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68.xml" ContentType="application/vnd.openxmlformats-officedocument.spreadsheetml.worksheet+xml"/>
  <Override PartName="/xl/worksheets/sheet67.xml" ContentType="application/vnd.openxmlformats-officedocument.spreadsheetml.worksheet+xml"/>
  <Override PartName="/xl/worksheets/sheet66.xml" ContentType="application/vnd.openxmlformats-officedocument.spreadsheetml.worksheet+xml"/>
  <Override PartName="/xl/worksheets/sheet65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64.xml" ContentType="application/vnd.openxmlformats-officedocument.spreadsheetml.worksheet+xml"/>
  <Override PartName="/xl/worksheets/sheet63.xml" ContentType="application/vnd.openxmlformats-officedocument.spreadsheetml.worksheet+xml"/>
  <Override PartName="/xl/worksheets/sheet6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89.xml" ContentType="application/vnd.openxmlformats-officedocument.spreadsheetml.worksheet+xml"/>
  <Override PartName="/xl/worksheets/sheet88.xml" ContentType="application/vnd.openxmlformats-officedocument.spreadsheetml.worksheet+xml"/>
  <Override PartName="/xl/worksheets/sheet8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drawings/drawing1.xml" ContentType="application/vnd.openxmlformats-officedocument.drawing+xml"/>
  <Override PartName="/xl/worksheets/sheet52.xml" ContentType="application/vnd.openxmlformats-officedocument.spreadsheetml.worksheet+xml"/>
  <Override PartName="/xl/worksheets/sheet50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1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51.xml" ContentType="application/vnd.openxmlformats-officedocument.spreadsheetml.worksheet+xml"/>
  <Override PartName="/xl/worksheets/sheet26.xml" ContentType="application/vnd.openxmlformats-officedocument.spreadsheetml.worksheet+xml"/>
  <Override PartName="/xl/worksheets/sheet28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27.xml" ContentType="application/vnd.openxmlformats-officedocument.spreadsheetml.worksheet+xml"/>
  <Override PartName="/xl/worksheets/sheet40.xml" ContentType="application/vnd.openxmlformats-officedocument.spreadsheetml.worksheet+xml"/>
  <Override PartName="/xl/worksheets/sheet3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9.xml" ContentType="application/vnd.openxmlformats-officedocument.spreadsheetml.worksheet+xml"/>
  <Override PartName="/xl/worksheets/sheet32.xml" ContentType="application/vnd.openxmlformats-officedocument.spreadsheetml.worksheet+xml"/>
  <Override PartName="/xl/worksheets/sheet34.xml" ContentType="application/vnd.openxmlformats-officedocument.spreadsheetml.worksheet+xml"/>
  <Override PartName="/xl/worksheets/sheet33.xml" ContentType="application/vnd.openxmlformats-officedocument.spreadsheetml.worksheet+xml"/>
  <Override PartName="/xl/worksheets/sheet37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LU\"/>
    </mc:Choice>
  </mc:AlternateContent>
  <bookViews>
    <workbookView xWindow="870" yWindow="795" windowWidth="20700" windowHeight="11760" tabRatio="684"/>
  </bookViews>
  <sheets>
    <sheet name="cover" sheetId="150" r:id="rId1"/>
    <sheet name="index" sheetId="149" r:id="rId2"/>
    <sheet name="ef" sheetId="211" r:id="rId3"/>
    <sheet name="GAE" sheetId="7" r:id="rId4"/>
    <sheet name="INTMARB" sheetId="8" r:id="rId5"/>
    <sheet name="INTMARB_IN" sheetId="160" r:id="rId6"/>
    <sheet name="INTMARB_EX" sheetId="161" r:id="rId7"/>
    <sheet name="GIC" sheetId="9" r:id="rId8"/>
    <sheet name="INTAVI" sheetId="10" r:id="rId9"/>
    <sheet name="INTAVI_PA_IN" sheetId="151" r:id="rId10"/>
    <sheet name="INTAVI_PA_EX" sheetId="152" r:id="rId11"/>
    <sheet name="INTAVI_FR_IN" sheetId="153" r:id="rId12"/>
    <sheet name="INTAVI_FR_EX" sheetId="154" r:id="rId13"/>
    <sheet name="NRGSUP" sheetId="11" r:id="rId14"/>
    <sheet name="TI_EHG_E" sheetId="16" r:id="rId15"/>
    <sheet name="TI_EHG_E_E" sheetId="17" r:id="rId16"/>
    <sheet name="TI_EHG_CHP_E" sheetId="18" r:id="rId17"/>
    <sheet name="TI_EHG_H_E" sheetId="19" r:id="rId18"/>
    <sheet name="NRG_E" sheetId="75" r:id="rId19"/>
    <sheet name="NRG_CM_E" sheetId="77" r:id="rId20"/>
    <sheet name="NRG_OIL_NG_E" sheetId="78" r:id="rId21"/>
    <sheet name="NRG_PF_E" sheetId="79" r:id="rId22"/>
    <sheet name="NRG_CO_E" sheetId="80" r:id="rId23"/>
    <sheet name="NRG_BKBPB_E" sheetId="81" r:id="rId24"/>
    <sheet name="NRG_GW_E" sheetId="82" r:id="rId25"/>
    <sheet name="NRG_BF_E" sheetId="83" r:id="rId26"/>
    <sheet name="NRG_PR_E" sheetId="84" r:id="rId27"/>
    <sheet name="NRG_NI_E" sheetId="85" r:id="rId28"/>
    <sheet name="NRG_CL_E" sheetId="86" r:id="rId29"/>
    <sheet name="NRG_LNG_E" sheetId="87" r:id="rId30"/>
    <sheet name="NRG_BIOG_E" sheetId="88" r:id="rId31"/>
    <sheet name="NRG_GTL_E" sheetId="89" r:id="rId32"/>
    <sheet name="NRG_CPP_E" sheetId="90" r:id="rId33"/>
    <sheet name="NRG_NSP_E" sheetId="91" r:id="rId34"/>
    <sheet name="FC_E" sheetId="93" r:id="rId35"/>
    <sheet name="FC_IND_E" sheetId="102" r:id="rId36"/>
    <sheet name="FC_IND_IS_E" sheetId="103" r:id="rId37"/>
    <sheet name="FC_IND_IS_BF_E" sheetId="185" r:id="rId38"/>
    <sheet name="FC_IND_IS_EA_E" sheetId="186" r:id="rId39"/>
    <sheet name="FC_IND_NFM_E" sheetId="105" r:id="rId40"/>
    <sheet name="FC_IND_NFM_AM_E" sheetId="187" r:id="rId41"/>
    <sheet name="FC_IND_NFM_PA_E" sheetId="188" r:id="rId42"/>
    <sheet name="FC_IND_NFM_SA_E" sheetId="189" r:id="rId43"/>
    <sheet name="FC_IND_NFM_OM_E" sheetId="190" r:id="rId44"/>
    <sheet name="FC_IND_CPC_E" sheetId="104" r:id="rId45"/>
    <sheet name="FC_IND_CPC_BC_E" sheetId="191" r:id="rId46"/>
    <sheet name="FC_IND_CPC_OC_E" sheetId="192" r:id="rId47"/>
    <sheet name="FC_IND_CPC_PH_E" sheetId="193" r:id="rId48"/>
    <sheet name="FC_IND_NMM_E" sheetId="106" r:id="rId49"/>
    <sheet name="FC_IND_NMM_CM_E" sheetId="194" r:id="rId50"/>
    <sheet name="FC_IND_NMM_CR_E" sheetId="195" r:id="rId51"/>
    <sheet name="FC_IND_NMM_GL_E" sheetId="196" r:id="rId52"/>
    <sheet name="FC_IND_PPP_E" sheetId="111" r:id="rId53"/>
    <sheet name="FC_IND_PPP_PU_E" sheetId="197" r:id="rId54"/>
    <sheet name="FC_IND_PPP_PA_E" sheetId="198" r:id="rId55"/>
    <sheet name="FC_IND_PPP_PR_E" sheetId="199" r:id="rId56"/>
    <sheet name="FC_IND_FBT_E" sheetId="110" r:id="rId57"/>
    <sheet name="FC_IND_TE_E" sheetId="107" r:id="rId58"/>
    <sheet name="FC_IND_MAC_E" sheetId="108" r:id="rId59"/>
    <sheet name="FC_IND_TL_E" sheetId="114" r:id="rId60"/>
    <sheet name="FC_IND_WP_E" sheetId="112" r:id="rId61"/>
    <sheet name="FC_IND_MQ_E" sheetId="109" r:id="rId62"/>
    <sheet name="FC_IND_CON_E" sheetId="113" r:id="rId63"/>
    <sheet name="FC_IND_NSP_E" sheetId="115" r:id="rId64"/>
    <sheet name="FC_TRA_E" sheetId="116" r:id="rId65"/>
    <sheet name="FC_TRA_RAIL_E" sheetId="117" r:id="rId66"/>
    <sheet name="FC_TRA_RAIL_MTU_E" sheetId="162" r:id="rId67"/>
    <sheet name="FC_TRA_RAIL_CPT_E" sheetId="163" r:id="rId68"/>
    <sheet name="FC_TRA_RAIL_HST_E" sheetId="164" r:id="rId69"/>
    <sheet name="FC_TRA_RAIL_FRT_E" sheetId="165" r:id="rId70"/>
    <sheet name="FC_TRA_ROAD_E" sheetId="118" r:id="rId71"/>
    <sheet name="FC_TRA_ROAD_P2W_E" sheetId="166" r:id="rId72"/>
    <sheet name="FC_TRA_ROAD_CAR_E" sheetId="167" r:id="rId73"/>
    <sheet name="FC_TRA_ROAD_BUS_E" sheetId="168" r:id="rId74"/>
    <sheet name="FC_TRA_ROAD_LCV_E" sheetId="169" r:id="rId75"/>
    <sheet name="FC_TRA_ROAD_HGV_E" sheetId="170" r:id="rId76"/>
    <sheet name="FC_TRA_DAVI_E" sheetId="119" r:id="rId77"/>
    <sheet name="FC_TRA_DAVI_PA_E" sheetId="155" r:id="rId78"/>
    <sheet name="FC_TRA_DAVI_FR_E" sheetId="156" r:id="rId79"/>
    <sheet name="FC_TRA_DNAVI_E" sheetId="120" r:id="rId80"/>
    <sheet name="FC_TRA_DNAVI_DCS_E" sheetId="158" r:id="rId81"/>
    <sheet name="FC_TRA_DNAVI_IWW_E" sheetId="159" r:id="rId82"/>
    <sheet name="FC_TRA_PIPE_E" sheetId="121" r:id="rId83"/>
    <sheet name="FC_OTH_E" sheetId="123" r:id="rId84"/>
    <sheet name="FC_OTH_CP_E" sheetId="124" r:id="rId85"/>
    <sheet name="FC_OTH_CP_SH_E" sheetId="201" r:id="rId86"/>
    <sheet name="FC_OTH_CP_SC_E" sheetId="202" r:id="rId87"/>
    <sheet name="FC_OTH_CP_HW_E" sheetId="203" r:id="rId88"/>
    <sheet name="FC_OTH_CP_CA_E" sheetId="204" r:id="rId89"/>
    <sheet name="FC_OTH_HH_E" sheetId="125" r:id="rId90"/>
    <sheet name="FC_OTH_HH_SH_E" sheetId="171" r:id="rId91"/>
    <sheet name="FC_OTH_HH_SC_E" sheetId="172" r:id="rId92"/>
    <sheet name="FC_OTH_HH_WH_E" sheetId="173" r:id="rId93"/>
    <sheet name="FC_OTH_HH_CO_E" sheetId="174" r:id="rId94"/>
    <sheet name="FC_OTH_AFF_E" sheetId="183" r:id="rId95"/>
  </sheets>
  <calcPr calcId="162913"/>
</workbook>
</file>

<file path=xl/calcChain.xml><?xml version="1.0" encoding="utf-8"?>
<calcChain xmlns="http://schemas.openxmlformats.org/spreadsheetml/2006/main">
  <c r="C62" i="119" l="1"/>
  <c r="C63" i="119"/>
  <c r="B41" i="149"/>
  <c r="B48" i="149"/>
  <c r="B78" i="149"/>
  <c r="B26" i="149"/>
  <c r="B29" i="149"/>
  <c r="B46" i="149"/>
  <c r="B51" i="149"/>
  <c r="B68" i="149"/>
  <c r="B25" i="149"/>
  <c r="B81" i="149"/>
  <c r="B95" i="149"/>
  <c r="B76" i="149"/>
  <c r="B66" i="149"/>
  <c r="B73" i="149"/>
  <c r="B50" i="149"/>
  <c r="B35" i="149"/>
  <c r="B83" i="149"/>
  <c r="B89" i="149"/>
  <c r="B79" i="149"/>
  <c r="B63" i="149"/>
  <c r="B24" i="149"/>
  <c r="B56" i="149"/>
  <c r="B34" i="149"/>
  <c r="B72" i="149"/>
  <c r="B90" i="149"/>
  <c r="B12" i="149"/>
  <c r="B53" i="149"/>
  <c r="B7" i="149"/>
  <c r="B71" i="149"/>
  <c r="B4" i="149"/>
  <c r="B67" i="149"/>
  <c r="B75" i="149"/>
  <c r="B28" i="149"/>
  <c r="B55" i="149"/>
  <c r="B86" i="149"/>
  <c r="B37" i="149"/>
  <c r="B30" i="149"/>
  <c r="B80" i="149"/>
  <c r="B6" i="149"/>
  <c r="B92" i="149"/>
  <c r="B40" i="149"/>
  <c r="B17" i="149"/>
  <c r="B38" i="149"/>
  <c r="B61" i="149"/>
  <c r="B85" i="149"/>
  <c r="B44" i="149"/>
  <c r="B62" i="149"/>
  <c r="B84" i="149"/>
  <c r="B13" i="149"/>
  <c r="B69" i="149"/>
  <c r="B21" i="149"/>
  <c r="B70" i="149"/>
  <c r="B31" i="149"/>
  <c r="B64" i="149"/>
  <c r="B9" i="149"/>
  <c r="B43" i="149"/>
  <c r="B60" i="149"/>
  <c r="B65" i="149"/>
  <c r="B47" i="149"/>
  <c r="B39" i="149"/>
  <c r="B23" i="149"/>
  <c r="B94" i="149"/>
  <c r="B32" i="149"/>
  <c r="B36" i="149"/>
  <c r="B52" i="149"/>
  <c r="B42" i="149"/>
  <c r="B10" i="149"/>
  <c r="B45" i="149"/>
  <c r="B93" i="149"/>
  <c r="B11" i="149"/>
  <c r="B77" i="149"/>
  <c r="B88" i="149"/>
  <c r="B15" i="149"/>
  <c r="B58" i="149"/>
  <c r="B49" i="149"/>
  <c r="B59" i="149"/>
  <c r="B18" i="149"/>
  <c r="B16" i="149"/>
  <c r="B19" i="149"/>
  <c r="B8" i="149"/>
  <c r="B27" i="149"/>
  <c r="B57" i="149"/>
  <c r="B33" i="149"/>
  <c r="B22" i="149"/>
  <c r="B82" i="149"/>
  <c r="B14" i="149"/>
  <c r="B74" i="149"/>
  <c r="B20" i="149"/>
  <c r="B54" i="149"/>
  <c r="B91" i="149"/>
  <c r="B5" i="149"/>
  <c r="B87" i="149"/>
  <c r="C5" i="119" l="1"/>
  <c r="C54" i="119"/>
  <c r="I22" i="155"/>
  <c r="I22" i="204"/>
  <c r="I22" i="161"/>
  <c r="C13" i="119"/>
  <c r="T61" i="172"/>
  <c r="I61" i="172"/>
  <c r="G61" i="172"/>
  <c r="Q61" i="172"/>
  <c r="X61" i="172"/>
  <c r="M61" i="172"/>
  <c r="J61" i="172"/>
  <c r="U61" i="172"/>
  <c r="G8" i="166"/>
  <c r="G8" i="170"/>
  <c r="G8" i="156"/>
  <c r="G8" i="158"/>
  <c r="G8" i="159"/>
  <c r="G8" i="172"/>
  <c r="G8" i="153"/>
  <c r="G8" i="151"/>
  <c r="G8" i="160"/>
  <c r="X8" i="166"/>
  <c r="X8" i="169"/>
  <c r="X8" i="155"/>
  <c r="X8" i="156"/>
  <c r="X8" i="158"/>
  <c r="X8" i="159"/>
  <c r="X8" i="202"/>
  <c r="X8" i="172"/>
  <c r="X8" i="204"/>
  <c r="X8" i="152"/>
  <c r="X8" i="153"/>
  <c r="X8" i="161"/>
  <c r="S61" i="172"/>
  <c r="L61" i="172"/>
  <c r="C16" i="119"/>
  <c r="L8" i="166"/>
  <c r="L8" i="168"/>
  <c r="L8" i="172"/>
  <c r="L8" i="160"/>
  <c r="L17" i="167"/>
  <c r="E22" i="168"/>
  <c r="E22" i="170"/>
  <c r="E22" i="169"/>
  <c r="E22" i="159"/>
  <c r="E22" i="204"/>
  <c r="E22" i="161"/>
  <c r="E22" i="160"/>
  <c r="H52" i="167"/>
  <c r="H52" i="155"/>
  <c r="H52" i="158"/>
  <c r="H52" i="156"/>
  <c r="H52" i="202"/>
  <c r="H52" i="172"/>
  <c r="H52" i="151"/>
  <c r="H52" i="153"/>
  <c r="P52" i="155"/>
  <c r="P52" i="202"/>
  <c r="P52" i="154"/>
  <c r="P52" i="160"/>
  <c r="X52" i="167"/>
  <c r="X52" i="158"/>
  <c r="X52" i="156"/>
  <c r="X52" i="202"/>
  <c r="X52" i="172"/>
  <c r="X52" i="151"/>
  <c r="X52" i="153"/>
  <c r="X52" i="160"/>
  <c r="N61" i="172"/>
  <c r="C65" i="119"/>
  <c r="W61" i="172"/>
  <c r="C22" i="166"/>
  <c r="C22" i="169"/>
  <c r="C22" i="159"/>
  <c r="C22" i="204"/>
  <c r="C22" i="152"/>
  <c r="C22" i="153"/>
  <c r="W52" i="168"/>
  <c r="W52" i="166"/>
  <c r="W52" i="158"/>
  <c r="W52" i="169"/>
  <c r="W52" i="156"/>
  <c r="W52" i="170"/>
  <c r="W52" i="152"/>
  <c r="W52" i="161"/>
  <c r="W52" i="154"/>
  <c r="I8" i="166"/>
  <c r="I8" i="169"/>
  <c r="I8" i="155"/>
  <c r="I8" i="168"/>
  <c r="I8" i="172"/>
  <c r="I8" i="202"/>
  <c r="I8" i="152"/>
  <c r="I8" i="153"/>
  <c r="I8" i="160"/>
  <c r="J22" i="167"/>
  <c r="J22" i="166"/>
  <c r="J22" i="155"/>
  <c r="J22" i="169"/>
  <c r="J22" i="159"/>
  <c r="J22" i="172"/>
  <c r="J22" i="202"/>
  <c r="J22" i="204"/>
  <c r="J22" i="158"/>
  <c r="J22" i="151"/>
  <c r="J22" i="153"/>
  <c r="J22" i="154"/>
  <c r="E8" i="158"/>
  <c r="E8" i="156"/>
  <c r="E8" i="151"/>
  <c r="J17" i="155"/>
  <c r="J17" i="154"/>
  <c r="J17" i="161"/>
  <c r="F22" i="168"/>
  <c r="F22" i="166"/>
  <c r="F22" i="172"/>
  <c r="F22" i="160"/>
  <c r="O27" i="153"/>
  <c r="C64" i="119"/>
  <c r="O61" i="172"/>
  <c r="D61" i="172"/>
  <c r="F61" i="172"/>
  <c r="P61" i="172"/>
  <c r="E61" i="172"/>
  <c r="H61" i="172"/>
  <c r="C61" i="172"/>
  <c r="C11" i="169"/>
  <c r="C14" i="119"/>
  <c r="C52" i="166"/>
  <c r="C52" i="167"/>
  <c r="C52" i="170"/>
  <c r="C52" i="169"/>
  <c r="C52" i="168"/>
  <c r="C52" i="156"/>
  <c r="C52" i="158"/>
  <c r="C52" i="159"/>
  <c r="C52" i="202"/>
  <c r="C52" i="172"/>
  <c r="C52" i="151"/>
  <c r="C52" i="161"/>
  <c r="C52" i="152"/>
  <c r="E17" i="168"/>
  <c r="E17" i="170"/>
  <c r="E17" i="151"/>
  <c r="S4" i="161"/>
  <c r="Q8" i="166"/>
  <c r="Q8" i="167"/>
  <c r="Q8" i="155"/>
  <c r="Q8" i="170"/>
  <c r="Q8" i="172"/>
  <c r="Q8" i="204"/>
  <c r="Q8" i="202"/>
  <c r="Q8" i="161"/>
  <c r="Q8" i="160"/>
  <c r="Q8" i="154"/>
  <c r="R22" i="167"/>
  <c r="R22" i="168"/>
  <c r="R22" i="166"/>
  <c r="R22" i="170"/>
  <c r="R22" i="169"/>
  <c r="R22" i="159"/>
  <c r="R22" i="202"/>
  <c r="R22" i="151"/>
  <c r="R22" i="152"/>
  <c r="R22" i="161"/>
  <c r="R22" i="160"/>
  <c r="R22" i="154"/>
  <c r="C4" i="161"/>
  <c r="I4" i="152"/>
  <c r="I4" i="154"/>
  <c r="I4" i="161"/>
  <c r="R8" i="166"/>
  <c r="R8" i="170"/>
  <c r="R8" i="158"/>
  <c r="R8" i="204"/>
  <c r="R8" i="151"/>
  <c r="R8" i="152"/>
  <c r="M8" i="158"/>
  <c r="P11" i="154"/>
  <c r="M17" i="155"/>
  <c r="K22" i="167"/>
  <c r="K22" i="168"/>
  <c r="K22" i="166"/>
  <c r="K22" i="155"/>
  <c r="K22" i="169"/>
  <c r="K22" i="204"/>
  <c r="K22" i="172"/>
  <c r="K22" i="161"/>
  <c r="K22" i="152"/>
  <c r="N22" i="168"/>
  <c r="N22" i="166"/>
  <c r="N22" i="160"/>
  <c r="L27" i="155"/>
  <c r="L27" i="172"/>
  <c r="L27" i="154"/>
  <c r="Q52" i="166"/>
  <c r="Q52" i="155"/>
  <c r="Q52" i="170"/>
  <c r="Q52" i="159"/>
  <c r="Q52" i="156"/>
  <c r="Q52" i="202"/>
  <c r="Q52" i="152"/>
  <c r="Q52" i="154"/>
  <c r="Q52" i="153"/>
  <c r="Q52" i="151"/>
  <c r="Q52" i="161"/>
  <c r="D52" i="155"/>
  <c r="D52" i="169"/>
  <c r="T52" i="169"/>
  <c r="S8" i="167"/>
  <c r="S8" i="158"/>
  <c r="S8" i="156"/>
  <c r="S8" i="172"/>
  <c r="S8" i="151"/>
  <c r="F8" i="167"/>
  <c r="N8" i="167"/>
  <c r="N8" i="153"/>
  <c r="V8" i="167"/>
  <c r="D11" i="169"/>
  <c r="D11" i="202"/>
  <c r="T11" i="202"/>
  <c r="J11" i="170"/>
  <c r="J11" i="202"/>
  <c r="J11" i="161"/>
  <c r="P17" i="169"/>
  <c r="P17" i="159"/>
  <c r="P17" i="152"/>
  <c r="D22" i="169"/>
  <c r="D22" i="156"/>
  <c r="D22" i="155"/>
  <c r="D22" i="159"/>
  <c r="D22" i="202"/>
  <c r="D22" i="204"/>
  <c r="D22" i="151"/>
  <c r="D22" i="161"/>
  <c r="D22" i="160"/>
  <c r="D22" i="154"/>
  <c r="L22" i="168"/>
  <c r="L22" i="169"/>
  <c r="L22" i="156"/>
  <c r="L22" i="170"/>
  <c r="L22" i="159"/>
  <c r="L22" i="202"/>
  <c r="L22" i="204"/>
  <c r="L22" i="172"/>
  <c r="L22" i="151"/>
  <c r="T22" i="166"/>
  <c r="T22" i="169"/>
  <c r="T22" i="156"/>
  <c r="T22" i="155"/>
  <c r="T22" i="158"/>
  <c r="T22" i="202"/>
  <c r="T22" i="172"/>
  <c r="T22" i="152"/>
  <c r="T22" i="161"/>
  <c r="T22" i="160"/>
  <c r="T22" i="154"/>
  <c r="G22" i="156"/>
  <c r="G22" i="151"/>
  <c r="G22" i="154"/>
  <c r="O22" i="156"/>
  <c r="O22" i="158"/>
  <c r="O22" i="151"/>
  <c r="O22" i="154"/>
  <c r="W22" i="156"/>
  <c r="W22" i="151"/>
  <c r="W22" i="154"/>
  <c r="J52" i="167"/>
  <c r="J52" i="155"/>
  <c r="J52" i="169"/>
  <c r="J52" i="159"/>
  <c r="J52" i="172"/>
  <c r="J52" i="202"/>
  <c r="R52" i="166"/>
  <c r="R52" i="168"/>
  <c r="R52" i="170"/>
  <c r="R52" i="169"/>
  <c r="R52" i="159"/>
  <c r="R52" i="202"/>
  <c r="R52" i="153"/>
  <c r="R52" i="160"/>
  <c r="R52" i="151"/>
  <c r="K61" i="172"/>
  <c r="R61" i="172"/>
  <c r="J8" i="167"/>
  <c r="G17" i="168"/>
  <c r="H22" i="166"/>
  <c r="H22" i="168"/>
  <c r="H22" i="155"/>
  <c r="H22" i="169"/>
  <c r="H22" i="156"/>
  <c r="H22" i="202"/>
  <c r="H22" i="204"/>
  <c r="H22" i="152"/>
  <c r="H22" i="154"/>
  <c r="H22" i="151"/>
  <c r="H22" i="161"/>
  <c r="H22" i="160"/>
  <c r="S22" i="159"/>
  <c r="S22" i="151"/>
  <c r="M27" i="202"/>
  <c r="C10" i="119"/>
  <c r="C8" i="152"/>
  <c r="K4" i="154"/>
  <c r="N4" i="153"/>
  <c r="N4" i="154"/>
  <c r="T8" i="167"/>
  <c r="T8" i="169"/>
  <c r="T8" i="156"/>
  <c r="T8" i="159"/>
  <c r="T8" i="158"/>
  <c r="T8" i="151"/>
  <c r="W8" i="204"/>
  <c r="W8" i="161"/>
  <c r="E11" i="160"/>
  <c r="X11" i="168"/>
  <c r="Q17" i="170"/>
  <c r="Q17" i="152"/>
  <c r="T17" i="156"/>
  <c r="T17" i="158"/>
  <c r="M22" i="167"/>
  <c r="M22" i="156"/>
  <c r="M22" i="155"/>
  <c r="M22" i="172"/>
  <c r="M22" i="154"/>
  <c r="X22" i="167"/>
  <c r="X22" i="153"/>
  <c r="K52" i="166"/>
  <c r="K52" i="169"/>
  <c r="K52" i="159"/>
  <c r="K52" i="168"/>
  <c r="K52" i="156"/>
  <c r="K52" i="154"/>
  <c r="K52" i="160"/>
  <c r="S52" i="166"/>
  <c r="S52" i="170"/>
  <c r="S52" i="169"/>
  <c r="S52" i="158"/>
  <c r="S52" i="172"/>
  <c r="S52" i="160"/>
  <c r="S52" i="151"/>
  <c r="F52" i="159"/>
  <c r="F52" i="156"/>
  <c r="F52" i="158"/>
  <c r="F52" i="154"/>
  <c r="F52" i="151"/>
  <c r="N52" i="159"/>
  <c r="N52" i="158"/>
  <c r="N52" i="154"/>
  <c r="N52" i="151"/>
  <c r="V52" i="156"/>
  <c r="V52" i="154"/>
  <c r="V61" i="172"/>
  <c r="I52" i="172"/>
  <c r="I52" i="160"/>
  <c r="K8" i="166"/>
  <c r="K8" i="170"/>
  <c r="K8" i="159"/>
  <c r="K8" i="202"/>
  <c r="K8" i="160"/>
  <c r="G52" i="166"/>
  <c r="G52" i="155"/>
  <c r="G52" i="170"/>
  <c r="G52" i="156"/>
  <c r="G52" i="159"/>
  <c r="G52" i="169"/>
  <c r="G52" i="152"/>
  <c r="G52" i="151"/>
  <c r="G52" i="154"/>
  <c r="C31" i="119"/>
  <c r="F4" i="154"/>
  <c r="D8" i="156"/>
  <c r="D8" i="155"/>
  <c r="D8" i="202"/>
  <c r="D8" i="204"/>
  <c r="D8" i="158"/>
  <c r="D8" i="153"/>
  <c r="D8" i="161"/>
  <c r="O8" i="169"/>
  <c r="O8" i="155"/>
  <c r="O8" i="204"/>
  <c r="O8" i="161"/>
  <c r="O8" i="152"/>
  <c r="R11" i="166"/>
  <c r="R11" i="155"/>
  <c r="H11" i="166"/>
  <c r="D17" i="158"/>
  <c r="D17" i="151"/>
  <c r="O17" i="159"/>
  <c r="U22" i="155"/>
  <c r="U22" i="158"/>
  <c r="U22" i="172"/>
  <c r="U22" i="151"/>
  <c r="V27" i="166"/>
  <c r="V27" i="152"/>
  <c r="L4" i="152"/>
  <c r="L4" i="154"/>
  <c r="L4" i="153"/>
  <c r="O4" i="161"/>
  <c r="U8" i="166"/>
  <c r="U8" i="169"/>
  <c r="U8" i="168"/>
  <c r="U8" i="204"/>
  <c r="U8" i="172"/>
  <c r="U8" i="161"/>
  <c r="U8" i="152"/>
  <c r="U8" i="160"/>
  <c r="K11" i="158"/>
  <c r="K11" i="159"/>
  <c r="R17" i="167"/>
  <c r="R17" i="156"/>
  <c r="R17" i="153"/>
  <c r="X17" i="167"/>
  <c r="V22" i="167"/>
  <c r="V22" i="169"/>
  <c r="V22" i="170"/>
  <c r="V22" i="155"/>
  <c r="V22" i="158"/>
  <c r="V22" i="156"/>
  <c r="V22" i="202"/>
  <c r="V22" i="152"/>
  <c r="V22" i="153"/>
  <c r="V22" i="154"/>
  <c r="Q22" i="155"/>
  <c r="G27" i="169"/>
  <c r="W27" i="170"/>
  <c r="W27" i="172"/>
  <c r="W27" i="152"/>
  <c r="L52" i="166"/>
  <c r="L52" i="167"/>
  <c r="L52" i="170"/>
  <c r="L52" i="156"/>
  <c r="L52" i="172"/>
  <c r="L52" i="152"/>
  <c r="L52" i="160"/>
  <c r="O52" i="172"/>
  <c r="O52" i="153"/>
  <c r="R4" i="161" l="1"/>
  <c r="V27" i="155"/>
  <c r="G52" i="202"/>
  <c r="G17" i="160"/>
  <c r="G22" i="158"/>
  <c r="J17" i="152"/>
  <c r="P52" i="156"/>
  <c r="W27" i="174"/>
  <c r="H22" i="170"/>
  <c r="P11" i="153"/>
  <c r="Q8" i="169"/>
  <c r="L52" i="159"/>
  <c r="E27" i="159"/>
  <c r="U22" i="156"/>
  <c r="O17" i="156"/>
  <c r="D8" i="154"/>
  <c r="V4" i="153"/>
  <c r="G52" i="168"/>
  <c r="V52" i="159"/>
  <c r="S52" i="155"/>
  <c r="M22" i="151"/>
  <c r="W17" i="158"/>
  <c r="Q17" i="154"/>
  <c r="H17" i="154"/>
  <c r="H22" i="172"/>
  <c r="W11" i="166"/>
  <c r="M8" i="156"/>
  <c r="E22" i="202"/>
  <c r="I22" i="152"/>
  <c r="I22" i="169"/>
  <c r="R17" i="170"/>
  <c r="K11" i="170"/>
  <c r="C25" i="119"/>
  <c r="T52" i="155"/>
  <c r="N22" i="172"/>
  <c r="Q8" i="153"/>
  <c r="E17" i="154"/>
  <c r="J22" i="168"/>
  <c r="W52" i="159"/>
  <c r="N52" i="156"/>
  <c r="V8" i="153"/>
  <c r="F8" i="153"/>
  <c r="L27" i="167"/>
  <c r="R22" i="153"/>
  <c r="R22" i="158"/>
  <c r="G8" i="168"/>
  <c r="U11" i="153"/>
  <c r="X11" i="160"/>
  <c r="S27" i="204"/>
  <c r="T22" i="170"/>
  <c r="L27" i="153"/>
  <c r="J22" i="160"/>
  <c r="X52" i="154"/>
  <c r="H52" i="154"/>
  <c r="R52" i="155"/>
  <c r="W22" i="158"/>
  <c r="O52" i="160"/>
  <c r="V22" i="204"/>
  <c r="Q17" i="169"/>
  <c r="L22" i="154"/>
  <c r="G27" i="158"/>
  <c r="K11" i="166"/>
  <c r="T17" i="151"/>
  <c r="J52" i="161"/>
  <c r="G27" i="174"/>
  <c r="G27" i="156"/>
  <c r="U17" i="153"/>
  <c r="I11" i="156"/>
  <c r="U22" i="167"/>
  <c r="D17" i="154"/>
  <c r="D8" i="151"/>
  <c r="K8" i="169"/>
  <c r="S52" i="156"/>
  <c r="K52" i="170"/>
  <c r="S52" i="152"/>
  <c r="C8" i="161"/>
  <c r="H17" i="158"/>
  <c r="S8" i="155"/>
  <c r="E17" i="156"/>
  <c r="U8" i="170"/>
  <c r="L4" i="160"/>
  <c r="C21" i="119"/>
  <c r="D17" i="156"/>
  <c r="H11" i="168"/>
  <c r="D8" i="169"/>
  <c r="K8" i="161"/>
  <c r="S52" i="154"/>
  <c r="S52" i="168"/>
  <c r="K52" i="172"/>
  <c r="E11" i="166"/>
  <c r="H17" i="151"/>
  <c r="L52" i="202"/>
  <c r="O4" i="152"/>
  <c r="K52" i="161"/>
  <c r="Q22" i="152"/>
  <c r="Q22" i="169"/>
  <c r="V4" i="154"/>
  <c r="S52" i="202"/>
  <c r="W8" i="169"/>
  <c r="W11" i="168"/>
  <c r="C11" i="159"/>
  <c r="R8" i="160"/>
  <c r="V27" i="202"/>
  <c r="O17" i="158"/>
  <c r="V52" i="158"/>
  <c r="L52" i="153"/>
  <c r="V22" i="161"/>
  <c r="U17" i="167"/>
  <c r="R17" i="158"/>
  <c r="F11" i="158"/>
  <c r="U8" i="159"/>
  <c r="R11" i="160"/>
  <c r="Q17" i="151"/>
  <c r="T8" i="161"/>
  <c r="T8" i="155"/>
  <c r="L22" i="155"/>
  <c r="D22" i="170"/>
  <c r="D22" i="166"/>
  <c r="K22" i="202"/>
  <c r="R8" i="155"/>
  <c r="E17" i="169"/>
  <c r="R52" i="152"/>
  <c r="R52" i="172"/>
  <c r="S27" i="161"/>
  <c r="X27" i="161"/>
  <c r="W11" i="155"/>
  <c r="T11" i="159"/>
  <c r="L27" i="151"/>
  <c r="J22" i="152"/>
  <c r="X8" i="151"/>
  <c r="T22" i="168"/>
  <c r="L22" i="158"/>
  <c r="M11" i="202"/>
  <c r="M11" i="170"/>
  <c r="T11" i="160"/>
  <c r="D11" i="160"/>
  <c r="Q52" i="169"/>
  <c r="P11" i="202"/>
  <c r="P11" i="167"/>
  <c r="R8" i="202"/>
  <c r="X8" i="170"/>
  <c r="S22" i="156"/>
  <c r="R52" i="167"/>
  <c r="T11" i="168"/>
  <c r="L27" i="174"/>
  <c r="L27" i="158"/>
  <c r="M17" i="161"/>
  <c r="P11" i="170"/>
  <c r="I8" i="161"/>
  <c r="P52" i="153"/>
  <c r="R4" i="160"/>
  <c r="K52" i="151"/>
  <c r="W17" i="159"/>
  <c r="X11" i="166"/>
  <c r="W8" i="155"/>
  <c r="T8" i="154"/>
  <c r="W11" i="202"/>
  <c r="R8" i="161"/>
  <c r="W27" i="154"/>
  <c r="V22" i="159"/>
  <c r="L4" i="161"/>
  <c r="K8" i="204"/>
  <c r="U11" i="155"/>
  <c r="K52" i="158"/>
  <c r="R8" i="169"/>
  <c r="H27" i="151"/>
  <c r="W27" i="151"/>
  <c r="W27" i="156"/>
  <c r="R17" i="154"/>
  <c r="J8" i="153"/>
  <c r="P17" i="170"/>
  <c r="G27" i="172"/>
  <c r="G27" i="159"/>
  <c r="U8" i="153"/>
  <c r="U8" i="202"/>
  <c r="Q17" i="159"/>
  <c r="J52" i="170"/>
  <c r="L22" i="152"/>
  <c r="W27" i="169"/>
  <c r="D8" i="167"/>
  <c r="W11" i="160"/>
  <c r="P52" i="159"/>
  <c r="L52" i="154"/>
  <c r="L52" i="158"/>
  <c r="E27" i="156"/>
  <c r="V22" i="151"/>
  <c r="S17" i="153"/>
  <c r="C17" i="170"/>
  <c r="V27" i="153"/>
  <c r="D8" i="159"/>
  <c r="U27" i="174"/>
  <c r="U11" i="154"/>
  <c r="U11" i="204"/>
  <c r="G17" i="172"/>
  <c r="J52" i="151"/>
  <c r="U8" i="155"/>
  <c r="D11" i="159"/>
  <c r="R8" i="159"/>
  <c r="V27" i="161"/>
  <c r="U11" i="167"/>
  <c r="Q22" i="204"/>
  <c r="K11" i="151"/>
  <c r="U17" i="156"/>
  <c r="T27" i="170"/>
  <c r="P22" i="172"/>
  <c r="P22" i="158"/>
  <c r="O17" i="166"/>
  <c r="F4" i="160"/>
  <c r="T8" i="202"/>
  <c r="J52" i="168"/>
  <c r="J11" i="204"/>
  <c r="E27" i="158"/>
  <c r="L52" i="168"/>
  <c r="H11" i="160"/>
  <c r="T8" i="170"/>
  <c r="P22" i="153"/>
  <c r="G27" i="152"/>
  <c r="F4" i="153"/>
  <c r="M22" i="158"/>
  <c r="T8" i="152"/>
  <c r="L52" i="151"/>
  <c r="F11" i="151"/>
  <c r="K11" i="202"/>
  <c r="V27" i="170"/>
  <c r="O4" i="151"/>
  <c r="J27" i="170"/>
  <c r="T27" i="160"/>
  <c r="T27" i="168"/>
  <c r="P22" i="151"/>
  <c r="P22" i="152"/>
  <c r="E11" i="172"/>
  <c r="U11" i="151"/>
  <c r="W27" i="158"/>
  <c r="U22" i="153"/>
  <c r="V52" i="151"/>
  <c r="F11" i="172"/>
  <c r="E11" i="168"/>
  <c r="O52" i="167"/>
  <c r="N11" i="169"/>
  <c r="P8" i="161"/>
  <c r="P8" i="166"/>
  <c r="V52" i="152"/>
  <c r="V52" i="155"/>
  <c r="D27" i="204"/>
  <c r="D27" i="170"/>
  <c r="G17" i="166"/>
  <c r="J4" i="153"/>
  <c r="C29" i="119"/>
  <c r="S22" i="158"/>
  <c r="J11" i="169"/>
  <c r="P11" i="158"/>
  <c r="C11" i="168"/>
  <c r="R8" i="168"/>
  <c r="I8" i="204"/>
  <c r="P52" i="151"/>
  <c r="P52" i="158"/>
  <c r="S8" i="154"/>
  <c r="M17" i="152"/>
  <c r="S27" i="152"/>
  <c r="L22" i="166"/>
  <c r="D22" i="152"/>
  <c r="T11" i="166"/>
  <c r="P11" i="156"/>
  <c r="J52" i="153"/>
  <c r="X27" i="155"/>
  <c r="L22" i="161"/>
  <c r="D22" i="172"/>
  <c r="K22" i="160"/>
  <c r="K22" i="170"/>
  <c r="R22" i="156"/>
  <c r="Q8" i="168"/>
  <c r="E17" i="159"/>
  <c r="E17" i="166"/>
  <c r="P27" i="169"/>
  <c r="H27" i="155"/>
  <c r="M27" i="153"/>
  <c r="E27" i="169"/>
  <c r="D22" i="168"/>
  <c r="X17" i="160"/>
  <c r="X17" i="169"/>
  <c r="P17" i="153"/>
  <c r="H17" i="160"/>
  <c r="H17" i="169"/>
  <c r="R11" i="202"/>
  <c r="G11" i="168"/>
  <c r="T11" i="161"/>
  <c r="L11" i="168"/>
  <c r="Q11" i="170"/>
  <c r="C27" i="154"/>
  <c r="C8" i="154"/>
  <c r="C8" i="170"/>
  <c r="L52" i="161"/>
  <c r="L52" i="155"/>
  <c r="S22" i="166"/>
  <c r="O17" i="153"/>
  <c r="O17" i="170"/>
  <c r="H11" i="202"/>
  <c r="N27" i="151"/>
  <c r="U22" i="170"/>
  <c r="R22" i="204"/>
  <c r="T17" i="153"/>
  <c r="R11" i="158"/>
  <c r="C27" i="152"/>
  <c r="C27" i="204"/>
  <c r="C27" i="168"/>
  <c r="K17" i="154"/>
  <c r="E17" i="158"/>
  <c r="K22" i="159"/>
  <c r="H11" i="152"/>
  <c r="W8" i="158"/>
  <c r="J17" i="169"/>
  <c r="J22" i="170"/>
  <c r="C22" i="168"/>
  <c r="X52" i="155"/>
  <c r="P52" i="167"/>
  <c r="X8" i="167"/>
  <c r="N52" i="169"/>
  <c r="R27" i="170"/>
  <c r="I27" i="161"/>
  <c r="I27" i="159"/>
  <c r="I27" i="166"/>
  <c r="D17" i="166"/>
  <c r="U52" i="159"/>
  <c r="M52" i="154"/>
  <c r="E52" i="159"/>
  <c r="N27" i="167"/>
  <c r="P27" i="159"/>
  <c r="W22" i="155"/>
  <c r="O22" i="161"/>
  <c r="G22" i="202"/>
  <c r="G22" i="155"/>
  <c r="T17" i="161"/>
  <c r="I17" i="161"/>
  <c r="N17" i="160"/>
  <c r="S17" i="167"/>
  <c r="W52" i="167"/>
  <c r="E22" i="152"/>
  <c r="P52" i="172"/>
  <c r="I8" i="154"/>
  <c r="W52" i="151"/>
  <c r="S52" i="167"/>
  <c r="F27" i="156"/>
  <c r="O27" i="167"/>
  <c r="D27" i="151"/>
  <c r="D27" i="167"/>
  <c r="G17" i="167"/>
  <c r="S11" i="153"/>
  <c r="Q4" i="161"/>
  <c r="S27" i="168"/>
  <c r="D17" i="153"/>
  <c r="F17" i="155"/>
  <c r="G11" i="159"/>
  <c r="D8" i="172"/>
  <c r="I8" i="167"/>
  <c r="X4" i="154"/>
  <c r="L22" i="167"/>
  <c r="U4" i="153"/>
  <c r="T17" i="155"/>
  <c r="R8" i="154"/>
  <c r="Q4" i="151"/>
  <c r="X8" i="154"/>
  <c r="K27" i="170"/>
  <c r="N17" i="156"/>
  <c r="E11" i="158"/>
  <c r="R52" i="156"/>
  <c r="C11" i="156"/>
  <c r="Q52" i="160"/>
  <c r="Q52" i="172"/>
  <c r="U27" i="202"/>
  <c r="L27" i="204"/>
  <c r="L27" i="170"/>
  <c r="X22" i="154"/>
  <c r="X22" i="159"/>
  <c r="X22" i="166"/>
  <c r="J17" i="172"/>
  <c r="E11" i="155"/>
  <c r="N4" i="160"/>
  <c r="R11" i="167"/>
  <c r="W11" i="167"/>
  <c r="G11" i="167"/>
  <c r="L11" i="172"/>
  <c r="Q8" i="159"/>
  <c r="I8" i="151"/>
  <c r="V8" i="152"/>
  <c r="V8" i="204"/>
  <c r="V8" i="202"/>
  <c r="V8" i="169"/>
  <c r="N8" i="151"/>
  <c r="N8" i="156"/>
  <c r="F8" i="152"/>
  <c r="F8" i="159"/>
  <c r="M4" i="152"/>
  <c r="C22" i="154"/>
  <c r="C22" i="156"/>
  <c r="C22" i="167"/>
  <c r="T52" i="159"/>
  <c r="D52" i="172"/>
  <c r="D52" i="158"/>
  <c r="D52" i="167"/>
  <c r="O27" i="152"/>
  <c r="O27" i="169"/>
  <c r="N22" i="158"/>
  <c r="F22" i="154"/>
  <c r="F22" i="202"/>
  <c r="F22" i="167"/>
  <c r="E17" i="153"/>
  <c r="E17" i="167"/>
  <c r="Q11" i="158"/>
  <c r="S11" i="166"/>
  <c r="M8" i="159"/>
  <c r="M8" i="155"/>
  <c r="E8" i="152"/>
  <c r="E8" i="159"/>
  <c r="G4" i="152"/>
  <c r="T4" i="151"/>
  <c r="D4" i="152"/>
  <c r="C11" i="167"/>
  <c r="N27" i="170"/>
  <c r="E22" i="154"/>
  <c r="P11" i="172"/>
  <c r="M11" i="166"/>
  <c r="J11" i="168"/>
  <c r="L8" i="153"/>
  <c r="L8" i="155"/>
  <c r="S4" i="153"/>
  <c r="I22" i="160"/>
  <c r="P17" i="151"/>
  <c r="V11" i="153"/>
  <c r="H8" i="159"/>
  <c r="H8" i="167"/>
  <c r="C4" i="151"/>
  <c r="F52" i="170"/>
  <c r="O27" i="204"/>
  <c r="O8" i="154"/>
  <c r="O8" i="156"/>
  <c r="D17" i="161"/>
  <c r="C11" i="154"/>
  <c r="R17" i="159"/>
  <c r="F11" i="156"/>
  <c r="X52" i="161"/>
  <c r="O52" i="154"/>
  <c r="Q11" i="154"/>
  <c r="V11" i="167"/>
  <c r="H11" i="167"/>
  <c r="I4" i="153"/>
  <c r="Q27" i="154"/>
  <c r="V17" i="153"/>
  <c r="O11" i="152"/>
  <c r="P4" i="151"/>
  <c r="S8" i="204"/>
  <c r="G27" i="155"/>
  <c r="I52" i="151"/>
  <c r="V22" i="168"/>
  <c r="E17" i="161"/>
  <c r="G17" i="161"/>
  <c r="I11" i="153"/>
  <c r="X11" i="156"/>
  <c r="C17" i="156"/>
  <c r="V27" i="158"/>
  <c r="I17" i="167"/>
  <c r="M11" i="159"/>
  <c r="J11" i="156"/>
  <c r="H27" i="160"/>
  <c r="H27" i="168"/>
  <c r="F11" i="153"/>
  <c r="F11" i="169"/>
  <c r="U17" i="160"/>
  <c r="M27" i="160"/>
  <c r="F27" i="159"/>
  <c r="V27" i="204"/>
  <c r="R17" i="151"/>
  <c r="R11" i="172"/>
  <c r="G52" i="167"/>
  <c r="K8" i="168"/>
  <c r="U11" i="161"/>
  <c r="H52" i="168"/>
  <c r="S17" i="160"/>
  <c r="P27" i="168"/>
  <c r="R52" i="161"/>
  <c r="G27" i="154"/>
  <c r="I22" i="167"/>
  <c r="H8" i="160"/>
  <c r="Q22" i="156"/>
  <c r="G27" i="151"/>
  <c r="Q22" i="161"/>
  <c r="Q22" i="166"/>
  <c r="I11" i="161"/>
  <c r="I11" i="158"/>
  <c r="Q27" i="152"/>
  <c r="Q27" i="159"/>
  <c r="P11" i="155"/>
  <c r="N11" i="158"/>
  <c r="Q17" i="172"/>
  <c r="O11" i="161"/>
  <c r="O3" i="161" s="1"/>
  <c r="G11" i="202"/>
  <c r="D11" i="161"/>
  <c r="W27" i="159"/>
  <c r="G27" i="170"/>
  <c r="K11" i="168"/>
  <c r="U22" i="154"/>
  <c r="H11" i="172"/>
  <c r="U17" i="169"/>
  <c r="K8" i="152"/>
  <c r="J27" i="152"/>
  <c r="T27" i="169"/>
  <c r="P22" i="169"/>
  <c r="O17" i="160"/>
  <c r="F4" i="151"/>
  <c r="K4" i="153"/>
  <c r="O52" i="152"/>
  <c r="O52" i="168"/>
  <c r="V27" i="172"/>
  <c r="P27" i="160"/>
  <c r="J27" i="172"/>
  <c r="J27" i="155"/>
  <c r="Q22" i="160"/>
  <c r="Q22" i="167"/>
  <c r="N11" i="153"/>
  <c r="N3" i="153" s="1"/>
  <c r="N11" i="204"/>
  <c r="P8" i="160"/>
  <c r="P8" i="159"/>
  <c r="P8" i="167"/>
  <c r="D27" i="152"/>
  <c r="D27" i="202"/>
  <c r="D27" i="169"/>
  <c r="H22" i="158"/>
  <c r="M27" i="151"/>
  <c r="M27" i="155"/>
  <c r="M27" i="167"/>
  <c r="E27" i="155"/>
  <c r="X17" i="168"/>
  <c r="P17" i="166"/>
  <c r="H17" i="168"/>
  <c r="R11" i="170"/>
  <c r="W11" i="170"/>
  <c r="O11" i="160"/>
  <c r="G11" i="170"/>
  <c r="L11" i="202"/>
  <c r="L11" i="170"/>
  <c r="Q11" i="202"/>
  <c r="Q11" i="169"/>
  <c r="I11" i="160"/>
  <c r="R4" i="152"/>
  <c r="C8" i="172"/>
  <c r="C8" i="169"/>
  <c r="E33" i="202"/>
  <c r="O33" i="202"/>
  <c r="D33" i="202"/>
  <c r="N33" i="202"/>
  <c r="K33" i="202"/>
  <c r="L27" i="156"/>
  <c r="S22" i="172"/>
  <c r="S22" i="155"/>
  <c r="W17" i="169"/>
  <c r="O17" i="154"/>
  <c r="R8" i="156"/>
  <c r="Q27" i="156"/>
  <c r="V17" i="156"/>
  <c r="P11" i="151"/>
  <c r="R11" i="151"/>
  <c r="P4" i="153"/>
  <c r="C27" i="155"/>
  <c r="C28" i="119"/>
  <c r="G27" i="202"/>
  <c r="K22" i="154"/>
  <c r="W17" i="172"/>
  <c r="W8" i="153"/>
  <c r="W8" i="166"/>
  <c r="I52" i="161"/>
  <c r="I52" i="202"/>
  <c r="I52" i="155"/>
  <c r="T27" i="174"/>
  <c r="T27" i="155"/>
  <c r="V22" i="166"/>
  <c r="I11" i="154"/>
  <c r="S11" i="154"/>
  <c r="X11" i="158"/>
  <c r="J8" i="152"/>
  <c r="J8" i="168"/>
  <c r="Q4" i="160"/>
  <c r="C17" i="169"/>
  <c r="V27" i="154"/>
  <c r="S27" i="151"/>
  <c r="M22" i="170"/>
  <c r="J22" i="161"/>
  <c r="F17" i="153"/>
  <c r="F17" i="158"/>
  <c r="G11" i="152"/>
  <c r="X4" i="161"/>
  <c r="N27" i="172"/>
  <c r="L22" i="153"/>
  <c r="M17" i="154"/>
  <c r="M17" i="170"/>
  <c r="F11" i="154"/>
  <c r="G4" i="154"/>
  <c r="W27" i="204"/>
  <c r="W27" i="155"/>
  <c r="S11" i="152"/>
  <c r="C22" i="155"/>
  <c r="C24" i="119"/>
  <c r="K27" i="169"/>
  <c r="N17" i="151"/>
  <c r="N17" i="158"/>
  <c r="W11" i="169"/>
  <c r="K4" i="152"/>
  <c r="R52" i="154"/>
  <c r="X17" i="156"/>
  <c r="Q52" i="168"/>
  <c r="L27" i="169"/>
  <c r="X22" i="151"/>
  <c r="X22" i="202"/>
  <c r="X22" i="156"/>
  <c r="N4" i="151"/>
  <c r="X8" i="168"/>
  <c r="Q27" i="161"/>
  <c r="Q27" i="168"/>
  <c r="N52" i="152"/>
  <c r="N52" i="202"/>
  <c r="R27" i="204"/>
  <c r="R27" i="169"/>
  <c r="I27" i="160"/>
  <c r="I27" i="168"/>
  <c r="R17" i="168"/>
  <c r="X11" i="169"/>
  <c r="X52" i="170"/>
  <c r="H52" i="170"/>
  <c r="U52" i="153"/>
  <c r="U52" i="155"/>
  <c r="M52" i="160"/>
  <c r="M52" i="170"/>
  <c r="E52" i="160"/>
  <c r="E52" i="156"/>
  <c r="Q27" i="153"/>
  <c r="F27" i="167"/>
  <c r="K27" i="153"/>
  <c r="K27" i="167"/>
  <c r="X27" i="156"/>
  <c r="P27" i="153"/>
  <c r="H27" i="154"/>
  <c r="H27" i="156"/>
  <c r="W22" i="153"/>
  <c r="O22" i="160"/>
  <c r="O22" i="152"/>
  <c r="O22" i="168"/>
  <c r="G22" i="153"/>
  <c r="G22" i="166"/>
  <c r="I17" i="160"/>
  <c r="I17" i="168"/>
  <c r="V17" i="159"/>
  <c r="N17" i="152"/>
  <c r="N17" i="168"/>
  <c r="F17" i="159"/>
  <c r="S17" i="152"/>
  <c r="S17" i="168"/>
  <c r="K17" i="172"/>
  <c r="K17" i="159"/>
  <c r="J11" i="153"/>
  <c r="O11" i="153"/>
  <c r="T11" i="153"/>
  <c r="T11" i="156"/>
  <c r="D11" i="153"/>
  <c r="D11" i="156"/>
  <c r="I8" i="156"/>
  <c r="V8" i="155"/>
  <c r="N8" i="161"/>
  <c r="N8" i="159"/>
  <c r="N8" i="158"/>
  <c r="F8" i="202"/>
  <c r="F8" i="169"/>
  <c r="M4" i="154"/>
  <c r="C22" i="172"/>
  <c r="C22" i="170"/>
  <c r="W52" i="153"/>
  <c r="T52" i="153"/>
  <c r="T52" i="202"/>
  <c r="D52" i="154"/>
  <c r="D52" i="168"/>
  <c r="X27" i="151"/>
  <c r="U27" i="156"/>
  <c r="R27" i="151"/>
  <c r="R27" i="156"/>
  <c r="O27" i="151"/>
  <c r="O27" i="174"/>
  <c r="O27" i="156"/>
  <c r="N22" i="161"/>
  <c r="N22" i="159"/>
  <c r="F22" i="151"/>
  <c r="F22" i="169"/>
  <c r="K17" i="153"/>
  <c r="P17" i="167"/>
  <c r="J17" i="167"/>
  <c r="M8" i="161"/>
  <c r="E8" i="153"/>
  <c r="E8" i="204"/>
  <c r="E8" i="202"/>
  <c r="E8" i="169"/>
  <c r="T4" i="153"/>
  <c r="D4" i="154"/>
  <c r="C11" i="170"/>
  <c r="N27" i="153"/>
  <c r="E22" i="151"/>
  <c r="E22" i="167"/>
  <c r="L17" i="154"/>
  <c r="I17" i="152"/>
  <c r="S11" i="160"/>
  <c r="M11" i="160"/>
  <c r="M11" i="172"/>
  <c r="G8" i="152"/>
  <c r="G8" i="204"/>
  <c r="L8" i="151"/>
  <c r="L8" i="156"/>
  <c r="C52" i="154"/>
  <c r="X27" i="172"/>
  <c r="I22" i="153"/>
  <c r="I22" i="168"/>
  <c r="P17" i="158"/>
  <c r="V11" i="154"/>
  <c r="V11" i="204"/>
  <c r="H8" i="154"/>
  <c r="H8" i="202"/>
  <c r="H8" i="169"/>
  <c r="W4" i="154"/>
  <c r="F52" i="153"/>
  <c r="L17" i="172"/>
  <c r="M11" i="152"/>
  <c r="O8" i="172"/>
  <c r="O8" i="158"/>
  <c r="U8" i="154"/>
  <c r="U8" i="167"/>
  <c r="R11" i="154"/>
  <c r="G52" i="161"/>
  <c r="F27" i="174"/>
  <c r="U17" i="159"/>
  <c r="U17" i="166"/>
  <c r="I52" i="168"/>
  <c r="X33" i="202"/>
  <c r="J27" i="161"/>
  <c r="T27" i="204"/>
  <c r="P22" i="202"/>
  <c r="P22" i="155"/>
  <c r="F27" i="202"/>
  <c r="F27" i="168"/>
  <c r="O52" i="161"/>
  <c r="O52" i="169"/>
  <c r="P27" i="174"/>
  <c r="Q22" i="151"/>
  <c r="Q22" i="159"/>
  <c r="N11" i="170"/>
  <c r="P8" i="151"/>
  <c r="P8" i="204"/>
  <c r="P8" i="158"/>
  <c r="V52" i="202"/>
  <c r="V52" i="169"/>
  <c r="S22" i="154"/>
  <c r="J52" i="152"/>
  <c r="H33" i="172"/>
  <c r="G33" i="172"/>
  <c r="K27" i="161"/>
  <c r="P27" i="161"/>
  <c r="U27" i="161"/>
  <c r="U27" i="169"/>
  <c r="M27" i="170"/>
  <c r="E27" i="161"/>
  <c r="T22" i="159"/>
  <c r="X17" i="161"/>
  <c r="H17" i="161"/>
  <c r="R11" i="204"/>
  <c r="O11" i="168"/>
  <c r="G11" i="204"/>
  <c r="L11" i="159"/>
  <c r="D11" i="168"/>
  <c r="Q11" i="204"/>
  <c r="Q11" i="167"/>
  <c r="I11" i="151"/>
  <c r="I11" i="172"/>
  <c r="I11" i="168"/>
  <c r="S8" i="153"/>
  <c r="K8" i="154"/>
  <c r="K8" i="167"/>
  <c r="M4" i="151"/>
  <c r="R4" i="151"/>
  <c r="C19" i="119"/>
  <c r="C8" i="153"/>
  <c r="C9" i="119"/>
  <c r="C8" i="119" s="1"/>
  <c r="C8" i="155"/>
  <c r="R27" i="167"/>
  <c r="G27" i="167"/>
  <c r="S22" i="153"/>
  <c r="S22" i="168"/>
  <c r="R17" i="152"/>
  <c r="W17" i="161"/>
  <c r="O17" i="152"/>
  <c r="Q11" i="153"/>
  <c r="P11" i="159"/>
  <c r="H11" i="158"/>
  <c r="Q27" i="158"/>
  <c r="U22" i="202"/>
  <c r="U22" i="168"/>
  <c r="Q17" i="167"/>
  <c r="V17" i="155"/>
  <c r="U11" i="159"/>
  <c r="R11" i="156"/>
  <c r="O11" i="159"/>
  <c r="P4" i="160"/>
  <c r="C27" i="202"/>
  <c r="S27" i="172"/>
  <c r="R27" i="160"/>
  <c r="S8" i="152"/>
  <c r="S8" i="170"/>
  <c r="E4" i="153"/>
  <c r="G27" i="160"/>
  <c r="K22" i="158"/>
  <c r="W8" i="154"/>
  <c r="W8" i="172"/>
  <c r="W8" i="170"/>
  <c r="I52" i="156"/>
  <c r="T27" i="158"/>
  <c r="D27" i="153"/>
  <c r="D27" i="156"/>
  <c r="U17" i="155"/>
  <c r="G17" i="151"/>
  <c r="S11" i="167"/>
  <c r="X11" i="202"/>
  <c r="X11" i="167"/>
  <c r="J8" i="160"/>
  <c r="J8" i="156"/>
  <c r="J8" i="166"/>
  <c r="Q4" i="154"/>
  <c r="C18" i="119"/>
  <c r="C17" i="155"/>
  <c r="S27" i="156"/>
  <c r="S27" i="166"/>
  <c r="M22" i="160"/>
  <c r="M22" i="168"/>
  <c r="D8" i="168"/>
  <c r="X4" i="152"/>
  <c r="W52" i="202"/>
  <c r="H27" i="174"/>
  <c r="H27" i="166"/>
  <c r="M17" i="156"/>
  <c r="M17" i="166"/>
  <c r="F11" i="204"/>
  <c r="W27" i="160"/>
  <c r="W27" i="168"/>
  <c r="S11" i="161"/>
  <c r="F27" i="154"/>
  <c r="K27" i="151"/>
  <c r="K27" i="202"/>
  <c r="N17" i="153"/>
  <c r="W11" i="152"/>
  <c r="V4" i="161"/>
  <c r="H4" i="161"/>
  <c r="R52" i="158"/>
  <c r="V17" i="154"/>
  <c r="X17" i="151"/>
  <c r="X17" i="158"/>
  <c r="L27" i="152"/>
  <c r="L27" i="202"/>
  <c r="X22" i="169"/>
  <c r="J17" i="168"/>
  <c r="E11" i="152"/>
  <c r="S17" i="154"/>
  <c r="Q27" i="166"/>
  <c r="M17" i="172"/>
  <c r="P11" i="152"/>
  <c r="N52" i="166"/>
  <c r="I27" i="172"/>
  <c r="X11" i="152"/>
  <c r="X52" i="168"/>
  <c r="P52" i="169"/>
  <c r="H52" i="161"/>
  <c r="U52" i="166"/>
  <c r="M52" i="161"/>
  <c r="M52" i="158"/>
  <c r="M52" i="168"/>
  <c r="E52" i="166"/>
  <c r="X27" i="170"/>
  <c r="P27" i="166"/>
  <c r="H27" i="202"/>
  <c r="H27" i="167"/>
  <c r="W22" i="172"/>
  <c r="W22" i="170"/>
  <c r="O22" i="204"/>
  <c r="O22" i="167"/>
  <c r="G22" i="172"/>
  <c r="G22" i="170"/>
  <c r="T17" i="152"/>
  <c r="L17" i="169"/>
  <c r="D17" i="152"/>
  <c r="I17" i="166"/>
  <c r="V17" i="169"/>
  <c r="N17" i="161"/>
  <c r="N17" i="166"/>
  <c r="F17" i="169"/>
  <c r="S17" i="161"/>
  <c r="S17" i="166"/>
  <c r="K17" i="169"/>
  <c r="L11" i="151"/>
  <c r="L11" i="167"/>
  <c r="V8" i="154"/>
  <c r="N8" i="168"/>
  <c r="F8" i="154"/>
  <c r="K4" i="160"/>
  <c r="U4" i="160"/>
  <c r="E4" i="160"/>
  <c r="C11" i="172"/>
  <c r="G52" i="172"/>
  <c r="T52" i="152"/>
  <c r="D52" i="151"/>
  <c r="M27" i="159"/>
  <c r="O27" i="170"/>
  <c r="N22" i="204"/>
  <c r="N22" i="170"/>
  <c r="F22" i="153"/>
  <c r="F22" i="204"/>
  <c r="V11" i="151"/>
  <c r="S11" i="151"/>
  <c r="S11" i="159"/>
  <c r="M8" i="172"/>
  <c r="M8" i="170"/>
  <c r="E8" i="160"/>
  <c r="E8" i="167"/>
  <c r="T4" i="160"/>
  <c r="C11" i="153"/>
  <c r="N27" i="159"/>
  <c r="E22" i="153"/>
  <c r="G17" i="159"/>
  <c r="L17" i="156"/>
  <c r="I17" i="172"/>
  <c r="I17" i="159"/>
  <c r="S11" i="172"/>
  <c r="S11" i="168"/>
  <c r="M11" i="168"/>
  <c r="J11" i="155"/>
  <c r="L8" i="169"/>
  <c r="M27" i="168"/>
  <c r="I22" i="156"/>
  <c r="I22" i="166"/>
  <c r="V11" i="169"/>
  <c r="H8" i="161"/>
  <c r="H8" i="166"/>
  <c r="F52" i="152"/>
  <c r="E17" i="172"/>
  <c r="M11" i="161"/>
  <c r="O8" i="168"/>
  <c r="I4" i="151"/>
  <c r="K11" i="156"/>
  <c r="V27" i="169"/>
  <c r="N11" i="172"/>
  <c r="F27" i="172"/>
  <c r="N17" i="154"/>
  <c r="U17" i="158"/>
  <c r="O4" i="153"/>
  <c r="P22" i="160"/>
  <c r="P22" i="170"/>
  <c r="S52" i="161"/>
  <c r="K52" i="152"/>
  <c r="F27" i="160"/>
  <c r="F27" i="155"/>
  <c r="U11" i="160"/>
  <c r="W8" i="152"/>
  <c r="K4" i="151"/>
  <c r="O52" i="151"/>
  <c r="V27" i="174"/>
  <c r="P27" i="172"/>
  <c r="J27" i="174"/>
  <c r="Q22" i="154"/>
  <c r="Q22" i="158"/>
  <c r="N11" i="152"/>
  <c r="N11" i="159"/>
  <c r="N11" i="168"/>
  <c r="P8" i="153"/>
  <c r="P8" i="172"/>
  <c r="P8" i="156"/>
  <c r="V52" i="170"/>
  <c r="V52" i="166"/>
  <c r="S33" i="172"/>
  <c r="X33" i="172"/>
  <c r="M33" i="172"/>
  <c r="R33" i="172"/>
  <c r="L33" i="172"/>
  <c r="L26" i="172" s="1"/>
  <c r="K27" i="152"/>
  <c r="K27" i="204"/>
  <c r="P27" i="152"/>
  <c r="P27" i="204"/>
  <c r="U27" i="154"/>
  <c r="U27" i="152"/>
  <c r="U27" i="204"/>
  <c r="E27" i="154"/>
  <c r="E27" i="152"/>
  <c r="E27" i="204"/>
  <c r="X17" i="159"/>
  <c r="P17" i="172"/>
  <c r="P17" i="168"/>
  <c r="H17" i="159"/>
  <c r="R11" i="152"/>
  <c r="O11" i="204"/>
  <c r="O11" i="155"/>
  <c r="G11" i="166"/>
  <c r="L11" i="152"/>
  <c r="L11" i="166"/>
  <c r="D11" i="204"/>
  <c r="Q11" i="152"/>
  <c r="Q11" i="159"/>
  <c r="Q11" i="166"/>
  <c r="I11" i="155"/>
  <c r="J4" i="154"/>
  <c r="C8" i="167"/>
  <c r="R27" i="153"/>
  <c r="G27" i="153"/>
  <c r="S22" i="160"/>
  <c r="S22" i="167"/>
  <c r="R17" i="155"/>
  <c r="W17" i="151"/>
  <c r="W17" i="170"/>
  <c r="W17" i="167"/>
  <c r="O17" i="155"/>
  <c r="F11" i="167"/>
  <c r="R8" i="172"/>
  <c r="N27" i="156"/>
  <c r="U22" i="152"/>
  <c r="R22" i="172"/>
  <c r="R22" i="155"/>
  <c r="T8" i="172"/>
  <c r="T8" i="168"/>
  <c r="S4" i="152"/>
  <c r="C27" i="151"/>
  <c r="C27" i="158"/>
  <c r="C27" i="167"/>
  <c r="J52" i="154"/>
  <c r="R27" i="174"/>
  <c r="R27" i="168"/>
  <c r="K17" i="156"/>
  <c r="S8" i="168"/>
  <c r="G27" i="161"/>
  <c r="G27" i="168"/>
  <c r="H11" i="161"/>
  <c r="W8" i="156"/>
  <c r="C11" i="204"/>
  <c r="I52" i="153"/>
  <c r="I52" i="159"/>
  <c r="I52" i="166"/>
  <c r="R33" i="202"/>
  <c r="G33" i="202"/>
  <c r="Q33" i="202"/>
  <c r="V22" i="160"/>
  <c r="G17" i="154"/>
  <c r="G17" i="170"/>
  <c r="U8" i="156"/>
  <c r="J8" i="161"/>
  <c r="J8" i="159"/>
  <c r="Q4" i="152"/>
  <c r="C17" i="168"/>
  <c r="S27" i="159"/>
  <c r="M22" i="161"/>
  <c r="M22" i="204"/>
  <c r="G11" i="151"/>
  <c r="X4" i="153"/>
  <c r="W52" i="155"/>
  <c r="N27" i="174"/>
  <c r="M17" i="159"/>
  <c r="F11" i="159"/>
  <c r="F11" i="170"/>
  <c r="W27" i="161"/>
  <c r="T17" i="172"/>
  <c r="K52" i="153"/>
  <c r="F27" i="158"/>
  <c r="K27" i="168"/>
  <c r="N17" i="155"/>
  <c r="E11" i="156"/>
  <c r="W11" i="159"/>
  <c r="H4" i="154"/>
  <c r="K27" i="172"/>
  <c r="E27" i="160"/>
  <c r="R4" i="153"/>
  <c r="C15" i="119"/>
  <c r="X22" i="204"/>
  <c r="X22" i="158"/>
  <c r="J17" i="160"/>
  <c r="X8" i="160"/>
  <c r="Q27" i="151"/>
  <c r="Q27" i="202"/>
  <c r="Q27" i="169"/>
  <c r="M17" i="160"/>
  <c r="G8" i="154"/>
  <c r="N52" i="161"/>
  <c r="I27" i="151"/>
  <c r="I27" i="174"/>
  <c r="I27" i="204"/>
  <c r="I27" i="169"/>
  <c r="R17" i="160"/>
  <c r="R17" i="172"/>
  <c r="D17" i="155"/>
  <c r="X52" i="166"/>
  <c r="P52" i="152"/>
  <c r="P52" i="170"/>
  <c r="U52" i="152"/>
  <c r="U52" i="202"/>
  <c r="U52" i="169"/>
  <c r="M52" i="151"/>
  <c r="M52" i="172"/>
  <c r="M52" i="155"/>
  <c r="M52" i="167"/>
  <c r="E52" i="152"/>
  <c r="E52" i="202"/>
  <c r="E52" i="169"/>
  <c r="X27" i="167"/>
  <c r="P27" i="158"/>
  <c r="H27" i="170"/>
  <c r="W22" i="202"/>
  <c r="W22" i="168"/>
  <c r="O22" i="155"/>
  <c r="O22" i="166"/>
  <c r="G22" i="168"/>
  <c r="L17" i="170"/>
  <c r="V17" i="170"/>
  <c r="N17" i="159"/>
  <c r="F17" i="170"/>
  <c r="S17" i="151"/>
  <c r="S17" i="159"/>
  <c r="K17" i="170"/>
  <c r="T11" i="155"/>
  <c r="L11" i="154"/>
  <c r="L11" i="158"/>
  <c r="D11" i="155"/>
  <c r="V8" i="160"/>
  <c r="V8" i="172"/>
  <c r="V8" i="158"/>
  <c r="V8" i="166"/>
  <c r="N8" i="204"/>
  <c r="N8" i="155"/>
  <c r="F8" i="160"/>
  <c r="F8" i="172"/>
  <c r="F8" i="158"/>
  <c r="F8" i="166"/>
  <c r="U4" i="161"/>
  <c r="E4" i="161"/>
  <c r="G52" i="160"/>
  <c r="T52" i="170"/>
  <c r="D52" i="160"/>
  <c r="D52" i="156"/>
  <c r="P27" i="154"/>
  <c r="M27" i="158"/>
  <c r="J27" i="158"/>
  <c r="N22" i="152"/>
  <c r="N22" i="169"/>
  <c r="F22" i="159"/>
  <c r="J17" i="159"/>
  <c r="V11" i="156"/>
  <c r="S11" i="156"/>
  <c r="M8" i="168"/>
  <c r="E8" i="154"/>
  <c r="E8" i="172"/>
  <c r="E8" i="166"/>
  <c r="W4" i="161"/>
  <c r="T4" i="161"/>
  <c r="C11" i="152"/>
  <c r="C11" i="155"/>
  <c r="C12" i="119"/>
  <c r="N27" i="202"/>
  <c r="N27" i="155"/>
  <c r="G17" i="158"/>
  <c r="I17" i="151"/>
  <c r="I17" i="158"/>
  <c r="G8" i="161"/>
  <c r="L8" i="170"/>
  <c r="C6" i="119"/>
  <c r="X27" i="174"/>
  <c r="M27" i="166"/>
  <c r="I22" i="151"/>
  <c r="I22" i="159"/>
  <c r="V11" i="170"/>
  <c r="H8" i="151"/>
  <c r="H8" i="158"/>
  <c r="C4" i="154"/>
  <c r="F52" i="202"/>
  <c r="F52" i="169"/>
  <c r="O27" i="155"/>
  <c r="L17" i="155"/>
  <c r="L17" i="166"/>
  <c r="K11" i="155"/>
  <c r="M11" i="151"/>
  <c r="M11" i="167"/>
  <c r="O8" i="167"/>
  <c r="L4" i="151"/>
  <c r="V27" i="159"/>
  <c r="R11" i="168"/>
  <c r="G52" i="158"/>
  <c r="U27" i="160"/>
  <c r="U27" i="168"/>
  <c r="U17" i="151"/>
  <c r="O4" i="160"/>
  <c r="J27" i="204"/>
  <c r="J27" i="169"/>
  <c r="T27" i="152"/>
  <c r="P22" i="161"/>
  <c r="F27" i="161"/>
  <c r="Q17" i="158"/>
  <c r="U11" i="172"/>
  <c r="U11" i="166"/>
  <c r="T8" i="153"/>
  <c r="O52" i="158"/>
  <c r="J27" i="160"/>
  <c r="J27" i="168"/>
  <c r="Q22" i="172"/>
  <c r="N11" i="160"/>
  <c r="N11" i="202"/>
  <c r="P8" i="152"/>
  <c r="P8" i="170"/>
  <c r="V52" i="161"/>
  <c r="D27" i="160"/>
  <c r="J8" i="154"/>
  <c r="N33" i="172"/>
  <c r="W33" i="172"/>
  <c r="W26" i="172" s="1"/>
  <c r="X27" i="169"/>
  <c r="U27" i="151"/>
  <c r="U27" i="167"/>
  <c r="E27" i="151"/>
  <c r="E27" i="170"/>
  <c r="X17" i="166"/>
  <c r="P17" i="155"/>
  <c r="H17" i="166"/>
  <c r="U11" i="202"/>
  <c r="E11" i="202"/>
  <c r="O11" i="202"/>
  <c r="G11" i="160"/>
  <c r="T11" i="169"/>
  <c r="L11" i="160"/>
  <c r="Q11" i="160"/>
  <c r="I11" i="202"/>
  <c r="I11" i="169"/>
  <c r="J4" i="152"/>
  <c r="C8" i="204"/>
  <c r="C8" i="159"/>
  <c r="C8" i="166"/>
  <c r="F33" i="202"/>
  <c r="S22" i="161"/>
  <c r="R17" i="169"/>
  <c r="W17" i="154"/>
  <c r="O17" i="169"/>
  <c r="H11" i="156"/>
  <c r="U22" i="160"/>
  <c r="V17" i="172"/>
  <c r="U11" i="158"/>
  <c r="O11" i="151"/>
  <c r="O11" i="158"/>
  <c r="C27" i="166"/>
  <c r="J52" i="156"/>
  <c r="R27" i="154"/>
  <c r="R27" i="166"/>
  <c r="H33" i="202"/>
  <c r="W17" i="160"/>
  <c r="W17" i="166"/>
  <c r="W8" i="168"/>
  <c r="I52" i="154"/>
  <c r="I52" i="167"/>
  <c r="S33" i="202"/>
  <c r="T27" i="154"/>
  <c r="T27" i="172"/>
  <c r="D27" i="174"/>
  <c r="D27" i="155"/>
  <c r="U17" i="152"/>
  <c r="E17" i="152"/>
  <c r="G17" i="153"/>
  <c r="X11" i="154"/>
  <c r="X11" i="170"/>
  <c r="U8" i="151"/>
  <c r="J8" i="151"/>
  <c r="J8" i="169"/>
  <c r="Q4" i="153"/>
  <c r="C17" i="153"/>
  <c r="D27" i="154"/>
  <c r="V27" i="151"/>
  <c r="S27" i="154"/>
  <c r="S27" i="155"/>
  <c r="M22" i="159"/>
  <c r="I17" i="153"/>
  <c r="M11" i="158"/>
  <c r="G11" i="154"/>
  <c r="G11" i="172"/>
  <c r="G11" i="158"/>
  <c r="F4" i="161"/>
  <c r="X4" i="151"/>
  <c r="H27" i="172"/>
  <c r="F17" i="154"/>
  <c r="M17" i="158"/>
  <c r="F11" i="152"/>
  <c r="G4" i="153"/>
  <c r="W27" i="166"/>
  <c r="T17" i="168"/>
  <c r="I27" i="156"/>
  <c r="K27" i="155"/>
  <c r="K27" i="166"/>
  <c r="V4" i="152"/>
  <c r="H4" i="152"/>
  <c r="L27" i="160"/>
  <c r="L27" i="168"/>
  <c r="X22" i="155"/>
  <c r="E11" i="161"/>
  <c r="E11" i="167"/>
  <c r="S17" i="156"/>
  <c r="Q27" i="172"/>
  <c r="Q27" i="170"/>
  <c r="P11" i="161"/>
  <c r="N52" i="168"/>
  <c r="R27" i="161"/>
  <c r="I27" i="170"/>
  <c r="D17" i="172"/>
  <c r="X11" i="161"/>
  <c r="P52" i="166"/>
  <c r="U52" i="154"/>
  <c r="U52" i="170"/>
  <c r="M52" i="153"/>
  <c r="M52" i="156"/>
  <c r="E52" i="154"/>
  <c r="E52" i="170"/>
  <c r="I27" i="153"/>
  <c r="S27" i="153"/>
  <c r="S27" i="167"/>
  <c r="X27" i="153"/>
  <c r="P27" i="156"/>
  <c r="H27" i="153"/>
  <c r="W22" i="160"/>
  <c r="W22" i="169"/>
  <c r="O22" i="153"/>
  <c r="O22" i="172"/>
  <c r="O22" i="159"/>
  <c r="G22" i="160"/>
  <c r="G22" i="152"/>
  <c r="Q17" i="160"/>
  <c r="Q17" i="168"/>
  <c r="V17" i="152"/>
  <c r="V17" i="168"/>
  <c r="F17" i="152"/>
  <c r="F17" i="168"/>
  <c r="K17" i="152"/>
  <c r="K17" i="168"/>
  <c r="R11" i="153"/>
  <c r="W11" i="153"/>
  <c r="G11" i="153"/>
  <c r="L11" i="153"/>
  <c r="Q8" i="158"/>
  <c r="V8" i="161"/>
  <c r="V8" i="170"/>
  <c r="N8" i="169"/>
  <c r="F8" i="161"/>
  <c r="F8" i="156"/>
  <c r="U4" i="154"/>
  <c r="E4" i="154"/>
  <c r="C22" i="161"/>
  <c r="C23" i="119"/>
  <c r="G52" i="153"/>
  <c r="T52" i="154"/>
  <c r="D52" i="153"/>
  <c r="D52" i="159"/>
  <c r="D52" i="166"/>
  <c r="P27" i="151"/>
  <c r="U27" i="159"/>
  <c r="M27" i="156"/>
  <c r="J27" i="151"/>
  <c r="J27" i="156"/>
  <c r="N22" i="151"/>
  <c r="N22" i="167"/>
  <c r="F22" i="161"/>
  <c r="F22" i="158"/>
  <c r="H17" i="167"/>
  <c r="J17" i="158"/>
  <c r="S11" i="170"/>
  <c r="M8" i="153"/>
  <c r="M8" i="169"/>
  <c r="E8" i="161"/>
  <c r="E8" i="155"/>
  <c r="T4" i="154"/>
  <c r="D4" i="153"/>
  <c r="C27" i="170"/>
  <c r="C11" i="161"/>
  <c r="C11" i="158"/>
  <c r="N27" i="160"/>
  <c r="N27" i="168"/>
  <c r="H22" i="167"/>
  <c r="E22" i="172"/>
  <c r="E22" i="158"/>
  <c r="I17" i="154"/>
  <c r="I17" i="170"/>
  <c r="P11" i="160"/>
  <c r="J11" i="160"/>
  <c r="J11" i="172"/>
  <c r="L8" i="152"/>
  <c r="L8" i="204"/>
  <c r="S4" i="151"/>
  <c r="M27" i="172"/>
  <c r="I22" i="154"/>
  <c r="I22" i="158"/>
  <c r="P17" i="154"/>
  <c r="V11" i="152"/>
  <c r="V11" i="202"/>
  <c r="V11" i="168"/>
  <c r="H8" i="153"/>
  <c r="H8" i="204"/>
  <c r="H8" i="156"/>
  <c r="W4" i="160"/>
  <c r="C4" i="153"/>
  <c r="F52" i="166"/>
  <c r="E17" i="160"/>
  <c r="L17" i="160"/>
  <c r="K11" i="152"/>
  <c r="M11" i="154"/>
  <c r="M11" i="155"/>
  <c r="O8" i="160"/>
  <c r="O8" i="202"/>
  <c r="P22" i="156"/>
  <c r="U11" i="169"/>
  <c r="K52" i="202"/>
  <c r="F27" i="152"/>
  <c r="F27" i="204"/>
  <c r="F27" i="166"/>
  <c r="M22" i="153"/>
  <c r="W17" i="156"/>
  <c r="T17" i="159"/>
  <c r="U11" i="168"/>
  <c r="O52" i="159"/>
  <c r="O52" i="170"/>
  <c r="Q22" i="202"/>
  <c r="Q22" i="168"/>
  <c r="H17" i="156"/>
  <c r="N11" i="161"/>
  <c r="P8" i="168"/>
  <c r="V52" i="168"/>
  <c r="D27" i="161"/>
  <c r="D27" i="168"/>
  <c r="V4" i="151"/>
  <c r="H27" i="169"/>
  <c r="U27" i="153"/>
  <c r="M27" i="169"/>
  <c r="E27" i="153"/>
  <c r="E27" i="167"/>
  <c r="T22" i="151"/>
  <c r="D22" i="158"/>
  <c r="X17" i="153"/>
  <c r="X17" i="170"/>
  <c r="P17" i="160"/>
  <c r="H17" i="153"/>
  <c r="H17" i="172"/>
  <c r="H17" i="170"/>
  <c r="U11" i="170"/>
  <c r="E11" i="170"/>
  <c r="R11" i="161"/>
  <c r="W11" i="161"/>
  <c r="O11" i="170"/>
  <c r="G11" i="161"/>
  <c r="T11" i="204"/>
  <c r="T11" i="170"/>
  <c r="L11" i="161"/>
  <c r="D11" i="170"/>
  <c r="Q11" i="161"/>
  <c r="I11" i="204"/>
  <c r="I11" i="170"/>
  <c r="K8" i="151"/>
  <c r="K8" i="156"/>
  <c r="C17" i="154"/>
  <c r="C8" i="151"/>
  <c r="C8" i="202"/>
  <c r="C8" i="158"/>
  <c r="D52" i="161"/>
  <c r="Q52" i="158"/>
  <c r="U33" i="202"/>
  <c r="T33" i="202"/>
  <c r="S22" i="152"/>
  <c r="S22" i="204"/>
  <c r="S22" i="170"/>
  <c r="W17" i="153"/>
  <c r="K11" i="167"/>
  <c r="H11" i="154"/>
  <c r="M8" i="151"/>
  <c r="I4" i="160"/>
  <c r="N27" i="154"/>
  <c r="U22" i="161"/>
  <c r="U22" i="204"/>
  <c r="U22" i="159"/>
  <c r="Q17" i="153"/>
  <c r="O11" i="154"/>
  <c r="O11" i="172"/>
  <c r="N4" i="161"/>
  <c r="P4" i="161"/>
  <c r="C27" i="159"/>
  <c r="C27" i="172"/>
  <c r="C27" i="169"/>
  <c r="R27" i="155"/>
  <c r="D22" i="153"/>
  <c r="K17" i="158"/>
  <c r="S8" i="202"/>
  <c r="S8" i="169"/>
  <c r="C52" i="153"/>
  <c r="C52" i="155"/>
  <c r="C53" i="119"/>
  <c r="C52" i="119" s="1"/>
  <c r="G27" i="166"/>
  <c r="H11" i="169"/>
  <c r="W8" i="160"/>
  <c r="W8" i="202"/>
  <c r="I52" i="152"/>
  <c r="I52" i="158"/>
  <c r="J27" i="167"/>
  <c r="T27" i="151"/>
  <c r="T27" i="167"/>
  <c r="D27" i="158"/>
  <c r="G17" i="152"/>
  <c r="X11" i="153"/>
  <c r="X11" i="159"/>
  <c r="J8" i="204"/>
  <c r="J8" i="155"/>
  <c r="S27" i="158"/>
  <c r="M22" i="152"/>
  <c r="M22" i="202"/>
  <c r="M22" i="166"/>
  <c r="D17" i="167"/>
  <c r="F17" i="172"/>
  <c r="F17" i="167"/>
  <c r="M11" i="156"/>
  <c r="J11" i="159"/>
  <c r="G11" i="156"/>
  <c r="D8" i="160"/>
  <c r="I8" i="170"/>
  <c r="X4" i="160"/>
  <c r="M17" i="151"/>
  <c r="M17" i="168"/>
  <c r="F11" i="160"/>
  <c r="F11" i="155"/>
  <c r="F11" i="168"/>
  <c r="G4" i="151"/>
  <c r="S11" i="155"/>
  <c r="K52" i="167"/>
  <c r="K27" i="156"/>
  <c r="N17" i="172"/>
  <c r="X11" i="151"/>
  <c r="W11" i="151"/>
  <c r="H4" i="153"/>
  <c r="E27" i="174"/>
  <c r="L27" i="161"/>
  <c r="L27" i="159"/>
  <c r="X22" i="170"/>
  <c r="J17" i="166"/>
  <c r="E11" i="151"/>
  <c r="E11" i="204"/>
  <c r="Q27" i="204"/>
  <c r="Q27" i="155"/>
  <c r="G8" i="167"/>
  <c r="N52" i="160"/>
  <c r="N52" i="172"/>
  <c r="N52" i="167"/>
  <c r="R27" i="152"/>
  <c r="I27" i="155"/>
  <c r="R17" i="166"/>
  <c r="X52" i="159"/>
  <c r="P52" i="161"/>
  <c r="P52" i="168"/>
  <c r="H52" i="159"/>
  <c r="U52" i="160"/>
  <c r="M52" i="159"/>
  <c r="E52" i="161"/>
  <c r="E52" i="168"/>
  <c r="V27" i="167"/>
  <c r="X27" i="159"/>
  <c r="H27" i="159"/>
  <c r="W22" i="161"/>
  <c r="W22" i="152"/>
  <c r="W22" i="167"/>
  <c r="O22" i="202"/>
  <c r="G22" i="161"/>
  <c r="G22" i="169"/>
  <c r="L17" i="161"/>
  <c r="Q17" i="161"/>
  <c r="I17" i="155"/>
  <c r="V17" i="160"/>
  <c r="F17" i="160"/>
  <c r="S17" i="172"/>
  <c r="S17" i="155"/>
  <c r="K17" i="160"/>
  <c r="K17" i="167"/>
  <c r="J11" i="167"/>
  <c r="O11" i="167"/>
  <c r="T11" i="172"/>
  <c r="T11" i="158"/>
  <c r="T11" i="167"/>
  <c r="L11" i="156"/>
  <c r="D11" i="172"/>
  <c r="D11" i="167"/>
  <c r="Q8" i="151"/>
  <c r="Q8" i="156"/>
  <c r="I8" i="159"/>
  <c r="V8" i="151"/>
  <c r="V8" i="159"/>
  <c r="V8" i="156"/>
  <c r="N8" i="152"/>
  <c r="N8" i="202"/>
  <c r="F8" i="151"/>
  <c r="F8" i="204"/>
  <c r="F8" i="170"/>
  <c r="U4" i="152"/>
  <c r="E4" i="152"/>
  <c r="C33" i="172"/>
  <c r="C22" i="151"/>
  <c r="C22" i="158"/>
  <c r="T52" i="161"/>
  <c r="T52" i="172"/>
  <c r="T52" i="158"/>
  <c r="T52" i="168"/>
  <c r="D52" i="202"/>
  <c r="R27" i="159"/>
  <c r="O27" i="172"/>
  <c r="O27" i="159"/>
  <c r="N22" i="154"/>
  <c r="N22" i="202"/>
  <c r="F22" i="155"/>
  <c r="M17" i="153"/>
  <c r="J17" i="153"/>
  <c r="J17" i="156"/>
  <c r="V11" i="158"/>
  <c r="S11" i="158"/>
  <c r="M8" i="152"/>
  <c r="M8" i="204"/>
  <c r="M8" i="202"/>
  <c r="W4" i="152"/>
  <c r="T4" i="152"/>
  <c r="D4" i="151"/>
  <c r="N27" i="161"/>
  <c r="N27" i="166"/>
  <c r="E22" i="155"/>
  <c r="L17" i="159"/>
  <c r="I17" i="156"/>
  <c r="V11" i="172"/>
  <c r="P11" i="166"/>
  <c r="G8" i="155"/>
  <c r="L8" i="154"/>
  <c r="L8" i="167"/>
  <c r="X27" i="160"/>
  <c r="I22" i="172"/>
  <c r="V11" i="160"/>
  <c r="V11" i="159"/>
  <c r="H8" i="152"/>
  <c r="H8" i="172"/>
  <c r="H8" i="170"/>
  <c r="W4" i="153"/>
  <c r="C4" i="152"/>
  <c r="F52" i="161"/>
  <c r="F52" i="168"/>
  <c r="O27" i="160"/>
  <c r="L17" i="168"/>
  <c r="M11" i="153"/>
  <c r="M11" i="204"/>
  <c r="O8" i="159"/>
  <c r="D17" i="159"/>
  <c r="D8" i="170"/>
  <c r="U27" i="166"/>
  <c r="U17" i="170"/>
  <c r="T27" i="161"/>
  <c r="T27" i="159"/>
  <c r="T27" i="166"/>
  <c r="P22" i="154"/>
  <c r="P22" i="168"/>
  <c r="P22" i="166"/>
  <c r="F27" i="170"/>
  <c r="T17" i="154"/>
  <c r="Q17" i="156"/>
  <c r="O52" i="156"/>
  <c r="O52" i="155"/>
  <c r="J27" i="154"/>
  <c r="J27" i="166"/>
  <c r="N11" i="166"/>
  <c r="P8" i="155"/>
  <c r="V52" i="160"/>
  <c r="V52" i="172"/>
  <c r="V52" i="167"/>
  <c r="D27" i="159"/>
  <c r="D27" i="166"/>
  <c r="V4" i="160"/>
  <c r="V33" i="172"/>
  <c r="F33" i="172"/>
  <c r="U33" i="172"/>
  <c r="E33" i="172"/>
  <c r="T33" i="172"/>
  <c r="D33" i="172"/>
  <c r="H27" i="161"/>
  <c r="U27" i="155"/>
  <c r="M27" i="161"/>
  <c r="E27" i="168"/>
  <c r="X17" i="152"/>
  <c r="P17" i="161"/>
  <c r="H17" i="152"/>
  <c r="G11" i="155"/>
  <c r="Q11" i="151"/>
  <c r="Q11" i="172"/>
  <c r="Q11" i="168"/>
  <c r="I11" i="159"/>
  <c r="I11" i="167"/>
  <c r="K8" i="153"/>
  <c r="K8" i="155"/>
  <c r="U4" i="151"/>
  <c r="E4" i="151"/>
  <c r="J4" i="151"/>
  <c r="C30" i="119"/>
  <c r="C8" i="156"/>
  <c r="L52" i="169"/>
  <c r="J33" i="202"/>
  <c r="I33" i="202"/>
  <c r="W27" i="167"/>
  <c r="K22" i="153"/>
  <c r="R17" i="161"/>
  <c r="W17" i="152"/>
  <c r="O17" i="161"/>
  <c r="O17" i="167"/>
  <c r="K11" i="154"/>
  <c r="H11" i="153"/>
  <c r="H11" i="159"/>
  <c r="H11" i="170"/>
  <c r="J33" i="172"/>
  <c r="N27" i="158"/>
  <c r="U22" i="169"/>
  <c r="V17" i="167"/>
  <c r="U11" i="156"/>
  <c r="R11" i="159"/>
  <c r="O11" i="156"/>
  <c r="T8" i="160"/>
  <c r="Q8" i="152"/>
  <c r="P4" i="154"/>
  <c r="C27" i="153"/>
  <c r="C27" i="156"/>
  <c r="S27" i="160"/>
  <c r="R27" i="172"/>
  <c r="D22" i="167"/>
  <c r="S8" i="160"/>
  <c r="S8" i="159"/>
  <c r="H11" i="204"/>
  <c r="W8" i="159"/>
  <c r="W8" i="167"/>
  <c r="I52" i="169"/>
  <c r="J27" i="153"/>
  <c r="T27" i="153"/>
  <c r="T27" i="156"/>
  <c r="V22" i="172"/>
  <c r="U17" i="161"/>
  <c r="E17" i="155"/>
  <c r="G17" i="155"/>
  <c r="N11" i="167"/>
  <c r="U8" i="158"/>
  <c r="J8" i="202"/>
  <c r="J8" i="172"/>
  <c r="J8" i="158"/>
  <c r="C17" i="161"/>
  <c r="C17" i="159"/>
  <c r="C17" i="167"/>
  <c r="S27" i="169"/>
  <c r="M22" i="169"/>
  <c r="F17" i="151"/>
  <c r="G11" i="169"/>
  <c r="D8" i="166"/>
  <c r="F4" i="152"/>
  <c r="F11" i="161"/>
  <c r="F11" i="202"/>
  <c r="G4" i="160"/>
  <c r="W27" i="202"/>
  <c r="T17" i="160"/>
  <c r="S11" i="204"/>
  <c r="R8" i="167"/>
  <c r="H52" i="160"/>
  <c r="I27" i="154"/>
  <c r="F27" i="151"/>
  <c r="K27" i="154"/>
  <c r="K27" i="159"/>
  <c r="E22" i="166"/>
  <c r="L17" i="153"/>
  <c r="W11" i="154"/>
  <c r="W11" i="158"/>
  <c r="K4" i="161"/>
  <c r="H4" i="151"/>
  <c r="K27" i="174"/>
  <c r="E27" i="172"/>
  <c r="T22" i="153"/>
  <c r="X17" i="154"/>
  <c r="L27" i="166"/>
  <c r="X22" i="160"/>
  <c r="X22" i="172"/>
  <c r="X22" i="168"/>
  <c r="E11" i="154"/>
  <c r="S17" i="158"/>
  <c r="Q27" i="174"/>
  <c r="P11" i="204"/>
  <c r="P11" i="169"/>
  <c r="G8" i="202"/>
  <c r="N52" i="153"/>
  <c r="N52" i="155"/>
  <c r="R27" i="202"/>
  <c r="I27" i="167"/>
  <c r="D17" i="168"/>
  <c r="X11" i="155"/>
  <c r="X52" i="152"/>
  <c r="H52" i="152"/>
  <c r="H52" i="169"/>
  <c r="U52" i="161"/>
  <c r="U52" i="172"/>
  <c r="U52" i="158"/>
  <c r="U52" i="168"/>
  <c r="M52" i="152"/>
  <c r="M52" i="166"/>
  <c r="E52" i="151"/>
  <c r="E52" i="172"/>
  <c r="E52" i="155"/>
  <c r="E52" i="167"/>
  <c r="X27" i="166"/>
  <c r="P27" i="202"/>
  <c r="P27" i="170"/>
  <c r="W22" i="166"/>
  <c r="O22" i="170"/>
  <c r="G22" i="204"/>
  <c r="G22" i="167"/>
  <c r="T17" i="169"/>
  <c r="L17" i="152"/>
  <c r="D17" i="169"/>
  <c r="Q17" i="155"/>
  <c r="Q17" i="166"/>
  <c r="V17" i="161"/>
  <c r="V17" i="166"/>
  <c r="N17" i="169"/>
  <c r="F17" i="161"/>
  <c r="F17" i="166"/>
  <c r="S17" i="169"/>
  <c r="K17" i="161"/>
  <c r="K17" i="166"/>
  <c r="T11" i="151"/>
  <c r="D11" i="151"/>
  <c r="D11" i="158"/>
  <c r="V8" i="168"/>
  <c r="N8" i="154"/>
  <c r="N8" i="170"/>
  <c r="F8" i="168"/>
  <c r="S4" i="160"/>
  <c r="M4" i="160"/>
  <c r="C22" i="202"/>
  <c r="W52" i="172"/>
  <c r="T52" i="151"/>
  <c r="T52" i="167"/>
  <c r="D52" i="152"/>
  <c r="J27" i="159"/>
  <c r="N22" i="153"/>
  <c r="N22" i="156"/>
  <c r="F22" i="170"/>
  <c r="N11" i="151"/>
  <c r="M8" i="160"/>
  <c r="M8" i="167"/>
  <c r="E8" i="170"/>
  <c r="J4" i="160"/>
  <c r="D4" i="160"/>
  <c r="N27" i="152"/>
  <c r="N27" i="204"/>
  <c r="E22" i="156"/>
  <c r="J17" i="151"/>
  <c r="I17" i="169"/>
  <c r="P11" i="168"/>
  <c r="G8" i="169"/>
  <c r="L8" i="158"/>
  <c r="C20" i="119"/>
  <c r="X27" i="168"/>
  <c r="I22" i="202"/>
  <c r="P17" i="156"/>
  <c r="V11" i="161"/>
  <c r="H8" i="168"/>
  <c r="W4" i="151"/>
  <c r="F52" i="172"/>
  <c r="F52" i="155"/>
  <c r="F52" i="167"/>
  <c r="O27" i="161"/>
  <c r="O27" i="168"/>
  <c r="K11" i="161"/>
  <c r="O8" i="151"/>
  <c r="O8" i="170"/>
  <c r="O8" i="166"/>
  <c r="K11" i="169"/>
  <c r="V27" i="160"/>
  <c r="V27" i="168"/>
  <c r="P22" i="167"/>
  <c r="K11" i="160"/>
  <c r="K11" i="172"/>
  <c r="D8" i="152"/>
  <c r="U27" i="172"/>
  <c r="U17" i="154"/>
  <c r="U17" i="168"/>
  <c r="M4" i="153"/>
  <c r="O4" i="154"/>
  <c r="J27" i="202"/>
  <c r="T27" i="202"/>
  <c r="P22" i="204"/>
  <c r="P22" i="159"/>
  <c r="O17" i="172"/>
  <c r="O17" i="168"/>
  <c r="U11" i="152"/>
  <c r="S52" i="159"/>
  <c r="K52" i="155"/>
  <c r="F27" i="153"/>
  <c r="F27" i="169"/>
  <c r="X11" i="172"/>
  <c r="T8" i="204"/>
  <c r="O52" i="202"/>
  <c r="O52" i="166"/>
  <c r="Q22" i="153"/>
  <c r="Q22" i="170"/>
  <c r="N11" i="154"/>
  <c r="N11" i="155"/>
  <c r="P8" i="154"/>
  <c r="P8" i="202"/>
  <c r="P8" i="169"/>
  <c r="V52" i="153"/>
  <c r="H22" i="159"/>
  <c r="J52" i="160"/>
  <c r="J52" i="166"/>
  <c r="K33" i="172"/>
  <c r="P33" i="172"/>
  <c r="O33" i="172"/>
  <c r="X27" i="152"/>
  <c r="X27" i="204"/>
  <c r="P27" i="155"/>
  <c r="H27" i="152"/>
  <c r="H27" i="204"/>
  <c r="U27" i="170"/>
  <c r="M27" i="154"/>
  <c r="M27" i="152"/>
  <c r="M27" i="204"/>
  <c r="T22" i="204"/>
  <c r="L22" i="160"/>
  <c r="X17" i="172"/>
  <c r="X17" i="155"/>
  <c r="H17" i="155"/>
  <c r="R11" i="169"/>
  <c r="J11" i="152"/>
  <c r="W11" i="204"/>
  <c r="O11" i="166"/>
  <c r="T11" i="152"/>
  <c r="L11" i="204"/>
  <c r="L11" i="169"/>
  <c r="D11" i="152"/>
  <c r="D11" i="166"/>
  <c r="Q11" i="155"/>
  <c r="I11" i="152"/>
  <c r="I3" i="152" s="1"/>
  <c r="I11" i="166"/>
  <c r="K8" i="172"/>
  <c r="K8" i="158"/>
  <c r="R4" i="154"/>
  <c r="C8" i="168"/>
  <c r="Q52" i="167"/>
  <c r="W27" i="153"/>
  <c r="S22" i="202"/>
  <c r="S22" i="169"/>
  <c r="W17" i="155"/>
  <c r="O17" i="151"/>
  <c r="K11" i="153"/>
  <c r="C27" i="161"/>
  <c r="C7" i="119"/>
  <c r="U22" i="166"/>
  <c r="T17" i="167"/>
  <c r="V17" i="151"/>
  <c r="V17" i="158"/>
  <c r="O11" i="169"/>
  <c r="T8" i="166"/>
  <c r="N4" i="152"/>
  <c r="P4" i="152"/>
  <c r="C27" i="174"/>
  <c r="J52" i="158"/>
  <c r="S27" i="174"/>
  <c r="S8" i="161"/>
  <c r="S8" i="166"/>
  <c r="G27" i="204"/>
  <c r="K22" i="151"/>
  <c r="K22" i="156"/>
  <c r="W17" i="168"/>
  <c r="H11" i="155"/>
  <c r="W8" i="151"/>
  <c r="C11" i="166"/>
  <c r="I52" i="170"/>
  <c r="M33" i="202"/>
  <c r="M26" i="202" s="1"/>
  <c r="W33" i="202"/>
  <c r="L33" i="202"/>
  <c r="V33" i="202"/>
  <c r="D27" i="172"/>
  <c r="G17" i="169"/>
  <c r="J8" i="170"/>
  <c r="C17" i="151"/>
  <c r="C17" i="172"/>
  <c r="C17" i="158"/>
  <c r="C17" i="166"/>
  <c r="V27" i="156"/>
  <c r="S27" i="202"/>
  <c r="S27" i="170"/>
  <c r="J22" i="156"/>
  <c r="F17" i="156"/>
  <c r="H11" i="151"/>
  <c r="J11" i="151"/>
  <c r="J11" i="158"/>
  <c r="M17" i="169"/>
  <c r="F11" i="166"/>
  <c r="U17" i="172"/>
  <c r="T17" i="166"/>
  <c r="R8" i="153"/>
  <c r="S52" i="153"/>
  <c r="I27" i="158"/>
  <c r="K27" i="158"/>
  <c r="N17" i="167"/>
  <c r="E11" i="159"/>
  <c r="W11" i="172"/>
  <c r="W11" i="156"/>
  <c r="H4" i="160"/>
  <c r="K27" i="160"/>
  <c r="E27" i="166"/>
  <c r="T22" i="167"/>
  <c r="C11" i="151"/>
  <c r="X22" i="161"/>
  <c r="X22" i="152"/>
  <c r="E11" i="153"/>
  <c r="E11" i="169"/>
  <c r="I33" i="172"/>
  <c r="E27" i="202"/>
  <c r="Q27" i="160"/>
  <c r="Q27" i="167"/>
  <c r="N52" i="170"/>
  <c r="I27" i="152"/>
  <c r="I27" i="202"/>
  <c r="D17" i="160"/>
  <c r="X11" i="204"/>
  <c r="X52" i="169"/>
  <c r="H52" i="166"/>
  <c r="U52" i="151"/>
  <c r="U52" i="156"/>
  <c r="U52" i="167"/>
  <c r="M52" i="202"/>
  <c r="M52" i="169"/>
  <c r="E52" i="153"/>
  <c r="E52" i="158"/>
  <c r="X27" i="154"/>
  <c r="X27" i="202"/>
  <c r="X27" i="158"/>
  <c r="P27" i="167"/>
  <c r="H27" i="158"/>
  <c r="W22" i="204"/>
  <c r="W22" i="159"/>
  <c r="O22" i="169"/>
  <c r="G22" i="159"/>
  <c r="T17" i="170"/>
  <c r="D17" i="170"/>
  <c r="N17" i="170"/>
  <c r="S17" i="170"/>
  <c r="K17" i="151"/>
  <c r="K17" i="155"/>
  <c r="T11" i="154"/>
  <c r="L11" i="155"/>
  <c r="D11" i="154"/>
  <c r="I8" i="158"/>
  <c r="N8" i="160"/>
  <c r="N8" i="172"/>
  <c r="N8" i="166"/>
  <c r="F8" i="155"/>
  <c r="M4" i="161"/>
  <c r="C33" i="202"/>
  <c r="W52" i="160"/>
  <c r="T52" i="160"/>
  <c r="T52" i="156"/>
  <c r="T52" i="166"/>
  <c r="D52" i="170"/>
  <c r="U27" i="158"/>
  <c r="R27" i="158"/>
  <c r="O27" i="154"/>
  <c r="O27" i="158"/>
  <c r="N22" i="155"/>
  <c r="F22" i="152"/>
  <c r="F22" i="156"/>
  <c r="M17" i="167"/>
  <c r="J17" i="170"/>
  <c r="Q11" i="156"/>
  <c r="N11" i="156"/>
  <c r="S11" i="202"/>
  <c r="S11" i="169"/>
  <c r="M8" i="154"/>
  <c r="M8" i="166"/>
  <c r="E8" i="168"/>
  <c r="J4" i="161"/>
  <c r="G4" i="161"/>
  <c r="D4" i="161"/>
  <c r="C32" i="119"/>
  <c r="C11" i="202"/>
  <c r="N27" i="169"/>
  <c r="H22" i="153"/>
  <c r="G17" i="156"/>
  <c r="L17" i="151"/>
  <c r="L17" i="158"/>
  <c r="J11" i="154"/>
  <c r="J11" i="166"/>
  <c r="L8" i="161"/>
  <c r="L8" i="202"/>
  <c r="L8" i="159"/>
  <c r="S4" i="154"/>
  <c r="C17" i="152"/>
  <c r="Q33" i="172"/>
  <c r="M27" i="174"/>
  <c r="I22" i="170"/>
  <c r="V11" i="155"/>
  <c r="V11" i="166"/>
  <c r="H8" i="155"/>
  <c r="F52" i="160"/>
  <c r="P33" i="202"/>
  <c r="O27" i="202"/>
  <c r="O27" i="166"/>
  <c r="K11" i="204"/>
  <c r="M11" i="169"/>
  <c r="O8" i="153"/>
  <c r="Q3" i="161" l="1"/>
  <c r="R3" i="161"/>
  <c r="S3" i="161"/>
  <c r="V26" i="202"/>
  <c r="Q26" i="172"/>
  <c r="V3" i="153"/>
  <c r="H26" i="202"/>
  <c r="L3" i="160"/>
  <c r="X3" i="154"/>
  <c r="R3" i="151"/>
  <c r="C3" i="151"/>
  <c r="O3" i="151"/>
  <c r="L3" i="153"/>
  <c r="G3" i="160"/>
  <c r="J26" i="202"/>
  <c r="I3" i="160"/>
  <c r="F3" i="154"/>
  <c r="Q26" i="202"/>
  <c r="O3" i="152"/>
  <c r="T3" i="151"/>
  <c r="M26" i="172"/>
  <c r="D3" i="160"/>
  <c r="R26" i="172"/>
  <c r="N26" i="202"/>
  <c r="U3" i="161"/>
  <c r="L3" i="152"/>
  <c r="R3" i="160"/>
  <c r="J3" i="153"/>
  <c r="C3" i="152"/>
  <c r="I26" i="172"/>
  <c r="T3" i="161"/>
  <c r="P26" i="202"/>
  <c r="U3" i="154"/>
  <c r="Q3" i="153"/>
  <c r="L3" i="161"/>
  <c r="N3" i="152"/>
  <c r="U3" i="153"/>
  <c r="S3" i="160"/>
  <c r="V3" i="160"/>
  <c r="S3" i="151"/>
  <c r="Q3" i="154"/>
  <c r="G26" i="172"/>
  <c r="I3" i="161"/>
  <c r="W3" i="153"/>
  <c r="D3" i="161"/>
  <c r="U26" i="172"/>
  <c r="N3" i="154"/>
  <c r="C3" i="161"/>
  <c r="I3" i="154"/>
  <c r="X3" i="160"/>
  <c r="U3" i="152"/>
  <c r="M3" i="152"/>
  <c r="G3" i="152"/>
  <c r="E3" i="153"/>
  <c r="D3" i="152"/>
  <c r="N3" i="161"/>
  <c r="V3" i="154"/>
  <c r="F3" i="152"/>
  <c r="L3" i="154"/>
  <c r="L3" i="151"/>
  <c r="I3" i="151"/>
  <c r="N3" i="160"/>
  <c r="D3" i="153"/>
  <c r="T26" i="202"/>
  <c r="O3" i="154"/>
  <c r="C27" i="119"/>
  <c r="E3" i="151"/>
  <c r="G3" i="151"/>
  <c r="F3" i="160"/>
  <c r="S3" i="153"/>
  <c r="F3" i="153"/>
  <c r="E26" i="172"/>
  <c r="I26" i="202"/>
  <c r="W26" i="202"/>
  <c r="U3" i="151"/>
  <c r="M3" i="161"/>
  <c r="Q3" i="151"/>
  <c r="U26" i="202"/>
  <c r="H26" i="172"/>
  <c r="C11" i="119"/>
  <c r="P3" i="160"/>
  <c r="C3" i="154"/>
  <c r="S3" i="154"/>
  <c r="G3" i="161"/>
  <c r="M3" i="153"/>
  <c r="D26" i="172"/>
  <c r="P3" i="161"/>
  <c r="M3" i="154"/>
  <c r="R3" i="154"/>
  <c r="C3" i="153"/>
  <c r="V3" i="152"/>
  <c r="K3" i="154"/>
  <c r="T26" i="172"/>
  <c r="M3" i="151"/>
  <c r="X26" i="202"/>
  <c r="T3" i="152"/>
  <c r="C26" i="172"/>
  <c r="X3" i="151"/>
  <c r="J3" i="152"/>
  <c r="E3" i="161"/>
  <c r="H3" i="154"/>
  <c r="T3" i="160"/>
  <c r="S26" i="172"/>
  <c r="T3" i="153"/>
  <c r="K3" i="152"/>
  <c r="D26" i="202"/>
  <c r="J26" i="172"/>
  <c r="H3" i="161"/>
  <c r="J3" i="161"/>
  <c r="H3" i="160"/>
  <c r="W3" i="160"/>
  <c r="G3" i="153"/>
  <c r="K3" i="160"/>
  <c r="L26" i="202"/>
  <c r="N3" i="151"/>
  <c r="P3" i="153"/>
  <c r="K26" i="202"/>
  <c r="R3" i="152"/>
  <c r="F3" i="151"/>
  <c r="J3" i="160"/>
  <c r="R26" i="202"/>
  <c r="S26" i="202"/>
  <c r="P26" i="172"/>
  <c r="W3" i="152"/>
  <c r="F26" i="202"/>
  <c r="Q3" i="160"/>
  <c r="T3" i="154"/>
  <c r="O26" i="202"/>
  <c r="H3" i="151"/>
  <c r="C22" i="119"/>
  <c r="F3" i="161"/>
  <c r="K26" i="172"/>
  <c r="X3" i="153"/>
  <c r="S3" i="152"/>
  <c r="K3" i="151"/>
  <c r="F26" i="172"/>
  <c r="U3" i="160"/>
  <c r="E3" i="152"/>
  <c r="V3" i="161"/>
  <c r="X3" i="152"/>
  <c r="C26" i="202"/>
  <c r="G3" i="154"/>
  <c r="X3" i="161"/>
  <c r="P3" i="151"/>
  <c r="J3" i="151"/>
  <c r="D3" i="151"/>
  <c r="E3" i="154"/>
  <c r="O3" i="160"/>
  <c r="W3" i="161"/>
  <c r="Q3" i="152"/>
  <c r="O3" i="153"/>
  <c r="X26" i="172"/>
  <c r="D3" i="154"/>
  <c r="G26" i="202"/>
  <c r="V26" i="172"/>
  <c r="E26" i="202"/>
  <c r="W3" i="151"/>
  <c r="P3" i="154"/>
  <c r="V3" i="151"/>
  <c r="R3" i="153"/>
  <c r="J3" i="154"/>
  <c r="E3" i="160"/>
  <c r="C17" i="119"/>
  <c r="N26" i="172"/>
  <c r="K3" i="153"/>
  <c r="I3" i="153"/>
  <c r="P3" i="152"/>
  <c r="M3" i="160"/>
  <c r="K3" i="161"/>
  <c r="O26" i="172"/>
  <c r="H3" i="153"/>
  <c r="H3" i="152"/>
  <c r="W3" i="154"/>
  <c r="X54" i="8" l="1"/>
  <c r="X53" i="8"/>
  <c r="X65" i="8"/>
  <c r="X64" i="8"/>
  <c r="X63" i="8"/>
  <c r="X62" i="8"/>
  <c r="X32" i="8"/>
  <c r="X31" i="8"/>
  <c r="X30" i="8"/>
  <c r="X29" i="8"/>
  <c r="X28" i="8"/>
  <c r="X25" i="8"/>
  <c r="X24" i="8"/>
  <c r="X23" i="8"/>
  <c r="X21" i="8"/>
  <c r="X20" i="8"/>
  <c r="X19" i="8"/>
  <c r="X18" i="8"/>
  <c r="X16" i="8"/>
  <c r="X15" i="8"/>
  <c r="X14" i="8"/>
  <c r="X13" i="8"/>
  <c r="X12" i="8"/>
  <c r="X10" i="8"/>
  <c r="X9" i="8"/>
  <c r="X7" i="8"/>
  <c r="X6" i="8"/>
  <c r="X5" i="8"/>
  <c r="X51" i="8"/>
  <c r="X43" i="8"/>
  <c r="X54" i="10"/>
  <c r="X53" i="10"/>
  <c r="X65" i="10"/>
  <c r="X64" i="10"/>
  <c r="X63" i="10"/>
  <c r="X62" i="10"/>
  <c r="X32" i="10"/>
  <c r="X31" i="10"/>
  <c r="X30" i="10"/>
  <c r="X29" i="10"/>
  <c r="X28" i="10"/>
  <c r="X25" i="10"/>
  <c r="X24" i="10"/>
  <c r="X23" i="10"/>
  <c r="X21" i="10"/>
  <c r="X20" i="10"/>
  <c r="X19" i="10"/>
  <c r="X18" i="10"/>
  <c r="X16" i="10"/>
  <c r="X15" i="10"/>
  <c r="X14" i="10"/>
  <c r="X13" i="10"/>
  <c r="X12" i="10"/>
  <c r="X10" i="10"/>
  <c r="X9" i="10"/>
  <c r="X7" i="10"/>
  <c r="X6" i="10"/>
  <c r="X5" i="10"/>
  <c r="X52" i="162"/>
  <c r="X61" i="162"/>
  <c r="X33" i="162"/>
  <c r="X27" i="162"/>
  <c r="X22" i="162"/>
  <c r="X17" i="162"/>
  <c r="X11" i="162"/>
  <c r="X8" i="162"/>
  <c r="X4" i="162"/>
  <c r="X52" i="164"/>
  <c r="X61" i="164"/>
  <c r="X33" i="164"/>
  <c r="X27" i="164"/>
  <c r="X22" i="164"/>
  <c r="X17" i="164"/>
  <c r="X11" i="164"/>
  <c r="X8" i="164"/>
  <c r="X4" i="164"/>
  <c r="X54" i="118"/>
  <c r="X53" i="118"/>
  <c r="X65" i="118"/>
  <c r="X63" i="118"/>
  <c r="X62" i="118"/>
  <c r="X35" i="118"/>
  <c r="X34" i="118"/>
  <c r="X32" i="118"/>
  <c r="X31" i="118"/>
  <c r="X30" i="118"/>
  <c r="X29" i="118"/>
  <c r="X28" i="118"/>
  <c r="X25" i="118"/>
  <c r="X24" i="118"/>
  <c r="X23" i="118"/>
  <c r="X21" i="118"/>
  <c r="X20" i="118"/>
  <c r="X19" i="118"/>
  <c r="X18" i="118"/>
  <c r="X16" i="118"/>
  <c r="X15" i="118"/>
  <c r="X14" i="118"/>
  <c r="X13" i="118"/>
  <c r="X12" i="118"/>
  <c r="X10" i="118"/>
  <c r="X9" i="118"/>
  <c r="X7" i="118"/>
  <c r="X6" i="118"/>
  <c r="X5" i="118"/>
  <c r="X4" i="166"/>
  <c r="X3" i="166" s="1"/>
  <c r="X4" i="167"/>
  <c r="X3" i="167" s="1"/>
  <c r="X4" i="168"/>
  <c r="X3" i="168" s="1"/>
  <c r="X4" i="169"/>
  <c r="X3" i="169" s="1"/>
  <c r="X4" i="170"/>
  <c r="X54" i="119"/>
  <c r="X53" i="119"/>
  <c r="X65" i="119"/>
  <c r="X64" i="119"/>
  <c r="X63" i="119"/>
  <c r="X62" i="119"/>
  <c r="X32" i="119"/>
  <c r="X31" i="119"/>
  <c r="X30" i="119"/>
  <c r="X29" i="119"/>
  <c r="X28" i="119"/>
  <c r="X25" i="119"/>
  <c r="X24" i="119"/>
  <c r="X23" i="119"/>
  <c r="X21" i="119"/>
  <c r="X20" i="119"/>
  <c r="X19" i="119"/>
  <c r="X18" i="119"/>
  <c r="X16" i="119"/>
  <c r="X15" i="119"/>
  <c r="X14" i="119"/>
  <c r="X13" i="119"/>
  <c r="X12" i="119"/>
  <c r="X10" i="119"/>
  <c r="X9" i="119"/>
  <c r="X7" i="119"/>
  <c r="X6" i="119"/>
  <c r="X5" i="119"/>
  <c r="X4" i="155"/>
  <c r="X3" i="155" s="1"/>
  <c r="X4" i="156"/>
  <c r="X3" i="156" s="1"/>
  <c r="X54" i="120"/>
  <c r="X53" i="120"/>
  <c r="X51" i="120"/>
  <c r="X32" i="120"/>
  <c r="X31" i="120"/>
  <c r="X30" i="120"/>
  <c r="X29" i="120"/>
  <c r="X28" i="120"/>
  <c r="X25" i="120"/>
  <c r="X24" i="120"/>
  <c r="X23" i="120"/>
  <c r="X21" i="120"/>
  <c r="X20" i="120"/>
  <c r="X19" i="120"/>
  <c r="X18" i="120"/>
  <c r="X16" i="120"/>
  <c r="X15" i="120"/>
  <c r="X14" i="120"/>
  <c r="X13" i="120"/>
  <c r="X12" i="120"/>
  <c r="X10" i="120"/>
  <c r="X9" i="120"/>
  <c r="X7" i="120"/>
  <c r="X6" i="120"/>
  <c r="X5" i="120"/>
  <c r="X43" i="120"/>
  <c r="X4" i="158"/>
  <c r="X4" i="159"/>
  <c r="X4" i="202"/>
  <c r="X3" i="202" s="1"/>
  <c r="X4" i="204"/>
  <c r="X3" i="204" s="1"/>
  <c r="X4" i="172"/>
  <c r="X3" i="172" s="1"/>
  <c r="X2" i="172" s="1"/>
  <c r="X3" i="164" l="1"/>
  <c r="X3" i="162"/>
  <c r="X26" i="164"/>
  <c r="X22" i="119"/>
  <c r="X22" i="118"/>
  <c r="X52" i="118"/>
  <c r="X52" i="10"/>
  <c r="X8" i="8"/>
  <c r="X52" i="120"/>
  <c r="X8" i="119"/>
  <c r="X52" i="119"/>
  <c r="X27" i="120"/>
  <c r="X8" i="120"/>
  <c r="X27" i="119"/>
  <c r="X17" i="10"/>
  <c r="X52" i="8"/>
  <c r="X17" i="118"/>
  <c r="X8" i="118"/>
  <c r="X4" i="118"/>
  <c r="X27" i="118"/>
  <c r="X17" i="119"/>
  <c r="X11" i="120"/>
  <c r="X22" i="120"/>
  <c r="X4" i="120"/>
  <c r="X11" i="10"/>
  <c r="X22" i="10"/>
  <c r="X11" i="8"/>
  <c r="X22" i="8"/>
  <c r="X4" i="8"/>
  <c r="X3" i="170"/>
  <c r="X26" i="162"/>
  <c r="X4" i="10"/>
  <c r="X27" i="8"/>
  <c r="X8" i="10"/>
  <c r="X17" i="8"/>
  <c r="X11" i="119"/>
  <c r="X4" i="119"/>
  <c r="X3" i="158"/>
  <c r="X3" i="159"/>
  <c r="X64" i="120"/>
  <c r="X17" i="120"/>
  <c r="X11" i="118"/>
  <c r="X27" i="10"/>
  <c r="X2" i="162" l="1"/>
  <c r="X2" i="164"/>
  <c r="X69" i="149" s="1"/>
  <c r="X67" i="149"/>
  <c r="X3" i="120"/>
  <c r="X3" i="8"/>
  <c r="X3" i="118"/>
  <c r="X3" i="119"/>
  <c r="X3" i="10"/>
  <c r="W4" i="204" l="1"/>
  <c r="W3" i="204" s="1"/>
  <c r="V4" i="204"/>
  <c r="V3" i="204" s="1"/>
  <c r="U4" i="204"/>
  <c r="T4" i="204"/>
  <c r="T3" i="204" s="1"/>
  <c r="S4" i="204"/>
  <c r="S3" i="204" s="1"/>
  <c r="R4" i="204"/>
  <c r="R3" i="204" s="1"/>
  <c r="Q4" i="204"/>
  <c r="Q3" i="204" s="1"/>
  <c r="P4" i="204"/>
  <c r="P3" i="204" s="1"/>
  <c r="O4" i="204"/>
  <c r="O3" i="204" s="1"/>
  <c r="N4" i="204"/>
  <c r="N3" i="204" s="1"/>
  <c r="M4" i="204"/>
  <c r="L4" i="204"/>
  <c r="L3" i="204" s="1"/>
  <c r="K4" i="204"/>
  <c r="K3" i="204" s="1"/>
  <c r="J4" i="204"/>
  <c r="J3" i="204" s="1"/>
  <c r="I4" i="204"/>
  <c r="I3" i="204" s="1"/>
  <c r="H4" i="204"/>
  <c r="H3" i="204" s="1"/>
  <c r="G4" i="204"/>
  <c r="G3" i="204" s="1"/>
  <c r="F4" i="204"/>
  <c r="F3" i="204" s="1"/>
  <c r="E4" i="204"/>
  <c r="D4" i="204"/>
  <c r="D3" i="204" s="1"/>
  <c r="C4" i="204"/>
  <c r="W4" i="202"/>
  <c r="V4" i="202"/>
  <c r="U4" i="202"/>
  <c r="U3" i="202" s="1"/>
  <c r="T4" i="202"/>
  <c r="T3" i="202" s="1"/>
  <c r="S4" i="202"/>
  <c r="R4" i="202"/>
  <c r="R3" i="202" s="1"/>
  <c r="Q4" i="202"/>
  <c r="P4" i="202"/>
  <c r="P3" i="202" s="1"/>
  <c r="O4" i="202"/>
  <c r="N4" i="202"/>
  <c r="M4" i="202"/>
  <c r="M3" i="202" s="1"/>
  <c r="L4" i="202"/>
  <c r="L3" i="202" s="1"/>
  <c r="K4" i="202"/>
  <c r="J4" i="202"/>
  <c r="J3" i="202" s="1"/>
  <c r="I4" i="202"/>
  <c r="H4" i="202"/>
  <c r="H3" i="202" s="1"/>
  <c r="G4" i="202"/>
  <c r="F4" i="202"/>
  <c r="E4" i="202"/>
  <c r="E3" i="202" s="1"/>
  <c r="D4" i="202"/>
  <c r="D3" i="202" s="1"/>
  <c r="C4" i="202"/>
  <c r="E3" i="204" l="1"/>
  <c r="M3" i="204"/>
  <c r="U3" i="204"/>
  <c r="G3" i="202"/>
  <c r="O3" i="202"/>
  <c r="W3" i="202"/>
  <c r="C3" i="204"/>
  <c r="I3" i="202"/>
  <c r="Q3" i="202"/>
  <c r="K3" i="202"/>
  <c r="C3" i="202"/>
  <c r="N3" i="202"/>
  <c r="F3" i="202"/>
  <c r="S3" i="202"/>
  <c r="V3" i="202"/>
  <c r="W4" i="172" l="1"/>
  <c r="V4" i="172"/>
  <c r="V3" i="172" s="1"/>
  <c r="V2" i="172" s="1"/>
  <c r="U4" i="172"/>
  <c r="U3" i="172" s="1"/>
  <c r="U2" i="172" s="1"/>
  <c r="T4" i="172"/>
  <c r="T3" i="172" s="1"/>
  <c r="T2" i="172" s="1"/>
  <c r="S4" i="172"/>
  <c r="S3" i="172" s="1"/>
  <c r="S2" i="172" s="1"/>
  <c r="R4" i="172"/>
  <c r="R3" i="172" s="1"/>
  <c r="R2" i="172" s="1"/>
  <c r="Q4" i="172"/>
  <c r="Q3" i="172" s="1"/>
  <c r="Q2" i="172" s="1"/>
  <c r="P4" i="172"/>
  <c r="O4" i="172"/>
  <c r="N4" i="172"/>
  <c r="N3" i="172" s="1"/>
  <c r="N2" i="172" s="1"/>
  <c r="M4" i="172"/>
  <c r="M3" i="172" s="1"/>
  <c r="M2" i="172" s="1"/>
  <c r="L4" i="172"/>
  <c r="L3" i="172" s="1"/>
  <c r="L2" i="172" s="1"/>
  <c r="K4" i="172"/>
  <c r="K3" i="172" s="1"/>
  <c r="K2" i="172" s="1"/>
  <c r="J4" i="172"/>
  <c r="J3" i="172" s="1"/>
  <c r="J2" i="172" s="1"/>
  <c r="I4" i="172"/>
  <c r="I3" i="172" s="1"/>
  <c r="I2" i="172" s="1"/>
  <c r="H4" i="172"/>
  <c r="G4" i="172"/>
  <c r="F4" i="172"/>
  <c r="F3" i="172" s="1"/>
  <c r="F2" i="172" s="1"/>
  <c r="E4" i="172"/>
  <c r="E3" i="172" s="1"/>
  <c r="E2" i="172" s="1"/>
  <c r="D4" i="172"/>
  <c r="D3" i="172" s="1"/>
  <c r="D2" i="172" s="1"/>
  <c r="G3" i="172" l="1"/>
  <c r="G2" i="172" s="1"/>
  <c r="O3" i="172"/>
  <c r="O2" i="172" s="1"/>
  <c r="W3" i="172"/>
  <c r="W2" i="172" s="1"/>
  <c r="H3" i="172"/>
  <c r="H2" i="172" s="1"/>
  <c r="P3" i="172"/>
  <c r="P2" i="172" s="1"/>
  <c r="C4" i="172" l="1"/>
  <c r="C3" i="172" l="1"/>
  <c r="C2" i="172" s="1"/>
  <c r="W21" i="118" l="1"/>
  <c r="V21" i="118"/>
  <c r="U21" i="118"/>
  <c r="T21" i="118"/>
  <c r="S21" i="118"/>
  <c r="R21" i="118"/>
  <c r="Q21" i="118"/>
  <c r="P21" i="118"/>
  <c r="O21" i="118"/>
  <c r="N21" i="118"/>
  <c r="M21" i="118"/>
  <c r="L21" i="118"/>
  <c r="K21" i="118"/>
  <c r="J21" i="118"/>
  <c r="I21" i="118"/>
  <c r="H21" i="118"/>
  <c r="G21" i="118"/>
  <c r="F21" i="118"/>
  <c r="E21" i="118"/>
  <c r="D21" i="118"/>
  <c r="W20" i="118"/>
  <c r="V20" i="118"/>
  <c r="U20" i="118"/>
  <c r="T20" i="118"/>
  <c r="S20" i="118"/>
  <c r="R20" i="118"/>
  <c r="Q20" i="118"/>
  <c r="P20" i="118"/>
  <c r="O20" i="118"/>
  <c r="N20" i="118"/>
  <c r="M20" i="118"/>
  <c r="L20" i="118"/>
  <c r="K20" i="118"/>
  <c r="J20" i="118"/>
  <c r="I20" i="118"/>
  <c r="H20" i="118"/>
  <c r="G20" i="118"/>
  <c r="F20" i="118"/>
  <c r="E20" i="118"/>
  <c r="D20" i="118"/>
  <c r="W19" i="118"/>
  <c r="V19" i="118"/>
  <c r="U19" i="118"/>
  <c r="T19" i="118"/>
  <c r="S19" i="118"/>
  <c r="R19" i="118"/>
  <c r="Q19" i="118"/>
  <c r="P19" i="118"/>
  <c r="O19" i="118"/>
  <c r="N19" i="118"/>
  <c r="M19" i="118"/>
  <c r="L19" i="118"/>
  <c r="K19" i="118"/>
  <c r="J19" i="118"/>
  <c r="I19" i="118"/>
  <c r="H19" i="118"/>
  <c r="G19" i="118"/>
  <c r="F19" i="118"/>
  <c r="E19" i="118"/>
  <c r="D19" i="118"/>
  <c r="W18" i="118"/>
  <c r="V18" i="118"/>
  <c r="U18" i="118"/>
  <c r="T18" i="118"/>
  <c r="S18" i="118"/>
  <c r="R18" i="118"/>
  <c r="Q18" i="118"/>
  <c r="P18" i="118"/>
  <c r="O18" i="118"/>
  <c r="N18" i="118"/>
  <c r="M18" i="118"/>
  <c r="L18" i="118"/>
  <c r="K18" i="118"/>
  <c r="J18" i="118"/>
  <c r="I18" i="118"/>
  <c r="H18" i="118"/>
  <c r="G18" i="118"/>
  <c r="F18" i="118"/>
  <c r="E18" i="118"/>
  <c r="D18" i="118"/>
  <c r="W16" i="118"/>
  <c r="V16" i="118"/>
  <c r="U16" i="118"/>
  <c r="T16" i="118"/>
  <c r="S16" i="118"/>
  <c r="R16" i="118"/>
  <c r="Q16" i="118"/>
  <c r="P16" i="118"/>
  <c r="O16" i="118"/>
  <c r="N16" i="118"/>
  <c r="M16" i="118"/>
  <c r="L16" i="118"/>
  <c r="K16" i="118"/>
  <c r="J16" i="118"/>
  <c r="I16" i="118"/>
  <c r="H16" i="118"/>
  <c r="G16" i="118"/>
  <c r="F16" i="118"/>
  <c r="E16" i="118"/>
  <c r="D16" i="118"/>
  <c r="W15" i="118"/>
  <c r="V15" i="118"/>
  <c r="U15" i="118"/>
  <c r="T15" i="118"/>
  <c r="S15" i="118"/>
  <c r="R15" i="118"/>
  <c r="Q15" i="118"/>
  <c r="P15" i="118"/>
  <c r="O15" i="118"/>
  <c r="N15" i="118"/>
  <c r="M15" i="118"/>
  <c r="L15" i="118"/>
  <c r="K15" i="118"/>
  <c r="J15" i="118"/>
  <c r="I15" i="118"/>
  <c r="H15" i="118"/>
  <c r="G15" i="118"/>
  <c r="F15" i="118"/>
  <c r="E15" i="118"/>
  <c r="D15" i="118"/>
  <c r="W14" i="118"/>
  <c r="V14" i="118"/>
  <c r="U14" i="118"/>
  <c r="T14" i="118"/>
  <c r="S14" i="118"/>
  <c r="R14" i="118"/>
  <c r="Q14" i="118"/>
  <c r="P14" i="118"/>
  <c r="O14" i="118"/>
  <c r="N14" i="118"/>
  <c r="M14" i="118"/>
  <c r="L14" i="118"/>
  <c r="K14" i="118"/>
  <c r="J14" i="118"/>
  <c r="I14" i="118"/>
  <c r="H14" i="118"/>
  <c r="G14" i="118"/>
  <c r="F14" i="118"/>
  <c r="E14" i="118"/>
  <c r="D14" i="118"/>
  <c r="W13" i="118"/>
  <c r="V13" i="118"/>
  <c r="U13" i="118"/>
  <c r="T13" i="118"/>
  <c r="S13" i="118"/>
  <c r="R13" i="118"/>
  <c r="Q13" i="118"/>
  <c r="P13" i="118"/>
  <c r="O13" i="118"/>
  <c r="N13" i="118"/>
  <c r="M13" i="118"/>
  <c r="L13" i="118"/>
  <c r="K13" i="118"/>
  <c r="J13" i="118"/>
  <c r="I13" i="118"/>
  <c r="H13" i="118"/>
  <c r="G13" i="118"/>
  <c r="F13" i="118"/>
  <c r="E13" i="118"/>
  <c r="D13" i="118"/>
  <c r="W12" i="118"/>
  <c r="V12" i="118"/>
  <c r="U12" i="118"/>
  <c r="T12" i="118"/>
  <c r="S12" i="118"/>
  <c r="R12" i="118"/>
  <c r="Q12" i="118"/>
  <c r="P12" i="118"/>
  <c r="O12" i="118"/>
  <c r="N12" i="118"/>
  <c r="M12" i="118"/>
  <c r="L12" i="118"/>
  <c r="K12" i="118"/>
  <c r="J12" i="118"/>
  <c r="I12" i="118"/>
  <c r="H12" i="118"/>
  <c r="G12" i="118"/>
  <c r="F12" i="118"/>
  <c r="E12" i="118"/>
  <c r="D12" i="118"/>
  <c r="W10" i="118"/>
  <c r="V10" i="118"/>
  <c r="U10" i="118"/>
  <c r="T10" i="118"/>
  <c r="S10" i="118"/>
  <c r="R10" i="118"/>
  <c r="Q10" i="118"/>
  <c r="P10" i="118"/>
  <c r="O10" i="118"/>
  <c r="N10" i="118"/>
  <c r="M10" i="118"/>
  <c r="L10" i="118"/>
  <c r="K10" i="118"/>
  <c r="J10" i="118"/>
  <c r="I10" i="118"/>
  <c r="H10" i="118"/>
  <c r="G10" i="118"/>
  <c r="F10" i="118"/>
  <c r="E10" i="118"/>
  <c r="D10" i="118"/>
  <c r="W9" i="118"/>
  <c r="V9" i="118"/>
  <c r="U9" i="118"/>
  <c r="T9" i="118"/>
  <c r="S9" i="118"/>
  <c r="R9" i="118"/>
  <c r="Q9" i="118"/>
  <c r="P9" i="118"/>
  <c r="O9" i="118"/>
  <c r="N9" i="118"/>
  <c r="M9" i="118"/>
  <c r="L9" i="118"/>
  <c r="K9" i="118"/>
  <c r="J9" i="118"/>
  <c r="I9" i="118"/>
  <c r="H9" i="118"/>
  <c r="G9" i="118"/>
  <c r="F9" i="118"/>
  <c r="E9" i="118"/>
  <c r="D9" i="118"/>
  <c r="W7" i="118"/>
  <c r="V7" i="118"/>
  <c r="U7" i="118"/>
  <c r="T7" i="118"/>
  <c r="S7" i="118"/>
  <c r="R7" i="118"/>
  <c r="Q7" i="118"/>
  <c r="P7" i="118"/>
  <c r="O7" i="118"/>
  <c r="N7" i="118"/>
  <c r="M7" i="118"/>
  <c r="L7" i="118"/>
  <c r="K7" i="118"/>
  <c r="J7" i="118"/>
  <c r="I7" i="118"/>
  <c r="H7" i="118"/>
  <c r="G7" i="118"/>
  <c r="F7" i="118"/>
  <c r="E7" i="118"/>
  <c r="D7" i="118"/>
  <c r="W6" i="118"/>
  <c r="V6" i="118"/>
  <c r="U6" i="118"/>
  <c r="T6" i="118"/>
  <c r="S6" i="118"/>
  <c r="R6" i="118"/>
  <c r="Q6" i="118"/>
  <c r="P6" i="118"/>
  <c r="O6" i="118"/>
  <c r="N6" i="118"/>
  <c r="M6" i="118"/>
  <c r="L6" i="118"/>
  <c r="K6" i="118"/>
  <c r="J6" i="118"/>
  <c r="I6" i="118"/>
  <c r="H6" i="118"/>
  <c r="G6" i="118"/>
  <c r="F6" i="118"/>
  <c r="E6" i="118"/>
  <c r="D6" i="118"/>
  <c r="W5" i="118"/>
  <c r="V5" i="118"/>
  <c r="U5" i="118"/>
  <c r="T5" i="118"/>
  <c r="S5" i="118"/>
  <c r="R5" i="118"/>
  <c r="Q5" i="118"/>
  <c r="P5" i="118"/>
  <c r="O5" i="118"/>
  <c r="N5" i="118"/>
  <c r="M5" i="118"/>
  <c r="L5" i="118"/>
  <c r="K5" i="118"/>
  <c r="J5" i="118"/>
  <c r="I5" i="118"/>
  <c r="H5" i="118"/>
  <c r="G5" i="118"/>
  <c r="F5" i="118"/>
  <c r="E5" i="118"/>
  <c r="D5" i="118"/>
  <c r="W65" i="118"/>
  <c r="V65" i="118"/>
  <c r="U65" i="118"/>
  <c r="T65" i="118"/>
  <c r="S65" i="118"/>
  <c r="R65" i="118"/>
  <c r="Q65" i="118"/>
  <c r="P65" i="118"/>
  <c r="O65" i="118"/>
  <c r="N65" i="118"/>
  <c r="M65" i="118"/>
  <c r="L65" i="118"/>
  <c r="K65" i="118"/>
  <c r="J65" i="118"/>
  <c r="I65" i="118"/>
  <c r="H65" i="118"/>
  <c r="G65" i="118"/>
  <c r="F65" i="118"/>
  <c r="E65" i="118"/>
  <c r="D65" i="118"/>
  <c r="W63" i="118"/>
  <c r="V63" i="118"/>
  <c r="U63" i="118"/>
  <c r="T63" i="118"/>
  <c r="S63" i="118"/>
  <c r="R63" i="118"/>
  <c r="Q63" i="118"/>
  <c r="P63" i="118"/>
  <c r="O63" i="118"/>
  <c r="N63" i="118"/>
  <c r="M63" i="118"/>
  <c r="L63" i="118"/>
  <c r="K63" i="118"/>
  <c r="J63" i="118"/>
  <c r="I63" i="118"/>
  <c r="H63" i="118"/>
  <c r="G63" i="118"/>
  <c r="F63" i="118"/>
  <c r="E63" i="118"/>
  <c r="D63" i="118"/>
  <c r="W62" i="118"/>
  <c r="V62" i="118"/>
  <c r="U62" i="118"/>
  <c r="T62" i="118"/>
  <c r="S62" i="118"/>
  <c r="R62" i="118"/>
  <c r="Q62" i="118"/>
  <c r="P62" i="118"/>
  <c r="O62" i="118"/>
  <c r="N62" i="118"/>
  <c r="M62" i="118"/>
  <c r="L62" i="118"/>
  <c r="K62" i="118"/>
  <c r="J62" i="118"/>
  <c r="I62" i="118"/>
  <c r="H62" i="118"/>
  <c r="G62" i="118"/>
  <c r="F62" i="118"/>
  <c r="E62" i="118"/>
  <c r="D62" i="118"/>
  <c r="W35" i="118"/>
  <c r="V35" i="118"/>
  <c r="U35" i="118"/>
  <c r="T35" i="118"/>
  <c r="S35" i="118"/>
  <c r="R35" i="118"/>
  <c r="Q35" i="118"/>
  <c r="P35" i="118"/>
  <c r="O35" i="118"/>
  <c r="N35" i="118"/>
  <c r="M35" i="118"/>
  <c r="L35" i="118"/>
  <c r="K35" i="118"/>
  <c r="J35" i="118"/>
  <c r="I35" i="118"/>
  <c r="H35" i="118"/>
  <c r="G35" i="118"/>
  <c r="F35" i="118"/>
  <c r="E35" i="118"/>
  <c r="D35" i="118"/>
  <c r="W34" i="118"/>
  <c r="V34" i="118"/>
  <c r="U34" i="118"/>
  <c r="T34" i="118"/>
  <c r="S34" i="118"/>
  <c r="R34" i="118"/>
  <c r="Q34" i="118"/>
  <c r="P34" i="118"/>
  <c r="O34" i="118"/>
  <c r="N34" i="118"/>
  <c r="M34" i="118"/>
  <c r="L34" i="118"/>
  <c r="K34" i="118"/>
  <c r="J34" i="118"/>
  <c r="I34" i="118"/>
  <c r="H34" i="118"/>
  <c r="G34" i="118"/>
  <c r="F34" i="118"/>
  <c r="E34" i="118"/>
  <c r="D34" i="118"/>
  <c r="W32" i="118"/>
  <c r="V32" i="118"/>
  <c r="U32" i="118"/>
  <c r="T32" i="118"/>
  <c r="S32" i="118"/>
  <c r="R32" i="118"/>
  <c r="Q32" i="118"/>
  <c r="P32" i="118"/>
  <c r="O32" i="118"/>
  <c r="N32" i="118"/>
  <c r="M32" i="118"/>
  <c r="L32" i="118"/>
  <c r="K32" i="118"/>
  <c r="J32" i="118"/>
  <c r="I32" i="118"/>
  <c r="H32" i="118"/>
  <c r="G32" i="118"/>
  <c r="F32" i="118"/>
  <c r="E32" i="118"/>
  <c r="D32" i="118"/>
  <c r="W31" i="118"/>
  <c r="V31" i="118"/>
  <c r="U31" i="118"/>
  <c r="T31" i="118"/>
  <c r="S31" i="118"/>
  <c r="R31" i="118"/>
  <c r="Q31" i="118"/>
  <c r="P31" i="118"/>
  <c r="O31" i="118"/>
  <c r="N31" i="118"/>
  <c r="M31" i="118"/>
  <c r="L31" i="118"/>
  <c r="K31" i="118"/>
  <c r="J31" i="118"/>
  <c r="I31" i="118"/>
  <c r="H31" i="118"/>
  <c r="G31" i="118"/>
  <c r="F31" i="118"/>
  <c r="E31" i="118"/>
  <c r="D31" i="118"/>
  <c r="W30" i="118"/>
  <c r="V30" i="118"/>
  <c r="U30" i="118"/>
  <c r="T30" i="118"/>
  <c r="S30" i="118"/>
  <c r="R30" i="118"/>
  <c r="Q30" i="118"/>
  <c r="P30" i="118"/>
  <c r="O30" i="118"/>
  <c r="N30" i="118"/>
  <c r="M30" i="118"/>
  <c r="L30" i="118"/>
  <c r="K30" i="118"/>
  <c r="J30" i="118"/>
  <c r="I30" i="118"/>
  <c r="H30" i="118"/>
  <c r="G30" i="118"/>
  <c r="F30" i="118"/>
  <c r="E30" i="118"/>
  <c r="D30" i="118"/>
  <c r="W29" i="118"/>
  <c r="V29" i="118"/>
  <c r="U29" i="118"/>
  <c r="T29" i="118"/>
  <c r="S29" i="118"/>
  <c r="R29" i="118"/>
  <c r="Q29" i="118"/>
  <c r="P29" i="118"/>
  <c r="O29" i="118"/>
  <c r="N29" i="118"/>
  <c r="M29" i="118"/>
  <c r="L29" i="118"/>
  <c r="K29" i="118"/>
  <c r="J29" i="118"/>
  <c r="I29" i="118"/>
  <c r="H29" i="118"/>
  <c r="G29" i="118"/>
  <c r="F29" i="118"/>
  <c r="E29" i="118"/>
  <c r="D29" i="118"/>
  <c r="W28" i="118"/>
  <c r="V28" i="118"/>
  <c r="U28" i="118"/>
  <c r="T28" i="118"/>
  <c r="S28" i="118"/>
  <c r="R28" i="118"/>
  <c r="Q28" i="118"/>
  <c r="P28" i="118"/>
  <c r="O28" i="118"/>
  <c r="N28" i="118"/>
  <c r="M28" i="118"/>
  <c r="L28" i="118"/>
  <c r="K28" i="118"/>
  <c r="J28" i="118"/>
  <c r="I28" i="118"/>
  <c r="H28" i="118"/>
  <c r="G28" i="118"/>
  <c r="F28" i="118"/>
  <c r="E28" i="118"/>
  <c r="D28" i="118"/>
  <c r="W25" i="118"/>
  <c r="V25" i="118"/>
  <c r="U25" i="118"/>
  <c r="T25" i="118"/>
  <c r="S25" i="118"/>
  <c r="R25" i="118"/>
  <c r="Q25" i="118"/>
  <c r="P25" i="118"/>
  <c r="O25" i="118"/>
  <c r="N25" i="118"/>
  <c r="M25" i="118"/>
  <c r="L25" i="118"/>
  <c r="K25" i="118"/>
  <c r="J25" i="118"/>
  <c r="I25" i="118"/>
  <c r="H25" i="118"/>
  <c r="G25" i="118"/>
  <c r="F25" i="118"/>
  <c r="E25" i="118"/>
  <c r="D25" i="118"/>
  <c r="W24" i="118"/>
  <c r="V24" i="118"/>
  <c r="U24" i="118"/>
  <c r="T24" i="118"/>
  <c r="S24" i="118"/>
  <c r="R24" i="118"/>
  <c r="Q24" i="118"/>
  <c r="P24" i="118"/>
  <c r="O24" i="118"/>
  <c r="N24" i="118"/>
  <c r="M24" i="118"/>
  <c r="L24" i="118"/>
  <c r="K24" i="118"/>
  <c r="J24" i="118"/>
  <c r="I24" i="118"/>
  <c r="H24" i="118"/>
  <c r="G24" i="118"/>
  <c r="F24" i="118"/>
  <c r="E24" i="118"/>
  <c r="D24" i="118"/>
  <c r="W23" i="118"/>
  <c r="V23" i="118"/>
  <c r="U23" i="118"/>
  <c r="T23" i="118"/>
  <c r="S23" i="118"/>
  <c r="R23" i="118"/>
  <c r="Q23" i="118"/>
  <c r="P23" i="118"/>
  <c r="O23" i="118"/>
  <c r="N23" i="118"/>
  <c r="M23" i="118"/>
  <c r="L23" i="118"/>
  <c r="K23" i="118"/>
  <c r="J23" i="118"/>
  <c r="I23" i="118"/>
  <c r="H23" i="118"/>
  <c r="G23" i="118"/>
  <c r="F23" i="118"/>
  <c r="E23" i="118"/>
  <c r="D23" i="118"/>
  <c r="W54" i="118"/>
  <c r="V54" i="118"/>
  <c r="U54" i="118"/>
  <c r="T54" i="118"/>
  <c r="S54" i="118"/>
  <c r="R54" i="118"/>
  <c r="Q54" i="118"/>
  <c r="P54" i="118"/>
  <c r="O54" i="118"/>
  <c r="N54" i="118"/>
  <c r="M54" i="118"/>
  <c r="L54" i="118"/>
  <c r="K54" i="118"/>
  <c r="J54" i="118"/>
  <c r="I54" i="118"/>
  <c r="H54" i="118"/>
  <c r="G54" i="118"/>
  <c r="F54" i="118"/>
  <c r="E54" i="118"/>
  <c r="D54" i="118"/>
  <c r="W53" i="118"/>
  <c r="V53" i="118"/>
  <c r="U53" i="118"/>
  <c r="T53" i="118"/>
  <c r="S53" i="118"/>
  <c r="R53" i="118"/>
  <c r="Q53" i="118"/>
  <c r="P53" i="118"/>
  <c r="O53" i="118"/>
  <c r="N53" i="118"/>
  <c r="M53" i="118"/>
  <c r="L53" i="118"/>
  <c r="K53" i="118"/>
  <c r="J53" i="118"/>
  <c r="I53" i="118"/>
  <c r="H53" i="118"/>
  <c r="G53" i="118"/>
  <c r="F53" i="118"/>
  <c r="E53" i="118"/>
  <c r="D53" i="118"/>
  <c r="C54" i="118"/>
  <c r="C53" i="118"/>
  <c r="C65" i="118"/>
  <c r="C63" i="118"/>
  <c r="C62" i="118"/>
  <c r="C35" i="118"/>
  <c r="C34" i="118"/>
  <c r="C32" i="118"/>
  <c r="C31" i="118"/>
  <c r="C30" i="118"/>
  <c r="C29" i="118"/>
  <c r="C28" i="118"/>
  <c r="C25" i="118"/>
  <c r="C24" i="118"/>
  <c r="C23" i="118"/>
  <c r="C21" i="118"/>
  <c r="C20" i="118"/>
  <c r="C19" i="118"/>
  <c r="C18" i="118"/>
  <c r="C16" i="118"/>
  <c r="C15" i="118"/>
  <c r="C14" i="118"/>
  <c r="C13" i="118"/>
  <c r="C12" i="118"/>
  <c r="C10" i="118"/>
  <c r="C9" i="118"/>
  <c r="C7" i="118"/>
  <c r="C6" i="118"/>
  <c r="C5" i="118"/>
  <c r="W4" i="166"/>
  <c r="W3" i="166" s="1"/>
  <c r="V4" i="166"/>
  <c r="V3" i="166" s="1"/>
  <c r="U4" i="166"/>
  <c r="U3" i="166" s="1"/>
  <c r="T4" i="166"/>
  <c r="T3" i="166" s="1"/>
  <c r="S4" i="166"/>
  <c r="S3" i="166" s="1"/>
  <c r="R4" i="166"/>
  <c r="R3" i="166" s="1"/>
  <c r="Q4" i="166"/>
  <c r="Q3" i="166" s="1"/>
  <c r="P4" i="166"/>
  <c r="P3" i="166" s="1"/>
  <c r="O4" i="166"/>
  <c r="O3" i="166" s="1"/>
  <c r="N4" i="166"/>
  <c r="N3" i="166" s="1"/>
  <c r="M4" i="166"/>
  <c r="M3" i="166" s="1"/>
  <c r="L4" i="166"/>
  <c r="L3" i="166" s="1"/>
  <c r="K4" i="166"/>
  <c r="K3" i="166" s="1"/>
  <c r="J4" i="166"/>
  <c r="J3" i="166" s="1"/>
  <c r="I4" i="166"/>
  <c r="I3" i="166" s="1"/>
  <c r="H4" i="166"/>
  <c r="H3" i="166" s="1"/>
  <c r="G4" i="166"/>
  <c r="G3" i="166" s="1"/>
  <c r="F4" i="166"/>
  <c r="F3" i="166" s="1"/>
  <c r="E4" i="166"/>
  <c r="E3" i="166" s="1"/>
  <c r="D4" i="166"/>
  <c r="D3" i="166" s="1"/>
  <c r="W4" i="168"/>
  <c r="W3" i="168" s="1"/>
  <c r="V4" i="168"/>
  <c r="V3" i="168" s="1"/>
  <c r="U4" i="168"/>
  <c r="U3" i="168" s="1"/>
  <c r="T4" i="168"/>
  <c r="T3" i="168" s="1"/>
  <c r="S4" i="168"/>
  <c r="S3" i="168" s="1"/>
  <c r="R4" i="168"/>
  <c r="R3" i="168" s="1"/>
  <c r="Q4" i="168"/>
  <c r="Q3" i="168" s="1"/>
  <c r="P4" i="168"/>
  <c r="P3" i="168" s="1"/>
  <c r="O4" i="168"/>
  <c r="O3" i="168" s="1"/>
  <c r="N4" i="168"/>
  <c r="N3" i="168" s="1"/>
  <c r="M4" i="168"/>
  <c r="M3" i="168" s="1"/>
  <c r="L4" i="168"/>
  <c r="L3" i="168" s="1"/>
  <c r="K4" i="168"/>
  <c r="K3" i="168" s="1"/>
  <c r="J4" i="168"/>
  <c r="J3" i="168" s="1"/>
  <c r="I4" i="168"/>
  <c r="I3" i="168" s="1"/>
  <c r="H4" i="168"/>
  <c r="H3" i="168" s="1"/>
  <c r="G4" i="168"/>
  <c r="G3" i="168" s="1"/>
  <c r="F4" i="168"/>
  <c r="F3" i="168" s="1"/>
  <c r="E4" i="168"/>
  <c r="E3" i="168" s="1"/>
  <c r="D4" i="168"/>
  <c r="D3" i="168" s="1"/>
  <c r="W4" i="169"/>
  <c r="W3" i="169" s="1"/>
  <c r="V4" i="169"/>
  <c r="V3" i="169" s="1"/>
  <c r="U4" i="169"/>
  <c r="U3" i="169" s="1"/>
  <c r="T4" i="169"/>
  <c r="T3" i="169" s="1"/>
  <c r="S4" i="169"/>
  <c r="S3" i="169" s="1"/>
  <c r="R4" i="169"/>
  <c r="R3" i="169" s="1"/>
  <c r="Q4" i="169"/>
  <c r="Q3" i="169" s="1"/>
  <c r="P4" i="169"/>
  <c r="P3" i="169" s="1"/>
  <c r="O4" i="169"/>
  <c r="O3" i="169" s="1"/>
  <c r="N4" i="169"/>
  <c r="N3" i="169" s="1"/>
  <c r="M4" i="169"/>
  <c r="M3" i="169" s="1"/>
  <c r="L4" i="169"/>
  <c r="L3" i="169" s="1"/>
  <c r="K4" i="169"/>
  <c r="K3" i="169" s="1"/>
  <c r="J4" i="169"/>
  <c r="J3" i="169" s="1"/>
  <c r="I4" i="169"/>
  <c r="I3" i="169" s="1"/>
  <c r="H4" i="169"/>
  <c r="H3" i="169" s="1"/>
  <c r="G4" i="169"/>
  <c r="G3" i="169" s="1"/>
  <c r="F4" i="169"/>
  <c r="F3" i="169" s="1"/>
  <c r="E4" i="169"/>
  <c r="E3" i="169" s="1"/>
  <c r="D4" i="169"/>
  <c r="D3" i="169" s="1"/>
  <c r="W4" i="170"/>
  <c r="W3" i="170" s="1"/>
  <c r="V4" i="170"/>
  <c r="V3" i="170" s="1"/>
  <c r="U4" i="170"/>
  <c r="U3" i="170" s="1"/>
  <c r="T4" i="170"/>
  <c r="T3" i="170" s="1"/>
  <c r="S4" i="170"/>
  <c r="S3" i="170" s="1"/>
  <c r="R4" i="170"/>
  <c r="R3" i="170" s="1"/>
  <c r="Q4" i="170"/>
  <c r="Q3" i="170" s="1"/>
  <c r="P4" i="170"/>
  <c r="P3" i="170" s="1"/>
  <c r="O4" i="170"/>
  <c r="O3" i="170" s="1"/>
  <c r="N4" i="170"/>
  <c r="N3" i="170" s="1"/>
  <c r="M4" i="170"/>
  <c r="M3" i="170" s="1"/>
  <c r="L4" i="170"/>
  <c r="L3" i="170" s="1"/>
  <c r="K4" i="170"/>
  <c r="K3" i="170" s="1"/>
  <c r="J4" i="170"/>
  <c r="J3" i="170" s="1"/>
  <c r="I4" i="170"/>
  <c r="I3" i="170" s="1"/>
  <c r="H4" i="170"/>
  <c r="H3" i="170" s="1"/>
  <c r="G4" i="170"/>
  <c r="G3" i="170" s="1"/>
  <c r="F4" i="170"/>
  <c r="F3" i="170" s="1"/>
  <c r="E4" i="170"/>
  <c r="E3" i="170" s="1"/>
  <c r="D4" i="170"/>
  <c r="D3" i="170" s="1"/>
  <c r="W4" i="167"/>
  <c r="W3" i="167" s="1"/>
  <c r="V4" i="167"/>
  <c r="U4" i="167"/>
  <c r="U3" i="167" s="1"/>
  <c r="T4" i="167"/>
  <c r="T3" i="167" s="1"/>
  <c r="S4" i="167"/>
  <c r="R4" i="167"/>
  <c r="Q4" i="167"/>
  <c r="P4" i="167"/>
  <c r="P3" i="167" s="1"/>
  <c r="O4" i="167"/>
  <c r="O3" i="167" s="1"/>
  <c r="N4" i="167"/>
  <c r="N3" i="167" s="1"/>
  <c r="M4" i="167"/>
  <c r="M3" i="167" s="1"/>
  <c r="L4" i="167"/>
  <c r="L3" i="167" s="1"/>
  <c r="K4" i="167"/>
  <c r="J4" i="167"/>
  <c r="I4" i="167"/>
  <c r="H4" i="167"/>
  <c r="H3" i="167" s="1"/>
  <c r="G4" i="167"/>
  <c r="F4" i="167"/>
  <c r="E4" i="167"/>
  <c r="E3" i="167" s="1"/>
  <c r="D4" i="167"/>
  <c r="D3" i="167" s="1"/>
  <c r="I11" i="118" l="1"/>
  <c r="Q11" i="118"/>
  <c r="W27" i="118"/>
  <c r="W11" i="118"/>
  <c r="F8" i="118"/>
  <c r="N8" i="118"/>
  <c r="V8" i="118"/>
  <c r="V11" i="118"/>
  <c r="J11" i="118"/>
  <c r="R11" i="118"/>
  <c r="N17" i="118"/>
  <c r="E27" i="118"/>
  <c r="M27" i="118"/>
  <c r="U27" i="118"/>
  <c r="I4" i="118"/>
  <c r="Q4" i="118"/>
  <c r="K11" i="118"/>
  <c r="S11" i="118"/>
  <c r="G17" i="118"/>
  <c r="R8" i="118"/>
  <c r="I27" i="118"/>
  <c r="Q27" i="118"/>
  <c r="J8" i="118"/>
  <c r="H27" i="118"/>
  <c r="P27" i="118"/>
  <c r="G8" i="118"/>
  <c r="O8" i="118"/>
  <c r="J17" i="118"/>
  <c r="R17" i="118"/>
  <c r="K27" i="118"/>
  <c r="S27" i="118"/>
  <c r="H4" i="118"/>
  <c r="P4" i="118"/>
  <c r="W8" i="118"/>
  <c r="J27" i="118"/>
  <c r="R27" i="118"/>
  <c r="F4" i="118"/>
  <c r="N4" i="118"/>
  <c r="V4" i="118"/>
  <c r="H8" i="118"/>
  <c r="I3" i="167"/>
  <c r="Q3" i="167"/>
  <c r="D27" i="118"/>
  <c r="L27" i="118"/>
  <c r="V3" i="167"/>
  <c r="K8" i="118"/>
  <c r="S8" i="118"/>
  <c r="J4" i="118"/>
  <c r="R4" i="118"/>
  <c r="O27" i="118"/>
  <c r="F17" i="118"/>
  <c r="V17" i="118"/>
  <c r="F11" i="118"/>
  <c r="N11" i="118"/>
  <c r="N3" i="118" s="1"/>
  <c r="G11" i="118"/>
  <c r="O11" i="118"/>
  <c r="T27" i="118"/>
  <c r="K3" i="167"/>
  <c r="S3" i="167"/>
  <c r="G3" i="167"/>
  <c r="F27" i="118"/>
  <c r="N27" i="118"/>
  <c r="V27" i="118"/>
  <c r="G27" i="118"/>
  <c r="O17" i="118"/>
  <c r="W17" i="118"/>
  <c r="D11" i="118"/>
  <c r="T11" i="118"/>
  <c r="F3" i="167"/>
  <c r="J3" i="167"/>
  <c r="R3" i="167"/>
  <c r="E4" i="118"/>
  <c r="M4" i="118"/>
  <c r="U4" i="118"/>
  <c r="L11" i="118"/>
  <c r="D17" i="118"/>
  <c r="L17" i="118"/>
  <c r="T17" i="118"/>
  <c r="K4" i="118"/>
  <c r="S4" i="118"/>
  <c r="D8" i="118"/>
  <c r="L8" i="118"/>
  <c r="T8" i="118"/>
  <c r="P8" i="118"/>
  <c r="E17" i="118"/>
  <c r="M17" i="118"/>
  <c r="U17" i="118"/>
  <c r="I17" i="118"/>
  <c r="Q17" i="118"/>
  <c r="M8" i="118"/>
  <c r="U8" i="118"/>
  <c r="D4" i="118"/>
  <c r="L4" i="118"/>
  <c r="T4" i="118"/>
  <c r="E11" i="118"/>
  <c r="M11" i="118"/>
  <c r="U11" i="118"/>
  <c r="H17" i="118"/>
  <c r="P17" i="118"/>
  <c r="I8" i="118"/>
  <c r="Q8" i="118"/>
  <c r="E8" i="118"/>
  <c r="G4" i="118"/>
  <c r="O4" i="118"/>
  <c r="W4" i="118"/>
  <c r="H11" i="118"/>
  <c r="P11" i="118"/>
  <c r="K17" i="118"/>
  <c r="S17" i="118"/>
  <c r="K3" i="118" l="1"/>
  <c r="W3" i="118"/>
  <c r="J3" i="118"/>
  <c r="V3" i="118"/>
  <c r="H3" i="118"/>
  <c r="G3" i="118"/>
  <c r="S3" i="118"/>
  <c r="Q3" i="118"/>
  <c r="I3" i="118"/>
  <c r="R3" i="118"/>
  <c r="F3" i="118"/>
  <c r="M3" i="118"/>
  <c r="U3" i="118"/>
  <c r="O3" i="118"/>
  <c r="P3" i="118"/>
  <c r="L3" i="118"/>
  <c r="E3" i="118"/>
  <c r="D3" i="118"/>
  <c r="T3" i="118"/>
  <c r="C4" i="170" l="1"/>
  <c r="C4" i="169"/>
  <c r="C4" i="168"/>
  <c r="C4" i="167"/>
  <c r="C4" i="166"/>
  <c r="C3" i="169" l="1"/>
  <c r="C3" i="166"/>
  <c r="C3" i="170"/>
  <c r="C3" i="167"/>
  <c r="C3" i="168"/>
  <c r="W52" i="164" l="1"/>
  <c r="V52" i="164"/>
  <c r="U52" i="164"/>
  <c r="T52" i="164"/>
  <c r="S52" i="164"/>
  <c r="R52" i="164"/>
  <c r="Q52" i="164"/>
  <c r="P52" i="164"/>
  <c r="O52" i="164"/>
  <c r="N52" i="164"/>
  <c r="M52" i="164"/>
  <c r="L52" i="164"/>
  <c r="K52" i="164"/>
  <c r="J52" i="164"/>
  <c r="I52" i="164"/>
  <c r="H52" i="164"/>
  <c r="G52" i="164"/>
  <c r="F52" i="164"/>
  <c r="E52" i="164"/>
  <c r="D52" i="164"/>
  <c r="C52" i="164"/>
  <c r="W61" i="164"/>
  <c r="V61" i="164"/>
  <c r="U61" i="164"/>
  <c r="T61" i="164"/>
  <c r="S61" i="164"/>
  <c r="R61" i="164"/>
  <c r="Q61" i="164"/>
  <c r="P61" i="164"/>
  <c r="O61" i="164"/>
  <c r="N61" i="164"/>
  <c r="M61" i="164"/>
  <c r="L61" i="164"/>
  <c r="K61" i="164"/>
  <c r="J61" i="164"/>
  <c r="I61" i="164"/>
  <c r="H61" i="164"/>
  <c r="G61" i="164"/>
  <c r="F61" i="164"/>
  <c r="E61" i="164"/>
  <c r="D61" i="164"/>
  <c r="C61" i="164"/>
  <c r="W33" i="164"/>
  <c r="V33" i="164"/>
  <c r="U33" i="164"/>
  <c r="T33" i="164"/>
  <c r="T26" i="164" s="1"/>
  <c r="S33" i="164"/>
  <c r="S26" i="164" s="1"/>
  <c r="R33" i="164"/>
  <c r="R26" i="164" s="1"/>
  <c r="Q33" i="164"/>
  <c r="P33" i="164"/>
  <c r="O33" i="164"/>
  <c r="N33" i="164"/>
  <c r="M33" i="164"/>
  <c r="L33" i="164"/>
  <c r="K33" i="164"/>
  <c r="J33" i="164"/>
  <c r="J26" i="164" s="1"/>
  <c r="I33" i="164"/>
  <c r="H33" i="164"/>
  <c r="G33" i="164"/>
  <c r="F33" i="164"/>
  <c r="E33" i="164"/>
  <c r="D33" i="164"/>
  <c r="D26" i="164" s="1"/>
  <c r="C33" i="164"/>
  <c r="C26" i="164" s="1"/>
  <c r="W27" i="164"/>
  <c r="W26" i="164" s="1"/>
  <c r="V27" i="164"/>
  <c r="U27" i="164"/>
  <c r="T27" i="164"/>
  <c r="S27" i="164"/>
  <c r="R27" i="164"/>
  <c r="Q27" i="164"/>
  <c r="P27" i="164"/>
  <c r="O27" i="164"/>
  <c r="O26" i="164" s="1"/>
  <c r="N27" i="164"/>
  <c r="M27" i="164"/>
  <c r="L27" i="164"/>
  <c r="K27" i="164"/>
  <c r="J27" i="164"/>
  <c r="I27" i="164"/>
  <c r="H27" i="164"/>
  <c r="G27" i="164"/>
  <c r="G26" i="164" s="1"/>
  <c r="F27" i="164"/>
  <c r="E27" i="164"/>
  <c r="D27" i="164"/>
  <c r="C27" i="164"/>
  <c r="W22" i="164"/>
  <c r="V22" i="164"/>
  <c r="U22" i="164"/>
  <c r="T22" i="164"/>
  <c r="S22" i="164"/>
  <c r="R22" i="164"/>
  <c r="Q22" i="164"/>
  <c r="P22" i="164"/>
  <c r="O22" i="164"/>
  <c r="N22" i="164"/>
  <c r="M22" i="164"/>
  <c r="L22" i="164"/>
  <c r="K22" i="164"/>
  <c r="J22" i="164"/>
  <c r="I22" i="164"/>
  <c r="H22" i="164"/>
  <c r="G22" i="164"/>
  <c r="F22" i="164"/>
  <c r="E22" i="164"/>
  <c r="D22" i="164"/>
  <c r="C22" i="164"/>
  <c r="W17" i="164"/>
  <c r="V17" i="164"/>
  <c r="U17" i="164"/>
  <c r="T17" i="164"/>
  <c r="S17" i="164"/>
  <c r="R17" i="164"/>
  <c r="Q17" i="164"/>
  <c r="P17" i="164"/>
  <c r="O17" i="164"/>
  <c r="N17" i="164"/>
  <c r="M17" i="164"/>
  <c r="L17" i="164"/>
  <c r="K17" i="164"/>
  <c r="J17" i="164"/>
  <c r="I17" i="164"/>
  <c r="H17" i="164"/>
  <c r="G17" i="164"/>
  <c r="F17" i="164"/>
  <c r="E17" i="164"/>
  <c r="D17" i="164"/>
  <c r="C17" i="164"/>
  <c r="W11" i="164"/>
  <c r="V11" i="164"/>
  <c r="U11" i="164"/>
  <c r="T11" i="164"/>
  <c r="S11" i="164"/>
  <c r="R11" i="164"/>
  <c r="Q11" i="164"/>
  <c r="P11" i="164"/>
  <c r="O11" i="164"/>
  <c r="N11" i="164"/>
  <c r="M11" i="164"/>
  <c r="L11" i="164"/>
  <c r="K11" i="164"/>
  <c r="J11" i="164"/>
  <c r="I11" i="164"/>
  <c r="H11" i="164"/>
  <c r="G11" i="164"/>
  <c r="F11" i="164"/>
  <c r="E11" i="164"/>
  <c r="D11" i="164"/>
  <c r="C11" i="164"/>
  <c r="W8" i="164"/>
  <c r="V8" i="164"/>
  <c r="U8" i="164"/>
  <c r="T8" i="164"/>
  <c r="S8" i="164"/>
  <c r="R8" i="164"/>
  <c r="Q8" i="164"/>
  <c r="P8" i="164"/>
  <c r="O8" i="164"/>
  <c r="N8" i="164"/>
  <c r="M8" i="164"/>
  <c r="L8" i="164"/>
  <c r="K8" i="164"/>
  <c r="J8" i="164"/>
  <c r="I8" i="164"/>
  <c r="H8" i="164"/>
  <c r="G8" i="164"/>
  <c r="F8" i="164"/>
  <c r="E8" i="164"/>
  <c r="D8" i="164"/>
  <c r="C8" i="164"/>
  <c r="W4" i="164"/>
  <c r="V4" i="164"/>
  <c r="U4" i="164"/>
  <c r="T4" i="164"/>
  <c r="S4" i="164"/>
  <c r="R4" i="164"/>
  <c r="Q4" i="164"/>
  <c r="P4" i="164"/>
  <c r="O4" i="164"/>
  <c r="N4" i="164"/>
  <c r="M4" i="164"/>
  <c r="L4" i="164"/>
  <c r="K4" i="164"/>
  <c r="J4" i="164"/>
  <c r="I4" i="164"/>
  <c r="H4" i="164"/>
  <c r="G4" i="164"/>
  <c r="F4" i="164"/>
  <c r="E4" i="164"/>
  <c r="D4" i="164"/>
  <c r="C4" i="164"/>
  <c r="W52" i="162"/>
  <c r="V52" i="162"/>
  <c r="U52" i="162"/>
  <c r="T52" i="162"/>
  <c r="S52" i="162"/>
  <c r="R52" i="162"/>
  <c r="Q52" i="162"/>
  <c r="P52" i="162"/>
  <c r="O52" i="162"/>
  <c r="N52" i="162"/>
  <c r="M52" i="162"/>
  <c r="L52" i="162"/>
  <c r="K52" i="162"/>
  <c r="J52" i="162"/>
  <c r="I52" i="162"/>
  <c r="H52" i="162"/>
  <c r="G52" i="162"/>
  <c r="F52" i="162"/>
  <c r="E52" i="162"/>
  <c r="D52" i="162"/>
  <c r="W61" i="162"/>
  <c r="V61" i="162"/>
  <c r="U61" i="162"/>
  <c r="T61" i="162"/>
  <c r="S61" i="162"/>
  <c r="R61" i="162"/>
  <c r="Q61" i="162"/>
  <c r="P61" i="162"/>
  <c r="O61" i="162"/>
  <c r="N61" i="162"/>
  <c r="M61" i="162"/>
  <c r="L61" i="162"/>
  <c r="K61" i="162"/>
  <c r="J61" i="162"/>
  <c r="I61" i="162"/>
  <c r="H61" i="162"/>
  <c r="G61" i="162"/>
  <c r="F61" i="162"/>
  <c r="E61" i="162"/>
  <c r="D61" i="162"/>
  <c r="W33" i="162"/>
  <c r="V33" i="162"/>
  <c r="U33" i="162"/>
  <c r="T33" i="162"/>
  <c r="S33" i="162"/>
  <c r="R33" i="162"/>
  <c r="Q33" i="162"/>
  <c r="P33" i="162"/>
  <c r="O33" i="162"/>
  <c r="N33" i="162"/>
  <c r="M33" i="162"/>
  <c r="L33" i="162"/>
  <c r="K33" i="162"/>
  <c r="J33" i="162"/>
  <c r="I33" i="162"/>
  <c r="H33" i="162"/>
  <c r="G33" i="162"/>
  <c r="F33" i="162"/>
  <c r="E33" i="162"/>
  <c r="D33" i="162"/>
  <c r="W27" i="162"/>
  <c r="V27" i="162"/>
  <c r="U27" i="162"/>
  <c r="T27" i="162"/>
  <c r="S27" i="162"/>
  <c r="R27" i="162"/>
  <c r="Q27" i="162"/>
  <c r="P27" i="162"/>
  <c r="O27" i="162"/>
  <c r="N27" i="162"/>
  <c r="M27" i="162"/>
  <c r="L27" i="162"/>
  <c r="K27" i="162"/>
  <c r="J27" i="162"/>
  <c r="I27" i="162"/>
  <c r="H27" i="162"/>
  <c r="G27" i="162"/>
  <c r="F27" i="162"/>
  <c r="E27" i="162"/>
  <c r="D27" i="162"/>
  <c r="W22" i="162"/>
  <c r="V22" i="162"/>
  <c r="U22" i="162"/>
  <c r="T22" i="162"/>
  <c r="S22" i="162"/>
  <c r="R22" i="162"/>
  <c r="Q22" i="162"/>
  <c r="P22" i="162"/>
  <c r="O22" i="162"/>
  <c r="N22" i="162"/>
  <c r="M22" i="162"/>
  <c r="L22" i="162"/>
  <c r="K22" i="162"/>
  <c r="J22" i="162"/>
  <c r="I22" i="162"/>
  <c r="H22" i="162"/>
  <c r="G22" i="162"/>
  <c r="F22" i="162"/>
  <c r="E22" i="162"/>
  <c r="D22" i="162"/>
  <c r="W17" i="162"/>
  <c r="V17" i="162"/>
  <c r="U17" i="162"/>
  <c r="T17" i="162"/>
  <c r="S17" i="162"/>
  <c r="R17" i="162"/>
  <c r="Q17" i="162"/>
  <c r="P17" i="162"/>
  <c r="O17" i="162"/>
  <c r="N17" i="162"/>
  <c r="M17" i="162"/>
  <c r="L17" i="162"/>
  <c r="K17" i="162"/>
  <c r="J17" i="162"/>
  <c r="I17" i="162"/>
  <c r="H17" i="162"/>
  <c r="G17" i="162"/>
  <c r="F17" i="162"/>
  <c r="E17" i="162"/>
  <c r="D17" i="162"/>
  <c r="W11" i="162"/>
  <c r="V11" i="162"/>
  <c r="U11" i="162"/>
  <c r="T11" i="162"/>
  <c r="S11" i="162"/>
  <c r="R11" i="162"/>
  <c r="Q11" i="162"/>
  <c r="P11" i="162"/>
  <c r="O11" i="162"/>
  <c r="N11" i="162"/>
  <c r="M11" i="162"/>
  <c r="L11" i="162"/>
  <c r="K11" i="162"/>
  <c r="J11" i="162"/>
  <c r="I11" i="162"/>
  <c r="H11" i="162"/>
  <c r="G11" i="162"/>
  <c r="F11" i="162"/>
  <c r="E11" i="162"/>
  <c r="D11" i="162"/>
  <c r="W8" i="162"/>
  <c r="V8" i="162"/>
  <c r="U8" i="162"/>
  <c r="T8" i="162"/>
  <c r="S8" i="162"/>
  <c r="R8" i="162"/>
  <c r="Q8" i="162"/>
  <c r="P8" i="162"/>
  <c r="O8" i="162"/>
  <c r="N8" i="162"/>
  <c r="M8" i="162"/>
  <c r="L8" i="162"/>
  <c r="K8" i="162"/>
  <c r="J8" i="162"/>
  <c r="I8" i="162"/>
  <c r="H8" i="162"/>
  <c r="G8" i="162"/>
  <c r="F8" i="162"/>
  <c r="E8" i="162"/>
  <c r="D8" i="162"/>
  <c r="W4" i="162"/>
  <c r="V4" i="162"/>
  <c r="U4" i="162"/>
  <c r="T4" i="162"/>
  <c r="S4" i="162"/>
  <c r="R4" i="162"/>
  <c r="Q4" i="162"/>
  <c r="P4" i="162"/>
  <c r="O4" i="162"/>
  <c r="N4" i="162"/>
  <c r="M4" i="162"/>
  <c r="L4" i="162"/>
  <c r="K4" i="162"/>
  <c r="J4" i="162"/>
  <c r="I4" i="162"/>
  <c r="H4" i="162"/>
  <c r="G4" i="162"/>
  <c r="F4" i="162"/>
  <c r="E4" i="162"/>
  <c r="D4" i="162"/>
  <c r="C52" i="162"/>
  <c r="C61" i="162"/>
  <c r="C33" i="162"/>
  <c r="C27" i="162"/>
  <c r="C22" i="162"/>
  <c r="C17" i="162"/>
  <c r="C11" i="162"/>
  <c r="C8" i="162"/>
  <c r="C4" i="162"/>
  <c r="U3" i="164" l="1"/>
  <c r="T3" i="162"/>
  <c r="T26" i="162"/>
  <c r="L3" i="162"/>
  <c r="P3" i="162"/>
  <c r="P2" i="162" s="1"/>
  <c r="P3" i="164"/>
  <c r="D3" i="162"/>
  <c r="H3" i="162"/>
  <c r="R3" i="162"/>
  <c r="S3" i="162"/>
  <c r="K26" i="164"/>
  <c r="K26" i="162"/>
  <c r="S26" i="162"/>
  <c r="L26" i="164"/>
  <c r="D26" i="162"/>
  <c r="L26" i="162"/>
  <c r="H26" i="162"/>
  <c r="P26" i="162"/>
  <c r="E26" i="162"/>
  <c r="M26" i="162"/>
  <c r="U26" i="162"/>
  <c r="I26" i="162"/>
  <c r="Q26" i="162"/>
  <c r="E3" i="164"/>
  <c r="E2" i="164" s="1"/>
  <c r="M3" i="164"/>
  <c r="H3" i="164"/>
  <c r="C3" i="164"/>
  <c r="C2" i="164" s="1"/>
  <c r="K3" i="164"/>
  <c r="S3" i="164"/>
  <c r="S2" i="164" s="1"/>
  <c r="F3" i="164"/>
  <c r="F2" i="164" s="1"/>
  <c r="N3" i="164"/>
  <c r="V3" i="164"/>
  <c r="I3" i="162"/>
  <c r="Q3" i="162"/>
  <c r="J3" i="162"/>
  <c r="J2" i="162" s="1"/>
  <c r="E26" i="164"/>
  <c r="M26" i="164"/>
  <c r="U26" i="164"/>
  <c r="H26" i="164"/>
  <c r="P26" i="164"/>
  <c r="K3" i="162"/>
  <c r="J26" i="162"/>
  <c r="R26" i="162"/>
  <c r="F26" i="164"/>
  <c r="N26" i="164"/>
  <c r="V26" i="164"/>
  <c r="I26" i="164"/>
  <c r="Q26" i="164"/>
  <c r="D3" i="164"/>
  <c r="L3" i="164"/>
  <c r="T3" i="164"/>
  <c r="T2" i="164" s="1"/>
  <c r="G3" i="164"/>
  <c r="G2" i="164" s="1"/>
  <c r="O3" i="164"/>
  <c r="O2" i="164" s="1"/>
  <c r="W3" i="164"/>
  <c r="J3" i="164"/>
  <c r="R3" i="164"/>
  <c r="I3" i="164"/>
  <c r="E3" i="162"/>
  <c r="E2" i="162" s="1"/>
  <c r="M3" i="162"/>
  <c r="M2" i="162" s="1"/>
  <c r="U3" i="162"/>
  <c r="F26" i="162"/>
  <c r="N26" i="162"/>
  <c r="V26" i="162"/>
  <c r="F3" i="162"/>
  <c r="N3" i="162"/>
  <c r="V3" i="162"/>
  <c r="G26" i="162"/>
  <c r="O26" i="162"/>
  <c r="W26" i="162"/>
  <c r="Q3" i="164"/>
  <c r="O3" i="162"/>
  <c r="W3" i="162"/>
  <c r="G3" i="162"/>
  <c r="C26" i="162"/>
  <c r="C3" i="162"/>
  <c r="N2" i="164" l="1"/>
  <c r="U2" i="162"/>
  <c r="V2" i="162"/>
  <c r="G2" i="162"/>
  <c r="O2" i="162"/>
  <c r="R2" i="164"/>
  <c r="R69" i="149" s="1"/>
  <c r="V2" i="164"/>
  <c r="H2" i="162"/>
  <c r="H67" i="149" s="1"/>
  <c r="J2" i="164"/>
  <c r="D2" i="162"/>
  <c r="D67" i="149" s="1"/>
  <c r="W2" i="164"/>
  <c r="W69" i="149" s="1"/>
  <c r="P2" i="164"/>
  <c r="Q2" i="164"/>
  <c r="C2" i="162"/>
  <c r="K2" i="164"/>
  <c r="L2" i="162"/>
  <c r="N2" i="162"/>
  <c r="N67" i="149" s="1"/>
  <c r="I2" i="164"/>
  <c r="L2" i="164"/>
  <c r="Q2" i="162"/>
  <c r="H2" i="164"/>
  <c r="S2" i="162"/>
  <c r="T2" i="162"/>
  <c r="T67" i="149" s="1"/>
  <c r="W2" i="162"/>
  <c r="W67" i="149" s="1"/>
  <c r="F2" i="162"/>
  <c r="D2" i="164"/>
  <c r="K2" i="162"/>
  <c r="K67" i="149" s="1"/>
  <c r="I2" i="162"/>
  <c r="M2" i="164"/>
  <c r="R2" i="162"/>
  <c r="U2" i="164"/>
  <c r="S69" i="149"/>
  <c r="D69" i="149"/>
  <c r="C69" i="149"/>
  <c r="T69" i="149"/>
  <c r="L69" i="149"/>
  <c r="L67" i="149"/>
  <c r="P69" i="149"/>
  <c r="P67" i="149"/>
  <c r="V67" i="149"/>
  <c r="O67" i="149"/>
  <c r="G69" i="149"/>
  <c r="J67" i="149"/>
  <c r="F67" i="149"/>
  <c r="N69" i="149"/>
  <c r="G67" i="149"/>
  <c r="Q67" i="149"/>
  <c r="S67" i="149"/>
  <c r="O69" i="149"/>
  <c r="E69" i="149"/>
  <c r="M67" i="149"/>
  <c r="Q69" i="149"/>
  <c r="F69" i="149"/>
  <c r="C67" i="149"/>
  <c r="U67" i="149"/>
  <c r="E67" i="149"/>
  <c r="J69" i="149"/>
  <c r="I69" i="149"/>
  <c r="M69" i="149" l="1"/>
  <c r="R67" i="149"/>
  <c r="V69" i="149"/>
  <c r="I67" i="149"/>
  <c r="K69" i="149"/>
  <c r="H69" i="149"/>
  <c r="U69" i="149"/>
  <c r="V54" i="8"/>
  <c r="U54" i="8"/>
  <c r="T54" i="8"/>
  <c r="S54" i="8"/>
  <c r="R54" i="8"/>
  <c r="Q54" i="8"/>
  <c r="P54" i="8"/>
  <c r="O54" i="8"/>
  <c r="N54" i="8"/>
  <c r="M54" i="8"/>
  <c r="L54" i="8"/>
  <c r="K54" i="8"/>
  <c r="J54" i="8"/>
  <c r="I54" i="8"/>
  <c r="H54" i="8"/>
  <c r="G54" i="8"/>
  <c r="F54" i="8"/>
  <c r="E54" i="8"/>
  <c r="D54" i="8"/>
  <c r="C54" i="8"/>
  <c r="V53" i="8"/>
  <c r="U53" i="8"/>
  <c r="T53" i="8"/>
  <c r="S53" i="8"/>
  <c r="R53" i="8"/>
  <c r="Q53" i="8"/>
  <c r="P53" i="8"/>
  <c r="O53" i="8"/>
  <c r="N53" i="8"/>
  <c r="M53" i="8"/>
  <c r="L53" i="8"/>
  <c r="K53" i="8"/>
  <c r="J53" i="8"/>
  <c r="I53" i="8"/>
  <c r="H53" i="8"/>
  <c r="G53" i="8"/>
  <c r="F53" i="8"/>
  <c r="E53" i="8"/>
  <c r="D53" i="8"/>
  <c r="C53" i="8"/>
  <c r="V32" i="8"/>
  <c r="U32" i="8"/>
  <c r="T32" i="8"/>
  <c r="S32" i="8"/>
  <c r="R32" i="8"/>
  <c r="Q32" i="8"/>
  <c r="P32" i="8"/>
  <c r="O32" i="8"/>
  <c r="N32" i="8"/>
  <c r="M32" i="8"/>
  <c r="L32" i="8"/>
  <c r="K32" i="8"/>
  <c r="J32" i="8"/>
  <c r="I32" i="8"/>
  <c r="H32" i="8"/>
  <c r="G32" i="8"/>
  <c r="F32" i="8"/>
  <c r="E32" i="8"/>
  <c r="D32" i="8"/>
  <c r="C32" i="8"/>
  <c r="V31" i="8"/>
  <c r="U31" i="8"/>
  <c r="T31" i="8"/>
  <c r="S31" i="8"/>
  <c r="R31" i="8"/>
  <c r="Q31" i="8"/>
  <c r="P31" i="8"/>
  <c r="O31" i="8"/>
  <c r="N31" i="8"/>
  <c r="M31" i="8"/>
  <c r="L31" i="8"/>
  <c r="K31" i="8"/>
  <c r="J31" i="8"/>
  <c r="I31" i="8"/>
  <c r="H31" i="8"/>
  <c r="G31" i="8"/>
  <c r="F31" i="8"/>
  <c r="E31" i="8"/>
  <c r="D31" i="8"/>
  <c r="C31" i="8"/>
  <c r="V30" i="8"/>
  <c r="U30" i="8"/>
  <c r="T30" i="8"/>
  <c r="S30" i="8"/>
  <c r="R30" i="8"/>
  <c r="Q30" i="8"/>
  <c r="P30" i="8"/>
  <c r="O30" i="8"/>
  <c r="N30" i="8"/>
  <c r="M30" i="8"/>
  <c r="L30" i="8"/>
  <c r="K30" i="8"/>
  <c r="J30" i="8"/>
  <c r="I30" i="8"/>
  <c r="H30" i="8"/>
  <c r="G30" i="8"/>
  <c r="F30" i="8"/>
  <c r="E30" i="8"/>
  <c r="D30" i="8"/>
  <c r="C30" i="8"/>
  <c r="V29" i="8"/>
  <c r="U29" i="8"/>
  <c r="T29" i="8"/>
  <c r="S29" i="8"/>
  <c r="R29" i="8"/>
  <c r="Q29" i="8"/>
  <c r="P29" i="8"/>
  <c r="O29" i="8"/>
  <c r="N29" i="8"/>
  <c r="M29" i="8"/>
  <c r="L29" i="8"/>
  <c r="K29" i="8"/>
  <c r="J29" i="8"/>
  <c r="I29" i="8"/>
  <c r="H29" i="8"/>
  <c r="G29" i="8"/>
  <c r="F29" i="8"/>
  <c r="E29" i="8"/>
  <c r="D29" i="8"/>
  <c r="C29" i="8"/>
  <c r="V28" i="8"/>
  <c r="U28" i="8"/>
  <c r="T28" i="8"/>
  <c r="S28" i="8"/>
  <c r="R28" i="8"/>
  <c r="Q28" i="8"/>
  <c r="P28" i="8"/>
  <c r="O28" i="8"/>
  <c r="N28" i="8"/>
  <c r="M28" i="8"/>
  <c r="L28" i="8"/>
  <c r="K28" i="8"/>
  <c r="J28" i="8"/>
  <c r="I28" i="8"/>
  <c r="H28" i="8"/>
  <c r="G28" i="8"/>
  <c r="F28" i="8"/>
  <c r="E28" i="8"/>
  <c r="D28" i="8"/>
  <c r="C28" i="8"/>
  <c r="V25" i="8"/>
  <c r="U25" i="8"/>
  <c r="T25" i="8"/>
  <c r="S25" i="8"/>
  <c r="R25" i="8"/>
  <c r="Q25" i="8"/>
  <c r="P25" i="8"/>
  <c r="O25" i="8"/>
  <c r="N25" i="8"/>
  <c r="M25" i="8"/>
  <c r="L25" i="8"/>
  <c r="K25" i="8"/>
  <c r="J25" i="8"/>
  <c r="I25" i="8"/>
  <c r="H25" i="8"/>
  <c r="G25" i="8"/>
  <c r="F25" i="8"/>
  <c r="E25" i="8"/>
  <c r="D25" i="8"/>
  <c r="C25" i="8"/>
  <c r="V24" i="8"/>
  <c r="U24" i="8"/>
  <c r="T24" i="8"/>
  <c r="S24" i="8"/>
  <c r="R24" i="8"/>
  <c r="Q24" i="8"/>
  <c r="P24" i="8"/>
  <c r="O24" i="8"/>
  <c r="N24" i="8"/>
  <c r="M24" i="8"/>
  <c r="L24" i="8"/>
  <c r="K24" i="8"/>
  <c r="J24" i="8"/>
  <c r="I24" i="8"/>
  <c r="H24" i="8"/>
  <c r="G24" i="8"/>
  <c r="F24" i="8"/>
  <c r="E24" i="8"/>
  <c r="D24" i="8"/>
  <c r="C24" i="8"/>
  <c r="V23" i="8"/>
  <c r="U23" i="8"/>
  <c r="T23" i="8"/>
  <c r="S23" i="8"/>
  <c r="R23" i="8"/>
  <c r="Q23" i="8"/>
  <c r="P23" i="8"/>
  <c r="O23" i="8"/>
  <c r="N23" i="8"/>
  <c r="M23" i="8"/>
  <c r="L23" i="8"/>
  <c r="K23" i="8"/>
  <c r="J23" i="8"/>
  <c r="I23" i="8"/>
  <c r="H23" i="8"/>
  <c r="G23" i="8"/>
  <c r="F23" i="8"/>
  <c r="E23" i="8"/>
  <c r="D23" i="8"/>
  <c r="C23" i="8"/>
  <c r="V21" i="8"/>
  <c r="U21" i="8"/>
  <c r="T21" i="8"/>
  <c r="S21" i="8"/>
  <c r="R21" i="8"/>
  <c r="Q21" i="8"/>
  <c r="P21" i="8"/>
  <c r="O21" i="8"/>
  <c r="N21" i="8"/>
  <c r="M21" i="8"/>
  <c r="L21" i="8"/>
  <c r="K21" i="8"/>
  <c r="J21" i="8"/>
  <c r="I21" i="8"/>
  <c r="H21" i="8"/>
  <c r="G21" i="8"/>
  <c r="F21" i="8"/>
  <c r="E21" i="8"/>
  <c r="D21" i="8"/>
  <c r="C21" i="8"/>
  <c r="V20" i="8"/>
  <c r="U20" i="8"/>
  <c r="T20" i="8"/>
  <c r="S20" i="8"/>
  <c r="R20" i="8"/>
  <c r="Q20" i="8"/>
  <c r="P20" i="8"/>
  <c r="O20" i="8"/>
  <c r="N20" i="8"/>
  <c r="M20" i="8"/>
  <c r="L20" i="8"/>
  <c r="K20" i="8"/>
  <c r="J20" i="8"/>
  <c r="I20" i="8"/>
  <c r="H20" i="8"/>
  <c r="G20" i="8"/>
  <c r="F20" i="8"/>
  <c r="E20" i="8"/>
  <c r="D20" i="8"/>
  <c r="C20" i="8"/>
  <c r="V19" i="8"/>
  <c r="U19" i="8"/>
  <c r="T19" i="8"/>
  <c r="S19" i="8"/>
  <c r="R19" i="8"/>
  <c r="Q19" i="8"/>
  <c r="P19" i="8"/>
  <c r="O19" i="8"/>
  <c r="N19" i="8"/>
  <c r="M19" i="8"/>
  <c r="L19" i="8"/>
  <c r="K19" i="8"/>
  <c r="J19" i="8"/>
  <c r="I19" i="8"/>
  <c r="H19" i="8"/>
  <c r="G19" i="8"/>
  <c r="F19" i="8"/>
  <c r="E19" i="8"/>
  <c r="D19" i="8"/>
  <c r="C19" i="8"/>
  <c r="V18" i="8"/>
  <c r="U18" i="8"/>
  <c r="T18" i="8"/>
  <c r="S18" i="8"/>
  <c r="R18" i="8"/>
  <c r="Q18" i="8"/>
  <c r="P18" i="8"/>
  <c r="O18" i="8"/>
  <c r="N18" i="8"/>
  <c r="M18" i="8"/>
  <c r="L18" i="8"/>
  <c r="K18" i="8"/>
  <c r="J18" i="8"/>
  <c r="I18" i="8"/>
  <c r="H18" i="8"/>
  <c r="G18" i="8"/>
  <c r="F18" i="8"/>
  <c r="E18" i="8"/>
  <c r="D18" i="8"/>
  <c r="C18" i="8"/>
  <c r="V16" i="8"/>
  <c r="U16" i="8"/>
  <c r="T16" i="8"/>
  <c r="S16" i="8"/>
  <c r="R16" i="8"/>
  <c r="Q16" i="8"/>
  <c r="P16" i="8"/>
  <c r="O16" i="8"/>
  <c r="N16" i="8"/>
  <c r="M16" i="8"/>
  <c r="L16" i="8"/>
  <c r="K16" i="8"/>
  <c r="J16" i="8"/>
  <c r="I16" i="8"/>
  <c r="H16" i="8"/>
  <c r="G16" i="8"/>
  <c r="F16" i="8"/>
  <c r="E16" i="8"/>
  <c r="D16" i="8"/>
  <c r="C16" i="8"/>
  <c r="V15" i="8"/>
  <c r="U15" i="8"/>
  <c r="T15" i="8"/>
  <c r="S15" i="8"/>
  <c r="R15" i="8"/>
  <c r="Q15" i="8"/>
  <c r="P15" i="8"/>
  <c r="O15" i="8"/>
  <c r="N15" i="8"/>
  <c r="M15" i="8"/>
  <c r="L15" i="8"/>
  <c r="K15" i="8"/>
  <c r="J15" i="8"/>
  <c r="I15" i="8"/>
  <c r="H15" i="8"/>
  <c r="G15" i="8"/>
  <c r="F15" i="8"/>
  <c r="E15" i="8"/>
  <c r="D15" i="8"/>
  <c r="C15" i="8"/>
  <c r="V14" i="8"/>
  <c r="U14" i="8"/>
  <c r="T14" i="8"/>
  <c r="S14" i="8"/>
  <c r="R14" i="8"/>
  <c r="Q14" i="8"/>
  <c r="P14" i="8"/>
  <c r="O14" i="8"/>
  <c r="N14" i="8"/>
  <c r="M14" i="8"/>
  <c r="L14" i="8"/>
  <c r="K14" i="8"/>
  <c r="J14" i="8"/>
  <c r="I14" i="8"/>
  <c r="H14" i="8"/>
  <c r="G14" i="8"/>
  <c r="F14" i="8"/>
  <c r="E14" i="8"/>
  <c r="D14" i="8"/>
  <c r="C14" i="8"/>
  <c r="V13" i="8"/>
  <c r="U13" i="8"/>
  <c r="T13" i="8"/>
  <c r="S13" i="8"/>
  <c r="R13" i="8"/>
  <c r="Q13" i="8"/>
  <c r="P13" i="8"/>
  <c r="O13" i="8"/>
  <c r="N13" i="8"/>
  <c r="M13" i="8"/>
  <c r="L13" i="8"/>
  <c r="K13" i="8"/>
  <c r="J13" i="8"/>
  <c r="I13" i="8"/>
  <c r="H13" i="8"/>
  <c r="G13" i="8"/>
  <c r="F13" i="8"/>
  <c r="E13" i="8"/>
  <c r="D13" i="8"/>
  <c r="C13" i="8"/>
  <c r="V12" i="8"/>
  <c r="U12" i="8"/>
  <c r="T12" i="8"/>
  <c r="S12" i="8"/>
  <c r="R12" i="8"/>
  <c r="Q12" i="8"/>
  <c r="P12" i="8"/>
  <c r="O12" i="8"/>
  <c r="N12" i="8"/>
  <c r="M12" i="8"/>
  <c r="L12" i="8"/>
  <c r="K12" i="8"/>
  <c r="J12" i="8"/>
  <c r="I12" i="8"/>
  <c r="H12" i="8"/>
  <c r="G12" i="8"/>
  <c r="F12" i="8"/>
  <c r="E12" i="8"/>
  <c r="D12" i="8"/>
  <c r="C12" i="8"/>
  <c r="V10" i="8"/>
  <c r="U10" i="8"/>
  <c r="T10" i="8"/>
  <c r="S10" i="8"/>
  <c r="R10" i="8"/>
  <c r="Q10" i="8"/>
  <c r="P10" i="8"/>
  <c r="O10" i="8"/>
  <c r="N10" i="8"/>
  <c r="M10" i="8"/>
  <c r="L10" i="8"/>
  <c r="K10" i="8"/>
  <c r="J10" i="8"/>
  <c r="I10" i="8"/>
  <c r="H10" i="8"/>
  <c r="G10" i="8"/>
  <c r="F10" i="8"/>
  <c r="E10" i="8"/>
  <c r="D10" i="8"/>
  <c r="C10" i="8"/>
  <c r="V9" i="8"/>
  <c r="U9" i="8"/>
  <c r="T9" i="8"/>
  <c r="S9" i="8"/>
  <c r="R9" i="8"/>
  <c r="Q9" i="8"/>
  <c r="P9" i="8"/>
  <c r="O9" i="8"/>
  <c r="N9" i="8"/>
  <c r="M9" i="8"/>
  <c r="L9" i="8"/>
  <c r="K9" i="8"/>
  <c r="J9" i="8"/>
  <c r="I9" i="8"/>
  <c r="H9" i="8"/>
  <c r="G9" i="8"/>
  <c r="F9" i="8"/>
  <c r="E9" i="8"/>
  <c r="D9" i="8"/>
  <c r="C9" i="8"/>
  <c r="V7" i="8"/>
  <c r="U7" i="8"/>
  <c r="T7" i="8"/>
  <c r="S7" i="8"/>
  <c r="R7" i="8"/>
  <c r="Q7" i="8"/>
  <c r="P7" i="8"/>
  <c r="O7" i="8"/>
  <c r="N7" i="8"/>
  <c r="M7" i="8"/>
  <c r="L7" i="8"/>
  <c r="K7" i="8"/>
  <c r="J7" i="8"/>
  <c r="I7" i="8"/>
  <c r="H7" i="8"/>
  <c r="G7" i="8"/>
  <c r="F7" i="8"/>
  <c r="E7" i="8"/>
  <c r="D7" i="8"/>
  <c r="C7" i="8"/>
  <c r="V6" i="8"/>
  <c r="U6" i="8"/>
  <c r="T6" i="8"/>
  <c r="S6" i="8"/>
  <c r="R6" i="8"/>
  <c r="Q6" i="8"/>
  <c r="P6" i="8"/>
  <c r="O6" i="8"/>
  <c r="N6" i="8"/>
  <c r="M6" i="8"/>
  <c r="L6" i="8"/>
  <c r="K6" i="8"/>
  <c r="J6" i="8"/>
  <c r="I6" i="8"/>
  <c r="H6" i="8"/>
  <c r="G6" i="8"/>
  <c r="F6" i="8"/>
  <c r="E6" i="8"/>
  <c r="D6" i="8"/>
  <c r="C6" i="8"/>
  <c r="V5" i="8"/>
  <c r="U5" i="8"/>
  <c r="T5" i="8"/>
  <c r="S5" i="8"/>
  <c r="R5" i="8"/>
  <c r="Q5" i="8"/>
  <c r="P5" i="8"/>
  <c r="O5" i="8"/>
  <c r="N5" i="8"/>
  <c r="M5" i="8"/>
  <c r="L5" i="8"/>
  <c r="K5" i="8"/>
  <c r="J5" i="8"/>
  <c r="I5" i="8"/>
  <c r="H5" i="8"/>
  <c r="G5" i="8"/>
  <c r="F5" i="8"/>
  <c r="E5" i="8"/>
  <c r="D5" i="8"/>
  <c r="C5" i="8"/>
  <c r="W54" i="8"/>
  <c r="W53" i="8"/>
  <c r="W65" i="8"/>
  <c r="W63" i="8"/>
  <c r="W62" i="8"/>
  <c r="W32" i="8"/>
  <c r="W31" i="8"/>
  <c r="W30" i="8"/>
  <c r="W29" i="8"/>
  <c r="W28" i="8"/>
  <c r="W25" i="8"/>
  <c r="W24" i="8"/>
  <c r="W23" i="8"/>
  <c r="W21" i="8"/>
  <c r="W20" i="8"/>
  <c r="W19" i="8"/>
  <c r="W18" i="8"/>
  <c r="W16" i="8"/>
  <c r="W15" i="8"/>
  <c r="W14" i="8"/>
  <c r="W13" i="8"/>
  <c r="W12" i="8"/>
  <c r="W10" i="8"/>
  <c r="W9" i="8"/>
  <c r="W7" i="8"/>
  <c r="W6" i="8"/>
  <c r="W5" i="8"/>
  <c r="T52" i="8" l="1"/>
  <c r="E8" i="8"/>
  <c r="M8" i="8"/>
  <c r="U8" i="8"/>
  <c r="E11" i="8"/>
  <c r="U52" i="8"/>
  <c r="V52" i="8"/>
  <c r="G4" i="8"/>
  <c r="O4" i="8"/>
  <c r="K8" i="8"/>
  <c r="S27" i="8"/>
  <c r="H52" i="8"/>
  <c r="P52" i="8"/>
  <c r="T11" i="8"/>
  <c r="D27" i="8"/>
  <c r="L27" i="8"/>
  <c r="T27" i="8"/>
  <c r="I52" i="8"/>
  <c r="Q52" i="8"/>
  <c r="M11" i="8"/>
  <c r="U11" i="8"/>
  <c r="I17" i="8"/>
  <c r="Q17" i="8"/>
  <c r="I22" i="8"/>
  <c r="Q22" i="8"/>
  <c r="E27" i="8"/>
  <c r="M27" i="8"/>
  <c r="U27" i="8"/>
  <c r="J52" i="8"/>
  <c r="R52" i="8"/>
  <c r="F52" i="8"/>
  <c r="F8" i="8"/>
  <c r="N8" i="8"/>
  <c r="V8" i="8"/>
  <c r="F11" i="8"/>
  <c r="V11" i="8"/>
  <c r="S52" i="8"/>
  <c r="G52" i="8"/>
  <c r="O52" i="8"/>
  <c r="K52" i="8"/>
  <c r="D52" i="8"/>
  <c r="L52" i="8"/>
  <c r="E52" i="8"/>
  <c r="M52" i="8"/>
  <c r="N52" i="8"/>
  <c r="K4" i="8"/>
  <c r="G8" i="8"/>
  <c r="O8" i="8"/>
  <c r="G11" i="8"/>
  <c r="O11" i="8"/>
  <c r="O27" i="8"/>
  <c r="E4" i="8"/>
  <c r="M4" i="8"/>
  <c r="U4" i="8"/>
  <c r="E17" i="8"/>
  <c r="U17" i="8"/>
  <c r="F4" i="8"/>
  <c r="V4" i="8"/>
  <c r="F22" i="8"/>
  <c r="N22" i="8"/>
  <c r="V22" i="8"/>
  <c r="S8" i="8"/>
  <c r="S4" i="8"/>
  <c r="J8" i="8"/>
  <c r="R8" i="8"/>
  <c r="D17" i="8"/>
  <c r="L17" i="8"/>
  <c r="T17" i="8"/>
  <c r="C22" i="8"/>
  <c r="K22" i="8"/>
  <c r="S22" i="8"/>
  <c r="G22" i="8"/>
  <c r="O22" i="8"/>
  <c r="F27" i="8"/>
  <c r="N27" i="8"/>
  <c r="V27" i="8"/>
  <c r="J27" i="8"/>
  <c r="R27" i="8"/>
  <c r="J4" i="8"/>
  <c r="R4" i="8"/>
  <c r="N4" i="8"/>
  <c r="D8" i="8"/>
  <c r="L8" i="8"/>
  <c r="T8" i="8"/>
  <c r="H8" i="8"/>
  <c r="P8" i="8"/>
  <c r="J11" i="8"/>
  <c r="R11" i="8"/>
  <c r="I8" i="8"/>
  <c r="Q8" i="8"/>
  <c r="J22" i="8"/>
  <c r="R22" i="8"/>
  <c r="O17" i="8"/>
  <c r="G27" i="8"/>
  <c r="K27" i="8"/>
  <c r="H17" i="8"/>
  <c r="P17" i="8"/>
  <c r="C8" i="8"/>
  <c r="C27" i="8"/>
  <c r="C4" i="8"/>
  <c r="H11" i="8"/>
  <c r="P11" i="8"/>
  <c r="D11" i="8"/>
  <c r="L11" i="8"/>
  <c r="F17" i="8"/>
  <c r="N17" i="8"/>
  <c r="V17" i="8"/>
  <c r="J17" i="8"/>
  <c r="R17" i="8"/>
  <c r="D4" i="8"/>
  <c r="L4" i="8"/>
  <c r="T4" i="8"/>
  <c r="H4" i="8"/>
  <c r="P4" i="8"/>
  <c r="I11" i="8"/>
  <c r="Q11" i="8"/>
  <c r="G17" i="8"/>
  <c r="H22" i="8"/>
  <c r="P22" i="8"/>
  <c r="I4" i="8"/>
  <c r="Q4" i="8"/>
  <c r="N11" i="8"/>
  <c r="M17" i="8"/>
  <c r="C52" i="8"/>
  <c r="C11" i="8"/>
  <c r="K11" i="8"/>
  <c r="S11" i="8"/>
  <c r="D22" i="8"/>
  <c r="L22" i="8"/>
  <c r="T22" i="8"/>
  <c r="H27" i="8"/>
  <c r="P27" i="8"/>
  <c r="C17" i="8"/>
  <c r="K17" i="8"/>
  <c r="S17" i="8"/>
  <c r="E22" i="8"/>
  <c r="M22" i="8"/>
  <c r="U22" i="8"/>
  <c r="I27" i="8"/>
  <c r="Q27" i="8"/>
  <c r="C52" i="160"/>
  <c r="C22" i="160"/>
  <c r="C17" i="160"/>
  <c r="C11" i="160"/>
  <c r="C8" i="160"/>
  <c r="C4" i="160"/>
  <c r="C27" i="160"/>
  <c r="V3" i="8" l="1"/>
  <c r="E3" i="8"/>
  <c r="M3" i="8"/>
  <c r="U3" i="8"/>
  <c r="F3" i="8"/>
  <c r="G3" i="8"/>
  <c r="K3" i="8"/>
  <c r="O3" i="8"/>
  <c r="J3" i="8"/>
  <c r="S3" i="8"/>
  <c r="L3" i="8"/>
  <c r="I3" i="8"/>
  <c r="R3" i="8"/>
  <c r="N3" i="8"/>
  <c r="T3" i="8"/>
  <c r="D3" i="8"/>
  <c r="P3" i="8"/>
  <c r="H3" i="8"/>
  <c r="C3" i="8"/>
  <c r="Q3" i="8"/>
  <c r="C3" i="160"/>
  <c r="V54" i="120" l="1"/>
  <c r="U54" i="120"/>
  <c r="T54" i="120"/>
  <c r="S54" i="120"/>
  <c r="R54" i="120"/>
  <c r="Q54" i="120"/>
  <c r="P54" i="120"/>
  <c r="O54" i="120"/>
  <c r="N54" i="120"/>
  <c r="M54" i="120"/>
  <c r="L54" i="120"/>
  <c r="K54" i="120"/>
  <c r="J54" i="120"/>
  <c r="I54" i="120"/>
  <c r="H54" i="120"/>
  <c r="G54" i="120"/>
  <c r="F54" i="120"/>
  <c r="E54" i="120"/>
  <c r="D54" i="120"/>
  <c r="C54" i="120"/>
  <c r="V53" i="120"/>
  <c r="V52" i="120" s="1"/>
  <c r="U53" i="120"/>
  <c r="T53" i="120"/>
  <c r="S53" i="120"/>
  <c r="R53" i="120"/>
  <c r="Q53" i="120"/>
  <c r="P53" i="120"/>
  <c r="O53" i="120"/>
  <c r="N53" i="120"/>
  <c r="M53" i="120"/>
  <c r="L53" i="120"/>
  <c r="K53" i="120"/>
  <c r="J53" i="120"/>
  <c r="I53" i="120"/>
  <c r="H53" i="120"/>
  <c r="G53" i="120"/>
  <c r="F53" i="120"/>
  <c r="E53" i="120"/>
  <c r="D53" i="120"/>
  <c r="C53" i="120"/>
  <c r="V32" i="120"/>
  <c r="U32" i="120"/>
  <c r="T32" i="120"/>
  <c r="S32" i="120"/>
  <c r="R32" i="120"/>
  <c r="Q32" i="120"/>
  <c r="P32" i="120"/>
  <c r="O32" i="120"/>
  <c r="N32" i="120"/>
  <c r="M32" i="120"/>
  <c r="L32" i="120"/>
  <c r="K32" i="120"/>
  <c r="J32" i="120"/>
  <c r="I32" i="120"/>
  <c r="H32" i="120"/>
  <c r="G32" i="120"/>
  <c r="F32" i="120"/>
  <c r="E32" i="120"/>
  <c r="D32" i="120"/>
  <c r="C32" i="120"/>
  <c r="V31" i="120"/>
  <c r="U31" i="120"/>
  <c r="T31" i="120"/>
  <c r="S31" i="120"/>
  <c r="R31" i="120"/>
  <c r="Q31" i="120"/>
  <c r="P31" i="120"/>
  <c r="O31" i="120"/>
  <c r="N31" i="120"/>
  <c r="M31" i="120"/>
  <c r="L31" i="120"/>
  <c r="K31" i="120"/>
  <c r="J31" i="120"/>
  <c r="I31" i="120"/>
  <c r="H31" i="120"/>
  <c r="G31" i="120"/>
  <c r="F31" i="120"/>
  <c r="E31" i="120"/>
  <c r="D31" i="120"/>
  <c r="C31" i="120"/>
  <c r="V30" i="120"/>
  <c r="U30" i="120"/>
  <c r="T30" i="120"/>
  <c r="S30" i="120"/>
  <c r="R30" i="120"/>
  <c r="Q30" i="120"/>
  <c r="P30" i="120"/>
  <c r="O30" i="120"/>
  <c r="N30" i="120"/>
  <c r="M30" i="120"/>
  <c r="L30" i="120"/>
  <c r="K30" i="120"/>
  <c r="J30" i="120"/>
  <c r="I30" i="120"/>
  <c r="H30" i="120"/>
  <c r="G30" i="120"/>
  <c r="F30" i="120"/>
  <c r="E30" i="120"/>
  <c r="D30" i="120"/>
  <c r="C30" i="120"/>
  <c r="V29" i="120"/>
  <c r="U29" i="120"/>
  <c r="T29" i="120"/>
  <c r="S29" i="120"/>
  <c r="R29" i="120"/>
  <c r="Q29" i="120"/>
  <c r="P29" i="120"/>
  <c r="O29" i="120"/>
  <c r="N29" i="120"/>
  <c r="M29" i="120"/>
  <c r="L29" i="120"/>
  <c r="K29" i="120"/>
  <c r="J29" i="120"/>
  <c r="I29" i="120"/>
  <c r="H29" i="120"/>
  <c r="G29" i="120"/>
  <c r="F29" i="120"/>
  <c r="E29" i="120"/>
  <c r="D29" i="120"/>
  <c r="C29" i="120"/>
  <c r="V28" i="120"/>
  <c r="U28" i="120"/>
  <c r="T28" i="120"/>
  <c r="S28" i="120"/>
  <c r="R28" i="120"/>
  <c r="Q28" i="120"/>
  <c r="P28" i="120"/>
  <c r="O28" i="120"/>
  <c r="N28" i="120"/>
  <c r="M28" i="120"/>
  <c r="L28" i="120"/>
  <c r="K28" i="120"/>
  <c r="J28" i="120"/>
  <c r="I28" i="120"/>
  <c r="H28" i="120"/>
  <c r="G28" i="120"/>
  <c r="F28" i="120"/>
  <c r="E28" i="120"/>
  <c r="D28" i="120"/>
  <c r="C28" i="120"/>
  <c r="V25" i="120"/>
  <c r="U25" i="120"/>
  <c r="T25" i="120"/>
  <c r="S25" i="120"/>
  <c r="R25" i="120"/>
  <c r="Q25" i="120"/>
  <c r="P25" i="120"/>
  <c r="O25" i="120"/>
  <c r="N25" i="120"/>
  <c r="M25" i="120"/>
  <c r="L25" i="120"/>
  <c r="K25" i="120"/>
  <c r="J25" i="120"/>
  <c r="I25" i="120"/>
  <c r="H25" i="120"/>
  <c r="G25" i="120"/>
  <c r="F25" i="120"/>
  <c r="E25" i="120"/>
  <c r="D25" i="120"/>
  <c r="C25" i="120"/>
  <c r="V24" i="120"/>
  <c r="U24" i="120"/>
  <c r="T24" i="120"/>
  <c r="S24" i="120"/>
  <c r="R24" i="120"/>
  <c r="Q24" i="120"/>
  <c r="P24" i="120"/>
  <c r="O24" i="120"/>
  <c r="N24" i="120"/>
  <c r="M24" i="120"/>
  <c r="L24" i="120"/>
  <c r="K24" i="120"/>
  <c r="J24" i="120"/>
  <c r="I24" i="120"/>
  <c r="H24" i="120"/>
  <c r="G24" i="120"/>
  <c r="F24" i="120"/>
  <c r="E24" i="120"/>
  <c r="D24" i="120"/>
  <c r="C24" i="120"/>
  <c r="V23" i="120"/>
  <c r="U23" i="120"/>
  <c r="T23" i="120"/>
  <c r="S23" i="120"/>
  <c r="R23" i="120"/>
  <c r="Q23" i="120"/>
  <c r="P23" i="120"/>
  <c r="O23" i="120"/>
  <c r="N23" i="120"/>
  <c r="M23" i="120"/>
  <c r="L23" i="120"/>
  <c r="K23" i="120"/>
  <c r="J23" i="120"/>
  <c r="I23" i="120"/>
  <c r="H23" i="120"/>
  <c r="G23" i="120"/>
  <c r="F23" i="120"/>
  <c r="E23" i="120"/>
  <c r="D23" i="120"/>
  <c r="C23" i="120"/>
  <c r="V21" i="120"/>
  <c r="U21" i="120"/>
  <c r="T21" i="120"/>
  <c r="S21" i="120"/>
  <c r="R21" i="120"/>
  <c r="Q21" i="120"/>
  <c r="P21" i="120"/>
  <c r="O21" i="120"/>
  <c r="N21" i="120"/>
  <c r="M21" i="120"/>
  <c r="L21" i="120"/>
  <c r="K21" i="120"/>
  <c r="J21" i="120"/>
  <c r="I21" i="120"/>
  <c r="H21" i="120"/>
  <c r="G21" i="120"/>
  <c r="F21" i="120"/>
  <c r="E21" i="120"/>
  <c r="D21" i="120"/>
  <c r="C21" i="120"/>
  <c r="V20" i="120"/>
  <c r="U20" i="120"/>
  <c r="T20" i="120"/>
  <c r="S20" i="120"/>
  <c r="R20" i="120"/>
  <c r="Q20" i="120"/>
  <c r="P20" i="120"/>
  <c r="O20" i="120"/>
  <c r="N20" i="120"/>
  <c r="M20" i="120"/>
  <c r="L20" i="120"/>
  <c r="K20" i="120"/>
  <c r="J20" i="120"/>
  <c r="I20" i="120"/>
  <c r="H20" i="120"/>
  <c r="G20" i="120"/>
  <c r="F20" i="120"/>
  <c r="E20" i="120"/>
  <c r="D20" i="120"/>
  <c r="C20" i="120"/>
  <c r="V19" i="120"/>
  <c r="U19" i="120"/>
  <c r="T19" i="120"/>
  <c r="S19" i="120"/>
  <c r="R19" i="120"/>
  <c r="Q19" i="120"/>
  <c r="P19" i="120"/>
  <c r="O19" i="120"/>
  <c r="N19" i="120"/>
  <c r="M19" i="120"/>
  <c r="L19" i="120"/>
  <c r="K19" i="120"/>
  <c r="J19" i="120"/>
  <c r="I19" i="120"/>
  <c r="H19" i="120"/>
  <c r="G19" i="120"/>
  <c r="F19" i="120"/>
  <c r="E19" i="120"/>
  <c r="D19" i="120"/>
  <c r="C19" i="120"/>
  <c r="V18" i="120"/>
  <c r="U18" i="120"/>
  <c r="T18" i="120"/>
  <c r="S18" i="120"/>
  <c r="R18" i="120"/>
  <c r="Q18" i="120"/>
  <c r="P18" i="120"/>
  <c r="O18" i="120"/>
  <c r="N18" i="120"/>
  <c r="M18" i="120"/>
  <c r="L18" i="120"/>
  <c r="K18" i="120"/>
  <c r="J18" i="120"/>
  <c r="I18" i="120"/>
  <c r="H18" i="120"/>
  <c r="G18" i="120"/>
  <c r="F18" i="120"/>
  <c r="E18" i="120"/>
  <c r="D18" i="120"/>
  <c r="C18" i="120"/>
  <c r="V16" i="120"/>
  <c r="U16" i="120"/>
  <c r="T16" i="120"/>
  <c r="S16" i="120"/>
  <c r="R16" i="120"/>
  <c r="Q16" i="120"/>
  <c r="P16" i="120"/>
  <c r="O16" i="120"/>
  <c r="N16" i="120"/>
  <c r="M16" i="120"/>
  <c r="L16" i="120"/>
  <c r="K16" i="120"/>
  <c r="J16" i="120"/>
  <c r="I16" i="120"/>
  <c r="H16" i="120"/>
  <c r="G16" i="120"/>
  <c r="F16" i="120"/>
  <c r="E16" i="120"/>
  <c r="D16" i="120"/>
  <c r="C16" i="120"/>
  <c r="V15" i="120"/>
  <c r="U15" i="120"/>
  <c r="T15" i="120"/>
  <c r="S15" i="120"/>
  <c r="R15" i="120"/>
  <c r="Q15" i="120"/>
  <c r="P15" i="120"/>
  <c r="O15" i="120"/>
  <c r="N15" i="120"/>
  <c r="M15" i="120"/>
  <c r="L15" i="120"/>
  <c r="K15" i="120"/>
  <c r="J15" i="120"/>
  <c r="I15" i="120"/>
  <c r="H15" i="120"/>
  <c r="G15" i="120"/>
  <c r="F15" i="120"/>
  <c r="E15" i="120"/>
  <c r="D15" i="120"/>
  <c r="C15" i="120"/>
  <c r="V14" i="120"/>
  <c r="U14" i="120"/>
  <c r="T14" i="120"/>
  <c r="S14" i="120"/>
  <c r="R14" i="120"/>
  <c r="Q14" i="120"/>
  <c r="P14" i="120"/>
  <c r="O14" i="120"/>
  <c r="N14" i="120"/>
  <c r="M14" i="120"/>
  <c r="L14" i="120"/>
  <c r="K14" i="120"/>
  <c r="J14" i="120"/>
  <c r="I14" i="120"/>
  <c r="H14" i="120"/>
  <c r="G14" i="120"/>
  <c r="F14" i="120"/>
  <c r="E14" i="120"/>
  <c r="D14" i="120"/>
  <c r="C14" i="120"/>
  <c r="V13" i="120"/>
  <c r="U13" i="120"/>
  <c r="T13" i="120"/>
  <c r="S13" i="120"/>
  <c r="R13" i="120"/>
  <c r="Q13" i="120"/>
  <c r="P13" i="120"/>
  <c r="O13" i="120"/>
  <c r="N13" i="120"/>
  <c r="M13" i="120"/>
  <c r="L13" i="120"/>
  <c r="K13" i="120"/>
  <c r="J13" i="120"/>
  <c r="I13" i="120"/>
  <c r="H13" i="120"/>
  <c r="G13" i="120"/>
  <c r="F13" i="120"/>
  <c r="E13" i="120"/>
  <c r="D13" i="120"/>
  <c r="C13" i="120"/>
  <c r="V12" i="120"/>
  <c r="U12" i="120"/>
  <c r="T12" i="120"/>
  <c r="S12" i="120"/>
  <c r="R12" i="120"/>
  <c r="Q12" i="120"/>
  <c r="P12" i="120"/>
  <c r="O12" i="120"/>
  <c r="N12" i="120"/>
  <c r="M12" i="120"/>
  <c r="L12" i="120"/>
  <c r="K12" i="120"/>
  <c r="J12" i="120"/>
  <c r="I12" i="120"/>
  <c r="H12" i="120"/>
  <c r="G12" i="120"/>
  <c r="F12" i="120"/>
  <c r="E12" i="120"/>
  <c r="D12" i="120"/>
  <c r="C12" i="120"/>
  <c r="V10" i="120"/>
  <c r="U10" i="120"/>
  <c r="T10" i="120"/>
  <c r="S10" i="120"/>
  <c r="R10" i="120"/>
  <c r="Q10" i="120"/>
  <c r="P10" i="120"/>
  <c r="O10" i="120"/>
  <c r="N10" i="120"/>
  <c r="M10" i="120"/>
  <c r="L10" i="120"/>
  <c r="K10" i="120"/>
  <c r="J10" i="120"/>
  <c r="I10" i="120"/>
  <c r="H10" i="120"/>
  <c r="G10" i="120"/>
  <c r="F10" i="120"/>
  <c r="E10" i="120"/>
  <c r="D10" i="120"/>
  <c r="C10" i="120"/>
  <c r="V9" i="120"/>
  <c r="U9" i="120"/>
  <c r="T9" i="120"/>
  <c r="S9" i="120"/>
  <c r="R9" i="120"/>
  <c r="Q9" i="120"/>
  <c r="P9" i="120"/>
  <c r="O9" i="120"/>
  <c r="N9" i="120"/>
  <c r="M9" i="120"/>
  <c r="L9" i="120"/>
  <c r="K9" i="120"/>
  <c r="J9" i="120"/>
  <c r="I9" i="120"/>
  <c r="H9" i="120"/>
  <c r="G9" i="120"/>
  <c r="F9" i="120"/>
  <c r="E9" i="120"/>
  <c r="D9" i="120"/>
  <c r="C9" i="120"/>
  <c r="V7" i="120"/>
  <c r="U7" i="120"/>
  <c r="T7" i="120"/>
  <c r="S7" i="120"/>
  <c r="R7" i="120"/>
  <c r="Q7" i="120"/>
  <c r="P7" i="120"/>
  <c r="O7" i="120"/>
  <c r="N7" i="120"/>
  <c r="M7" i="120"/>
  <c r="L7" i="120"/>
  <c r="K7" i="120"/>
  <c r="J7" i="120"/>
  <c r="I7" i="120"/>
  <c r="H7" i="120"/>
  <c r="G7" i="120"/>
  <c r="F7" i="120"/>
  <c r="E7" i="120"/>
  <c r="D7" i="120"/>
  <c r="C7" i="120"/>
  <c r="V6" i="120"/>
  <c r="U6" i="120"/>
  <c r="T6" i="120"/>
  <c r="S6" i="120"/>
  <c r="R6" i="120"/>
  <c r="Q6" i="120"/>
  <c r="P6" i="120"/>
  <c r="O6" i="120"/>
  <c r="N6" i="120"/>
  <c r="M6" i="120"/>
  <c r="L6" i="120"/>
  <c r="K6" i="120"/>
  <c r="J6" i="120"/>
  <c r="I6" i="120"/>
  <c r="H6" i="120"/>
  <c r="G6" i="120"/>
  <c r="F6" i="120"/>
  <c r="E6" i="120"/>
  <c r="D6" i="120"/>
  <c r="C6" i="120"/>
  <c r="V5" i="120"/>
  <c r="U5" i="120"/>
  <c r="T5" i="120"/>
  <c r="S5" i="120"/>
  <c r="R5" i="120"/>
  <c r="Q5" i="120"/>
  <c r="P5" i="120"/>
  <c r="O5" i="120"/>
  <c r="N5" i="120"/>
  <c r="M5" i="120"/>
  <c r="L5" i="120"/>
  <c r="K5" i="120"/>
  <c r="J5" i="120"/>
  <c r="I5" i="120"/>
  <c r="H5" i="120"/>
  <c r="G5" i="120"/>
  <c r="F5" i="120"/>
  <c r="E5" i="120"/>
  <c r="D5" i="120"/>
  <c r="C5" i="120"/>
  <c r="W54" i="120"/>
  <c r="W53" i="120"/>
  <c r="W32" i="120"/>
  <c r="W31" i="120"/>
  <c r="W30" i="120"/>
  <c r="W29" i="120"/>
  <c r="W28" i="120"/>
  <c r="W25" i="120"/>
  <c r="W24" i="120"/>
  <c r="W23" i="120"/>
  <c r="W21" i="120"/>
  <c r="W20" i="120"/>
  <c r="W19" i="120"/>
  <c r="W18" i="120"/>
  <c r="W16" i="120"/>
  <c r="W15" i="120"/>
  <c r="W14" i="120"/>
  <c r="W13" i="120"/>
  <c r="W12" i="120"/>
  <c r="W10" i="120"/>
  <c r="W9" i="120"/>
  <c r="W7" i="120"/>
  <c r="W6" i="120"/>
  <c r="W5" i="120"/>
  <c r="U52" i="120" l="1"/>
  <c r="T52" i="120"/>
  <c r="I22" i="120"/>
  <c r="Q4" i="120"/>
  <c r="F11" i="120"/>
  <c r="N11" i="120"/>
  <c r="S52" i="120"/>
  <c r="K8" i="120"/>
  <c r="S8" i="120"/>
  <c r="G52" i="120"/>
  <c r="O52" i="120"/>
  <c r="T11" i="120"/>
  <c r="H22" i="120"/>
  <c r="P22" i="120"/>
  <c r="T27" i="120"/>
  <c r="H52" i="120"/>
  <c r="P52" i="120"/>
  <c r="D52" i="120"/>
  <c r="L52" i="120"/>
  <c r="Q22" i="120"/>
  <c r="E27" i="120"/>
  <c r="M27" i="120"/>
  <c r="U27" i="120"/>
  <c r="I52" i="120"/>
  <c r="Q52" i="120"/>
  <c r="F27" i="120"/>
  <c r="N27" i="120"/>
  <c r="V27" i="120"/>
  <c r="J52" i="120"/>
  <c r="R52" i="120"/>
  <c r="R8" i="120"/>
  <c r="D27" i="120"/>
  <c r="M8" i="120"/>
  <c r="E11" i="120"/>
  <c r="M11" i="120"/>
  <c r="D11" i="120"/>
  <c r="U22" i="120"/>
  <c r="V11" i="120"/>
  <c r="U11" i="120"/>
  <c r="G11" i="120"/>
  <c r="O11" i="120"/>
  <c r="C17" i="120"/>
  <c r="K17" i="120"/>
  <c r="S17" i="120"/>
  <c r="J8" i="120"/>
  <c r="J4" i="120"/>
  <c r="I11" i="120"/>
  <c r="Q11" i="120"/>
  <c r="S11" i="120"/>
  <c r="J27" i="120"/>
  <c r="J11" i="120"/>
  <c r="R11" i="120"/>
  <c r="F17" i="120"/>
  <c r="N17" i="120"/>
  <c r="V17" i="120"/>
  <c r="D17" i="120"/>
  <c r="L17" i="120"/>
  <c r="T17" i="120"/>
  <c r="C4" i="120"/>
  <c r="S4" i="120"/>
  <c r="E8" i="120"/>
  <c r="U8" i="120"/>
  <c r="E4" i="120"/>
  <c r="M4" i="120"/>
  <c r="U4" i="120"/>
  <c r="G17" i="120"/>
  <c r="C52" i="120"/>
  <c r="K52" i="120"/>
  <c r="G8" i="120"/>
  <c r="E22" i="120"/>
  <c r="I27" i="120"/>
  <c r="Q27" i="120"/>
  <c r="E52" i="120"/>
  <c r="M52" i="120"/>
  <c r="F22" i="120"/>
  <c r="R27" i="120"/>
  <c r="F52" i="120"/>
  <c r="N52" i="120"/>
  <c r="E17" i="120"/>
  <c r="M17" i="120"/>
  <c r="U17" i="120"/>
  <c r="F4" i="120"/>
  <c r="N4" i="120"/>
  <c r="V4" i="120"/>
  <c r="F8" i="120"/>
  <c r="N8" i="120"/>
  <c r="V8" i="120"/>
  <c r="H11" i="120"/>
  <c r="P11" i="120"/>
  <c r="V22" i="120"/>
  <c r="J22" i="120"/>
  <c r="R22" i="120"/>
  <c r="G4" i="120"/>
  <c r="O4" i="120"/>
  <c r="J17" i="120"/>
  <c r="R17" i="120"/>
  <c r="O8" i="120"/>
  <c r="L11" i="120"/>
  <c r="M22" i="120"/>
  <c r="D4" i="120"/>
  <c r="L4" i="120"/>
  <c r="T4" i="120"/>
  <c r="N22" i="120"/>
  <c r="I4" i="120"/>
  <c r="H8" i="120"/>
  <c r="P8" i="120"/>
  <c r="R4" i="120"/>
  <c r="H27" i="120"/>
  <c r="P27" i="120"/>
  <c r="L27" i="120"/>
  <c r="O17" i="120"/>
  <c r="H17" i="120"/>
  <c r="P17" i="120"/>
  <c r="G22" i="120"/>
  <c r="O22" i="120"/>
  <c r="H4" i="120"/>
  <c r="P4" i="120"/>
  <c r="K11" i="120"/>
  <c r="I8" i="120"/>
  <c r="Q8" i="120"/>
  <c r="I17" i="120"/>
  <c r="Q17" i="120"/>
  <c r="D22" i="120"/>
  <c r="L22" i="120"/>
  <c r="T22" i="120"/>
  <c r="K27" i="120"/>
  <c r="S27" i="120"/>
  <c r="C11" i="120"/>
  <c r="C27" i="120"/>
  <c r="C8" i="120"/>
  <c r="C22" i="120"/>
  <c r="K22" i="120"/>
  <c r="S22" i="120"/>
  <c r="G27" i="120"/>
  <c r="O27" i="120"/>
  <c r="K4" i="120"/>
  <c r="D8" i="120"/>
  <c r="L8" i="120"/>
  <c r="T8" i="120"/>
  <c r="Q3" i="120" l="1"/>
  <c r="S3" i="120"/>
  <c r="J3" i="120"/>
  <c r="M3" i="120"/>
  <c r="R3" i="120"/>
  <c r="I3" i="120"/>
  <c r="G3" i="120"/>
  <c r="E3" i="120"/>
  <c r="O3" i="120"/>
  <c r="U3" i="120"/>
  <c r="V3" i="120"/>
  <c r="H3" i="120"/>
  <c r="N3" i="120"/>
  <c r="F3" i="120"/>
  <c r="D3" i="120"/>
  <c r="K3" i="120"/>
  <c r="P3" i="120"/>
  <c r="C3" i="120"/>
  <c r="T3" i="120"/>
  <c r="L3" i="120"/>
  <c r="V4" i="159"/>
  <c r="U4" i="159"/>
  <c r="T4" i="159"/>
  <c r="T3" i="159" s="1"/>
  <c r="S4" i="159"/>
  <c r="S3" i="159" s="1"/>
  <c r="R4" i="159"/>
  <c r="R3" i="159" s="1"/>
  <c r="Q4" i="159"/>
  <c r="Q3" i="159" s="1"/>
  <c r="P4" i="159"/>
  <c r="P3" i="159" s="1"/>
  <c r="O4" i="159"/>
  <c r="O3" i="159" s="1"/>
  <c r="N4" i="159"/>
  <c r="M4" i="159"/>
  <c r="L4" i="159"/>
  <c r="L3" i="159" s="1"/>
  <c r="K4" i="159"/>
  <c r="K3" i="159" s="1"/>
  <c r="J4" i="159"/>
  <c r="J3" i="159" s="1"/>
  <c r="I4" i="159"/>
  <c r="I3" i="159" s="1"/>
  <c r="H4" i="159"/>
  <c r="H3" i="159" s="1"/>
  <c r="G4" i="159"/>
  <c r="G3" i="159" s="1"/>
  <c r="F4" i="159"/>
  <c r="E4" i="159"/>
  <c r="D4" i="159"/>
  <c r="D3" i="159" s="1"/>
  <c r="C4" i="159"/>
  <c r="C3" i="159" s="1"/>
  <c r="V4" i="158"/>
  <c r="V3" i="158" s="1"/>
  <c r="U4" i="158"/>
  <c r="U3" i="158" s="1"/>
  <c r="T4" i="158"/>
  <c r="S4" i="158"/>
  <c r="R4" i="158"/>
  <c r="Q4" i="158"/>
  <c r="P4" i="158"/>
  <c r="P3" i="158" s="1"/>
  <c r="O4" i="158"/>
  <c r="O3" i="158" s="1"/>
  <c r="N4" i="158"/>
  <c r="N3" i="158" s="1"/>
  <c r="M4" i="158"/>
  <c r="M3" i="158" s="1"/>
  <c r="L4" i="158"/>
  <c r="K4" i="158"/>
  <c r="J4" i="158"/>
  <c r="I4" i="158"/>
  <c r="H4" i="158"/>
  <c r="H3" i="158" s="1"/>
  <c r="G4" i="158"/>
  <c r="G3" i="158" s="1"/>
  <c r="F4" i="158"/>
  <c r="F3" i="158" s="1"/>
  <c r="E4" i="158"/>
  <c r="E3" i="158" s="1"/>
  <c r="D4" i="158"/>
  <c r="C4" i="158"/>
  <c r="Q3" i="158" l="1"/>
  <c r="J3" i="158"/>
  <c r="R3" i="158"/>
  <c r="I3" i="158"/>
  <c r="C3" i="158"/>
  <c r="S3" i="158"/>
  <c r="E3" i="159"/>
  <c r="M3" i="159"/>
  <c r="U3" i="159"/>
  <c r="K3" i="158"/>
  <c r="D3" i="158"/>
  <c r="L3" i="158"/>
  <c r="T3" i="158"/>
  <c r="F3" i="159"/>
  <c r="N3" i="159"/>
  <c r="V3" i="159"/>
  <c r="W4" i="159"/>
  <c r="W3" i="159" s="1"/>
  <c r="W4" i="158"/>
  <c r="W3" i="158" l="1"/>
  <c r="W54" i="119" l="1"/>
  <c r="V54" i="119"/>
  <c r="U54" i="119"/>
  <c r="T54" i="119"/>
  <c r="S54" i="119"/>
  <c r="R54" i="119"/>
  <c r="Q54" i="119"/>
  <c r="P54" i="119"/>
  <c r="O54" i="119"/>
  <c r="N54" i="119"/>
  <c r="M54" i="119"/>
  <c r="L54" i="119"/>
  <c r="K54" i="119"/>
  <c r="J54" i="119"/>
  <c r="I54" i="119"/>
  <c r="H54" i="119"/>
  <c r="G54" i="119"/>
  <c r="F54" i="119"/>
  <c r="E54" i="119"/>
  <c r="D54" i="119"/>
  <c r="W53" i="119"/>
  <c r="V53" i="119"/>
  <c r="U53" i="119"/>
  <c r="T53" i="119"/>
  <c r="S53" i="119"/>
  <c r="R53" i="119"/>
  <c r="Q53" i="119"/>
  <c r="P53" i="119"/>
  <c r="O53" i="119"/>
  <c r="N53" i="119"/>
  <c r="M53" i="119"/>
  <c r="L53" i="119"/>
  <c r="K53" i="119"/>
  <c r="J53" i="119"/>
  <c r="I53" i="119"/>
  <c r="H53" i="119"/>
  <c r="G53" i="119"/>
  <c r="F53" i="119"/>
  <c r="E53" i="119"/>
  <c r="D53" i="119"/>
  <c r="W65" i="119"/>
  <c r="V65" i="119"/>
  <c r="U65" i="119"/>
  <c r="T65" i="119"/>
  <c r="S65" i="119"/>
  <c r="R65" i="119"/>
  <c r="Q65" i="119"/>
  <c r="P65" i="119"/>
  <c r="O65" i="119"/>
  <c r="N65" i="119"/>
  <c r="M65" i="119"/>
  <c r="L65" i="119"/>
  <c r="K65" i="119"/>
  <c r="J65" i="119"/>
  <c r="I65" i="119"/>
  <c r="H65" i="119"/>
  <c r="G65" i="119"/>
  <c r="F65" i="119"/>
  <c r="E65" i="119"/>
  <c r="D65" i="119"/>
  <c r="W64" i="119"/>
  <c r="V64" i="119"/>
  <c r="U64" i="119"/>
  <c r="T64" i="119"/>
  <c r="S64" i="119"/>
  <c r="R64" i="119"/>
  <c r="Q64" i="119"/>
  <c r="P64" i="119"/>
  <c r="O64" i="119"/>
  <c r="N64" i="119"/>
  <c r="M64" i="119"/>
  <c r="L64" i="119"/>
  <c r="K64" i="119"/>
  <c r="J64" i="119"/>
  <c r="I64" i="119"/>
  <c r="H64" i="119"/>
  <c r="G64" i="119"/>
  <c r="F64" i="119"/>
  <c r="E64" i="119"/>
  <c r="D64" i="119"/>
  <c r="W63" i="119"/>
  <c r="V63" i="119"/>
  <c r="U63" i="119"/>
  <c r="T63" i="119"/>
  <c r="S63" i="119"/>
  <c r="R63" i="119"/>
  <c r="Q63" i="119"/>
  <c r="P63" i="119"/>
  <c r="O63" i="119"/>
  <c r="N63" i="119"/>
  <c r="M63" i="119"/>
  <c r="L63" i="119"/>
  <c r="K63" i="119"/>
  <c r="J63" i="119"/>
  <c r="I63" i="119"/>
  <c r="H63" i="119"/>
  <c r="G63" i="119"/>
  <c r="F63" i="119"/>
  <c r="E63" i="119"/>
  <c r="D63" i="119"/>
  <c r="W62" i="119"/>
  <c r="V62" i="119"/>
  <c r="U62" i="119"/>
  <c r="T62" i="119"/>
  <c r="S62" i="119"/>
  <c r="R62" i="119"/>
  <c r="Q62" i="119"/>
  <c r="P62" i="119"/>
  <c r="O62" i="119"/>
  <c r="N62" i="119"/>
  <c r="M62" i="119"/>
  <c r="L62" i="119"/>
  <c r="K62" i="119"/>
  <c r="J62" i="119"/>
  <c r="I62" i="119"/>
  <c r="H62" i="119"/>
  <c r="G62" i="119"/>
  <c r="F62" i="119"/>
  <c r="E62" i="119"/>
  <c r="D62" i="119"/>
  <c r="W32" i="119"/>
  <c r="V32" i="119"/>
  <c r="U32" i="119"/>
  <c r="T32" i="119"/>
  <c r="S32" i="119"/>
  <c r="R32" i="119"/>
  <c r="Q32" i="119"/>
  <c r="P32" i="119"/>
  <c r="O32" i="119"/>
  <c r="N32" i="119"/>
  <c r="M32" i="119"/>
  <c r="L32" i="119"/>
  <c r="K32" i="119"/>
  <c r="J32" i="119"/>
  <c r="I32" i="119"/>
  <c r="H32" i="119"/>
  <c r="G32" i="119"/>
  <c r="F32" i="119"/>
  <c r="E32" i="119"/>
  <c r="D32" i="119"/>
  <c r="W31" i="119"/>
  <c r="V31" i="119"/>
  <c r="U31" i="119"/>
  <c r="T31" i="119"/>
  <c r="S31" i="119"/>
  <c r="R31" i="119"/>
  <c r="Q31" i="119"/>
  <c r="P31" i="119"/>
  <c r="O31" i="119"/>
  <c r="N31" i="119"/>
  <c r="M31" i="119"/>
  <c r="L31" i="119"/>
  <c r="K31" i="119"/>
  <c r="J31" i="119"/>
  <c r="I31" i="119"/>
  <c r="H31" i="119"/>
  <c r="G31" i="119"/>
  <c r="F31" i="119"/>
  <c r="E31" i="119"/>
  <c r="D31" i="119"/>
  <c r="W30" i="119"/>
  <c r="V30" i="119"/>
  <c r="U30" i="119"/>
  <c r="T30" i="119"/>
  <c r="S30" i="119"/>
  <c r="R30" i="119"/>
  <c r="Q30" i="119"/>
  <c r="P30" i="119"/>
  <c r="O30" i="119"/>
  <c r="N30" i="119"/>
  <c r="M30" i="119"/>
  <c r="L30" i="119"/>
  <c r="K30" i="119"/>
  <c r="J30" i="119"/>
  <c r="I30" i="119"/>
  <c r="H30" i="119"/>
  <c r="G30" i="119"/>
  <c r="F30" i="119"/>
  <c r="E30" i="119"/>
  <c r="D30" i="119"/>
  <c r="W29" i="119"/>
  <c r="V29" i="119"/>
  <c r="U29" i="119"/>
  <c r="T29" i="119"/>
  <c r="S29" i="119"/>
  <c r="R29" i="119"/>
  <c r="Q29" i="119"/>
  <c r="P29" i="119"/>
  <c r="O29" i="119"/>
  <c r="N29" i="119"/>
  <c r="M29" i="119"/>
  <c r="L29" i="119"/>
  <c r="K29" i="119"/>
  <c r="J29" i="119"/>
  <c r="I29" i="119"/>
  <c r="H29" i="119"/>
  <c r="G29" i="119"/>
  <c r="F29" i="119"/>
  <c r="E29" i="119"/>
  <c r="D29" i="119"/>
  <c r="W28" i="119"/>
  <c r="V28" i="119"/>
  <c r="U28" i="119"/>
  <c r="T28" i="119"/>
  <c r="S28" i="119"/>
  <c r="R28" i="119"/>
  <c r="Q28" i="119"/>
  <c r="P28" i="119"/>
  <c r="O28" i="119"/>
  <c r="N28" i="119"/>
  <c r="M28" i="119"/>
  <c r="L28" i="119"/>
  <c r="K28" i="119"/>
  <c r="J28" i="119"/>
  <c r="I28" i="119"/>
  <c r="H28" i="119"/>
  <c r="G28" i="119"/>
  <c r="F28" i="119"/>
  <c r="E28" i="119"/>
  <c r="D28" i="119"/>
  <c r="W25" i="119"/>
  <c r="V25" i="119"/>
  <c r="U25" i="119"/>
  <c r="T25" i="119"/>
  <c r="S25" i="119"/>
  <c r="R25" i="119"/>
  <c r="Q25" i="119"/>
  <c r="P25" i="119"/>
  <c r="O25" i="119"/>
  <c r="N25" i="119"/>
  <c r="M25" i="119"/>
  <c r="L25" i="119"/>
  <c r="K25" i="119"/>
  <c r="J25" i="119"/>
  <c r="I25" i="119"/>
  <c r="H25" i="119"/>
  <c r="G25" i="119"/>
  <c r="F25" i="119"/>
  <c r="E25" i="119"/>
  <c r="D25" i="119"/>
  <c r="W24" i="119"/>
  <c r="V24" i="119"/>
  <c r="U24" i="119"/>
  <c r="T24" i="119"/>
  <c r="S24" i="119"/>
  <c r="R24" i="119"/>
  <c r="Q24" i="119"/>
  <c r="P24" i="119"/>
  <c r="O24" i="119"/>
  <c r="N24" i="119"/>
  <c r="M24" i="119"/>
  <c r="L24" i="119"/>
  <c r="K24" i="119"/>
  <c r="J24" i="119"/>
  <c r="I24" i="119"/>
  <c r="H24" i="119"/>
  <c r="G24" i="119"/>
  <c r="F24" i="119"/>
  <c r="E24" i="119"/>
  <c r="D24" i="119"/>
  <c r="W23" i="119"/>
  <c r="V23" i="119"/>
  <c r="U23" i="119"/>
  <c r="T23" i="119"/>
  <c r="S23" i="119"/>
  <c r="R23" i="119"/>
  <c r="Q23" i="119"/>
  <c r="P23" i="119"/>
  <c r="O23" i="119"/>
  <c r="N23" i="119"/>
  <c r="M23" i="119"/>
  <c r="L23" i="119"/>
  <c r="K23" i="119"/>
  <c r="J23" i="119"/>
  <c r="I23" i="119"/>
  <c r="H23" i="119"/>
  <c r="G23" i="119"/>
  <c r="F23" i="119"/>
  <c r="E23" i="119"/>
  <c r="D23" i="119"/>
  <c r="W21" i="119"/>
  <c r="V21" i="119"/>
  <c r="U21" i="119"/>
  <c r="T21" i="119"/>
  <c r="S21" i="119"/>
  <c r="R21" i="119"/>
  <c r="Q21" i="119"/>
  <c r="P21" i="119"/>
  <c r="O21" i="119"/>
  <c r="N21" i="119"/>
  <c r="M21" i="119"/>
  <c r="L21" i="119"/>
  <c r="K21" i="119"/>
  <c r="J21" i="119"/>
  <c r="I21" i="119"/>
  <c r="H21" i="119"/>
  <c r="G21" i="119"/>
  <c r="F21" i="119"/>
  <c r="E21" i="119"/>
  <c r="D21" i="119"/>
  <c r="W20" i="119"/>
  <c r="V20" i="119"/>
  <c r="U20" i="119"/>
  <c r="T20" i="119"/>
  <c r="S20" i="119"/>
  <c r="R20" i="119"/>
  <c r="Q20" i="119"/>
  <c r="P20" i="119"/>
  <c r="O20" i="119"/>
  <c r="N20" i="119"/>
  <c r="M20" i="119"/>
  <c r="L20" i="119"/>
  <c r="K20" i="119"/>
  <c r="J20" i="119"/>
  <c r="I20" i="119"/>
  <c r="H20" i="119"/>
  <c r="G20" i="119"/>
  <c r="F20" i="119"/>
  <c r="E20" i="119"/>
  <c r="D20" i="119"/>
  <c r="W19" i="119"/>
  <c r="V19" i="119"/>
  <c r="U19" i="119"/>
  <c r="T19" i="119"/>
  <c r="S19" i="119"/>
  <c r="R19" i="119"/>
  <c r="Q19" i="119"/>
  <c r="P19" i="119"/>
  <c r="O19" i="119"/>
  <c r="N19" i="119"/>
  <c r="M19" i="119"/>
  <c r="L19" i="119"/>
  <c r="K19" i="119"/>
  <c r="J19" i="119"/>
  <c r="I19" i="119"/>
  <c r="H19" i="119"/>
  <c r="G19" i="119"/>
  <c r="F19" i="119"/>
  <c r="E19" i="119"/>
  <c r="D19" i="119"/>
  <c r="W18" i="119"/>
  <c r="V18" i="119"/>
  <c r="U18" i="119"/>
  <c r="T18" i="119"/>
  <c r="S18" i="119"/>
  <c r="R18" i="119"/>
  <c r="Q18" i="119"/>
  <c r="P18" i="119"/>
  <c r="O18" i="119"/>
  <c r="N18" i="119"/>
  <c r="M18" i="119"/>
  <c r="L18" i="119"/>
  <c r="K18" i="119"/>
  <c r="J18" i="119"/>
  <c r="I18" i="119"/>
  <c r="H18" i="119"/>
  <c r="G18" i="119"/>
  <c r="F18" i="119"/>
  <c r="E18" i="119"/>
  <c r="D18" i="119"/>
  <c r="W16" i="119"/>
  <c r="V16" i="119"/>
  <c r="U16" i="119"/>
  <c r="T16" i="119"/>
  <c r="S16" i="119"/>
  <c r="R16" i="119"/>
  <c r="Q16" i="119"/>
  <c r="P16" i="119"/>
  <c r="O16" i="119"/>
  <c r="N16" i="119"/>
  <c r="M16" i="119"/>
  <c r="L16" i="119"/>
  <c r="K16" i="119"/>
  <c r="J16" i="119"/>
  <c r="I16" i="119"/>
  <c r="H16" i="119"/>
  <c r="G16" i="119"/>
  <c r="F16" i="119"/>
  <c r="E16" i="119"/>
  <c r="D16" i="119"/>
  <c r="W15" i="119"/>
  <c r="V15" i="119"/>
  <c r="U15" i="119"/>
  <c r="T15" i="119"/>
  <c r="S15" i="119"/>
  <c r="R15" i="119"/>
  <c r="Q15" i="119"/>
  <c r="P15" i="119"/>
  <c r="O15" i="119"/>
  <c r="N15" i="119"/>
  <c r="M15" i="119"/>
  <c r="L15" i="119"/>
  <c r="K15" i="119"/>
  <c r="J15" i="119"/>
  <c r="I15" i="119"/>
  <c r="H15" i="119"/>
  <c r="G15" i="119"/>
  <c r="F15" i="119"/>
  <c r="E15" i="119"/>
  <c r="D15" i="119"/>
  <c r="W14" i="119"/>
  <c r="V14" i="119"/>
  <c r="U14" i="119"/>
  <c r="T14" i="119"/>
  <c r="S14" i="119"/>
  <c r="R14" i="119"/>
  <c r="Q14" i="119"/>
  <c r="P14" i="119"/>
  <c r="O14" i="119"/>
  <c r="N14" i="119"/>
  <c r="M14" i="119"/>
  <c r="L14" i="119"/>
  <c r="K14" i="119"/>
  <c r="J14" i="119"/>
  <c r="I14" i="119"/>
  <c r="H14" i="119"/>
  <c r="G14" i="119"/>
  <c r="F14" i="119"/>
  <c r="E14" i="119"/>
  <c r="D14" i="119"/>
  <c r="W13" i="119"/>
  <c r="V13" i="119"/>
  <c r="U13" i="119"/>
  <c r="T13" i="119"/>
  <c r="S13" i="119"/>
  <c r="R13" i="119"/>
  <c r="Q13" i="119"/>
  <c r="P13" i="119"/>
  <c r="O13" i="119"/>
  <c r="N13" i="119"/>
  <c r="M13" i="119"/>
  <c r="L13" i="119"/>
  <c r="K13" i="119"/>
  <c r="J13" i="119"/>
  <c r="I13" i="119"/>
  <c r="H13" i="119"/>
  <c r="G13" i="119"/>
  <c r="F13" i="119"/>
  <c r="E13" i="119"/>
  <c r="D13" i="119"/>
  <c r="W12" i="119"/>
  <c r="V12" i="119"/>
  <c r="U12" i="119"/>
  <c r="T12" i="119"/>
  <c r="S12" i="119"/>
  <c r="R12" i="119"/>
  <c r="Q12" i="119"/>
  <c r="P12" i="119"/>
  <c r="O12" i="119"/>
  <c r="N12" i="119"/>
  <c r="M12" i="119"/>
  <c r="L12" i="119"/>
  <c r="K12" i="119"/>
  <c r="J12" i="119"/>
  <c r="I12" i="119"/>
  <c r="H12" i="119"/>
  <c r="G12" i="119"/>
  <c r="F12" i="119"/>
  <c r="E12" i="119"/>
  <c r="D12" i="119"/>
  <c r="W10" i="119"/>
  <c r="V10" i="119"/>
  <c r="U10" i="119"/>
  <c r="T10" i="119"/>
  <c r="S10" i="119"/>
  <c r="R10" i="119"/>
  <c r="Q10" i="119"/>
  <c r="P10" i="119"/>
  <c r="O10" i="119"/>
  <c r="N10" i="119"/>
  <c r="M10" i="119"/>
  <c r="L10" i="119"/>
  <c r="K10" i="119"/>
  <c r="J10" i="119"/>
  <c r="I10" i="119"/>
  <c r="H10" i="119"/>
  <c r="G10" i="119"/>
  <c r="F10" i="119"/>
  <c r="E10" i="119"/>
  <c r="D10" i="119"/>
  <c r="W9" i="119"/>
  <c r="V9" i="119"/>
  <c r="U9" i="119"/>
  <c r="T9" i="119"/>
  <c r="S9" i="119"/>
  <c r="R9" i="119"/>
  <c r="Q9" i="119"/>
  <c r="P9" i="119"/>
  <c r="O9" i="119"/>
  <c r="N9" i="119"/>
  <c r="M9" i="119"/>
  <c r="L9" i="119"/>
  <c r="K9" i="119"/>
  <c r="J9" i="119"/>
  <c r="I9" i="119"/>
  <c r="H9" i="119"/>
  <c r="G9" i="119"/>
  <c r="F9" i="119"/>
  <c r="E9" i="119"/>
  <c r="D9" i="119"/>
  <c r="W7" i="119"/>
  <c r="V7" i="119"/>
  <c r="U7" i="119"/>
  <c r="T7" i="119"/>
  <c r="S7" i="119"/>
  <c r="R7" i="119"/>
  <c r="Q7" i="119"/>
  <c r="P7" i="119"/>
  <c r="O7" i="119"/>
  <c r="N7" i="119"/>
  <c r="M7" i="119"/>
  <c r="L7" i="119"/>
  <c r="K7" i="119"/>
  <c r="J7" i="119"/>
  <c r="I7" i="119"/>
  <c r="H7" i="119"/>
  <c r="G7" i="119"/>
  <c r="F7" i="119"/>
  <c r="E7" i="119"/>
  <c r="D7" i="119"/>
  <c r="W6" i="119"/>
  <c r="V6" i="119"/>
  <c r="U6" i="119"/>
  <c r="T6" i="119"/>
  <c r="S6" i="119"/>
  <c r="R6" i="119"/>
  <c r="Q6" i="119"/>
  <c r="P6" i="119"/>
  <c r="O6" i="119"/>
  <c r="N6" i="119"/>
  <c r="M6" i="119"/>
  <c r="L6" i="119"/>
  <c r="K6" i="119"/>
  <c r="J6" i="119"/>
  <c r="I6" i="119"/>
  <c r="H6" i="119"/>
  <c r="G6" i="119"/>
  <c r="F6" i="119"/>
  <c r="E6" i="119"/>
  <c r="D6" i="119"/>
  <c r="V5" i="119"/>
  <c r="U5" i="119"/>
  <c r="T5" i="119"/>
  <c r="S5" i="119"/>
  <c r="R5" i="119"/>
  <c r="Q5" i="119"/>
  <c r="P5" i="119"/>
  <c r="O5" i="119"/>
  <c r="N5" i="119"/>
  <c r="M5" i="119"/>
  <c r="L5" i="119"/>
  <c r="K5" i="119"/>
  <c r="J5" i="119"/>
  <c r="I5" i="119"/>
  <c r="H5" i="119"/>
  <c r="G5" i="119"/>
  <c r="F5" i="119"/>
  <c r="E5" i="119"/>
  <c r="D5" i="119"/>
  <c r="W5" i="119"/>
  <c r="W4" i="156" l="1"/>
  <c r="W3" i="156" s="1"/>
  <c r="V4" i="156"/>
  <c r="V3" i="156" s="1"/>
  <c r="U4" i="156"/>
  <c r="T4" i="156"/>
  <c r="S4" i="156"/>
  <c r="R4" i="156"/>
  <c r="Q4" i="156"/>
  <c r="P4" i="156"/>
  <c r="O4" i="156"/>
  <c r="O3" i="156" s="1"/>
  <c r="N4" i="156"/>
  <c r="N3" i="156" s="1"/>
  <c r="M4" i="156"/>
  <c r="L4" i="156"/>
  <c r="K4" i="156"/>
  <c r="J4" i="156"/>
  <c r="I4" i="156"/>
  <c r="H4" i="156"/>
  <c r="G4" i="156"/>
  <c r="G3" i="156" s="1"/>
  <c r="F4" i="156"/>
  <c r="F3" i="156" s="1"/>
  <c r="E4" i="156"/>
  <c r="D4" i="156"/>
  <c r="C4" i="156"/>
  <c r="W4" i="155"/>
  <c r="W3" i="155" s="1"/>
  <c r="V4" i="155"/>
  <c r="U4" i="155"/>
  <c r="U3" i="155" s="1"/>
  <c r="T4" i="155"/>
  <c r="S4" i="155"/>
  <c r="S3" i="155" s="1"/>
  <c r="R4" i="155"/>
  <c r="R3" i="155" s="1"/>
  <c r="Q4" i="155"/>
  <c r="Q3" i="155" s="1"/>
  <c r="P4" i="155"/>
  <c r="P3" i="155" s="1"/>
  <c r="O4" i="155"/>
  <c r="O3" i="155" s="1"/>
  <c r="N4" i="155"/>
  <c r="N3" i="155" s="1"/>
  <c r="M4" i="155"/>
  <c r="M3" i="155" s="1"/>
  <c r="L4" i="155"/>
  <c r="K4" i="155"/>
  <c r="K3" i="155" s="1"/>
  <c r="J4" i="155"/>
  <c r="J3" i="155" s="1"/>
  <c r="I4" i="155"/>
  <c r="I3" i="155" s="1"/>
  <c r="H4" i="155"/>
  <c r="H3" i="155" s="1"/>
  <c r="G4" i="155"/>
  <c r="G3" i="155" s="1"/>
  <c r="F4" i="155"/>
  <c r="F3" i="155" s="1"/>
  <c r="E4" i="155"/>
  <c r="E3" i="155" s="1"/>
  <c r="D4" i="155"/>
  <c r="C4" i="155"/>
  <c r="C3" i="155" s="1"/>
  <c r="W54" i="10"/>
  <c r="V54" i="10"/>
  <c r="U54" i="10"/>
  <c r="T54" i="10"/>
  <c r="S54" i="10"/>
  <c r="R54" i="10"/>
  <c r="Q54" i="10"/>
  <c r="P54" i="10"/>
  <c r="O54" i="10"/>
  <c r="N54" i="10"/>
  <c r="M54" i="10"/>
  <c r="L54" i="10"/>
  <c r="K54" i="10"/>
  <c r="J54" i="10"/>
  <c r="I54" i="10"/>
  <c r="H54" i="10"/>
  <c r="G54" i="10"/>
  <c r="F54" i="10"/>
  <c r="E54" i="10"/>
  <c r="D54" i="10"/>
  <c r="C54" i="10"/>
  <c r="W53" i="10"/>
  <c r="V53" i="10"/>
  <c r="U53" i="10"/>
  <c r="T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W65" i="10"/>
  <c r="V65" i="10"/>
  <c r="U65" i="10"/>
  <c r="T65" i="10"/>
  <c r="S65" i="10"/>
  <c r="R65" i="10"/>
  <c r="Q65" i="10"/>
  <c r="P65" i="10"/>
  <c r="O65" i="10"/>
  <c r="N65" i="10"/>
  <c r="M65" i="10"/>
  <c r="L65" i="10"/>
  <c r="K65" i="10"/>
  <c r="J65" i="10"/>
  <c r="I65" i="10"/>
  <c r="H65" i="10"/>
  <c r="G65" i="10"/>
  <c r="F65" i="10"/>
  <c r="E65" i="10"/>
  <c r="D65" i="10"/>
  <c r="C65" i="10"/>
  <c r="W64" i="10"/>
  <c r="V64" i="10"/>
  <c r="U64" i="10"/>
  <c r="T64" i="10"/>
  <c r="S64" i="10"/>
  <c r="R64" i="10"/>
  <c r="Q64" i="10"/>
  <c r="P64" i="10"/>
  <c r="O64" i="10"/>
  <c r="N64" i="10"/>
  <c r="M64" i="10"/>
  <c r="L64" i="10"/>
  <c r="K64" i="10"/>
  <c r="J64" i="10"/>
  <c r="I64" i="10"/>
  <c r="H64" i="10"/>
  <c r="G64" i="10"/>
  <c r="F64" i="10"/>
  <c r="E64" i="10"/>
  <c r="D64" i="10"/>
  <c r="C64" i="10"/>
  <c r="W63" i="10"/>
  <c r="V63" i="10"/>
  <c r="U63" i="10"/>
  <c r="T63" i="10"/>
  <c r="S63" i="10"/>
  <c r="R63" i="10"/>
  <c r="Q63" i="10"/>
  <c r="P63" i="10"/>
  <c r="O63" i="10"/>
  <c r="N63" i="10"/>
  <c r="M63" i="10"/>
  <c r="L63" i="10"/>
  <c r="K63" i="10"/>
  <c r="J63" i="10"/>
  <c r="I63" i="10"/>
  <c r="H63" i="10"/>
  <c r="G63" i="10"/>
  <c r="F63" i="10"/>
  <c r="E63" i="10"/>
  <c r="D63" i="10"/>
  <c r="C63" i="10"/>
  <c r="W62" i="10"/>
  <c r="V62" i="10"/>
  <c r="U62" i="10"/>
  <c r="T62" i="10"/>
  <c r="S62" i="10"/>
  <c r="R62" i="10"/>
  <c r="Q62" i="10"/>
  <c r="P62" i="10"/>
  <c r="O62" i="10"/>
  <c r="N62" i="10"/>
  <c r="M62" i="10"/>
  <c r="L62" i="10"/>
  <c r="K62" i="10"/>
  <c r="J62" i="10"/>
  <c r="I62" i="10"/>
  <c r="H62" i="10"/>
  <c r="G62" i="10"/>
  <c r="F62" i="10"/>
  <c r="E62" i="10"/>
  <c r="D62" i="10"/>
  <c r="C62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D32" i="10"/>
  <c r="C32" i="10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H31" i="10"/>
  <c r="G31" i="10"/>
  <c r="F31" i="10"/>
  <c r="E31" i="10"/>
  <c r="D31" i="10"/>
  <c r="C31" i="10"/>
  <c r="W30" i="10"/>
  <c r="V30" i="10"/>
  <c r="U30" i="10"/>
  <c r="T30" i="10"/>
  <c r="S30" i="10"/>
  <c r="R30" i="10"/>
  <c r="Q30" i="10"/>
  <c r="P30" i="10"/>
  <c r="O30" i="10"/>
  <c r="N30" i="10"/>
  <c r="M30" i="10"/>
  <c r="L30" i="10"/>
  <c r="K30" i="10"/>
  <c r="J30" i="10"/>
  <c r="I30" i="10"/>
  <c r="H30" i="10"/>
  <c r="G30" i="10"/>
  <c r="F30" i="10"/>
  <c r="E30" i="10"/>
  <c r="D30" i="10"/>
  <c r="C30" i="10"/>
  <c r="W29" i="10"/>
  <c r="V29" i="10"/>
  <c r="U29" i="10"/>
  <c r="T29" i="10"/>
  <c r="S29" i="10"/>
  <c r="R29" i="10"/>
  <c r="Q29" i="10"/>
  <c r="P29" i="10"/>
  <c r="O29" i="10"/>
  <c r="N29" i="10"/>
  <c r="M29" i="10"/>
  <c r="L29" i="10"/>
  <c r="K29" i="10"/>
  <c r="J29" i="10"/>
  <c r="I29" i="10"/>
  <c r="H29" i="10"/>
  <c r="G29" i="10"/>
  <c r="F29" i="10"/>
  <c r="E29" i="10"/>
  <c r="D29" i="10"/>
  <c r="C29" i="10"/>
  <c r="W28" i="10"/>
  <c r="V28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W25" i="10"/>
  <c r="V25" i="10"/>
  <c r="U25" i="10"/>
  <c r="T25" i="10"/>
  <c r="S25" i="10"/>
  <c r="R25" i="10"/>
  <c r="Q25" i="10"/>
  <c r="P25" i="10"/>
  <c r="O25" i="10"/>
  <c r="N25" i="10"/>
  <c r="M25" i="10"/>
  <c r="L25" i="10"/>
  <c r="K25" i="10"/>
  <c r="J25" i="10"/>
  <c r="I25" i="10"/>
  <c r="H25" i="10"/>
  <c r="G25" i="10"/>
  <c r="F25" i="10"/>
  <c r="E25" i="10"/>
  <c r="D25" i="10"/>
  <c r="C25" i="10"/>
  <c r="W24" i="10"/>
  <c r="V24" i="10"/>
  <c r="U24" i="10"/>
  <c r="T24" i="10"/>
  <c r="S24" i="10"/>
  <c r="R24" i="10"/>
  <c r="Q24" i="10"/>
  <c r="P24" i="10"/>
  <c r="O24" i="10"/>
  <c r="N24" i="10"/>
  <c r="M24" i="10"/>
  <c r="L24" i="10"/>
  <c r="K24" i="10"/>
  <c r="J24" i="10"/>
  <c r="I24" i="10"/>
  <c r="H24" i="10"/>
  <c r="G24" i="10"/>
  <c r="F24" i="10"/>
  <c r="E24" i="10"/>
  <c r="D24" i="10"/>
  <c r="C24" i="10"/>
  <c r="W23" i="10"/>
  <c r="V23" i="10"/>
  <c r="U23" i="10"/>
  <c r="T23" i="10"/>
  <c r="S23" i="10"/>
  <c r="R23" i="10"/>
  <c r="Q23" i="10"/>
  <c r="P23" i="10"/>
  <c r="O23" i="10"/>
  <c r="N23" i="10"/>
  <c r="M23" i="10"/>
  <c r="L23" i="10"/>
  <c r="K23" i="10"/>
  <c r="J23" i="10"/>
  <c r="I23" i="10"/>
  <c r="H23" i="10"/>
  <c r="G23" i="10"/>
  <c r="F23" i="10"/>
  <c r="E23" i="10"/>
  <c r="D23" i="10"/>
  <c r="C23" i="10"/>
  <c r="W21" i="10"/>
  <c r="V21" i="10"/>
  <c r="U21" i="10"/>
  <c r="T21" i="10"/>
  <c r="S21" i="10"/>
  <c r="R21" i="10"/>
  <c r="Q21" i="10"/>
  <c r="P21" i="10"/>
  <c r="O21" i="10"/>
  <c r="N21" i="10"/>
  <c r="M21" i="10"/>
  <c r="L21" i="10"/>
  <c r="K21" i="10"/>
  <c r="J21" i="10"/>
  <c r="I21" i="10"/>
  <c r="H21" i="10"/>
  <c r="G21" i="10"/>
  <c r="F21" i="10"/>
  <c r="E21" i="10"/>
  <c r="D21" i="10"/>
  <c r="C21" i="10"/>
  <c r="W20" i="10"/>
  <c r="V20" i="10"/>
  <c r="U20" i="10"/>
  <c r="T20" i="10"/>
  <c r="S20" i="10"/>
  <c r="R20" i="10"/>
  <c r="Q20" i="10"/>
  <c r="P20" i="10"/>
  <c r="O20" i="10"/>
  <c r="N20" i="10"/>
  <c r="M20" i="10"/>
  <c r="L20" i="10"/>
  <c r="K20" i="10"/>
  <c r="J20" i="10"/>
  <c r="I20" i="10"/>
  <c r="H20" i="10"/>
  <c r="G20" i="10"/>
  <c r="F20" i="10"/>
  <c r="E20" i="10"/>
  <c r="D20" i="10"/>
  <c r="C20" i="10"/>
  <c r="W19" i="10"/>
  <c r="V19" i="10"/>
  <c r="U19" i="10"/>
  <c r="T19" i="10"/>
  <c r="S19" i="10"/>
  <c r="R19" i="10"/>
  <c r="Q19" i="10"/>
  <c r="P19" i="10"/>
  <c r="O19" i="10"/>
  <c r="N19" i="10"/>
  <c r="M19" i="10"/>
  <c r="L19" i="10"/>
  <c r="K19" i="10"/>
  <c r="J19" i="10"/>
  <c r="I19" i="10"/>
  <c r="H19" i="10"/>
  <c r="G19" i="10"/>
  <c r="F19" i="10"/>
  <c r="E19" i="10"/>
  <c r="D19" i="10"/>
  <c r="C19" i="10"/>
  <c r="W18" i="10"/>
  <c r="V18" i="10"/>
  <c r="U18" i="10"/>
  <c r="T18" i="10"/>
  <c r="S18" i="10"/>
  <c r="R18" i="10"/>
  <c r="Q18" i="10"/>
  <c r="P18" i="10"/>
  <c r="O18" i="10"/>
  <c r="N18" i="10"/>
  <c r="M18" i="10"/>
  <c r="L18" i="10"/>
  <c r="K18" i="10"/>
  <c r="J18" i="10"/>
  <c r="I18" i="10"/>
  <c r="H18" i="10"/>
  <c r="G18" i="10"/>
  <c r="F18" i="10"/>
  <c r="E18" i="10"/>
  <c r="D18" i="10"/>
  <c r="C18" i="10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G16" i="10"/>
  <c r="F16" i="10"/>
  <c r="E16" i="10"/>
  <c r="D16" i="10"/>
  <c r="C16" i="10"/>
  <c r="W15" i="10"/>
  <c r="V15" i="10"/>
  <c r="U15" i="10"/>
  <c r="T15" i="10"/>
  <c r="S15" i="10"/>
  <c r="R15" i="10"/>
  <c r="Q15" i="10"/>
  <c r="P15" i="10"/>
  <c r="O15" i="10"/>
  <c r="N15" i="10"/>
  <c r="M15" i="10"/>
  <c r="L15" i="10"/>
  <c r="K15" i="10"/>
  <c r="J15" i="10"/>
  <c r="I15" i="10"/>
  <c r="H15" i="10"/>
  <c r="G15" i="10"/>
  <c r="F15" i="10"/>
  <c r="E15" i="10"/>
  <c r="D15" i="10"/>
  <c r="C15" i="10"/>
  <c r="W14" i="10"/>
  <c r="V14" i="10"/>
  <c r="U14" i="10"/>
  <c r="T14" i="10"/>
  <c r="S14" i="10"/>
  <c r="R14" i="10"/>
  <c r="Q14" i="10"/>
  <c r="P14" i="10"/>
  <c r="O14" i="10"/>
  <c r="N14" i="10"/>
  <c r="M14" i="10"/>
  <c r="L14" i="10"/>
  <c r="K14" i="10"/>
  <c r="J14" i="10"/>
  <c r="I14" i="10"/>
  <c r="H14" i="10"/>
  <c r="G14" i="10"/>
  <c r="F14" i="10"/>
  <c r="E14" i="10"/>
  <c r="D14" i="10"/>
  <c r="C14" i="10"/>
  <c r="W13" i="10"/>
  <c r="V13" i="10"/>
  <c r="U13" i="10"/>
  <c r="T13" i="10"/>
  <c r="S13" i="10"/>
  <c r="R13" i="10"/>
  <c r="Q13" i="10"/>
  <c r="P13" i="10"/>
  <c r="O13" i="10"/>
  <c r="N13" i="10"/>
  <c r="M13" i="10"/>
  <c r="L13" i="10"/>
  <c r="K13" i="10"/>
  <c r="J13" i="10"/>
  <c r="I13" i="10"/>
  <c r="H13" i="10"/>
  <c r="G13" i="10"/>
  <c r="F13" i="10"/>
  <c r="E13" i="10"/>
  <c r="D13" i="10"/>
  <c r="C13" i="10"/>
  <c r="W12" i="10"/>
  <c r="V12" i="10"/>
  <c r="U12" i="10"/>
  <c r="T12" i="10"/>
  <c r="S12" i="10"/>
  <c r="R12" i="10"/>
  <c r="Q12" i="10"/>
  <c r="P12" i="10"/>
  <c r="O12" i="10"/>
  <c r="N12" i="10"/>
  <c r="M12" i="10"/>
  <c r="L12" i="10"/>
  <c r="K12" i="10"/>
  <c r="J12" i="10"/>
  <c r="I12" i="10"/>
  <c r="H12" i="10"/>
  <c r="G12" i="10"/>
  <c r="F12" i="10"/>
  <c r="E12" i="10"/>
  <c r="D12" i="10"/>
  <c r="C12" i="10"/>
  <c r="W10" i="10"/>
  <c r="V10" i="10"/>
  <c r="U10" i="10"/>
  <c r="T10" i="10"/>
  <c r="S10" i="10"/>
  <c r="R10" i="10"/>
  <c r="Q10" i="10"/>
  <c r="P10" i="10"/>
  <c r="O10" i="10"/>
  <c r="N10" i="10"/>
  <c r="M10" i="10"/>
  <c r="L10" i="10"/>
  <c r="K10" i="10"/>
  <c r="J10" i="10"/>
  <c r="I10" i="10"/>
  <c r="H10" i="10"/>
  <c r="G10" i="10"/>
  <c r="F10" i="10"/>
  <c r="E10" i="10"/>
  <c r="D10" i="10"/>
  <c r="C10" i="10"/>
  <c r="W9" i="10"/>
  <c r="V9" i="10"/>
  <c r="U9" i="10"/>
  <c r="T9" i="10"/>
  <c r="S9" i="10"/>
  <c r="R9" i="10"/>
  <c r="Q9" i="10"/>
  <c r="P9" i="10"/>
  <c r="O9" i="10"/>
  <c r="N9" i="10"/>
  <c r="M9" i="10"/>
  <c r="L9" i="10"/>
  <c r="K9" i="10"/>
  <c r="J9" i="10"/>
  <c r="I9" i="10"/>
  <c r="H9" i="10"/>
  <c r="G9" i="10"/>
  <c r="F9" i="10"/>
  <c r="E9" i="10"/>
  <c r="D9" i="10"/>
  <c r="C9" i="10"/>
  <c r="W7" i="10"/>
  <c r="V7" i="10"/>
  <c r="U7" i="10"/>
  <c r="T7" i="10"/>
  <c r="S7" i="10"/>
  <c r="R7" i="10"/>
  <c r="Q7" i="10"/>
  <c r="P7" i="10"/>
  <c r="O7" i="10"/>
  <c r="N7" i="10"/>
  <c r="M7" i="10"/>
  <c r="L7" i="10"/>
  <c r="K7" i="10"/>
  <c r="J7" i="10"/>
  <c r="I7" i="10"/>
  <c r="H7" i="10"/>
  <c r="G7" i="10"/>
  <c r="F7" i="10"/>
  <c r="E7" i="10"/>
  <c r="D7" i="10"/>
  <c r="C7" i="10"/>
  <c r="W6" i="10"/>
  <c r="V6" i="10"/>
  <c r="U6" i="10"/>
  <c r="T6" i="10"/>
  <c r="S6" i="10"/>
  <c r="R6" i="10"/>
  <c r="Q6" i="10"/>
  <c r="P6" i="10"/>
  <c r="O6" i="10"/>
  <c r="N6" i="10"/>
  <c r="M6" i="10"/>
  <c r="L6" i="10"/>
  <c r="K6" i="10"/>
  <c r="J6" i="10"/>
  <c r="I6" i="10"/>
  <c r="H6" i="10"/>
  <c r="G6" i="10"/>
  <c r="F6" i="10"/>
  <c r="E6" i="10"/>
  <c r="D6" i="10"/>
  <c r="C6" i="10"/>
  <c r="W5" i="10"/>
  <c r="V5" i="10"/>
  <c r="U5" i="10"/>
  <c r="T5" i="10"/>
  <c r="S5" i="10"/>
  <c r="R5" i="10"/>
  <c r="Q5" i="10"/>
  <c r="P5" i="10"/>
  <c r="O5" i="10"/>
  <c r="N5" i="10"/>
  <c r="M5" i="10"/>
  <c r="L5" i="10"/>
  <c r="K5" i="10"/>
  <c r="J5" i="10"/>
  <c r="I5" i="10"/>
  <c r="H5" i="10"/>
  <c r="G5" i="10"/>
  <c r="F5" i="10"/>
  <c r="E5" i="10"/>
  <c r="D5" i="10"/>
  <c r="C5" i="10"/>
  <c r="I3" i="156" l="1"/>
  <c r="Q3" i="156"/>
  <c r="D3" i="156"/>
  <c r="L3" i="156"/>
  <c r="T3" i="156"/>
  <c r="D3" i="155"/>
  <c r="L3" i="155"/>
  <c r="T3" i="155"/>
  <c r="J3" i="156"/>
  <c r="R3" i="156"/>
  <c r="E3" i="156"/>
  <c r="M3" i="156"/>
  <c r="U3" i="156"/>
  <c r="H3" i="156"/>
  <c r="P3" i="156"/>
  <c r="C3" i="156"/>
  <c r="K3" i="156"/>
  <c r="S3" i="156"/>
  <c r="V3" i="155"/>
  <c r="W52" i="8" l="1"/>
  <c r="W22" i="8"/>
  <c r="W17" i="8"/>
  <c r="W4" i="8"/>
  <c r="V52" i="10"/>
  <c r="R52" i="10"/>
  <c r="T27" i="10"/>
  <c r="P27" i="10"/>
  <c r="L27" i="10"/>
  <c r="H27" i="10"/>
  <c r="D27" i="10"/>
  <c r="V22" i="10"/>
  <c r="R22" i="10"/>
  <c r="N22" i="10"/>
  <c r="J22" i="10"/>
  <c r="F22" i="10"/>
  <c r="V17" i="10"/>
  <c r="R17" i="10"/>
  <c r="N17" i="10"/>
  <c r="J17" i="10"/>
  <c r="F17" i="10"/>
  <c r="T11" i="10"/>
  <c r="P11" i="10"/>
  <c r="L11" i="10"/>
  <c r="H11" i="10"/>
  <c r="D11" i="10"/>
  <c r="T8" i="10"/>
  <c r="P8" i="10"/>
  <c r="L8" i="10"/>
  <c r="H8" i="10"/>
  <c r="D8" i="10"/>
  <c r="V4" i="10"/>
  <c r="R4" i="10"/>
  <c r="N4" i="10"/>
  <c r="J4" i="10"/>
  <c r="F4" i="10"/>
  <c r="W22" i="118"/>
  <c r="S22" i="118"/>
  <c r="E4" i="119"/>
  <c r="W52" i="120"/>
  <c r="M4" i="119" l="1"/>
  <c r="Q4" i="119"/>
  <c r="E52" i="119"/>
  <c r="I52" i="119"/>
  <c r="M52" i="119"/>
  <c r="Q52" i="119"/>
  <c r="U52" i="119"/>
  <c r="C4" i="118"/>
  <c r="C17" i="118"/>
  <c r="S52" i="118"/>
  <c r="W52" i="118"/>
  <c r="G52" i="118"/>
  <c r="K52" i="118"/>
  <c r="G8" i="119"/>
  <c r="K8" i="119"/>
  <c r="O8" i="119"/>
  <c r="S8" i="119"/>
  <c r="W8" i="119"/>
  <c r="G11" i="119"/>
  <c r="K11" i="119"/>
  <c r="O11" i="119"/>
  <c r="S11" i="119"/>
  <c r="W11" i="119"/>
  <c r="E17" i="119"/>
  <c r="I17" i="119"/>
  <c r="M17" i="119"/>
  <c r="Q17" i="119"/>
  <c r="U17" i="119"/>
  <c r="E22" i="119"/>
  <c r="I22" i="119"/>
  <c r="M22" i="119"/>
  <c r="Q22" i="119"/>
  <c r="U22" i="119"/>
  <c r="G27" i="119"/>
  <c r="K27" i="119"/>
  <c r="O27" i="119"/>
  <c r="S27" i="119"/>
  <c r="W27" i="119"/>
  <c r="G22" i="118"/>
  <c r="K22" i="118"/>
  <c r="C4" i="10"/>
  <c r="G4" i="10"/>
  <c r="K4" i="10"/>
  <c r="O4" i="10"/>
  <c r="S4" i="10"/>
  <c r="F52" i="10"/>
  <c r="J52" i="10"/>
  <c r="O52" i="10"/>
  <c r="S52" i="10"/>
  <c r="W52" i="10"/>
  <c r="E8" i="10"/>
  <c r="I8" i="10"/>
  <c r="M8" i="10"/>
  <c r="Q8" i="10"/>
  <c r="U8" i="10"/>
  <c r="E11" i="10"/>
  <c r="I11" i="10"/>
  <c r="M11" i="10"/>
  <c r="Q11" i="10"/>
  <c r="U11" i="10"/>
  <c r="C17" i="10"/>
  <c r="G17" i="10"/>
  <c r="K17" i="10"/>
  <c r="O17" i="10"/>
  <c r="S17" i="10"/>
  <c r="W17" i="10"/>
  <c r="C22" i="10"/>
  <c r="G22" i="10"/>
  <c r="K22" i="10"/>
  <c r="O22" i="10"/>
  <c r="S22" i="10"/>
  <c r="W22" i="10"/>
  <c r="E27" i="10"/>
  <c r="I27" i="10"/>
  <c r="M27" i="10"/>
  <c r="Q27" i="10"/>
  <c r="U27" i="10"/>
  <c r="C52" i="10"/>
  <c r="G52" i="10"/>
  <c r="K52" i="10"/>
  <c r="D4" i="119"/>
  <c r="H4" i="119"/>
  <c r="L4" i="119"/>
  <c r="P4" i="119"/>
  <c r="T4" i="119"/>
  <c r="F8" i="119"/>
  <c r="J8" i="119"/>
  <c r="N8" i="119"/>
  <c r="R8" i="119"/>
  <c r="V8" i="119"/>
  <c r="F11" i="119"/>
  <c r="J11" i="119"/>
  <c r="N11" i="119"/>
  <c r="R11" i="119"/>
  <c r="V11" i="119"/>
  <c r="D17" i="119"/>
  <c r="H17" i="119"/>
  <c r="L17" i="119"/>
  <c r="P17" i="119"/>
  <c r="T17" i="119"/>
  <c r="D22" i="119"/>
  <c r="H22" i="119"/>
  <c r="L22" i="119"/>
  <c r="P22" i="119"/>
  <c r="T22" i="119"/>
  <c r="F27" i="119"/>
  <c r="J27" i="119"/>
  <c r="N27" i="119"/>
  <c r="R27" i="119"/>
  <c r="V27" i="119"/>
  <c r="D52" i="119"/>
  <c r="H52" i="119"/>
  <c r="L52" i="119"/>
  <c r="P52" i="119"/>
  <c r="T52" i="119"/>
  <c r="F22" i="118"/>
  <c r="J22" i="118"/>
  <c r="N22" i="118"/>
  <c r="R22" i="118"/>
  <c r="V22" i="118"/>
  <c r="F52" i="118"/>
  <c r="J52" i="118"/>
  <c r="N52" i="118"/>
  <c r="R52" i="118"/>
  <c r="V52" i="118"/>
  <c r="W4" i="120"/>
  <c r="W17" i="120"/>
  <c r="W22" i="120"/>
  <c r="D4" i="10"/>
  <c r="D3" i="10" s="1"/>
  <c r="H4" i="10"/>
  <c r="H3" i="10" s="1"/>
  <c r="L4" i="10"/>
  <c r="L3" i="10" s="1"/>
  <c r="P4" i="10"/>
  <c r="P3" i="10" s="1"/>
  <c r="T4" i="10"/>
  <c r="T3" i="10" s="1"/>
  <c r="F8" i="10"/>
  <c r="J8" i="10"/>
  <c r="N8" i="10"/>
  <c r="R8" i="10"/>
  <c r="V8" i="10"/>
  <c r="F11" i="10"/>
  <c r="J11" i="10"/>
  <c r="N11" i="10"/>
  <c r="R11" i="10"/>
  <c r="V11" i="10"/>
  <c r="D17" i="10"/>
  <c r="H17" i="10"/>
  <c r="L17" i="10"/>
  <c r="P17" i="10"/>
  <c r="T17" i="10"/>
  <c r="D22" i="10"/>
  <c r="H22" i="10"/>
  <c r="L22" i="10"/>
  <c r="P22" i="10"/>
  <c r="T22" i="10"/>
  <c r="F27" i="10"/>
  <c r="J27" i="10"/>
  <c r="N27" i="10"/>
  <c r="R27" i="10"/>
  <c r="V27" i="10"/>
  <c r="D52" i="10"/>
  <c r="H52" i="10"/>
  <c r="L52" i="10"/>
  <c r="P52" i="10"/>
  <c r="T52" i="10"/>
  <c r="I4" i="119"/>
  <c r="U4" i="119"/>
  <c r="C22" i="118"/>
  <c r="O22" i="118"/>
  <c r="C52" i="118"/>
  <c r="O52" i="118"/>
  <c r="F4" i="119"/>
  <c r="J4" i="119"/>
  <c r="N4" i="119"/>
  <c r="R4" i="119"/>
  <c r="V4" i="119"/>
  <c r="D8" i="119"/>
  <c r="H8" i="119"/>
  <c r="L8" i="119"/>
  <c r="P8" i="119"/>
  <c r="T8" i="119"/>
  <c r="D11" i="119"/>
  <c r="H11" i="119"/>
  <c r="L11" i="119"/>
  <c r="P11" i="119"/>
  <c r="T11" i="119"/>
  <c r="F17" i="119"/>
  <c r="J17" i="119"/>
  <c r="N17" i="119"/>
  <c r="R17" i="119"/>
  <c r="V17" i="119"/>
  <c r="F22" i="119"/>
  <c r="J22" i="119"/>
  <c r="N22" i="119"/>
  <c r="R22" i="119"/>
  <c r="V22" i="119"/>
  <c r="D27" i="119"/>
  <c r="H27" i="119"/>
  <c r="L27" i="119"/>
  <c r="P27" i="119"/>
  <c r="T27" i="119"/>
  <c r="F52" i="119"/>
  <c r="J52" i="119"/>
  <c r="N52" i="119"/>
  <c r="R52" i="119"/>
  <c r="V52" i="119"/>
  <c r="D22" i="118"/>
  <c r="H22" i="118"/>
  <c r="L22" i="118"/>
  <c r="P22" i="118"/>
  <c r="T22" i="118"/>
  <c r="D52" i="118"/>
  <c r="H52" i="118"/>
  <c r="L52" i="118"/>
  <c r="P52" i="118"/>
  <c r="T52" i="118"/>
  <c r="W8" i="120"/>
  <c r="W11" i="120"/>
  <c r="W27" i="120"/>
  <c r="C4" i="119"/>
  <c r="C3" i="119" s="1"/>
  <c r="G4" i="119"/>
  <c r="K4" i="119"/>
  <c r="O4" i="119"/>
  <c r="S4" i="119"/>
  <c r="W4" i="119"/>
  <c r="E8" i="119"/>
  <c r="I8" i="119"/>
  <c r="M8" i="119"/>
  <c r="Q8" i="119"/>
  <c r="U8" i="119"/>
  <c r="E11" i="119"/>
  <c r="I11" i="119"/>
  <c r="M11" i="119"/>
  <c r="Q11" i="119"/>
  <c r="U11" i="119"/>
  <c r="G17" i="119"/>
  <c r="K17" i="119"/>
  <c r="O17" i="119"/>
  <c r="S17" i="119"/>
  <c r="W17" i="119"/>
  <c r="G22" i="119"/>
  <c r="K22" i="119"/>
  <c r="O22" i="119"/>
  <c r="S22" i="119"/>
  <c r="W22" i="119"/>
  <c r="E27" i="119"/>
  <c r="I27" i="119"/>
  <c r="M27" i="119"/>
  <c r="Q27" i="119"/>
  <c r="U27" i="119"/>
  <c r="G52" i="119"/>
  <c r="K52" i="119"/>
  <c r="O52" i="119"/>
  <c r="S52" i="119"/>
  <c r="W52" i="119"/>
  <c r="C8" i="118"/>
  <c r="C11" i="118"/>
  <c r="E22" i="118"/>
  <c r="I22" i="118"/>
  <c r="M22" i="118"/>
  <c r="Q22" i="118"/>
  <c r="U22" i="118"/>
  <c r="C27" i="118"/>
  <c r="E52" i="118"/>
  <c r="I52" i="118"/>
  <c r="M52" i="118"/>
  <c r="Q52" i="118"/>
  <c r="U52" i="118"/>
  <c r="W4" i="10"/>
  <c r="E4" i="10"/>
  <c r="I4" i="10"/>
  <c r="M4" i="10"/>
  <c r="Q4" i="10"/>
  <c r="U4" i="10"/>
  <c r="C8" i="10"/>
  <c r="G8" i="10"/>
  <c r="K8" i="10"/>
  <c r="O8" i="10"/>
  <c r="S8" i="10"/>
  <c r="W8" i="10"/>
  <c r="C11" i="10"/>
  <c r="G11" i="10"/>
  <c r="K11" i="10"/>
  <c r="O11" i="10"/>
  <c r="S11" i="10"/>
  <c r="W11" i="10"/>
  <c r="E17" i="10"/>
  <c r="I17" i="10"/>
  <c r="M17" i="10"/>
  <c r="Q17" i="10"/>
  <c r="U17" i="10"/>
  <c r="E22" i="10"/>
  <c r="I22" i="10"/>
  <c r="M22" i="10"/>
  <c r="Q22" i="10"/>
  <c r="U22" i="10"/>
  <c r="C27" i="10"/>
  <c r="G27" i="10"/>
  <c r="K27" i="10"/>
  <c r="O27" i="10"/>
  <c r="S27" i="10"/>
  <c r="W27" i="10"/>
  <c r="E52" i="10"/>
  <c r="I52" i="10"/>
  <c r="M52" i="10"/>
  <c r="Q52" i="10"/>
  <c r="U52" i="10"/>
  <c r="W8" i="8"/>
  <c r="W11" i="8"/>
  <c r="W27" i="8"/>
  <c r="N52" i="10"/>
  <c r="G3" i="119" l="1"/>
  <c r="M3" i="10"/>
  <c r="U3" i="10"/>
  <c r="J3" i="10"/>
  <c r="R3" i="119"/>
  <c r="Q3" i="10"/>
  <c r="E3" i="10"/>
  <c r="W3" i="119"/>
  <c r="F3" i="119"/>
  <c r="O3" i="119"/>
  <c r="S3" i="119"/>
  <c r="K3" i="119"/>
  <c r="I3" i="10"/>
  <c r="W3" i="10"/>
  <c r="S3" i="10"/>
  <c r="V3" i="119"/>
  <c r="R3" i="10"/>
  <c r="E3" i="119"/>
  <c r="J3" i="119"/>
  <c r="L3" i="119"/>
  <c r="F3" i="10"/>
  <c r="T3" i="119"/>
  <c r="D3" i="119"/>
  <c r="V3" i="10"/>
  <c r="N3" i="10"/>
  <c r="P3" i="119"/>
  <c r="N3" i="119"/>
  <c r="C3" i="10"/>
  <c r="Q3" i="119"/>
  <c r="W3" i="8"/>
  <c r="O3" i="10"/>
  <c r="M3" i="119"/>
  <c r="W3" i="120"/>
  <c r="K3" i="10"/>
  <c r="G3" i="10"/>
  <c r="C3" i="118"/>
  <c r="U3" i="119"/>
  <c r="H3" i="119"/>
  <c r="I3" i="119"/>
  <c r="J51" i="120" l="1"/>
  <c r="Q51" i="120"/>
  <c r="J43" i="120"/>
  <c r="H51" i="120" l="1"/>
  <c r="R51" i="120"/>
  <c r="P51" i="120"/>
  <c r="N51" i="120"/>
  <c r="K43" i="120"/>
  <c r="T43" i="120"/>
  <c r="G51" i="120"/>
  <c r="N43" i="120"/>
  <c r="P43" i="120"/>
  <c r="K51" i="120"/>
  <c r="H64" i="120"/>
  <c r="G64" i="120"/>
  <c r="L64" i="120"/>
  <c r="M64" i="120"/>
  <c r="L43" i="120"/>
  <c r="R43" i="120"/>
  <c r="T64" i="120"/>
  <c r="Q64" i="120"/>
  <c r="G43" i="120"/>
  <c r="F43" i="120"/>
  <c r="L51" i="120"/>
  <c r="J64" i="120"/>
  <c r="K64" i="120"/>
  <c r="M43" i="120"/>
  <c r="H43" i="120"/>
  <c r="R64" i="120"/>
  <c r="N64" i="120"/>
  <c r="T51" i="120"/>
  <c r="Q43" i="120"/>
  <c r="P64" i="120"/>
  <c r="M51" i="120"/>
  <c r="S43" i="120" l="1"/>
  <c r="S51" i="120"/>
  <c r="C51" i="120"/>
  <c r="O51" i="120"/>
  <c r="U51" i="120"/>
  <c r="C43" i="120"/>
  <c r="F51" i="120"/>
  <c r="F64" i="120"/>
  <c r="S64" i="120"/>
  <c r="C64" i="120"/>
  <c r="O64" i="120"/>
  <c r="I64" i="120"/>
  <c r="I43" i="120"/>
  <c r="I51" i="120"/>
  <c r="U43" i="120"/>
  <c r="E51" i="120"/>
  <c r="O43" i="120"/>
  <c r="U64" i="120"/>
  <c r="V51" i="120" l="1"/>
  <c r="E43" i="120"/>
  <c r="V64" i="120"/>
  <c r="E64" i="120"/>
  <c r="D51" i="120"/>
  <c r="V43" i="120"/>
  <c r="D64" i="120"/>
  <c r="D43" i="120"/>
  <c r="W43" i="120" l="1"/>
  <c r="W64" i="120"/>
  <c r="W51" i="120"/>
  <c r="E64" i="8" l="1"/>
  <c r="K51" i="8"/>
  <c r="J51" i="8"/>
  <c r="I51" i="8"/>
  <c r="O64" i="8"/>
  <c r="L51" i="8"/>
  <c r="H64" i="8"/>
  <c r="V64" i="8"/>
  <c r="C51" i="8"/>
  <c r="M51" i="8"/>
  <c r="T64" i="8"/>
  <c r="K64" i="8"/>
  <c r="E51" i="8"/>
  <c r="O51" i="8"/>
  <c r="N51" i="8"/>
  <c r="M64" i="8"/>
  <c r="F64" i="8" l="1"/>
  <c r="R64" i="8"/>
  <c r="P64" i="8"/>
  <c r="D51" i="8"/>
  <c r="C64" i="8"/>
  <c r="F51" i="8"/>
  <c r="W64" i="8"/>
  <c r="S64" i="8"/>
  <c r="J64" i="8"/>
  <c r="D64" i="8"/>
  <c r="G64" i="8"/>
  <c r="I64" i="8"/>
  <c r="N64" i="8"/>
  <c r="G51" i="8"/>
  <c r="U64" i="8"/>
  <c r="L64" i="8"/>
  <c r="H51" i="8"/>
  <c r="Q64" i="8" l="1"/>
  <c r="V51" i="8" l="1"/>
  <c r="U51" i="8" l="1"/>
  <c r="W51" i="8" l="1"/>
  <c r="V43" i="8" l="1"/>
  <c r="T51" i="8"/>
  <c r="W43" i="8"/>
  <c r="Q51" i="8" l="1"/>
  <c r="R51" i="8"/>
  <c r="U43" i="8"/>
  <c r="S43" i="8"/>
  <c r="S51" i="8"/>
  <c r="T43" i="8" l="1"/>
  <c r="Q43" i="8"/>
  <c r="R43" i="8"/>
  <c r="P51" i="8" l="1"/>
  <c r="P43" i="8"/>
  <c r="O43" i="8" l="1"/>
  <c r="M43" i="8" l="1"/>
  <c r="N43" i="8"/>
  <c r="L43" i="8" l="1"/>
  <c r="K43" i="8" l="1"/>
  <c r="J43" i="8" l="1"/>
  <c r="I43" i="8" l="1"/>
  <c r="H43" i="8" l="1"/>
  <c r="G43" i="8" l="1"/>
  <c r="F43" i="8" l="1"/>
  <c r="D43" i="8" l="1"/>
  <c r="E43" i="8"/>
  <c r="C43" i="8" l="1"/>
  <c r="X33" i="159" l="1"/>
  <c r="X26" i="159" s="1"/>
  <c r="X2" i="159" s="1"/>
  <c r="P33" i="159"/>
  <c r="P26" i="159" s="1"/>
  <c r="P2" i="159" s="1"/>
  <c r="H33" i="159"/>
  <c r="H26" i="159" s="1"/>
  <c r="H2" i="159" s="1"/>
  <c r="X72" i="120"/>
  <c r="W72" i="120"/>
  <c r="V72" i="120"/>
  <c r="T72" i="120"/>
  <c r="S72" i="120"/>
  <c r="R72" i="120"/>
  <c r="P72" i="120"/>
  <c r="O72" i="120"/>
  <c r="N72" i="120"/>
  <c r="L72" i="120"/>
  <c r="K72" i="120"/>
  <c r="J72" i="120"/>
  <c r="H72" i="120"/>
  <c r="G72" i="120"/>
  <c r="F72" i="120"/>
  <c r="D72" i="120"/>
  <c r="C72" i="120"/>
  <c r="X71" i="120"/>
  <c r="V71" i="120"/>
  <c r="U71" i="120"/>
  <c r="T71" i="120"/>
  <c r="R71" i="120"/>
  <c r="Q71" i="120"/>
  <c r="P71" i="120"/>
  <c r="N71" i="120"/>
  <c r="M71" i="120"/>
  <c r="L71" i="120"/>
  <c r="J71" i="120"/>
  <c r="I71" i="120"/>
  <c r="H71" i="120"/>
  <c r="F71" i="120"/>
  <c r="E71" i="120"/>
  <c r="D71" i="120"/>
  <c r="X70" i="120"/>
  <c r="W70" i="120"/>
  <c r="V70" i="120"/>
  <c r="T70" i="120"/>
  <c r="S70" i="120"/>
  <c r="R70" i="120"/>
  <c r="P70" i="120"/>
  <c r="O70" i="120"/>
  <c r="N70" i="120"/>
  <c r="L70" i="120"/>
  <c r="K70" i="120"/>
  <c r="J70" i="120"/>
  <c r="H70" i="120"/>
  <c r="G70" i="120"/>
  <c r="F70" i="120"/>
  <c r="D70" i="120"/>
  <c r="C70" i="120"/>
  <c r="X69" i="120"/>
  <c r="V69" i="120"/>
  <c r="U69" i="120"/>
  <c r="T69" i="120"/>
  <c r="R69" i="120"/>
  <c r="Q69" i="120"/>
  <c r="P69" i="120"/>
  <c r="N69" i="120"/>
  <c r="M69" i="120"/>
  <c r="L69" i="120"/>
  <c r="J69" i="120"/>
  <c r="I69" i="120"/>
  <c r="H69" i="120"/>
  <c r="F69" i="120"/>
  <c r="E69" i="120"/>
  <c r="D69" i="120"/>
  <c r="X68" i="120"/>
  <c r="W68" i="120"/>
  <c r="V68" i="120"/>
  <c r="T68" i="120"/>
  <c r="S68" i="120"/>
  <c r="R68" i="120"/>
  <c r="P68" i="120"/>
  <c r="O68" i="120"/>
  <c r="N68" i="120"/>
  <c r="L68" i="120"/>
  <c r="K68" i="120"/>
  <c r="J68" i="120"/>
  <c r="H68" i="120"/>
  <c r="G68" i="120"/>
  <c r="F68" i="120"/>
  <c r="D68" i="120"/>
  <c r="C68" i="120"/>
  <c r="X67" i="120"/>
  <c r="V67" i="120"/>
  <c r="U67" i="120"/>
  <c r="T67" i="120"/>
  <c r="R67" i="120"/>
  <c r="Q67" i="120"/>
  <c r="P67" i="120"/>
  <c r="N67" i="120"/>
  <c r="M67" i="120"/>
  <c r="L67" i="120"/>
  <c r="J67" i="120"/>
  <c r="I67" i="120"/>
  <c r="H67" i="120"/>
  <c r="F67" i="120"/>
  <c r="E67" i="120"/>
  <c r="D67" i="120"/>
  <c r="X66" i="120"/>
  <c r="W66" i="120"/>
  <c r="V66" i="120"/>
  <c r="T66" i="120"/>
  <c r="S66" i="120"/>
  <c r="R66" i="120"/>
  <c r="P66" i="120"/>
  <c r="O66" i="120"/>
  <c r="N66" i="120"/>
  <c r="L66" i="120"/>
  <c r="K66" i="120"/>
  <c r="J66" i="120"/>
  <c r="H66" i="120"/>
  <c r="G66" i="120"/>
  <c r="F66" i="120"/>
  <c r="D66" i="120"/>
  <c r="C66" i="120"/>
  <c r="X65" i="120"/>
  <c r="V65" i="120"/>
  <c r="U65" i="120"/>
  <c r="T65" i="120"/>
  <c r="R65" i="120"/>
  <c r="Q65" i="120"/>
  <c r="P65" i="120"/>
  <c r="N65" i="120"/>
  <c r="M65" i="120"/>
  <c r="L65" i="120"/>
  <c r="J65" i="120"/>
  <c r="I65" i="120"/>
  <c r="H65" i="120"/>
  <c r="F65" i="120"/>
  <c r="E65" i="120"/>
  <c r="D65" i="120"/>
  <c r="X63" i="120"/>
  <c r="W63" i="120"/>
  <c r="V63" i="120"/>
  <c r="U63" i="120"/>
  <c r="T63" i="120"/>
  <c r="R63" i="120"/>
  <c r="P63" i="120"/>
  <c r="O63" i="120"/>
  <c r="N63" i="120"/>
  <c r="M63" i="120"/>
  <c r="L63" i="120"/>
  <c r="J63" i="120"/>
  <c r="H63" i="120"/>
  <c r="G63" i="120"/>
  <c r="F63" i="120"/>
  <c r="E63" i="120"/>
  <c r="D63" i="120"/>
  <c r="X50" i="120"/>
  <c r="W50" i="120"/>
  <c r="V50" i="120"/>
  <c r="T50" i="120"/>
  <c r="S50" i="120"/>
  <c r="R50" i="120"/>
  <c r="Q50" i="120"/>
  <c r="P50" i="120"/>
  <c r="O50" i="120"/>
  <c r="N50" i="120"/>
  <c r="L50" i="120"/>
  <c r="K50" i="120"/>
  <c r="J50" i="120"/>
  <c r="I50" i="120"/>
  <c r="H50" i="120"/>
  <c r="G50" i="120"/>
  <c r="F50" i="120"/>
  <c r="D50" i="120"/>
  <c r="C50" i="120"/>
  <c r="X49" i="120"/>
  <c r="W49" i="120"/>
  <c r="V49" i="120"/>
  <c r="U49" i="120"/>
  <c r="T49" i="120"/>
  <c r="R49" i="120"/>
  <c r="Q49" i="120"/>
  <c r="P49" i="120"/>
  <c r="O49" i="120"/>
  <c r="N49" i="120"/>
  <c r="M49" i="120"/>
  <c r="L49" i="120"/>
  <c r="J49" i="120"/>
  <c r="I49" i="120"/>
  <c r="H49" i="120"/>
  <c r="G49" i="120"/>
  <c r="F49" i="120"/>
  <c r="E49" i="120"/>
  <c r="D49" i="120"/>
  <c r="X48" i="120"/>
  <c r="W48" i="120"/>
  <c r="V48" i="120"/>
  <c r="U48" i="120"/>
  <c r="T48" i="120"/>
  <c r="S48" i="120"/>
  <c r="R48" i="120"/>
  <c r="P48" i="120"/>
  <c r="O48" i="120"/>
  <c r="N48" i="120"/>
  <c r="M48" i="120"/>
  <c r="L48" i="120"/>
  <c r="K48" i="120"/>
  <c r="J48" i="120"/>
  <c r="H48" i="120"/>
  <c r="G48" i="120"/>
  <c r="F48" i="120"/>
  <c r="E48" i="120"/>
  <c r="D48" i="120"/>
  <c r="C48" i="120"/>
  <c r="X47" i="120"/>
  <c r="V47" i="120"/>
  <c r="U47" i="120"/>
  <c r="T47" i="120"/>
  <c r="S47" i="120"/>
  <c r="R47" i="120"/>
  <c r="Q47" i="120"/>
  <c r="P47" i="120"/>
  <c r="N47" i="120"/>
  <c r="M47" i="120"/>
  <c r="L47" i="120"/>
  <c r="K47" i="120"/>
  <c r="J47" i="120"/>
  <c r="I47" i="120"/>
  <c r="H47" i="120"/>
  <c r="F47" i="120"/>
  <c r="E47" i="120"/>
  <c r="D47" i="120"/>
  <c r="C47" i="120"/>
  <c r="X46" i="120"/>
  <c r="W46" i="120"/>
  <c r="V46" i="120"/>
  <c r="T46" i="120"/>
  <c r="S46" i="120"/>
  <c r="R46" i="120"/>
  <c r="Q46" i="120"/>
  <c r="P46" i="120"/>
  <c r="O46" i="120"/>
  <c r="N46" i="120"/>
  <c r="L46" i="120"/>
  <c r="K46" i="120"/>
  <c r="J46" i="120"/>
  <c r="I46" i="120"/>
  <c r="H46" i="120"/>
  <c r="G46" i="120"/>
  <c r="F46" i="120"/>
  <c r="D46" i="120"/>
  <c r="C46" i="120"/>
  <c r="X45" i="120"/>
  <c r="W45" i="120"/>
  <c r="V45" i="120"/>
  <c r="U45" i="120"/>
  <c r="T45" i="120"/>
  <c r="R45" i="120"/>
  <c r="Q45" i="120"/>
  <c r="P45" i="120"/>
  <c r="O45" i="120"/>
  <c r="N45" i="120"/>
  <c r="M45" i="120"/>
  <c r="L45" i="120"/>
  <c r="J45" i="120"/>
  <c r="I45" i="120"/>
  <c r="H45" i="120"/>
  <c r="G45" i="120"/>
  <c r="F45" i="120"/>
  <c r="E45" i="120"/>
  <c r="D45" i="120"/>
  <c r="X44" i="120"/>
  <c r="W44" i="120"/>
  <c r="V44" i="120"/>
  <c r="U44" i="120"/>
  <c r="T44" i="120"/>
  <c r="S44" i="120"/>
  <c r="R44" i="120"/>
  <c r="P44" i="120"/>
  <c r="O44" i="120"/>
  <c r="N44" i="120"/>
  <c r="M44" i="120"/>
  <c r="L44" i="120"/>
  <c r="K44" i="120"/>
  <c r="J44" i="120"/>
  <c r="H44" i="120"/>
  <c r="G44" i="120"/>
  <c r="F44" i="120"/>
  <c r="E44" i="120"/>
  <c r="D44" i="120"/>
  <c r="C44" i="120"/>
  <c r="X42" i="120"/>
  <c r="V42" i="120"/>
  <c r="T42" i="120"/>
  <c r="S42" i="120"/>
  <c r="R42" i="120"/>
  <c r="Q42" i="120"/>
  <c r="P42" i="120"/>
  <c r="N42" i="120"/>
  <c r="L42" i="120"/>
  <c r="K42" i="120"/>
  <c r="J42" i="120"/>
  <c r="I42" i="120"/>
  <c r="H42" i="120"/>
  <c r="F42" i="120"/>
  <c r="D42" i="120"/>
  <c r="C42" i="120"/>
  <c r="X41" i="120"/>
  <c r="W41" i="120"/>
  <c r="V41" i="120"/>
  <c r="T41" i="120"/>
  <c r="R41" i="120"/>
  <c r="Q41" i="120"/>
  <c r="P41" i="120"/>
  <c r="O41" i="120"/>
  <c r="N41" i="120"/>
  <c r="L41" i="120"/>
  <c r="J41" i="120"/>
  <c r="I41" i="120"/>
  <c r="H41" i="120"/>
  <c r="G41" i="120"/>
  <c r="F41" i="120"/>
  <c r="D41" i="120"/>
  <c r="X40" i="120"/>
  <c r="W40" i="120"/>
  <c r="V40" i="120"/>
  <c r="U40" i="120"/>
  <c r="T40" i="120"/>
  <c r="R40" i="120"/>
  <c r="P40" i="120"/>
  <c r="O40" i="120"/>
  <c r="N40" i="120"/>
  <c r="M40" i="120"/>
  <c r="L40" i="120"/>
  <c r="J40" i="120"/>
  <c r="H40" i="120"/>
  <c r="G40" i="120"/>
  <c r="F40" i="120"/>
  <c r="E40" i="120"/>
  <c r="D40" i="120"/>
  <c r="X39" i="120"/>
  <c r="V39" i="120"/>
  <c r="U39" i="120"/>
  <c r="T39" i="120"/>
  <c r="S39" i="120"/>
  <c r="R39" i="120"/>
  <c r="P39" i="120"/>
  <c r="N39" i="120"/>
  <c r="M39" i="120"/>
  <c r="L39" i="120"/>
  <c r="K39" i="120"/>
  <c r="J39" i="120"/>
  <c r="H39" i="120"/>
  <c r="F39" i="120"/>
  <c r="E39" i="120"/>
  <c r="D39" i="120"/>
  <c r="C39" i="120"/>
  <c r="X38" i="120"/>
  <c r="V38" i="120"/>
  <c r="T38" i="120"/>
  <c r="S38" i="120"/>
  <c r="R38" i="120"/>
  <c r="Q38" i="120"/>
  <c r="P38" i="120"/>
  <c r="N38" i="120"/>
  <c r="L38" i="120"/>
  <c r="K38" i="120"/>
  <c r="J38" i="120"/>
  <c r="I38" i="120"/>
  <c r="H38" i="120"/>
  <c r="F38" i="120"/>
  <c r="D38" i="120"/>
  <c r="C38" i="120"/>
  <c r="X37" i="120"/>
  <c r="W37" i="120"/>
  <c r="V37" i="120"/>
  <c r="T37" i="120"/>
  <c r="R37" i="120"/>
  <c r="Q37" i="120"/>
  <c r="P37" i="120"/>
  <c r="O37" i="120"/>
  <c r="N37" i="120"/>
  <c r="L37" i="120"/>
  <c r="J37" i="120"/>
  <c r="I37" i="120"/>
  <c r="H37" i="120"/>
  <c r="G37" i="120"/>
  <c r="F37" i="120"/>
  <c r="D37" i="120"/>
  <c r="X36" i="120"/>
  <c r="W36" i="120"/>
  <c r="V36" i="120"/>
  <c r="U36" i="120"/>
  <c r="T36" i="120"/>
  <c r="R36" i="120"/>
  <c r="P36" i="120"/>
  <c r="O36" i="120"/>
  <c r="N36" i="120"/>
  <c r="M36" i="120"/>
  <c r="L36" i="120"/>
  <c r="J36" i="120"/>
  <c r="H36" i="120"/>
  <c r="G36" i="120"/>
  <c r="F36" i="120"/>
  <c r="E36" i="120"/>
  <c r="D36" i="120"/>
  <c r="X35" i="120"/>
  <c r="V35" i="120"/>
  <c r="U35" i="120"/>
  <c r="T35" i="120"/>
  <c r="S35" i="120"/>
  <c r="R35" i="120"/>
  <c r="P35" i="120"/>
  <c r="N35" i="120"/>
  <c r="M35" i="120"/>
  <c r="L35" i="120"/>
  <c r="K35" i="120"/>
  <c r="J35" i="120"/>
  <c r="H35" i="120"/>
  <c r="F35" i="120"/>
  <c r="E35" i="120"/>
  <c r="D35" i="120"/>
  <c r="C35" i="120"/>
  <c r="P61" i="156"/>
  <c r="H61" i="156"/>
  <c r="V33" i="156"/>
  <c r="V26" i="156" s="1"/>
  <c r="V2" i="156" s="1"/>
  <c r="N33" i="156"/>
  <c r="N26" i="156" s="1"/>
  <c r="N2" i="156" s="1"/>
  <c r="F33" i="156"/>
  <c r="F26" i="156" s="1"/>
  <c r="F2" i="156" s="1"/>
  <c r="X72" i="119"/>
  <c r="W72" i="119"/>
  <c r="V72" i="119"/>
  <c r="U72" i="119"/>
  <c r="T72" i="119"/>
  <c r="S72" i="119"/>
  <c r="R72" i="119"/>
  <c r="Q72" i="119"/>
  <c r="P72" i="119"/>
  <c r="O72" i="119"/>
  <c r="N72" i="119"/>
  <c r="M72" i="119"/>
  <c r="L72" i="119"/>
  <c r="K72" i="119"/>
  <c r="J72" i="119"/>
  <c r="I72" i="119"/>
  <c r="H72" i="119"/>
  <c r="G72" i="119"/>
  <c r="F72" i="119"/>
  <c r="E72" i="119"/>
  <c r="D72" i="119"/>
  <c r="C72" i="119"/>
  <c r="X71" i="119"/>
  <c r="W71" i="119"/>
  <c r="V71" i="119"/>
  <c r="U71" i="119"/>
  <c r="T71" i="119"/>
  <c r="S71" i="119"/>
  <c r="R71" i="119"/>
  <c r="Q71" i="119"/>
  <c r="P71" i="119"/>
  <c r="O71" i="119"/>
  <c r="N71" i="119"/>
  <c r="M71" i="119"/>
  <c r="L71" i="119"/>
  <c r="K71" i="119"/>
  <c r="J71" i="119"/>
  <c r="I71" i="119"/>
  <c r="H71" i="119"/>
  <c r="G71" i="119"/>
  <c r="F71" i="119"/>
  <c r="E71" i="119"/>
  <c r="D71" i="119"/>
  <c r="C71" i="119"/>
  <c r="X70" i="119"/>
  <c r="W70" i="119"/>
  <c r="V70" i="119"/>
  <c r="U70" i="119"/>
  <c r="T70" i="119"/>
  <c r="S70" i="119"/>
  <c r="R70" i="119"/>
  <c r="Q70" i="119"/>
  <c r="P70" i="119"/>
  <c r="O70" i="119"/>
  <c r="N70" i="119"/>
  <c r="M70" i="119"/>
  <c r="L70" i="119"/>
  <c r="K70" i="119"/>
  <c r="J70" i="119"/>
  <c r="I70" i="119"/>
  <c r="H70" i="119"/>
  <c r="G70" i="119"/>
  <c r="F70" i="119"/>
  <c r="E70" i="119"/>
  <c r="D70" i="119"/>
  <c r="C70" i="119"/>
  <c r="X69" i="119"/>
  <c r="W69" i="119"/>
  <c r="V69" i="119"/>
  <c r="U69" i="119"/>
  <c r="T69" i="119"/>
  <c r="S69" i="119"/>
  <c r="R69" i="119"/>
  <c r="Q69" i="119"/>
  <c r="P69" i="119"/>
  <c r="O69" i="119"/>
  <c r="N69" i="119"/>
  <c r="M69" i="119"/>
  <c r="L69" i="119"/>
  <c r="K69" i="119"/>
  <c r="J69" i="119"/>
  <c r="I69" i="119"/>
  <c r="H69" i="119"/>
  <c r="G69" i="119"/>
  <c r="F69" i="119"/>
  <c r="E69" i="119"/>
  <c r="D69" i="119"/>
  <c r="C69" i="119"/>
  <c r="X68" i="119"/>
  <c r="W68" i="119"/>
  <c r="V68" i="119"/>
  <c r="U68" i="119"/>
  <c r="T68" i="119"/>
  <c r="S68" i="119"/>
  <c r="R68" i="119"/>
  <c r="Q68" i="119"/>
  <c r="P68" i="119"/>
  <c r="O68" i="119"/>
  <c r="N68" i="119"/>
  <c r="M68" i="119"/>
  <c r="L68" i="119"/>
  <c r="K68" i="119"/>
  <c r="J68" i="119"/>
  <c r="I68" i="119"/>
  <c r="H68" i="119"/>
  <c r="G68" i="119"/>
  <c r="F68" i="119"/>
  <c r="E68" i="119"/>
  <c r="D68" i="119"/>
  <c r="C68" i="119"/>
  <c r="X67" i="119"/>
  <c r="W67" i="119"/>
  <c r="V67" i="119"/>
  <c r="U67" i="119"/>
  <c r="T67" i="119"/>
  <c r="S67" i="119"/>
  <c r="R67" i="119"/>
  <c r="Q67" i="119"/>
  <c r="P67" i="119"/>
  <c r="O67" i="119"/>
  <c r="N67" i="119"/>
  <c r="M67" i="119"/>
  <c r="L67" i="119"/>
  <c r="K67" i="119"/>
  <c r="J67" i="119"/>
  <c r="I67" i="119"/>
  <c r="H67" i="119"/>
  <c r="G67" i="119"/>
  <c r="F67" i="119"/>
  <c r="E67" i="119"/>
  <c r="D67" i="119"/>
  <c r="C67" i="119"/>
  <c r="X50" i="119"/>
  <c r="W50" i="119"/>
  <c r="V50" i="119"/>
  <c r="U50" i="119"/>
  <c r="T50" i="119"/>
  <c r="S50" i="119"/>
  <c r="R50" i="119"/>
  <c r="Q50" i="119"/>
  <c r="P50" i="119"/>
  <c r="O50" i="119"/>
  <c r="N50" i="119"/>
  <c r="M50" i="119"/>
  <c r="L50" i="119"/>
  <c r="K50" i="119"/>
  <c r="J50" i="119"/>
  <c r="I50" i="119"/>
  <c r="H50" i="119"/>
  <c r="G50" i="119"/>
  <c r="F50" i="119"/>
  <c r="E50" i="119"/>
  <c r="D50" i="119"/>
  <c r="C50" i="119"/>
  <c r="X49" i="119"/>
  <c r="W49" i="119"/>
  <c r="V49" i="119"/>
  <c r="U49" i="119"/>
  <c r="T49" i="119"/>
  <c r="S49" i="119"/>
  <c r="R49" i="119"/>
  <c r="Q49" i="119"/>
  <c r="P49" i="119"/>
  <c r="O49" i="119"/>
  <c r="N49" i="119"/>
  <c r="M49" i="119"/>
  <c r="L49" i="119"/>
  <c r="K49" i="119"/>
  <c r="J49" i="119"/>
  <c r="I49" i="119"/>
  <c r="H49" i="119"/>
  <c r="G49" i="119"/>
  <c r="F49" i="119"/>
  <c r="E49" i="119"/>
  <c r="D49" i="119"/>
  <c r="C49" i="119"/>
  <c r="X48" i="119"/>
  <c r="W48" i="119"/>
  <c r="V48" i="119"/>
  <c r="U48" i="119"/>
  <c r="T48" i="119"/>
  <c r="S48" i="119"/>
  <c r="R48" i="119"/>
  <c r="Q48" i="119"/>
  <c r="P48" i="119"/>
  <c r="O48" i="119"/>
  <c r="N48" i="119"/>
  <c r="M48" i="119"/>
  <c r="L48" i="119"/>
  <c r="K48" i="119"/>
  <c r="J48" i="119"/>
  <c r="I48" i="119"/>
  <c r="H48" i="119"/>
  <c r="G48" i="119"/>
  <c r="F48" i="119"/>
  <c r="E48" i="119"/>
  <c r="D48" i="119"/>
  <c r="C48" i="119"/>
  <c r="X47" i="119"/>
  <c r="W47" i="119"/>
  <c r="V47" i="119"/>
  <c r="U47" i="119"/>
  <c r="T47" i="119"/>
  <c r="S47" i="119"/>
  <c r="R47" i="119"/>
  <c r="Q47" i="119"/>
  <c r="P47" i="119"/>
  <c r="O47" i="119"/>
  <c r="N47" i="119"/>
  <c r="M47" i="119"/>
  <c r="L47" i="119"/>
  <c r="K47" i="119"/>
  <c r="J47" i="119"/>
  <c r="I47" i="119"/>
  <c r="H47" i="119"/>
  <c r="G47" i="119"/>
  <c r="F47" i="119"/>
  <c r="E47" i="119"/>
  <c r="D47" i="119"/>
  <c r="C47" i="119"/>
  <c r="X46" i="119"/>
  <c r="W46" i="119"/>
  <c r="V46" i="119"/>
  <c r="U46" i="119"/>
  <c r="T46" i="119"/>
  <c r="S46" i="119"/>
  <c r="R46" i="119"/>
  <c r="Q46" i="119"/>
  <c r="P46" i="119"/>
  <c r="O46" i="119"/>
  <c r="N46" i="119"/>
  <c r="M46" i="119"/>
  <c r="L46" i="119"/>
  <c r="K46" i="119"/>
  <c r="J46" i="119"/>
  <c r="I46" i="119"/>
  <c r="H46" i="119"/>
  <c r="G46" i="119"/>
  <c r="F46" i="119"/>
  <c r="E46" i="119"/>
  <c r="D46" i="119"/>
  <c r="C46" i="119"/>
  <c r="X45" i="119"/>
  <c r="W45" i="119"/>
  <c r="V45" i="119"/>
  <c r="U45" i="119"/>
  <c r="T45" i="119"/>
  <c r="S45" i="119"/>
  <c r="R45" i="119"/>
  <c r="Q45" i="119"/>
  <c r="P45" i="119"/>
  <c r="O45" i="119"/>
  <c r="N45" i="119"/>
  <c r="M45" i="119"/>
  <c r="L45" i="119"/>
  <c r="K45" i="119"/>
  <c r="J45" i="119"/>
  <c r="I45" i="119"/>
  <c r="H45" i="119"/>
  <c r="G45" i="119"/>
  <c r="F45" i="119"/>
  <c r="E45" i="119"/>
  <c r="D45" i="119"/>
  <c r="C45" i="119"/>
  <c r="X44" i="119"/>
  <c r="W44" i="119"/>
  <c r="V44" i="119"/>
  <c r="U44" i="119"/>
  <c r="T44" i="119"/>
  <c r="S44" i="119"/>
  <c r="R44" i="119"/>
  <c r="Q44" i="119"/>
  <c r="P44" i="119"/>
  <c r="O44" i="119"/>
  <c r="N44" i="119"/>
  <c r="M44" i="119"/>
  <c r="L44" i="119"/>
  <c r="K44" i="119"/>
  <c r="J44" i="119"/>
  <c r="I44" i="119"/>
  <c r="H44" i="119"/>
  <c r="G44" i="119"/>
  <c r="F44" i="119"/>
  <c r="E44" i="119"/>
  <c r="D44" i="119"/>
  <c r="C44" i="119"/>
  <c r="X43" i="119"/>
  <c r="W43" i="119"/>
  <c r="V43" i="119"/>
  <c r="U43" i="119"/>
  <c r="T43" i="119"/>
  <c r="S43" i="119"/>
  <c r="R43" i="119"/>
  <c r="Q43" i="119"/>
  <c r="P43" i="119"/>
  <c r="O43" i="119"/>
  <c r="N43" i="119"/>
  <c r="M43" i="119"/>
  <c r="L43" i="119"/>
  <c r="K43" i="119"/>
  <c r="J43" i="119"/>
  <c r="I43" i="119"/>
  <c r="H43" i="119"/>
  <c r="G43" i="119"/>
  <c r="F43" i="119"/>
  <c r="E43" i="119"/>
  <c r="D43" i="119"/>
  <c r="C43" i="119"/>
  <c r="X42" i="119"/>
  <c r="W42" i="119"/>
  <c r="V42" i="119"/>
  <c r="U42" i="119"/>
  <c r="T42" i="119"/>
  <c r="S42" i="119"/>
  <c r="R42" i="119"/>
  <c r="Q42" i="119"/>
  <c r="P42" i="119"/>
  <c r="O42" i="119"/>
  <c r="N42" i="119"/>
  <c r="M42" i="119"/>
  <c r="L42" i="119"/>
  <c r="K42" i="119"/>
  <c r="J42" i="119"/>
  <c r="I42" i="119"/>
  <c r="H42" i="119"/>
  <c r="G42" i="119"/>
  <c r="F42" i="119"/>
  <c r="E42" i="119"/>
  <c r="D42" i="119"/>
  <c r="C42" i="119"/>
  <c r="X41" i="119"/>
  <c r="W41" i="119"/>
  <c r="V41" i="119"/>
  <c r="U41" i="119"/>
  <c r="T41" i="119"/>
  <c r="S41" i="119"/>
  <c r="R41" i="119"/>
  <c r="Q41" i="119"/>
  <c r="P41" i="119"/>
  <c r="O41" i="119"/>
  <c r="N41" i="119"/>
  <c r="M41" i="119"/>
  <c r="L41" i="119"/>
  <c r="K41" i="119"/>
  <c r="J41" i="119"/>
  <c r="I41" i="119"/>
  <c r="H41" i="119"/>
  <c r="G41" i="119"/>
  <c r="F41" i="119"/>
  <c r="E41" i="119"/>
  <c r="D41" i="119"/>
  <c r="C41" i="119"/>
  <c r="X40" i="119"/>
  <c r="W40" i="119"/>
  <c r="V40" i="119"/>
  <c r="U40" i="119"/>
  <c r="T40" i="119"/>
  <c r="S40" i="119"/>
  <c r="R40" i="119"/>
  <c r="Q40" i="119"/>
  <c r="P40" i="119"/>
  <c r="O40" i="119"/>
  <c r="N40" i="119"/>
  <c r="M40" i="119"/>
  <c r="L40" i="119"/>
  <c r="K40" i="119"/>
  <c r="J40" i="119"/>
  <c r="I40" i="119"/>
  <c r="H40" i="119"/>
  <c r="G40" i="119"/>
  <c r="F40" i="119"/>
  <c r="E40" i="119"/>
  <c r="D40" i="119"/>
  <c r="C40" i="119"/>
  <c r="X39" i="119"/>
  <c r="W39" i="119"/>
  <c r="V39" i="119"/>
  <c r="U39" i="119"/>
  <c r="T39" i="119"/>
  <c r="S39" i="119"/>
  <c r="R39" i="119"/>
  <c r="Q39" i="119"/>
  <c r="P39" i="119"/>
  <c r="O39" i="119"/>
  <c r="N39" i="119"/>
  <c r="M39" i="119"/>
  <c r="L39" i="119"/>
  <c r="K39" i="119"/>
  <c r="J39" i="119"/>
  <c r="I39" i="119"/>
  <c r="H39" i="119"/>
  <c r="G39" i="119"/>
  <c r="F39" i="119"/>
  <c r="E39" i="119"/>
  <c r="D39" i="119"/>
  <c r="C39" i="119"/>
  <c r="X38" i="119"/>
  <c r="W38" i="119"/>
  <c r="V38" i="119"/>
  <c r="U38" i="119"/>
  <c r="T38" i="119"/>
  <c r="S38" i="119"/>
  <c r="R38" i="119"/>
  <c r="Q38" i="119"/>
  <c r="P38" i="119"/>
  <c r="O38" i="119"/>
  <c r="N38" i="119"/>
  <c r="M38" i="119"/>
  <c r="L38" i="119"/>
  <c r="K38" i="119"/>
  <c r="J38" i="119"/>
  <c r="I38" i="119"/>
  <c r="H38" i="119"/>
  <c r="G38" i="119"/>
  <c r="F38" i="119"/>
  <c r="E38" i="119"/>
  <c r="D38" i="119"/>
  <c r="C38" i="119"/>
  <c r="X37" i="119"/>
  <c r="W37" i="119"/>
  <c r="V37" i="119"/>
  <c r="U37" i="119"/>
  <c r="T37" i="119"/>
  <c r="S37" i="119"/>
  <c r="R37" i="119"/>
  <c r="Q37" i="119"/>
  <c r="P37" i="119"/>
  <c r="O37" i="119"/>
  <c r="N37" i="119"/>
  <c r="M37" i="119"/>
  <c r="L37" i="119"/>
  <c r="K37" i="119"/>
  <c r="J37" i="119"/>
  <c r="I37" i="119"/>
  <c r="H37" i="119"/>
  <c r="G37" i="119"/>
  <c r="F37" i="119"/>
  <c r="E37" i="119"/>
  <c r="D37" i="119"/>
  <c r="C37" i="119"/>
  <c r="X36" i="119"/>
  <c r="W36" i="119"/>
  <c r="V36" i="119"/>
  <c r="U36" i="119"/>
  <c r="T36" i="119"/>
  <c r="S36" i="119"/>
  <c r="R36" i="119"/>
  <c r="Q36" i="119"/>
  <c r="P36" i="119"/>
  <c r="O36" i="119"/>
  <c r="N36" i="119"/>
  <c r="M36" i="119"/>
  <c r="L36" i="119"/>
  <c r="K36" i="119"/>
  <c r="J36" i="119"/>
  <c r="I36" i="119"/>
  <c r="H36" i="119"/>
  <c r="G36" i="119"/>
  <c r="F36" i="119"/>
  <c r="E36" i="119"/>
  <c r="D36" i="119"/>
  <c r="C36" i="119"/>
  <c r="X35" i="119"/>
  <c r="W35" i="119"/>
  <c r="V35" i="119"/>
  <c r="U35" i="119"/>
  <c r="T35" i="119"/>
  <c r="S35" i="119"/>
  <c r="R35" i="119"/>
  <c r="Q35" i="119"/>
  <c r="P35" i="119"/>
  <c r="O35" i="119"/>
  <c r="N35" i="119"/>
  <c r="M35" i="119"/>
  <c r="L35" i="119"/>
  <c r="K35" i="119"/>
  <c r="J35" i="119"/>
  <c r="I35" i="119"/>
  <c r="H35" i="119"/>
  <c r="G35" i="119"/>
  <c r="F35" i="119"/>
  <c r="E35" i="119"/>
  <c r="D35" i="119"/>
  <c r="C35" i="119"/>
  <c r="U61" i="170"/>
  <c r="R61" i="170"/>
  <c r="M61" i="170"/>
  <c r="J61" i="170"/>
  <c r="E61" i="170"/>
  <c r="T33" i="170"/>
  <c r="T26" i="170" s="1"/>
  <c r="T2" i="170" s="1"/>
  <c r="L33" i="170"/>
  <c r="L26" i="170" s="1"/>
  <c r="L2" i="170" s="1"/>
  <c r="D33" i="170"/>
  <c r="D26" i="170" s="1"/>
  <c r="D2" i="170" s="1"/>
  <c r="R61" i="169"/>
  <c r="J61" i="169"/>
  <c r="D33" i="169"/>
  <c r="D26" i="169" s="1"/>
  <c r="D2" i="169" s="1"/>
  <c r="X61" i="168"/>
  <c r="P61" i="168"/>
  <c r="H61" i="168"/>
  <c r="W72" i="118"/>
  <c r="T72" i="118"/>
  <c r="R72" i="118"/>
  <c r="O72" i="118"/>
  <c r="L72" i="118"/>
  <c r="J72" i="118"/>
  <c r="G72" i="118"/>
  <c r="D72" i="118"/>
  <c r="V69" i="118"/>
  <c r="T69" i="118"/>
  <c r="N69" i="118"/>
  <c r="L69" i="118"/>
  <c r="F69" i="118"/>
  <c r="D69" i="118"/>
  <c r="T68" i="118"/>
  <c r="R68" i="118"/>
  <c r="L68" i="118"/>
  <c r="J68" i="118"/>
  <c r="D68" i="118"/>
  <c r="W51" i="118"/>
  <c r="T51" i="118"/>
  <c r="R51" i="118"/>
  <c r="O51" i="118"/>
  <c r="L51" i="118"/>
  <c r="J51" i="118"/>
  <c r="G51" i="118"/>
  <c r="D51" i="118"/>
  <c r="X50" i="118"/>
  <c r="U50" i="118"/>
  <c r="R50" i="118"/>
  <c r="P50" i="118"/>
  <c r="M50" i="118"/>
  <c r="J50" i="118"/>
  <c r="H50" i="118"/>
  <c r="E50" i="118"/>
  <c r="X49" i="118"/>
  <c r="V49" i="118"/>
  <c r="S49" i="118"/>
  <c r="P49" i="118"/>
  <c r="N49" i="118"/>
  <c r="K49" i="118"/>
  <c r="H49" i="118"/>
  <c r="F49" i="118"/>
  <c r="C49" i="118"/>
  <c r="V48" i="118"/>
  <c r="T48" i="118"/>
  <c r="Q48" i="118"/>
  <c r="N48" i="118"/>
  <c r="L48" i="118"/>
  <c r="I48" i="118"/>
  <c r="F48" i="118"/>
  <c r="D48" i="118"/>
  <c r="W47" i="118"/>
  <c r="T47" i="118"/>
  <c r="R47" i="118"/>
  <c r="O47" i="118"/>
  <c r="L47" i="118"/>
  <c r="J47" i="118"/>
  <c r="G47" i="118"/>
  <c r="D47" i="118"/>
  <c r="X46" i="118"/>
  <c r="U46" i="118"/>
  <c r="R46" i="118"/>
  <c r="P46" i="118"/>
  <c r="M46" i="118"/>
  <c r="J46" i="118"/>
  <c r="H46" i="118"/>
  <c r="E46" i="118"/>
  <c r="W44" i="118"/>
  <c r="V44" i="118"/>
  <c r="T44" i="118"/>
  <c r="Q44" i="118"/>
  <c r="O44" i="118"/>
  <c r="N44" i="118"/>
  <c r="L44" i="118"/>
  <c r="I44" i="118"/>
  <c r="G44" i="118"/>
  <c r="F44" i="118"/>
  <c r="D44" i="118"/>
  <c r="W43" i="118"/>
  <c r="U43" i="118"/>
  <c r="T43" i="118"/>
  <c r="R43" i="118"/>
  <c r="O43" i="118"/>
  <c r="M43" i="118"/>
  <c r="L43" i="118"/>
  <c r="J43" i="118"/>
  <c r="G43" i="118"/>
  <c r="E43" i="118"/>
  <c r="D43" i="118"/>
  <c r="W36" i="118"/>
  <c r="V36" i="118"/>
  <c r="T36" i="118"/>
  <c r="R36" i="118"/>
  <c r="Q36" i="118"/>
  <c r="O36" i="118"/>
  <c r="N36" i="118"/>
  <c r="L36" i="118"/>
  <c r="J36" i="118"/>
  <c r="I36" i="118"/>
  <c r="G36" i="118"/>
  <c r="F36" i="118"/>
  <c r="D36" i="118"/>
  <c r="X71" i="118"/>
  <c r="W71" i="118"/>
  <c r="V71" i="118"/>
  <c r="S71" i="118"/>
  <c r="P71" i="118"/>
  <c r="O71" i="118"/>
  <c r="N71" i="118"/>
  <c r="K71" i="118"/>
  <c r="H71" i="118"/>
  <c r="G71" i="118"/>
  <c r="F71" i="118"/>
  <c r="C71" i="118"/>
  <c r="V70" i="118"/>
  <c r="U70" i="118"/>
  <c r="T70" i="118"/>
  <c r="Q70" i="118"/>
  <c r="N70" i="118"/>
  <c r="M70" i="118"/>
  <c r="L70" i="118"/>
  <c r="I70" i="118"/>
  <c r="F70" i="118"/>
  <c r="E70" i="118"/>
  <c r="D70" i="118"/>
  <c r="X67" i="118"/>
  <c r="V67" i="118"/>
  <c r="S67" i="118"/>
  <c r="P67" i="118"/>
  <c r="N67" i="118"/>
  <c r="K67" i="118"/>
  <c r="H67" i="118"/>
  <c r="F67" i="118"/>
  <c r="C67" i="118"/>
  <c r="W45" i="118"/>
  <c r="T45" i="118"/>
  <c r="Q45" i="118"/>
  <c r="O45" i="118"/>
  <c r="L45" i="118"/>
  <c r="I45" i="118"/>
  <c r="G45" i="118"/>
  <c r="D45" i="118"/>
  <c r="X42" i="118"/>
  <c r="V42" i="118"/>
  <c r="U42" i="118"/>
  <c r="T42" i="118"/>
  <c r="S42" i="118"/>
  <c r="R42" i="118"/>
  <c r="P42" i="118"/>
  <c r="N42" i="118"/>
  <c r="M42" i="118"/>
  <c r="L42" i="118"/>
  <c r="K42" i="118"/>
  <c r="J42" i="118"/>
  <c r="H42" i="118"/>
  <c r="F42" i="118"/>
  <c r="E42" i="118"/>
  <c r="D42" i="118"/>
  <c r="C42" i="118"/>
  <c r="X41" i="118"/>
  <c r="V41" i="118"/>
  <c r="T41" i="118"/>
  <c r="S41" i="118"/>
  <c r="R41" i="118"/>
  <c r="Q41" i="118"/>
  <c r="P41" i="118"/>
  <c r="N41" i="118"/>
  <c r="L41" i="118"/>
  <c r="K41" i="118"/>
  <c r="J41" i="118"/>
  <c r="I41" i="118"/>
  <c r="H41" i="118"/>
  <c r="F41" i="118"/>
  <c r="D41" i="118"/>
  <c r="C41" i="118"/>
  <c r="X40" i="118"/>
  <c r="W40" i="118"/>
  <c r="V40" i="118"/>
  <c r="T40" i="118"/>
  <c r="R40" i="118"/>
  <c r="Q40" i="118"/>
  <c r="P40" i="118"/>
  <c r="O40" i="118"/>
  <c r="N40" i="118"/>
  <c r="L40" i="118"/>
  <c r="J40" i="118"/>
  <c r="I40" i="118"/>
  <c r="H40" i="118"/>
  <c r="G40" i="118"/>
  <c r="F40" i="118"/>
  <c r="D40" i="118"/>
  <c r="X39" i="118"/>
  <c r="W39" i="118"/>
  <c r="V39" i="118"/>
  <c r="U39" i="118"/>
  <c r="T39" i="118"/>
  <c r="R39" i="118"/>
  <c r="P39" i="118"/>
  <c r="O39" i="118"/>
  <c r="N39" i="118"/>
  <c r="M39" i="118"/>
  <c r="L39" i="118"/>
  <c r="J39" i="118"/>
  <c r="G39" i="118"/>
  <c r="F39" i="118"/>
  <c r="E39" i="118"/>
  <c r="D39" i="118"/>
  <c r="X38" i="118"/>
  <c r="U38" i="118"/>
  <c r="T38" i="118"/>
  <c r="S38" i="118"/>
  <c r="R38" i="118"/>
  <c r="P38" i="118"/>
  <c r="M38" i="118"/>
  <c r="L38" i="118"/>
  <c r="K38" i="118"/>
  <c r="J38" i="118"/>
  <c r="H38" i="118"/>
  <c r="E38" i="118"/>
  <c r="D38" i="118"/>
  <c r="C38" i="118"/>
  <c r="W52" i="165"/>
  <c r="Q52" i="165"/>
  <c r="O52" i="165"/>
  <c r="I52" i="165"/>
  <c r="G52" i="165"/>
  <c r="W22" i="165"/>
  <c r="Q22" i="165"/>
  <c r="O22" i="165"/>
  <c r="I22" i="165"/>
  <c r="G22" i="165"/>
  <c r="X8" i="165"/>
  <c r="T8" i="165"/>
  <c r="S8" i="165"/>
  <c r="Q8" i="165"/>
  <c r="P8" i="165"/>
  <c r="L8" i="165"/>
  <c r="K8" i="165"/>
  <c r="I8" i="165"/>
  <c r="H8" i="165"/>
  <c r="D8" i="165"/>
  <c r="C8" i="165"/>
  <c r="U4" i="165"/>
  <c r="M4" i="165"/>
  <c r="E4" i="165"/>
  <c r="X54" i="117"/>
  <c r="W54" i="117"/>
  <c r="V54" i="117"/>
  <c r="T54" i="117"/>
  <c r="S54" i="117"/>
  <c r="R54" i="117"/>
  <c r="Q54" i="117"/>
  <c r="P54" i="117"/>
  <c r="O54" i="117"/>
  <c r="N54" i="117"/>
  <c r="L54" i="117"/>
  <c r="K54" i="117"/>
  <c r="J54" i="117"/>
  <c r="I54" i="117"/>
  <c r="H54" i="117"/>
  <c r="G54" i="117"/>
  <c r="F54" i="117"/>
  <c r="D54" i="117"/>
  <c r="C54" i="117"/>
  <c r="X72" i="117"/>
  <c r="V72" i="117"/>
  <c r="U72" i="117"/>
  <c r="T72" i="117"/>
  <c r="S72" i="117"/>
  <c r="R72" i="117"/>
  <c r="Q72" i="117"/>
  <c r="P72" i="117"/>
  <c r="N72" i="117"/>
  <c r="M72" i="117"/>
  <c r="L72" i="117"/>
  <c r="K72" i="117"/>
  <c r="J72" i="117"/>
  <c r="I72" i="117"/>
  <c r="H72" i="117"/>
  <c r="F72" i="117"/>
  <c r="E72" i="117"/>
  <c r="D72" i="117"/>
  <c r="C72" i="117"/>
  <c r="X71" i="117"/>
  <c r="W71" i="117"/>
  <c r="V71" i="117"/>
  <c r="T71" i="117"/>
  <c r="S71" i="117"/>
  <c r="R71" i="117"/>
  <c r="Q71" i="117"/>
  <c r="P71" i="117"/>
  <c r="O71" i="117"/>
  <c r="N71" i="117"/>
  <c r="L71" i="117"/>
  <c r="K71" i="117"/>
  <c r="J71" i="117"/>
  <c r="I71" i="117"/>
  <c r="H71" i="117"/>
  <c r="G71" i="117"/>
  <c r="F71" i="117"/>
  <c r="D71" i="117"/>
  <c r="C71" i="117"/>
  <c r="X70" i="117"/>
  <c r="W70" i="117"/>
  <c r="V70" i="117"/>
  <c r="U70" i="117"/>
  <c r="T70" i="117"/>
  <c r="R70" i="117"/>
  <c r="Q70" i="117"/>
  <c r="P70" i="117"/>
  <c r="O70" i="117"/>
  <c r="N70" i="117"/>
  <c r="M70" i="117"/>
  <c r="L70" i="117"/>
  <c r="J70" i="117"/>
  <c r="I70" i="117"/>
  <c r="H70" i="117"/>
  <c r="G70" i="117"/>
  <c r="F70" i="117"/>
  <c r="E70" i="117"/>
  <c r="D70" i="117"/>
  <c r="X69" i="117"/>
  <c r="W69" i="117"/>
  <c r="V69" i="117"/>
  <c r="U69" i="117"/>
  <c r="T69" i="117"/>
  <c r="S69" i="117"/>
  <c r="R69" i="117"/>
  <c r="P69" i="117"/>
  <c r="O69" i="117"/>
  <c r="N69" i="117"/>
  <c r="M69" i="117"/>
  <c r="L69" i="117"/>
  <c r="K69" i="117"/>
  <c r="J69" i="117"/>
  <c r="H69" i="117"/>
  <c r="G69" i="117"/>
  <c r="F69" i="117"/>
  <c r="E69" i="117"/>
  <c r="D69" i="117"/>
  <c r="C69" i="117"/>
  <c r="X68" i="117"/>
  <c r="V68" i="117"/>
  <c r="U68" i="117"/>
  <c r="T68" i="117"/>
  <c r="S68" i="117"/>
  <c r="R68" i="117"/>
  <c r="Q68" i="117"/>
  <c r="P68" i="117"/>
  <c r="N68" i="117"/>
  <c r="M68" i="117"/>
  <c r="L68" i="117"/>
  <c r="K68" i="117"/>
  <c r="J68" i="117"/>
  <c r="I68" i="117"/>
  <c r="H68" i="117"/>
  <c r="F68" i="117"/>
  <c r="E68" i="117"/>
  <c r="D68" i="117"/>
  <c r="C68" i="117"/>
  <c r="X67" i="117"/>
  <c r="W67" i="117"/>
  <c r="V67" i="117"/>
  <c r="T67" i="117"/>
  <c r="S67" i="117"/>
  <c r="R67" i="117"/>
  <c r="Q67" i="117"/>
  <c r="P67" i="117"/>
  <c r="O67" i="117"/>
  <c r="N67" i="117"/>
  <c r="L67" i="117"/>
  <c r="K67" i="117"/>
  <c r="J67" i="117"/>
  <c r="I67" i="117"/>
  <c r="H67" i="117"/>
  <c r="G67" i="117"/>
  <c r="F67" i="117"/>
  <c r="D67" i="117"/>
  <c r="C67" i="117"/>
  <c r="X66" i="117"/>
  <c r="W66" i="117"/>
  <c r="V66" i="117"/>
  <c r="U66" i="117"/>
  <c r="T66" i="117"/>
  <c r="R66" i="117"/>
  <c r="Q66" i="117"/>
  <c r="P66" i="117"/>
  <c r="O66" i="117"/>
  <c r="N66" i="117"/>
  <c r="M66" i="117"/>
  <c r="L66" i="117"/>
  <c r="J66" i="117"/>
  <c r="I66" i="117"/>
  <c r="H66" i="117"/>
  <c r="G66" i="117"/>
  <c r="F66" i="117"/>
  <c r="E66" i="117"/>
  <c r="D66" i="117"/>
  <c r="X65" i="117"/>
  <c r="W65" i="117"/>
  <c r="V65" i="117"/>
  <c r="U65" i="117"/>
  <c r="T65" i="117"/>
  <c r="S65" i="117"/>
  <c r="R65" i="117"/>
  <c r="P65" i="117"/>
  <c r="O65" i="117"/>
  <c r="N65" i="117"/>
  <c r="M65" i="117"/>
  <c r="L65" i="117"/>
  <c r="K65" i="117"/>
  <c r="J65" i="117"/>
  <c r="H65" i="117"/>
  <c r="G65" i="117"/>
  <c r="F65" i="117"/>
  <c r="E65" i="117"/>
  <c r="D65" i="117"/>
  <c r="C65" i="117"/>
  <c r="X64" i="117"/>
  <c r="V64" i="117"/>
  <c r="U64" i="117"/>
  <c r="T64" i="117"/>
  <c r="S64" i="117"/>
  <c r="R64" i="117"/>
  <c r="Q64" i="117"/>
  <c r="P64" i="117"/>
  <c r="N64" i="117"/>
  <c r="M64" i="117"/>
  <c r="L64" i="117"/>
  <c r="K64" i="117"/>
  <c r="J64" i="117"/>
  <c r="I64" i="117"/>
  <c r="H64" i="117"/>
  <c r="F64" i="117"/>
  <c r="E64" i="117"/>
  <c r="D64" i="117"/>
  <c r="C64" i="117"/>
  <c r="X63" i="117"/>
  <c r="W63" i="117"/>
  <c r="V63" i="117"/>
  <c r="T63" i="117"/>
  <c r="S63" i="117"/>
  <c r="R63" i="117"/>
  <c r="Q63" i="117"/>
  <c r="P63" i="117"/>
  <c r="O63" i="117"/>
  <c r="N63" i="117"/>
  <c r="L63" i="117"/>
  <c r="K63" i="117"/>
  <c r="J63" i="117"/>
  <c r="I63" i="117"/>
  <c r="H63" i="117"/>
  <c r="G63" i="117"/>
  <c r="F63" i="117"/>
  <c r="D63" i="117"/>
  <c r="C63" i="117"/>
  <c r="X62" i="117"/>
  <c r="W62" i="117"/>
  <c r="V62" i="117"/>
  <c r="U62" i="117"/>
  <c r="T62" i="117"/>
  <c r="R62" i="117"/>
  <c r="Q62" i="117"/>
  <c r="P62" i="117"/>
  <c r="O62" i="117"/>
  <c r="N62" i="117"/>
  <c r="M62" i="117"/>
  <c r="L62" i="117"/>
  <c r="J62" i="117"/>
  <c r="I62" i="117"/>
  <c r="H62" i="117"/>
  <c r="G62" i="117"/>
  <c r="F62" i="117"/>
  <c r="E62" i="117"/>
  <c r="D62" i="117"/>
  <c r="X51" i="117"/>
  <c r="W51" i="117"/>
  <c r="V51" i="117"/>
  <c r="T51" i="117"/>
  <c r="S51" i="117"/>
  <c r="R51" i="117"/>
  <c r="Q51" i="117"/>
  <c r="P51" i="117"/>
  <c r="O51" i="117"/>
  <c r="N51" i="117"/>
  <c r="L51" i="117"/>
  <c r="K51" i="117"/>
  <c r="J51" i="117"/>
  <c r="I51" i="117"/>
  <c r="H51" i="117"/>
  <c r="G51" i="117"/>
  <c r="F51" i="117"/>
  <c r="D51" i="117"/>
  <c r="C51" i="117"/>
  <c r="X50" i="117"/>
  <c r="W50" i="117"/>
  <c r="V50" i="117"/>
  <c r="U50" i="117"/>
  <c r="T50" i="117"/>
  <c r="R50" i="117"/>
  <c r="Q50" i="117"/>
  <c r="P50" i="117"/>
  <c r="O50" i="117"/>
  <c r="N50" i="117"/>
  <c r="M50" i="117"/>
  <c r="L50" i="117"/>
  <c r="J50" i="117"/>
  <c r="I50" i="117"/>
  <c r="H50" i="117"/>
  <c r="G50" i="117"/>
  <c r="F50" i="117"/>
  <c r="E50" i="117"/>
  <c r="D50" i="117"/>
  <c r="X49" i="117"/>
  <c r="W49" i="117"/>
  <c r="V49" i="117"/>
  <c r="U49" i="117"/>
  <c r="T49" i="117"/>
  <c r="S49" i="117"/>
  <c r="R49" i="117"/>
  <c r="P49" i="117"/>
  <c r="O49" i="117"/>
  <c r="N49" i="117"/>
  <c r="M49" i="117"/>
  <c r="L49" i="117"/>
  <c r="K49" i="117"/>
  <c r="J49" i="117"/>
  <c r="H49" i="117"/>
  <c r="G49" i="117"/>
  <c r="F49" i="117"/>
  <c r="E49" i="117"/>
  <c r="D49" i="117"/>
  <c r="C49" i="117"/>
  <c r="X48" i="117"/>
  <c r="V48" i="117"/>
  <c r="U48" i="117"/>
  <c r="T48" i="117"/>
  <c r="S48" i="117"/>
  <c r="R48" i="117"/>
  <c r="Q48" i="117"/>
  <c r="P48" i="117"/>
  <c r="N48" i="117"/>
  <c r="M48" i="117"/>
  <c r="L48" i="117"/>
  <c r="K48" i="117"/>
  <c r="J48" i="117"/>
  <c r="I48" i="117"/>
  <c r="H48" i="117"/>
  <c r="F48" i="117"/>
  <c r="E48" i="117"/>
  <c r="D48" i="117"/>
  <c r="C48" i="117"/>
  <c r="X47" i="117"/>
  <c r="W47" i="117"/>
  <c r="V47" i="117"/>
  <c r="T47" i="117"/>
  <c r="S47" i="117"/>
  <c r="R47" i="117"/>
  <c r="Q47" i="117"/>
  <c r="P47" i="117"/>
  <c r="O47" i="117"/>
  <c r="N47" i="117"/>
  <c r="L47" i="117"/>
  <c r="K47" i="117"/>
  <c r="J47" i="117"/>
  <c r="I47" i="117"/>
  <c r="H47" i="117"/>
  <c r="G47" i="117"/>
  <c r="F47" i="117"/>
  <c r="D47" i="117"/>
  <c r="C47" i="117"/>
  <c r="X46" i="117"/>
  <c r="W46" i="117"/>
  <c r="V46" i="117"/>
  <c r="U46" i="117"/>
  <c r="T46" i="117"/>
  <c r="R46" i="117"/>
  <c r="Q46" i="117"/>
  <c r="P46" i="117"/>
  <c r="O46" i="117"/>
  <c r="N46" i="117"/>
  <c r="M46" i="117"/>
  <c r="L46" i="117"/>
  <c r="J46" i="117"/>
  <c r="I46" i="117"/>
  <c r="H46" i="117"/>
  <c r="G46" i="117"/>
  <c r="F46" i="117"/>
  <c r="E46" i="117"/>
  <c r="D46" i="117"/>
  <c r="X45" i="117"/>
  <c r="W45" i="117"/>
  <c r="V45" i="117"/>
  <c r="U45" i="117"/>
  <c r="T45" i="117"/>
  <c r="S45" i="117"/>
  <c r="R45" i="117"/>
  <c r="P45" i="117"/>
  <c r="O45" i="117"/>
  <c r="N45" i="117"/>
  <c r="M45" i="117"/>
  <c r="L45" i="117"/>
  <c r="K45" i="117"/>
  <c r="J45" i="117"/>
  <c r="H45" i="117"/>
  <c r="G45" i="117"/>
  <c r="F45" i="117"/>
  <c r="E45" i="117"/>
  <c r="D45" i="117"/>
  <c r="C45" i="117"/>
  <c r="X44" i="117"/>
  <c r="V44" i="117"/>
  <c r="U44" i="117"/>
  <c r="T44" i="117"/>
  <c r="S44" i="117"/>
  <c r="R44" i="117"/>
  <c r="Q44" i="117"/>
  <c r="P44" i="117"/>
  <c r="N44" i="117"/>
  <c r="M44" i="117"/>
  <c r="L44" i="117"/>
  <c r="K44" i="117"/>
  <c r="J44" i="117"/>
  <c r="I44" i="117"/>
  <c r="H44" i="117"/>
  <c r="F44" i="117"/>
  <c r="E44" i="117"/>
  <c r="D44" i="117"/>
  <c r="C44" i="117"/>
  <c r="X43" i="117"/>
  <c r="W43" i="117"/>
  <c r="V43" i="117"/>
  <c r="T43" i="117"/>
  <c r="S43" i="117"/>
  <c r="R43" i="117"/>
  <c r="Q43" i="117"/>
  <c r="P43" i="117"/>
  <c r="O43" i="117"/>
  <c r="N43" i="117"/>
  <c r="L43" i="117"/>
  <c r="K43" i="117"/>
  <c r="J43" i="117"/>
  <c r="I43" i="117"/>
  <c r="H43" i="117"/>
  <c r="G43" i="117"/>
  <c r="F43" i="117"/>
  <c r="D43" i="117"/>
  <c r="C43" i="117"/>
  <c r="X42" i="117"/>
  <c r="W42" i="117"/>
  <c r="V42" i="117"/>
  <c r="U42" i="117"/>
  <c r="T42" i="117"/>
  <c r="R42" i="117"/>
  <c r="Q42" i="117"/>
  <c r="P42" i="117"/>
  <c r="O42" i="117"/>
  <c r="N42" i="117"/>
  <c r="M42" i="117"/>
  <c r="L42" i="117"/>
  <c r="J42" i="117"/>
  <c r="I42" i="117"/>
  <c r="H42" i="117"/>
  <c r="G42" i="117"/>
  <c r="F42" i="117"/>
  <c r="E42" i="117"/>
  <c r="D42" i="117"/>
  <c r="X41" i="117"/>
  <c r="W41" i="117"/>
  <c r="V41" i="117"/>
  <c r="U41" i="117"/>
  <c r="T41" i="117"/>
  <c r="S41" i="117"/>
  <c r="R41" i="117"/>
  <c r="P41" i="117"/>
  <c r="O41" i="117"/>
  <c r="N41" i="117"/>
  <c r="M41" i="117"/>
  <c r="L41" i="117"/>
  <c r="K41" i="117"/>
  <c r="J41" i="117"/>
  <c r="H41" i="117"/>
  <c r="G41" i="117"/>
  <c r="F41" i="117"/>
  <c r="E41" i="117"/>
  <c r="D41" i="117"/>
  <c r="C41" i="117"/>
  <c r="X40" i="117"/>
  <c r="V40" i="117"/>
  <c r="U40" i="117"/>
  <c r="T40" i="117"/>
  <c r="S40" i="117"/>
  <c r="R40" i="117"/>
  <c r="Q40" i="117"/>
  <c r="P40" i="117"/>
  <c r="N40" i="117"/>
  <c r="M40" i="117"/>
  <c r="L40" i="117"/>
  <c r="K40" i="117"/>
  <c r="J40" i="117"/>
  <c r="I40" i="117"/>
  <c r="H40" i="117"/>
  <c r="F40" i="117"/>
  <c r="E40" i="117"/>
  <c r="D40" i="117"/>
  <c r="C40" i="117"/>
  <c r="X39" i="117"/>
  <c r="W39" i="117"/>
  <c r="V39" i="117"/>
  <c r="T39" i="117"/>
  <c r="S39" i="117"/>
  <c r="R39" i="117"/>
  <c r="Q39" i="117"/>
  <c r="P39" i="117"/>
  <c r="O39" i="117"/>
  <c r="N39" i="117"/>
  <c r="L39" i="117"/>
  <c r="K39" i="117"/>
  <c r="J39" i="117"/>
  <c r="I39" i="117"/>
  <c r="H39" i="117"/>
  <c r="G39" i="117"/>
  <c r="F39" i="117"/>
  <c r="D39" i="117"/>
  <c r="C39" i="117"/>
  <c r="X38" i="117"/>
  <c r="W38" i="117"/>
  <c r="V38" i="117"/>
  <c r="U38" i="117"/>
  <c r="T38" i="117"/>
  <c r="R38" i="117"/>
  <c r="Q38" i="117"/>
  <c r="P38" i="117"/>
  <c r="O38" i="117"/>
  <c r="N38" i="117"/>
  <c r="M38" i="117"/>
  <c r="L38" i="117"/>
  <c r="J38" i="117"/>
  <c r="I38" i="117"/>
  <c r="H38" i="117"/>
  <c r="G38" i="117"/>
  <c r="F38" i="117"/>
  <c r="E38" i="117"/>
  <c r="D38" i="117"/>
  <c r="X37" i="117"/>
  <c r="W37" i="117"/>
  <c r="V37" i="117"/>
  <c r="U37" i="117"/>
  <c r="T37" i="117"/>
  <c r="S37" i="117"/>
  <c r="R37" i="117"/>
  <c r="P37" i="117"/>
  <c r="O37" i="117"/>
  <c r="N37" i="117"/>
  <c r="M37" i="117"/>
  <c r="L37" i="117"/>
  <c r="K37" i="117"/>
  <c r="J37" i="117"/>
  <c r="H37" i="117"/>
  <c r="G37" i="117"/>
  <c r="F37" i="117"/>
  <c r="E37" i="117"/>
  <c r="D37" i="117"/>
  <c r="C37" i="117"/>
  <c r="X36" i="117"/>
  <c r="V36" i="117"/>
  <c r="U36" i="117"/>
  <c r="T36" i="117"/>
  <c r="S36" i="117"/>
  <c r="R36" i="117"/>
  <c r="Q36" i="117"/>
  <c r="P36" i="117"/>
  <c r="N36" i="117"/>
  <c r="M36" i="117"/>
  <c r="L36" i="117"/>
  <c r="K36" i="117"/>
  <c r="J36" i="117"/>
  <c r="I36" i="117"/>
  <c r="H36" i="117"/>
  <c r="F36" i="117"/>
  <c r="E36" i="117"/>
  <c r="D36" i="117"/>
  <c r="C36" i="117"/>
  <c r="X35" i="117"/>
  <c r="W35" i="117"/>
  <c r="V35" i="117"/>
  <c r="T35" i="117"/>
  <c r="S35" i="117"/>
  <c r="R35" i="117"/>
  <c r="Q35" i="117"/>
  <c r="P35" i="117"/>
  <c r="O35" i="117"/>
  <c r="N35" i="117"/>
  <c r="L35" i="117"/>
  <c r="K35" i="117"/>
  <c r="J35" i="117"/>
  <c r="I35" i="117"/>
  <c r="H35" i="117"/>
  <c r="G35" i="117"/>
  <c r="F35" i="117"/>
  <c r="D35" i="117"/>
  <c r="C35" i="117"/>
  <c r="X32" i="117"/>
  <c r="W32" i="117"/>
  <c r="V32" i="117"/>
  <c r="U32" i="117"/>
  <c r="T32" i="117"/>
  <c r="S32" i="117"/>
  <c r="R32" i="117"/>
  <c r="P32" i="117"/>
  <c r="O32" i="117"/>
  <c r="N32" i="117"/>
  <c r="M32" i="117"/>
  <c r="L32" i="117"/>
  <c r="K32" i="117"/>
  <c r="J32" i="117"/>
  <c r="H32" i="117"/>
  <c r="G32" i="117"/>
  <c r="F32" i="117"/>
  <c r="E32" i="117"/>
  <c r="D32" i="117"/>
  <c r="C32" i="117"/>
  <c r="X31" i="117"/>
  <c r="V31" i="117"/>
  <c r="U31" i="117"/>
  <c r="T31" i="117"/>
  <c r="S31" i="117"/>
  <c r="R31" i="117"/>
  <c r="Q31" i="117"/>
  <c r="P31" i="117"/>
  <c r="N31" i="117"/>
  <c r="M31" i="117"/>
  <c r="L31" i="117"/>
  <c r="K31" i="117"/>
  <c r="J31" i="117"/>
  <c r="I31" i="117"/>
  <c r="H31" i="117"/>
  <c r="F31" i="117"/>
  <c r="E31" i="117"/>
  <c r="D31" i="117"/>
  <c r="C31" i="117"/>
  <c r="X30" i="117"/>
  <c r="W30" i="117"/>
  <c r="V30" i="117"/>
  <c r="T30" i="117"/>
  <c r="S30" i="117"/>
  <c r="R30" i="117"/>
  <c r="Q30" i="117"/>
  <c r="P30" i="117"/>
  <c r="O30" i="117"/>
  <c r="N30" i="117"/>
  <c r="L30" i="117"/>
  <c r="K30" i="117"/>
  <c r="J30" i="117"/>
  <c r="I30" i="117"/>
  <c r="H30" i="117"/>
  <c r="G30" i="117"/>
  <c r="F30" i="117"/>
  <c r="D30" i="117"/>
  <c r="C30" i="117"/>
  <c r="X29" i="117"/>
  <c r="W29" i="117"/>
  <c r="V29" i="117"/>
  <c r="U29" i="117"/>
  <c r="T29" i="117"/>
  <c r="R29" i="117"/>
  <c r="Q29" i="117"/>
  <c r="P29" i="117"/>
  <c r="O29" i="117"/>
  <c r="N29" i="117"/>
  <c r="M29" i="117"/>
  <c r="L29" i="117"/>
  <c r="J29" i="117"/>
  <c r="I29" i="117"/>
  <c r="H29" i="117"/>
  <c r="G29" i="117"/>
  <c r="F29" i="117"/>
  <c r="E29" i="117"/>
  <c r="D29" i="117"/>
  <c r="X25" i="117"/>
  <c r="V25" i="117"/>
  <c r="U25" i="117"/>
  <c r="T25" i="117"/>
  <c r="S25" i="117"/>
  <c r="R25" i="117"/>
  <c r="Q25" i="117"/>
  <c r="P25" i="117"/>
  <c r="N25" i="117"/>
  <c r="M25" i="117"/>
  <c r="L25" i="117"/>
  <c r="K25" i="117"/>
  <c r="J25" i="117"/>
  <c r="I25" i="117"/>
  <c r="H25" i="117"/>
  <c r="F25" i="117"/>
  <c r="E25" i="117"/>
  <c r="D25" i="117"/>
  <c r="C25" i="117"/>
  <c r="X24" i="117"/>
  <c r="W24" i="117"/>
  <c r="V24" i="117"/>
  <c r="T24" i="117"/>
  <c r="S24" i="117"/>
  <c r="R24" i="117"/>
  <c r="Q24" i="117"/>
  <c r="P24" i="117"/>
  <c r="O24" i="117"/>
  <c r="N24" i="117"/>
  <c r="L24" i="117"/>
  <c r="K24" i="117"/>
  <c r="J24" i="117"/>
  <c r="I24" i="117"/>
  <c r="H24" i="117"/>
  <c r="G24" i="117"/>
  <c r="F24" i="117"/>
  <c r="D24" i="117"/>
  <c r="C24" i="117"/>
  <c r="X21" i="117"/>
  <c r="W21" i="117"/>
  <c r="V21" i="117"/>
  <c r="U21" i="117"/>
  <c r="T21" i="117"/>
  <c r="S21" i="117"/>
  <c r="R21" i="117"/>
  <c r="P21" i="117"/>
  <c r="O21" i="117"/>
  <c r="N21" i="117"/>
  <c r="M21" i="117"/>
  <c r="L21" i="117"/>
  <c r="K21" i="117"/>
  <c r="J21" i="117"/>
  <c r="H21" i="117"/>
  <c r="G21" i="117"/>
  <c r="F21" i="117"/>
  <c r="E21" i="117"/>
  <c r="D21" i="117"/>
  <c r="C21" i="117"/>
  <c r="X20" i="117"/>
  <c r="V20" i="117"/>
  <c r="U20" i="117"/>
  <c r="T20" i="117"/>
  <c r="S20" i="117"/>
  <c r="R20" i="117"/>
  <c r="Q20" i="117"/>
  <c r="P20" i="117"/>
  <c r="N20" i="117"/>
  <c r="M20" i="117"/>
  <c r="L20" i="117"/>
  <c r="K20" i="117"/>
  <c r="J20" i="117"/>
  <c r="I20" i="117"/>
  <c r="H20" i="117"/>
  <c r="F20" i="117"/>
  <c r="E20" i="117"/>
  <c r="D20" i="117"/>
  <c r="C20" i="117"/>
  <c r="X19" i="117"/>
  <c r="W19" i="117"/>
  <c r="V19" i="117"/>
  <c r="T19" i="117"/>
  <c r="S19" i="117"/>
  <c r="R19" i="117"/>
  <c r="Q19" i="117"/>
  <c r="P19" i="117"/>
  <c r="O19" i="117"/>
  <c r="N19" i="117"/>
  <c r="L19" i="117"/>
  <c r="K19" i="117"/>
  <c r="J19" i="117"/>
  <c r="I19" i="117"/>
  <c r="H19" i="117"/>
  <c r="G19" i="117"/>
  <c r="F19" i="117"/>
  <c r="D19" i="117"/>
  <c r="C19" i="117"/>
  <c r="X16" i="117"/>
  <c r="W16" i="117"/>
  <c r="V16" i="117"/>
  <c r="U16" i="117"/>
  <c r="T16" i="117"/>
  <c r="S16" i="117"/>
  <c r="R16" i="117"/>
  <c r="P16" i="117"/>
  <c r="O16" i="117"/>
  <c r="N16" i="117"/>
  <c r="M16" i="117"/>
  <c r="L16" i="117"/>
  <c r="K16" i="117"/>
  <c r="J16" i="117"/>
  <c r="H16" i="117"/>
  <c r="G16" i="117"/>
  <c r="F16" i="117"/>
  <c r="E16" i="117"/>
  <c r="D16" i="117"/>
  <c r="C16" i="117"/>
  <c r="X15" i="117"/>
  <c r="V15" i="117"/>
  <c r="U15" i="117"/>
  <c r="T15" i="117"/>
  <c r="S15" i="117"/>
  <c r="R15" i="117"/>
  <c r="Q15" i="117"/>
  <c r="P15" i="117"/>
  <c r="N15" i="117"/>
  <c r="M15" i="117"/>
  <c r="L15" i="117"/>
  <c r="K15" i="117"/>
  <c r="J15" i="117"/>
  <c r="I15" i="117"/>
  <c r="H15" i="117"/>
  <c r="F15" i="117"/>
  <c r="E15" i="117"/>
  <c r="D15" i="117"/>
  <c r="C15" i="117"/>
  <c r="X14" i="117"/>
  <c r="W14" i="117"/>
  <c r="V14" i="117"/>
  <c r="T14" i="117"/>
  <c r="S14" i="117"/>
  <c r="R14" i="117"/>
  <c r="Q14" i="117"/>
  <c r="P14" i="117"/>
  <c r="O14" i="117"/>
  <c r="N14" i="117"/>
  <c r="L14" i="117"/>
  <c r="K14" i="117"/>
  <c r="J14" i="117"/>
  <c r="I14" i="117"/>
  <c r="H14" i="117"/>
  <c r="G14" i="117"/>
  <c r="F14" i="117"/>
  <c r="D14" i="117"/>
  <c r="C14" i="117"/>
  <c r="X13" i="117"/>
  <c r="W13" i="117"/>
  <c r="V13" i="117"/>
  <c r="U13" i="117"/>
  <c r="T13" i="117"/>
  <c r="R13" i="117"/>
  <c r="Q13" i="117"/>
  <c r="P13" i="117"/>
  <c r="O13" i="117"/>
  <c r="N13" i="117"/>
  <c r="M13" i="117"/>
  <c r="L13" i="117"/>
  <c r="J13" i="117"/>
  <c r="I13" i="117"/>
  <c r="H13" i="117"/>
  <c r="G13" i="117"/>
  <c r="F13" i="117"/>
  <c r="E13" i="117"/>
  <c r="D13" i="117"/>
  <c r="X10" i="117"/>
  <c r="V10" i="117"/>
  <c r="U10" i="117"/>
  <c r="T10" i="117"/>
  <c r="S10" i="117"/>
  <c r="R10" i="117"/>
  <c r="Q10" i="117"/>
  <c r="P10" i="117"/>
  <c r="N10" i="117"/>
  <c r="M10" i="117"/>
  <c r="L10" i="117"/>
  <c r="K10" i="117"/>
  <c r="J10" i="117"/>
  <c r="I10" i="117"/>
  <c r="H10" i="117"/>
  <c r="F10" i="117"/>
  <c r="E10" i="117"/>
  <c r="D10" i="117"/>
  <c r="C10" i="117"/>
  <c r="X7" i="117"/>
  <c r="W7" i="117"/>
  <c r="V7" i="117"/>
  <c r="U7" i="117"/>
  <c r="T7" i="117"/>
  <c r="R7" i="117"/>
  <c r="Q7" i="117"/>
  <c r="P7" i="117"/>
  <c r="O7" i="117"/>
  <c r="N7" i="117"/>
  <c r="M7" i="117"/>
  <c r="L7" i="117"/>
  <c r="J7" i="117"/>
  <c r="I7" i="117"/>
  <c r="H7" i="117"/>
  <c r="G7" i="117"/>
  <c r="F7" i="117"/>
  <c r="E7" i="117"/>
  <c r="D7" i="117"/>
  <c r="X6" i="117"/>
  <c r="W6" i="117"/>
  <c r="V6" i="117"/>
  <c r="U6" i="117"/>
  <c r="T6" i="117"/>
  <c r="S6" i="117"/>
  <c r="R6" i="117"/>
  <c r="P6" i="117"/>
  <c r="O6" i="117"/>
  <c r="N6" i="117"/>
  <c r="M6" i="117"/>
  <c r="L6" i="117"/>
  <c r="K6" i="117"/>
  <c r="J6" i="117"/>
  <c r="H6" i="117"/>
  <c r="G6" i="117"/>
  <c r="F6" i="117"/>
  <c r="E6" i="117"/>
  <c r="D6" i="117"/>
  <c r="C6" i="117"/>
  <c r="X52" i="199"/>
  <c r="V52" i="199"/>
  <c r="T52" i="199"/>
  <c r="S52" i="199"/>
  <c r="R52" i="199"/>
  <c r="Q52" i="199"/>
  <c r="P52" i="199"/>
  <c r="N52" i="199"/>
  <c r="L52" i="199"/>
  <c r="K52" i="199"/>
  <c r="J52" i="199"/>
  <c r="I52" i="199"/>
  <c r="H52" i="199"/>
  <c r="F52" i="199"/>
  <c r="D52" i="199"/>
  <c r="C52" i="199"/>
  <c r="X61" i="199"/>
  <c r="W61" i="199"/>
  <c r="V61" i="199"/>
  <c r="T61" i="199"/>
  <c r="R61" i="199"/>
  <c r="P61" i="199"/>
  <c r="O61" i="199"/>
  <c r="N61" i="199"/>
  <c r="L61" i="199"/>
  <c r="J61" i="199"/>
  <c r="H61" i="199"/>
  <c r="G61" i="199"/>
  <c r="F61" i="199"/>
  <c r="D61" i="199"/>
  <c r="T33" i="199"/>
  <c r="S33" i="199"/>
  <c r="R33" i="199"/>
  <c r="P33" i="199"/>
  <c r="L33" i="199"/>
  <c r="K33" i="199"/>
  <c r="J33" i="199"/>
  <c r="H33" i="199"/>
  <c r="F33" i="199"/>
  <c r="D33" i="199"/>
  <c r="C33" i="199"/>
  <c r="X27" i="199"/>
  <c r="V27" i="199"/>
  <c r="T27" i="199"/>
  <c r="R27" i="199"/>
  <c r="Q27" i="199"/>
  <c r="P27" i="199"/>
  <c r="N27" i="199"/>
  <c r="L27" i="199"/>
  <c r="J27" i="199"/>
  <c r="I27" i="199"/>
  <c r="H27" i="199"/>
  <c r="F27" i="199"/>
  <c r="D27" i="199"/>
  <c r="X22" i="199"/>
  <c r="W22" i="199"/>
  <c r="V22" i="199"/>
  <c r="S22" i="199"/>
  <c r="R22" i="199"/>
  <c r="P22" i="199"/>
  <c r="O22" i="199"/>
  <c r="N22" i="199"/>
  <c r="K22" i="199"/>
  <c r="J22" i="199"/>
  <c r="H22" i="199"/>
  <c r="G22" i="199"/>
  <c r="F22" i="199"/>
  <c r="D22" i="199"/>
  <c r="C22" i="199"/>
  <c r="T17" i="199"/>
  <c r="S17" i="199"/>
  <c r="R17" i="199"/>
  <c r="L17" i="199"/>
  <c r="K17" i="199"/>
  <c r="J17" i="199"/>
  <c r="D17" i="199"/>
  <c r="C17" i="199"/>
  <c r="T11" i="199"/>
  <c r="Q11" i="199"/>
  <c r="L11" i="199"/>
  <c r="I11" i="199"/>
  <c r="D11" i="199"/>
  <c r="X8" i="199"/>
  <c r="V8" i="199"/>
  <c r="U8" i="199"/>
  <c r="T8" i="199"/>
  <c r="S8" i="199"/>
  <c r="Q8" i="199"/>
  <c r="P8" i="199"/>
  <c r="N8" i="199"/>
  <c r="M8" i="199"/>
  <c r="L8" i="199"/>
  <c r="K8" i="199"/>
  <c r="I8" i="199"/>
  <c r="H8" i="199"/>
  <c r="F8" i="199"/>
  <c r="E8" i="199"/>
  <c r="D8" i="199"/>
  <c r="C8" i="199"/>
  <c r="X4" i="199"/>
  <c r="W4" i="199"/>
  <c r="U4" i="199"/>
  <c r="R4" i="199"/>
  <c r="P4" i="199"/>
  <c r="O4" i="199"/>
  <c r="M4" i="199"/>
  <c r="J4" i="199"/>
  <c r="H4" i="199"/>
  <c r="G4" i="199"/>
  <c r="E4" i="199"/>
  <c r="X52" i="198"/>
  <c r="W52" i="198"/>
  <c r="V52" i="198"/>
  <c r="U52" i="198"/>
  <c r="S52" i="198"/>
  <c r="R52" i="198"/>
  <c r="P52" i="198"/>
  <c r="O52" i="198"/>
  <c r="N52" i="198"/>
  <c r="M52" i="198"/>
  <c r="K52" i="198"/>
  <c r="J52" i="198"/>
  <c r="H52" i="198"/>
  <c r="G52" i="198"/>
  <c r="F52" i="198"/>
  <c r="E52" i="198"/>
  <c r="C52" i="198"/>
  <c r="S61" i="198"/>
  <c r="K61" i="198"/>
  <c r="C61" i="198"/>
  <c r="W33" i="198"/>
  <c r="O33" i="198"/>
  <c r="G33" i="198"/>
  <c r="U27" i="198"/>
  <c r="M27" i="198"/>
  <c r="E27" i="198"/>
  <c r="W22" i="198"/>
  <c r="V22" i="198"/>
  <c r="O22" i="198"/>
  <c r="N22" i="198"/>
  <c r="G22" i="198"/>
  <c r="F22" i="198"/>
  <c r="W17" i="198"/>
  <c r="O17" i="198"/>
  <c r="G17" i="198"/>
  <c r="X8" i="198"/>
  <c r="W8" i="198"/>
  <c r="P8" i="198"/>
  <c r="O8" i="198"/>
  <c r="H8" i="198"/>
  <c r="G8" i="198"/>
  <c r="X54" i="111"/>
  <c r="W54" i="111"/>
  <c r="V54" i="111"/>
  <c r="U54" i="111"/>
  <c r="T54" i="111"/>
  <c r="S54" i="111"/>
  <c r="R54" i="111"/>
  <c r="P54" i="111"/>
  <c r="O54" i="111"/>
  <c r="N54" i="111"/>
  <c r="M54" i="111"/>
  <c r="L54" i="111"/>
  <c r="K54" i="111"/>
  <c r="J54" i="111"/>
  <c r="H54" i="111"/>
  <c r="G54" i="111"/>
  <c r="F54" i="111"/>
  <c r="E54" i="111"/>
  <c r="D54" i="111"/>
  <c r="C54" i="111"/>
  <c r="X72" i="111"/>
  <c r="W72" i="111"/>
  <c r="V72" i="111"/>
  <c r="U72" i="111"/>
  <c r="T72" i="111"/>
  <c r="R72" i="111"/>
  <c r="Q72" i="111"/>
  <c r="P72" i="111"/>
  <c r="O72" i="111"/>
  <c r="N72" i="111"/>
  <c r="M72" i="111"/>
  <c r="L72" i="111"/>
  <c r="J72" i="111"/>
  <c r="I72" i="111"/>
  <c r="H72" i="111"/>
  <c r="G72" i="111"/>
  <c r="F72" i="111"/>
  <c r="E72" i="111"/>
  <c r="D72" i="111"/>
  <c r="X71" i="111"/>
  <c r="W71" i="111"/>
  <c r="V71" i="111"/>
  <c r="U71" i="111"/>
  <c r="T71" i="111"/>
  <c r="S71" i="111"/>
  <c r="R71" i="111"/>
  <c r="P71" i="111"/>
  <c r="O71" i="111"/>
  <c r="N71" i="111"/>
  <c r="M71" i="111"/>
  <c r="L71" i="111"/>
  <c r="K71" i="111"/>
  <c r="J71" i="111"/>
  <c r="H71" i="111"/>
  <c r="G71" i="111"/>
  <c r="F71" i="111"/>
  <c r="E71" i="111"/>
  <c r="D71" i="111"/>
  <c r="C71" i="111"/>
  <c r="X70" i="111"/>
  <c r="V70" i="111"/>
  <c r="U70" i="111"/>
  <c r="T70" i="111"/>
  <c r="S70" i="111"/>
  <c r="R70" i="111"/>
  <c r="Q70" i="111"/>
  <c r="P70" i="111"/>
  <c r="N70" i="111"/>
  <c r="M70" i="111"/>
  <c r="L70" i="111"/>
  <c r="K70" i="111"/>
  <c r="J70" i="111"/>
  <c r="I70" i="111"/>
  <c r="H70" i="111"/>
  <c r="F70" i="111"/>
  <c r="E70" i="111"/>
  <c r="D70" i="111"/>
  <c r="C70" i="111"/>
  <c r="X69" i="111"/>
  <c r="W69" i="111"/>
  <c r="V69" i="111"/>
  <c r="T69" i="111"/>
  <c r="S69" i="111"/>
  <c r="R69" i="111"/>
  <c r="Q69" i="111"/>
  <c r="P69" i="111"/>
  <c r="O69" i="111"/>
  <c r="N69" i="111"/>
  <c r="L69" i="111"/>
  <c r="K69" i="111"/>
  <c r="J69" i="111"/>
  <c r="I69" i="111"/>
  <c r="H69" i="111"/>
  <c r="G69" i="111"/>
  <c r="F69" i="111"/>
  <c r="D69" i="111"/>
  <c r="C69" i="111"/>
  <c r="X68" i="111"/>
  <c r="W68" i="111"/>
  <c r="V68" i="111"/>
  <c r="U68" i="111"/>
  <c r="T68" i="111"/>
  <c r="R68" i="111"/>
  <c r="Q68" i="111"/>
  <c r="P68" i="111"/>
  <c r="O68" i="111"/>
  <c r="N68" i="111"/>
  <c r="M68" i="111"/>
  <c r="L68" i="111"/>
  <c r="J68" i="111"/>
  <c r="I68" i="111"/>
  <c r="H68" i="111"/>
  <c r="G68" i="111"/>
  <c r="F68" i="111"/>
  <c r="E68" i="111"/>
  <c r="D68" i="111"/>
  <c r="X67" i="111"/>
  <c r="W67" i="111"/>
  <c r="V67" i="111"/>
  <c r="U67" i="111"/>
  <c r="T67" i="111"/>
  <c r="S67" i="111"/>
  <c r="R67" i="111"/>
  <c r="P67" i="111"/>
  <c r="O67" i="111"/>
  <c r="N67" i="111"/>
  <c r="M67" i="111"/>
  <c r="L67" i="111"/>
  <c r="K67" i="111"/>
  <c r="J67" i="111"/>
  <c r="H67" i="111"/>
  <c r="G67" i="111"/>
  <c r="F67" i="111"/>
  <c r="E67" i="111"/>
  <c r="D67" i="111"/>
  <c r="C67" i="111"/>
  <c r="X66" i="111"/>
  <c r="V66" i="111"/>
  <c r="U66" i="111"/>
  <c r="T66" i="111"/>
  <c r="S66" i="111"/>
  <c r="R66" i="111"/>
  <c r="Q66" i="111"/>
  <c r="P66" i="111"/>
  <c r="N66" i="111"/>
  <c r="M66" i="111"/>
  <c r="L66" i="111"/>
  <c r="K66" i="111"/>
  <c r="J66" i="111"/>
  <c r="I66" i="111"/>
  <c r="H66" i="111"/>
  <c r="F66" i="111"/>
  <c r="E66" i="111"/>
  <c r="D66" i="111"/>
  <c r="C66" i="111"/>
  <c r="X65" i="111"/>
  <c r="W65" i="111"/>
  <c r="V65" i="111"/>
  <c r="T65" i="111"/>
  <c r="S65" i="111"/>
  <c r="R65" i="111"/>
  <c r="Q65" i="111"/>
  <c r="P65" i="111"/>
  <c r="O65" i="111"/>
  <c r="N65" i="111"/>
  <c r="L65" i="111"/>
  <c r="K65" i="111"/>
  <c r="J65" i="111"/>
  <c r="I65" i="111"/>
  <c r="H65" i="111"/>
  <c r="G65" i="111"/>
  <c r="F65" i="111"/>
  <c r="D65" i="111"/>
  <c r="C65" i="111"/>
  <c r="X64" i="111"/>
  <c r="W64" i="111"/>
  <c r="V64" i="111"/>
  <c r="U64" i="111"/>
  <c r="T64" i="111"/>
  <c r="R64" i="111"/>
  <c r="Q64" i="111"/>
  <c r="P64" i="111"/>
  <c r="O64" i="111"/>
  <c r="N64" i="111"/>
  <c r="M64" i="111"/>
  <c r="L64" i="111"/>
  <c r="J64" i="111"/>
  <c r="I64" i="111"/>
  <c r="H64" i="111"/>
  <c r="G64" i="111"/>
  <c r="F64" i="111"/>
  <c r="E64" i="111"/>
  <c r="D64" i="111"/>
  <c r="X63" i="111"/>
  <c r="W63" i="111"/>
  <c r="V63" i="111"/>
  <c r="U63" i="111"/>
  <c r="T63" i="111"/>
  <c r="S63" i="111"/>
  <c r="R63" i="111"/>
  <c r="P63" i="111"/>
  <c r="O63" i="111"/>
  <c r="N63" i="111"/>
  <c r="M63" i="111"/>
  <c r="L63" i="111"/>
  <c r="K63" i="111"/>
  <c r="J63" i="111"/>
  <c r="H63" i="111"/>
  <c r="G63" i="111"/>
  <c r="F63" i="111"/>
  <c r="E63" i="111"/>
  <c r="D63" i="111"/>
  <c r="C63" i="111"/>
  <c r="X62" i="111"/>
  <c r="V62" i="111"/>
  <c r="U62" i="111"/>
  <c r="T62" i="111"/>
  <c r="S62" i="111"/>
  <c r="R62" i="111"/>
  <c r="Q62" i="111"/>
  <c r="P62" i="111"/>
  <c r="N62" i="111"/>
  <c r="M62" i="111"/>
  <c r="L62" i="111"/>
  <c r="K62" i="111"/>
  <c r="J62" i="111"/>
  <c r="I62" i="111"/>
  <c r="H62" i="111"/>
  <c r="F62" i="111"/>
  <c r="E62" i="111"/>
  <c r="D62" i="111"/>
  <c r="C62" i="111"/>
  <c r="X51" i="111"/>
  <c r="W51" i="111"/>
  <c r="V51" i="111"/>
  <c r="U51" i="111"/>
  <c r="T51" i="111"/>
  <c r="S51" i="111"/>
  <c r="R51" i="111"/>
  <c r="P51" i="111"/>
  <c r="O51" i="111"/>
  <c r="N51" i="111"/>
  <c r="M51" i="111"/>
  <c r="L51" i="111"/>
  <c r="K51" i="111"/>
  <c r="J51" i="111"/>
  <c r="H51" i="111"/>
  <c r="G51" i="111"/>
  <c r="F51" i="111"/>
  <c r="E51" i="111"/>
  <c r="D51" i="111"/>
  <c r="C51" i="111"/>
  <c r="X50" i="111"/>
  <c r="V50" i="111"/>
  <c r="U50" i="111"/>
  <c r="T50" i="111"/>
  <c r="S50" i="111"/>
  <c r="R50" i="111"/>
  <c r="Q50" i="111"/>
  <c r="P50" i="111"/>
  <c r="N50" i="111"/>
  <c r="M50" i="111"/>
  <c r="L50" i="111"/>
  <c r="K50" i="111"/>
  <c r="J50" i="111"/>
  <c r="I50" i="111"/>
  <c r="H50" i="111"/>
  <c r="F50" i="111"/>
  <c r="E50" i="111"/>
  <c r="D50" i="111"/>
  <c r="C50" i="111"/>
  <c r="X49" i="111"/>
  <c r="W49" i="111"/>
  <c r="V49" i="111"/>
  <c r="T49" i="111"/>
  <c r="S49" i="111"/>
  <c r="R49" i="111"/>
  <c r="Q49" i="111"/>
  <c r="P49" i="111"/>
  <c r="O49" i="111"/>
  <c r="N49" i="111"/>
  <c r="L49" i="111"/>
  <c r="K49" i="111"/>
  <c r="J49" i="111"/>
  <c r="I49" i="111"/>
  <c r="H49" i="111"/>
  <c r="G49" i="111"/>
  <c r="F49" i="111"/>
  <c r="D49" i="111"/>
  <c r="C49" i="111"/>
  <c r="X48" i="111"/>
  <c r="W48" i="111"/>
  <c r="V48" i="111"/>
  <c r="U48" i="111"/>
  <c r="T48" i="111"/>
  <c r="R48" i="111"/>
  <c r="Q48" i="111"/>
  <c r="P48" i="111"/>
  <c r="O48" i="111"/>
  <c r="N48" i="111"/>
  <c r="M48" i="111"/>
  <c r="L48" i="111"/>
  <c r="J48" i="111"/>
  <c r="I48" i="111"/>
  <c r="H48" i="111"/>
  <c r="G48" i="111"/>
  <c r="F48" i="111"/>
  <c r="E48" i="111"/>
  <c r="D48" i="111"/>
  <c r="X47" i="111"/>
  <c r="W47" i="111"/>
  <c r="V47" i="111"/>
  <c r="U47" i="111"/>
  <c r="T47" i="111"/>
  <c r="S47" i="111"/>
  <c r="R47" i="111"/>
  <c r="P47" i="111"/>
  <c r="O47" i="111"/>
  <c r="N47" i="111"/>
  <c r="M47" i="111"/>
  <c r="L47" i="111"/>
  <c r="K47" i="111"/>
  <c r="J47" i="111"/>
  <c r="H47" i="111"/>
  <c r="G47" i="111"/>
  <c r="F47" i="111"/>
  <c r="E47" i="111"/>
  <c r="D47" i="111"/>
  <c r="C47" i="111"/>
  <c r="X46" i="111"/>
  <c r="V46" i="111"/>
  <c r="U46" i="111"/>
  <c r="T46" i="111"/>
  <c r="S46" i="111"/>
  <c r="R46" i="111"/>
  <c r="Q46" i="111"/>
  <c r="P46" i="111"/>
  <c r="N46" i="111"/>
  <c r="M46" i="111"/>
  <c r="L46" i="111"/>
  <c r="K46" i="111"/>
  <c r="J46" i="111"/>
  <c r="I46" i="111"/>
  <c r="H46" i="111"/>
  <c r="F46" i="111"/>
  <c r="E46" i="111"/>
  <c r="D46" i="111"/>
  <c r="C46" i="111"/>
  <c r="X45" i="111"/>
  <c r="W45" i="111"/>
  <c r="V45" i="111"/>
  <c r="T45" i="111"/>
  <c r="S45" i="111"/>
  <c r="R45" i="111"/>
  <c r="Q45" i="111"/>
  <c r="P45" i="111"/>
  <c r="O45" i="111"/>
  <c r="N45" i="111"/>
  <c r="L45" i="111"/>
  <c r="K45" i="111"/>
  <c r="J45" i="111"/>
  <c r="I45" i="111"/>
  <c r="H45" i="111"/>
  <c r="G45" i="111"/>
  <c r="F45" i="111"/>
  <c r="D45" i="111"/>
  <c r="C45" i="111"/>
  <c r="X44" i="111"/>
  <c r="W44" i="111"/>
  <c r="V44" i="111"/>
  <c r="U44" i="111"/>
  <c r="T44" i="111"/>
  <c r="R44" i="111"/>
  <c r="Q44" i="111"/>
  <c r="P44" i="111"/>
  <c r="O44" i="111"/>
  <c r="N44" i="111"/>
  <c r="M44" i="111"/>
  <c r="L44" i="111"/>
  <c r="J44" i="111"/>
  <c r="I44" i="111"/>
  <c r="H44" i="111"/>
  <c r="G44" i="111"/>
  <c r="F44" i="111"/>
  <c r="E44" i="111"/>
  <c r="D44" i="111"/>
  <c r="X43" i="111"/>
  <c r="W43" i="111"/>
  <c r="V43" i="111"/>
  <c r="U43" i="111"/>
  <c r="T43" i="111"/>
  <c r="S43" i="111"/>
  <c r="R43" i="111"/>
  <c r="P43" i="111"/>
  <c r="O43" i="111"/>
  <c r="N43" i="111"/>
  <c r="M43" i="111"/>
  <c r="L43" i="111"/>
  <c r="K43" i="111"/>
  <c r="J43" i="111"/>
  <c r="H43" i="111"/>
  <c r="G43" i="111"/>
  <c r="F43" i="111"/>
  <c r="E43" i="111"/>
  <c r="D43" i="111"/>
  <c r="C43" i="111"/>
  <c r="X42" i="111"/>
  <c r="V42" i="111"/>
  <c r="U42" i="111"/>
  <c r="T42" i="111"/>
  <c r="S42" i="111"/>
  <c r="R42" i="111"/>
  <c r="Q42" i="111"/>
  <c r="P42" i="111"/>
  <c r="N42" i="111"/>
  <c r="M42" i="111"/>
  <c r="L42" i="111"/>
  <c r="K42" i="111"/>
  <c r="J42" i="111"/>
  <c r="I42" i="111"/>
  <c r="H42" i="111"/>
  <c r="F42" i="111"/>
  <c r="E42" i="111"/>
  <c r="D42" i="111"/>
  <c r="C42" i="111"/>
  <c r="X41" i="111"/>
  <c r="W41" i="111"/>
  <c r="V41" i="111"/>
  <c r="T41" i="111"/>
  <c r="S41" i="111"/>
  <c r="R41" i="111"/>
  <c r="Q41" i="111"/>
  <c r="P41" i="111"/>
  <c r="O41" i="111"/>
  <c r="N41" i="111"/>
  <c r="L41" i="111"/>
  <c r="K41" i="111"/>
  <c r="J41" i="111"/>
  <c r="I41" i="111"/>
  <c r="H41" i="111"/>
  <c r="G41" i="111"/>
  <c r="F41" i="111"/>
  <c r="D41" i="111"/>
  <c r="C41" i="111"/>
  <c r="X40" i="111"/>
  <c r="W40" i="111"/>
  <c r="V40" i="111"/>
  <c r="U40" i="111"/>
  <c r="T40" i="111"/>
  <c r="R40" i="111"/>
  <c r="Q40" i="111"/>
  <c r="P40" i="111"/>
  <c r="O40" i="111"/>
  <c r="N40" i="111"/>
  <c r="M40" i="111"/>
  <c r="L40" i="111"/>
  <c r="J40" i="111"/>
  <c r="I40" i="111"/>
  <c r="H40" i="111"/>
  <c r="G40" i="111"/>
  <c r="F40" i="111"/>
  <c r="E40" i="111"/>
  <c r="D40" i="111"/>
  <c r="X39" i="111"/>
  <c r="W39" i="111"/>
  <c r="V39" i="111"/>
  <c r="U39" i="111"/>
  <c r="T39" i="111"/>
  <c r="S39" i="111"/>
  <c r="R39" i="111"/>
  <c r="P39" i="111"/>
  <c r="O39" i="111"/>
  <c r="N39" i="111"/>
  <c r="M39" i="111"/>
  <c r="L39" i="111"/>
  <c r="K39" i="111"/>
  <c r="J39" i="111"/>
  <c r="H39" i="111"/>
  <c r="G39" i="111"/>
  <c r="F39" i="111"/>
  <c r="E39" i="111"/>
  <c r="D39" i="111"/>
  <c r="C39" i="111"/>
  <c r="X38" i="111"/>
  <c r="V38" i="111"/>
  <c r="U38" i="111"/>
  <c r="T38" i="111"/>
  <c r="S38" i="111"/>
  <c r="R38" i="111"/>
  <c r="Q38" i="111"/>
  <c r="P38" i="111"/>
  <c r="N38" i="111"/>
  <c r="M38" i="111"/>
  <c r="L38" i="111"/>
  <c r="K38" i="111"/>
  <c r="J38" i="111"/>
  <c r="I38" i="111"/>
  <c r="H38" i="111"/>
  <c r="F38" i="111"/>
  <c r="E38" i="111"/>
  <c r="D38" i="111"/>
  <c r="C38" i="111"/>
  <c r="X37" i="111"/>
  <c r="W37" i="111"/>
  <c r="V37" i="111"/>
  <c r="T37" i="111"/>
  <c r="S37" i="111"/>
  <c r="R37" i="111"/>
  <c r="Q37" i="111"/>
  <c r="P37" i="111"/>
  <c r="O37" i="111"/>
  <c r="N37" i="111"/>
  <c r="L37" i="111"/>
  <c r="K37" i="111"/>
  <c r="J37" i="111"/>
  <c r="I37" i="111"/>
  <c r="H37" i="111"/>
  <c r="G37" i="111"/>
  <c r="F37" i="111"/>
  <c r="D37" i="111"/>
  <c r="C37" i="111"/>
  <c r="X36" i="111"/>
  <c r="W36" i="111"/>
  <c r="V36" i="111"/>
  <c r="U36" i="111"/>
  <c r="T36" i="111"/>
  <c r="R36" i="111"/>
  <c r="Q36" i="111"/>
  <c r="P36" i="111"/>
  <c r="O36" i="111"/>
  <c r="N36" i="111"/>
  <c r="M36" i="111"/>
  <c r="L36" i="111"/>
  <c r="J36" i="111"/>
  <c r="I36" i="111"/>
  <c r="H36" i="111"/>
  <c r="G36" i="111"/>
  <c r="F36" i="111"/>
  <c r="E36" i="111"/>
  <c r="D36" i="111"/>
  <c r="X35" i="111"/>
  <c r="W35" i="111"/>
  <c r="V35" i="111"/>
  <c r="U35" i="111"/>
  <c r="T35" i="111"/>
  <c r="S35" i="111"/>
  <c r="R35" i="111"/>
  <c r="P35" i="111"/>
  <c r="O35" i="111"/>
  <c r="N35" i="111"/>
  <c r="M35" i="111"/>
  <c r="L35" i="111"/>
  <c r="K35" i="111"/>
  <c r="J35" i="111"/>
  <c r="H35" i="111"/>
  <c r="G35" i="111"/>
  <c r="F35" i="111"/>
  <c r="E35" i="111"/>
  <c r="D35" i="111"/>
  <c r="C35" i="111"/>
  <c r="X32" i="111"/>
  <c r="W32" i="111"/>
  <c r="V32" i="111"/>
  <c r="T32" i="111"/>
  <c r="S32" i="111"/>
  <c r="R32" i="111"/>
  <c r="Q32" i="111"/>
  <c r="P32" i="111"/>
  <c r="O32" i="111"/>
  <c r="N32" i="111"/>
  <c r="L32" i="111"/>
  <c r="K32" i="111"/>
  <c r="J32" i="111"/>
  <c r="I32" i="111"/>
  <c r="H32" i="111"/>
  <c r="G32" i="111"/>
  <c r="F32" i="111"/>
  <c r="D32" i="111"/>
  <c r="C32" i="111"/>
  <c r="X31" i="111"/>
  <c r="W31" i="111"/>
  <c r="V31" i="111"/>
  <c r="U31" i="111"/>
  <c r="T31" i="111"/>
  <c r="R31" i="111"/>
  <c r="Q31" i="111"/>
  <c r="P31" i="111"/>
  <c r="O31" i="111"/>
  <c r="N31" i="111"/>
  <c r="M31" i="111"/>
  <c r="L31" i="111"/>
  <c r="J31" i="111"/>
  <c r="I31" i="111"/>
  <c r="H31" i="111"/>
  <c r="G31" i="111"/>
  <c r="F31" i="111"/>
  <c r="E31" i="111"/>
  <c r="D31" i="111"/>
  <c r="X30" i="111"/>
  <c r="W30" i="111"/>
  <c r="V30" i="111"/>
  <c r="U30" i="111"/>
  <c r="T30" i="111"/>
  <c r="S30" i="111"/>
  <c r="R30" i="111"/>
  <c r="P30" i="111"/>
  <c r="O30" i="111"/>
  <c r="N30" i="111"/>
  <c r="M30" i="111"/>
  <c r="L30" i="111"/>
  <c r="K30" i="111"/>
  <c r="J30" i="111"/>
  <c r="H30" i="111"/>
  <c r="G30" i="111"/>
  <c r="F30" i="111"/>
  <c r="E30" i="111"/>
  <c r="D30" i="111"/>
  <c r="C30" i="111"/>
  <c r="X29" i="111"/>
  <c r="V29" i="111"/>
  <c r="U29" i="111"/>
  <c r="T29" i="111"/>
  <c r="S29" i="111"/>
  <c r="R29" i="111"/>
  <c r="Q29" i="111"/>
  <c r="P29" i="111"/>
  <c r="N29" i="111"/>
  <c r="M29" i="111"/>
  <c r="L29" i="111"/>
  <c r="K29" i="111"/>
  <c r="J29" i="111"/>
  <c r="I29" i="111"/>
  <c r="H29" i="111"/>
  <c r="F29" i="111"/>
  <c r="E29" i="111"/>
  <c r="D29" i="111"/>
  <c r="C29" i="111"/>
  <c r="X25" i="111"/>
  <c r="W25" i="111"/>
  <c r="V25" i="111"/>
  <c r="U25" i="111"/>
  <c r="T25" i="111"/>
  <c r="R25" i="111"/>
  <c r="Q25" i="111"/>
  <c r="P25" i="111"/>
  <c r="O25" i="111"/>
  <c r="N25" i="111"/>
  <c r="M25" i="111"/>
  <c r="L25" i="111"/>
  <c r="J25" i="111"/>
  <c r="I25" i="111"/>
  <c r="H25" i="111"/>
  <c r="G25" i="111"/>
  <c r="F25" i="111"/>
  <c r="E25" i="111"/>
  <c r="D25" i="111"/>
  <c r="X24" i="111"/>
  <c r="W24" i="111"/>
  <c r="V24" i="111"/>
  <c r="U24" i="111"/>
  <c r="T24" i="111"/>
  <c r="S24" i="111"/>
  <c r="R24" i="111"/>
  <c r="P24" i="111"/>
  <c r="O24" i="111"/>
  <c r="N24" i="111"/>
  <c r="M24" i="111"/>
  <c r="L24" i="111"/>
  <c r="K24" i="111"/>
  <c r="J24" i="111"/>
  <c r="H24" i="111"/>
  <c r="G24" i="111"/>
  <c r="F24" i="111"/>
  <c r="E24" i="111"/>
  <c r="D24" i="111"/>
  <c r="C24" i="111"/>
  <c r="X21" i="111"/>
  <c r="W21" i="111"/>
  <c r="V21" i="111"/>
  <c r="T21" i="111"/>
  <c r="S21" i="111"/>
  <c r="R21" i="111"/>
  <c r="Q21" i="111"/>
  <c r="P21" i="111"/>
  <c r="O21" i="111"/>
  <c r="N21" i="111"/>
  <c r="L21" i="111"/>
  <c r="K21" i="111"/>
  <c r="J21" i="111"/>
  <c r="I21" i="111"/>
  <c r="H21" i="111"/>
  <c r="G21" i="111"/>
  <c r="F21" i="111"/>
  <c r="D21" i="111"/>
  <c r="C21" i="111"/>
  <c r="X20" i="111"/>
  <c r="W20" i="111"/>
  <c r="V20" i="111"/>
  <c r="U20" i="111"/>
  <c r="T20" i="111"/>
  <c r="R20" i="111"/>
  <c r="Q20" i="111"/>
  <c r="P20" i="111"/>
  <c r="O20" i="111"/>
  <c r="N20" i="111"/>
  <c r="M20" i="111"/>
  <c r="L20" i="111"/>
  <c r="J20" i="111"/>
  <c r="I20" i="111"/>
  <c r="H20" i="111"/>
  <c r="G20" i="111"/>
  <c r="F20" i="111"/>
  <c r="E20" i="111"/>
  <c r="D20" i="111"/>
  <c r="X19" i="111"/>
  <c r="W19" i="111"/>
  <c r="V19" i="111"/>
  <c r="U19" i="111"/>
  <c r="T19" i="111"/>
  <c r="S19" i="111"/>
  <c r="R19" i="111"/>
  <c r="P19" i="111"/>
  <c r="O19" i="111"/>
  <c r="N19" i="111"/>
  <c r="M19" i="111"/>
  <c r="L19" i="111"/>
  <c r="K19" i="111"/>
  <c r="J19" i="111"/>
  <c r="H19" i="111"/>
  <c r="G19" i="111"/>
  <c r="F19" i="111"/>
  <c r="E19" i="111"/>
  <c r="D19" i="111"/>
  <c r="C19" i="111"/>
  <c r="X16" i="111"/>
  <c r="W16" i="111"/>
  <c r="V16" i="111"/>
  <c r="T16" i="111"/>
  <c r="S16" i="111"/>
  <c r="R16" i="111"/>
  <c r="Q16" i="111"/>
  <c r="P16" i="111"/>
  <c r="O16" i="111"/>
  <c r="N16" i="111"/>
  <c r="L16" i="111"/>
  <c r="K16" i="111"/>
  <c r="J16" i="111"/>
  <c r="I16" i="111"/>
  <c r="H16" i="111"/>
  <c r="G16" i="111"/>
  <c r="F16" i="111"/>
  <c r="D16" i="111"/>
  <c r="C16" i="111"/>
  <c r="X15" i="111"/>
  <c r="W15" i="111"/>
  <c r="V15" i="111"/>
  <c r="U15" i="111"/>
  <c r="T15" i="111"/>
  <c r="R15" i="111"/>
  <c r="Q15" i="111"/>
  <c r="P15" i="111"/>
  <c r="O15" i="111"/>
  <c r="N15" i="111"/>
  <c r="M15" i="111"/>
  <c r="L15" i="111"/>
  <c r="J15" i="111"/>
  <c r="I15" i="111"/>
  <c r="H15" i="111"/>
  <c r="G15" i="111"/>
  <c r="F15" i="111"/>
  <c r="E15" i="111"/>
  <c r="D15" i="111"/>
  <c r="X14" i="111"/>
  <c r="W14" i="111"/>
  <c r="V14" i="111"/>
  <c r="U14" i="111"/>
  <c r="T14" i="111"/>
  <c r="S14" i="111"/>
  <c r="R14" i="111"/>
  <c r="P14" i="111"/>
  <c r="O14" i="111"/>
  <c r="N14" i="111"/>
  <c r="M14" i="111"/>
  <c r="L14" i="111"/>
  <c r="K14" i="111"/>
  <c r="J14" i="111"/>
  <c r="H14" i="111"/>
  <c r="G14" i="111"/>
  <c r="F14" i="111"/>
  <c r="E14" i="111"/>
  <c r="D14" i="111"/>
  <c r="C14" i="111"/>
  <c r="X13" i="111"/>
  <c r="V13" i="111"/>
  <c r="U13" i="111"/>
  <c r="T13" i="111"/>
  <c r="S13" i="111"/>
  <c r="R13" i="111"/>
  <c r="Q13" i="111"/>
  <c r="P13" i="111"/>
  <c r="N13" i="111"/>
  <c r="M13" i="111"/>
  <c r="L13" i="111"/>
  <c r="K13" i="111"/>
  <c r="J13" i="111"/>
  <c r="I13" i="111"/>
  <c r="H13" i="111"/>
  <c r="F13" i="111"/>
  <c r="E13" i="111"/>
  <c r="D13" i="111"/>
  <c r="C13" i="111"/>
  <c r="X10" i="111"/>
  <c r="W10" i="111"/>
  <c r="V10" i="111"/>
  <c r="U10" i="111"/>
  <c r="T10" i="111"/>
  <c r="R10" i="111"/>
  <c r="Q10" i="111"/>
  <c r="P10" i="111"/>
  <c r="O10" i="111"/>
  <c r="N10" i="111"/>
  <c r="M10" i="111"/>
  <c r="L10" i="111"/>
  <c r="J10" i="111"/>
  <c r="I10" i="111"/>
  <c r="H10" i="111"/>
  <c r="G10" i="111"/>
  <c r="F10" i="111"/>
  <c r="E10" i="111"/>
  <c r="D10" i="111"/>
  <c r="X7" i="111"/>
  <c r="V7" i="111"/>
  <c r="U7" i="111"/>
  <c r="T7" i="111"/>
  <c r="S7" i="111"/>
  <c r="R7" i="111"/>
  <c r="Q7" i="111"/>
  <c r="P7" i="111"/>
  <c r="N7" i="111"/>
  <c r="M7" i="111"/>
  <c r="L7" i="111"/>
  <c r="K7" i="111"/>
  <c r="J7" i="111"/>
  <c r="I7" i="111"/>
  <c r="H7" i="111"/>
  <c r="F7" i="111"/>
  <c r="E7" i="111"/>
  <c r="D7" i="111"/>
  <c r="C7" i="111"/>
  <c r="X6" i="111"/>
  <c r="W6" i="111"/>
  <c r="V6" i="111"/>
  <c r="T6" i="111"/>
  <c r="S6" i="111"/>
  <c r="R6" i="111"/>
  <c r="Q6" i="111"/>
  <c r="P6" i="111"/>
  <c r="O6" i="111"/>
  <c r="N6" i="111"/>
  <c r="L6" i="111"/>
  <c r="K6" i="111"/>
  <c r="J6" i="111"/>
  <c r="I6" i="111"/>
  <c r="H6" i="111"/>
  <c r="G6" i="111"/>
  <c r="F6" i="111"/>
  <c r="D6" i="111"/>
  <c r="C6" i="111"/>
  <c r="S61" i="196"/>
  <c r="K61" i="196"/>
  <c r="C61" i="196"/>
  <c r="W33" i="196"/>
  <c r="O33" i="196"/>
  <c r="G33" i="196"/>
  <c r="U27" i="196"/>
  <c r="M27" i="196"/>
  <c r="E27" i="196"/>
  <c r="W22" i="196"/>
  <c r="U22" i="196"/>
  <c r="O22" i="196"/>
  <c r="M22" i="196"/>
  <c r="G22" i="196"/>
  <c r="E22" i="196"/>
  <c r="X8" i="196"/>
  <c r="W8" i="196"/>
  <c r="Q8" i="196"/>
  <c r="P8" i="196"/>
  <c r="O8" i="196"/>
  <c r="I8" i="196"/>
  <c r="H8" i="196"/>
  <c r="S4" i="196"/>
  <c r="R4" i="196"/>
  <c r="K4" i="196"/>
  <c r="J4" i="196"/>
  <c r="C4" i="196"/>
  <c r="S52" i="195"/>
  <c r="R52" i="195"/>
  <c r="Q52" i="195"/>
  <c r="K52" i="195"/>
  <c r="J52" i="195"/>
  <c r="I52" i="195"/>
  <c r="C52" i="195"/>
  <c r="R22" i="195"/>
  <c r="Q22" i="195"/>
  <c r="J22" i="195"/>
  <c r="I22" i="195"/>
  <c r="T8" i="195"/>
  <c r="L8" i="195"/>
  <c r="D8" i="195"/>
  <c r="X54" i="106"/>
  <c r="S54" i="106"/>
  <c r="R54" i="106"/>
  <c r="Q54" i="106"/>
  <c r="P54" i="106"/>
  <c r="K54" i="106"/>
  <c r="J54" i="106"/>
  <c r="I54" i="106"/>
  <c r="H54" i="106"/>
  <c r="C54" i="106"/>
  <c r="U72" i="106"/>
  <c r="T72" i="106"/>
  <c r="S72" i="106"/>
  <c r="R72" i="106"/>
  <c r="M72" i="106"/>
  <c r="L72" i="106"/>
  <c r="K72" i="106"/>
  <c r="J72" i="106"/>
  <c r="E72" i="106"/>
  <c r="D72" i="106"/>
  <c r="C72" i="106"/>
  <c r="X71" i="106"/>
  <c r="S71" i="106"/>
  <c r="R71" i="106"/>
  <c r="Q71" i="106"/>
  <c r="P71" i="106"/>
  <c r="K71" i="106"/>
  <c r="J71" i="106"/>
  <c r="I71" i="106"/>
  <c r="H71" i="106"/>
  <c r="C71" i="106"/>
  <c r="X70" i="106"/>
  <c r="W70" i="106"/>
  <c r="V70" i="106"/>
  <c r="Q70" i="106"/>
  <c r="P70" i="106"/>
  <c r="O70" i="106"/>
  <c r="N70" i="106"/>
  <c r="I70" i="106"/>
  <c r="H70" i="106"/>
  <c r="G70" i="106"/>
  <c r="F70" i="106"/>
  <c r="W69" i="106"/>
  <c r="V69" i="106"/>
  <c r="U69" i="106"/>
  <c r="T69" i="106"/>
  <c r="O69" i="106"/>
  <c r="N69" i="106"/>
  <c r="M69" i="106"/>
  <c r="L69" i="106"/>
  <c r="G69" i="106"/>
  <c r="F69" i="106"/>
  <c r="E69" i="106"/>
  <c r="D69" i="106"/>
  <c r="U68" i="106"/>
  <c r="T68" i="106"/>
  <c r="S68" i="106"/>
  <c r="R68" i="106"/>
  <c r="M68" i="106"/>
  <c r="L68" i="106"/>
  <c r="K68" i="106"/>
  <c r="J68" i="106"/>
  <c r="E68" i="106"/>
  <c r="D68" i="106"/>
  <c r="C68" i="106"/>
  <c r="X67" i="106"/>
  <c r="S67" i="106"/>
  <c r="R67" i="106"/>
  <c r="Q67" i="106"/>
  <c r="P67" i="106"/>
  <c r="K67" i="106"/>
  <c r="J67" i="106"/>
  <c r="I67" i="106"/>
  <c r="H67" i="106"/>
  <c r="C67" i="106"/>
  <c r="X66" i="106"/>
  <c r="W66" i="106"/>
  <c r="V66" i="106"/>
  <c r="Q66" i="106"/>
  <c r="P66" i="106"/>
  <c r="O66" i="106"/>
  <c r="N66" i="106"/>
  <c r="I66" i="106"/>
  <c r="H66" i="106"/>
  <c r="G66" i="106"/>
  <c r="F66" i="106"/>
  <c r="W65" i="106"/>
  <c r="V65" i="106"/>
  <c r="U65" i="106"/>
  <c r="T65" i="106"/>
  <c r="O65" i="106"/>
  <c r="N65" i="106"/>
  <c r="M65" i="106"/>
  <c r="L65" i="106"/>
  <c r="G65" i="106"/>
  <c r="F65" i="106"/>
  <c r="E65" i="106"/>
  <c r="D65" i="106"/>
  <c r="U64" i="106"/>
  <c r="T64" i="106"/>
  <c r="S64" i="106"/>
  <c r="R64" i="106"/>
  <c r="M64" i="106"/>
  <c r="L64" i="106"/>
  <c r="K64" i="106"/>
  <c r="J64" i="106"/>
  <c r="E64" i="106"/>
  <c r="D64" i="106"/>
  <c r="C64" i="106"/>
  <c r="X63" i="106"/>
  <c r="S63" i="106"/>
  <c r="R63" i="106"/>
  <c r="Q63" i="106"/>
  <c r="P63" i="106"/>
  <c r="K63" i="106"/>
  <c r="J63" i="106"/>
  <c r="I63" i="106"/>
  <c r="H63" i="106"/>
  <c r="C63" i="106"/>
  <c r="X62" i="106"/>
  <c r="W62" i="106"/>
  <c r="V62" i="106"/>
  <c r="Q62" i="106"/>
  <c r="P62" i="106"/>
  <c r="O62" i="106"/>
  <c r="N62" i="106"/>
  <c r="I62" i="106"/>
  <c r="H62" i="106"/>
  <c r="G62" i="106"/>
  <c r="F62" i="106"/>
  <c r="X51" i="106"/>
  <c r="S51" i="106"/>
  <c r="R51" i="106"/>
  <c r="Q51" i="106"/>
  <c r="P51" i="106"/>
  <c r="K51" i="106"/>
  <c r="J51" i="106"/>
  <c r="I51" i="106"/>
  <c r="H51" i="106"/>
  <c r="C51" i="106"/>
  <c r="X50" i="106"/>
  <c r="W50" i="106"/>
  <c r="V50" i="106"/>
  <c r="Q50" i="106"/>
  <c r="P50" i="106"/>
  <c r="O50" i="106"/>
  <c r="N50" i="106"/>
  <c r="I50" i="106"/>
  <c r="H50" i="106"/>
  <c r="G50" i="106"/>
  <c r="F50" i="106"/>
  <c r="W49" i="106"/>
  <c r="V49" i="106"/>
  <c r="U49" i="106"/>
  <c r="T49" i="106"/>
  <c r="O49" i="106"/>
  <c r="N49" i="106"/>
  <c r="M49" i="106"/>
  <c r="L49" i="106"/>
  <c r="G49" i="106"/>
  <c r="F49" i="106"/>
  <c r="E49" i="106"/>
  <c r="D49" i="106"/>
  <c r="U48" i="106"/>
  <c r="T48" i="106"/>
  <c r="S48" i="106"/>
  <c r="R48" i="106"/>
  <c r="M48" i="106"/>
  <c r="L48" i="106"/>
  <c r="K48" i="106"/>
  <c r="J48" i="106"/>
  <c r="E48" i="106"/>
  <c r="D48" i="106"/>
  <c r="C48" i="106"/>
  <c r="X47" i="106"/>
  <c r="S47" i="106"/>
  <c r="R47" i="106"/>
  <c r="Q47" i="106"/>
  <c r="P47" i="106"/>
  <c r="K47" i="106"/>
  <c r="J47" i="106"/>
  <c r="I47" i="106"/>
  <c r="H47" i="106"/>
  <c r="C47" i="106"/>
  <c r="X46" i="106"/>
  <c r="W46" i="106"/>
  <c r="V46" i="106"/>
  <c r="Q46" i="106"/>
  <c r="P46" i="106"/>
  <c r="O46" i="106"/>
  <c r="N46" i="106"/>
  <c r="I46" i="106"/>
  <c r="H46" i="106"/>
  <c r="G46" i="106"/>
  <c r="F46" i="106"/>
  <c r="W45" i="106"/>
  <c r="V45" i="106"/>
  <c r="U45" i="106"/>
  <c r="T45" i="106"/>
  <c r="O45" i="106"/>
  <c r="N45" i="106"/>
  <c r="M45" i="106"/>
  <c r="L45" i="106"/>
  <c r="G45" i="106"/>
  <c r="F45" i="106"/>
  <c r="E45" i="106"/>
  <c r="D45" i="106"/>
  <c r="U44" i="106"/>
  <c r="T44" i="106"/>
  <c r="S44" i="106"/>
  <c r="R44" i="106"/>
  <c r="M44" i="106"/>
  <c r="L44" i="106"/>
  <c r="K44" i="106"/>
  <c r="J44" i="106"/>
  <c r="E44" i="106"/>
  <c r="D44" i="106"/>
  <c r="C44" i="106"/>
  <c r="X43" i="106"/>
  <c r="S43" i="106"/>
  <c r="R43" i="106"/>
  <c r="Q43" i="106"/>
  <c r="P43" i="106"/>
  <c r="K43" i="106"/>
  <c r="J43" i="106"/>
  <c r="I43" i="106"/>
  <c r="H43" i="106"/>
  <c r="C43" i="106"/>
  <c r="X42" i="106"/>
  <c r="W42" i="106"/>
  <c r="V42" i="106"/>
  <c r="Q42" i="106"/>
  <c r="P42" i="106"/>
  <c r="O42" i="106"/>
  <c r="N42" i="106"/>
  <c r="I42" i="106"/>
  <c r="H42" i="106"/>
  <c r="G42" i="106"/>
  <c r="F42" i="106"/>
  <c r="W41" i="106"/>
  <c r="V41" i="106"/>
  <c r="U41" i="106"/>
  <c r="T41" i="106"/>
  <c r="O41" i="106"/>
  <c r="N41" i="106"/>
  <c r="M41" i="106"/>
  <c r="L41" i="106"/>
  <c r="G41" i="106"/>
  <c r="F41" i="106"/>
  <c r="E41" i="106"/>
  <c r="D41" i="106"/>
  <c r="U40" i="106"/>
  <c r="T40" i="106"/>
  <c r="S40" i="106"/>
  <c r="R40" i="106"/>
  <c r="M40" i="106"/>
  <c r="L40" i="106"/>
  <c r="K40" i="106"/>
  <c r="J40" i="106"/>
  <c r="E40" i="106"/>
  <c r="D40" i="106"/>
  <c r="C40" i="106"/>
  <c r="X39" i="106"/>
  <c r="S39" i="106"/>
  <c r="R39" i="106"/>
  <c r="Q39" i="106"/>
  <c r="P39" i="106"/>
  <c r="K39" i="106"/>
  <c r="J39" i="106"/>
  <c r="I39" i="106"/>
  <c r="H39" i="106"/>
  <c r="C39" i="106"/>
  <c r="X38" i="106"/>
  <c r="W38" i="106"/>
  <c r="V38" i="106"/>
  <c r="Q38" i="106"/>
  <c r="P38" i="106"/>
  <c r="O38" i="106"/>
  <c r="N38" i="106"/>
  <c r="I38" i="106"/>
  <c r="H38" i="106"/>
  <c r="G38" i="106"/>
  <c r="F38" i="106"/>
  <c r="W37" i="106"/>
  <c r="V37" i="106"/>
  <c r="U37" i="106"/>
  <c r="T37" i="106"/>
  <c r="O37" i="106"/>
  <c r="N37" i="106"/>
  <c r="M37" i="106"/>
  <c r="L37" i="106"/>
  <c r="G37" i="106"/>
  <c r="F37" i="106"/>
  <c r="E37" i="106"/>
  <c r="D37" i="106"/>
  <c r="U36" i="106"/>
  <c r="T36" i="106"/>
  <c r="S36" i="106"/>
  <c r="R36" i="106"/>
  <c r="M36" i="106"/>
  <c r="L36" i="106"/>
  <c r="K36" i="106"/>
  <c r="J36" i="106"/>
  <c r="E36" i="106"/>
  <c r="D36" i="106"/>
  <c r="C36" i="106"/>
  <c r="X35" i="106"/>
  <c r="S35" i="106"/>
  <c r="R35" i="106"/>
  <c r="Q35" i="106"/>
  <c r="P35" i="106"/>
  <c r="K35" i="106"/>
  <c r="J35" i="106"/>
  <c r="I35" i="106"/>
  <c r="H35" i="106"/>
  <c r="C35" i="106"/>
  <c r="W32" i="106"/>
  <c r="V32" i="106"/>
  <c r="U32" i="106"/>
  <c r="T32" i="106"/>
  <c r="O32" i="106"/>
  <c r="N32" i="106"/>
  <c r="M32" i="106"/>
  <c r="L32" i="106"/>
  <c r="G32" i="106"/>
  <c r="F32" i="106"/>
  <c r="E32" i="106"/>
  <c r="D32" i="106"/>
  <c r="U31" i="106"/>
  <c r="T31" i="106"/>
  <c r="S31" i="106"/>
  <c r="R31" i="106"/>
  <c r="M31" i="106"/>
  <c r="L31" i="106"/>
  <c r="K31" i="106"/>
  <c r="J31" i="106"/>
  <c r="E31" i="106"/>
  <c r="D31" i="106"/>
  <c r="C31" i="106"/>
  <c r="X30" i="106"/>
  <c r="S30" i="106"/>
  <c r="R30" i="106"/>
  <c r="Q30" i="106"/>
  <c r="P30" i="106"/>
  <c r="K30" i="106"/>
  <c r="J30" i="106"/>
  <c r="I30" i="106"/>
  <c r="H30" i="106"/>
  <c r="C30" i="106"/>
  <c r="X29" i="106"/>
  <c r="W29" i="106"/>
  <c r="V29" i="106"/>
  <c r="Q29" i="106"/>
  <c r="P29" i="106"/>
  <c r="O29" i="106"/>
  <c r="N29" i="106"/>
  <c r="I29" i="106"/>
  <c r="H29" i="106"/>
  <c r="G29" i="106"/>
  <c r="F29" i="106"/>
  <c r="U25" i="106"/>
  <c r="T25" i="106"/>
  <c r="S25" i="106"/>
  <c r="R25" i="106"/>
  <c r="M25" i="106"/>
  <c r="L25" i="106"/>
  <c r="K25" i="106"/>
  <c r="J25" i="106"/>
  <c r="E25" i="106"/>
  <c r="D25" i="106"/>
  <c r="C25" i="106"/>
  <c r="X24" i="106"/>
  <c r="S24" i="106"/>
  <c r="R24" i="106"/>
  <c r="Q24" i="106"/>
  <c r="P24" i="106"/>
  <c r="K24" i="106"/>
  <c r="J24" i="106"/>
  <c r="I24" i="106"/>
  <c r="H24" i="106"/>
  <c r="C24" i="106"/>
  <c r="W21" i="106"/>
  <c r="V21" i="106"/>
  <c r="U21" i="106"/>
  <c r="T21" i="106"/>
  <c r="O21" i="106"/>
  <c r="N21" i="106"/>
  <c r="M21" i="106"/>
  <c r="L21" i="106"/>
  <c r="G21" i="106"/>
  <c r="F21" i="106"/>
  <c r="E21" i="106"/>
  <c r="D21" i="106"/>
  <c r="U20" i="106"/>
  <c r="T20" i="106"/>
  <c r="S20" i="106"/>
  <c r="R20" i="106"/>
  <c r="M20" i="106"/>
  <c r="L20" i="106"/>
  <c r="K20" i="106"/>
  <c r="J20" i="106"/>
  <c r="E20" i="106"/>
  <c r="D20" i="106"/>
  <c r="C20" i="106"/>
  <c r="X19" i="106"/>
  <c r="S19" i="106"/>
  <c r="R19" i="106"/>
  <c r="Q19" i="106"/>
  <c r="P19" i="106"/>
  <c r="K19" i="106"/>
  <c r="J19" i="106"/>
  <c r="I19" i="106"/>
  <c r="H19" i="106"/>
  <c r="C19" i="106"/>
  <c r="W16" i="106"/>
  <c r="V16" i="106"/>
  <c r="U16" i="106"/>
  <c r="T16" i="106"/>
  <c r="O16" i="106"/>
  <c r="N16" i="106"/>
  <c r="M16" i="106"/>
  <c r="L16" i="106"/>
  <c r="G16" i="106"/>
  <c r="F16" i="106"/>
  <c r="E16" i="106"/>
  <c r="D16" i="106"/>
  <c r="U15" i="106"/>
  <c r="T15" i="106"/>
  <c r="S15" i="106"/>
  <c r="R15" i="106"/>
  <c r="M15" i="106"/>
  <c r="L15" i="106"/>
  <c r="K15" i="106"/>
  <c r="J15" i="106"/>
  <c r="E15" i="106"/>
  <c r="D15" i="106"/>
  <c r="C15" i="106"/>
  <c r="X14" i="106"/>
  <c r="S14" i="106"/>
  <c r="R14" i="106"/>
  <c r="Q14" i="106"/>
  <c r="P14" i="106"/>
  <c r="K14" i="106"/>
  <c r="J14" i="106"/>
  <c r="I14" i="106"/>
  <c r="H14" i="106"/>
  <c r="C14" i="106"/>
  <c r="X13" i="106"/>
  <c r="W13" i="106"/>
  <c r="V13" i="106"/>
  <c r="Q13" i="106"/>
  <c r="P13" i="106"/>
  <c r="O13" i="106"/>
  <c r="N13" i="106"/>
  <c r="I13" i="106"/>
  <c r="H13" i="106"/>
  <c r="G13" i="106"/>
  <c r="F13" i="106"/>
  <c r="U10" i="106"/>
  <c r="T10" i="106"/>
  <c r="S10" i="106"/>
  <c r="R10" i="106"/>
  <c r="M10" i="106"/>
  <c r="L10" i="106"/>
  <c r="K10" i="106"/>
  <c r="J10" i="106"/>
  <c r="E10" i="106"/>
  <c r="D10" i="106"/>
  <c r="C10" i="106"/>
  <c r="X7" i="106"/>
  <c r="W7" i="106"/>
  <c r="V7" i="106"/>
  <c r="Q7" i="106"/>
  <c r="P7" i="106"/>
  <c r="O7" i="106"/>
  <c r="N7" i="106"/>
  <c r="I7" i="106"/>
  <c r="H7" i="106"/>
  <c r="G7" i="106"/>
  <c r="F7" i="106"/>
  <c r="W6" i="106"/>
  <c r="V6" i="106"/>
  <c r="U6" i="106"/>
  <c r="T6" i="106"/>
  <c r="O6" i="106"/>
  <c r="N6" i="106"/>
  <c r="M6" i="106"/>
  <c r="L6" i="106"/>
  <c r="G6" i="106"/>
  <c r="F6" i="106"/>
  <c r="E6" i="106"/>
  <c r="D6" i="106"/>
  <c r="X52" i="193"/>
  <c r="S52" i="193"/>
  <c r="Q52" i="193"/>
  <c r="P52" i="193"/>
  <c r="K52" i="193"/>
  <c r="I52" i="193"/>
  <c r="H52" i="193"/>
  <c r="C52" i="193"/>
  <c r="X22" i="193"/>
  <c r="Q22" i="193"/>
  <c r="P22" i="193"/>
  <c r="I22" i="193"/>
  <c r="H22" i="193"/>
  <c r="S8" i="193"/>
  <c r="R8" i="193"/>
  <c r="K8" i="193"/>
  <c r="J8" i="193"/>
  <c r="C8" i="193"/>
  <c r="U52" i="192"/>
  <c r="T52" i="192"/>
  <c r="M52" i="192"/>
  <c r="L52" i="192"/>
  <c r="E52" i="192"/>
  <c r="D52" i="192"/>
  <c r="T22" i="192"/>
  <c r="L22" i="192"/>
  <c r="E22" i="192"/>
  <c r="D22" i="192"/>
  <c r="W8" i="192"/>
  <c r="V8" i="192"/>
  <c r="O8" i="192"/>
  <c r="N8" i="192"/>
  <c r="G8" i="192"/>
  <c r="F8" i="192"/>
  <c r="X54" i="104"/>
  <c r="W54" i="104"/>
  <c r="V54" i="104"/>
  <c r="U54" i="104"/>
  <c r="T54" i="104"/>
  <c r="P54" i="104"/>
  <c r="O54" i="104"/>
  <c r="N54" i="104"/>
  <c r="M54" i="104"/>
  <c r="L54" i="104"/>
  <c r="H54" i="104"/>
  <c r="G54" i="104"/>
  <c r="F54" i="104"/>
  <c r="E54" i="104"/>
  <c r="D54" i="104"/>
  <c r="X72" i="104"/>
  <c r="W72" i="104"/>
  <c r="V72" i="104"/>
  <c r="R72" i="104"/>
  <c r="Q72" i="104"/>
  <c r="P72" i="104"/>
  <c r="O72" i="104"/>
  <c r="N72" i="104"/>
  <c r="J72" i="104"/>
  <c r="I72" i="104"/>
  <c r="H72" i="104"/>
  <c r="G72" i="104"/>
  <c r="F72" i="104"/>
  <c r="X71" i="104"/>
  <c r="W71" i="104"/>
  <c r="V71" i="104"/>
  <c r="U71" i="104"/>
  <c r="T71" i="104"/>
  <c r="P71" i="104"/>
  <c r="O71" i="104"/>
  <c r="N71" i="104"/>
  <c r="M71" i="104"/>
  <c r="L71" i="104"/>
  <c r="H71" i="104"/>
  <c r="G71" i="104"/>
  <c r="F71" i="104"/>
  <c r="E71" i="104"/>
  <c r="D71" i="104"/>
  <c r="V70" i="104"/>
  <c r="U70" i="104"/>
  <c r="T70" i="104"/>
  <c r="S70" i="104"/>
  <c r="R70" i="104"/>
  <c r="N70" i="104"/>
  <c r="M70" i="104"/>
  <c r="L70" i="104"/>
  <c r="K70" i="104"/>
  <c r="J70" i="104"/>
  <c r="F70" i="104"/>
  <c r="E70" i="104"/>
  <c r="D70" i="104"/>
  <c r="C70" i="104"/>
  <c r="X69" i="104"/>
  <c r="T69" i="104"/>
  <c r="S69" i="104"/>
  <c r="R69" i="104"/>
  <c r="Q69" i="104"/>
  <c r="P69" i="104"/>
  <c r="L69" i="104"/>
  <c r="K69" i="104"/>
  <c r="J69" i="104"/>
  <c r="I69" i="104"/>
  <c r="H69" i="104"/>
  <c r="D69" i="104"/>
  <c r="C69" i="104"/>
  <c r="X68" i="104"/>
  <c r="W68" i="104"/>
  <c r="V68" i="104"/>
  <c r="R68" i="104"/>
  <c r="Q68" i="104"/>
  <c r="P68" i="104"/>
  <c r="O68" i="104"/>
  <c r="N68" i="104"/>
  <c r="J68" i="104"/>
  <c r="I68" i="104"/>
  <c r="H68" i="104"/>
  <c r="G68" i="104"/>
  <c r="F68" i="104"/>
  <c r="X67" i="104"/>
  <c r="W67" i="104"/>
  <c r="V67" i="104"/>
  <c r="U67" i="104"/>
  <c r="T67" i="104"/>
  <c r="P67" i="104"/>
  <c r="O67" i="104"/>
  <c r="N67" i="104"/>
  <c r="M67" i="104"/>
  <c r="L67" i="104"/>
  <c r="H67" i="104"/>
  <c r="G67" i="104"/>
  <c r="F67" i="104"/>
  <c r="E67" i="104"/>
  <c r="D67" i="104"/>
  <c r="V66" i="104"/>
  <c r="U66" i="104"/>
  <c r="T66" i="104"/>
  <c r="S66" i="104"/>
  <c r="R66" i="104"/>
  <c r="N66" i="104"/>
  <c r="M66" i="104"/>
  <c r="L66" i="104"/>
  <c r="K66" i="104"/>
  <c r="J66" i="104"/>
  <c r="F66" i="104"/>
  <c r="E66" i="104"/>
  <c r="D66" i="104"/>
  <c r="C66" i="104"/>
  <c r="X65" i="104"/>
  <c r="T65" i="104"/>
  <c r="S65" i="104"/>
  <c r="R65" i="104"/>
  <c r="Q65" i="104"/>
  <c r="P65" i="104"/>
  <c r="L65" i="104"/>
  <c r="K65" i="104"/>
  <c r="J65" i="104"/>
  <c r="I65" i="104"/>
  <c r="H65" i="104"/>
  <c r="D65" i="104"/>
  <c r="C65" i="104"/>
  <c r="X64" i="104"/>
  <c r="W64" i="104"/>
  <c r="V64" i="104"/>
  <c r="R64" i="104"/>
  <c r="Q64" i="104"/>
  <c r="P64" i="104"/>
  <c r="O64" i="104"/>
  <c r="N64" i="104"/>
  <c r="J64" i="104"/>
  <c r="I64" i="104"/>
  <c r="H64" i="104"/>
  <c r="G64" i="104"/>
  <c r="F64" i="104"/>
  <c r="X63" i="104"/>
  <c r="W63" i="104"/>
  <c r="V63" i="104"/>
  <c r="U63" i="104"/>
  <c r="T63" i="104"/>
  <c r="P63" i="104"/>
  <c r="O63" i="104"/>
  <c r="N63" i="104"/>
  <c r="M63" i="104"/>
  <c r="L63" i="104"/>
  <c r="H63" i="104"/>
  <c r="G63" i="104"/>
  <c r="F63" i="104"/>
  <c r="E63" i="104"/>
  <c r="D63" i="104"/>
  <c r="V62" i="104"/>
  <c r="U62" i="104"/>
  <c r="T62" i="104"/>
  <c r="S62" i="104"/>
  <c r="R62" i="104"/>
  <c r="N62" i="104"/>
  <c r="M62" i="104"/>
  <c r="L62" i="104"/>
  <c r="K62" i="104"/>
  <c r="J62" i="104"/>
  <c r="F62" i="104"/>
  <c r="E62" i="104"/>
  <c r="D62" i="104"/>
  <c r="C62" i="104"/>
  <c r="X51" i="104"/>
  <c r="W51" i="104"/>
  <c r="V51" i="104"/>
  <c r="U51" i="104"/>
  <c r="T51" i="104"/>
  <c r="P51" i="104"/>
  <c r="O51" i="104"/>
  <c r="N51" i="104"/>
  <c r="M51" i="104"/>
  <c r="L51" i="104"/>
  <c r="H51" i="104"/>
  <c r="G51" i="104"/>
  <c r="F51" i="104"/>
  <c r="E51" i="104"/>
  <c r="D51" i="104"/>
  <c r="V50" i="104"/>
  <c r="U50" i="104"/>
  <c r="T50" i="104"/>
  <c r="S50" i="104"/>
  <c r="R50" i="104"/>
  <c r="N50" i="104"/>
  <c r="M50" i="104"/>
  <c r="L50" i="104"/>
  <c r="K50" i="104"/>
  <c r="J50" i="104"/>
  <c r="F50" i="104"/>
  <c r="E50" i="104"/>
  <c r="D50" i="104"/>
  <c r="C50" i="104"/>
  <c r="X49" i="104"/>
  <c r="T49" i="104"/>
  <c r="S49" i="104"/>
  <c r="R49" i="104"/>
  <c r="Q49" i="104"/>
  <c r="P49" i="104"/>
  <c r="L49" i="104"/>
  <c r="K49" i="104"/>
  <c r="J49" i="104"/>
  <c r="I49" i="104"/>
  <c r="H49" i="104"/>
  <c r="D49" i="104"/>
  <c r="C49" i="104"/>
  <c r="X48" i="104"/>
  <c r="W48" i="104"/>
  <c r="V48" i="104"/>
  <c r="R48" i="104"/>
  <c r="Q48" i="104"/>
  <c r="P48" i="104"/>
  <c r="O48" i="104"/>
  <c r="N48" i="104"/>
  <c r="J48" i="104"/>
  <c r="I48" i="104"/>
  <c r="H48" i="104"/>
  <c r="G48" i="104"/>
  <c r="F48" i="104"/>
  <c r="X47" i="104"/>
  <c r="W47" i="104"/>
  <c r="V47" i="104"/>
  <c r="U47" i="104"/>
  <c r="T47" i="104"/>
  <c r="P47" i="104"/>
  <c r="O47" i="104"/>
  <c r="N47" i="104"/>
  <c r="M47" i="104"/>
  <c r="L47" i="104"/>
  <c r="H47" i="104"/>
  <c r="G47" i="104"/>
  <c r="F47" i="104"/>
  <c r="E47" i="104"/>
  <c r="D47" i="104"/>
  <c r="V46" i="104"/>
  <c r="U46" i="104"/>
  <c r="T46" i="104"/>
  <c r="S46" i="104"/>
  <c r="R46" i="104"/>
  <c r="N46" i="104"/>
  <c r="M46" i="104"/>
  <c r="L46" i="104"/>
  <c r="K46" i="104"/>
  <c r="J46" i="104"/>
  <c r="F46" i="104"/>
  <c r="E46" i="104"/>
  <c r="D46" i="104"/>
  <c r="C46" i="104"/>
  <c r="X45" i="104"/>
  <c r="T45" i="104"/>
  <c r="S45" i="104"/>
  <c r="R45" i="104"/>
  <c r="Q45" i="104"/>
  <c r="P45" i="104"/>
  <c r="L45" i="104"/>
  <c r="K45" i="104"/>
  <c r="J45" i="104"/>
  <c r="I45" i="104"/>
  <c r="H45" i="104"/>
  <c r="D45" i="104"/>
  <c r="C45" i="104"/>
  <c r="X44" i="104"/>
  <c r="W44" i="104"/>
  <c r="V44" i="104"/>
  <c r="R44" i="104"/>
  <c r="Q44" i="104"/>
  <c r="P44" i="104"/>
  <c r="O44" i="104"/>
  <c r="N44" i="104"/>
  <c r="J44" i="104"/>
  <c r="I44" i="104"/>
  <c r="H44" i="104"/>
  <c r="G44" i="104"/>
  <c r="F44" i="104"/>
  <c r="X43" i="104"/>
  <c r="W43" i="104"/>
  <c r="V43" i="104"/>
  <c r="U43" i="104"/>
  <c r="T43" i="104"/>
  <c r="P43" i="104"/>
  <c r="O43" i="104"/>
  <c r="N43" i="104"/>
  <c r="M43" i="104"/>
  <c r="L43" i="104"/>
  <c r="H43" i="104"/>
  <c r="G43" i="104"/>
  <c r="F43" i="104"/>
  <c r="E43" i="104"/>
  <c r="D43" i="104"/>
  <c r="V42" i="104"/>
  <c r="U42" i="104"/>
  <c r="T42" i="104"/>
  <c r="S42" i="104"/>
  <c r="R42" i="104"/>
  <c r="N42" i="104"/>
  <c r="M42" i="104"/>
  <c r="L42" i="104"/>
  <c r="K42" i="104"/>
  <c r="J42" i="104"/>
  <c r="F42" i="104"/>
  <c r="E42" i="104"/>
  <c r="D42" i="104"/>
  <c r="C42" i="104"/>
  <c r="X41" i="104"/>
  <c r="T41" i="104"/>
  <c r="S41" i="104"/>
  <c r="R41" i="104"/>
  <c r="Q41" i="104"/>
  <c r="P41" i="104"/>
  <c r="L41" i="104"/>
  <c r="K41" i="104"/>
  <c r="J41" i="104"/>
  <c r="I41" i="104"/>
  <c r="H41" i="104"/>
  <c r="D41" i="104"/>
  <c r="C41" i="104"/>
  <c r="X40" i="104"/>
  <c r="W40" i="104"/>
  <c r="V40" i="104"/>
  <c r="R40" i="104"/>
  <c r="Q40" i="104"/>
  <c r="P40" i="104"/>
  <c r="O40" i="104"/>
  <c r="N40" i="104"/>
  <c r="J40" i="104"/>
  <c r="I40" i="104"/>
  <c r="H40" i="104"/>
  <c r="G40" i="104"/>
  <c r="F40" i="104"/>
  <c r="X39" i="104"/>
  <c r="W39" i="104"/>
  <c r="V39" i="104"/>
  <c r="U39" i="104"/>
  <c r="T39" i="104"/>
  <c r="P39" i="104"/>
  <c r="O39" i="104"/>
  <c r="N39" i="104"/>
  <c r="M39" i="104"/>
  <c r="L39" i="104"/>
  <c r="H39" i="104"/>
  <c r="G39" i="104"/>
  <c r="F39" i="104"/>
  <c r="E39" i="104"/>
  <c r="D39" i="104"/>
  <c r="V38" i="104"/>
  <c r="U38" i="104"/>
  <c r="T38" i="104"/>
  <c r="S38" i="104"/>
  <c r="R38" i="104"/>
  <c r="N38" i="104"/>
  <c r="M38" i="104"/>
  <c r="L38" i="104"/>
  <c r="K38" i="104"/>
  <c r="J38" i="104"/>
  <c r="F38" i="104"/>
  <c r="E38" i="104"/>
  <c r="D38" i="104"/>
  <c r="C38" i="104"/>
  <c r="X37" i="104"/>
  <c r="T37" i="104"/>
  <c r="S37" i="104"/>
  <c r="R37" i="104"/>
  <c r="Q37" i="104"/>
  <c r="P37" i="104"/>
  <c r="L37" i="104"/>
  <c r="K37" i="104"/>
  <c r="J37" i="104"/>
  <c r="I37" i="104"/>
  <c r="H37" i="104"/>
  <c r="D37" i="104"/>
  <c r="C37" i="104"/>
  <c r="X36" i="104"/>
  <c r="W36" i="104"/>
  <c r="V36" i="104"/>
  <c r="R36" i="104"/>
  <c r="Q36" i="104"/>
  <c r="P36" i="104"/>
  <c r="O36" i="104"/>
  <c r="N36" i="104"/>
  <c r="J36" i="104"/>
  <c r="I36" i="104"/>
  <c r="H36" i="104"/>
  <c r="G36" i="104"/>
  <c r="F36" i="104"/>
  <c r="X35" i="104"/>
  <c r="W35" i="104"/>
  <c r="V35" i="104"/>
  <c r="U35" i="104"/>
  <c r="T35" i="104"/>
  <c r="P35" i="104"/>
  <c r="O35" i="104"/>
  <c r="N35" i="104"/>
  <c r="M35" i="104"/>
  <c r="L35" i="104"/>
  <c r="H35" i="104"/>
  <c r="G35" i="104"/>
  <c r="F35" i="104"/>
  <c r="E35" i="104"/>
  <c r="D35" i="104"/>
  <c r="X32" i="104"/>
  <c r="T32" i="104"/>
  <c r="S32" i="104"/>
  <c r="R32" i="104"/>
  <c r="Q32" i="104"/>
  <c r="P32" i="104"/>
  <c r="L32" i="104"/>
  <c r="K32" i="104"/>
  <c r="J32" i="104"/>
  <c r="I32" i="104"/>
  <c r="H32" i="104"/>
  <c r="D32" i="104"/>
  <c r="C32" i="104"/>
  <c r="X31" i="104"/>
  <c r="W31" i="104"/>
  <c r="V31" i="104"/>
  <c r="R31" i="104"/>
  <c r="Q31" i="104"/>
  <c r="P31" i="104"/>
  <c r="O31" i="104"/>
  <c r="N31" i="104"/>
  <c r="J31" i="104"/>
  <c r="I31" i="104"/>
  <c r="H31" i="104"/>
  <c r="G31" i="104"/>
  <c r="F31" i="104"/>
  <c r="X30" i="104"/>
  <c r="W30" i="104"/>
  <c r="V30" i="104"/>
  <c r="U30" i="104"/>
  <c r="T30" i="104"/>
  <c r="P30" i="104"/>
  <c r="O30" i="104"/>
  <c r="N30" i="104"/>
  <c r="M30" i="104"/>
  <c r="L30" i="104"/>
  <c r="H30" i="104"/>
  <c r="G30" i="104"/>
  <c r="F30" i="104"/>
  <c r="E30" i="104"/>
  <c r="D30" i="104"/>
  <c r="V29" i="104"/>
  <c r="U29" i="104"/>
  <c r="T29" i="104"/>
  <c r="S29" i="104"/>
  <c r="R29" i="104"/>
  <c r="N29" i="104"/>
  <c r="M29" i="104"/>
  <c r="L29" i="104"/>
  <c r="K29" i="104"/>
  <c r="J29" i="104"/>
  <c r="F29" i="104"/>
  <c r="E29" i="104"/>
  <c r="D29" i="104"/>
  <c r="C29" i="104"/>
  <c r="X25" i="104"/>
  <c r="W25" i="104"/>
  <c r="V25" i="104"/>
  <c r="R25" i="104"/>
  <c r="Q25" i="104"/>
  <c r="P25" i="104"/>
  <c r="O25" i="104"/>
  <c r="N25" i="104"/>
  <c r="J25" i="104"/>
  <c r="I25" i="104"/>
  <c r="H25" i="104"/>
  <c r="G25" i="104"/>
  <c r="F25" i="104"/>
  <c r="X24" i="104"/>
  <c r="W24" i="104"/>
  <c r="V24" i="104"/>
  <c r="U24" i="104"/>
  <c r="T24" i="104"/>
  <c r="P24" i="104"/>
  <c r="O24" i="104"/>
  <c r="N24" i="104"/>
  <c r="M24" i="104"/>
  <c r="L24" i="104"/>
  <c r="H24" i="104"/>
  <c r="G24" i="104"/>
  <c r="F24" i="104"/>
  <c r="E24" i="104"/>
  <c r="D24" i="104"/>
  <c r="X21" i="104"/>
  <c r="T21" i="104"/>
  <c r="S21" i="104"/>
  <c r="R21" i="104"/>
  <c r="Q21" i="104"/>
  <c r="P21" i="104"/>
  <c r="L21" i="104"/>
  <c r="K21" i="104"/>
  <c r="J21" i="104"/>
  <c r="I21" i="104"/>
  <c r="H21" i="104"/>
  <c r="D21" i="104"/>
  <c r="C21" i="104"/>
  <c r="X20" i="104"/>
  <c r="W20" i="104"/>
  <c r="V20" i="104"/>
  <c r="R20" i="104"/>
  <c r="Q20" i="104"/>
  <c r="P20" i="104"/>
  <c r="O20" i="104"/>
  <c r="N20" i="104"/>
  <c r="J20" i="104"/>
  <c r="I20" i="104"/>
  <c r="H20" i="104"/>
  <c r="G20" i="104"/>
  <c r="F20" i="104"/>
  <c r="X19" i="104"/>
  <c r="W19" i="104"/>
  <c r="V19" i="104"/>
  <c r="U19" i="104"/>
  <c r="T19" i="104"/>
  <c r="P19" i="104"/>
  <c r="O19" i="104"/>
  <c r="N19" i="104"/>
  <c r="M19" i="104"/>
  <c r="L19" i="104"/>
  <c r="H19" i="104"/>
  <c r="G19" i="104"/>
  <c r="F19" i="104"/>
  <c r="E19" i="104"/>
  <c r="D19" i="104"/>
  <c r="X16" i="104"/>
  <c r="T16" i="104"/>
  <c r="S16" i="104"/>
  <c r="R16" i="104"/>
  <c r="Q16" i="104"/>
  <c r="P16" i="104"/>
  <c r="L16" i="104"/>
  <c r="K16" i="104"/>
  <c r="J16" i="104"/>
  <c r="I16" i="104"/>
  <c r="H16" i="104"/>
  <c r="D16" i="104"/>
  <c r="C16" i="104"/>
  <c r="X15" i="104"/>
  <c r="W15" i="104"/>
  <c r="V15" i="104"/>
  <c r="R15" i="104"/>
  <c r="Q15" i="104"/>
  <c r="P15" i="104"/>
  <c r="O15" i="104"/>
  <c r="N15" i="104"/>
  <c r="J15" i="104"/>
  <c r="I15" i="104"/>
  <c r="H15" i="104"/>
  <c r="G15" i="104"/>
  <c r="F15" i="104"/>
  <c r="X14" i="104"/>
  <c r="W14" i="104"/>
  <c r="V14" i="104"/>
  <c r="U14" i="104"/>
  <c r="T14" i="104"/>
  <c r="P14" i="104"/>
  <c r="O14" i="104"/>
  <c r="N14" i="104"/>
  <c r="M14" i="104"/>
  <c r="L14" i="104"/>
  <c r="H14" i="104"/>
  <c r="G14" i="104"/>
  <c r="F14" i="104"/>
  <c r="E14" i="104"/>
  <c r="D14" i="104"/>
  <c r="V13" i="104"/>
  <c r="U13" i="104"/>
  <c r="T13" i="104"/>
  <c r="S13" i="104"/>
  <c r="R13" i="104"/>
  <c r="N13" i="104"/>
  <c r="M13" i="104"/>
  <c r="L13" i="104"/>
  <c r="K13" i="104"/>
  <c r="J13" i="104"/>
  <c r="F13" i="104"/>
  <c r="E13" i="104"/>
  <c r="D13" i="104"/>
  <c r="C13" i="104"/>
  <c r="X10" i="104"/>
  <c r="W10" i="104"/>
  <c r="V10" i="104"/>
  <c r="R10" i="104"/>
  <c r="Q10" i="104"/>
  <c r="P10" i="104"/>
  <c r="O10" i="104"/>
  <c r="N10" i="104"/>
  <c r="J10" i="104"/>
  <c r="I10" i="104"/>
  <c r="H10" i="104"/>
  <c r="G10" i="104"/>
  <c r="F10" i="104"/>
  <c r="V7" i="104"/>
  <c r="U7" i="104"/>
  <c r="T7" i="104"/>
  <c r="S7" i="104"/>
  <c r="R7" i="104"/>
  <c r="N7" i="104"/>
  <c r="M7" i="104"/>
  <c r="L7" i="104"/>
  <c r="K7" i="104"/>
  <c r="J7" i="104"/>
  <c r="F7" i="104"/>
  <c r="E7" i="104"/>
  <c r="D7" i="104"/>
  <c r="C7" i="104"/>
  <c r="X6" i="104"/>
  <c r="T6" i="104"/>
  <c r="S6" i="104"/>
  <c r="R6" i="104"/>
  <c r="Q6" i="104"/>
  <c r="P6" i="104"/>
  <c r="L6" i="104"/>
  <c r="K6" i="104"/>
  <c r="J6" i="104"/>
  <c r="I6" i="104"/>
  <c r="H6" i="104"/>
  <c r="D6" i="104"/>
  <c r="C6" i="104"/>
  <c r="W52" i="190"/>
  <c r="V52" i="190"/>
  <c r="O52" i="190"/>
  <c r="N52" i="190"/>
  <c r="M52" i="190"/>
  <c r="G52" i="190"/>
  <c r="F52" i="190"/>
  <c r="E52" i="190"/>
  <c r="W22" i="190"/>
  <c r="U22" i="190"/>
  <c r="O22" i="190"/>
  <c r="M22" i="190"/>
  <c r="G22" i="190"/>
  <c r="F22" i="190"/>
  <c r="E22" i="190"/>
  <c r="Q8" i="190"/>
  <c r="P8" i="190"/>
  <c r="I8" i="190"/>
  <c r="H8" i="190"/>
  <c r="S4" i="190"/>
  <c r="K4" i="190"/>
  <c r="J4" i="190"/>
  <c r="C4" i="190"/>
  <c r="S52" i="189"/>
  <c r="R52" i="189"/>
  <c r="Q52" i="189"/>
  <c r="K52" i="189"/>
  <c r="J52" i="189"/>
  <c r="I52" i="189"/>
  <c r="C52" i="189"/>
  <c r="S22" i="189"/>
  <c r="R22" i="189"/>
  <c r="Q22" i="189"/>
  <c r="K22" i="189"/>
  <c r="J22" i="189"/>
  <c r="I22" i="189"/>
  <c r="C22" i="189"/>
  <c r="U8" i="189"/>
  <c r="S8" i="189"/>
  <c r="M8" i="189"/>
  <c r="K8" i="189"/>
  <c r="E8" i="189"/>
  <c r="C8" i="189"/>
  <c r="W4" i="189"/>
  <c r="O4" i="189"/>
  <c r="G4" i="189"/>
  <c r="W52" i="188"/>
  <c r="V52" i="188"/>
  <c r="U52" i="188"/>
  <c r="O52" i="188"/>
  <c r="N52" i="188"/>
  <c r="M52" i="188"/>
  <c r="G52" i="188"/>
  <c r="F52" i="188"/>
  <c r="E52" i="188"/>
  <c r="W22" i="188"/>
  <c r="O22" i="188"/>
  <c r="G22" i="188"/>
  <c r="Q8" i="188"/>
  <c r="I8" i="188"/>
  <c r="S4" i="188"/>
  <c r="K4" i="188"/>
  <c r="C4" i="188"/>
  <c r="W54" i="105"/>
  <c r="V54" i="105"/>
  <c r="U54" i="105"/>
  <c r="T54" i="105"/>
  <c r="O54" i="105"/>
  <c r="N54" i="105"/>
  <c r="M54" i="105"/>
  <c r="L54" i="105"/>
  <c r="G54" i="105"/>
  <c r="F54" i="105"/>
  <c r="E54" i="105"/>
  <c r="D54" i="105"/>
  <c r="X72" i="105"/>
  <c r="W72" i="105"/>
  <c r="V72" i="105"/>
  <c r="Q72" i="105"/>
  <c r="P72" i="105"/>
  <c r="O72" i="105"/>
  <c r="N72" i="105"/>
  <c r="I72" i="105"/>
  <c r="H72" i="105"/>
  <c r="G72" i="105"/>
  <c r="F72" i="105"/>
  <c r="W71" i="105"/>
  <c r="V71" i="105"/>
  <c r="U71" i="105"/>
  <c r="T71" i="105"/>
  <c r="O71" i="105"/>
  <c r="N71" i="105"/>
  <c r="M71" i="105"/>
  <c r="L71" i="105"/>
  <c r="G71" i="105"/>
  <c r="F71" i="105"/>
  <c r="E71" i="105"/>
  <c r="D71" i="105"/>
  <c r="U70" i="105"/>
  <c r="T70" i="105"/>
  <c r="S70" i="105"/>
  <c r="R70" i="105"/>
  <c r="M70" i="105"/>
  <c r="L70" i="105"/>
  <c r="K70" i="105"/>
  <c r="J70" i="105"/>
  <c r="E70" i="105"/>
  <c r="D70" i="105"/>
  <c r="C70" i="105"/>
  <c r="X69" i="105"/>
  <c r="S69" i="105"/>
  <c r="R69" i="105"/>
  <c r="Q69" i="105"/>
  <c r="P69" i="105"/>
  <c r="K69" i="105"/>
  <c r="J69" i="105"/>
  <c r="I69" i="105"/>
  <c r="H69" i="105"/>
  <c r="C69" i="105"/>
  <c r="X68" i="105"/>
  <c r="W68" i="105"/>
  <c r="V68" i="105"/>
  <c r="Q68" i="105"/>
  <c r="P68" i="105"/>
  <c r="O68" i="105"/>
  <c r="N68" i="105"/>
  <c r="I68" i="105"/>
  <c r="H68" i="105"/>
  <c r="G68" i="105"/>
  <c r="F68" i="105"/>
  <c r="W67" i="105"/>
  <c r="V67" i="105"/>
  <c r="U67" i="105"/>
  <c r="T67" i="105"/>
  <c r="O67" i="105"/>
  <c r="N67" i="105"/>
  <c r="M67" i="105"/>
  <c r="L67" i="105"/>
  <c r="G67" i="105"/>
  <c r="F67" i="105"/>
  <c r="E67" i="105"/>
  <c r="D67" i="105"/>
  <c r="U66" i="105"/>
  <c r="T66" i="105"/>
  <c r="S66" i="105"/>
  <c r="R66" i="105"/>
  <c r="M66" i="105"/>
  <c r="L66" i="105"/>
  <c r="K66" i="105"/>
  <c r="J66" i="105"/>
  <c r="E66" i="105"/>
  <c r="D66" i="105"/>
  <c r="C66" i="105"/>
  <c r="X65" i="105"/>
  <c r="S65" i="105"/>
  <c r="R65" i="105"/>
  <c r="Q65" i="105"/>
  <c r="P65" i="105"/>
  <c r="K65" i="105"/>
  <c r="J65" i="105"/>
  <c r="I65" i="105"/>
  <c r="H65" i="105"/>
  <c r="C65" i="105"/>
  <c r="X64" i="105"/>
  <c r="W64" i="105"/>
  <c r="V64" i="105"/>
  <c r="Q64" i="105"/>
  <c r="P64" i="105"/>
  <c r="O64" i="105"/>
  <c r="N64" i="105"/>
  <c r="I64" i="105"/>
  <c r="H64" i="105"/>
  <c r="G64" i="105"/>
  <c r="F64" i="105"/>
  <c r="W63" i="105"/>
  <c r="V63" i="105"/>
  <c r="U63" i="105"/>
  <c r="T63" i="105"/>
  <c r="O63" i="105"/>
  <c r="N63" i="105"/>
  <c r="M63" i="105"/>
  <c r="L63" i="105"/>
  <c r="G63" i="105"/>
  <c r="F63" i="105"/>
  <c r="E63" i="105"/>
  <c r="D63" i="105"/>
  <c r="U62" i="105"/>
  <c r="T62" i="105"/>
  <c r="S62" i="105"/>
  <c r="R62" i="105"/>
  <c r="M62" i="105"/>
  <c r="L62" i="105"/>
  <c r="K62" i="105"/>
  <c r="J62" i="105"/>
  <c r="E62" i="105"/>
  <c r="D62" i="105"/>
  <c r="C62" i="105"/>
  <c r="W51" i="105"/>
  <c r="V51" i="105"/>
  <c r="U51" i="105"/>
  <c r="T51" i="105"/>
  <c r="O51" i="105"/>
  <c r="N51" i="105"/>
  <c r="M51" i="105"/>
  <c r="L51" i="105"/>
  <c r="G51" i="105"/>
  <c r="F51" i="105"/>
  <c r="E51" i="105"/>
  <c r="D51" i="105"/>
  <c r="U50" i="105"/>
  <c r="T50" i="105"/>
  <c r="S50" i="105"/>
  <c r="R50" i="105"/>
  <c r="M50" i="105"/>
  <c r="L50" i="105"/>
  <c r="K50" i="105"/>
  <c r="J50" i="105"/>
  <c r="E50" i="105"/>
  <c r="D50" i="105"/>
  <c r="C50" i="105"/>
  <c r="X49" i="105"/>
  <c r="S49" i="105"/>
  <c r="R49" i="105"/>
  <c r="Q49" i="105"/>
  <c r="P49" i="105"/>
  <c r="K49" i="105"/>
  <c r="J49" i="105"/>
  <c r="I49" i="105"/>
  <c r="H49" i="105"/>
  <c r="C49" i="105"/>
  <c r="X48" i="105"/>
  <c r="W48" i="105"/>
  <c r="V48" i="105"/>
  <c r="Q48" i="105"/>
  <c r="P48" i="105"/>
  <c r="O48" i="105"/>
  <c r="N48" i="105"/>
  <c r="I48" i="105"/>
  <c r="H48" i="105"/>
  <c r="G48" i="105"/>
  <c r="F48" i="105"/>
  <c r="W47" i="105"/>
  <c r="V47" i="105"/>
  <c r="U47" i="105"/>
  <c r="T47" i="105"/>
  <c r="O47" i="105"/>
  <c r="N47" i="105"/>
  <c r="M47" i="105"/>
  <c r="L47" i="105"/>
  <c r="G47" i="105"/>
  <c r="F47" i="105"/>
  <c r="E47" i="105"/>
  <c r="D47" i="105"/>
  <c r="U46" i="105"/>
  <c r="T46" i="105"/>
  <c r="S46" i="105"/>
  <c r="R46" i="105"/>
  <c r="M46" i="105"/>
  <c r="L46" i="105"/>
  <c r="K46" i="105"/>
  <c r="J46" i="105"/>
  <c r="E46" i="105"/>
  <c r="D46" i="105"/>
  <c r="C46" i="105"/>
  <c r="X45" i="105"/>
  <c r="S45" i="105"/>
  <c r="R45" i="105"/>
  <c r="Q45" i="105"/>
  <c r="P45" i="105"/>
  <c r="K45" i="105"/>
  <c r="J45" i="105"/>
  <c r="I45" i="105"/>
  <c r="H45" i="105"/>
  <c r="C45" i="105"/>
  <c r="X44" i="105"/>
  <c r="W44" i="105"/>
  <c r="V44" i="105"/>
  <c r="Q44" i="105"/>
  <c r="P44" i="105"/>
  <c r="O44" i="105"/>
  <c r="N44" i="105"/>
  <c r="I44" i="105"/>
  <c r="H44" i="105"/>
  <c r="G44" i="105"/>
  <c r="F44" i="105"/>
  <c r="W43" i="105"/>
  <c r="V43" i="105"/>
  <c r="U43" i="105"/>
  <c r="T43" i="105"/>
  <c r="O43" i="105"/>
  <c r="N43" i="105"/>
  <c r="M43" i="105"/>
  <c r="L43" i="105"/>
  <c r="G43" i="105"/>
  <c r="F43" i="105"/>
  <c r="E43" i="105"/>
  <c r="D43" i="105"/>
  <c r="U42" i="105"/>
  <c r="T42" i="105"/>
  <c r="S42" i="105"/>
  <c r="R42" i="105"/>
  <c r="M42" i="105"/>
  <c r="L42" i="105"/>
  <c r="K42" i="105"/>
  <c r="J42" i="105"/>
  <c r="E42" i="105"/>
  <c r="D42" i="105"/>
  <c r="C42" i="105"/>
  <c r="X41" i="105"/>
  <c r="S41" i="105"/>
  <c r="R41" i="105"/>
  <c r="Q41" i="105"/>
  <c r="P41" i="105"/>
  <c r="K41" i="105"/>
  <c r="J41" i="105"/>
  <c r="I41" i="105"/>
  <c r="H41" i="105"/>
  <c r="C41" i="105"/>
  <c r="X40" i="105"/>
  <c r="W40" i="105"/>
  <c r="V40" i="105"/>
  <c r="Q40" i="105"/>
  <c r="P40" i="105"/>
  <c r="O40" i="105"/>
  <c r="N40" i="105"/>
  <c r="I40" i="105"/>
  <c r="H40" i="105"/>
  <c r="G40" i="105"/>
  <c r="F40" i="105"/>
  <c r="W39" i="105"/>
  <c r="V39" i="105"/>
  <c r="U39" i="105"/>
  <c r="T39" i="105"/>
  <c r="O39" i="105"/>
  <c r="N39" i="105"/>
  <c r="M39" i="105"/>
  <c r="L39" i="105"/>
  <c r="G39" i="105"/>
  <c r="F39" i="105"/>
  <c r="E39" i="105"/>
  <c r="D39" i="105"/>
  <c r="U38" i="105"/>
  <c r="T38" i="105"/>
  <c r="S38" i="105"/>
  <c r="R38" i="105"/>
  <c r="M38" i="105"/>
  <c r="L38" i="105"/>
  <c r="K38" i="105"/>
  <c r="J38" i="105"/>
  <c r="E38" i="105"/>
  <c r="D38" i="105"/>
  <c r="C38" i="105"/>
  <c r="X37" i="105"/>
  <c r="S37" i="105"/>
  <c r="R37" i="105"/>
  <c r="Q37" i="105"/>
  <c r="P37" i="105"/>
  <c r="K37" i="105"/>
  <c r="J37" i="105"/>
  <c r="I37" i="105"/>
  <c r="H37" i="105"/>
  <c r="C37" i="105"/>
  <c r="X36" i="105"/>
  <c r="W36" i="105"/>
  <c r="V36" i="105"/>
  <c r="Q36" i="105"/>
  <c r="P36" i="105"/>
  <c r="O36" i="105"/>
  <c r="N36" i="105"/>
  <c r="I36" i="105"/>
  <c r="H36" i="105"/>
  <c r="G36" i="105"/>
  <c r="F36" i="105"/>
  <c r="W35" i="105"/>
  <c r="V35" i="105"/>
  <c r="U35" i="105"/>
  <c r="T35" i="105"/>
  <c r="O35" i="105"/>
  <c r="N35" i="105"/>
  <c r="M35" i="105"/>
  <c r="L35" i="105"/>
  <c r="G35" i="105"/>
  <c r="F35" i="105"/>
  <c r="E35" i="105"/>
  <c r="D35" i="105"/>
  <c r="X32" i="105"/>
  <c r="S32" i="105"/>
  <c r="R32" i="105"/>
  <c r="Q32" i="105"/>
  <c r="P32" i="105"/>
  <c r="K32" i="105"/>
  <c r="J32" i="105"/>
  <c r="I32" i="105"/>
  <c r="H32" i="105"/>
  <c r="C32" i="105"/>
  <c r="X31" i="105"/>
  <c r="W31" i="105"/>
  <c r="V31" i="105"/>
  <c r="Q31" i="105"/>
  <c r="P31" i="105"/>
  <c r="O31" i="105"/>
  <c r="N31" i="105"/>
  <c r="I31" i="105"/>
  <c r="H31" i="105"/>
  <c r="G31" i="105"/>
  <c r="F31" i="105"/>
  <c r="W30" i="105"/>
  <c r="V30" i="105"/>
  <c r="U30" i="105"/>
  <c r="T30" i="105"/>
  <c r="O30" i="105"/>
  <c r="N30" i="105"/>
  <c r="M30" i="105"/>
  <c r="L30" i="105"/>
  <c r="G30" i="105"/>
  <c r="F30" i="105"/>
  <c r="E30" i="105"/>
  <c r="D30" i="105"/>
  <c r="U29" i="105"/>
  <c r="T29" i="105"/>
  <c r="S29" i="105"/>
  <c r="R29" i="105"/>
  <c r="M29" i="105"/>
  <c r="L29" i="105"/>
  <c r="K29" i="105"/>
  <c r="J29" i="105"/>
  <c r="E29" i="105"/>
  <c r="D29" i="105"/>
  <c r="C29" i="105"/>
  <c r="X25" i="105"/>
  <c r="W25" i="105"/>
  <c r="V25" i="105"/>
  <c r="Q25" i="105"/>
  <c r="P25" i="105"/>
  <c r="O25" i="105"/>
  <c r="N25" i="105"/>
  <c r="I25" i="105"/>
  <c r="H25" i="105"/>
  <c r="G25" i="105"/>
  <c r="F25" i="105"/>
  <c r="W24" i="105"/>
  <c r="V24" i="105"/>
  <c r="U24" i="105"/>
  <c r="T24" i="105"/>
  <c r="O24" i="105"/>
  <c r="N24" i="105"/>
  <c r="M24" i="105"/>
  <c r="L24" i="105"/>
  <c r="G24" i="105"/>
  <c r="F24" i="105"/>
  <c r="E24" i="105"/>
  <c r="D24" i="105"/>
  <c r="X21" i="105"/>
  <c r="S21" i="105"/>
  <c r="R21" i="105"/>
  <c r="Q21" i="105"/>
  <c r="P21" i="105"/>
  <c r="K21" i="105"/>
  <c r="J21" i="105"/>
  <c r="I21" i="105"/>
  <c r="H21" i="105"/>
  <c r="C21" i="105"/>
  <c r="X20" i="105"/>
  <c r="W20" i="105"/>
  <c r="V20" i="105"/>
  <c r="Q20" i="105"/>
  <c r="P20" i="105"/>
  <c r="O20" i="105"/>
  <c r="N20" i="105"/>
  <c r="I20" i="105"/>
  <c r="H20" i="105"/>
  <c r="G20" i="105"/>
  <c r="F20" i="105"/>
  <c r="W19" i="105"/>
  <c r="V19" i="105"/>
  <c r="U19" i="105"/>
  <c r="T19" i="105"/>
  <c r="O19" i="105"/>
  <c r="N19" i="105"/>
  <c r="M19" i="105"/>
  <c r="L19" i="105"/>
  <c r="G19" i="105"/>
  <c r="F19" i="105"/>
  <c r="E19" i="105"/>
  <c r="D19" i="105"/>
  <c r="X16" i="105"/>
  <c r="S16" i="105"/>
  <c r="R16" i="105"/>
  <c r="Q16" i="105"/>
  <c r="P16" i="105"/>
  <c r="K16" i="105"/>
  <c r="J16" i="105"/>
  <c r="I16" i="105"/>
  <c r="H16" i="105"/>
  <c r="C16" i="105"/>
  <c r="X15" i="105"/>
  <c r="W15" i="105"/>
  <c r="V15" i="105"/>
  <c r="Q15" i="105"/>
  <c r="P15" i="105"/>
  <c r="O15" i="105"/>
  <c r="N15" i="105"/>
  <c r="I15" i="105"/>
  <c r="H15" i="105"/>
  <c r="G15" i="105"/>
  <c r="F15" i="105"/>
  <c r="W14" i="105"/>
  <c r="V14" i="105"/>
  <c r="U14" i="105"/>
  <c r="T14" i="105"/>
  <c r="O14" i="105"/>
  <c r="N14" i="105"/>
  <c r="M14" i="105"/>
  <c r="L14" i="105"/>
  <c r="G14" i="105"/>
  <c r="F14" i="105"/>
  <c r="E14" i="105"/>
  <c r="D14" i="105"/>
  <c r="U13" i="105"/>
  <c r="T13" i="105"/>
  <c r="S13" i="105"/>
  <c r="R13" i="105"/>
  <c r="M13" i="105"/>
  <c r="L13" i="105"/>
  <c r="K13" i="105"/>
  <c r="J13" i="105"/>
  <c r="E13" i="105"/>
  <c r="D13" i="105"/>
  <c r="C13" i="105"/>
  <c r="X10" i="105"/>
  <c r="W10" i="105"/>
  <c r="V10" i="105"/>
  <c r="Q10" i="105"/>
  <c r="P10" i="105"/>
  <c r="O10" i="105"/>
  <c r="N10" i="105"/>
  <c r="I10" i="105"/>
  <c r="H10" i="105"/>
  <c r="G10" i="105"/>
  <c r="F10" i="105"/>
  <c r="U7" i="105"/>
  <c r="T7" i="105"/>
  <c r="S7" i="105"/>
  <c r="R7" i="105"/>
  <c r="M7" i="105"/>
  <c r="L7" i="105"/>
  <c r="K7" i="105"/>
  <c r="J7" i="105"/>
  <c r="E7" i="105"/>
  <c r="D7" i="105"/>
  <c r="C7" i="105"/>
  <c r="X6" i="105"/>
  <c r="S6" i="105"/>
  <c r="R6" i="105"/>
  <c r="Q6" i="105"/>
  <c r="P6" i="105"/>
  <c r="K6" i="105"/>
  <c r="J6" i="105"/>
  <c r="I6" i="105"/>
  <c r="H6" i="105"/>
  <c r="C6" i="105"/>
  <c r="X52" i="186"/>
  <c r="W52" i="186"/>
  <c r="V52" i="186"/>
  <c r="P52" i="186"/>
  <c r="O52" i="186"/>
  <c r="N52" i="186"/>
  <c r="H52" i="186"/>
  <c r="G52" i="186"/>
  <c r="F52" i="186"/>
  <c r="T61" i="186"/>
  <c r="L61" i="186"/>
  <c r="D61" i="186"/>
  <c r="P33" i="186"/>
  <c r="H33" i="186"/>
  <c r="V27" i="186"/>
  <c r="N27" i="186"/>
  <c r="F27" i="186"/>
  <c r="V17" i="186"/>
  <c r="N17" i="186"/>
  <c r="F17" i="186"/>
  <c r="X54" i="103"/>
  <c r="W54" i="103"/>
  <c r="V54" i="103"/>
  <c r="U54" i="103"/>
  <c r="T54" i="103"/>
  <c r="P54" i="103"/>
  <c r="O54" i="103"/>
  <c r="N54" i="103"/>
  <c r="M54" i="103"/>
  <c r="L54" i="103"/>
  <c r="H54" i="103"/>
  <c r="G54" i="103"/>
  <c r="F54" i="103"/>
  <c r="E54" i="103"/>
  <c r="D54" i="103"/>
  <c r="X72" i="103"/>
  <c r="W72" i="103"/>
  <c r="V72" i="103"/>
  <c r="R72" i="103"/>
  <c r="Q72" i="103"/>
  <c r="P72" i="103"/>
  <c r="O72" i="103"/>
  <c r="N72" i="103"/>
  <c r="J72" i="103"/>
  <c r="I72" i="103"/>
  <c r="H72" i="103"/>
  <c r="G72" i="103"/>
  <c r="F72" i="103"/>
  <c r="X71" i="103"/>
  <c r="W71" i="103"/>
  <c r="V71" i="103"/>
  <c r="U71" i="103"/>
  <c r="T71" i="103"/>
  <c r="P71" i="103"/>
  <c r="O71" i="103"/>
  <c r="N71" i="103"/>
  <c r="M71" i="103"/>
  <c r="L71" i="103"/>
  <c r="H71" i="103"/>
  <c r="G71" i="103"/>
  <c r="F71" i="103"/>
  <c r="E71" i="103"/>
  <c r="D71" i="103"/>
  <c r="V70" i="103"/>
  <c r="U70" i="103"/>
  <c r="T70" i="103"/>
  <c r="S70" i="103"/>
  <c r="R70" i="103"/>
  <c r="N70" i="103"/>
  <c r="M70" i="103"/>
  <c r="L70" i="103"/>
  <c r="K70" i="103"/>
  <c r="J70" i="103"/>
  <c r="F70" i="103"/>
  <c r="E70" i="103"/>
  <c r="D70" i="103"/>
  <c r="C70" i="103"/>
  <c r="X69" i="103"/>
  <c r="T69" i="103"/>
  <c r="S69" i="103"/>
  <c r="R69" i="103"/>
  <c r="Q69" i="103"/>
  <c r="P69" i="103"/>
  <c r="L69" i="103"/>
  <c r="K69" i="103"/>
  <c r="J69" i="103"/>
  <c r="I69" i="103"/>
  <c r="H69" i="103"/>
  <c r="D69" i="103"/>
  <c r="C69" i="103"/>
  <c r="X68" i="103"/>
  <c r="W68" i="103"/>
  <c r="V68" i="103"/>
  <c r="R68" i="103"/>
  <c r="Q68" i="103"/>
  <c r="P68" i="103"/>
  <c r="O68" i="103"/>
  <c r="N68" i="103"/>
  <c r="J68" i="103"/>
  <c r="I68" i="103"/>
  <c r="H68" i="103"/>
  <c r="G68" i="103"/>
  <c r="F68" i="103"/>
  <c r="X67" i="103"/>
  <c r="W67" i="103"/>
  <c r="V67" i="103"/>
  <c r="U67" i="103"/>
  <c r="T67" i="103"/>
  <c r="P67" i="103"/>
  <c r="O67" i="103"/>
  <c r="N67" i="103"/>
  <c r="M67" i="103"/>
  <c r="L67" i="103"/>
  <c r="H67" i="103"/>
  <c r="G67" i="103"/>
  <c r="F67" i="103"/>
  <c r="E67" i="103"/>
  <c r="D67" i="103"/>
  <c r="V66" i="103"/>
  <c r="U66" i="103"/>
  <c r="T66" i="103"/>
  <c r="S66" i="103"/>
  <c r="R66" i="103"/>
  <c r="N66" i="103"/>
  <c r="M66" i="103"/>
  <c r="L66" i="103"/>
  <c r="K66" i="103"/>
  <c r="J66" i="103"/>
  <c r="F66" i="103"/>
  <c r="E66" i="103"/>
  <c r="D66" i="103"/>
  <c r="C66" i="103"/>
  <c r="X65" i="103"/>
  <c r="T65" i="103"/>
  <c r="S65" i="103"/>
  <c r="R65" i="103"/>
  <c r="Q65" i="103"/>
  <c r="P65" i="103"/>
  <c r="L65" i="103"/>
  <c r="K65" i="103"/>
  <c r="J65" i="103"/>
  <c r="I65" i="103"/>
  <c r="H65" i="103"/>
  <c r="D65" i="103"/>
  <c r="C65" i="103"/>
  <c r="X64" i="103"/>
  <c r="W64" i="103"/>
  <c r="V64" i="103"/>
  <c r="R64" i="103"/>
  <c r="Q64" i="103"/>
  <c r="P64" i="103"/>
  <c r="O64" i="103"/>
  <c r="N64" i="103"/>
  <c r="J64" i="103"/>
  <c r="I64" i="103"/>
  <c r="H64" i="103"/>
  <c r="G64" i="103"/>
  <c r="F64" i="103"/>
  <c r="X63" i="103"/>
  <c r="W63" i="103"/>
  <c r="V63" i="103"/>
  <c r="U63" i="103"/>
  <c r="T63" i="103"/>
  <c r="P63" i="103"/>
  <c r="O63" i="103"/>
  <c r="N63" i="103"/>
  <c r="M63" i="103"/>
  <c r="L63" i="103"/>
  <c r="H63" i="103"/>
  <c r="G63" i="103"/>
  <c r="F63" i="103"/>
  <c r="E63" i="103"/>
  <c r="D63" i="103"/>
  <c r="V62" i="103"/>
  <c r="U62" i="103"/>
  <c r="T62" i="103"/>
  <c r="S62" i="103"/>
  <c r="R62" i="103"/>
  <c r="N62" i="103"/>
  <c r="M62" i="103"/>
  <c r="L62" i="103"/>
  <c r="K62" i="103"/>
  <c r="J62" i="103"/>
  <c r="F62" i="103"/>
  <c r="E62" i="103"/>
  <c r="D62" i="103"/>
  <c r="C62" i="103"/>
  <c r="X51" i="103"/>
  <c r="W51" i="103"/>
  <c r="V51" i="103"/>
  <c r="U51" i="103"/>
  <c r="T51" i="103"/>
  <c r="P51" i="103"/>
  <c r="O51" i="103"/>
  <c r="N51" i="103"/>
  <c r="M51" i="103"/>
  <c r="L51" i="103"/>
  <c r="H51" i="103"/>
  <c r="G51" i="103"/>
  <c r="F51" i="103"/>
  <c r="E51" i="103"/>
  <c r="D51" i="103"/>
  <c r="V50" i="103"/>
  <c r="U50" i="103"/>
  <c r="T50" i="103"/>
  <c r="S50" i="103"/>
  <c r="R50" i="103"/>
  <c r="N50" i="103"/>
  <c r="M50" i="103"/>
  <c r="L50" i="103"/>
  <c r="K50" i="103"/>
  <c r="J50" i="103"/>
  <c r="F50" i="103"/>
  <c r="E50" i="103"/>
  <c r="D50" i="103"/>
  <c r="C50" i="103"/>
  <c r="X49" i="103"/>
  <c r="T49" i="103"/>
  <c r="S49" i="103"/>
  <c r="R49" i="103"/>
  <c r="Q49" i="103"/>
  <c r="P49" i="103"/>
  <c r="L49" i="103"/>
  <c r="K49" i="103"/>
  <c r="J49" i="103"/>
  <c r="I49" i="103"/>
  <c r="H49" i="103"/>
  <c r="D49" i="103"/>
  <c r="C49" i="103"/>
  <c r="X48" i="103"/>
  <c r="W48" i="103"/>
  <c r="V48" i="103"/>
  <c r="R48" i="103"/>
  <c r="Q48" i="103"/>
  <c r="P48" i="103"/>
  <c r="O48" i="103"/>
  <c r="N48" i="103"/>
  <c r="J48" i="103"/>
  <c r="I48" i="103"/>
  <c r="H48" i="103"/>
  <c r="G48" i="103"/>
  <c r="F48" i="103"/>
  <c r="X47" i="103"/>
  <c r="W47" i="103"/>
  <c r="V47" i="103"/>
  <c r="U47" i="103"/>
  <c r="T47" i="103"/>
  <c r="P47" i="103"/>
  <c r="O47" i="103"/>
  <c r="N47" i="103"/>
  <c r="M47" i="103"/>
  <c r="L47" i="103"/>
  <c r="H47" i="103"/>
  <c r="G47" i="103"/>
  <c r="F47" i="103"/>
  <c r="E47" i="103"/>
  <c r="D47" i="103"/>
  <c r="V46" i="103"/>
  <c r="U46" i="103"/>
  <c r="T46" i="103"/>
  <c r="S46" i="103"/>
  <c r="R46" i="103"/>
  <c r="N46" i="103"/>
  <c r="M46" i="103"/>
  <c r="L46" i="103"/>
  <c r="K46" i="103"/>
  <c r="J46" i="103"/>
  <c r="F46" i="103"/>
  <c r="E46" i="103"/>
  <c r="D46" i="103"/>
  <c r="C46" i="103"/>
  <c r="X45" i="103"/>
  <c r="T45" i="103"/>
  <c r="S45" i="103"/>
  <c r="R45" i="103"/>
  <c r="Q45" i="103"/>
  <c r="P45" i="103"/>
  <c r="L45" i="103"/>
  <c r="K45" i="103"/>
  <c r="J45" i="103"/>
  <c r="I45" i="103"/>
  <c r="H45" i="103"/>
  <c r="D45" i="103"/>
  <c r="C45" i="103"/>
  <c r="X44" i="103"/>
  <c r="W44" i="103"/>
  <c r="V44" i="103"/>
  <c r="R44" i="103"/>
  <c r="Q44" i="103"/>
  <c r="P44" i="103"/>
  <c r="O44" i="103"/>
  <c r="N44" i="103"/>
  <c r="J44" i="103"/>
  <c r="I44" i="103"/>
  <c r="H44" i="103"/>
  <c r="G44" i="103"/>
  <c r="F44" i="103"/>
  <c r="X43" i="103"/>
  <c r="W43" i="103"/>
  <c r="V43" i="103"/>
  <c r="U43" i="103"/>
  <c r="T43" i="103"/>
  <c r="P43" i="103"/>
  <c r="O43" i="103"/>
  <c r="N43" i="103"/>
  <c r="M43" i="103"/>
  <c r="L43" i="103"/>
  <c r="H43" i="103"/>
  <c r="G43" i="103"/>
  <c r="F43" i="103"/>
  <c r="E43" i="103"/>
  <c r="D43" i="103"/>
  <c r="V42" i="103"/>
  <c r="U42" i="103"/>
  <c r="T42" i="103"/>
  <c r="S42" i="103"/>
  <c r="R42" i="103"/>
  <c r="N42" i="103"/>
  <c r="M42" i="103"/>
  <c r="L42" i="103"/>
  <c r="K42" i="103"/>
  <c r="J42" i="103"/>
  <c r="F42" i="103"/>
  <c r="E42" i="103"/>
  <c r="D42" i="103"/>
  <c r="C42" i="103"/>
  <c r="X41" i="103"/>
  <c r="T41" i="103"/>
  <c r="S41" i="103"/>
  <c r="R41" i="103"/>
  <c r="Q41" i="103"/>
  <c r="P41" i="103"/>
  <c r="L41" i="103"/>
  <c r="K41" i="103"/>
  <c r="J41" i="103"/>
  <c r="I41" i="103"/>
  <c r="H41" i="103"/>
  <c r="D41" i="103"/>
  <c r="C41" i="103"/>
  <c r="X40" i="103"/>
  <c r="W40" i="103"/>
  <c r="V40" i="103"/>
  <c r="R40" i="103"/>
  <c r="Q40" i="103"/>
  <c r="P40" i="103"/>
  <c r="O40" i="103"/>
  <c r="N40" i="103"/>
  <c r="J40" i="103"/>
  <c r="I40" i="103"/>
  <c r="H40" i="103"/>
  <c r="G40" i="103"/>
  <c r="F40" i="103"/>
  <c r="X39" i="103"/>
  <c r="W39" i="103"/>
  <c r="V39" i="103"/>
  <c r="U39" i="103"/>
  <c r="T39" i="103"/>
  <c r="P39" i="103"/>
  <c r="O39" i="103"/>
  <c r="N39" i="103"/>
  <c r="M39" i="103"/>
  <c r="L39" i="103"/>
  <c r="H39" i="103"/>
  <c r="G39" i="103"/>
  <c r="F39" i="103"/>
  <c r="E39" i="103"/>
  <c r="D39" i="103"/>
  <c r="V38" i="103"/>
  <c r="U38" i="103"/>
  <c r="T38" i="103"/>
  <c r="S38" i="103"/>
  <c r="R38" i="103"/>
  <c r="N38" i="103"/>
  <c r="M38" i="103"/>
  <c r="L38" i="103"/>
  <c r="K38" i="103"/>
  <c r="J38" i="103"/>
  <c r="F38" i="103"/>
  <c r="E38" i="103"/>
  <c r="D38" i="103"/>
  <c r="C38" i="103"/>
  <c r="X37" i="103"/>
  <c r="T37" i="103"/>
  <c r="S37" i="103"/>
  <c r="R37" i="103"/>
  <c r="Q37" i="103"/>
  <c r="P37" i="103"/>
  <c r="L37" i="103"/>
  <c r="K37" i="103"/>
  <c r="J37" i="103"/>
  <c r="I37" i="103"/>
  <c r="H37" i="103"/>
  <c r="D37" i="103"/>
  <c r="C37" i="103"/>
  <c r="X36" i="103"/>
  <c r="W36" i="103"/>
  <c r="V36" i="103"/>
  <c r="R36" i="103"/>
  <c r="Q36" i="103"/>
  <c r="P36" i="103"/>
  <c r="O36" i="103"/>
  <c r="N36" i="103"/>
  <c r="J36" i="103"/>
  <c r="I36" i="103"/>
  <c r="H36" i="103"/>
  <c r="G36" i="103"/>
  <c r="F36" i="103"/>
  <c r="X35" i="103"/>
  <c r="W35" i="103"/>
  <c r="V35" i="103"/>
  <c r="U35" i="103"/>
  <c r="T35" i="103"/>
  <c r="P35" i="103"/>
  <c r="O35" i="103"/>
  <c r="N35" i="103"/>
  <c r="M35" i="103"/>
  <c r="L35" i="103"/>
  <c r="H35" i="103"/>
  <c r="G35" i="103"/>
  <c r="F35" i="103"/>
  <c r="E35" i="103"/>
  <c r="D35" i="103"/>
  <c r="X32" i="103"/>
  <c r="T32" i="103"/>
  <c r="S32" i="103"/>
  <c r="R32" i="103"/>
  <c r="Q32" i="103"/>
  <c r="P32" i="103"/>
  <c r="L32" i="103"/>
  <c r="K32" i="103"/>
  <c r="J32" i="103"/>
  <c r="I32" i="103"/>
  <c r="H32" i="103"/>
  <c r="D32" i="103"/>
  <c r="C32" i="103"/>
  <c r="X31" i="103"/>
  <c r="W31" i="103"/>
  <c r="V31" i="103"/>
  <c r="R31" i="103"/>
  <c r="Q31" i="103"/>
  <c r="P31" i="103"/>
  <c r="O31" i="103"/>
  <c r="N31" i="103"/>
  <c r="J31" i="103"/>
  <c r="I31" i="103"/>
  <c r="H31" i="103"/>
  <c r="G31" i="103"/>
  <c r="F31" i="103"/>
  <c r="X30" i="103"/>
  <c r="W30" i="103"/>
  <c r="V30" i="103"/>
  <c r="U30" i="103"/>
  <c r="T30" i="103"/>
  <c r="P30" i="103"/>
  <c r="O30" i="103"/>
  <c r="N30" i="103"/>
  <c r="M30" i="103"/>
  <c r="L30" i="103"/>
  <c r="H30" i="103"/>
  <c r="G30" i="103"/>
  <c r="F30" i="103"/>
  <c r="E30" i="103"/>
  <c r="D30" i="103"/>
  <c r="V29" i="103"/>
  <c r="U29" i="103"/>
  <c r="T29" i="103"/>
  <c r="S29" i="103"/>
  <c r="R29" i="103"/>
  <c r="N29" i="103"/>
  <c r="M29" i="103"/>
  <c r="L29" i="103"/>
  <c r="K29" i="103"/>
  <c r="J29" i="103"/>
  <c r="F29" i="103"/>
  <c r="E29" i="103"/>
  <c r="D29" i="103"/>
  <c r="C29" i="103"/>
  <c r="X21" i="103"/>
  <c r="W21" i="103"/>
  <c r="V21" i="103"/>
  <c r="U21" i="103"/>
  <c r="T21" i="103"/>
  <c r="S21" i="103"/>
  <c r="R21" i="103"/>
  <c r="Q21" i="103"/>
  <c r="P21" i="103"/>
  <c r="O21" i="103"/>
  <c r="N21" i="103"/>
  <c r="M21" i="103"/>
  <c r="L21" i="103"/>
  <c r="K21" i="103"/>
  <c r="J21" i="103"/>
  <c r="I21" i="103"/>
  <c r="H21" i="103"/>
  <c r="G21" i="103"/>
  <c r="F21" i="103"/>
  <c r="E21" i="103"/>
  <c r="D21" i="103"/>
  <c r="C21" i="103"/>
  <c r="X20" i="103"/>
  <c r="W20" i="103"/>
  <c r="V20" i="103"/>
  <c r="U20" i="103"/>
  <c r="T20" i="103"/>
  <c r="S20" i="103"/>
  <c r="R20" i="103"/>
  <c r="Q20" i="103"/>
  <c r="P20" i="103"/>
  <c r="O20" i="103"/>
  <c r="N20" i="103"/>
  <c r="M20" i="103"/>
  <c r="L20" i="103"/>
  <c r="K20" i="103"/>
  <c r="J20" i="103"/>
  <c r="I20" i="103"/>
  <c r="H20" i="103"/>
  <c r="G20" i="103"/>
  <c r="F20" i="103"/>
  <c r="E20" i="103"/>
  <c r="D20" i="103"/>
  <c r="C20" i="103"/>
  <c r="X19" i="103"/>
  <c r="W19" i="103"/>
  <c r="V19" i="103"/>
  <c r="U19" i="103"/>
  <c r="T19" i="103"/>
  <c r="S19" i="103"/>
  <c r="R19" i="103"/>
  <c r="Q19" i="103"/>
  <c r="P19" i="103"/>
  <c r="O19" i="103"/>
  <c r="N19" i="103"/>
  <c r="M19" i="103"/>
  <c r="L19" i="103"/>
  <c r="K19" i="103"/>
  <c r="J19" i="103"/>
  <c r="I19" i="103"/>
  <c r="H19" i="103"/>
  <c r="G19" i="103"/>
  <c r="F19" i="103"/>
  <c r="E19" i="103"/>
  <c r="D19" i="103"/>
  <c r="C19" i="103"/>
  <c r="W52" i="19"/>
  <c r="R52" i="19"/>
  <c r="Q52" i="19"/>
  <c r="O52" i="19"/>
  <c r="J52" i="19"/>
  <c r="I52" i="19"/>
  <c r="G52" i="19"/>
  <c r="X22" i="19"/>
  <c r="W22" i="19"/>
  <c r="V22" i="19"/>
  <c r="U22" i="19"/>
  <c r="P22" i="19"/>
  <c r="O22" i="19"/>
  <c r="N22" i="19"/>
  <c r="M22" i="19"/>
  <c r="H22" i="19"/>
  <c r="G22" i="19"/>
  <c r="F22" i="19"/>
  <c r="E22" i="19"/>
  <c r="X8" i="19"/>
  <c r="W8" i="19"/>
  <c r="R8" i="19"/>
  <c r="Q8" i="19"/>
  <c r="P8" i="19"/>
  <c r="O8" i="19"/>
  <c r="J8" i="19"/>
  <c r="I8" i="19"/>
  <c r="H8" i="19"/>
  <c r="G8" i="19"/>
  <c r="T4" i="19"/>
  <c r="S4" i="19"/>
  <c r="L4" i="19"/>
  <c r="K4" i="19"/>
  <c r="D4" i="19"/>
  <c r="C4" i="19"/>
  <c r="X52" i="18"/>
  <c r="W52" i="18"/>
  <c r="V52" i="18"/>
  <c r="U52" i="18"/>
  <c r="P52" i="18"/>
  <c r="O52" i="18"/>
  <c r="N52" i="18"/>
  <c r="M52" i="18"/>
  <c r="H52" i="18"/>
  <c r="G52" i="18"/>
  <c r="F52" i="18"/>
  <c r="E52" i="18"/>
  <c r="V22" i="18"/>
  <c r="U22" i="18"/>
  <c r="T22" i="18"/>
  <c r="S22" i="18"/>
  <c r="N22" i="18"/>
  <c r="M22" i="18"/>
  <c r="L22" i="18"/>
  <c r="K22" i="18"/>
  <c r="F22" i="18"/>
  <c r="E22" i="18"/>
  <c r="D22" i="18"/>
  <c r="C22" i="18"/>
  <c r="X8" i="18"/>
  <c r="W8" i="18"/>
  <c r="V8" i="18"/>
  <c r="U8" i="18"/>
  <c r="P8" i="18"/>
  <c r="O8" i="18"/>
  <c r="N8" i="18"/>
  <c r="M8" i="18"/>
  <c r="H8" i="18"/>
  <c r="G8" i="18"/>
  <c r="F8" i="18"/>
  <c r="E8" i="18"/>
  <c r="R4" i="18"/>
  <c r="Q4" i="18"/>
  <c r="J4" i="18"/>
  <c r="I4" i="18"/>
  <c r="X54" i="16"/>
  <c r="W54" i="16"/>
  <c r="P54" i="16"/>
  <c r="O54" i="16"/>
  <c r="H54" i="16"/>
  <c r="G54" i="16"/>
  <c r="T72" i="16"/>
  <c r="S72" i="16"/>
  <c r="L72" i="16"/>
  <c r="K72" i="16"/>
  <c r="D72" i="16"/>
  <c r="C72" i="16"/>
  <c r="R71" i="16"/>
  <c r="Q71" i="16"/>
  <c r="J71" i="16"/>
  <c r="I71" i="16"/>
  <c r="X70" i="16"/>
  <c r="W70" i="16"/>
  <c r="P70" i="16"/>
  <c r="O70" i="16"/>
  <c r="H70" i="16"/>
  <c r="G70" i="16"/>
  <c r="V69" i="16"/>
  <c r="U69" i="16"/>
  <c r="N69" i="16"/>
  <c r="M69" i="16"/>
  <c r="F69" i="16"/>
  <c r="E69" i="16"/>
  <c r="T68" i="16"/>
  <c r="S68" i="16"/>
  <c r="L68" i="16"/>
  <c r="K68" i="16"/>
  <c r="D68" i="16"/>
  <c r="C68" i="16"/>
  <c r="R67" i="16"/>
  <c r="Q67" i="16"/>
  <c r="J67" i="16"/>
  <c r="I67" i="16"/>
  <c r="X66" i="16"/>
  <c r="W66" i="16"/>
  <c r="P66" i="16"/>
  <c r="O66" i="16"/>
  <c r="H66" i="16"/>
  <c r="G66" i="16"/>
  <c r="V65" i="16"/>
  <c r="U65" i="16"/>
  <c r="N65" i="16"/>
  <c r="M65" i="16"/>
  <c r="F65" i="16"/>
  <c r="E65" i="16"/>
  <c r="T64" i="16"/>
  <c r="S64" i="16"/>
  <c r="L64" i="16"/>
  <c r="K64" i="16"/>
  <c r="D64" i="16"/>
  <c r="C64" i="16"/>
  <c r="T63" i="16"/>
  <c r="R63" i="16"/>
  <c r="Q63" i="16"/>
  <c r="L63" i="16"/>
  <c r="J63" i="16"/>
  <c r="I63" i="16"/>
  <c r="D63" i="16"/>
  <c r="X62" i="16"/>
  <c r="W62" i="16"/>
  <c r="R62" i="16"/>
  <c r="P62" i="16"/>
  <c r="O62" i="16"/>
  <c r="J62" i="16"/>
  <c r="H62" i="16"/>
  <c r="G62" i="16"/>
  <c r="X51" i="16"/>
  <c r="V51" i="16"/>
  <c r="U51" i="16"/>
  <c r="P51" i="16"/>
  <c r="N51" i="16"/>
  <c r="M51" i="16"/>
  <c r="H51" i="16"/>
  <c r="F51" i="16"/>
  <c r="E51" i="16"/>
  <c r="V50" i="16"/>
  <c r="T50" i="16"/>
  <c r="S50" i="16"/>
  <c r="N50" i="16"/>
  <c r="L50" i="16"/>
  <c r="K50" i="16"/>
  <c r="F50" i="16"/>
  <c r="D50" i="16"/>
  <c r="C50" i="16"/>
  <c r="T49" i="16"/>
  <c r="R49" i="16"/>
  <c r="Q49" i="16"/>
  <c r="L49" i="16"/>
  <c r="J49" i="16"/>
  <c r="I49" i="16"/>
  <c r="D49" i="16"/>
  <c r="X48" i="16"/>
  <c r="W48" i="16"/>
  <c r="R48" i="16"/>
  <c r="P48" i="16"/>
  <c r="O48" i="16"/>
  <c r="J48" i="16"/>
  <c r="H48" i="16"/>
  <c r="G48" i="16"/>
  <c r="X47" i="16"/>
  <c r="V47" i="16"/>
  <c r="U47" i="16"/>
  <c r="P47" i="16"/>
  <c r="N47" i="16"/>
  <c r="M47" i="16"/>
  <c r="H47" i="16"/>
  <c r="F47" i="16"/>
  <c r="E47" i="16"/>
  <c r="V46" i="16"/>
  <c r="T46" i="16"/>
  <c r="S46" i="16"/>
  <c r="N46" i="16"/>
  <c r="L46" i="16"/>
  <c r="K46" i="16"/>
  <c r="F46" i="16"/>
  <c r="D46" i="16"/>
  <c r="C46" i="16"/>
  <c r="T45" i="16"/>
  <c r="R45" i="16"/>
  <c r="Q45" i="16"/>
  <c r="L45" i="16"/>
  <c r="J45" i="16"/>
  <c r="I45" i="16"/>
  <c r="D45" i="16"/>
  <c r="X44" i="16"/>
  <c r="W44" i="16"/>
  <c r="R44" i="16"/>
  <c r="P44" i="16"/>
  <c r="O44" i="16"/>
  <c r="J44" i="16"/>
  <c r="H44" i="16"/>
  <c r="G44" i="16"/>
  <c r="X43" i="16"/>
  <c r="V43" i="16"/>
  <c r="U43" i="16"/>
  <c r="P43" i="16"/>
  <c r="N43" i="16"/>
  <c r="M43" i="16"/>
  <c r="H43" i="16"/>
  <c r="F43" i="16"/>
  <c r="E43" i="16"/>
  <c r="V42" i="16"/>
  <c r="T42" i="16"/>
  <c r="S42" i="16"/>
  <c r="N42" i="16"/>
  <c r="L42" i="16"/>
  <c r="K42" i="16"/>
  <c r="F42" i="16"/>
  <c r="D42" i="16"/>
  <c r="C42" i="16"/>
  <c r="T41" i="16"/>
  <c r="R41" i="16"/>
  <c r="Q41" i="16"/>
  <c r="L41" i="16"/>
  <c r="J41" i="16"/>
  <c r="I41" i="16"/>
  <c r="D41" i="16"/>
  <c r="X40" i="16"/>
  <c r="W40" i="16"/>
  <c r="R40" i="16"/>
  <c r="P40" i="16"/>
  <c r="O40" i="16"/>
  <c r="J40" i="16"/>
  <c r="H40" i="16"/>
  <c r="G40" i="16"/>
  <c r="X39" i="16"/>
  <c r="V39" i="16"/>
  <c r="U39" i="16"/>
  <c r="P39" i="16"/>
  <c r="N39" i="16"/>
  <c r="M39" i="16"/>
  <c r="H39" i="16"/>
  <c r="F39" i="16"/>
  <c r="E39" i="16"/>
  <c r="V38" i="16"/>
  <c r="T38" i="16"/>
  <c r="S38" i="16"/>
  <c r="N38" i="16"/>
  <c r="L38" i="16"/>
  <c r="K38" i="16"/>
  <c r="F38" i="16"/>
  <c r="D38" i="16"/>
  <c r="C38" i="16"/>
  <c r="T37" i="16"/>
  <c r="R37" i="16"/>
  <c r="Q37" i="16"/>
  <c r="L37" i="16"/>
  <c r="J37" i="16"/>
  <c r="I37" i="16"/>
  <c r="D37" i="16"/>
  <c r="X36" i="16"/>
  <c r="W36" i="16"/>
  <c r="R36" i="16"/>
  <c r="P36" i="16"/>
  <c r="O36" i="16"/>
  <c r="J36" i="16"/>
  <c r="H36" i="16"/>
  <c r="G36" i="16"/>
  <c r="X35" i="16"/>
  <c r="V35" i="16"/>
  <c r="U35" i="16"/>
  <c r="P35" i="16"/>
  <c r="N35" i="16"/>
  <c r="M35" i="16"/>
  <c r="H35" i="16"/>
  <c r="F35" i="16"/>
  <c r="E35" i="16"/>
  <c r="T32" i="16"/>
  <c r="R32" i="16"/>
  <c r="Q32" i="16"/>
  <c r="L32" i="16"/>
  <c r="J32" i="16"/>
  <c r="I32" i="16"/>
  <c r="D32" i="16"/>
  <c r="X31" i="16"/>
  <c r="W31" i="16"/>
  <c r="R31" i="16"/>
  <c r="P31" i="16"/>
  <c r="O31" i="16"/>
  <c r="J31" i="16"/>
  <c r="H31" i="16"/>
  <c r="G31" i="16"/>
  <c r="X30" i="16"/>
  <c r="V30" i="16"/>
  <c r="U30" i="16"/>
  <c r="P30" i="16"/>
  <c r="N30" i="16"/>
  <c r="M30" i="16"/>
  <c r="K30" i="16"/>
  <c r="H30" i="16"/>
  <c r="F30" i="16"/>
  <c r="E30" i="16"/>
  <c r="C30" i="16"/>
  <c r="V29" i="16"/>
  <c r="T29" i="16"/>
  <c r="S29" i="16"/>
  <c r="N29" i="16"/>
  <c r="L29" i="16"/>
  <c r="K29" i="16"/>
  <c r="F29" i="16"/>
  <c r="D29" i="16"/>
  <c r="C29" i="16"/>
  <c r="X25" i="16"/>
  <c r="W25" i="16"/>
  <c r="R25" i="16"/>
  <c r="P25" i="16"/>
  <c r="O25" i="16"/>
  <c r="J25" i="16"/>
  <c r="H25" i="16"/>
  <c r="G25" i="16"/>
  <c r="X24" i="16"/>
  <c r="V24" i="16"/>
  <c r="U24" i="16"/>
  <c r="P24" i="16"/>
  <c r="N24" i="16"/>
  <c r="M24" i="16"/>
  <c r="H24" i="16"/>
  <c r="F24" i="16"/>
  <c r="E24" i="16"/>
  <c r="T21" i="16"/>
  <c r="R21" i="16"/>
  <c r="Q21" i="16"/>
  <c r="L21" i="16"/>
  <c r="J21" i="16"/>
  <c r="I21" i="16"/>
  <c r="D21" i="16"/>
  <c r="X20" i="16"/>
  <c r="W20" i="16"/>
  <c r="R20" i="16"/>
  <c r="P20" i="16"/>
  <c r="O20" i="16"/>
  <c r="J20" i="16"/>
  <c r="H20" i="16"/>
  <c r="G20" i="16"/>
  <c r="E20" i="16"/>
  <c r="X19" i="16"/>
  <c r="V19" i="16"/>
  <c r="U19" i="16"/>
  <c r="S19" i="16"/>
  <c r="P19" i="16"/>
  <c r="N19" i="16"/>
  <c r="M19" i="16"/>
  <c r="K19" i="16"/>
  <c r="H19" i="16"/>
  <c r="F19" i="16"/>
  <c r="E19" i="16"/>
  <c r="C19" i="16"/>
  <c r="W16" i="16"/>
  <c r="T16" i="16"/>
  <c r="R16" i="16"/>
  <c r="Q16" i="16"/>
  <c r="O16" i="16"/>
  <c r="L16" i="16"/>
  <c r="J16" i="16"/>
  <c r="I16" i="16"/>
  <c r="G16" i="16"/>
  <c r="D16" i="16"/>
  <c r="X15" i="16"/>
  <c r="W15" i="16"/>
  <c r="U15" i="16"/>
  <c r="R15" i="16"/>
  <c r="P15" i="16"/>
  <c r="O15" i="16"/>
  <c r="M15" i="16"/>
  <c r="J15" i="16"/>
  <c r="H15" i="16"/>
  <c r="G15" i="16"/>
  <c r="E15" i="16"/>
  <c r="X14" i="16"/>
  <c r="V14" i="16"/>
  <c r="U14" i="16"/>
  <c r="S14" i="16"/>
  <c r="P14" i="16"/>
  <c r="N14" i="16"/>
  <c r="M14" i="16"/>
  <c r="K14" i="16"/>
  <c r="H14" i="16"/>
  <c r="F14" i="16"/>
  <c r="E14" i="16"/>
  <c r="C14" i="16"/>
  <c r="V13" i="16"/>
  <c r="T13" i="16"/>
  <c r="S13" i="16"/>
  <c r="Q13" i="16"/>
  <c r="N13" i="16"/>
  <c r="L13" i="16"/>
  <c r="K13" i="16"/>
  <c r="I13" i="16"/>
  <c r="F13" i="16"/>
  <c r="D13" i="16"/>
  <c r="C13" i="16"/>
  <c r="X10" i="16"/>
  <c r="W10" i="16"/>
  <c r="U10" i="16"/>
  <c r="R10" i="16"/>
  <c r="P10" i="16"/>
  <c r="O10" i="16"/>
  <c r="M10" i="16"/>
  <c r="J10" i="16"/>
  <c r="H10" i="16"/>
  <c r="G10" i="16"/>
  <c r="E10" i="16"/>
  <c r="V7" i="16"/>
  <c r="T7" i="16"/>
  <c r="S7" i="16"/>
  <c r="Q7" i="16"/>
  <c r="N7" i="16"/>
  <c r="L7" i="16"/>
  <c r="K7" i="16"/>
  <c r="I7" i="16"/>
  <c r="F7" i="16"/>
  <c r="D7" i="16"/>
  <c r="C7" i="16"/>
  <c r="W6" i="16"/>
  <c r="T6" i="16"/>
  <c r="R6" i="16"/>
  <c r="Q6" i="16"/>
  <c r="O6" i="16"/>
  <c r="L6" i="16"/>
  <c r="J6" i="16"/>
  <c r="I6" i="16"/>
  <c r="G6" i="16"/>
  <c r="D6" i="16"/>
  <c r="X72" i="10"/>
  <c r="W72" i="10"/>
  <c r="V72" i="10"/>
  <c r="U72" i="10"/>
  <c r="T72" i="10"/>
  <c r="S72" i="10"/>
  <c r="R72" i="10"/>
  <c r="Q72" i="10"/>
  <c r="P72" i="10"/>
  <c r="O72" i="10"/>
  <c r="N72" i="10"/>
  <c r="M72" i="10"/>
  <c r="L72" i="10"/>
  <c r="K72" i="10"/>
  <c r="J72" i="10"/>
  <c r="I72" i="10"/>
  <c r="H72" i="10"/>
  <c r="G72" i="10"/>
  <c r="F72" i="10"/>
  <c r="E72" i="10"/>
  <c r="D72" i="10"/>
  <c r="C72" i="10"/>
  <c r="X71" i="10"/>
  <c r="W71" i="10"/>
  <c r="V71" i="10"/>
  <c r="U71" i="10"/>
  <c r="T71" i="10"/>
  <c r="S71" i="10"/>
  <c r="R71" i="10"/>
  <c r="Q71" i="10"/>
  <c r="P71" i="10"/>
  <c r="O71" i="10"/>
  <c r="N71" i="10"/>
  <c r="M71" i="10"/>
  <c r="L71" i="10"/>
  <c r="K71" i="10"/>
  <c r="J71" i="10"/>
  <c r="I71" i="10"/>
  <c r="H71" i="10"/>
  <c r="G71" i="10"/>
  <c r="F71" i="10"/>
  <c r="E71" i="10"/>
  <c r="D71" i="10"/>
  <c r="C71" i="10"/>
  <c r="X70" i="10"/>
  <c r="W70" i="10"/>
  <c r="V70" i="10"/>
  <c r="U70" i="10"/>
  <c r="T70" i="10"/>
  <c r="S70" i="10"/>
  <c r="R70" i="10"/>
  <c r="Q70" i="10"/>
  <c r="P70" i="10"/>
  <c r="O70" i="10"/>
  <c r="N70" i="10"/>
  <c r="M70" i="10"/>
  <c r="L70" i="10"/>
  <c r="K70" i="10"/>
  <c r="J70" i="10"/>
  <c r="I70" i="10"/>
  <c r="H70" i="10"/>
  <c r="G70" i="10"/>
  <c r="F70" i="10"/>
  <c r="E70" i="10"/>
  <c r="D70" i="10"/>
  <c r="C70" i="10"/>
  <c r="X69" i="10"/>
  <c r="W69" i="10"/>
  <c r="V69" i="10"/>
  <c r="U69" i="10"/>
  <c r="T69" i="10"/>
  <c r="S69" i="10"/>
  <c r="R69" i="10"/>
  <c r="Q69" i="10"/>
  <c r="P69" i="10"/>
  <c r="O69" i="10"/>
  <c r="N69" i="10"/>
  <c r="M69" i="10"/>
  <c r="L69" i="10"/>
  <c r="K69" i="10"/>
  <c r="J69" i="10"/>
  <c r="I69" i="10"/>
  <c r="H69" i="10"/>
  <c r="G69" i="10"/>
  <c r="F69" i="10"/>
  <c r="E69" i="10"/>
  <c r="D69" i="10"/>
  <c r="C69" i="10"/>
  <c r="X68" i="10"/>
  <c r="W68" i="10"/>
  <c r="V68" i="10"/>
  <c r="U68" i="10"/>
  <c r="T68" i="10"/>
  <c r="S68" i="10"/>
  <c r="R68" i="10"/>
  <c r="Q68" i="10"/>
  <c r="P68" i="10"/>
  <c r="O68" i="10"/>
  <c r="N68" i="10"/>
  <c r="M68" i="10"/>
  <c r="L68" i="10"/>
  <c r="K68" i="10"/>
  <c r="J68" i="10"/>
  <c r="I68" i="10"/>
  <c r="H68" i="10"/>
  <c r="G68" i="10"/>
  <c r="F68" i="10"/>
  <c r="E68" i="10"/>
  <c r="D68" i="10"/>
  <c r="C68" i="10"/>
  <c r="X67" i="10"/>
  <c r="W67" i="10"/>
  <c r="V67" i="10"/>
  <c r="U67" i="10"/>
  <c r="T67" i="10"/>
  <c r="S67" i="10"/>
  <c r="R67" i="10"/>
  <c r="Q67" i="10"/>
  <c r="P67" i="10"/>
  <c r="O67" i="10"/>
  <c r="N67" i="10"/>
  <c r="M67" i="10"/>
  <c r="L67" i="10"/>
  <c r="K67" i="10"/>
  <c r="J67" i="10"/>
  <c r="I67" i="10"/>
  <c r="H67" i="10"/>
  <c r="G67" i="10"/>
  <c r="F67" i="10"/>
  <c r="E67" i="10"/>
  <c r="D67" i="10"/>
  <c r="C67" i="10"/>
  <c r="X50" i="10"/>
  <c r="W50" i="10"/>
  <c r="V50" i="10"/>
  <c r="U50" i="10"/>
  <c r="T50" i="10"/>
  <c r="S50" i="10"/>
  <c r="R50" i="10"/>
  <c r="Q50" i="10"/>
  <c r="P50" i="10"/>
  <c r="O50" i="10"/>
  <c r="N50" i="10"/>
  <c r="M50" i="10"/>
  <c r="L50" i="10"/>
  <c r="K50" i="10"/>
  <c r="J50" i="10"/>
  <c r="I50" i="10"/>
  <c r="H50" i="10"/>
  <c r="G50" i="10"/>
  <c r="F50" i="10"/>
  <c r="E50" i="10"/>
  <c r="D50" i="10"/>
  <c r="C50" i="10"/>
  <c r="X49" i="10"/>
  <c r="W49" i="10"/>
  <c r="V49" i="10"/>
  <c r="U49" i="10"/>
  <c r="T49" i="10"/>
  <c r="S49" i="10"/>
  <c r="R49" i="10"/>
  <c r="Q49" i="10"/>
  <c r="P49" i="10"/>
  <c r="O49" i="10"/>
  <c r="N49" i="10"/>
  <c r="M49" i="10"/>
  <c r="L49" i="10"/>
  <c r="K49" i="10"/>
  <c r="J49" i="10"/>
  <c r="I49" i="10"/>
  <c r="H49" i="10"/>
  <c r="G49" i="10"/>
  <c r="F49" i="10"/>
  <c r="E49" i="10"/>
  <c r="D49" i="10"/>
  <c r="C49" i="10"/>
  <c r="X48" i="10"/>
  <c r="W48" i="10"/>
  <c r="V48" i="10"/>
  <c r="U48" i="10"/>
  <c r="T48" i="10"/>
  <c r="S48" i="10"/>
  <c r="R48" i="10"/>
  <c r="Q48" i="10"/>
  <c r="P48" i="10"/>
  <c r="O48" i="10"/>
  <c r="N48" i="10"/>
  <c r="M48" i="10"/>
  <c r="L48" i="10"/>
  <c r="K48" i="10"/>
  <c r="J48" i="10"/>
  <c r="I48" i="10"/>
  <c r="H48" i="10"/>
  <c r="G48" i="10"/>
  <c r="F48" i="10"/>
  <c r="E48" i="10"/>
  <c r="D48" i="10"/>
  <c r="C48" i="10"/>
  <c r="X47" i="10"/>
  <c r="W47" i="10"/>
  <c r="V47" i="10"/>
  <c r="U47" i="10"/>
  <c r="T47" i="10"/>
  <c r="S47" i="10"/>
  <c r="R47" i="10"/>
  <c r="Q47" i="10"/>
  <c r="P47" i="10"/>
  <c r="O47" i="10"/>
  <c r="N47" i="10"/>
  <c r="M47" i="10"/>
  <c r="L47" i="10"/>
  <c r="K47" i="10"/>
  <c r="J47" i="10"/>
  <c r="I47" i="10"/>
  <c r="H47" i="10"/>
  <c r="G47" i="10"/>
  <c r="F47" i="10"/>
  <c r="E47" i="10"/>
  <c r="D47" i="10"/>
  <c r="C47" i="10"/>
  <c r="X46" i="10"/>
  <c r="W46" i="10"/>
  <c r="V46" i="10"/>
  <c r="U46" i="10"/>
  <c r="T46" i="10"/>
  <c r="S46" i="10"/>
  <c r="R46" i="10"/>
  <c r="Q46" i="10"/>
  <c r="P46" i="10"/>
  <c r="O46" i="10"/>
  <c r="N46" i="10"/>
  <c r="M46" i="10"/>
  <c r="L46" i="10"/>
  <c r="K46" i="10"/>
  <c r="J46" i="10"/>
  <c r="I46" i="10"/>
  <c r="H46" i="10"/>
  <c r="G46" i="10"/>
  <c r="F46" i="10"/>
  <c r="E46" i="10"/>
  <c r="D46" i="10"/>
  <c r="C46" i="10"/>
  <c r="X45" i="10"/>
  <c r="W45" i="10"/>
  <c r="V45" i="10"/>
  <c r="U45" i="10"/>
  <c r="T45" i="10"/>
  <c r="S45" i="10"/>
  <c r="R45" i="10"/>
  <c r="Q45" i="10"/>
  <c r="P45" i="10"/>
  <c r="O45" i="10"/>
  <c r="N45" i="10"/>
  <c r="M45" i="10"/>
  <c r="L45" i="10"/>
  <c r="K45" i="10"/>
  <c r="J45" i="10"/>
  <c r="I45" i="10"/>
  <c r="H45" i="10"/>
  <c r="G45" i="10"/>
  <c r="F45" i="10"/>
  <c r="E45" i="10"/>
  <c r="D45" i="10"/>
  <c r="C45" i="10"/>
  <c r="X44" i="10"/>
  <c r="W44" i="10"/>
  <c r="V44" i="10"/>
  <c r="U44" i="10"/>
  <c r="T44" i="10"/>
  <c r="S44" i="10"/>
  <c r="R44" i="10"/>
  <c r="Q44" i="10"/>
  <c r="P44" i="10"/>
  <c r="O44" i="10"/>
  <c r="N44" i="10"/>
  <c r="M44" i="10"/>
  <c r="L44" i="10"/>
  <c r="K44" i="10"/>
  <c r="J44" i="10"/>
  <c r="I44" i="10"/>
  <c r="H44" i="10"/>
  <c r="G44" i="10"/>
  <c r="F44" i="10"/>
  <c r="E44" i="10"/>
  <c r="D44" i="10"/>
  <c r="C44" i="10"/>
  <c r="X43" i="10"/>
  <c r="W43" i="10"/>
  <c r="V43" i="10"/>
  <c r="U43" i="10"/>
  <c r="T43" i="10"/>
  <c r="S43" i="10"/>
  <c r="R43" i="10"/>
  <c r="Q43" i="10"/>
  <c r="P43" i="10"/>
  <c r="O43" i="10"/>
  <c r="N43" i="10"/>
  <c r="M43" i="10"/>
  <c r="L43" i="10"/>
  <c r="K43" i="10"/>
  <c r="J43" i="10"/>
  <c r="I43" i="10"/>
  <c r="H43" i="10"/>
  <c r="G43" i="10"/>
  <c r="F43" i="10"/>
  <c r="E43" i="10"/>
  <c r="D43" i="10"/>
  <c r="C43" i="10"/>
  <c r="X42" i="10"/>
  <c r="W42" i="10"/>
  <c r="V42" i="10"/>
  <c r="U42" i="10"/>
  <c r="T42" i="10"/>
  <c r="S42" i="10"/>
  <c r="R42" i="10"/>
  <c r="Q42" i="10"/>
  <c r="P42" i="10"/>
  <c r="O42" i="10"/>
  <c r="N42" i="10"/>
  <c r="M42" i="10"/>
  <c r="L42" i="10"/>
  <c r="K42" i="10"/>
  <c r="J42" i="10"/>
  <c r="I42" i="10"/>
  <c r="H42" i="10"/>
  <c r="G42" i="10"/>
  <c r="F42" i="10"/>
  <c r="E42" i="10"/>
  <c r="D42" i="10"/>
  <c r="C42" i="10"/>
  <c r="X41" i="10"/>
  <c r="W41" i="10"/>
  <c r="V41" i="10"/>
  <c r="U41" i="10"/>
  <c r="T41" i="10"/>
  <c r="S41" i="10"/>
  <c r="R41" i="10"/>
  <c r="Q41" i="10"/>
  <c r="P41" i="10"/>
  <c r="O41" i="10"/>
  <c r="N41" i="10"/>
  <c r="M41" i="10"/>
  <c r="L41" i="10"/>
  <c r="K41" i="10"/>
  <c r="J41" i="10"/>
  <c r="I41" i="10"/>
  <c r="H41" i="10"/>
  <c r="G41" i="10"/>
  <c r="F41" i="10"/>
  <c r="E41" i="10"/>
  <c r="D41" i="10"/>
  <c r="C41" i="10"/>
  <c r="X40" i="10"/>
  <c r="W40" i="10"/>
  <c r="V40" i="10"/>
  <c r="U40" i="10"/>
  <c r="T40" i="10"/>
  <c r="S40" i="10"/>
  <c r="R40" i="10"/>
  <c r="Q40" i="10"/>
  <c r="P40" i="10"/>
  <c r="O40" i="10"/>
  <c r="N40" i="10"/>
  <c r="M40" i="10"/>
  <c r="L40" i="10"/>
  <c r="K40" i="10"/>
  <c r="J40" i="10"/>
  <c r="I40" i="10"/>
  <c r="H40" i="10"/>
  <c r="G40" i="10"/>
  <c r="F40" i="10"/>
  <c r="E40" i="10"/>
  <c r="D40" i="10"/>
  <c r="C40" i="10"/>
  <c r="X39" i="10"/>
  <c r="W39" i="10"/>
  <c r="V39" i="10"/>
  <c r="U39" i="10"/>
  <c r="T39" i="10"/>
  <c r="S39" i="10"/>
  <c r="R39" i="10"/>
  <c r="Q39" i="10"/>
  <c r="P39" i="10"/>
  <c r="O39" i="10"/>
  <c r="N39" i="10"/>
  <c r="M39" i="10"/>
  <c r="L39" i="10"/>
  <c r="K39" i="10"/>
  <c r="J39" i="10"/>
  <c r="I39" i="10"/>
  <c r="H39" i="10"/>
  <c r="G39" i="10"/>
  <c r="F39" i="10"/>
  <c r="E39" i="10"/>
  <c r="D39" i="10"/>
  <c r="C39" i="10"/>
  <c r="X38" i="10"/>
  <c r="W38" i="10"/>
  <c r="V38" i="10"/>
  <c r="U38" i="10"/>
  <c r="T38" i="10"/>
  <c r="S38" i="10"/>
  <c r="R38" i="10"/>
  <c r="Q38" i="10"/>
  <c r="P38" i="10"/>
  <c r="O38" i="10"/>
  <c r="N38" i="10"/>
  <c r="M38" i="10"/>
  <c r="L38" i="10"/>
  <c r="K38" i="10"/>
  <c r="J38" i="10"/>
  <c r="I38" i="10"/>
  <c r="H38" i="10"/>
  <c r="G38" i="10"/>
  <c r="F38" i="10"/>
  <c r="E38" i="10"/>
  <c r="D38" i="10"/>
  <c r="C38" i="10"/>
  <c r="X37" i="10"/>
  <c r="W37" i="10"/>
  <c r="V37" i="10"/>
  <c r="U37" i="10"/>
  <c r="T37" i="10"/>
  <c r="S37" i="10"/>
  <c r="R37" i="10"/>
  <c r="Q37" i="10"/>
  <c r="P37" i="10"/>
  <c r="O37" i="10"/>
  <c r="N37" i="10"/>
  <c r="M37" i="10"/>
  <c r="L37" i="10"/>
  <c r="K37" i="10"/>
  <c r="J37" i="10"/>
  <c r="I37" i="10"/>
  <c r="H37" i="10"/>
  <c r="G37" i="10"/>
  <c r="F37" i="10"/>
  <c r="E37" i="10"/>
  <c r="D37" i="10"/>
  <c r="C37" i="10"/>
  <c r="X36" i="10"/>
  <c r="W36" i="10"/>
  <c r="V36" i="10"/>
  <c r="U36" i="10"/>
  <c r="T36" i="10"/>
  <c r="S36" i="10"/>
  <c r="R36" i="10"/>
  <c r="Q36" i="10"/>
  <c r="P36" i="10"/>
  <c r="O36" i="10"/>
  <c r="N36" i="10"/>
  <c r="M36" i="10"/>
  <c r="L36" i="10"/>
  <c r="K36" i="10"/>
  <c r="J36" i="10"/>
  <c r="I36" i="10"/>
  <c r="H36" i="10"/>
  <c r="G36" i="10"/>
  <c r="F36" i="10"/>
  <c r="E36" i="10"/>
  <c r="D36" i="10"/>
  <c r="C36" i="10"/>
  <c r="X35" i="10"/>
  <c r="W35" i="10"/>
  <c r="V35" i="10"/>
  <c r="U35" i="10"/>
  <c r="T35" i="10"/>
  <c r="S35" i="10"/>
  <c r="R35" i="10"/>
  <c r="Q35" i="10"/>
  <c r="P35" i="10"/>
  <c r="O35" i="10"/>
  <c r="N35" i="10"/>
  <c r="M35" i="10"/>
  <c r="L35" i="10"/>
  <c r="K35" i="10"/>
  <c r="J35" i="10"/>
  <c r="I35" i="10"/>
  <c r="H35" i="10"/>
  <c r="G35" i="10"/>
  <c r="F35" i="10"/>
  <c r="E35" i="10"/>
  <c r="D35" i="10"/>
  <c r="C35" i="10"/>
  <c r="W72" i="8"/>
  <c r="T72" i="8"/>
  <c r="S72" i="8"/>
  <c r="R72" i="8"/>
  <c r="Q72" i="8"/>
  <c r="O72" i="8"/>
  <c r="L72" i="8"/>
  <c r="K72" i="8"/>
  <c r="J72" i="8"/>
  <c r="I72" i="8"/>
  <c r="G72" i="8"/>
  <c r="D72" i="8"/>
  <c r="C72" i="8"/>
  <c r="X71" i="8"/>
  <c r="W71" i="8"/>
  <c r="U71" i="8"/>
  <c r="R71" i="8"/>
  <c r="Q71" i="8"/>
  <c r="P71" i="8"/>
  <c r="O71" i="8"/>
  <c r="M71" i="8"/>
  <c r="J71" i="8"/>
  <c r="I71" i="8"/>
  <c r="H71" i="8"/>
  <c r="G71" i="8"/>
  <c r="E71" i="8"/>
  <c r="X70" i="8"/>
  <c r="W70" i="8"/>
  <c r="V70" i="8"/>
  <c r="U70" i="8"/>
  <c r="S70" i="8"/>
  <c r="P70" i="8"/>
  <c r="O70" i="8"/>
  <c r="N70" i="8"/>
  <c r="M70" i="8"/>
  <c r="K70" i="8"/>
  <c r="H70" i="8"/>
  <c r="G70" i="8"/>
  <c r="F70" i="8"/>
  <c r="E70" i="8"/>
  <c r="C70" i="8"/>
  <c r="V69" i="8"/>
  <c r="U69" i="8"/>
  <c r="T69" i="8"/>
  <c r="S69" i="8"/>
  <c r="Q69" i="8"/>
  <c r="N69" i="8"/>
  <c r="M69" i="8"/>
  <c r="L69" i="8"/>
  <c r="K69" i="8"/>
  <c r="I69" i="8"/>
  <c r="F69" i="8"/>
  <c r="E69" i="8"/>
  <c r="D69" i="8"/>
  <c r="C69" i="8"/>
  <c r="W68" i="8"/>
  <c r="T68" i="8"/>
  <c r="S68" i="8"/>
  <c r="R68" i="8"/>
  <c r="Q68" i="8"/>
  <c r="O68" i="8"/>
  <c r="L68" i="8"/>
  <c r="K68" i="8"/>
  <c r="J68" i="8"/>
  <c r="I68" i="8"/>
  <c r="G68" i="8"/>
  <c r="D68" i="8"/>
  <c r="C68" i="8"/>
  <c r="X67" i="8"/>
  <c r="W67" i="8"/>
  <c r="U67" i="8"/>
  <c r="R67" i="8"/>
  <c r="Q67" i="8"/>
  <c r="P67" i="8"/>
  <c r="O67" i="8"/>
  <c r="M67" i="8"/>
  <c r="J67" i="8"/>
  <c r="I67" i="8"/>
  <c r="H67" i="8"/>
  <c r="G67" i="8"/>
  <c r="E67" i="8"/>
  <c r="V66" i="8"/>
  <c r="U66" i="8"/>
  <c r="S66" i="8"/>
  <c r="P66" i="8"/>
  <c r="O66" i="8"/>
  <c r="N66" i="8"/>
  <c r="M66" i="8"/>
  <c r="K66" i="8"/>
  <c r="H66" i="8"/>
  <c r="G66" i="8"/>
  <c r="F66" i="8"/>
  <c r="E66" i="8"/>
  <c r="C66" i="8"/>
  <c r="U50" i="8"/>
  <c r="Q50" i="8"/>
  <c r="M50" i="8"/>
  <c r="I50" i="8"/>
  <c r="E50" i="8"/>
  <c r="W49" i="8"/>
  <c r="S49" i="8"/>
  <c r="O49" i="8"/>
  <c r="K49" i="8"/>
  <c r="G49" i="8"/>
  <c r="C49" i="8"/>
  <c r="U48" i="8"/>
  <c r="Q48" i="8"/>
  <c r="M48" i="8"/>
  <c r="I48" i="8"/>
  <c r="E48" i="8"/>
  <c r="W47" i="8"/>
  <c r="S47" i="8"/>
  <c r="O47" i="8"/>
  <c r="K47" i="8"/>
  <c r="G47" i="8"/>
  <c r="C47" i="8"/>
  <c r="U46" i="8"/>
  <c r="Q46" i="8"/>
  <c r="M46" i="8"/>
  <c r="I46" i="8"/>
  <c r="E46" i="8"/>
  <c r="W45" i="8"/>
  <c r="S45" i="8"/>
  <c r="O45" i="8"/>
  <c r="K45" i="8"/>
  <c r="G45" i="8"/>
  <c r="C45" i="8"/>
  <c r="U44" i="8"/>
  <c r="Q44" i="8"/>
  <c r="M44" i="8"/>
  <c r="I44" i="8"/>
  <c r="E44" i="8"/>
  <c r="X42" i="8"/>
  <c r="W42" i="8"/>
  <c r="U42" i="8"/>
  <c r="P42" i="8"/>
  <c r="O42" i="8"/>
  <c r="M42" i="8"/>
  <c r="H42" i="8"/>
  <c r="G42" i="8"/>
  <c r="E42" i="8"/>
  <c r="V41" i="8"/>
  <c r="U41" i="8"/>
  <c r="S41" i="8"/>
  <c r="N41" i="8"/>
  <c r="M41" i="8"/>
  <c r="K41" i="8"/>
  <c r="F41" i="8"/>
  <c r="E41" i="8"/>
  <c r="C41" i="8"/>
  <c r="T40" i="8"/>
  <c r="S40" i="8"/>
  <c r="Q40" i="8"/>
  <c r="L40" i="8"/>
  <c r="K40" i="8"/>
  <c r="I40" i="8"/>
  <c r="D40" i="8"/>
  <c r="C40" i="8"/>
  <c r="W39" i="8"/>
  <c r="R39" i="8"/>
  <c r="Q39" i="8"/>
  <c r="O39" i="8"/>
  <c r="J39" i="8"/>
  <c r="I39" i="8"/>
  <c r="G39" i="8"/>
  <c r="X38" i="8"/>
  <c r="W38" i="8"/>
  <c r="U38" i="8"/>
  <c r="P38" i="8"/>
  <c r="O38" i="8"/>
  <c r="M38" i="8"/>
  <c r="H38" i="8"/>
  <c r="G38" i="8"/>
  <c r="E38" i="8"/>
  <c r="V37" i="8"/>
  <c r="U37" i="8"/>
  <c r="S37" i="8"/>
  <c r="N37" i="8"/>
  <c r="M37" i="8"/>
  <c r="K37" i="8"/>
  <c r="F37" i="8"/>
  <c r="E37" i="8"/>
  <c r="C37" i="8"/>
  <c r="T36" i="8"/>
  <c r="S36" i="8"/>
  <c r="Q36" i="8"/>
  <c r="L36" i="8"/>
  <c r="K36" i="8"/>
  <c r="I36" i="8"/>
  <c r="D36" i="8"/>
  <c r="C36" i="8"/>
  <c r="W35" i="8"/>
  <c r="R35" i="8"/>
  <c r="Q35" i="8"/>
  <c r="O35" i="8"/>
  <c r="J35" i="8"/>
  <c r="I35" i="8"/>
  <c r="G35" i="8"/>
  <c r="Q52" i="204"/>
  <c r="I52" i="204"/>
  <c r="X33" i="204"/>
  <c r="X26" i="204" s="1"/>
  <c r="W33" i="204"/>
  <c r="W26" i="204" s="1"/>
  <c r="V33" i="204"/>
  <c r="V26" i="204" s="1"/>
  <c r="U33" i="204"/>
  <c r="U26" i="204" s="1"/>
  <c r="T33" i="204"/>
  <c r="T26" i="204" s="1"/>
  <c r="S33" i="204"/>
  <c r="S26" i="204" s="1"/>
  <c r="R33" i="204"/>
  <c r="R26" i="204" s="1"/>
  <c r="Q33" i="204"/>
  <c r="Q26" i="204" s="1"/>
  <c r="P33" i="204"/>
  <c r="P26" i="204" s="1"/>
  <c r="O33" i="204"/>
  <c r="O26" i="204" s="1"/>
  <c r="N33" i="204"/>
  <c r="N26" i="204" s="1"/>
  <c r="M33" i="204"/>
  <c r="M26" i="204" s="1"/>
  <c r="L33" i="204"/>
  <c r="L26" i="204" s="1"/>
  <c r="K33" i="204"/>
  <c r="K26" i="204" s="1"/>
  <c r="J33" i="204"/>
  <c r="J26" i="204" s="1"/>
  <c r="I33" i="204"/>
  <c r="I26" i="204" s="1"/>
  <c r="H33" i="204"/>
  <c r="H26" i="204" s="1"/>
  <c r="G33" i="204"/>
  <c r="G26" i="204" s="1"/>
  <c r="F33" i="204"/>
  <c r="F26" i="204" s="1"/>
  <c r="E33" i="204"/>
  <c r="E26" i="204" s="1"/>
  <c r="D33" i="204"/>
  <c r="D26" i="204" s="1"/>
  <c r="C33" i="204"/>
  <c r="C26" i="204" s="1"/>
  <c r="U52" i="203"/>
  <c r="M52" i="203"/>
  <c r="E52" i="203"/>
  <c r="V22" i="203"/>
  <c r="S22" i="203"/>
  <c r="N22" i="203"/>
  <c r="K22" i="203"/>
  <c r="F22" i="203"/>
  <c r="C22" i="203"/>
  <c r="X8" i="203"/>
  <c r="U8" i="203"/>
  <c r="P8" i="203"/>
  <c r="M8" i="203"/>
  <c r="H8" i="203"/>
  <c r="E8" i="203"/>
  <c r="X61" i="202"/>
  <c r="W61" i="202"/>
  <c r="V61" i="202"/>
  <c r="U61" i="202"/>
  <c r="T61" i="202"/>
  <c r="S61" i="202"/>
  <c r="R61" i="202"/>
  <c r="Q61" i="202"/>
  <c r="P61" i="202"/>
  <c r="O61" i="202"/>
  <c r="N61" i="202"/>
  <c r="M61" i="202"/>
  <c r="L61" i="202"/>
  <c r="K61" i="202"/>
  <c r="J61" i="202"/>
  <c r="I61" i="202"/>
  <c r="H61" i="202"/>
  <c r="G61" i="202"/>
  <c r="F61" i="202"/>
  <c r="E61" i="202"/>
  <c r="D61" i="202"/>
  <c r="C61" i="202"/>
  <c r="U54" i="124"/>
  <c r="T54" i="124"/>
  <c r="S54" i="124"/>
  <c r="Q54" i="124"/>
  <c r="M54" i="124"/>
  <c r="L54" i="124"/>
  <c r="K54" i="124"/>
  <c r="I54" i="124"/>
  <c r="E54" i="124"/>
  <c r="D54" i="124"/>
  <c r="C54" i="124"/>
  <c r="X72" i="124"/>
  <c r="W72" i="124"/>
  <c r="U72" i="124"/>
  <c r="Q72" i="124"/>
  <c r="P72" i="124"/>
  <c r="O72" i="124"/>
  <c r="M72" i="124"/>
  <c r="I72" i="124"/>
  <c r="H72" i="124"/>
  <c r="G72" i="124"/>
  <c r="E72" i="124"/>
  <c r="W71" i="124"/>
  <c r="V71" i="124"/>
  <c r="U71" i="124"/>
  <c r="S71" i="124"/>
  <c r="O71" i="124"/>
  <c r="N71" i="124"/>
  <c r="M71" i="124"/>
  <c r="K71" i="124"/>
  <c r="G71" i="124"/>
  <c r="F71" i="124"/>
  <c r="E71" i="124"/>
  <c r="C71" i="124"/>
  <c r="U70" i="124"/>
  <c r="T70" i="124"/>
  <c r="S70" i="124"/>
  <c r="Q70" i="124"/>
  <c r="M70" i="124"/>
  <c r="L70" i="124"/>
  <c r="K70" i="124"/>
  <c r="I70" i="124"/>
  <c r="E70" i="124"/>
  <c r="D70" i="124"/>
  <c r="C70" i="124"/>
  <c r="W69" i="124"/>
  <c r="S69" i="124"/>
  <c r="R69" i="124"/>
  <c r="Q69" i="124"/>
  <c r="O69" i="124"/>
  <c r="K69" i="124"/>
  <c r="J69" i="124"/>
  <c r="I69" i="124"/>
  <c r="G69" i="124"/>
  <c r="C69" i="124"/>
  <c r="X68" i="124"/>
  <c r="W68" i="124"/>
  <c r="U68" i="124"/>
  <c r="Q68" i="124"/>
  <c r="P68" i="124"/>
  <c r="O68" i="124"/>
  <c r="M68" i="124"/>
  <c r="I68" i="124"/>
  <c r="H68" i="124"/>
  <c r="G68" i="124"/>
  <c r="E68" i="124"/>
  <c r="W67" i="124"/>
  <c r="V67" i="124"/>
  <c r="U67" i="124"/>
  <c r="S67" i="124"/>
  <c r="O67" i="124"/>
  <c r="N67" i="124"/>
  <c r="M67" i="124"/>
  <c r="K67" i="124"/>
  <c r="G67" i="124"/>
  <c r="F67" i="124"/>
  <c r="E67" i="124"/>
  <c r="C67" i="124"/>
  <c r="U66" i="124"/>
  <c r="T66" i="124"/>
  <c r="S66" i="124"/>
  <c r="Q66" i="124"/>
  <c r="M66" i="124"/>
  <c r="L66" i="124"/>
  <c r="K66" i="124"/>
  <c r="I66" i="124"/>
  <c r="E66" i="124"/>
  <c r="D66" i="124"/>
  <c r="C66" i="124"/>
  <c r="S65" i="124"/>
  <c r="Q65" i="124"/>
  <c r="K65" i="124"/>
  <c r="I65" i="124"/>
  <c r="C65" i="124"/>
  <c r="Q64" i="124"/>
  <c r="I64" i="124"/>
  <c r="W63" i="124"/>
  <c r="U63" i="124"/>
  <c r="O63" i="124"/>
  <c r="M63" i="124"/>
  <c r="G63" i="124"/>
  <c r="E63" i="124"/>
  <c r="U62" i="124"/>
  <c r="S62" i="124"/>
  <c r="M62" i="124"/>
  <c r="K62" i="124"/>
  <c r="E62" i="124"/>
  <c r="C62" i="124"/>
  <c r="S51" i="124"/>
  <c r="Q51" i="124"/>
  <c r="K51" i="124"/>
  <c r="I51" i="124"/>
  <c r="C51" i="124"/>
  <c r="X50" i="124"/>
  <c r="W50" i="124"/>
  <c r="U50" i="124"/>
  <c r="Q50" i="124"/>
  <c r="P50" i="124"/>
  <c r="O50" i="124"/>
  <c r="M50" i="124"/>
  <c r="I50" i="124"/>
  <c r="H50" i="124"/>
  <c r="G50" i="124"/>
  <c r="E50" i="124"/>
  <c r="W49" i="124"/>
  <c r="V49" i="124"/>
  <c r="U49" i="124"/>
  <c r="S49" i="124"/>
  <c r="O49" i="124"/>
  <c r="N49" i="124"/>
  <c r="M49" i="124"/>
  <c r="K49" i="124"/>
  <c r="G49" i="124"/>
  <c r="F49" i="124"/>
  <c r="E49" i="124"/>
  <c r="C49" i="124"/>
  <c r="U48" i="124"/>
  <c r="T48" i="124"/>
  <c r="S48" i="124"/>
  <c r="Q48" i="124"/>
  <c r="M48" i="124"/>
  <c r="L48" i="124"/>
  <c r="K48" i="124"/>
  <c r="I48" i="124"/>
  <c r="E48" i="124"/>
  <c r="D48" i="124"/>
  <c r="C48" i="124"/>
  <c r="W47" i="124"/>
  <c r="S47" i="124"/>
  <c r="R47" i="124"/>
  <c r="Q47" i="124"/>
  <c r="O47" i="124"/>
  <c r="K47" i="124"/>
  <c r="J47" i="124"/>
  <c r="I47" i="124"/>
  <c r="G47" i="124"/>
  <c r="C47" i="124"/>
  <c r="X46" i="124"/>
  <c r="W46" i="124"/>
  <c r="U46" i="124"/>
  <c r="Q46" i="124"/>
  <c r="P46" i="124"/>
  <c r="O46" i="124"/>
  <c r="M46" i="124"/>
  <c r="I46" i="124"/>
  <c r="H46" i="124"/>
  <c r="G46" i="124"/>
  <c r="E46" i="124"/>
  <c r="W45" i="124"/>
  <c r="V45" i="124"/>
  <c r="U45" i="124"/>
  <c r="S45" i="124"/>
  <c r="O45" i="124"/>
  <c r="N45" i="124"/>
  <c r="M45" i="124"/>
  <c r="K45" i="124"/>
  <c r="G45" i="124"/>
  <c r="F45" i="124"/>
  <c r="E45" i="124"/>
  <c r="C45" i="124"/>
  <c r="U44" i="124"/>
  <c r="T44" i="124"/>
  <c r="S44" i="124"/>
  <c r="Q44" i="124"/>
  <c r="M44" i="124"/>
  <c r="L44" i="124"/>
  <c r="K44" i="124"/>
  <c r="I44" i="124"/>
  <c r="E44" i="124"/>
  <c r="D44" i="124"/>
  <c r="C44" i="124"/>
  <c r="W43" i="124"/>
  <c r="S43" i="124"/>
  <c r="R43" i="124"/>
  <c r="Q43" i="124"/>
  <c r="O43" i="124"/>
  <c r="K43" i="124"/>
  <c r="J43" i="124"/>
  <c r="I43" i="124"/>
  <c r="G43" i="124"/>
  <c r="C43" i="124"/>
  <c r="X42" i="124"/>
  <c r="W42" i="124"/>
  <c r="U42" i="124"/>
  <c r="Q42" i="124"/>
  <c r="P42" i="124"/>
  <c r="O42" i="124"/>
  <c r="M42" i="124"/>
  <c r="I42" i="124"/>
  <c r="H42" i="124"/>
  <c r="G42" i="124"/>
  <c r="E42" i="124"/>
  <c r="W41" i="124"/>
  <c r="V41" i="124"/>
  <c r="U41" i="124"/>
  <c r="S41" i="124"/>
  <c r="O41" i="124"/>
  <c r="N41" i="124"/>
  <c r="M41" i="124"/>
  <c r="K41" i="124"/>
  <c r="G41" i="124"/>
  <c r="F41" i="124"/>
  <c r="E41" i="124"/>
  <c r="C41" i="124"/>
  <c r="U40" i="124"/>
  <c r="T40" i="124"/>
  <c r="S40" i="124"/>
  <c r="Q40" i="124"/>
  <c r="M40" i="124"/>
  <c r="L40" i="124"/>
  <c r="K40" i="124"/>
  <c r="I40" i="124"/>
  <c r="E40" i="124"/>
  <c r="D40" i="124"/>
  <c r="C40" i="124"/>
  <c r="W39" i="124"/>
  <c r="S39" i="124"/>
  <c r="R39" i="124"/>
  <c r="Q39" i="124"/>
  <c r="O39" i="124"/>
  <c r="K39" i="124"/>
  <c r="J39" i="124"/>
  <c r="I39" i="124"/>
  <c r="G39" i="124"/>
  <c r="C39" i="124"/>
  <c r="X38" i="124"/>
  <c r="W38" i="124"/>
  <c r="U38" i="124"/>
  <c r="Q38" i="124"/>
  <c r="P38" i="124"/>
  <c r="O38" i="124"/>
  <c r="M38" i="124"/>
  <c r="I38" i="124"/>
  <c r="H38" i="124"/>
  <c r="G38" i="124"/>
  <c r="E38" i="124"/>
  <c r="W37" i="124"/>
  <c r="V37" i="124"/>
  <c r="U37" i="124"/>
  <c r="S37" i="124"/>
  <c r="O37" i="124"/>
  <c r="N37" i="124"/>
  <c r="M37" i="124"/>
  <c r="K37" i="124"/>
  <c r="G37" i="124"/>
  <c r="F37" i="124"/>
  <c r="E37" i="124"/>
  <c r="C37" i="124"/>
  <c r="S36" i="124"/>
  <c r="Q36" i="124"/>
  <c r="K36" i="124"/>
  <c r="I36" i="124"/>
  <c r="C36" i="124"/>
  <c r="W35" i="124"/>
  <c r="S35" i="124"/>
  <c r="R35" i="124"/>
  <c r="Q35" i="124"/>
  <c r="O35" i="124"/>
  <c r="K35" i="124"/>
  <c r="J35" i="124"/>
  <c r="I35" i="124"/>
  <c r="G35" i="124"/>
  <c r="C35" i="124"/>
  <c r="W32" i="124"/>
  <c r="V32" i="124"/>
  <c r="U32" i="124"/>
  <c r="S32" i="124"/>
  <c r="O32" i="124"/>
  <c r="N32" i="124"/>
  <c r="M32" i="124"/>
  <c r="K32" i="124"/>
  <c r="G32" i="124"/>
  <c r="F32" i="124"/>
  <c r="E32" i="124"/>
  <c r="C32" i="124"/>
  <c r="U31" i="124"/>
  <c r="T31" i="124"/>
  <c r="S31" i="124"/>
  <c r="Q31" i="124"/>
  <c r="M31" i="124"/>
  <c r="L31" i="124"/>
  <c r="K31" i="124"/>
  <c r="I31" i="124"/>
  <c r="E31" i="124"/>
  <c r="D31" i="124"/>
  <c r="C31" i="124"/>
  <c r="W30" i="124"/>
  <c r="S30" i="124"/>
  <c r="R30" i="124"/>
  <c r="Q30" i="124"/>
  <c r="O30" i="124"/>
  <c r="K30" i="124"/>
  <c r="J30" i="124"/>
  <c r="I30" i="124"/>
  <c r="G30" i="124"/>
  <c r="C30" i="124"/>
  <c r="X29" i="124"/>
  <c r="W29" i="124"/>
  <c r="U29" i="124"/>
  <c r="Q29" i="124"/>
  <c r="P29" i="124"/>
  <c r="O29" i="124"/>
  <c r="M29" i="124"/>
  <c r="I29" i="124"/>
  <c r="H29" i="124"/>
  <c r="G29" i="124"/>
  <c r="E29" i="124"/>
  <c r="U25" i="124"/>
  <c r="T25" i="124"/>
  <c r="S25" i="124"/>
  <c r="Q25" i="124"/>
  <c r="M25" i="124"/>
  <c r="L25" i="124"/>
  <c r="K25" i="124"/>
  <c r="I25" i="124"/>
  <c r="E25" i="124"/>
  <c r="D25" i="124"/>
  <c r="C25" i="124"/>
  <c r="W24" i="124"/>
  <c r="S24" i="124"/>
  <c r="R24" i="124"/>
  <c r="Q24" i="124"/>
  <c r="O24" i="124"/>
  <c r="K24" i="124"/>
  <c r="J24" i="124"/>
  <c r="I24" i="124"/>
  <c r="G24" i="124"/>
  <c r="C24" i="124"/>
  <c r="U21" i="124"/>
  <c r="M21" i="124"/>
  <c r="E21" i="124"/>
  <c r="S20" i="124"/>
  <c r="K20" i="124"/>
  <c r="C20" i="124"/>
  <c r="Q19" i="124"/>
  <c r="I19" i="124"/>
  <c r="W16" i="124"/>
  <c r="V16" i="124"/>
  <c r="U16" i="124"/>
  <c r="S16" i="124"/>
  <c r="O16" i="124"/>
  <c r="N16" i="124"/>
  <c r="M16" i="124"/>
  <c r="K16" i="124"/>
  <c r="G16" i="124"/>
  <c r="F16" i="124"/>
  <c r="E16" i="124"/>
  <c r="C16" i="124"/>
  <c r="U15" i="124"/>
  <c r="T15" i="124"/>
  <c r="S15" i="124"/>
  <c r="Q15" i="124"/>
  <c r="M15" i="124"/>
  <c r="L15" i="124"/>
  <c r="K15" i="124"/>
  <c r="I15" i="124"/>
  <c r="E15" i="124"/>
  <c r="D15" i="124"/>
  <c r="C15" i="124"/>
  <c r="W14" i="124"/>
  <c r="S14" i="124"/>
  <c r="R14" i="124"/>
  <c r="Q14" i="124"/>
  <c r="O14" i="124"/>
  <c r="K14" i="124"/>
  <c r="J14" i="124"/>
  <c r="I14" i="124"/>
  <c r="G14" i="124"/>
  <c r="C14" i="124"/>
  <c r="X13" i="124"/>
  <c r="W13" i="124"/>
  <c r="U13" i="124"/>
  <c r="Q13" i="124"/>
  <c r="P13" i="124"/>
  <c r="O13" i="124"/>
  <c r="M13" i="124"/>
  <c r="I13" i="124"/>
  <c r="H13" i="124"/>
  <c r="G13" i="124"/>
  <c r="E13" i="124"/>
  <c r="U10" i="124"/>
  <c r="T10" i="124"/>
  <c r="S10" i="124"/>
  <c r="Q10" i="124"/>
  <c r="M10" i="124"/>
  <c r="L10" i="124"/>
  <c r="K10" i="124"/>
  <c r="I10" i="124"/>
  <c r="E10" i="124"/>
  <c r="D10" i="124"/>
  <c r="C10" i="124"/>
  <c r="X7" i="124"/>
  <c r="W7" i="124"/>
  <c r="U7" i="124"/>
  <c r="Q7" i="124"/>
  <c r="P7" i="124"/>
  <c r="O7" i="124"/>
  <c r="M7" i="124"/>
  <c r="I7" i="124"/>
  <c r="H7" i="124"/>
  <c r="G7" i="124"/>
  <c r="E7" i="124"/>
  <c r="W6" i="124"/>
  <c r="V6" i="124"/>
  <c r="U6" i="124"/>
  <c r="S6" i="124"/>
  <c r="O6" i="124"/>
  <c r="N6" i="124"/>
  <c r="M6" i="124"/>
  <c r="K6" i="124"/>
  <c r="G6" i="124"/>
  <c r="F6" i="124"/>
  <c r="E6" i="124"/>
  <c r="C6" i="124"/>
  <c r="U52" i="174"/>
  <c r="S52" i="174"/>
  <c r="M52" i="174"/>
  <c r="K52" i="174"/>
  <c r="E52" i="174"/>
  <c r="C52" i="174"/>
  <c r="U61" i="174"/>
  <c r="M61" i="174"/>
  <c r="E61" i="174"/>
  <c r="X33" i="174"/>
  <c r="X26" i="174" s="1"/>
  <c r="W33" i="174"/>
  <c r="W26" i="174" s="1"/>
  <c r="V33" i="174"/>
  <c r="V26" i="174" s="1"/>
  <c r="U33" i="174"/>
  <c r="U26" i="174" s="1"/>
  <c r="T33" i="174"/>
  <c r="T26" i="174" s="1"/>
  <c r="S33" i="174"/>
  <c r="S26" i="174" s="1"/>
  <c r="R33" i="174"/>
  <c r="R26" i="174" s="1"/>
  <c r="Q33" i="174"/>
  <c r="Q26" i="174" s="1"/>
  <c r="P33" i="174"/>
  <c r="P26" i="174" s="1"/>
  <c r="O33" i="174"/>
  <c r="O26" i="174" s="1"/>
  <c r="N33" i="174"/>
  <c r="N26" i="174" s="1"/>
  <c r="M33" i="174"/>
  <c r="M26" i="174" s="1"/>
  <c r="L33" i="174"/>
  <c r="L26" i="174" s="1"/>
  <c r="K33" i="174"/>
  <c r="K26" i="174" s="1"/>
  <c r="J33" i="174"/>
  <c r="J26" i="174" s="1"/>
  <c r="I33" i="174"/>
  <c r="I26" i="174" s="1"/>
  <c r="H33" i="174"/>
  <c r="H26" i="174" s="1"/>
  <c r="G33" i="174"/>
  <c r="G26" i="174" s="1"/>
  <c r="F33" i="174"/>
  <c r="F26" i="174" s="1"/>
  <c r="E33" i="174"/>
  <c r="E26" i="174" s="1"/>
  <c r="D33" i="174"/>
  <c r="D26" i="174" s="1"/>
  <c r="C33" i="174"/>
  <c r="C26" i="174" s="1"/>
  <c r="S22" i="174"/>
  <c r="Q22" i="174"/>
  <c r="K22" i="174"/>
  <c r="I22" i="174"/>
  <c r="C22" i="174"/>
  <c r="S17" i="174"/>
  <c r="K17" i="174"/>
  <c r="C17" i="174"/>
  <c r="Q11" i="174"/>
  <c r="I11" i="174"/>
  <c r="U8" i="174"/>
  <c r="S8" i="174"/>
  <c r="M8" i="174"/>
  <c r="E8" i="174"/>
  <c r="W52" i="173"/>
  <c r="O52" i="173"/>
  <c r="G52" i="173"/>
  <c r="S33" i="173"/>
  <c r="K33" i="173"/>
  <c r="C33" i="173"/>
  <c r="Q27" i="173"/>
  <c r="I27" i="173"/>
  <c r="S22" i="173"/>
  <c r="Q22" i="173"/>
  <c r="K22" i="173"/>
  <c r="I22" i="173"/>
  <c r="C22" i="173"/>
  <c r="S17" i="173"/>
  <c r="K17" i="173"/>
  <c r="C17" i="173"/>
  <c r="Q11" i="173"/>
  <c r="I11" i="173"/>
  <c r="U8" i="173"/>
  <c r="S8" i="173"/>
  <c r="M8" i="173"/>
  <c r="K8" i="173"/>
  <c r="E8" i="173"/>
  <c r="C8" i="173"/>
  <c r="W4" i="173"/>
  <c r="O4" i="173"/>
  <c r="G4" i="173"/>
  <c r="X54" i="125"/>
  <c r="W54" i="125"/>
  <c r="V54" i="125"/>
  <c r="U54" i="125"/>
  <c r="S54" i="125"/>
  <c r="R54" i="125"/>
  <c r="P54" i="125"/>
  <c r="O54" i="125"/>
  <c r="N54" i="125"/>
  <c r="M54" i="125"/>
  <c r="K54" i="125"/>
  <c r="J54" i="125"/>
  <c r="H54" i="125"/>
  <c r="G54" i="125"/>
  <c r="F54" i="125"/>
  <c r="E54" i="125"/>
  <c r="C54" i="125"/>
  <c r="W72" i="125"/>
  <c r="T72" i="125"/>
  <c r="S72" i="125"/>
  <c r="R72" i="125"/>
  <c r="Q72" i="125"/>
  <c r="O72" i="125"/>
  <c r="L72" i="125"/>
  <c r="K72" i="125"/>
  <c r="J72" i="125"/>
  <c r="I72" i="125"/>
  <c r="G72" i="125"/>
  <c r="D72" i="125"/>
  <c r="C72" i="125"/>
  <c r="X71" i="125"/>
  <c r="W71" i="125"/>
  <c r="U71" i="125"/>
  <c r="R71" i="125"/>
  <c r="Q71" i="125"/>
  <c r="P71" i="125"/>
  <c r="O71" i="125"/>
  <c r="M71" i="125"/>
  <c r="J71" i="125"/>
  <c r="I71" i="125"/>
  <c r="H71" i="125"/>
  <c r="G71" i="125"/>
  <c r="E71" i="125"/>
  <c r="X70" i="125"/>
  <c r="W70" i="125"/>
  <c r="V70" i="125"/>
  <c r="U70" i="125"/>
  <c r="S70" i="125"/>
  <c r="P70" i="125"/>
  <c r="O70" i="125"/>
  <c r="N70" i="125"/>
  <c r="M70" i="125"/>
  <c r="K70" i="125"/>
  <c r="H70" i="125"/>
  <c r="G70" i="125"/>
  <c r="F70" i="125"/>
  <c r="E70" i="125"/>
  <c r="C70" i="125"/>
  <c r="V69" i="125"/>
  <c r="U69" i="125"/>
  <c r="T69" i="125"/>
  <c r="S69" i="125"/>
  <c r="Q69" i="125"/>
  <c r="N69" i="125"/>
  <c r="M69" i="125"/>
  <c r="L69" i="125"/>
  <c r="K69" i="125"/>
  <c r="I69" i="125"/>
  <c r="F69" i="125"/>
  <c r="E69" i="125"/>
  <c r="D69" i="125"/>
  <c r="C69" i="125"/>
  <c r="W68" i="125"/>
  <c r="T68" i="125"/>
  <c r="S68" i="125"/>
  <c r="R68" i="125"/>
  <c r="Q68" i="125"/>
  <c r="O68" i="125"/>
  <c r="L68" i="125"/>
  <c r="K68" i="125"/>
  <c r="J68" i="125"/>
  <c r="I68" i="125"/>
  <c r="G68" i="125"/>
  <c r="D68" i="125"/>
  <c r="C68" i="125"/>
  <c r="X67" i="125"/>
  <c r="W67" i="125"/>
  <c r="U67" i="125"/>
  <c r="R67" i="125"/>
  <c r="Q67" i="125"/>
  <c r="P67" i="125"/>
  <c r="O67" i="125"/>
  <c r="M67" i="125"/>
  <c r="J67" i="125"/>
  <c r="I67" i="125"/>
  <c r="H67" i="125"/>
  <c r="G67" i="125"/>
  <c r="E67" i="125"/>
  <c r="X66" i="125"/>
  <c r="W66" i="125"/>
  <c r="V66" i="125"/>
  <c r="U66" i="125"/>
  <c r="S66" i="125"/>
  <c r="P66" i="125"/>
  <c r="O66" i="125"/>
  <c r="N66" i="125"/>
  <c r="M66" i="125"/>
  <c r="K66" i="125"/>
  <c r="H66" i="125"/>
  <c r="G66" i="125"/>
  <c r="F66" i="125"/>
  <c r="E66" i="125"/>
  <c r="C66" i="125"/>
  <c r="V65" i="125"/>
  <c r="U65" i="125"/>
  <c r="T65" i="125"/>
  <c r="S65" i="125"/>
  <c r="Q65" i="125"/>
  <c r="N65" i="125"/>
  <c r="M65" i="125"/>
  <c r="L65" i="125"/>
  <c r="K65" i="125"/>
  <c r="I65" i="125"/>
  <c r="F65" i="125"/>
  <c r="E65" i="125"/>
  <c r="D65" i="125"/>
  <c r="C65" i="125"/>
  <c r="W64" i="125"/>
  <c r="T64" i="125"/>
  <c r="S64" i="125"/>
  <c r="R64" i="125"/>
  <c r="Q64" i="125"/>
  <c r="O64" i="125"/>
  <c r="L64" i="125"/>
  <c r="K64" i="125"/>
  <c r="J64" i="125"/>
  <c r="I64" i="125"/>
  <c r="G64" i="125"/>
  <c r="D64" i="125"/>
  <c r="C64" i="125"/>
  <c r="X63" i="125"/>
  <c r="W63" i="125"/>
  <c r="U63" i="125"/>
  <c r="R63" i="125"/>
  <c r="Q63" i="125"/>
  <c r="P63" i="125"/>
  <c r="O63" i="125"/>
  <c r="M63" i="125"/>
  <c r="J63" i="125"/>
  <c r="I63" i="125"/>
  <c r="H63" i="125"/>
  <c r="G63" i="125"/>
  <c r="E63" i="125"/>
  <c r="X62" i="125"/>
  <c r="W62" i="125"/>
  <c r="V62" i="125"/>
  <c r="U62" i="125"/>
  <c r="S62" i="125"/>
  <c r="P62" i="125"/>
  <c r="O62" i="125"/>
  <c r="N62" i="125"/>
  <c r="M62" i="125"/>
  <c r="K62" i="125"/>
  <c r="H62" i="125"/>
  <c r="G62" i="125"/>
  <c r="F62" i="125"/>
  <c r="E62" i="125"/>
  <c r="C62" i="125"/>
  <c r="W51" i="125"/>
  <c r="T51" i="125"/>
  <c r="R51" i="125"/>
  <c r="Q51" i="125"/>
  <c r="O51" i="125"/>
  <c r="L51" i="125"/>
  <c r="J51" i="125"/>
  <c r="I51" i="125"/>
  <c r="G51" i="125"/>
  <c r="D51" i="125"/>
  <c r="X50" i="125"/>
  <c r="W50" i="125"/>
  <c r="U50" i="125"/>
  <c r="R50" i="125"/>
  <c r="Q50" i="125"/>
  <c r="P50" i="125"/>
  <c r="O50" i="125"/>
  <c r="M50" i="125"/>
  <c r="J50" i="125"/>
  <c r="I50" i="125"/>
  <c r="H50" i="125"/>
  <c r="G50" i="125"/>
  <c r="E50" i="125"/>
  <c r="X49" i="125"/>
  <c r="W49" i="125"/>
  <c r="V49" i="125"/>
  <c r="U49" i="125"/>
  <c r="S49" i="125"/>
  <c r="P49" i="125"/>
  <c r="O49" i="125"/>
  <c r="N49" i="125"/>
  <c r="M49" i="125"/>
  <c r="K49" i="125"/>
  <c r="H49" i="125"/>
  <c r="G49" i="125"/>
  <c r="F49" i="125"/>
  <c r="E49" i="125"/>
  <c r="C49" i="125"/>
  <c r="V48" i="125"/>
  <c r="U48" i="125"/>
  <c r="T48" i="125"/>
  <c r="S48" i="125"/>
  <c r="Q48" i="125"/>
  <c r="N48" i="125"/>
  <c r="M48" i="125"/>
  <c r="L48" i="125"/>
  <c r="K48" i="125"/>
  <c r="I48" i="125"/>
  <c r="F48" i="125"/>
  <c r="E48" i="125"/>
  <c r="D48" i="125"/>
  <c r="C48" i="125"/>
  <c r="W47" i="125"/>
  <c r="V47" i="125"/>
  <c r="T47" i="125"/>
  <c r="S47" i="125"/>
  <c r="R47" i="125"/>
  <c r="Q47" i="125"/>
  <c r="O47" i="125"/>
  <c r="N47" i="125"/>
  <c r="L47" i="125"/>
  <c r="K47" i="125"/>
  <c r="J47" i="125"/>
  <c r="I47" i="125"/>
  <c r="G47" i="125"/>
  <c r="F47" i="125"/>
  <c r="D47" i="125"/>
  <c r="C47" i="125"/>
  <c r="X46" i="125"/>
  <c r="W46" i="125"/>
  <c r="U46" i="125"/>
  <c r="T46" i="125"/>
  <c r="R46" i="125"/>
  <c r="Q46" i="125"/>
  <c r="P46" i="125"/>
  <c r="O46" i="125"/>
  <c r="M46" i="125"/>
  <c r="L46" i="125"/>
  <c r="J46" i="125"/>
  <c r="I46" i="125"/>
  <c r="H46" i="125"/>
  <c r="G46" i="125"/>
  <c r="E46" i="125"/>
  <c r="D46" i="125"/>
  <c r="X45" i="125"/>
  <c r="W45" i="125"/>
  <c r="V45" i="125"/>
  <c r="U45" i="125"/>
  <c r="S45" i="125"/>
  <c r="R45" i="125"/>
  <c r="P45" i="125"/>
  <c r="O45" i="125"/>
  <c r="N45" i="125"/>
  <c r="M45" i="125"/>
  <c r="K45" i="125"/>
  <c r="J45" i="125"/>
  <c r="H45" i="125"/>
  <c r="G45" i="125"/>
  <c r="F45" i="125"/>
  <c r="E45" i="125"/>
  <c r="C45" i="125"/>
  <c r="X44" i="125"/>
  <c r="V44" i="125"/>
  <c r="U44" i="125"/>
  <c r="T44" i="125"/>
  <c r="S44" i="125"/>
  <c r="Q44" i="125"/>
  <c r="P44" i="125"/>
  <c r="N44" i="125"/>
  <c r="M44" i="125"/>
  <c r="L44" i="125"/>
  <c r="K44" i="125"/>
  <c r="I44" i="125"/>
  <c r="H44" i="125"/>
  <c r="F44" i="125"/>
  <c r="E44" i="125"/>
  <c r="D44" i="125"/>
  <c r="C44" i="125"/>
  <c r="W43" i="125"/>
  <c r="V43" i="125"/>
  <c r="T43" i="125"/>
  <c r="S43" i="125"/>
  <c r="R43" i="125"/>
  <c r="Q43" i="125"/>
  <c r="O43" i="125"/>
  <c r="N43" i="125"/>
  <c r="L43" i="125"/>
  <c r="K43" i="125"/>
  <c r="J43" i="125"/>
  <c r="I43" i="125"/>
  <c r="G43" i="125"/>
  <c r="F43" i="125"/>
  <c r="D43" i="125"/>
  <c r="C43" i="125"/>
  <c r="X42" i="125"/>
  <c r="W42" i="125"/>
  <c r="U42" i="125"/>
  <c r="T42" i="125"/>
  <c r="R42" i="125"/>
  <c r="Q42" i="125"/>
  <c r="P42" i="125"/>
  <c r="O42" i="125"/>
  <c r="M42" i="125"/>
  <c r="L42" i="125"/>
  <c r="J42" i="125"/>
  <c r="I42" i="125"/>
  <c r="H42" i="125"/>
  <c r="G42" i="125"/>
  <c r="E42" i="125"/>
  <c r="D42" i="125"/>
  <c r="X41" i="125"/>
  <c r="W41" i="125"/>
  <c r="V41" i="125"/>
  <c r="U41" i="125"/>
  <c r="S41" i="125"/>
  <c r="R41" i="125"/>
  <c r="P41" i="125"/>
  <c r="O41" i="125"/>
  <c r="N41" i="125"/>
  <c r="M41" i="125"/>
  <c r="K41" i="125"/>
  <c r="J41" i="125"/>
  <c r="H41" i="125"/>
  <c r="G41" i="125"/>
  <c r="F41" i="125"/>
  <c r="E41" i="125"/>
  <c r="C41" i="125"/>
  <c r="X40" i="125"/>
  <c r="V40" i="125"/>
  <c r="U40" i="125"/>
  <c r="T40" i="125"/>
  <c r="S40" i="125"/>
  <c r="Q40" i="125"/>
  <c r="P40" i="125"/>
  <c r="N40" i="125"/>
  <c r="M40" i="125"/>
  <c r="L40" i="125"/>
  <c r="K40" i="125"/>
  <c r="I40" i="125"/>
  <c r="H40" i="125"/>
  <c r="F40" i="125"/>
  <c r="E40" i="125"/>
  <c r="D40" i="125"/>
  <c r="C40" i="125"/>
  <c r="W39" i="125"/>
  <c r="V39" i="125"/>
  <c r="T39" i="125"/>
  <c r="S39" i="125"/>
  <c r="R39" i="125"/>
  <c r="Q39" i="125"/>
  <c r="O39" i="125"/>
  <c r="N39" i="125"/>
  <c r="L39" i="125"/>
  <c r="K39" i="125"/>
  <c r="J39" i="125"/>
  <c r="I39" i="125"/>
  <c r="G39" i="125"/>
  <c r="F39" i="125"/>
  <c r="D39" i="125"/>
  <c r="C39" i="125"/>
  <c r="X38" i="125"/>
  <c r="W38" i="125"/>
  <c r="U38" i="125"/>
  <c r="T38" i="125"/>
  <c r="R38" i="125"/>
  <c r="Q38" i="125"/>
  <c r="P38" i="125"/>
  <c r="O38" i="125"/>
  <c r="M38" i="125"/>
  <c r="L38" i="125"/>
  <c r="J38" i="125"/>
  <c r="I38" i="125"/>
  <c r="H38" i="125"/>
  <c r="G38" i="125"/>
  <c r="E38" i="125"/>
  <c r="D38" i="125"/>
  <c r="X37" i="125"/>
  <c r="W37" i="125"/>
  <c r="V37" i="125"/>
  <c r="U37" i="125"/>
  <c r="S37" i="125"/>
  <c r="R37" i="125"/>
  <c r="P37" i="125"/>
  <c r="O37" i="125"/>
  <c r="N37" i="125"/>
  <c r="M37" i="125"/>
  <c r="K37" i="125"/>
  <c r="J37" i="125"/>
  <c r="H37" i="125"/>
  <c r="G37" i="125"/>
  <c r="F37" i="125"/>
  <c r="E37" i="125"/>
  <c r="C37" i="125"/>
  <c r="X36" i="125"/>
  <c r="V36" i="125"/>
  <c r="U36" i="125"/>
  <c r="S36" i="125"/>
  <c r="P36" i="125"/>
  <c r="N36" i="125"/>
  <c r="M36" i="125"/>
  <c r="K36" i="125"/>
  <c r="H36" i="125"/>
  <c r="F36" i="125"/>
  <c r="E36" i="125"/>
  <c r="C36" i="125"/>
  <c r="W35" i="125"/>
  <c r="V35" i="125"/>
  <c r="T35" i="125"/>
  <c r="S35" i="125"/>
  <c r="R35" i="125"/>
  <c r="Q35" i="125"/>
  <c r="O35" i="125"/>
  <c r="N35" i="125"/>
  <c r="L35" i="125"/>
  <c r="K35" i="125"/>
  <c r="J35" i="125"/>
  <c r="I35" i="125"/>
  <c r="G35" i="125"/>
  <c r="F35" i="125"/>
  <c r="D35" i="125"/>
  <c r="C35" i="125"/>
  <c r="X32" i="125"/>
  <c r="W32" i="125"/>
  <c r="V32" i="125"/>
  <c r="U32" i="125"/>
  <c r="S32" i="125"/>
  <c r="R32" i="125"/>
  <c r="P32" i="125"/>
  <c r="O32" i="125"/>
  <c r="N32" i="125"/>
  <c r="M32" i="125"/>
  <c r="K32" i="125"/>
  <c r="J32" i="125"/>
  <c r="H32" i="125"/>
  <c r="G32" i="125"/>
  <c r="F32" i="125"/>
  <c r="E32" i="125"/>
  <c r="C32" i="125"/>
  <c r="X31" i="125"/>
  <c r="V31" i="125"/>
  <c r="U31" i="125"/>
  <c r="T31" i="125"/>
  <c r="S31" i="125"/>
  <c r="Q31" i="125"/>
  <c r="P31" i="125"/>
  <c r="N31" i="125"/>
  <c r="M31" i="125"/>
  <c r="L31" i="125"/>
  <c r="K31" i="125"/>
  <c r="I31" i="125"/>
  <c r="H31" i="125"/>
  <c r="F31" i="125"/>
  <c r="E31" i="125"/>
  <c r="D31" i="125"/>
  <c r="C31" i="125"/>
  <c r="W30" i="125"/>
  <c r="V30" i="125"/>
  <c r="T30" i="125"/>
  <c r="S30" i="125"/>
  <c r="R30" i="125"/>
  <c r="Q30" i="125"/>
  <c r="O30" i="125"/>
  <c r="N30" i="125"/>
  <c r="L30" i="125"/>
  <c r="K30" i="125"/>
  <c r="J30" i="125"/>
  <c r="I30" i="125"/>
  <c r="G30" i="125"/>
  <c r="F30" i="125"/>
  <c r="D30" i="125"/>
  <c r="C30" i="125"/>
  <c r="X29" i="125"/>
  <c r="W29" i="125"/>
  <c r="U29" i="125"/>
  <c r="T29" i="125"/>
  <c r="R29" i="125"/>
  <c r="Q29" i="125"/>
  <c r="P29" i="125"/>
  <c r="O29" i="125"/>
  <c r="M29" i="125"/>
  <c r="L29" i="125"/>
  <c r="J29" i="125"/>
  <c r="I29" i="125"/>
  <c r="H29" i="125"/>
  <c r="G29" i="125"/>
  <c r="E29" i="125"/>
  <c r="D29" i="125"/>
  <c r="X25" i="125"/>
  <c r="V25" i="125"/>
  <c r="U25" i="125"/>
  <c r="T25" i="125"/>
  <c r="S25" i="125"/>
  <c r="Q25" i="125"/>
  <c r="P25" i="125"/>
  <c r="N25" i="125"/>
  <c r="M25" i="125"/>
  <c r="L25" i="125"/>
  <c r="K25" i="125"/>
  <c r="I25" i="125"/>
  <c r="H25" i="125"/>
  <c r="F25" i="125"/>
  <c r="E25" i="125"/>
  <c r="D25" i="125"/>
  <c r="C25" i="125"/>
  <c r="W24" i="125"/>
  <c r="V24" i="125"/>
  <c r="T24" i="125"/>
  <c r="S24" i="125"/>
  <c r="R24" i="125"/>
  <c r="Q24" i="125"/>
  <c r="O24" i="125"/>
  <c r="N24" i="125"/>
  <c r="L24" i="125"/>
  <c r="K24" i="125"/>
  <c r="J24" i="125"/>
  <c r="I24" i="125"/>
  <c r="G24" i="125"/>
  <c r="F24" i="125"/>
  <c r="D24" i="125"/>
  <c r="C24" i="125"/>
  <c r="X21" i="125"/>
  <c r="W21" i="125"/>
  <c r="V21" i="125"/>
  <c r="U21" i="125"/>
  <c r="S21" i="125"/>
  <c r="R21" i="125"/>
  <c r="P21" i="125"/>
  <c r="O21" i="125"/>
  <c r="N21" i="125"/>
  <c r="M21" i="125"/>
  <c r="K21" i="125"/>
  <c r="J21" i="125"/>
  <c r="H21" i="125"/>
  <c r="G21" i="125"/>
  <c r="F21" i="125"/>
  <c r="E21" i="125"/>
  <c r="C21" i="125"/>
  <c r="X20" i="125"/>
  <c r="V20" i="125"/>
  <c r="U20" i="125"/>
  <c r="T20" i="125"/>
  <c r="S20" i="125"/>
  <c r="Q20" i="125"/>
  <c r="P20" i="125"/>
  <c r="N20" i="125"/>
  <c r="M20" i="125"/>
  <c r="L20" i="125"/>
  <c r="K20" i="125"/>
  <c r="I20" i="125"/>
  <c r="H20" i="125"/>
  <c r="F20" i="125"/>
  <c r="E20" i="125"/>
  <c r="D20" i="125"/>
  <c r="C20" i="125"/>
  <c r="W19" i="125"/>
  <c r="V19" i="125"/>
  <c r="T19" i="125"/>
  <c r="S19" i="125"/>
  <c r="R19" i="125"/>
  <c r="Q19" i="125"/>
  <c r="O19" i="125"/>
  <c r="N19" i="125"/>
  <c r="L19" i="125"/>
  <c r="K19" i="125"/>
  <c r="J19" i="125"/>
  <c r="I19" i="125"/>
  <c r="G19" i="125"/>
  <c r="F19" i="125"/>
  <c r="D19" i="125"/>
  <c r="C19" i="125"/>
  <c r="X16" i="125"/>
  <c r="W16" i="125"/>
  <c r="V16" i="125"/>
  <c r="U16" i="125"/>
  <c r="S16" i="125"/>
  <c r="R16" i="125"/>
  <c r="P16" i="125"/>
  <c r="O16" i="125"/>
  <c r="N16" i="125"/>
  <c r="M16" i="125"/>
  <c r="K16" i="125"/>
  <c r="J16" i="125"/>
  <c r="H16" i="125"/>
  <c r="G16" i="125"/>
  <c r="F16" i="125"/>
  <c r="E16" i="125"/>
  <c r="C16" i="125"/>
  <c r="X15" i="125"/>
  <c r="V15" i="125"/>
  <c r="U15" i="125"/>
  <c r="T15" i="125"/>
  <c r="S15" i="125"/>
  <c r="Q15" i="125"/>
  <c r="P15" i="125"/>
  <c r="N15" i="125"/>
  <c r="M15" i="125"/>
  <c r="L15" i="125"/>
  <c r="K15" i="125"/>
  <c r="I15" i="125"/>
  <c r="H15" i="125"/>
  <c r="F15" i="125"/>
  <c r="E15" i="125"/>
  <c r="D15" i="125"/>
  <c r="C15" i="125"/>
  <c r="W14" i="125"/>
  <c r="V14" i="125"/>
  <c r="T14" i="125"/>
  <c r="S14" i="125"/>
  <c r="R14" i="125"/>
  <c r="Q14" i="125"/>
  <c r="O14" i="125"/>
  <c r="N14" i="125"/>
  <c r="L14" i="125"/>
  <c r="K14" i="125"/>
  <c r="J14" i="125"/>
  <c r="I14" i="125"/>
  <c r="G14" i="125"/>
  <c r="F14" i="125"/>
  <c r="D14" i="125"/>
  <c r="C14" i="125"/>
  <c r="X13" i="125"/>
  <c r="W13" i="125"/>
  <c r="U13" i="125"/>
  <c r="T13" i="125"/>
  <c r="R13" i="125"/>
  <c r="Q13" i="125"/>
  <c r="P13" i="125"/>
  <c r="O13" i="125"/>
  <c r="M13" i="125"/>
  <c r="L13" i="125"/>
  <c r="J13" i="125"/>
  <c r="I13" i="125"/>
  <c r="H13" i="125"/>
  <c r="G13" i="125"/>
  <c r="E13" i="125"/>
  <c r="D13" i="125"/>
  <c r="X10" i="125"/>
  <c r="V10" i="125"/>
  <c r="U10" i="125"/>
  <c r="T10" i="125"/>
  <c r="S10" i="125"/>
  <c r="Q10" i="125"/>
  <c r="P10" i="125"/>
  <c r="N10" i="125"/>
  <c r="M10" i="125"/>
  <c r="L10" i="125"/>
  <c r="K10" i="125"/>
  <c r="I10" i="125"/>
  <c r="H10" i="125"/>
  <c r="F10" i="125"/>
  <c r="E10" i="125"/>
  <c r="D10" i="125"/>
  <c r="C10" i="125"/>
  <c r="X7" i="125"/>
  <c r="W7" i="125"/>
  <c r="U7" i="125"/>
  <c r="T7" i="125"/>
  <c r="R7" i="125"/>
  <c r="Q7" i="125"/>
  <c r="P7" i="125"/>
  <c r="O7" i="125"/>
  <c r="M7" i="125"/>
  <c r="L7" i="125"/>
  <c r="J7" i="125"/>
  <c r="I7" i="125"/>
  <c r="H7" i="125"/>
  <c r="G7" i="125"/>
  <c r="E7" i="125"/>
  <c r="D7" i="125"/>
  <c r="X6" i="125"/>
  <c r="W6" i="125"/>
  <c r="V6" i="125"/>
  <c r="U6" i="125"/>
  <c r="S6" i="125"/>
  <c r="R6" i="125"/>
  <c r="P6" i="125"/>
  <c r="O6" i="125"/>
  <c r="N6" i="125"/>
  <c r="M6" i="125"/>
  <c r="K6" i="125"/>
  <c r="J6" i="125"/>
  <c r="H6" i="125"/>
  <c r="G6" i="125"/>
  <c r="F6" i="125"/>
  <c r="E6" i="125"/>
  <c r="C6" i="125"/>
  <c r="U52" i="183"/>
  <c r="T52" i="183"/>
  <c r="S52" i="183"/>
  <c r="M52" i="183"/>
  <c r="L52" i="183"/>
  <c r="K52" i="183"/>
  <c r="E52" i="183"/>
  <c r="D52" i="183"/>
  <c r="C52" i="183"/>
  <c r="U33" i="183"/>
  <c r="M33" i="183"/>
  <c r="E33" i="183"/>
  <c r="S27" i="183"/>
  <c r="K27" i="183"/>
  <c r="C27" i="183"/>
  <c r="U22" i="183"/>
  <c r="T22" i="183"/>
  <c r="S22" i="183"/>
  <c r="M22" i="183"/>
  <c r="L22" i="183"/>
  <c r="K22" i="183"/>
  <c r="E22" i="183"/>
  <c r="D22" i="183"/>
  <c r="C22" i="183"/>
  <c r="U17" i="183"/>
  <c r="M17" i="183"/>
  <c r="E17" i="183"/>
  <c r="S11" i="183"/>
  <c r="K11" i="183"/>
  <c r="C11" i="183"/>
  <c r="W8" i="183"/>
  <c r="V8" i="183"/>
  <c r="U8" i="183"/>
  <c r="O8" i="183"/>
  <c r="N8" i="183"/>
  <c r="M8" i="183"/>
  <c r="G8" i="183"/>
  <c r="F8" i="183"/>
  <c r="E8" i="183"/>
  <c r="Q4" i="183"/>
  <c r="I4" i="183"/>
  <c r="W52" i="121"/>
  <c r="V52" i="121"/>
  <c r="U52" i="121"/>
  <c r="R52" i="121"/>
  <c r="O52" i="121"/>
  <c r="N52" i="121"/>
  <c r="M52" i="121"/>
  <c r="J52" i="121"/>
  <c r="G52" i="121"/>
  <c r="F52" i="121"/>
  <c r="E52" i="121"/>
  <c r="S61" i="121"/>
  <c r="K61" i="121"/>
  <c r="C61" i="121"/>
  <c r="W33" i="121"/>
  <c r="O33" i="121"/>
  <c r="G33" i="121"/>
  <c r="U27" i="121"/>
  <c r="M27" i="121"/>
  <c r="E27" i="121"/>
  <c r="W22" i="121"/>
  <c r="V22" i="121"/>
  <c r="U22" i="121"/>
  <c r="R22" i="121"/>
  <c r="O22" i="121"/>
  <c r="N22" i="121"/>
  <c r="M22" i="121"/>
  <c r="J22" i="121"/>
  <c r="G22" i="121"/>
  <c r="F22" i="121"/>
  <c r="E22" i="121"/>
  <c r="W17" i="121"/>
  <c r="O17" i="121"/>
  <c r="G17" i="121"/>
  <c r="U11" i="121"/>
  <c r="M11" i="121"/>
  <c r="E11" i="121"/>
  <c r="X8" i="121"/>
  <c r="W8" i="121"/>
  <c r="T8" i="121"/>
  <c r="Q8" i="121"/>
  <c r="P8" i="121"/>
  <c r="O8" i="121"/>
  <c r="L8" i="121"/>
  <c r="I8" i="121"/>
  <c r="H8" i="121"/>
  <c r="G8" i="121"/>
  <c r="D8" i="121"/>
  <c r="S4" i="121"/>
  <c r="K4" i="121"/>
  <c r="C4" i="121"/>
  <c r="W51" i="119"/>
  <c r="V51" i="119"/>
  <c r="U51" i="119"/>
  <c r="R51" i="119"/>
  <c r="O51" i="119"/>
  <c r="N51" i="119"/>
  <c r="M51" i="119"/>
  <c r="J51" i="119"/>
  <c r="G51" i="119"/>
  <c r="F51" i="119"/>
  <c r="E51" i="119"/>
  <c r="X52" i="115"/>
  <c r="U52" i="115"/>
  <c r="T52" i="115"/>
  <c r="S52" i="115"/>
  <c r="P52" i="115"/>
  <c r="M52" i="115"/>
  <c r="L52" i="115"/>
  <c r="K52" i="115"/>
  <c r="H52" i="115"/>
  <c r="E52" i="115"/>
  <c r="D52" i="115"/>
  <c r="C52" i="115"/>
  <c r="Q61" i="115"/>
  <c r="I61" i="115"/>
  <c r="U33" i="115"/>
  <c r="M33" i="115"/>
  <c r="E33" i="115"/>
  <c r="K27" i="115"/>
  <c r="C27" i="115"/>
  <c r="X22" i="115"/>
  <c r="U22" i="115"/>
  <c r="T22" i="115"/>
  <c r="S22" i="115"/>
  <c r="P22" i="115"/>
  <c r="M22" i="115"/>
  <c r="L22" i="115"/>
  <c r="K22" i="115"/>
  <c r="H22" i="115"/>
  <c r="E22" i="115"/>
  <c r="D22" i="115"/>
  <c r="C22" i="115"/>
  <c r="U17" i="115"/>
  <c r="M17" i="115"/>
  <c r="E17" i="115"/>
  <c r="S11" i="115"/>
  <c r="K11" i="115"/>
  <c r="C11" i="115"/>
  <c r="W8" i="115"/>
  <c r="V8" i="115"/>
  <c r="U8" i="115"/>
  <c r="R8" i="115"/>
  <c r="O8" i="115"/>
  <c r="N8" i="115"/>
  <c r="M8" i="115"/>
  <c r="J8" i="115"/>
  <c r="G8" i="115"/>
  <c r="F8" i="115"/>
  <c r="E8" i="115"/>
  <c r="Q4" i="115"/>
  <c r="I4" i="115"/>
  <c r="W52" i="113"/>
  <c r="V52" i="113"/>
  <c r="U52" i="113"/>
  <c r="R52" i="113"/>
  <c r="O52" i="113"/>
  <c r="N52" i="113"/>
  <c r="M52" i="113"/>
  <c r="J52" i="113"/>
  <c r="G52" i="113"/>
  <c r="F52" i="113"/>
  <c r="E52" i="113"/>
  <c r="S61" i="113"/>
  <c r="K61" i="113"/>
  <c r="C61" i="113"/>
  <c r="W22" i="113"/>
  <c r="V22" i="113"/>
  <c r="U22" i="113"/>
  <c r="R22" i="113"/>
  <c r="O22" i="113"/>
  <c r="N22" i="113"/>
  <c r="M22" i="113"/>
  <c r="J22" i="113"/>
  <c r="G22" i="113"/>
  <c r="F22" i="113"/>
  <c r="E22" i="113"/>
  <c r="W17" i="113"/>
  <c r="O17" i="113"/>
  <c r="G17" i="113"/>
  <c r="X8" i="113"/>
  <c r="W8" i="113"/>
  <c r="T8" i="113"/>
  <c r="Q8" i="113"/>
  <c r="P8" i="113"/>
  <c r="O8" i="113"/>
  <c r="L8" i="113"/>
  <c r="I8" i="113"/>
  <c r="H8" i="113"/>
  <c r="G8" i="113"/>
  <c r="D8" i="113"/>
  <c r="S4" i="113"/>
  <c r="K4" i="113"/>
  <c r="C4" i="113"/>
  <c r="X52" i="109"/>
  <c r="W52" i="109"/>
  <c r="T52" i="109"/>
  <c r="Q52" i="109"/>
  <c r="P52" i="109"/>
  <c r="O52" i="109"/>
  <c r="L52" i="109"/>
  <c r="I52" i="109"/>
  <c r="H52" i="109"/>
  <c r="G52" i="109"/>
  <c r="D52" i="109"/>
  <c r="M61" i="109"/>
  <c r="E61" i="109"/>
  <c r="X22" i="109"/>
  <c r="W22" i="109"/>
  <c r="T22" i="109"/>
  <c r="Q22" i="109"/>
  <c r="P22" i="109"/>
  <c r="O22" i="109"/>
  <c r="L22" i="109"/>
  <c r="I22" i="109"/>
  <c r="H22" i="109"/>
  <c r="G22" i="109"/>
  <c r="D22" i="109"/>
  <c r="V8" i="109"/>
  <c r="S8" i="109"/>
  <c r="R8" i="109"/>
  <c r="Q8" i="109"/>
  <c r="N8" i="109"/>
  <c r="K8" i="109"/>
  <c r="J8" i="109"/>
  <c r="I8" i="109"/>
  <c r="F8" i="109"/>
  <c r="C8" i="109"/>
  <c r="U4" i="109"/>
  <c r="M4" i="109"/>
  <c r="E4" i="109"/>
  <c r="V52" i="112"/>
  <c r="S52" i="112"/>
  <c r="R52" i="112"/>
  <c r="Q52" i="112"/>
  <c r="N52" i="112"/>
  <c r="K52" i="112"/>
  <c r="J52" i="112"/>
  <c r="I52" i="112"/>
  <c r="F52" i="112"/>
  <c r="C52" i="112"/>
  <c r="W61" i="112"/>
  <c r="O61" i="112"/>
  <c r="G61" i="112"/>
  <c r="V22" i="112"/>
  <c r="S22" i="112"/>
  <c r="R22" i="112"/>
  <c r="N22" i="112"/>
  <c r="K22" i="112"/>
  <c r="J22" i="112"/>
  <c r="F22" i="112"/>
  <c r="C22" i="112"/>
  <c r="X8" i="112"/>
  <c r="S8" i="112"/>
  <c r="P8" i="112"/>
  <c r="K8" i="112"/>
  <c r="H8" i="112"/>
  <c r="C8" i="112"/>
  <c r="X52" i="114"/>
  <c r="T52" i="114"/>
  <c r="S52" i="114"/>
  <c r="P52" i="114"/>
  <c r="L52" i="114"/>
  <c r="K52" i="114"/>
  <c r="H52" i="114"/>
  <c r="D52" i="114"/>
  <c r="C52" i="114"/>
  <c r="X22" i="114"/>
  <c r="P22" i="114"/>
  <c r="H22" i="114"/>
  <c r="U52" i="108"/>
  <c r="M52" i="108"/>
  <c r="E52" i="108"/>
  <c r="U22" i="108"/>
  <c r="R22" i="108"/>
  <c r="M22" i="108"/>
  <c r="J22" i="108"/>
  <c r="E22" i="108"/>
  <c r="T8" i="108"/>
  <c r="L8" i="108"/>
  <c r="D8" i="108"/>
  <c r="W52" i="107"/>
  <c r="T52" i="107"/>
  <c r="O52" i="107"/>
  <c r="L52" i="107"/>
  <c r="G52" i="107"/>
  <c r="D52" i="107"/>
  <c r="X22" i="107"/>
  <c r="W22" i="107"/>
  <c r="T22" i="107"/>
  <c r="P22" i="107"/>
  <c r="O22" i="107"/>
  <c r="L22" i="107"/>
  <c r="H22" i="107"/>
  <c r="G22" i="107"/>
  <c r="D22" i="107"/>
  <c r="V8" i="107"/>
  <c r="R8" i="107"/>
  <c r="Q8" i="107"/>
  <c r="N8" i="107"/>
  <c r="J8" i="107"/>
  <c r="I8" i="107"/>
  <c r="F8" i="107"/>
  <c r="X4" i="107"/>
  <c r="P4" i="107"/>
  <c r="H4" i="107"/>
  <c r="R52" i="110"/>
  <c r="Q52" i="110"/>
  <c r="J52" i="110"/>
  <c r="I52" i="110"/>
  <c r="V33" i="110"/>
  <c r="N33" i="110"/>
  <c r="F33" i="110"/>
  <c r="T27" i="110"/>
  <c r="L27" i="110"/>
  <c r="D27" i="110"/>
  <c r="V22" i="110"/>
  <c r="R22" i="110"/>
  <c r="N22" i="110"/>
  <c r="J22" i="110"/>
  <c r="F22" i="110"/>
  <c r="V17" i="110"/>
  <c r="N17" i="110"/>
  <c r="F17" i="110"/>
  <c r="T11" i="110"/>
  <c r="L11" i="110"/>
  <c r="D11" i="110"/>
  <c r="X8" i="110"/>
  <c r="T8" i="110"/>
  <c r="P8" i="110"/>
  <c r="L8" i="110"/>
  <c r="H8" i="110"/>
  <c r="D8" i="110"/>
  <c r="R4" i="110"/>
  <c r="J4" i="110"/>
  <c r="T22" i="186"/>
  <c r="R22" i="186"/>
  <c r="Q22" i="186"/>
  <c r="L22" i="186"/>
  <c r="I22" i="186"/>
  <c r="H22" i="186"/>
  <c r="D22" i="186"/>
  <c r="T8" i="186"/>
  <c r="S8" i="186"/>
  <c r="L8" i="186"/>
  <c r="K8" i="186"/>
  <c r="J8" i="186"/>
  <c r="F8" i="186"/>
  <c r="C8" i="186"/>
  <c r="N4" i="186"/>
  <c r="T52" i="91"/>
  <c r="Q52" i="91"/>
  <c r="L52" i="91"/>
  <c r="I52" i="91"/>
  <c r="D52" i="91"/>
  <c r="V22" i="91"/>
  <c r="T22" i="91"/>
  <c r="Q22" i="91"/>
  <c r="N22" i="91"/>
  <c r="L22" i="91"/>
  <c r="I22" i="91"/>
  <c r="F22" i="91"/>
  <c r="D22" i="91"/>
  <c r="V17" i="91"/>
  <c r="N17" i="91"/>
  <c r="F17" i="91"/>
  <c r="T11" i="91"/>
  <c r="L11" i="91"/>
  <c r="D11" i="91"/>
  <c r="X8" i="91"/>
  <c r="V8" i="91"/>
  <c r="S8" i="91"/>
  <c r="P8" i="91"/>
  <c r="N8" i="91"/>
  <c r="K8" i="91"/>
  <c r="H8" i="91"/>
  <c r="F8" i="91"/>
  <c r="C8" i="91"/>
  <c r="X4" i="91"/>
  <c r="U4" i="91"/>
  <c r="R4" i="91"/>
  <c r="P4" i="91"/>
  <c r="M4" i="91"/>
  <c r="J4" i="91"/>
  <c r="H4" i="91"/>
  <c r="E4" i="91"/>
  <c r="X52" i="90"/>
  <c r="V52" i="90"/>
  <c r="S52" i="90"/>
  <c r="P52" i="90"/>
  <c r="N52" i="90"/>
  <c r="K52" i="90"/>
  <c r="H52" i="90"/>
  <c r="F52" i="90"/>
  <c r="C52" i="90"/>
  <c r="T61" i="90"/>
  <c r="L61" i="90"/>
  <c r="D61" i="90"/>
  <c r="X33" i="90"/>
  <c r="P33" i="90"/>
  <c r="H33" i="90"/>
  <c r="V27" i="90"/>
  <c r="N27" i="90"/>
  <c r="F27" i="90"/>
  <c r="X22" i="90"/>
  <c r="V22" i="90"/>
  <c r="S22" i="90"/>
  <c r="P22" i="90"/>
  <c r="N22" i="90"/>
  <c r="K22" i="90"/>
  <c r="H22" i="90"/>
  <c r="F22" i="90"/>
  <c r="C22" i="90"/>
  <c r="X17" i="90"/>
  <c r="P17" i="90"/>
  <c r="H17" i="90"/>
  <c r="V11" i="90"/>
  <c r="N11" i="90"/>
  <c r="F11" i="90"/>
  <c r="U8" i="90"/>
  <c r="M8" i="90"/>
  <c r="H8" i="90"/>
  <c r="E8" i="90"/>
  <c r="T4" i="90"/>
  <c r="R4" i="90"/>
  <c r="L4" i="90"/>
  <c r="J4" i="90"/>
  <c r="D4" i="90"/>
  <c r="X52" i="89"/>
  <c r="U52" i="89"/>
  <c r="R52" i="89"/>
  <c r="P52" i="89"/>
  <c r="M52" i="89"/>
  <c r="J52" i="89"/>
  <c r="H52" i="89"/>
  <c r="E52" i="89"/>
  <c r="V61" i="89"/>
  <c r="N61" i="89"/>
  <c r="F61" i="89"/>
  <c r="R33" i="89"/>
  <c r="J33" i="89"/>
  <c r="X27" i="89"/>
  <c r="P27" i="89"/>
  <c r="H27" i="89"/>
  <c r="X22" i="89"/>
  <c r="U22" i="89"/>
  <c r="R22" i="89"/>
  <c r="P22" i="89"/>
  <c r="M22" i="89"/>
  <c r="J22" i="89"/>
  <c r="H22" i="89"/>
  <c r="E22" i="89"/>
  <c r="R17" i="89"/>
  <c r="J17" i="89"/>
  <c r="X11" i="89"/>
  <c r="P11" i="89"/>
  <c r="H11" i="89"/>
  <c r="W8" i="89"/>
  <c r="T8" i="89"/>
  <c r="R8" i="89"/>
  <c r="O8" i="89"/>
  <c r="L8" i="89"/>
  <c r="J8" i="89"/>
  <c r="G8" i="89"/>
  <c r="D8" i="89"/>
  <c r="V4" i="89"/>
  <c r="T4" i="89"/>
  <c r="N4" i="89"/>
  <c r="L4" i="89"/>
  <c r="F4" i="89"/>
  <c r="D4" i="89"/>
  <c r="W52" i="88"/>
  <c r="T52" i="88"/>
  <c r="R52" i="88"/>
  <c r="O52" i="88"/>
  <c r="L52" i="88"/>
  <c r="J52" i="88"/>
  <c r="G52" i="88"/>
  <c r="D52" i="88"/>
  <c r="X61" i="88"/>
  <c r="P61" i="88"/>
  <c r="H61" i="88"/>
  <c r="T33" i="88"/>
  <c r="L33" i="88"/>
  <c r="D33" i="88"/>
  <c r="R27" i="88"/>
  <c r="J27" i="88"/>
  <c r="W22" i="88"/>
  <c r="T22" i="88"/>
  <c r="R22" i="88"/>
  <c r="O22" i="88"/>
  <c r="L22" i="88"/>
  <c r="J22" i="88"/>
  <c r="G22" i="88"/>
  <c r="D22" i="88"/>
  <c r="T17" i="88"/>
  <c r="L17" i="88"/>
  <c r="D17" i="88"/>
  <c r="R11" i="88"/>
  <c r="J11" i="88"/>
  <c r="V8" i="88"/>
  <c r="T8" i="88"/>
  <c r="Q8" i="88"/>
  <c r="N8" i="88"/>
  <c r="L8" i="88"/>
  <c r="I8" i="88"/>
  <c r="F8" i="88"/>
  <c r="D8" i="88"/>
  <c r="X4" i="88"/>
  <c r="P4" i="88"/>
  <c r="N4" i="88"/>
  <c r="H4" i="88"/>
  <c r="F4" i="88"/>
  <c r="T52" i="87"/>
  <c r="Q52" i="87"/>
  <c r="N52" i="87"/>
  <c r="L52" i="87"/>
  <c r="I52" i="87"/>
  <c r="F52" i="87"/>
  <c r="D52" i="87"/>
  <c r="R61" i="87"/>
  <c r="J61" i="87"/>
  <c r="V33" i="87"/>
  <c r="N33" i="87"/>
  <c r="F33" i="87"/>
  <c r="T27" i="87"/>
  <c r="L27" i="87"/>
  <c r="D27" i="87"/>
  <c r="V22" i="87"/>
  <c r="Q22" i="87"/>
  <c r="N22" i="87"/>
  <c r="I22" i="87"/>
  <c r="F22" i="87"/>
  <c r="V17" i="87"/>
  <c r="N17" i="87"/>
  <c r="F17" i="87"/>
  <c r="T11" i="87"/>
  <c r="L11" i="87"/>
  <c r="D11" i="87"/>
  <c r="X8" i="87"/>
  <c r="S8" i="87"/>
  <c r="P8" i="87"/>
  <c r="K8" i="87"/>
  <c r="H8" i="87"/>
  <c r="C8" i="87"/>
  <c r="R4" i="87"/>
  <c r="J4" i="87"/>
  <c r="X52" i="86"/>
  <c r="S52" i="86"/>
  <c r="P52" i="86"/>
  <c r="K52" i="86"/>
  <c r="H52" i="86"/>
  <c r="F52" i="86"/>
  <c r="C52" i="86"/>
  <c r="T61" i="86"/>
  <c r="L61" i="86"/>
  <c r="D61" i="86"/>
  <c r="X33" i="86"/>
  <c r="P33" i="86"/>
  <c r="H33" i="86"/>
  <c r="V27" i="86"/>
  <c r="N27" i="86"/>
  <c r="F27" i="86"/>
  <c r="X22" i="86"/>
  <c r="S22" i="86"/>
  <c r="P22" i="86"/>
  <c r="K22" i="86"/>
  <c r="H22" i="86"/>
  <c r="C22" i="86"/>
  <c r="X17" i="86"/>
  <c r="P17" i="86"/>
  <c r="H17" i="86"/>
  <c r="V11" i="86"/>
  <c r="N11" i="86"/>
  <c r="F11" i="86"/>
  <c r="U8" i="86"/>
  <c r="R8" i="86"/>
  <c r="M8" i="86"/>
  <c r="J8" i="86"/>
  <c r="E8" i="86"/>
  <c r="T4" i="86"/>
  <c r="L4" i="86"/>
  <c r="D4" i="86"/>
  <c r="U52" i="85"/>
  <c r="R52" i="85"/>
  <c r="M52" i="85"/>
  <c r="J52" i="85"/>
  <c r="E52" i="85"/>
  <c r="V61" i="85"/>
  <c r="N61" i="85"/>
  <c r="F61" i="85"/>
  <c r="R33" i="85"/>
  <c r="J33" i="85"/>
  <c r="X27" i="85"/>
  <c r="P27" i="85"/>
  <c r="H27" i="85"/>
  <c r="U22" i="85"/>
  <c r="R22" i="85"/>
  <c r="M22" i="85"/>
  <c r="J22" i="85"/>
  <c r="E22" i="85"/>
  <c r="R17" i="85"/>
  <c r="J17" i="85"/>
  <c r="X11" i="85"/>
  <c r="P11" i="85"/>
  <c r="H11" i="85"/>
  <c r="W8" i="85"/>
  <c r="T8" i="85"/>
  <c r="O8" i="85"/>
  <c r="L8" i="85"/>
  <c r="G8" i="85"/>
  <c r="D8" i="85"/>
  <c r="V4" i="85"/>
  <c r="Q4" i="85"/>
  <c r="N4" i="85"/>
  <c r="I4" i="85"/>
  <c r="F4" i="85"/>
  <c r="W52" i="84"/>
  <c r="T52" i="84"/>
  <c r="O52" i="84"/>
  <c r="L52" i="84"/>
  <c r="G52" i="84"/>
  <c r="D52" i="84"/>
  <c r="X61" i="84"/>
  <c r="P61" i="84"/>
  <c r="H61" i="84"/>
  <c r="T33" i="84"/>
  <c r="L33" i="84"/>
  <c r="D33" i="84"/>
  <c r="R27" i="84"/>
  <c r="J27" i="84"/>
  <c r="W22" i="84"/>
  <c r="T22" i="84"/>
  <c r="O22" i="84"/>
  <c r="L22" i="84"/>
  <c r="G22" i="84"/>
  <c r="D22" i="84"/>
  <c r="T17" i="84"/>
  <c r="L17" i="84"/>
  <c r="D17" i="84"/>
  <c r="R11" i="84"/>
  <c r="J11" i="84"/>
  <c r="V8" i="84"/>
  <c r="Q8" i="84"/>
  <c r="N8" i="84"/>
  <c r="I8" i="84"/>
  <c r="F8" i="84"/>
  <c r="X4" i="84"/>
  <c r="S4" i="84"/>
  <c r="P4" i="84"/>
  <c r="K4" i="84"/>
  <c r="H4" i="84"/>
  <c r="C4" i="84"/>
  <c r="V52" i="83"/>
  <c r="Q52" i="83"/>
  <c r="N52" i="83"/>
  <c r="I52" i="83"/>
  <c r="F52" i="83"/>
  <c r="R61" i="83"/>
  <c r="J61" i="83"/>
  <c r="V33" i="83"/>
  <c r="N33" i="83"/>
  <c r="F33" i="83"/>
  <c r="T27" i="83"/>
  <c r="L27" i="83"/>
  <c r="D27" i="83"/>
  <c r="V22" i="83"/>
  <c r="Q22" i="83"/>
  <c r="N22" i="83"/>
  <c r="I22" i="83"/>
  <c r="F22" i="83"/>
  <c r="V17" i="83"/>
  <c r="N17" i="83"/>
  <c r="F17" i="83"/>
  <c r="T11" i="83"/>
  <c r="L11" i="83"/>
  <c r="D11" i="83"/>
  <c r="X8" i="83"/>
  <c r="S8" i="83"/>
  <c r="P8" i="83"/>
  <c r="K8" i="83"/>
  <c r="H8" i="83"/>
  <c r="C8" i="83"/>
  <c r="U4" i="83"/>
  <c r="R4" i="83"/>
  <c r="M4" i="83"/>
  <c r="J4" i="83"/>
  <c r="E4" i="83"/>
  <c r="X52" i="82"/>
  <c r="S52" i="82"/>
  <c r="P52" i="82"/>
  <c r="K52" i="82"/>
  <c r="H52" i="82"/>
  <c r="C52" i="82"/>
  <c r="T61" i="82"/>
  <c r="L61" i="82"/>
  <c r="D61" i="82"/>
  <c r="X33" i="82"/>
  <c r="P33" i="82"/>
  <c r="H33" i="82"/>
  <c r="V27" i="82"/>
  <c r="N27" i="82"/>
  <c r="F27" i="82"/>
  <c r="X22" i="82"/>
  <c r="S22" i="82"/>
  <c r="P22" i="82"/>
  <c r="K22" i="82"/>
  <c r="H22" i="82"/>
  <c r="C22" i="82"/>
  <c r="X17" i="82"/>
  <c r="P17" i="82"/>
  <c r="H17" i="82"/>
  <c r="V11" i="82"/>
  <c r="N11" i="82"/>
  <c r="F11" i="82"/>
  <c r="U8" i="82"/>
  <c r="R8" i="82"/>
  <c r="M8" i="82"/>
  <c r="J8" i="82"/>
  <c r="E8" i="82"/>
  <c r="T4" i="82"/>
  <c r="L4" i="82"/>
  <c r="D4" i="82"/>
  <c r="U52" i="81"/>
  <c r="R52" i="81"/>
  <c r="M52" i="81"/>
  <c r="J52" i="81"/>
  <c r="E52" i="81"/>
  <c r="V61" i="81"/>
  <c r="N61" i="81"/>
  <c r="F61" i="81"/>
  <c r="R33" i="81"/>
  <c r="J33" i="81"/>
  <c r="X27" i="81"/>
  <c r="P27" i="81"/>
  <c r="H27" i="81"/>
  <c r="U22" i="81"/>
  <c r="R22" i="81"/>
  <c r="M22" i="81"/>
  <c r="J22" i="81"/>
  <c r="E22" i="81"/>
  <c r="R17" i="81"/>
  <c r="J17" i="81"/>
  <c r="X11" i="81"/>
  <c r="P11" i="81"/>
  <c r="H11" i="81"/>
  <c r="W8" i="81"/>
  <c r="T8" i="81"/>
  <c r="O8" i="81"/>
  <c r="L8" i="81"/>
  <c r="G8" i="81"/>
  <c r="D8" i="81"/>
  <c r="V4" i="81"/>
  <c r="N4" i="81"/>
  <c r="F4" i="81"/>
  <c r="W52" i="80"/>
  <c r="T52" i="80"/>
  <c r="O52" i="80"/>
  <c r="L52" i="80"/>
  <c r="G52" i="80"/>
  <c r="D52" i="80"/>
  <c r="X61" i="80"/>
  <c r="P61" i="80"/>
  <c r="H61" i="80"/>
  <c r="T33" i="80"/>
  <c r="L33" i="80"/>
  <c r="D33" i="80"/>
  <c r="R27" i="80"/>
  <c r="J27" i="80"/>
  <c r="W22" i="80"/>
  <c r="T22" i="80"/>
  <c r="O22" i="80"/>
  <c r="L22" i="80"/>
  <c r="G22" i="80"/>
  <c r="D22" i="80"/>
  <c r="T17" i="80"/>
  <c r="L17" i="80"/>
  <c r="D17" i="80"/>
  <c r="R11" i="80"/>
  <c r="J11" i="80"/>
  <c r="V8" i="80"/>
  <c r="Q8" i="80"/>
  <c r="N8" i="80"/>
  <c r="I8" i="80"/>
  <c r="F8" i="80"/>
  <c r="X4" i="80"/>
  <c r="P4" i="80"/>
  <c r="H4" i="80"/>
  <c r="V52" i="79"/>
  <c r="Q52" i="79"/>
  <c r="N52" i="79"/>
  <c r="I52" i="79"/>
  <c r="F52" i="79"/>
  <c r="R61" i="79"/>
  <c r="J61" i="79"/>
  <c r="V33" i="79"/>
  <c r="N33" i="79"/>
  <c r="F33" i="79"/>
  <c r="T27" i="79"/>
  <c r="L27" i="79"/>
  <c r="D27" i="79"/>
  <c r="V22" i="79"/>
  <c r="N22" i="79"/>
  <c r="F22" i="79"/>
  <c r="V17" i="79"/>
  <c r="N17" i="79"/>
  <c r="F17" i="79"/>
  <c r="T11" i="79"/>
  <c r="L11" i="79"/>
  <c r="D11" i="79"/>
  <c r="X8" i="79"/>
  <c r="P8" i="79"/>
  <c r="K8" i="79"/>
  <c r="H8" i="79"/>
  <c r="C8" i="79"/>
  <c r="R4" i="79"/>
  <c r="J4" i="79"/>
  <c r="S52" i="78"/>
  <c r="K52" i="78"/>
  <c r="H52" i="78"/>
  <c r="C52" i="78"/>
  <c r="T61" i="78"/>
  <c r="L61" i="78"/>
  <c r="D61" i="78"/>
  <c r="X33" i="78"/>
  <c r="P33" i="78"/>
  <c r="H33" i="78"/>
  <c r="V27" i="78"/>
  <c r="N27" i="78"/>
  <c r="F27" i="78"/>
  <c r="X22" i="78"/>
  <c r="P22" i="78"/>
  <c r="H22" i="78"/>
  <c r="X17" i="78"/>
  <c r="P17" i="78"/>
  <c r="H17" i="78"/>
  <c r="V11" i="78"/>
  <c r="N11" i="78"/>
  <c r="F11" i="78"/>
  <c r="R8" i="78"/>
  <c r="J8" i="78"/>
  <c r="T4" i="78"/>
  <c r="L4" i="78"/>
  <c r="D4" i="78"/>
  <c r="T54" i="75"/>
  <c r="L54" i="75"/>
  <c r="D54" i="75"/>
  <c r="V72" i="75"/>
  <c r="N72" i="75"/>
  <c r="F72" i="75"/>
  <c r="T71" i="75"/>
  <c r="L71" i="75"/>
  <c r="D71" i="75"/>
  <c r="R70" i="75"/>
  <c r="J70" i="75"/>
  <c r="X69" i="75"/>
  <c r="P69" i="75"/>
  <c r="H69" i="75"/>
  <c r="V68" i="75"/>
  <c r="N68" i="75"/>
  <c r="F68" i="75"/>
  <c r="T67" i="75"/>
  <c r="L67" i="75"/>
  <c r="D67" i="75"/>
  <c r="R66" i="75"/>
  <c r="J66" i="75"/>
  <c r="X65" i="75"/>
  <c r="P65" i="75"/>
  <c r="H65" i="75"/>
  <c r="V64" i="75"/>
  <c r="N64" i="75"/>
  <c r="F64" i="75"/>
  <c r="T63" i="75"/>
  <c r="L63" i="75"/>
  <c r="D63" i="75"/>
  <c r="R62" i="75"/>
  <c r="J62" i="75"/>
  <c r="T51" i="75"/>
  <c r="L51" i="75"/>
  <c r="D51" i="75"/>
  <c r="R50" i="75"/>
  <c r="J50" i="75"/>
  <c r="X49" i="75"/>
  <c r="P49" i="75"/>
  <c r="H49" i="75"/>
  <c r="V48" i="75"/>
  <c r="N48" i="75"/>
  <c r="F48" i="75"/>
  <c r="T47" i="75"/>
  <c r="L47" i="75"/>
  <c r="D47" i="75"/>
  <c r="R46" i="75"/>
  <c r="J46" i="75"/>
  <c r="X45" i="75"/>
  <c r="P45" i="75"/>
  <c r="H45" i="75"/>
  <c r="V44" i="75"/>
  <c r="N44" i="75"/>
  <c r="F44" i="75"/>
  <c r="T43" i="75"/>
  <c r="L43" i="75"/>
  <c r="D43" i="75"/>
  <c r="R42" i="75"/>
  <c r="J42" i="75"/>
  <c r="X41" i="75"/>
  <c r="P41" i="75"/>
  <c r="H41" i="75"/>
  <c r="V40" i="75"/>
  <c r="N40" i="75"/>
  <c r="F40" i="75"/>
  <c r="T39" i="75"/>
  <c r="L39" i="75"/>
  <c r="D39" i="75"/>
  <c r="R38" i="75"/>
  <c r="J38" i="75"/>
  <c r="X37" i="75"/>
  <c r="P37" i="75"/>
  <c r="H37" i="75"/>
  <c r="V36" i="75"/>
  <c r="N36" i="75"/>
  <c r="F36" i="75"/>
  <c r="T35" i="75"/>
  <c r="L35" i="75"/>
  <c r="D35" i="75"/>
  <c r="X32" i="75"/>
  <c r="P32" i="75"/>
  <c r="H32" i="75"/>
  <c r="V31" i="75"/>
  <c r="N31" i="75"/>
  <c r="F31" i="75"/>
  <c r="T30" i="75"/>
  <c r="L30" i="75"/>
  <c r="D30" i="75"/>
  <c r="R29" i="75"/>
  <c r="J29" i="75"/>
  <c r="V25" i="75"/>
  <c r="N25" i="75"/>
  <c r="F25" i="75"/>
  <c r="T24" i="75"/>
  <c r="L24" i="75"/>
  <c r="D24" i="75"/>
  <c r="X21" i="75"/>
  <c r="P21" i="75"/>
  <c r="H21" i="75"/>
  <c r="V20" i="75"/>
  <c r="N20" i="75"/>
  <c r="F20" i="75"/>
  <c r="T19" i="75"/>
  <c r="L19" i="75"/>
  <c r="D19" i="75"/>
  <c r="X16" i="75"/>
  <c r="P16" i="75"/>
  <c r="H16" i="75"/>
  <c r="V15" i="75"/>
  <c r="N15" i="75"/>
  <c r="F15" i="75"/>
  <c r="T14" i="75"/>
  <c r="L14" i="75"/>
  <c r="D14" i="75"/>
  <c r="R13" i="75"/>
  <c r="J13" i="75"/>
  <c r="V10" i="75"/>
  <c r="N10" i="75"/>
  <c r="F10" i="75"/>
  <c r="R7" i="75"/>
  <c r="J7" i="75"/>
  <c r="X6" i="75"/>
  <c r="P6" i="75"/>
  <c r="H6" i="75"/>
  <c r="J61" i="161"/>
  <c r="V65" i="8"/>
  <c r="S65" i="8"/>
  <c r="Q65" i="8"/>
  <c r="N65" i="8"/>
  <c r="K65" i="8"/>
  <c r="I65" i="8"/>
  <c r="F65" i="8"/>
  <c r="C65" i="8"/>
  <c r="U63" i="8"/>
  <c r="R63" i="8"/>
  <c r="O63" i="8"/>
  <c r="M63" i="8"/>
  <c r="J63" i="8"/>
  <c r="G63" i="8"/>
  <c r="E63" i="8"/>
  <c r="V62" i="8"/>
  <c r="S62" i="8"/>
  <c r="Q62" i="8"/>
  <c r="N62" i="8"/>
  <c r="K62" i="8"/>
  <c r="I62" i="8"/>
  <c r="F62" i="8"/>
  <c r="C62" i="8"/>
  <c r="H26" i="199" l="1"/>
  <c r="J26" i="199"/>
  <c r="L26" i="199"/>
  <c r="T26" i="199"/>
  <c r="P26" i="199"/>
  <c r="R26" i="199"/>
  <c r="D26" i="199"/>
  <c r="J61" i="112"/>
  <c r="R61" i="112"/>
  <c r="H4" i="109"/>
  <c r="P4" i="109"/>
  <c r="X4" i="109"/>
  <c r="J11" i="109"/>
  <c r="R11" i="109"/>
  <c r="D17" i="109"/>
  <c r="L17" i="109"/>
  <c r="T17" i="109"/>
  <c r="F11" i="115"/>
  <c r="F27" i="115"/>
  <c r="N27" i="115"/>
  <c r="D4" i="183"/>
  <c r="L4" i="183"/>
  <c r="T4" i="183"/>
  <c r="J8" i="183"/>
  <c r="R8" i="183"/>
  <c r="F11" i="183"/>
  <c r="N11" i="183"/>
  <c r="V11" i="183"/>
  <c r="H17" i="183"/>
  <c r="P17" i="183"/>
  <c r="X17" i="183"/>
  <c r="H22" i="183"/>
  <c r="P22" i="183"/>
  <c r="X22" i="183"/>
  <c r="F27" i="183"/>
  <c r="N27" i="183"/>
  <c r="V27" i="183"/>
  <c r="H33" i="183"/>
  <c r="P33" i="183"/>
  <c r="X33" i="183"/>
  <c r="P8" i="90"/>
  <c r="X8" i="90"/>
  <c r="C8" i="203"/>
  <c r="K8" i="203"/>
  <c r="S8" i="203"/>
  <c r="I22" i="203"/>
  <c r="Q22" i="203"/>
  <c r="C52" i="203"/>
  <c r="K52" i="203"/>
  <c r="S52" i="203"/>
  <c r="X33" i="186"/>
  <c r="D4" i="188"/>
  <c r="J8" i="188"/>
  <c r="R8" i="188"/>
  <c r="F11" i="188"/>
  <c r="N11" i="188"/>
  <c r="V11" i="188"/>
  <c r="H17" i="188"/>
  <c r="P17" i="188"/>
  <c r="X17" i="188"/>
  <c r="H22" i="188"/>
  <c r="P22" i="188"/>
  <c r="X22" i="188"/>
  <c r="F27" i="188"/>
  <c r="N27" i="188"/>
  <c r="V27" i="188"/>
  <c r="H33" i="188"/>
  <c r="P33" i="188"/>
  <c r="X33" i="188"/>
  <c r="D61" i="188"/>
  <c r="L61" i="188"/>
  <c r="T61" i="188"/>
  <c r="H52" i="188"/>
  <c r="P52" i="188"/>
  <c r="X52" i="188"/>
  <c r="H4" i="189"/>
  <c r="P4" i="189"/>
  <c r="X4" i="189"/>
  <c r="F8" i="189"/>
  <c r="N8" i="189"/>
  <c r="V8" i="189"/>
  <c r="J11" i="189"/>
  <c r="R11" i="189"/>
  <c r="D17" i="189"/>
  <c r="L17" i="189"/>
  <c r="T17" i="189"/>
  <c r="D22" i="189"/>
  <c r="L22" i="189"/>
  <c r="D8" i="173"/>
  <c r="L8" i="173"/>
  <c r="T8" i="173"/>
  <c r="J22" i="173"/>
  <c r="R22" i="173"/>
  <c r="F52" i="173"/>
  <c r="N52" i="173"/>
  <c r="V52" i="173"/>
  <c r="D8" i="174"/>
  <c r="L8" i="174"/>
  <c r="T8" i="174"/>
  <c r="J22" i="174"/>
  <c r="R22" i="174"/>
  <c r="D52" i="174"/>
  <c r="L52" i="174"/>
  <c r="T52" i="174"/>
  <c r="D8" i="203"/>
  <c r="L8" i="203"/>
  <c r="T8" i="203"/>
  <c r="J22" i="203"/>
  <c r="R22" i="203"/>
  <c r="D52" i="203"/>
  <c r="L52" i="203"/>
  <c r="T52" i="203"/>
  <c r="H52" i="204"/>
  <c r="P52" i="204"/>
  <c r="X52" i="204"/>
  <c r="J33" i="152"/>
  <c r="J26" i="152" s="1"/>
  <c r="J2" i="152" s="1"/>
  <c r="R33" i="152"/>
  <c r="R26" i="152" s="1"/>
  <c r="R2" i="152" s="1"/>
  <c r="D61" i="152"/>
  <c r="L61" i="152"/>
  <c r="H4" i="186"/>
  <c r="G64" i="124"/>
  <c r="G64" i="123" s="1"/>
  <c r="O64" i="124"/>
  <c r="W64" i="124"/>
  <c r="W64" i="123" s="1"/>
  <c r="I17" i="202"/>
  <c r="Q17" i="202"/>
  <c r="G4" i="203"/>
  <c r="O4" i="203"/>
  <c r="W4" i="203"/>
  <c r="I11" i="203"/>
  <c r="Q11" i="203"/>
  <c r="C17" i="203"/>
  <c r="K17" i="203"/>
  <c r="S17" i="203"/>
  <c r="I27" i="203"/>
  <c r="Q27" i="203"/>
  <c r="C33" i="203"/>
  <c r="K33" i="203"/>
  <c r="S33" i="203"/>
  <c r="E17" i="204"/>
  <c r="M17" i="204"/>
  <c r="U17" i="204"/>
  <c r="N33" i="199"/>
  <c r="N26" i="199" s="1"/>
  <c r="V33" i="199"/>
  <c r="V26" i="199" s="1"/>
  <c r="I6" i="117"/>
  <c r="I6" i="116" s="1"/>
  <c r="Q6" i="117"/>
  <c r="Q6" i="116" s="1"/>
  <c r="C7" i="117"/>
  <c r="K7" i="117"/>
  <c r="K7" i="116" s="1"/>
  <c r="S7" i="117"/>
  <c r="G10" i="117"/>
  <c r="G10" i="116" s="1"/>
  <c r="O10" i="117"/>
  <c r="O10" i="116" s="1"/>
  <c r="W10" i="117"/>
  <c r="W10" i="116" s="1"/>
  <c r="C13" i="117"/>
  <c r="C13" i="116" s="1"/>
  <c r="K13" i="117"/>
  <c r="K13" i="116" s="1"/>
  <c r="S13" i="117"/>
  <c r="E14" i="117"/>
  <c r="E14" i="116" s="1"/>
  <c r="M14" i="117"/>
  <c r="U14" i="117"/>
  <c r="U14" i="116" s="1"/>
  <c r="G15" i="117"/>
  <c r="G15" i="116" s="1"/>
  <c r="O15" i="117"/>
  <c r="O15" i="116" s="1"/>
  <c r="W15" i="117"/>
  <c r="W15" i="116" s="1"/>
  <c r="I16" i="117"/>
  <c r="I16" i="116" s="1"/>
  <c r="Q16" i="117"/>
  <c r="E19" i="117"/>
  <c r="E19" i="116" s="1"/>
  <c r="M19" i="117"/>
  <c r="U19" i="117"/>
  <c r="U19" i="116" s="1"/>
  <c r="G20" i="117"/>
  <c r="G20" i="116" s="1"/>
  <c r="O20" i="117"/>
  <c r="O20" i="116" s="1"/>
  <c r="W20" i="117"/>
  <c r="W20" i="116" s="1"/>
  <c r="I21" i="117"/>
  <c r="I21" i="116" s="1"/>
  <c r="Q21" i="117"/>
  <c r="E24" i="117"/>
  <c r="E24" i="116" s="1"/>
  <c r="M24" i="117"/>
  <c r="U24" i="117"/>
  <c r="U24" i="116" s="1"/>
  <c r="G25" i="117"/>
  <c r="G25" i="116" s="1"/>
  <c r="O25" i="117"/>
  <c r="O25" i="116" s="1"/>
  <c r="W25" i="117"/>
  <c r="W25" i="116" s="1"/>
  <c r="C29" i="117"/>
  <c r="C29" i="116" s="1"/>
  <c r="K29" i="117"/>
  <c r="S29" i="117"/>
  <c r="S29" i="116" s="1"/>
  <c r="E30" i="117"/>
  <c r="M30" i="117"/>
  <c r="M30" i="116" s="1"/>
  <c r="U30" i="117"/>
  <c r="U30" i="116" s="1"/>
  <c r="G31" i="117"/>
  <c r="G31" i="116" s="1"/>
  <c r="O31" i="117"/>
  <c r="O31" i="116" s="1"/>
  <c r="W31" i="117"/>
  <c r="W31" i="116" s="1"/>
  <c r="I32" i="117"/>
  <c r="Q32" i="117"/>
  <c r="Q32" i="116" s="1"/>
  <c r="E35" i="117"/>
  <c r="M35" i="117"/>
  <c r="M35" i="116" s="1"/>
  <c r="U35" i="117"/>
  <c r="U35" i="116" s="1"/>
  <c r="G36" i="117"/>
  <c r="G36" i="116" s="1"/>
  <c r="O36" i="117"/>
  <c r="O36" i="116" s="1"/>
  <c r="W36" i="117"/>
  <c r="W36" i="116" s="1"/>
  <c r="I37" i="117"/>
  <c r="Q37" i="117"/>
  <c r="C38" i="117"/>
  <c r="C38" i="116" s="1"/>
  <c r="K38" i="117"/>
  <c r="K38" i="116" s="1"/>
  <c r="S38" i="117"/>
  <c r="S38" i="116" s="1"/>
  <c r="E39" i="117"/>
  <c r="E39" i="116" s="1"/>
  <c r="M39" i="117"/>
  <c r="M39" i="116" s="1"/>
  <c r="U39" i="117"/>
  <c r="U39" i="116" s="1"/>
  <c r="G40" i="117"/>
  <c r="O40" i="117"/>
  <c r="O40" i="116" s="1"/>
  <c r="W40" i="117"/>
  <c r="I41" i="117"/>
  <c r="I41" i="116" s="1"/>
  <c r="Q41" i="117"/>
  <c r="Q41" i="116" s="1"/>
  <c r="C42" i="117"/>
  <c r="C42" i="116" s="1"/>
  <c r="K42" i="117"/>
  <c r="K42" i="116" s="1"/>
  <c r="S42" i="117"/>
  <c r="S42" i="116" s="1"/>
  <c r="E43" i="117"/>
  <c r="M43" i="117"/>
  <c r="M43" i="116" s="1"/>
  <c r="U43" i="117"/>
  <c r="G44" i="117"/>
  <c r="O44" i="117"/>
  <c r="O44" i="116" s="1"/>
  <c r="W44" i="117"/>
  <c r="W44" i="116" s="1"/>
  <c r="I45" i="117"/>
  <c r="I45" i="116" s="1"/>
  <c r="Q45" i="117"/>
  <c r="Q45" i="116" s="1"/>
  <c r="C46" i="117"/>
  <c r="K46" i="117"/>
  <c r="S46" i="117"/>
  <c r="E47" i="117"/>
  <c r="M47" i="117"/>
  <c r="U47" i="117"/>
  <c r="G48" i="117"/>
  <c r="O48" i="117"/>
  <c r="W48" i="117"/>
  <c r="I49" i="117"/>
  <c r="Q49" i="117"/>
  <c r="C50" i="117"/>
  <c r="K50" i="117"/>
  <c r="S50" i="117"/>
  <c r="E51" i="117"/>
  <c r="M51" i="117"/>
  <c r="U51" i="117"/>
  <c r="C62" i="117"/>
  <c r="K62" i="117"/>
  <c r="S62" i="117"/>
  <c r="E63" i="117"/>
  <c r="E63" i="116" s="1"/>
  <c r="M63" i="117"/>
  <c r="M63" i="116" s="1"/>
  <c r="G61" i="19"/>
  <c r="O61" i="19"/>
  <c r="W61" i="19"/>
  <c r="C35" i="8"/>
  <c r="K35" i="8"/>
  <c r="S35" i="8"/>
  <c r="E36" i="8"/>
  <c r="M36" i="8"/>
  <c r="U36" i="8"/>
  <c r="G37" i="8"/>
  <c r="O37" i="8"/>
  <c r="W37" i="8"/>
  <c r="I38" i="8"/>
  <c r="Q38" i="8"/>
  <c r="C39" i="8"/>
  <c r="K39" i="8"/>
  <c r="S39" i="8"/>
  <c r="E40" i="8"/>
  <c r="M40" i="8"/>
  <c r="U40" i="8"/>
  <c r="G41" i="8"/>
  <c r="O41" i="8"/>
  <c r="W41" i="8"/>
  <c r="I42" i="8"/>
  <c r="Q42" i="8"/>
  <c r="C44" i="8"/>
  <c r="K44" i="8"/>
  <c r="S44" i="8"/>
  <c r="E45" i="8"/>
  <c r="M45" i="8"/>
  <c r="U45" i="8"/>
  <c r="G46" i="8"/>
  <c r="O46" i="8"/>
  <c r="W46" i="8"/>
  <c r="I47" i="8"/>
  <c r="Q47" i="8"/>
  <c r="C48" i="8"/>
  <c r="K48" i="8"/>
  <c r="S48" i="8"/>
  <c r="X33" i="199"/>
  <c r="X26" i="199" s="1"/>
  <c r="E4" i="79"/>
  <c r="M4" i="79"/>
  <c r="U4" i="79"/>
  <c r="D52" i="112"/>
  <c r="L52" i="112"/>
  <c r="T52" i="112"/>
  <c r="F4" i="109"/>
  <c r="J4" i="183"/>
  <c r="R4" i="183"/>
  <c r="H8" i="183"/>
  <c r="P8" i="183"/>
  <c r="F52" i="183"/>
  <c r="N52" i="183"/>
  <c r="V52" i="183"/>
  <c r="H61" i="19"/>
  <c r="P61" i="19"/>
  <c r="X61" i="19"/>
  <c r="H52" i="203"/>
  <c r="P52" i="203"/>
  <c r="X52" i="203"/>
  <c r="D52" i="204"/>
  <c r="L52" i="204"/>
  <c r="T52" i="204"/>
  <c r="D35" i="8"/>
  <c r="L35" i="8"/>
  <c r="T35" i="8"/>
  <c r="F36" i="8"/>
  <c r="N36" i="8"/>
  <c r="V36" i="8"/>
  <c r="H37" i="8"/>
  <c r="P37" i="8"/>
  <c r="X37" i="8"/>
  <c r="J38" i="8"/>
  <c r="R38" i="8"/>
  <c r="D39" i="8"/>
  <c r="L39" i="8"/>
  <c r="T39" i="8"/>
  <c r="F40" i="8"/>
  <c r="N40" i="8"/>
  <c r="V40" i="8"/>
  <c r="H41" i="8"/>
  <c r="P41" i="8"/>
  <c r="X41" i="8"/>
  <c r="J42" i="8"/>
  <c r="R42" i="8"/>
  <c r="D44" i="8"/>
  <c r="L44" i="8"/>
  <c r="T44" i="8"/>
  <c r="F45" i="8"/>
  <c r="N45" i="8"/>
  <c r="V45" i="8"/>
  <c r="H46" i="8"/>
  <c r="P46" i="8"/>
  <c r="X46" i="8"/>
  <c r="J47" i="8"/>
  <c r="R47" i="8"/>
  <c r="D48" i="8"/>
  <c r="L48" i="8"/>
  <c r="T48" i="8"/>
  <c r="F49" i="8"/>
  <c r="N49" i="8"/>
  <c r="V49" i="8"/>
  <c r="U52" i="190"/>
  <c r="M22" i="192"/>
  <c r="U22" i="192"/>
  <c r="G8" i="165"/>
  <c r="O8" i="165"/>
  <c r="W8" i="165"/>
  <c r="E22" i="165"/>
  <c r="M22" i="165"/>
  <c r="I61" i="159"/>
  <c r="Q61" i="159"/>
  <c r="F22" i="165"/>
  <c r="N22" i="165"/>
  <c r="V22" i="165"/>
  <c r="F52" i="165"/>
  <c r="N52" i="165"/>
  <c r="V52" i="165"/>
  <c r="U63" i="117"/>
  <c r="U63" i="116" s="1"/>
  <c r="G64" i="117"/>
  <c r="O64" i="117"/>
  <c r="W64" i="117"/>
  <c r="I65" i="117"/>
  <c r="I65" i="116" s="1"/>
  <c r="Q65" i="117"/>
  <c r="Q65" i="116" s="1"/>
  <c r="C66" i="117"/>
  <c r="K66" i="117"/>
  <c r="S66" i="117"/>
  <c r="E67" i="117"/>
  <c r="M67" i="117"/>
  <c r="U67" i="117"/>
  <c r="G68" i="117"/>
  <c r="O68" i="117"/>
  <c r="W68" i="117"/>
  <c r="I69" i="117"/>
  <c r="Q69" i="117"/>
  <c r="C70" i="117"/>
  <c r="K70" i="117"/>
  <c r="S70" i="117"/>
  <c r="E71" i="117"/>
  <c r="M71" i="117"/>
  <c r="U71" i="117"/>
  <c r="G72" i="117"/>
  <c r="G72" i="116" s="1"/>
  <c r="O72" i="117"/>
  <c r="O72" i="116" s="1"/>
  <c r="W72" i="117"/>
  <c r="W72" i="116" s="1"/>
  <c r="E54" i="117"/>
  <c r="E54" i="116" s="1"/>
  <c r="M54" i="117"/>
  <c r="M54" i="116" s="1"/>
  <c r="U54" i="117"/>
  <c r="U54" i="116" s="1"/>
  <c r="C4" i="165"/>
  <c r="K4" i="165"/>
  <c r="S4" i="165"/>
  <c r="I35" i="120"/>
  <c r="I35" i="116" s="1"/>
  <c r="Q35" i="120"/>
  <c r="Q35" i="116" s="1"/>
  <c r="C36" i="120"/>
  <c r="K36" i="120"/>
  <c r="S36" i="120"/>
  <c r="E37" i="120"/>
  <c r="M37" i="120"/>
  <c r="U37" i="120"/>
  <c r="G38" i="120"/>
  <c r="O38" i="120"/>
  <c r="W38" i="120"/>
  <c r="I39" i="120"/>
  <c r="Q39" i="120"/>
  <c r="C40" i="120"/>
  <c r="K40" i="120"/>
  <c r="S40" i="120"/>
  <c r="E41" i="120"/>
  <c r="M41" i="120"/>
  <c r="U41" i="120"/>
  <c r="G42" i="120"/>
  <c r="O42" i="120"/>
  <c r="W42" i="120"/>
  <c r="I63" i="120"/>
  <c r="I63" i="116" s="1"/>
  <c r="Q63" i="120"/>
  <c r="Q63" i="116" s="1"/>
  <c r="C65" i="120"/>
  <c r="K65" i="120"/>
  <c r="K65" i="116" s="1"/>
  <c r="S65" i="120"/>
  <c r="S65" i="116" s="1"/>
  <c r="E66" i="120"/>
  <c r="M66" i="120"/>
  <c r="U66" i="120"/>
  <c r="G67" i="120"/>
  <c r="O67" i="120"/>
  <c r="W67" i="120"/>
  <c r="I68" i="120"/>
  <c r="Q68" i="120"/>
  <c r="C69" i="120"/>
  <c r="K69" i="120"/>
  <c r="S69" i="120"/>
  <c r="E70" i="120"/>
  <c r="E70" i="116" s="1"/>
  <c r="M70" i="120"/>
  <c r="M70" i="116" s="1"/>
  <c r="U70" i="120"/>
  <c r="U70" i="116" s="1"/>
  <c r="G71" i="120"/>
  <c r="G71" i="116" s="1"/>
  <c r="O71" i="120"/>
  <c r="O71" i="116" s="1"/>
  <c r="W71" i="120"/>
  <c r="W71" i="116" s="1"/>
  <c r="I72" i="120"/>
  <c r="Q72" i="120"/>
  <c r="G11" i="165"/>
  <c r="O11" i="165"/>
  <c r="W11" i="165"/>
  <c r="I17" i="165"/>
  <c r="G27" i="165"/>
  <c r="O27" i="165"/>
  <c r="W27" i="165"/>
  <c r="J22" i="165"/>
  <c r="R22" i="165"/>
  <c r="F45" i="118"/>
  <c r="F45" i="116" s="1"/>
  <c r="N45" i="118"/>
  <c r="N45" i="116" s="1"/>
  <c r="V45" i="118"/>
  <c r="V45" i="116" s="1"/>
  <c r="J27" i="109"/>
  <c r="R27" i="109"/>
  <c r="D33" i="109"/>
  <c r="L33" i="109"/>
  <c r="T33" i="109"/>
  <c r="H61" i="109"/>
  <c r="P61" i="109"/>
  <c r="X61" i="109"/>
  <c r="F4" i="113"/>
  <c r="N4" i="113"/>
  <c r="V4" i="113"/>
  <c r="H11" i="113"/>
  <c r="P11" i="113"/>
  <c r="X11" i="113"/>
  <c r="J17" i="113"/>
  <c r="R17" i="113"/>
  <c r="H27" i="113"/>
  <c r="P27" i="113"/>
  <c r="X27" i="113"/>
  <c r="J33" i="113"/>
  <c r="R33" i="113"/>
  <c r="F61" i="113"/>
  <c r="N61" i="113"/>
  <c r="V61" i="113"/>
  <c r="D4" i="115"/>
  <c r="L4" i="115"/>
  <c r="T4" i="115"/>
  <c r="N11" i="115"/>
  <c r="V11" i="115"/>
  <c r="H17" i="115"/>
  <c r="P17" i="115"/>
  <c r="X17" i="115"/>
  <c r="V27" i="115"/>
  <c r="H33" i="115"/>
  <c r="P33" i="115"/>
  <c r="X33" i="115"/>
  <c r="D61" i="115"/>
  <c r="L61" i="115"/>
  <c r="T61" i="115"/>
  <c r="F4" i="121"/>
  <c r="N4" i="121"/>
  <c r="V4" i="121"/>
  <c r="H11" i="121"/>
  <c r="P11" i="121"/>
  <c r="X11" i="121"/>
  <c r="J17" i="121"/>
  <c r="R17" i="121"/>
  <c r="H27" i="121"/>
  <c r="P27" i="121"/>
  <c r="X27" i="121"/>
  <c r="J33" i="121"/>
  <c r="R33" i="121"/>
  <c r="F61" i="121"/>
  <c r="N61" i="121"/>
  <c r="V61" i="121"/>
  <c r="H52" i="183"/>
  <c r="P52" i="183"/>
  <c r="G52" i="204"/>
  <c r="O52" i="204"/>
  <c r="W52" i="204"/>
  <c r="C33" i="161"/>
  <c r="C26" i="161" s="1"/>
  <c r="C2" i="161" s="1"/>
  <c r="K33" i="161"/>
  <c r="K26" i="161" s="1"/>
  <c r="K2" i="161" s="1"/>
  <c r="S33" i="161"/>
  <c r="S26" i="161" s="1"/>
  <c r="S2" i="161" s="1"/>
  <c r="T22" i="189"/>
  <c r="J27" i="189"/>
  <c r="R27" i="189"/>
  <c r="D33" i="189"/>
  <c r="L33" i="189"/>
  <c r="T33" i="189"/>
  <c r="H61" i="189"/>
  <c r="P61" i="189"/>
  <c r="X61" i="189"/>
  <c r="L22" i="199"/>
  <c r="T22" i="199"/>
  <c r="H4" i="165"/>
  <c r="P4" i="165"/>
  <c r="X4" i="165"/>
  <c r="F8" i="165"/>
  <c r="N8" i="165"/>
  <c r="V8" i="165"/>
  <c r="D22" i="165"/>
  <c r="L22" i="165"/>
  <c r="T22" i="165"/>
  <c r="D52" i="165"/>
  <c r="L52" i="165"/>
  <c r="T52" i="165"/>
  <c r="F38" i="118"/>
  <c r="F38" i="116" s="1"/>
  <c r="N38" i="118"/>
  <c r="N38" i="116" s="1"/>
  <c r="V38" i="118"/>
  <c r="V38" i="116" s="1"/>
  <c r="H39" i="118"/>
  <c r="H39" i="116" s="1"/>
  <c r="D67" i="118"/>
  <c r="D67" i="116" s="1"/>
  <c r="L67" i="118"/>
  <c r="L67" i="116" s="1"/>
  <c r="T67" i="118"/>
  <c r="T67" i="116" s="1"/>
  <c r="I61" i="204"/>
  <c r="Q61" i="204"/>
  <c r="J4" i="165"/>
  <c r="R4" i="165"/>
  <c r="D11" i="165"/>
  <c r="L11" i="165"/>
  <c r="T11" i="165"/>
  <c r="F17" i="165"/>
  <c r="N17" i="165"/>
  <c r="V17" i="165"/>
  <c r="D27" i="165"/>
  <c r="L27" i="165"/>
  <c r="T27" i="165"/>
  <c r="F33" i="165"/>
  <c r="N33" i="165"/>
  <c r="V33" i="165"/>
  <c r="J45" i="118"/>
  <c r="J45" i="116" s="1"/>
  <c r="R45" i="118"/>
  <c r="R45" i="116" s="1"/>
  <c r="E49" i="8"/>
  <c r="M49" i="8"/>
  <c r="U49" i="8"/>
  <c r="G50" i="8"/>
  <c r="O50" i="8"/>
  <c r="W50" i="8"/>
  <c r="D22" i="188"/>
  <c r="L22" i="188"/>
  <c r="T22" i="188"/>
  <c r="D52" i="188"/>
  <c r="L52" i="188"/>
  <c r="T52" i="188"/>
  <c r="J70" i="118"/>
  <c r="J70" i="116" s="1"/>
  <c r="R70" i="118"/>
  <c r="R70" i="116" s="1"/>
  <c r="D71" i="118"/>
  <c r="D71" i="116" s="1"/>
  <c r="L71" i="118"/>
  <c r="L71" i="116" s="1"/>
  <c r="T71" i="118"/>
  <c r="T71" i="116" s="1"/>
  <c r="H33" i="167"/>
  <c r="H26" i="167" s="1"/>
  <c r="H2" i="167" s="1"/>
  <c r="P33" i="167"/>
  <c r="P26" i="167" s="1"/>
  <c r="P2" i="167" s="1"/>
  <c r="X33" i="167"/>
  <c r="X26" i="167" s="1"/>
  <c r="X2" i="167" s="1"/>
  <c r="S8" i="79"/>
  <c r="I22" i="79"/>
  <c r="Q22" i="79"/>
  <c r="N4" i="109"/>
  <c r="V4" i="109"/>
  <c r="D8" i="109"/>
  <c r="L8" i="109"/>
  <c r="T8" i="109"/>
  <c r="J22" i="109"/>
  <c r="R22" i="109"/>
  <c r="J52" i="109"/>
  <c r="R52" i="109"/>
  <c r="D4" i="113"/>
  <c r="L4" i="113"/>
  <c r="T4" i="113"/>
  <c r="J8" i="113"/>
  <c r="R8" i="113"/>
  <c r="H22" i="113"/>
  <c r="P22" i="113"/>
  <c r="X22" i="113"/>
  <c r="H52" i="113"/>
  <c r="P52" i="113"/>
  <c r="X52" i="113"/>
  <c r="J4" i="115"/>
  <c r="R4" i="115"/>
  <c r="H8" i="115"/>
  <c r="P8" i="115"/>
  <c r="X8" i="115"/>
  <c r="F52" i="115"/>
  <c r="N52" i="115"/>
  <c r="V52" i="115"/>
  <c r="H51" i="119"/>
  <c r="P51" i="119"/>
  <c r="X51" i="119"/>
  <c r="D4" i="121"/>
  <c r="L4" i="121"/>
  <c r="T4" i="121"/>
  <c r="J8" i="121"/>
  <c r="R8" i="121"/>
  <c r="H22" i="121"/>
  <c r="P22" i="121"/>
  <c r="X22" i="121"/>
  <c r="X8" i="183"/>
  <c r="F22" i="183"/>
  <c r="N22" i="183"/>
  <c r="V22" i="183"/>
  <c r="H8" i="173"/>
  <c r="P8" i="173"/>
  <c r="X8" i="173"/>
  <c r="F22" i="173"/>
  <c r="N22" i="173"/>
  <c r="V22" i="173"/>
  <c r="J52" i="173"/>
  <c r="F22" i="174"/>
  <c r="N22" i="174"/>
  <c r="V22" i="174"/>
  <c r="H52" i="174"/>
  <c r="P52" i="174"/>
  <c r="X52" i="174"/>
  <c r="H50" i="8"/>
  <c r="P50" i="8"/>
  <c r="X50" i="8"/>
  <c r="E52" i="186"/>
  <c r="M52" i="186"/>
  <c r="U52" i="186"/>
  <c r="I33" i="165"/>
  <c r="Q33" i="165"/>
  <c r="F22" i="196"/>
  <c r="N22" i="196"/>
  <c r="V22" i="196"/>
  <c r="F52" i="196"/>
  <c r="N52" i="196"/>
  <c r="V52" i="196"/>
  <c r="X52" i="183"/>
  <c r="F44" i="8"/>
  <c r="N44" i="8"/>
  <c r="V44" i="8"/>
  <c r="H45" i="8"/>
  <c r="P45" i="8"/>
  <c r="X45" i="8"/>
  <c r="J46" i="8"/>
  <c r="R46" i="8"/>
  <c r="D47" i="8"/>
  <c r="L47" i="8"/>
  <c r="T47" i="8"/>
  <c r="F48" i="8"/>
  <c r="N48" i="8"/>
  <c r="V48" i="8"/>
  <c r="H49" i="8"/>
  <c r="P49" i="8"/>
  <c r="X49" i="8"/>
  <c r="J50" i="8"/>
  <c r="R50" i="8"/>
  <c r="H4" i="173"/>
  <c r="P4" i="173"/>
  <c r="X4" i="173"/>
  <c r="F8" i="173"/>
  <c r="N8" i="173"/>
  <c r="V8" i="173"/>
  <c r="D22" i="173"/>
  <c r="L22" i="173"/>
  <c r="T22" i="173"/>
  <c r="H52" i="173"/>
  <c r="P52" i="173"/>
  <c r="X52" i="173"/>
  <c r="H4" i="174"/>
  <c r="P4" i="174"/>
  <c r="X4" i="174"/>
  <c r="F8" i="174"/>
  <c r="N8" i="174"/>
  <c r="V8" i="174"/>
  <c r="D22" i="174"/>
  <c r="L22" i="174"/>
  <c r="T22" i="174"/>
  <c r="F52" i="174"/>
  <c r="N52" i="174"/>
  <c r="V52" i="174"/>
  <c r="D36" i="124"/>
  <c r="L36" i="124"/>
  <c r="T36" i="124"/>
  <c r="H4" i="203"/>
  <c r="P4" i="203"/>
  <c r="X4" i="203"/>
  <c r="F8" i="203"/>
  <c r="N8" i="203"/>
  <c r="V8" i="203"/>
  <c r="D22" i="203"/>
  <c r="L22" i="203"/>
  <c r="T22" i="203"/>
  <c r="F52" i="203"/>
  <c r="N52" i="203"/>
  <c r="V52" i="203"/>
  <c r="J52" i="204"/>
  <c r="R52" i="204"/>
  <c r="F33" i="161"/>
  <c r="F26" i="161" s="1"/>
  <c r="F2" i="161" s="1"/>
  <c r="N33" i="161"/>
  <c r="N26" i="161" s="1"/>
  <c r="N2" i="161" s="1"/>
  <c r="V33" i="161"/>
  <c r="V26" i="161" s="1"/>
  <c r="V2" i="161" s="1"/>
  <c r="F6" i="16"/>
  <c r="R8" i="186"/>
  <c r="J11" i="186"/>
  <c r="J22" i="186"/>
  <c r="M20" i="16"/>
  <c r="U20" i="16"/>
  <c r="G21" i="16"/>
  <c r="O21" i="16"/>
  <c r="W21" i="16"/>
  <c r="C24" i="16"/>
  <c r="K24" i="16"/>
  <c r="S24" i="16"/>
  <c r="E25" i="16"/>
  <c r="M25" i="16"/>
  <c r="U25" i="16"/>
  <c r="I29" i="16"/>
  <c r="Q29" i="16"/>
  <c r="J4" i="173"/>
  <c r="R4" i="173"/>
  <c r="D11" i="173"/>
  <c r="L11" i="173"/>
  <c r="T11" i="173"/>
  <c r="F17" i="173"/>
  <c r="N17" i="173"/>
  <c r="V17" i="173"/>
  <c r="D27" i="173"/>
  <c r="L27" i="173"/>
  <c r="T27" i="173"/>
  <c r="F33" i="173"/>
  <c r="N33" i="173"/>
  <c r="V33" i="173"/>
  <c r="R52" i="173"/>
  <c r="J4" i="174"/>
  <c r="R4" i="174"/>
  <c r="H8" i="174"/>
  <c r="P8" i="174"/>
  <c r="X8" i="174"/>
  <c r="D11" i="174"/>
  <c r="L11" i="174"/>
  <c r="T11" i="174"/>
  <c r="F17" i="174"/>
  <c r="N17" i="174"/>
  <c r="V17" i="174"/>
  <c r="H61" i="174"/>
  <c r="P61" i="174"/>
  <c r="X61" i="174"/>
  <c r="H6" i="124"/>
  <c r="P6" i="124"/>
  <c r="P6" i="123" s="1"/>
  <c r="X6" i="124"/>
  <c r="X6" i="123" s="1"/>
  <c r="J7" i="124"/>
  <c r="J7" i="123" s="1"/>
  <c r="R7" i="124"/>
  <c r="R7" i="123" s="1"/>
  <c r="F10" i="124"/>
  <c r="F10" i="123" s="1"/>
  <c r="N10" i="124"/>
  <c r="N10" i="123" s="1"/>
  <c r="V10" i="124"/>
  <c r="V10" i="123" s="1"/>
  <c r="J13" i="124"/>
  <c r="J13" i="123" s="1"/>
  <c r="R13" i="124"/>
  <c r="R13" i="123" s="1"/>
  <c r="D14" i="124"/>
  <c r="D14" i="123" s="1"/>
  <c r="L14" i="124"/>
  <c r="L14" i="123" s="1"/>
  <c r="T14" i="124"/>
  <c r="T14" i="123" s="1"/>
  <c r="F15" i="124"/>
  <c r="F15" i="123" s="1"/>
  <c r="N15" i="124"/>
  <c r="N15" i="123" s="1"/>
  <c r="V15" i="124"/>
  <c r="H16" i="124"/>
  <c r="H16" i="123" s="1"/>
  <c r="P16" i="124"/>
  <c r="X16" i="124"/>
  <c r="X16" i="123" s="1"/>
  <c r="D19" i="124"/>
  <c r="D19" i="123" s="1"/>
  <c r="L19" i="124"/>
  <c r="L19" i="123" s="1"/>
  <c r="T19" i="124"/>
  <c r="T19" i="123" s="1"/>
  <c r="F20" i="124"/>
  <c r="F20" i="123" s="1"/>
  <c r="N20" i="124"/>
  <c r="N20" i="123" s="1"/>
  <c r="V20" i="124"/>
  <c r="H21" i="124"/>
  <c r="H21" i="123" s="1"/>
  <c r="P21" i="124"/>
  <c r="P21" i="123" s="1"/>
  <c r="X21" i="124"/>
  <c r="X21" i="123" s="1"/>
  <c r="D24" i="124"/>
  <c r="D24" i="123" s="1"/>
  <c r="L24" i="124"/>
  <c r="L24" i="123" s="1"/>
  <c r="T24" i="124"/>
  <c r="T24" i="123" s="1"/>
  <c r="F25" i="124"/>
  <c r="F25" i="123" s="1"/>
  <c r="N25" i="124"/>
  <c r="N25" i="123" s="1"/>
  <c r="V25" i="124"/>
  <c r="V25" i="123" s="1"/>
  <c r="J29" i="124"/>
  <c r="J29" i="123" s="1"/>
  <c r="R29" i="124"/>
  <c r="R29" i="123" s="1"/>
  <c r="D30" i="124"/>
  <c r="D30" i="123" s="1"/>
  <c r="L30" i="124"/>
  <c r="L30" i="123" s="1"/>
  <c r="T30" i="124"/>
  <c r="T30" i="123" s="1"/>
  <c r="F31" i="124"/>
  <c r="F31" i="123" s="1"/>
  <c r="N31" i="124"/>
  <c r="N31" i="123" s="1"/>
  <c r="V31" i="124"/>
  <c r="H32" i="124"/>
  <c r="H32" i="123" s="1"/>
  <c r="P32" i="124"/>
  <c r="P32" i="123" s="1"/>
  <c r="X32" i="124"/>
  <c r="X32" i="123" s="1"/>
  <c r="D35" i="124"/>
  <c r="D35" i="123" s="1"/>
  <c r="L35" i="124"/>
  <c r="L35" i="123" s="1"/>
  <c r="T35" i="124"/>
  <c r="T35" i="123" s="1"/>
  <c r="F36" i="124"/>
  <c r="F36" i="123" s="1"/>
  <c r="N36" i="124"/>
  <c r="N36" i="123" s="1"/>
  <c r="V36" i="124"/>
  <c r="V36" i="123" s="1"/>
  <c r="H37" i="124"/>
  <c r="H37" i="123" s="1"/>
  <c r="P37" i="124"/>
  <c r="P37" i="123" s="1"/>
  <c r="X37" i="124"/>
  <c r="J38" i="124"/>
  <c r="J38" i="123" s="1"/>
  <c r="R38" i="124"/>
  <c r="R38" i="123" s="1"/>
  <c r="D39" i="124"/>
  <c r="D39" i="123" s="1"/>
  <c r="L39" i="124"/>
  <c r="L39" i="123" s="1"/>
  <c r="T39" i="124"/>
  <c r="T39" i="123" s="1"/>
  <c r="F40" i="124"/>
  <c r="F40" i="123" s="1"/>
  <c r="N40" i="124"/>
  <c r="N40" i="123" s="1"/>
  <c r="V40" i="124"/>
  <c r="V40" i="123" s="1"/>
  <c r="H41" i="124"/>
  <c r="H41" i="123" s="1"/>
  <c r="P41" i="124"/>
  <c r="P41" i="123" s="1"/>
  <c r="X41" i="124"/>
  <c r="J42" i="124"/>
  <c r="J42" i="123" s="1"/>
  <c r="R42" i="124"/>
  <c r="R42" i="123" s="1"/>
  <c r="D43" i="124"/>
  <c r="D43" i="123" s="1"/>
  <c r="L43" i="124"/>
  <c r="L43" i="123" s="1"/>
  <c r="T43" i="124"/>
  <c r="T43" i="123" s="1"/>
  <c r="F44" i="124"/>
  <c r="N44" i="124"/>
  <c r="N44" i="123" s="1"/>
  <c r="V44" i="124"/>
  <c r="H45" i="124"/>
  <c r="P45" i="124"/>
  <c r="P45" i="123" s="1"/>
  <c r="X45" i="124"/>
  <c r="X45" i="123" s="1"/>
  <c r="J46" i="124"/>
  <c r="J46" i="123" s="1"/>
  <c r="R46" i="124"/>
  <c r="R46" i="123" s="1"/>
  <c r="D47" i="124"/>
  <c r="D47" i="123" s="1"/>
  <c r="L47" i="124"/>
  <c r="L47" i="123" s="1"/>
  <c r="T47" i="124"/>
  <c r="F48" i="124"/>
  <c r="N48" i="124"/>
  <c r="N48" i="123" s="1"/>
  <c r="V48" i="124"/>
  <c r="V48" i="123" s="1"/>
  <c r="H49" i="124"/>
  <c r="P49" i="124"/>
  <c r="P49" i="123" s="1"/>
  <c r="X49" i="124"/>
  <c r="X49" i="123" s="1"/>
  <c r="J50" i="124"/>
  <c r="J50" i="123" s="1"/>
  <c r="R50" i="124"/>
  <c r="D51" i="124"/>
  <c r="D51" i="123" s="1"/>
  <c r="L51" i="124"/>
  <c r="L51" i="123" s="1"/>
  <c r="T51" i="124"/>
  <c r="T51" i="123" s="1"/>
  <c r="F62" i="124"/>
  <c r="N62" i="124"/>
  <c r="N62" i="123" s="1"/>
  <c r="V62" i="124"/>
  <c r="V62" i="123" s="1"/>
  <c r="H63" i="124"/>
  <c r="H63" i="123" s="1"/>
  <c r="P63" i="124"/>
  <c r="X63" i="124"/>
  <c r="X63" i="123" s="1"/>
  <c r="J64" i="124"/>
  <c r="J64" i="123" s="1"/>
  <c r="R64" i="124"/>
  <c r="R64" i="123" s="1"/>
  <c r="D65" i="124"/>
  <c r="D65" i="123" s="1"/>
  <c r="L65" i="124"/>
  <c r="L65" i="123" s="1"/>
  <c r="T65" i="124"/>
  <c r="T65" i="123" s="1"/>
  <c r="F66" i="124"/>
  <c r="F66" i="123" s="1"/>
  <c r="N66" i="124"/>
  <c r="N66" i="123" s="1"/>
  <c r="V66" i="124"/>
  <c r="V66" i="123" s="1"/>
  <c r="H67" i="124"/>
  <c r="H67" i="123" s="1"/>
  <c r="P67" i="124"/>
  <c r="P67" i="123" s="1"/>
  <c r="X67" i="124"/>
  <c r="X67" i="123" s="1"/>
  <c r="J68" i="124"/>
  <c r="J68" i="123" s="1"/>
  <c r="R68" i="124"/>
  <c r="R68" i="123" s="1"/>
  <c r="D69" i="124"/>
  <c r="D69" i="123" s="1"/>
  <c r="L69" i="124"/>
  <c r="L69" i="123" s="1"/>
  <c r="T69" i="124"/>
  <c r="T69" i="123" s="1"/>
  <c r="F70" i="124"/>
  <c r="F70" i="123" s="1"/>
  <c r="N70" i="124"/>
  <c r="N70" i="123" s="1"/>
  <c r="V70" i="124"/>
  <c r="V70" i="123" s="1"/>
  <c r="H71" i="124"/>
  <c r="H71" i="123" s="1"/>
  <c r="P71" i="124"/>
  <c r="P71" i="123" s="1"/>
  <c r="X71" i="124"/>
  <c r="J72" i="124"/>
  <c r="R72" i="124"/>
  <c r="R72" i="123" s="1"/>
  <c r="F54" i="124"/>
  <c r="F54" i="123" s="1"/>
  <c r="N54" i="124"/>
  <c r="N54" i="123" s="1"/>
  <c r="V54" i="124"/>
  <c r="D17" i="202"/>
  <c r="L17" i="202"/>
  <c r="T17" i="202"/>
  <c r="J4" i="203"/>
  <c r="R4" i="203"/>
  <c r="D11" i="203"/>
  <c r="L11" i="203"/>
  <c r="T11" i="203"/>
  <c r="F17" i="203"/>
  <c r="N17" i="203"/>
  <c r="V17" i="203"/>
  <c r="D27" i="203"/>
  <c r="L27" i="203"/>
  <c r="T27" i="203"/>
  <c r="F33" i="203"/>
  <c r="N33" i="203"/>
  <c r="V33" i="203"/>
  <c r="H17" i="204"/>
  <c r="P17" i="204"/>
  <c r="X17" i="204"/>
  <c r="D61" i="204"/>
  <c r="L61" i="204"/>
  <c r="T61" i="204"/>
  <c r="H6" i="16"/>
  <c r="P6" i="16"/>
  <c r="X6" i="16"/>
  <c r="J7" i="16"/>
  <c r="R7" i="16"/>
  <c r="F10" i="16"/>
  <c r="N10" i="16"/>
  <c r="V10" i="16"/>
  <c r="J13" i="16"/>
  <c r="R13" i="16"/>
  <c r="D14" i="16"/>
  <c r="L14" i="16"/>
  <c r="T14" i="16"/>
  <c r="F15" i="16"/>
  <c r="N15" i="16"/>
  <c r="V15" i="16"/>
  <c r="H16" i="16"/>
  <c r="P16" i="16"/>
  <c r="X16" i="16"/>
  <c r="D19" i="16"/>
  <c r="L19" i="16"/>
  <c r="T19" i="16"/>
  <c r="F20" i="16"/>
  <c r="N20" i="16"/>
  <c r="V20" i="16"/>
  <c r="H21" i="16"/>
  <c r="P21" i="16"/>
  <c r="X21" i="16"/>
  <c r="D24" i="16"/>
  <c r="L24" i="16"/>
  <c r="T24" i="16"/>
  <c r="F25" i="16"/>
  <c r="N25" i="16"/>
  <c r="V25" i="16"/>
  <c r="J29" i="16"/>
  <c r="R29" i="16"/>
  <c r="D30" i="16"/>
  <c r="G33" i="152"/>
  <c r="G26" i="152" s="1"/>
  <c r="G2" i="152" s="1"/>
  <c r="O33" i="152"/>
  <c r="O26" i="152" s="1"/>
  <c r="O2" i="152" s="1"/>
  <c r="W33" i="152"/>
  <c r="W26" i="152" s="1"/>
  <c r="W2" i="152" s="1"/>
  <c r="I61" i="152"/>
  <c r="Q61" i="152"/>
  <c r="G33" i="153"/>
  <c r="G26" i="153" s="1"/>
  <c r="G2" i="153" s="1"/>
  <c r="O33" i="153"/>
  <c r="O26" i="153" s="1"/>
  <c r="O2" i="153" s="1"/>
  <c r="W33" i="153"/>
  <c r="W26" i="153" s="1"/>
  <c r="W2" i="153" s="1"/>
  <c r="I61" i="153"/>
  <c r="Q61" i="153"/>
  <c r="G33" i="154"/>
  <c r="G26" i="154" s="1"/>
  <c r="G2" i="154" s="1"/>
  <c r="O33" i="154"/>
  <c r="O26" i="154" s="1"/>
  <c r="O2" i="154" s="1"/>
  <c r="W33" i="154"/>
  <c r="W26" i="154" s="1"/>
  <c r="W2" i="154" s="1"/>
  <c r="I61" i="154"/>
  <c r="Q61" i="154"/>
  <c r="D11" i="18"/>
  <c r="L11" i="18"/>
  <c r="T11" i="18"/>
  <c r="F17" i="18"/>
  <c r="N17" i="18"/>
  <c r="V17" i="18"/>
  <c r="D27" i="18"/>
  <c r="L27" i="18"/>
  <c r="T27" i="18"/>
  <c r="F33" i="18"/>
  <c r="N33" i="18"/>
  <c r="V33" i="18"/>
  <c r="F11" i="19"/>
  <c r="N11" i="19"/>
  <c r="V11" i="19"/>
  <c r="H17" i="19"/>
  <c r="P17" i="19"/>
  <c r="X17" i="19"/>
  <c r="F27" i="19"/>
  <c r="N27" i="19"/>
  <c r="V27" i="19"/>
  <c r="H33" i="19"/>
  <c r="P33" i="19"/>
  <c r="X33" i="19"/>
  <c r="E17" i="186"/>
  <c r="M17" i="186"/>
  <c r="U17" i="186"/>
  <c r="E27" i="186"/>
  <c r="M27" i="186"/>
  <c r="U27" i="186"/>
  <c r="G33" i="186"/>
  <c r="O33" i="186"/>
  <c r="W33" i="186"/>
  <c r="C61" i="186"/>
  <c r="K61" i="186"/>
  <c r="S61" i="186"/>
  <c r="G33" i="188"/>
  <c r="O33" i="188"/>
  <c r="W33" i="188"/>
  <c r="C61" i="188"/>
  <c r="K61" i="188"/>
  <c r="S61" i="188"/>
  <c r="I11" i="189"/>
  <c r="Q11" i="189"/>
  <c r="C17" i="189"/>
  <c r="K17" i="189"/>
  <c r="S17" i="189"/>
  <c r="I27" i="189"/>
  <c r="Q27" i="189"/>
  <c r="C33" i="189"/>
  <c r="K33" i="189"/>
  <c r="S33" i="189"/>
  <c r="G61" i="189"/>
  <c r="O61" i="189"/>
  <c r="W61" i="189"/>
  <c r="E11" i="190"/>
  <c r="M11" i="190"/>
  <c r="U11" i="190"/>
  <c r="G17" i="190"/>
  <c r="O17" i="190"/>
  <c r="W17" i="190"/>
  <c r="E27" i="190"/>
  <c r="M27" i="190"/>
  <c r="U27" i="190"/>
  <c r="C61" i="190"/>
  <c r="K61" i="190"/>
  <c r="S61" i="190"/>
  <c r="D52" i="189"/>
  <c r="L52" i="189"/>
  <c r="T52" i="189"/>
  <c r="D4" i="190"/>
  <c r="L4" i="190"/>
  <c r="T4" i="190"/>
  <c r="J8" i="190"/>
  <c r="R8" i="190"/>
  <c r="F11" i="190"/>
  <c r="N11" i="190"/>
  <c r="V11" i="190"/>
  <c r="H17" i="190"/>
  <c r="P17" i="190"/>
  <c r="X17" i="190"/>
  <c r="H22" i="190"/>
  <c r="P22" i="190"/>
  <c r="X22" i="190"/>
  <c r="F27" i="190"/>
  <c r="N27" i="190"/>
  <c r="V27" i="190"/>
  <c r="H33" i="190"/>
  <c r="P33" i="190"/>
  <c r="X33" i="190"/>
  <c r="D6" i="105"/>
  <c r="L6" i="105"/>
  <c r="T6" i="105"/>
  <c r="F7" i="105"/>
  <c r="N7" i="105"/>
  <c r="V7" i="105"/>
  <c r="J10" i="105"/>
  <c r="R10" i="105"/>
  <c r="F13" i="105"/>
  <c r="N13" i="105"/>
  <c r="V13" i="105"/>
  <c r="H14" i="105"/>
  <c r="P14" i="105"/>
  <c r="X14" i="105"/>
  <c r="J15" i="105"/>
  <c r="R15" i="105"/>
  <c r="D16" i="105"/>
  <c r="L16" i="105"/>
  <c r="T16" i="105"/>
  <c r="H19" i="105"/>
  <c r="H19" i="102" s="1"/>
  <c r="P19" i="105"/>
  <c r="P19" i="102" s="1"/>
  <c r="X19" i="105"/>
  <c r="X19" i="102" s="1"/>
  <c r="J20" i="105"/>
  <c r="J20" i="102" s="1"/>
  <c r="R20" i="105"/>
  <c r="R20" i="102" s="1"/>
  <c r="D21" i="105"/>
  <c r="D21" i="102" s="1"/>
  <c r="L21" i="105"/>
  <c r="L21" i="102" s="1"/>
  <c r="T21" i="105"/>
  <c r="H24" i="105"/>
  <c r="P24" i="105"/>
  <c r="X24" i="105"/>
  <c r="J25" i="105"/>
  <c r="R25" i="105"/>
  <c r="F29" i="105"/>
  <c r="F29" i="102" s="1"/>
  <c r="N29" i="105"/>
  <c r="N29" i="102" s="1"/>
  <c r="V29" i="105"/>
  <c r="V29" i="102" s="1"/>
  <c r="H30" i="105"/>
  <c r="H30" i="102" s="1"/>
  <c r="P30" i="105"/>
  <c r="P30" i="102" s="1"/>
  <c r="X30" i="105"/>
  <c r="X30" i="102" s="1"/>
  <c r="J31" i="105"/>
  <c r="J31" i="102" s="1"/>
  <c r="R31" i="105"/>
  <c r="R31" i="102" s="1"/>
  <c r="D32" i="105"/>
  <c r="D32" i="102" s="1"/>
  <c r="L32" i="105"/>
  <c r="L32" i="102" s="1"/>
  <c r="T32" i="105"/>
  <c r="T32" i="102" s="1"/>
  <c r="H35" i="105"/>
  <c r="H35" i="102" s="1"/>
  <c r="P35" i="105"/>
  <c r="P35" i="102" s="1"/>
  <c r="X35" i="105"/>
  <c r="X35" i="102" s="1"/>
  <c r="J36" i="105"/>
  <c r="J36" i="102" s="1"/>
  <c r="R36" i="105"/>
  <c r="R36" i="102" s="1"/>
  <c r="D37" i="105"/>
  <c r="D37" i="102" s="1"/>
  <c r="L37" i="105"/>
  <c r="L37" i="102" s="1"/>
  <c r="T37" i="105"/>
  <c r="T37" i="102" s="1"/>
  <c r="F38" i="105"/>
  <c r="F38" i="102" s="1"/>
  <c r="N38" i="105"/>
  <c r="N38" i="102" s="1"/>
  <c r="V38" i="105"/>
  <c r="V38" i="102" s="1"/>
  <c r="H39" i="105"/>
  <c r="H39" i="102" s="1"/>
  <c r="P39" i="105"/>
  <c r="P39" i="102" s="1"/>
  <c r="X39" i="105"/>
  <c r="X39" i="102" s="1"/>
  <c r="J40" i="105"/>
  <c r="J40" i="102" s="1"/>
  <c r="R40" i="105"/>
  <c r="R40" i="102" s="1"/>
  <c r="D41" i="105"/>
  <c r="D41" i="102" s="1"/>
  <c r="L41" i="105"/>
  <c r="L41" i="102" s="1"/>
  <c r="T41" i="105"/>
  <c r="T41" i="102" s="1"/>
  <c r="F42" i="105"/>
  <c r="F42" i="102" s="1"/>
  <c r="N42" i="105"/>
  <c r="N42" i="102" s="1"/>
  <c r="V42" i="105"/>
  <c r="V42" i="102" s="1"/>
  <c r="H43" i="105"/>
  <c r="H43" i="102" s="1"/>
  <c r="P43" i="105"/>
  <c r="X43" i="105"/>
  <c r="X43" i="102" s="1"/>
  <c r="J44" i="105"/>
  <c r="J44" i="102" s="1"/>
  <c r="R44" i="105"/>
  <c r="R44" i="102" s="1"/>
  <c r="D45" i="105"/>
  <c r="D45" i="102" s="1"/>
  <c r="L45" i="105"/>
  <c r="L45" i="102" s="1"/>
  <c r="T45" i="105"/>
  <c r="T45" i="102" s="1"/>
  <c r="F46" i="105"/>
  <c r="F46" i="102" s="1"/>
  <c r="N46" i="105"/>
  <c r="N46" i="102" s="1"/>
  <c r="V46" i="105"/>
  <c r="V46" i="102" s="1"/>
  <c r="H47" i="105"/>
  <c r="H47" i="102" s="1"/>
  <c r="P47" i="105"/>
  <c r="P47" i="102" s="1"/>
  <c r="X47" i="105"/>
  <c r="J48" i="105"/>
  <c r="J48" i="102" s="1"/>
  <c r="R48" i="105"/>
  <c r="R48" i="102" s="1"/>
  <c r="D49" i="105"/>
  <c r="D49" i="102" s="1"/>
  <c r="L49" i="105"/>
  <c r="T49" i="105"/>
  <c r="T49" i="102" s="1"/>
  <c r="F50" i="105"/>
  <c r="F50" i="102" s="1"/>
  <c r="N50" i="105"/>
  <c r="N50" i="102" s="1"/>
  <c r="V50" i="105"/>
  <c r="V50" i="102" s="1"/>
  <c r="H51" i="105"/>
  <c r="H51" i="102" s="1"/>
  <c r="P51" i="105"/>
  <c r="P51" i="102" s="1"/>
  <c r="X51" i="105"/>
  <c r="X51" i="102" s="1"/>
  <c r="F62" i="105"/>
  <c r="F62" i="102" s="1"/>
  <c r="N62" i="105"/>
  <c r="N62" i="102" s="1"/>
  <c r="V62" i="105"/>
  <c r="V62" i="102" s="1"/>
  <c r="H63" i="105"/>
  <c r="H63" i="102" s="1"/>
  <c r="P63" i="105"/>
  <c r="P63" i="102" s="1"/>
  <c r="X63" i="105"/>
  <c r="X63" i="102" s="1"/>
  <c r="J64" i="105"/>
  <c r="J64" i="102" s="1"/>
  <c r="R64" i="105"/>
  <c r="R64" i="102" s="1"/>
  <c r="D65" i="105"/>
  <c r="D65" i="102" s="1"/>
  <c r="L65" i="105"/>
  <c r="L65" i="102" s="1"/>
  <c r="T65" i="105"/>
  <c r="T65" i="102" s="1"/>
  <c r="F66" i="105"/>
  <c r="F66" i="102" s="1"/>
  <c r="N66" i="105"/>
  <c r="N66" i="102" s="1"/>
  <c r="V66" i="105"/>
  <c r="H67" i="105"/>
  <c r="H67" i="102" s="1"/>
  <c r="P67" i="105"/>
  <c r="P67" i="102" s="1"/>
  <c r="X67" i="105"/>
  <c r="X67" i="102" s="1"/>
  <c r="J68" i="105"/>
  <c r="J68" i="102" s="1"/>
  <c r="R68" i="105"/>
  <c r="R68" i="102" s="1"/>
  <c r="D69" i="105"/>
  <c r="D69" i="102" s="1"/>
  <c r="L69" i="105"/>
  <c r="L69" i="102" s="1"/>
  <c r="T69" i="105"/>
  <c r="F70" i="105"/>
  <c r="N70" i="105"/>
  <c r="V70" i="105"/>
  <c r="V70" i="102" s="1"/>
  <c r="H71" i="105"/>
  <c r="H71" i="102" s="1"/>
  <c r="P71" i="105"/>
  <c r="P71" i="102" s="1"/>
  <c r="X71" i="105"/>
  <c r="X71" i="102" s="1"/>
  <c r="J72" i="105"/>
  <c r="J72" i="102" s="1"/>
  <c r="R72" i="105"/>
  <c r="H54" i="105"/>
  <c r="H54" i="102" s="1"/>
  <c r="P54" i="105"/>
  <c r="P54" i="102" s="1"/>
  <c r="X54" i="105"/>
  <c r="X54" i="102" s="1"/>
  <c r="N6" i="16"/>
  <c r="V6" i="16"/>
  <c r="H7" i="16"/>
  <c r="P7" i="16"/>
  <c r="X7" i="16"/>
  <c r="D10" i="16"/>
  <c r="L10" i="16"/>
  <c r="T10" i="16"/>
  <c r="H13" i="16"/>
  <c r="P13" i="16"/>
  <c r="X13" i="16"/>
  <c r="J14" i="16"/>
  <c r="R14" i="16"/>
  <c r="D15" i="16"/>
  <c r="L15" i="16"/>
  <c r="T15" i="16"/>
  <c r="F16" i="16"/>
  <c r="N16" i="16"/>
  <c r="V16" i="16"/>
  <c r="J19" i="16"/>
  <c r="R19" i="16"/>
  <c r="D20" i="16"/>
  <c r="L20" i="16"/>
  <c r="T20" i="16"/>
  <c r="F21" i="16"/>
  <c r="N21" i="16"/>
  <c r="V21" i="16"/>
  <c r="J24" i="16"/>
  <c r="R24" i="16"/>
  <c r="D25" i="16"/>
  <c r="L25" i="16"/>
  <c r="T25" i="16"/>
  <c r="H29" i="16"/>
  <c r="P29" i="16"/>
  <c r="X29" i="16"/>
  <c r="J30" i="16"/>
  <c r="R30" i="16"/>
  <c r="D31" i="16"/>
  <c r="L31" i="16"/>
  <c r="T31" i="16"/>
  <c r="F32" i="16"/>
  <c r="N32" i="16"/>
  <c r="V32" i="16"/>
  <c r="J35" i="16"/>
  <c r="R35" i="16"/>
  <c r="D36" i="16"/>
  <c r="L36" i="16"/>
  <c r="T36" i="16"/>
  <c r="F37" i="16"/>
  <c r="N37" i="16"/>
  <c r="V37" i="16"/>
  <c r="H38" i="16"/>
  <c r="P38" i="16"/>
  <c r="X38" i="16"/>
  <c r="J39" i="16"/>
  <c r="R39" i="16"/>
  <c r="D40" i="16"/>
  <c r="L40" i="16"/>
  <c r="T40" i="16"/>
  <c r="F41" i="16"/>
  <c r="N41" i="16"/>
  <c r="V41" i="16"/>
  <c r="H42" i="16"/>
  <c r="P42" i="16"/>
  <c r="X42" i="16"/>
  <c r="J43" i="16"/>
  <c r="R43" i="16"/>
  <c r="D44" i="16"/>
  <c r="F63" i="16"/>
  <c r="N63" i="16"/>
  <c r="V63" i="16"/>
  <c r="H64" i="16"/>
  <c r="P64" i="16"/>
  <c r="X64" i="16"/>
  <c r="J65" i="16"/>
  <c r="D8" i="18"/>
  <c r="L8" i="18"/>
  <c r="T8" i="18"/>
  <c r="J22" i="18"/>
  <c r="R22" i="18"/>
  <c r="D52" i="18"/>
  <c r="L52" i="18"/>
  <c r="T52" i="18"/>
  <c r="F8" i="19"/>
  <c r="N8" i="19"/>
  <c r="V8" i="19"/>
  <c r="D22" i="19"/>
  <c r="L22" i="19"/>
  <c r="T22" i="19"/>
  <c r="F52" i="19"/>
  <c r="N52" i="19"/>
  <c r="V52" i="19"/>
  <c r="U68" i="103"/>
  <c r="G69" i="103"/>
  <c r="O69" i="103"/>
  <c r="W69" i="103"/>
  <c r="I70" i="103"/>
  <c r="Q70" i="103"/>
  <c r="C71" i="103"/>
  <c r="K71" i="103"/>
  <c r="S71" i="103"/>
  <c r="E72" i="103"/>
  <c r="M72" i="103"/>
  <c r="U72" i="103"/>
  <c r="C54" i="103"/>
  <c r="K54" i="103"/>
  <c r="S54" i="103"/>
  <c r="S30" i="16"/>
  <c r="E31" i="16"/>
  <c r="M31" i="16"/>
  <c r="U31" i="16"/>
  <c r="G32" i="16"/>
  <c r="O32" i="16"/>
  <c r="W32" i="16"/>
  <c r="C35" i="16"/>
  <c r="K35" i="16"/>
  <c r="S35" i="16"/>
  <c r="E36" i="16"/>
  <c r="M36" i="16"/>
  <c r="U36" i="16"/>
  <c r="G37" i="16"/>
  <c r="O37" i="16"/>
  <c r="W37" i="16"/>
  <c r="I38" i="16"/>
  <c r="Q38" i="16"/>
  <c r="C39" i="16"/>
  <c r="K39" i="16"/>
  <c r="S39" i="16"/>
  <c r="E40" i="16"/>
  <c r="M40" i="16"/>
  <c r="U40" i="16"/>
  <c r="G41" i="16"/>
  <c r="O41" i="16"/>
  <c r="W41" i="16"/>
  <c r="I42" i="16"/>
  <c r="Q42" i="16"/>
  <c r="C43" i="16"/>
  <c r="K43" i="16"/>
  <c r="S43" i="16"/>
  <c r="E44" i="16"/>
  <c r="M44" i="16"/>
  <c r="U44" i="16"/>
  <c r="G45" i="16"/>
  <c r="O45" i="16"/>
  <c r="W45" i="16"/>
  <c r="I46" i="16"/>
  <c r="Q46" i="16"/>
  <c r="C47" i="16"/>
  <c r="K47" i="16"/>
  <c r="S47" i="16"/>
  <c r="E48" i="16"/>
  <c r="M48" i="16"/>
  <c r="U48" i="16"/>
  <c r="G49" i="16"/>
  <c r="O49" i="16"/>
  <c r="W49" i="16"/>
  <c r="I50" i="16"/>
  <c r="Q50" i="16"/>
  <c r="C51" i="16"/>
  <c r="K51" i="16"/>
  <c r="S51" i="16"/>
  <c r="E62" i="16"/>
  <c r="M62" i="16"/>
  <c r="U62" i="16"/>
  <c r="G63" i="16"/>
  <c r="O63" i="16"/>
  <c r="W63" i="16"/>
  <c r="I64" i="16"/>
  <c r="Q64" i="16"/>
  <c r="C65" i="16"/>
  <c r="K65" i="16"/>
  <c r="S65" i="16"/>
  <c r="E66" i="16"/>
  <c r="M66" i="16"/>
  <c r="U66" i="16"/>
  <c r="G67" i="16"/>
  <c r="O67" i="16"/>
  <c r="W67" i="16"/>
  <c r="I68" i="16"/>
  <c r="Q68" i="16"/>
  <c r="C69" i="16"/>
  <c r="K69" i="16"/>
  <c r="S69" i="16"/>
  <c r="E70" i="16"/>
  <c r="M70" i="16"/>
  <c r="U70" i="16"/>
  <c r="G71" i="16"/>
  <c r="O71" i="16"/>
  <c r="W71" i="16"/>
  <c r="I72" i="16"/>
  <c r="Q72" i="16"/>
  <c r="E54" i="16"/>
  <c r="M54" i="16"/>
  <c r="U54" i="16"/>
  <c r="D52" i="186"/>
  <c r="L52" i="186"/>
  <c r="T52" i="186"/>
  <c r="J8" i="189"/>
  <c r="R8" i="189"/>
  <c r="H22" i="189"/>
  <c r="P22" i="189"/>
  <c r="X22" i="189"/>
  <c r="H52" i="189"/>
  <c r="P52" i="189"/>
  <c r="X52" i="189"/>
  <c r="F8" i="190"/>
  <c r="N8" i="190"/>
  <c r="V8" i="190"/>
  <c r="D22" i="190"/>
  <c r="L22" i="190"/>
  <c r="T22" i="190"/>
  <c r="L30" i="16"/>
  <c r="T30" i="16"/>
  <c r="F31" i="16"/>
  <c r="N31" i="16"/>
  <c r="V31" i="16"/>
  <c r="H32" i="16"/>
  <c r="P32" i="16"/>
  <c r="X32" i="16"/>
  <c r="D35" i="16"/>
  <c r="L35" i="16"/>
  <c r="T35" i="16"/>
  <c r="F36" i="16"/>
  <c r="N36" i="16"/>
  <c r="V36" i="16"/>
  <c r="H37" i="16"/>
  <c r="P37" i="16"/>
  <c r="X37" i="16"/>
  <c r="J38" i="16"/>
  <c r="R38" i="16"/>
  <c r="D39" i="16"/>
  <c r="L39" i="16"/>
  <c r="T39" i="16"/>
  <c r="F40" i="16"/>
  <c r="N40" i="16"/>
  <c r="V40" i="16"/>
  <c r="H41" i="16"/>
  <c r="P41" i="16"/>
  <c r="X41" i="16"/>
  <c r="J42" i="16"/>
  <c r="R42" i="16"/>
  <c r="D43" i="16"/>
  <c r="L43" i="16"/>
  <c r="T43" i="16"/>
  <c r="F44" i="16"/>
  <c r="N44" i="16"/>
  <c r="V44" i="16"/>
  <c r="H45" i="16"/>
  <c r="P45" i="16"/>
  <c r="X45" i="16"/>
  <c r="J46" i="16"/>
  <c r="R46" i="16"/>
  <c r="D47" i="16"/>
  <c r="L47" i="16"/>
  <c r="T47" i="16"/>
  <c r="F48" i="16"/>
  <c r="N48" i="16"/>
  <c r="V48" i="16"/>
  <c r="H49" i="16"/>
  <c r="P49" i="16"/>
  <c r="X49" i="16"/>
  <c r="J50" i="16"/>
  <c r="R50" i="16"/>
  <c r="D51" i="16"/>
  <c r="L51" i="16"/>
  <c r="T51" i="16"/>
  <c r="F62" i="16"/>
  <c r="N62" i="16"/>
  <c r="V62" i="16"/>
  <c r="H63" i="16"/>
  <c r="P63" i="16"/>
  <c r="X63" i="16"/>
  <c r="J64" i="16"/>
  <c r="R64" i="16"/>
  <c r="D65" i="16"/>
  <c r="L65" i="16"/>
  <c r="T65" i="16"/>
  <c r="F66" i="16"/>
  <c r="N66" i="16"/>
  <c r="V66" i="16"/>
  <c r="H67" i="16"/>
  <c r="P67" i="16"/>
  <c r="X67" i="16"/>
  <c r="J68" i="16"/>
  <c r="R68" i="16"/>
  <c r="D69" i="16"/>
  <c r="L69" i="16"/>
  <c r="T69" i="16"/>
  <c r="F70" i="16"/>
  <c r="N70" i="16"/>
  <c r="V70" i="16"/>
  <c r="H71" i="16"/>
  <c r="P71" i="16"/>
  <c r="X71" i="16"/>
  <c r="J72" i="16"/>
  <c r="R72" i="16"/>
  <c r="F54" i="16"/>
  <c r="N54" i="16"/>
  <c r="V54" i="16"/>
  <c r="H4" i="18"/>
  <c r="P4" i="18"/>
  <c r="X4" i="18"/>
  <c r="J4" i="19"/>
  <c r="R4" i="19"/>
  <c r="G6" i="105"/>
  <c r="O6" i="105"/>
  <c r="W6" i="105"/>
  <c r="I7" i="105"/>
  <c r="Q7" i="105"/>
  <c r="E10" i="105"/>
  <c r="M10" i="105"/>
  <c r="U10" i="105"/>
  <c r="I13" i="105"/>
  <c r="Q13" i="105"/>
  <c r="C14" i="105"/>
  <c r="K14" i="105"/>
  <c r="S14" i="105"/>
  <c r="E15" i="105"/>
  <c r="M15" i="105"/>
  <c r="U15" i="105"/>
  <c r="G16" i="105"/>
  <c r="O16" i="105"/>
  <c r="W16" i="105"/>
  <c r="C19" i="105"/>
  <c r="K19" i="105"/>
  <c r="S19" i="105"/>
  <c r="E20" i="105"/>
  <c r="M20" i="105"/>
  <c r="U20" i="105"/>
  <c r="G21" i="105"/>
  <c r="O21" i="105"/>
  <c r="W21" i="105"/>
  <c r="C24" i="105"/>
  <c r="K24" i="105"/>
  <c r="S24" i="105"/>
  <c r="E25" i="105"/>
  <c r="M25" i="105"/>
  <c r="U25" i="105"/>
  <c r="I29" i="105"/>
  <c r="Q29" i="105"/>
  <c r="C30" i="105"/>
  <c r="K30" i="105"/>
  <c r="S30" i="105"/>
  <c r="E31" i="105"/>
  <c r="M31" i="105"/>
  <c r="U31" i="105"/>
  <c r="G32" i="105"/>
  <c r="O32" i="105"/>
  <c r="W32" i="105"/>
  <c r="C35" i="105"/>
  <c r="K35" i="105"/>
  <c r="S35" i="105"/>
  <c r="E36" i="105"/>
  <c r="M36" i="105"/>
  <c r="U36" i="105"/>
  <c r="G37" i="105"/>
  <c r="O37" i="105"/>
  <c r="W37" i="105"/>
  <c r="I38" i="105"/>
  <c r="Q38" i="105"/>
  <c r="C39" i="105"/>
  <c r="K39" i="105"/>
  <c r="S39" i="105"/>
  <c r="E40" i="105"/>
  <c r="M40" i="105"/>
  <c r="U40" i="105"/>
  <c r="G41" i="105"/>
  <c r="O41" i="105"/>
  <c r="W41" i="105"/>
  <c r="I42" i="105"/>
  <c r="Q42" i="105"/>
  <c r="C43" i="105"/>
  <c r="K43" i="105"/>
  <c r="S43" i="105"/>
  <c r="E44" i="105"/>
  <c r="M44" i="105"/>
  <c r="U44" i="105"/>
  <c r="G45" i="105"/>
  <c r="O45" i="105"/>
  <c r="W45" i="105"/>
  <c r="I46" i="105"/>
  <c r="Q46" i="105"/>
  <c r="C47" i="105"/>
  <c r="K47" i="105"/>
  <c r="S47" i="105"/>
  <c r="E48" i="105"/>
  <c r="M48" i="105"/>
  <c r="U48" i="105"/>
  <c r="G49" i="105"/>
  <c r="O49" i="105"/>
  <c r="W49" i="105"/>
  <c r="I50" i="105"/>
  <c r="Q50" i="105"/>
  <c r="C51" i="105"/>
  <c r="K51" i="105"/>
  <c r="S51" i="105"/>
  <c r="I62" i="105"/>
  <c r="Q62" i="105"/>
  <c r="C63" i="105"/>
  <c r="K63" i="105"/>
  <c r="S63" i="105"/>
  <c r="E64" i="105"/>
  <c r="M64" i="105"/>
  <c r="U64" i="105"/>
  <c r="G65" i="105"/>
  <c r="O65" i="105"/>
  <c r="W65" i="105"/>
  <c r="I66" i="105"/>
  <c r="Q66" i="105"/>
  <c r="C67" i="105"/>
  <c r="K67" i="105"/>
  <c r="S67" i="105"/>
  <c r="E68" i="105"/>
  <c r="M68" i="105"/>
  <c r="U68" i="105"/>
  <c r="G69" i="105"/>
  <c r="O69" i="105"/>
  <c r="W69" i="105"/>
  <c r="I70" i="105"/>
  <c r="Q70" i="105"/>
  <c r="C71" i="105"/>
  <c r="K71" i="105"/>
  <c r="S71" i="105"/>
  <c r="E72" i="105"/>
  <c r="M72" i="105"/>
  <c r="U72" i="105"/>
  <c r="C54" i="105"/>
  <c r="K54" i="105"/>
  <c r="S54" i="105"/>
  <c r="G6" i="104"/>
  <c r="O6" i="104"/>
  <c r="W6" i="104"/>
  <c r="I7" i="104"/>
  <c r="Q7" i="104"/>
  <c r="E10" i="104"/>
  <c r="M10" i="104"/>
  <c r="U10" i="104"/>
  <c r="I13" i="104"/>
  <c r="Q13" i="104"/>
  <c r="C14" i="104"/>
  <c r="K14" i="104"/>
  <c r="S14" i="104"/>
  <c r="E15" i="104"/>
  <c r="M15" i="104"/>
  <c r="U15" i="104"/>
  <c r="G16" i="104"/>
  <c r="O16" i="104"/>
  <c r="W16" i="104"/>
  <c r="C19" i="104"/>
  <c r="K19" i="104"/>
  <c r="S19" i="104"/>
  <c r="E20" i="104"/>
  <c r="M20" i="104"/>
  <c r="U20" i="104"/>
  <c r="G21" i="104"/>
  <c r="O21" i="104"/>
  <c r="W21" i="104"/>
  <c r="C24" i="104"/>
  <c r="K24" i="104"/>
  <c r="S24" i="104"/>
  <c r="E25" i="104"/>
  <c r="M25" i="104"/>
  <c r="U25" i="104"/>
  <c r="I29" i="104"/>
  <c r="Q29" i="104"/>
  <c r="C30" i="104"/>
  <c r="K30" i="104"/>
  <c r="S30" i="104"/>
  <c r="E31" i="104"/>
  <c r="M31" i="104"/>
  <c r="U31" i="104"/>
  <c r="G32" i="104"/>
  <c r="O32" i="104"/>
  <c r="W32" i="104"/>
  <c r="C35" i="104"/>
  <c r="K35" i="104"/>
  <c r="S35" i="104"/>
  <c r="E36" i="104"/>
  <c r="M36" i="104"/>
  <c r="U36" i="104"/>
  <c r="G37" i="104"/>
  <c r="O37" i="104"/>
  <c r="W37" i="104"/>
  <c r="I38" i="104"/>
  <c r="Q38" i="104"/>
  <c r="C39" i="104"/>
  <c r="K39" i="104"/>
  <c r="S39" i="104"/>
  <c r="E40" i="104"/>
  <c r="M40" i="104"/>
  <c r="U40" i="104"/>
  <c r="G41" i="104"/>
  <c r="O41" i="104"/>
  <c r="W41" i="104"/>
  <c r="I42" i="104"/>
  <c r="Q42" i="104"/>
  <c r="C43" i="104"/>
  <c r="K43" i="104"/>
  <c r="S43" i="104"/>
  <c r="E44" i="104"/>
  <c r="M44" i="104"/>
  <c r="U44" i="104"/>
  <c r="G45" i="104"/>
  <c r="O45" i="104"/>
  <c r="W45" i="104"/>
  <c r="I46" i="104"/>
  <c r="Q46" i="104"/>
  <c r="C47" i="104"/>
  <c r="K47" i="104"/>
  <c r="S47" i="104"/>
  <c r="E48" i="104"/>
  <c r="M48" i="104"/>
  <c r="U48" i="104"/>
  <c r="G49" i="104"/>
  <c r="O49" i="104"/>
  <c r="W49" i="104"/>
  <c r="I50" i="104"/>
  <c r="Q50" i="104"/>
  <c r="C51" i="104"/>
  <c r="K51" i="104"/>
  <c r="S51" i="104"/>
  <c r="I62" i="104"/>
  <c r="Q62" i="104"/>
  <c r="C63" i="104"/>
  <c r="K63" i="104"/>
  <c r="S63" i="104"/>
  <c r="E64" i="104"/>
  <c r="M64" i="104"/>
  <c r="U64" i="104"/>
  <c r="G65" i="104"/>
  <c r="O65" i="104"/>
  <c r="W65" i="104"/>
  <c r="I66" i="104"/>
  <c r="Q66" i="104"/>
  <c r="C67" i="104"/>
  <c r="K67" i="104"/>
  <c r="S67" i="104"/>
  <c r="C11" i="18"/>
  <c r="K11" i="18"/>
  <c r="S11" i="18"/>
  <c r="E17" i="18"/>
  <c r="M17" i="18"/>
  <c r="U17" i="18"/>
  <c r="C27" i="18"/>
  <c r="K27" i="18"/>
  <c r="S27" i="18"/>
  <c r="E33" i="18"/>
  <c r="M33" i="18"/>
  <c r="U33" i="18"/>
  <c r="E11" i="19"/>
  <c r="M11" i="19"/>
  <c r="U11" i="19"/>
  <c r="G17" i="19"/>
  <c r="O17" i="19"/>
  <c r="W17" i="19"/>
  <c r="E27" i="19"/>
  <c r="M27" i="19"/>
  <c r="U27" i="19"/>
  <c r="G33" i="19"/>
  <c r="O33" i="19"/>
  <c r="W33" i="19"/>
  <c r="C4" i="192"/>
  <c r="K4" i="192"/>
  <c r="S4" i="192"/>
  <c r="I8" i="192"/>
  <c r="Q8" i="192"/>
  <c r="E11" i="192"/>
  <c r="M11" i="192"/>
  <c r="U11" i="192"/>
  <c r="G17" i="192"/>
  <c r="O17" i="192"/>
  <c r="W17" i="192"/>
  <c r="G22" i="192"/>
  <c r="O22" i="192"/>
  <c r="W22" i="192"/>
  <c r="E27" i="192"/>
  <c r="M27" i="192"/>
  <c r="U27" i="192"/>
  <c r="G33" i="192"/>
  <c r="O33" i="192"/>
  <c r="W33" i="192"/>
  <c r="C61" i="192"/>
  <c r="K61" i="192"/>
  <c r="S61" i="192"/>
  <c r="G52" i="192"/>
  <c r="O52" i="192"/>
  <c r="W52" i="192"/>
  <c r="G4" i="193"/>
  <c r="O4" i="193"/>
  <c r="W4" i="193"/>
  <c r="E8" i="193"/>
  <c r="M8" i="193"/>
  <c r="U8" i="193"/>
  <c r="I11" i="193"/>
  <c r="Q11" i="193"/>
  <c r="C17" i="193"/>
  <c r="K17" i="193"/>
  <c r="S17" i="193"/>
  <c r="C22" i="193"/>
  <c r="K22" i="193"/>
  <c r="S22" i="193"/>
  <c r="I27" i="193"/>
  <c r="Q27" i="193"/>
  <c r="C33" i="193"/>
  <c r="K33" i="193"/>
  <c r="S33" i="193"/>
  <c r="G61" i="193"/>
  <c r="O61" i="193"/>
  <c r="W61" i="193"/>
  <c r="G4" i="195"/>
  <c r="O4" i="195"/>
  <c r="W4" i="195"/>
  <c r="E8" i="195"/>
  <c r="M8" i="195"/>
  <c r="U8" i="195"/>
  <c r="I11" i="195"/>
  <c r="Q11" i="195"/>
  <c r="C17" i="195"/>
  <c r="K17" i="195"/>
  <c r="S17" i="195"/>
  <c r="C22" i="195"/>
  <c r="K22" i="195"/>
  <c r="S22" i="195"/>
  <c r="I27" i="195"/>
  <c r="Q27" i="195"/>
  <c r="C33" i="195"/>
  <c r="K33" i="195"/>
  <c r="S33" i="195"/>
  <c r="G61" i="195"/>
  <c r="O61" i="195"/>
  <c r="W61" i="195"/>
  <c r="E11" i="196"/>
  <c r="M11" i="196"/>
  <c r="U11" i="196"/>
  <c r="G17" i="196"/>
  <c r="O17" i="196"/>
  <c r="W17" i="196"/>
  <c r="J61" i="165"/>
  <c r="R61" i="165"/>
  <c r="G22" i="195"/>
  <c r="O22" i="195"/>
  <c r="W22" i="195"/>
  <c r="G52" i="195"/>
  <c r="O52" i="195"/>
  <c r="W52" i="195"/>
  <c r="E8" i="196"/>
  <c r="M8" i="196"/>
  <c r="U8" i="196"/>
  <c r="C22" i="196"/>
  <c r="K22" i="196"/>
  <c r="S22" i="196"/>
  <c r="J8" i="195"/>
  <c r="R8" i="195"/>
  <c r="H22" i="195"/>
  <c r="P22" i="195"/>
  <c r="X22" i="195"/>
  <c r="J33" i="168"/>
  <c r="J26" i="168" s="1"/>
  <c r="J2" i="168" s="1"/>
  <c r="R33" i="168"/>
  <c r="R26" i="168" s="1"/>
  <c r="R2" i="168" s="1"/>
  <c r="L33" i="169"/>
  <c r="L26" i="169" s="1"/>
  <c r="L2" i="169" s="1"/>
  <c r="T33" i="169"/>
  <c r="T26" i="169" s="1"/>
  <c r="T2" i="169" s="1"/>
  <c r="D61" i="159"/>
  <c r="L61" i="159"/>
  <c r="T61" i="159"/>
  <c r="E68" i="104"/>
  <c r="M68" i="104"/>
  <c r="U68" i="104"/>
  <c r="U68" i="102" s="1"/>
  <c r="G69" i="104"/>
  <c r="O69" i="104"/>
  <c r="W69" i="104"/>
  <c r="I70" i="104"/>
  <c r="Q70" i="104"/>
  <c r="C71" i="104"/>
  <c r="K71" i="104"/>
  <c r="S71" i="104"/>
  <c r="S71" i="102" s="1"/>
  <c r="E72" i="104"/>
  <c r="M72" i="104"/>
  <c r="U72" i="104"/>
  <c r="C54" i="104"/>
  <c r="K54" i="104"/>
  <c r="S54" i="104"/>
  <c r="C6" i="106"/>
  <c r="K6" i="106"/>
  <c r="S6" i="106"/>
  <c r="E7" i="106"/>
  <c r="M7" i="106"/>
  <c r="U7" i="106"/>
  <c r="I10" i="106"/>
  <c r="Q10" i="106"/>
  <c r="E13" i="106"/>
  <c r="M13" i="106"/>
  <c r="U13" i="106"/>
  <c r="G14" i="106"/>
  <c r="O14" i="106"/>
  <c r="W14" i="106"/>
  <c r="I15" i="106"/>
  <c r="Q15" i="106"/>
  <c r="C16" i="106"/>
  <c r="K16" i="106"/>
  <c r="S16" i="106"/>
  <c r="G19" i="106"/>
  <c r="G19" i="102" s="1"/>
  <c r="O19" i="106"/>
  <c r="O19" i="102" s="1"/>
  <c r="W19" i="106"/>
  <c r="W19" i="102" s="1"/>
  <c r="I20" i="106"/>
  <c r="Q20" i="106"/>
  <c r="Q20" i="102" s="1"/>
  <c r="C21" i="106"/>
  <c r="C21" i="102" s="1"/>
  <c r="K21" i="106"/>
  <c r="K21" i="102" s="1"/>
  <c r="S21" i="106"/>
  <c r="S21" i="102" s="1"/>
  <c r="G24" i="106"/>
  <c r="O24" i="106"/>
  <c r="W24" i="106"/>
  <c r="I25" i="106"/>
  <c r="Q25" i="106"/>
  <c r="E29" i="106"/>
  <c r="E29" i="102" s="1"/>
  <c r="M29" i="106"/>
  <c r="U29" i="106"/>
  <c r="U29" i="102" s="1"/>
  <c r="G30" i="106"/>
  <c r="G30" i="102" s="1"/>
  <c r="O30" i="106"/>
  <c r="O30" i="102" s="1"/>
  <c r="W30" i="106"/>
  <c r="I31" i="106"/>
  <c r="I31" i="102" s="1"/>
  <c r="Q31" i="106"/>
  <c r="Q31" i="102" s="1"/>
  <c r="C32" i="106"/>
  <c r="C32" i="102" s="1"/>
  <c r="K32" i="106"/>
  <c r="K32" i="102" s="1"/>
  <c r="S32" i="106"/>
  <c r="S32" i="102" s="1"/>
  <c r="G35" i="106"/>
  <c r="G35" i="102" s="1"/>
  <c r="O35" i="106"/>
  <c r="O35" i="102" s="1"/>
  <c r="W35" i="106"/>
  <c r="I36" i="106"/>
  <c r="I36" i="102" s="1"/>
  <c r="Q36" i="106"/>
  <c r="C37" i="106"/>
  <c r="C37" i="102" s="1"/>
  <c r="K37" i="106"/>
  <c r="K37" i="102" s="1"/>
  <c r="S37" i="106"/>
  <c r="S37" i="102" s="1"/>
  <c r="E38" i="106"/>
  <c r="E38" i="102" s="1"/>
  <c r="M38" i="106"/>
  <c r="M38" i="102" s="1"/>
  <c r="U38" i="106"/>
  <c r="G39" i="106"/>
  <c r="G39" i="102" s="1"/>
  <c r="O39" i="106"/>
  <c r="W39" i="106"/>
  <c r="W39" i="102" s="1"/>
  <c r="I40" i="106"/>
  <c r="I40" i="102" s="1"/>
  <c r="Q40" i="106"/>
  <c r="Q40" i="102" s="1"/>
  <c r="C41" i="106"/>
  <c r="C41" i="102" s="1"/>
  <c r="K41" i="106"/>
  <c r="K41" i="102" s="1"/>
  <c r="S41" i="106"/>
  <c r="E42" i="106"/>
  <c r="M42" i="106"/>
  <c r="M42" i="102" s="1"/>
  <c r="U42" i="106"/>
  <c r="U42" i="102" s="1"/>
  <c r="G43" i="106"/>
  <c r="G43" i="102" s="1"/>
  <c r="O43" i="106"/>
  <c r="O43" i="102" s="1"/>
  <c r="W43" i="106"/>
  <c r="W43" i="102" s="1"/>
  <c r="I44" i="106"/>
  <c r="I44" i="102" s="1"/>
  <c r="Q44" i="106"/>
  <c r="C45" i="106"/>
  <c r="K45" i="106"/>
  <c r="K45" i="102" s="1"/>
  <c r="S45" i="106"/>
  <c r="S45" i="102" s="1"/>
  <c r="E46" i="106"/>
  <c r="M46" i="106"/>
  <c r="M46" i="102" s="1"/>
  <c r="U46" i="106"/>
  <c r="U46" i="102" s="1"/>
  <c r="G47" i="106"/>
  <c r="G47" i="102" s="1"/>
  <c r="O47" i="106"/>
  <c r="O47" i="102" s="1"/>
  <c r="W47" i="106"/>
  <c r="W47" i="102" s="1"/>
  <c r="I48" i="106"/>
  <c r="I48" i="102" s="1"/>
  <c r="Q48" i="106"/>
  <c r="Q48" i="102" s="1"/>
  <c r="C49" i="106"/>
  <c r="C49" i="102" s="1"/>
  <c r="K49" i="106"/>
  <c r="K49" i="102" s="1"/>
  <c r="S49" i="106"/>
  <c r="S49" i="102" s="1"/>
  <c r="E50" i="106"/>
  <c r="E50" i="102" s="1"/>
  <c r="M50" i="106"/>
  <c r="U50" i="106"/>
  <c r="G51" i="106"/>
  <c r="G51" i="102" s="1"/>
  <c r="O51" i="106"/>
  <c r="O51" i="102" s="1"/>
  <c r="W51" i="106"/>
  <c r="W51" i="102" s="1"/>
  <c r="E62" i="106"/>
  <c r="E62" i="102" s="1"/>
  <c r="M62" i="106"/>
  <c r="M62" i="102" s="1"/>
  <c r="U62" i="106"/>
  <c r="G63" i="106"/>
  <c r="G63" i="102" s="1"/>
  <c r="O63" i="106"/>
  <c r="O63" i="102" s="1"/>
  <c r="W63" i="106"/>
  <c r="W63" i="102" s="1"/>
  <c r="I64" i="106"/>
  <c r="I64" i="102" s="1"/>
  <c r="Q64" i="106"/>
  <c r="Q64" i="102" s="1"/>
  <c r="C65" i="106"/>
  <c r="C65" i="102" s="1"/>
  <c r="K65" i="106"/>
  <c r="S65" i="106"/>
  <c r="E66" i="106"/>
  <c r="E66" i="102" s="1"/>
  <c r="M66" i="106"/>
  <c r="M66" i="102" s="1"/>
  <c r="U66" i="106"/>
  <c r="U66" i="102" s="1"/>
  <c r="G67" i="106"/>
  <c r="G67" i="102" s="1"/>
  <c r="O67" i="106"/>
  <c r="O67" i="102" s="1"/>
  <c r="W67" i="106"/>
  <c r="W67" i="102" s="1"/>
  <c r="I68" i="106"/>
  <c r="I68" i="102" s="1"/>
  <c r="Q68" i="106"/>
  <c r="C69" i="106"/>
  <c r="C69" i="102" s="1"/>
  <c r="K69" i="106"/>
  <c r="K69" i="102" s="1"/>
  <c r="S69" i="106"/>
  <c r="S69" i="102" s="1"/>
  <c r="E70" i="106"/>
  <c r="E70" i="102" s="1"/>
  <c r="M70" i="106"/>
  <c r="M70" i="102" s="1"/>
  <c r="U70" i="106"/>
  <c r="G71" i="106"/>
  <c r="G71" i="102" s="1"/>
  <c r="O71" i="106"/>
  <c r="W71" i="106"/>
  <c r="W71" i="102" s="1"/>
  <c r="I72" i="106"/>
  <c r="I72" i="102" s="1"/>
  <c r="Q72" i="106"/>
  <c r="Q72" i="102" s="1"/>
  <c r="G54" i="106"/>
  <c r="G54" i="102" s="1"/>
  <c r="O54" i="106"/>
  <c r="O54" i="102" s="1"/>
  <c r="W54" i="106"/>
  <c r="W54" i="102" s="1"/>
  <c r="I4" i="196"/>
  <c r="I22" i="199"/>
  <c r="Q22" i="199"/>
  <c r="Q17" i="165"/>
  <c r="E61" i="165"/>
  <c r="M61" i="165"/>
  <c r="U61" i="165"/>
  <c r="E33" i="159"/>
  <c r="E26" i="159" s="1"/>
  <c r="E2" i="159" s="1"/>
  <c r="M33" i="159"/>
  <c r="M26" i="159" s="1"/>
  <c r="M2" i="159" s="1"/>
  <c r="U33" i="159"/>
  <c r="U26" i="159" s="1"/>
  <c r="U2" i="159" s="1"/>
  <c r="H8" i="192"/>
  <c r="P8" i="192"/>
  <c r="X8" i="192"/>
  <c r="F22" i="192"/>
  <c r="N22" i="192"/>
  <c r="V22" i="192"/>
  <c r="J52" i="165"/>
  <c r="R52" i="165"/>
  <c r="E6" i="75"/>
  <c r="M6" i="75"/>
  <c r="U6" i="75"/>
  <c r="G7" i="75"/>
  <c r="O7" i="75"/>
  <c r="W7" i="75"/>
  <c r="C10" i="75"/>
  <c r="K10" i="75"/>
  <c r="S10" i="75"/>
  <c r="G13" i="75"/>
  <c r="O13" i="75"/>
  <c r="W13" i="75"/>
  <c r="I14" i="75"/>
  <c r="Q14" i="75"/>
  <c r="C15" i="75"/>
  <c r="K15" i="75"/>
  <c r="S15" i="75"/>
  <c r="E16" i="75"/>
  <c r="M16" i="75"/>
  <c r="U16" i="75"/>
  <c r="I19" i="75"/>
  <c r="Q19" i="75"/>
  <c r="C20" i="75"/>
  <c r="K20" i="75"/>
  <c r="S20" i="75"/>
  <c r="E21" i="75"/>
  <c r="M21" i="75"/>
  <c r="U21" i="75"/>
  <c r="I24" i="75"/>
  <c r="Q24" i="75"/>
  <c r="C25" i="75"/>
  <c r="K25" i="75"/>
  <c r="S25" i="75"/>
  <c r="G29" i="75"/>
  <c r="O29" i="75"/>
  <c r="W29" i="75"/>
  <c r="I30" i="75"/>
  <c r="Q30" i="75"/>
  <c r="C31" i="75"/>
  <c r="K31" i="75"/>
  <c r="S31" i="75"/>
  <c r="E32" i="75"/>
  <c r="M32" i="75"/>
  <c r="U32" i="75"/>
  <c r="I35" i="75"/>
  <c r="Q35" i="75"/>
  <c r="C36" i="75"/>
  <c r="K36" i="75"/>
  <c r="S36" i="75"/>
  <c r="E37" i="75"/>
  <c r="M37" i="75"/>
  <c r="U37" i="75"/>
  <c r="G38" i="75"/>
  <c r="O38" i="75"/>
  <c r="W38" i="75"/>
  <c r="I39" i="75"/>
  <c r="Q39" i="75"/>
  <c r="C40" i="75"/>
  <c r="K40" i="75"/>
  <c r="S40" i="75"/>
  <c r="E41" i="75"/>
  <c r="M41" i="75"/>
  <c r="U41" i="75"/>
  <c r="G42" i="75"/>
  <c r="O42" i="75"/>
  <c r="W42" i="75"/>
  <c r="I43" i="75"/>
  <c r="Q43" i="75"/>
  <c r="C44" i="75"/>
  <c r="C8" i="78"/>
  <c r="K8" i="78"/>
  <c r="S8" i="78"/>
  <c r="I22" i="78"/>
  <c r="Q22" i="78"/>
  <c r="I52" i="78"/>
  <c r="Q52" i="78"/>
  <c r="I8" i="79"/>
  <c r="Q8" i="79"/>
  <c r="G22" i="79"/>
  <c r="O22" i="79"/>
  <c r="W22" i="79"/>
  <c r="G52" i="79"/>
  <c r="O52" i="79"/>
  <c r="W52" i="79"/>
  <c r="D22" i="78"/>
  <c r="D52" i="78"/>
  <c r="L52" i="78"/>
  <c r="T52" i="78"/>
  <c r="D8" i="79"/>
  <c r="L8" i="79"/>
  <c r="T8" i="79"/>
  <c r="J22" i="79"/>
  <c r="R22" i="79"/>
  <c r="J52" i="79"/>
  <c r="R52" i="79"/>
  <c r="J8" i="80"/>
  <c r="R8" i="80"/>
  <c r="H22" i="80"/>
  <c r="P22" i="80"/>
  <c r="X22" i="80"/>
  <c r="H52" i="80"/>
  <c r="P52" i="80"/>
  <c r="X52" i="80"/>
  <c r="H8" i="81"/>
  <c r="P8" i="81"/>
  <c r="X8" i="81"/>
  <c r="F22" i="81"/>
  <c r="N22" i="81"/>
  <c r="V22" i="81"/>
  <c r="K44" i="75"/>
  <c r="S44" i="75"/>
  <c r="E45" i="75"/>
  <c r="M45" i="75"/>
  <c r="U45" i="75"/>
  <c r="G46" i="75"/>
  <c r="O46" i="75"/>
  <c r="W46" i="75"/>
  <c r="I47" i="75"/>
  <c r="Q47" i="75"/>
  <c r="C48" i="75"/>
  <c r="K48" i="75"/>
  <c r="S48" i="75"/>
  <c r="E49" i="75"/>
  <c r="M49" i="75"/>
  <c r="U49" i="75"/>
  <c r="G50" i="75"/>
  <c r="O50" i="75"/>
  <c r="W50" i="75"/>
  <c r="I51" i="75"/>
  <c r="Q51" i="75"/>
  <c r="G62" i="75"/>
  <c r="O62" i="75"/>
  <c r="W62" i="75"/>
  <c r="I63" i="75"/>
  <c r="Q63" i="75"/>
  <c r="C64" i="75"/>
  <c r="K64" i="75"/>
  <c r="S64" i="75"/>
  <c r="E65" i="75"/>
  <c r="M65" i="75"/>
  <c r="U65" i="75"/>
  <c r="G66" i="75"/>
  <c r="O66" i="75"/>
  <c r="W66" i="75"/>
  <c r="I67" i="75"/>
  <c r="Q67" i="75"/>
  <c r="C68" i="75"/>
  <c r="K68" i="75"/>
  <c r="S68" i="75"/>
  <c r="E69" i="75"/>
  <c r="M69" i="75"/>
  <c r="U69" i="75"/>
  <c r="G70" i="75"/>
  <c r="O70" i="75"/>
  <c r="W70" i="75"/>
  <c r="I71" i="75"/>
  <c r="Q71" i="75"/>
  <c r="C72" i="75"/>
  <c r="K72" i="75"/>
  <c r="S72" i="75"/>
  <c r="I54" i="75"/>
  <c r="Q54" i="75"/>
  <c r="G8" i="78"/>
  <c r="O8" i="78"/>
  <c r="W8" i="78"/>
  <c r="E22" i="78"/>
  <c r="M22" i="78"/>
  <c r="U22" i="78"/>
  <c r="K22" i="81"/>
  <c r="S22" i="81"/>
  <c r="I52" i="82"/>
  <c r="Q52" i="82"/>
  <c r="I8" i="83"/>
  <c r="Q8" i="83"/>
  <c r="G22" i="83"/>
  <c r="O22" i="83"/>
  <c r="W22" i="83"/>
  <c r="G52" i="83"/>
  <c r="O52" i="83"/>
  <c r="W52" i="83"/>
  <c r="G8" i="84"/>
  <c r="O8" i="84"/>
  <c r="W8" i="84"/>
  <c r="E22" i="84"/>
  <c r="E52" i="84"/>
  <c r="M52" i="84"/>
  <c r="U52" i="84"/>
  <c r="E8" i="85"/>
  <c r="M8" i="85"/>
  <c r="U8" i="85"/>
  <c r="C22" i="85"/>
  <c r="K22" i="85"/>
  <c r="S22" i="85"/>
  <c r="I52" i="90"/>
  <c r="Q52" i="90"/>
  <c r="I8" i="91"/>
  <c r="Q8" i="91"/>
  <c r="G22" i="91"/>
  <c r="O22" i="91"/>
  <c r="W22" i="91"/>
  <c r="G52" i="91"/>
  <c r="O52" i="91"/>
  <c r="W52" i="91"/>
  <c r="H4" i="110"/>
  <c r="P4" i="110"/>
  <c r="X4" i="110"/>
  <c r="F8" i="110"/>
  <c r="N8" i="110"/>
  <c r="V8" i="110"/>
  <c r="D22" i="110"/>
  <c r="L22" i="110"/>
  <c r="T22" i="110"/>
  <c r="D52" i="110"/>
  <c r="F4" i="107"/>
  <c r="N4" i="107"/>
  <c r="V4" i="107"/>
  <c r="D8" i="107"/>
  <c r="H52" i="91"/>
  <c r="P52" i="91"/>
  <c r="X52" i="91"/>
  <c r="V4" i="186"/>
  <c r="F52" i="81"/>
  <c r="N52" i="81"/>
  <c r="V52" i="81"/>
  <c r="F8" i="82"/>
  <c r="N8" i="82"/>
  <c r="V8" i="82"/>
  <c r="D22" i="82"/>
  <c r="L22" i="82"/>
  <c r="T22" i="82"/>
  <c r="D52" i="82"/>
  <c r="L52" i="82"/>
  <c r="T52" i="82"/>
  <c r="D8" i="83"/>
  <c r="L8" i="83"/>
  <c r="T8" i="83"/>
  <c r="J22" i="83"/>
  <c r="R22" i="83"/>
  <c r="J52" i="83"/>
  <c r="R52" i="83"/>
  <c r="J8" i="84"/>
  <c r="R8" i="84"/>
  <c r="H22" i="84"/>
  <c r="P22" i="84"/>
  <c r="X22" i="84"/>
  <c r="H52" i="84"/>
  <c r="P52" i="84"/>
  <c r="H8" i="85"/>
  <c r="P8" i="85"/>
  <c r="X8" i="85"/>
  <c r="F22" i="85"/>
  <c r="N22" i="85"/>
  <c r="V22" i="85"/>
  <c r="F52" i="85"/>
  <c r="N52" i="85"/>
  <c r="V52" i="85"/>
  <c r="F8" i="86"/>
  <c r="N8" i="86"/>
  <c r="V8" i="86"/>
  <c r="D22" i="86"/>
  <c r="L22" i="86"/>
  <c r="T22" i="86"/>
  <c r="D52" i="86"/>
  <c r="L52" i="86"/>
  <c r="T52" i="86"/>
  <c r="D8" i="87"/>
  <c r="J22" i="87"/>
  <c r="R22" i="87"/>
  <c r="J52" i="87"/>
  <c r="R52" i="87"/>
  <c r="H22" i="88"/>
  <c r="P22" i="88"/>
  <c r="X22" i="88"/>
  <c r="H52" i="88"/>
  <c r="P52" i="88"/>
  <c r="X52" i="88"/>
  <c r="H8" i="89"/>
  <c r="P8" i="89"/>
  <c r="X8" i="89"/>
  <c r="F22" i="89"/>
  <c r="N22" i="89"/>
  <c r="V22" i="89"/>
  <c r="F52" i="89"/>
  <c r="N52" i="89"/>
  <c r="V52" i="89"/>
  <c r="F8" i="90"/>
  <c r="N8" i="90"/>
  <c r="V8" i="90"/>
  <c r="D22" i="90"/>
  <c r="L22" i="90"/>
  <c r="T22" i="90"/>
  <c r="D52" i="90"/>
  <c r="L52" i="90"/>
  <c r="T52" i="90"/>
  <c r="D8" i="91"/>
  <c r="L8" i="91"/>
  <c r="T8" i="91"/>
  <c r="J22" i="91"/>
  <c r="R22" i="91"/>
  <c r="J52" i="91"/>
  <c r="R52" i="91"/>
  <c r="F4" i="186"/>
  <c r="X4" i="186"/>
  <c r="D8" i="186"/>
  <c r="V8" i="186"/>
  <c r="X22" i="186"/>
  <c r="P4" i="186"/>
  <c r="N8" i="186"/>
  <c r="P22" i="186"/>
  <c r="J22" i="84"/>
  <c r="R22" i="84"/>
  <c r="J52" i="84"/>
  <c r="R52" i="84"/>
  <c r="D4" i="85"/>
  <c r="L4" i="85"/>
  <c r="T4" i="85"/>
  <c r="J8" i="85"/>
  <c r="R8" i="85"/>
  <c r="H22" i="85"/>
  <c r="P22" i="85"/>
  <c r="X22" i="85"/>
  <c r="H52" i="85"/>
  <c r="P52" i="85"/>
  <c r="X52" i="85"/>
  <c r="J4" i="86"/>
  <c r="R4" i="86"/>
  <c r="H8" i="86"/>
  <c r="P8" i="86"/>
  <c r="X8" i="86"/>
  <c r="F22" i="86"/>
  <c r="N22" i="86"/>
  <c r="V22" i="86"/>
  <c r="N52" i="86"/>
  <c r="V52" i="86"/>
  <c r="H4" i="87"/>
  <c r="P4" i="87"/>
  <c r="X4" i="87"/>
  <c r="F8" i="87"/>
  <c r="N8" i="87"/>
  <c r="V8" i="87"/>
  <c r="V4" i="88"/>
  <c r="J27" i="91"/>
  <c r="R27" i="91"/>
  <c r="D33" i="91"/>
  <c r="L33" i="91"/>
  <c r="T33" i="91"/>
  <c r="H61" i="91"/>
  <c r="P61" i="91"/>
  <c r="X61" i="91"/>
  <c r="R11" i="186"/>
  <c r="L8" i="107"/>
  <c r="T8" i="107"/>
  <c r="J22" i="107"/>
  <c r="R22" i="107"/>
  <c r="J8" i="108"/>
  <c r="R8" i="108"/>
  <c r="H22" i="108"/>
  <c r="P22" i="108"/>
  <c r="X22" i="108"/>
  <c r="H52" i="108"/>
  <c r="P52" i="108"/>
  <c r="X52" i="108"/>
  <c r="H8" i="114"/>
  <c r="P8" i="114"/>
  <c r="X8" i="114"/>
  <c r="F22" i="114"/>
  <c r="N22" i="114"/>
  <c r="V22" i="114"/>
  <c r="F52" i="114"/>
  <c r="N52" i="114"/>
  <c r="V52" i="114"/>
  <c r="F8" i="112"/>
  <c r="N8" i="112"/>
  <c r="V8" i="112"/>
  <c r="D22" i="112"/>
  <c r="L22" i="112"/>
  <c r="T22" i="112"/>
  <c r="H52" i="121"/>
  <c r="D61" i="190"/>
  <c r="L61" i="190"/>
  <c r="T61" i="190"/>
  <c r="H52" i="190"/>
  <c r="P52" i="190"/>
  <c r="X52" i="190"/>
  <c r="D4" i="192"/>
  <c r="L4" i="192"/>
  <c r="T4" i="192"/>
  <c r="J8" i="192"/>
  <c r="R8" i="192"/>
  <c r="F11" i="192"/>
  <c r="N11" i="192"/>
  <c r="V11" i="192"/>
  <c r="H17" i="192"/>
  <c r="P17" i="192"/>
  <c r="X17" i="192"/>
  <c r="H22" i="192"/>
  <c r="P22" i="192"/>
  <c r="X22" i="192"/>
  <c r="F27" i="192"/>
  <c r="N27" i="192"/>
  <c r="V27" i="192"/>
  <c r="H33" i="192"/>
  <c r="P33" i="192"/>
  <c r="X33" i="192"/>
  <c r="D61" i="192"/>
  <c r="L61" i="192"/>
  <c r="T61" i="192"/>
  <c r="H52" i="192"/>
  <c r="P52" i="192"/>
  <c r="X52" i="192"/>
  <c r="H4" i="193"/>
  <c r="P4" i="193"/>
  <c r="X4" i="193"/>
  <c r="F8" i="193"/>
  <c r="N8" i="193"/>
  <c r="V8" i="193"/>
  <c r="J11" i="193"/>
  <c r="R11" i="193"/>
  <c r="D17" i="193"/>
  <c r="L17" i="193"/>
  <c r="T17" i="193"/>
  <c r="D22" i="193"/>
  <c r="L22" i="193"/>
  <c r="T22" i="193"/>
  <c r="J27" i="193"/>
  <c r="R27" i="193"/>
  <c r="D33" i="193"/>
  <c r="L33" i="193"/>
  <c r="T33" i="193"/>
  <c r="H61" i="193"/>
  <c r="P61" i="193"/>
  <c r="X61" i="193"/>
  <c r="D52" i="193"/>
  <c r="L52" i="193"/>
  <c r="T52" i="193"/>
  <c r="J11" i="107"/>
  <c r="R11" i="107"/>
  <c r="D17" i="107"/>
  <c r="L17" i="107"/>
  <c r="T17" i="107"/>
  <c r="J27" i="107"/>
  <c r="R27" i="107"/>
  <c r="D33" i="107"/>
  <c r="L33" i="107"/>
  <c r="T33" i="107"/>
  <c r="H61" i="107"/>
  <c r="P61" i="107"/>
  <c r="X61" i="107"/>
  <c r="X33" i="114"/>
  <c r="D61" i="114"/>
  <c r="L61" i="114"/>
  <c r="T61" i="114"/>
  <c r="J4" i="112"/>
  <c r="R4" i="112"/>
  <c r="F17" i="112"/>
  <c r="N17" i="112"/>
  <c r="V17" i="112"/>
  <c r="D27" i="112"/>
  <c r="L27" i="112"/>
  <c r="T27" i="112"/>
  <c r="F33" i="112"/>
  <c r="N33" i="112"/>
  <c r="V33" i="112"/>
  <c r="J61" i="19"/>
  <c r="R61" i="19"/>
  <c r="T61" i="152"/>
  <c r="J33" i="153"/>
  <c r="J26" i="153" s="1"/>
  <c r="J2" i="153" s="1"/>
  <c r="R33" i="153"/>
  <c r="R26" i="153" s="1"/>
  <c r="R2" i="153" s="1"/>
  <c r="D61" i="153"/>
  <c r="L61" i="153"/>
  <c r="T61" i="153"/>
  <c r="J33" i="154"/>
  <c r="J26" i="154" s="1"/>
  <c r="J2" i="154" s="1"/>
  <c r="R33" i="154"/>
  <c r="R26" i="154" s="1"/>
  <c r="R2" i="154" s="1"/>
  <c r="D61" i="154"/>
  <c r="L61" i="154"/>
  <c r="T61" i="154"/>
  <c r="H6" i="106"/>
  <c r="P6" i="106"/>
  <c r="X6" i="106"/>
  <c r="J7" i="106"/>
  <c r="R7" i="106"/>
  <c r="F10" i="106"/>
  <c r="N10" i="106"/>
  <c r="V10" i="106"/>
  <c r="J13" i="106"/>
  <c r="R13" i="106"/>
  <c r="D14" i="106"/>
  <c r="L14" i="106"/>
  <c r="T14" i="106"/>
  <c r="F15" i="106"/>
  <c r="N15" i="106"/>
  <c r="V15" i="106"/>
  <c r="H16" i="106"/>
  <c r="P16" i="106"/>
  <c r="X16" i="106"/>
  <c r="D19" i="106"/>
  <c r="D19" i="102" s="1"/>
  <c r="L19" i="106"/>
  <c r="L19" i="102" s="1"/>
  <c r="T19" i="106"/>
  <c r="F20" i="106"/>
  <c r="F20" i="102" s="1"/>
  <c r="N20" i="106"/>
  <c r="N20" i="102" s="1"/>
  <c r="V20" i="106"/>
  <c r="V20" i="102" s="1"/>
  <c r="H21" i="106"/>
  <c r="H21" i="102" s="1"/>
  <c r="P21" i="106"/>
  <c r="X21" i="106"/>
  <c r="D24" i="106"/>
  <c r="L24" i="106"/>
  <c r="T24" i="106"/>
  <c r="F25" i="106"/>
  <c r="N25" i="106"/>
  <c r="V25" i="106"/>
  <c r="J29" i="106"/>
  <c r="R29" i="106"/>
  <c r="D30" i="106"/>
  <c r="L30" i="106"/>
  <c r="T30" i="106"/>
  <c r="T30" i="102" s="1"/>
  <c r="F31" i="106"/>
  <c r="F31" i="102" s="1"/>
  <c r="N31" i="106"/>
  <c r="N31" i="102" s="1"/>
  <c r="V31" i="106"/>
  <c r="V31" i="102" s="1"/>
  <c r="H32" i="106"/>
  <c r="P32" i="106"/>
  <c r="X32" i="106"/>
  <c r="D35" i="106"/>
  <c r="L35" i="106"/>
  <c r="L35" i="102" s="1"/>
  <c r="T35" i="106"/>
  <c r="T35" i="102" s="1"/>
  <c r="F36" i="106"/>
  <c r="F36" i="102" s="1"/>
  <c r="N36" i="106"/>
  <c r="N36" i="102" s="1"/>
  <c r="V36" i="106"/>
  <c r="H37" i="106"/>
  <c r="H37" i="102" s="1"/>
  <c r="P37" i="106"/>
  <c r="X37" i="106"/>
  <c r="C52" i="113"/>
  <c r="K52" i="113"/>
  <c r="S52" i="113"/>
  <c r="I52" i="115"/>
  <c r="Q52" i="115"/>
  <c r="C51" i="119"/>
  <c r="K51" i="119"/>
  <c r="S51" i="119"/>
  <c r="E8" i="121"/>
  <c r="M8" i="121"/>
  <c r="U8" i="121"/>
  <c r="C22" i="121"/>
  <c r="K22" i="121"/>
  <c r="S22" i="121"/>
  <c r="C52" i="121"/>
  <c r="K52" i="121"/>
  <c r="S52" i="121"/>
  <c r="C8" i="183"/>
  <c r="K8" i="183"/>
  <c r="S8" i="183"/>
  <c r="I22" i="183"/>
  <c r="Q22" i="183"/>
  <c r="I52" i="183"/>
  <c r="Q52" i="183"/>
  <c r="C52" i="173"/>
  <c r="K52" i="173"/>
  <c r="S52" i="173"/>
  <c r="I8" i="174"/>
  <c r="Q8" i="174"/>
  <c r="G22" i="174"/>
  <c r="O22" i="174"/>
  <c r="W22" i="174"/>
  <c r="I52" i="174"/>
  <c r="Q52" i="174"/>
  <c r="D52" i="190"/>
  <c r="L52" i="190"/>
  <c r="T52" i="190"/>
  <c r="E8" i="114"/>
  <c r="M8" i="114"/>
  <c r="U8" i="114"/>
  <c r="C22" i="114"/>
  <c r="K22" i="114"/>
  <c r="S22" i="114"/>
  <c r="G4" i="115"/>
  <c r="O4" i="115"/>
  <c r="W4" i="115"/>
  <c r="I4" i="121"/>
  <c r="Q4" i="121"/>
  <c r="G4" i="183"/>
  <c r="O4" i="183"/>
  <c r="W4" i="183"/>
  <c r="H4" i="195"/>
  <c r="P4" i="195"/>
  <c r="X4" i="195"/>
  <c r="F8" i="195"/>
  <c r="N8" i="195"/>
  <c r="V8" i="195"/>
  <c r="J11" i="195"/>
  <c r="R11" i="195"/>
  <c r="D17" i="195"/>
  <c r="L17" i="195"/>
  <c r="T17" i="195"/>
  <c r="D22" i="195"/>
  <c r="L22" i="195"/>
  <c r="T22" i="195"/>
  <c r="J27" i="195"/>
  <c r="R27" i="195"/>
  <c r="D33" i="195"/>
  <c r="L33" i="195"/>
  <c r="T33" i="195"/>
  <c r="H61" i="195"/>
  <c r="P61" i="195"/>
  <c r="X61" i="195"/>
  <c r="D52" i="195"/>
  <c r="L52" i="195"/>
  <c r="T52" i="195"/>
  <c r="D4" i="196"/>
  <c r="L4" i="196"/>
  <c r="T4" i="196"/>
  <c r="J8" i="196"/>
  <c r="R8" i="196"/>
  <c r="F11" i="196"/>
  <c r="N11" i="196"/>
  <c r="V11" i="196"/>
  <c r="H17" i="196"/>
  <c r="P17" i="196"/>
  <c r="X17" i="196"/>
  <c r="H22" i="196"/>
  <c r="P22" i="196"/>
  <c r="X22" i="196"/>
  <c r="F27" i="196"/>
  <c r="N27" i="196"/>
  <c r="V27" i="196"/>
  <c r="H33" i="196"/>
  <c r="P33" i="196"/>
  <c r="X33" i="196"/>
  <c r="D61" i="196"/>
  <c r="L61" i="196"/>
  <c r="T61" i="196"/>
  <c r="H52" i="196"/>
  <c r="P52" i="196"/>
  <c r="X52" i="196"/>
  <c r="D4" i="198"/>
  <c r="L4" i="198"/>
  <c r="T4" i="198"/>
  <c r="J8" i="198"/>
  <c r="R8" i="198"/>
  <c r="F11" i="198"/>
  <c r="N11" i="198"/>
  <c r="V11" i="198"/>
  <c r="H17" i="198"/>
  <c r="P17" i="198"/>
  <c r="X17" i="198"/>
  <c r="H22" i="198"/>
  <c r="P22" i="198"/>
  <c r="X22" i="198"/>
  <c r="F27" i="198"/>
  <c r="N27" i="198"/>
  <c r="V27" i="198"/>
  <c r="H33" i="198"/>
  <c r="P33" i="198"/>
  <c r="X33" i="198"/>
  <c r="D61" i="198"/>
  <c r="L61" i="198"/>
  <c r="T61" i="198"/>
  <c r="J11" i="199"/>
  <c r="R11" i="199"/>
  <c r="J38" i="106"/>
  <c r="J38" i="102" s="1"/>
  <c r="R38" i="106"/>
  <c r="R38" i="102" s="1"/>
  <c r="D39" i="106"/>
  <c r="D39" i="102" s="1"/>
  <c r="L39" i="106"/>
  <c r="L39" i="102" s="1"/>
  <c r="T39" i="106"/>
  <c r="T39" i="102" s="1"/>
  <c r="F40" i="106"/>
  <c r="N40" i="106"/>
  <c r="N40" i="102" s="1"/>
  <c r="V40" i="106"/>
  <c r="V40" i="102" s="1"/>
  <c r="H41" i="106"/>
  <c r="H41" i="102" s="1"/>
  <c r="P41" i="106"/>
  <c r="P41" i="102" s="1"/>
  <c r="X41" i="106"/>
  <c r="X41" i="102" s="1"/>
  <c r="J42" i="106"/>
  <c r="J42" i="102" s="1"/>
  <c r="R42" i="106"/>
  <c r="R42" i="102" s="1"/>
  <c r="D43" i="106"/>
  <c r="L43" i="106"/>
  <c r="T43" i="106"/>
  <c r="F44" i="106"/>
  <c r="F44" i="102" s="1"/>
  <c r="N44" i="106"/>
  <c r="N44" i="102" s="1"/>
  <c r="V44" i="106"/>
  <c r="V44" i="102" s="1"/>
  <c r="H45" i="106"/>
  <c r="H45" i="102" s="1"/>
  <c r="P45" i="106"/>
  <c r="P45" i="102" s="1"/>
  <c r="X45" i="106"/>
  <c r="J46" i="106"/>
  <c r="R46" i="106"/>
  <c r="R46" i="102" s="1"/>
  <c r="D47" i="106"/>
  <c r="D47" i="102" s="1"/>
  <c r="L47" i="106"/>
  <c r="L47" i="102" s="1"/>
  <c r="T47" i="106"/>
  <c r="T47" i="102" s="1"/>
  <c r="F48" i="106"/>
  <c r="F48" i="102" s="1"/>
  <c r="N48" i="106"/>
  <c r="N48" i="102" s="1"/>
  <c r="V48" i="106"/>
  <c r="H49" i="106"/>
  <c r="P49" i="106"/>
  <c r="P49" i="102" s="1"/>
  <c r="X49" i="106"/>
  <c r="X49" i="102" s="1"/>
  <c r="J50" i="106"/>
  <c r="J50" i="102" s="1"/>
  <c r="R50" i="106"/>
  <c r="R50" i="102" s="1"/>
  <c r="D51" i="106"/>
  <c r="D51" i="102" s="1"/>
  <c r="L51" i="106"/>
  <c r="L51" i="102" s="1"/>
  <c r="T51" i="106"/>
  <c r="J62" i="106"/>
  <c r="J62" i="102" s="1"/>
  <c r="R62" i="106"/>
  <c r="D63" i="106"/>
  <c r="L63" i="106"/>
  <c r="L63" i="102" s="1"/>
  <c r="T63" i="106"/>
  <c r="T63" i="102" s="1"/>
  <c r="F64" i="106"/>
  <c r="F64" i="102" s="1"/>
  <c r="N64" i="106"/>
  <c r="N64" i="102" s="1"/>
  <c r="V64" i="106"/>
  <c r="V64" i="102" s="1"/>
  <c r="H65" i="106"/>
  <c r="H65" i="102" s="1"/>
  <c r="P65" i="106"/>
  <c r="X65" i="106"/>
  <c r="J66" i="106"/>
  <c r="R66" i="106"/>
  <c r="R66" i="102" s="1"/>
  <c r="D67" i="106"/>
  <c r="D67" i="102" s="1"/>
  <c r="L67" i="106"/>
  <c r="L67" i="102" s="1"/>
  <c r="T67" i="106"/>
  <c r="T67" i="102" s="1"/>
  <c r="F68" i="106"/>
  <c r="F68" i="102" s="1"/>
  <c r="N68" i="106"/>
  <c r="V68" i="106"/>
  <c r="H69" i="106"/>
  <c r="P69" i="106"/>
  <c r="P69" i="102" s="1"/>
  <c r="X69" i="106"/>
  <c r="X69" i="102" s="1"/>
  <c r="J70" i="106"/>
  <c r="J70" i="102" s="1"/>
  <c r="R70" i="106"/>
  <c r="D71" i="106"/>
  <c r="D71" i="102" s="1"/>
  <c r="L71" i="106"/>
  <c r="L71" i="102" s="1"/>
  <c r="T71" i="106"/>
  <c r="F72" i="106"/>
  <c r="F72" i="102" s="1"/>
  <c r="N72" i="106"/>
  <c r="N72" i="102" s="1"/>
  <c r="V72" i="106"/>
  <c r="V72" i="102" s="1"/>
  <c r="D54" i="106"/>
  <c r="D54" i="102" s="1"/>
  <c r="L54" i="106"/>
  <c r="T54" i="106"/>
  <c r="T54" i="102" s="1"/>
  <c r="C52" i="196"/>
  <c r="K52" i="196"/>
  <c r="S52" i="196"/>
  <c r="U22" i="165"/>
  <c r="H52" i="195"/>
  <c r="P52" i="195"/>
  <c r="X52" i="195"/>
  <c r="F8" i="196"/>
  <c r="N8" i="196"/>
  <c r="V8" i="196"/>
  <c r="D22" i="196"/>
  <c r="L22" i="196"/>
  <c r="T22" i="196"/>
  <c r="D52" i="196"/>
  <c r="L52" i="196"/>
  <c r="T52" i="196"/>
  <c r="F8" i="198"/>
  <c r="N8" i="198"/>
  <c r="V8" i="198"/>
  <c r="D22" i="198"/>
  <c r="L22" i="198"/>
  <c r="T22" i="198"/>
  <c r="D52" i="198"/>
  <c r="L52" i="198"/>
  <c r="T52" i="198"/>
  <c r="D4" i="199"/>
  <c r="D3" i="199" s="1"/>
  <c r="L4" i="199"/>
  <c r="L3" i="199" s="1"/>
  <c r="T4" i="199"/>
  <c r="T3" i="199" s="1"/>
  <c r="J8" i="199"/>
  <c r="R8" i="199"/>
  <c r="F11" i="199"/>
  <c r="N11" i="199"/>
  <c r="V11" i="199"/>
  <c r="E22" i="198"/>
  <c r="M22" i="198"/>
  <c r="U22" i="198"/>
  <c r="J4" i="198"/>
  <c r="R4" i="198"/>
  <c r="J61" i="198"/>
  <c r="R61" i="198"/>
  <c r="F4" i="199"/>
  <c r="N4" i="199"/>
  <c r="V4" i="199"/>
  <c r="H11" i="199"/>
  <c r="H3" i="199" s="1"/>
  <c r="P11" i="199"/>
  <c r="P3" i="199" s="1"/>
  <c r="X11" i="199"/>
  <c r="X3" i="199" s="1"/>
  <c r="O22" i="186"/>
  <c r="G33" i="190"/>
  <c r="O33" i="190"/>
  <c r="W33" i="190"/>
  <c r="J6" i="75"/>
  <c r="R6" i="75"/>
  <c r="D7" i="75"/>
  <c r="L7" i="75"/>
  <c r="T7" i="75"/>
  <c r="H10" i="75"/>
  <c r="P10" i="75"/>
  <c r="X10" i="75"/>
  <c r="D13" i="75"/>
  <c r="L13" i="75"/>
  <c r="T13" i="75"/>
  <c r="F14" i="75"/>
  <c r="N14" i="75"/>
  <c r="V14" i="75"/>
  <c r="H15" i="75"/>
  <c r="P15" i="75"/>
  <c r="X15" i="75"/>
  <c r="J16" i="75"/>
  <c r="R16" i="75"/>
  <c r="F19" i="75"/>
  <c r="N19" i="75"/>
  <c r="V19" i="75"/>
  <c r="H20" i="75"/>
  <c r="P20" i="75"/>
  <c r="X20" i="75"/>
  <c r="J21" i="75"/>
  <c r="R21" i="75"/>
  <c r="F24" i="75"/>
  <c r="N24" i="75"/>
  <c r="V24" i="75"/>
  <c r="H25" i="75"/>
  <c r="P25" i="75"/>
  <c r="X25" i="75"/>
  <c r="D29" i="75"/>
  <c r="L29" i="75"/>
  <c r="T29" i="75"/>
  <c r="F30" i="75"/>
  <c r="N30" i="75"/>
  <c r="V30" i="75"/>
  <c r="H31" i="75"/>
  <c r="P31" i="75"/>
  <c r="X31" i="75"/>
  <c r="J32" i="75"/>
  <c r="R32" i="75"/>
  <c r="F35" i="75"/>
  <c r="N35" i="75"/>
  <c r="V35" i="75"/>
  <c r="H36" i="75"/>
  <c r="P36" i="75"/>
  <c r="X36" i="75"/>
  <c r="J37" i="75"/>
  <c r="R37" i="75"/>
  <c r="D38" i="75"/>
  <c r="L38" i="75"/>
  <c r="T38" i="75"/>
  <c r="F39" i="75"/>
  <c r="N39" i="75"/>
  <c r="V39" i="75"/>
  <c r="H40" i="75"/>
  <c r="P40" i="75"/>
  <c r="X40" i="75"/>
  <c r="J41" i="75"/>
  <c r="R41" i="75"/>
  <c r="D42" i="75"/>
  <c r="L42" i="75"/>
  <c r="T42" i="75"/>
  <c r="F43" i="75"/>
  <c r="N43" i="75"/>
  <c r="V43" i="75"/>
  <c r="H44" i="75"/>
  <c r="P44" i="75"/>
  <c r="X44" i="75"/>
  <c r="J45" i="75"/>
  <c r="R45" i="75"/>
  <c r="D46" i="75"/>
  <c r="L46" i="75"/>
  <c r="T46" i="75"/>
  <c r="F47" i="75"/>
  <c r="N47" i="75"/>
  <c r="V47" i="75"/>
  <c r="H48" i="75"/>
  <c r="P48" i="75"/>
  <c r="X48" i="75"/>
  <c r="J49" i="75"/>
  <c r="R49" i="75"/>
  <c r="D50" i="75"/>
  <c r="L50" i="75"/>
  <c r="T50" i="75"/>
  <c r="F51" i="75"/>
  <c r="N51" i="75"/>
  <c r="V51" i="75"/>
  <c r="D62" i="75"/>
  <c r="L62" i="75"/>
  <c r="T62" i="75"/>
  <c r="F63" i="75"/>
  <c r="N63" i="75"/>
  <c r="V63" i="75"/>
  <c r="H64" i="75"/>
  <c r="P64" i="75"/>
  <c r="X64" i="75"/>
  <c r="J65" i="75"/>
  <c r="R65" i="75"/>
  <c r="D66" i="75"/>
  <c r="L66" i="75"/>
  <c r="T66" i="75"/>
  <c r="F67" i="75"/>
  <c r="N67" i="75"/>
  <c r="V67" i="75"/>
  <c r="H68" i="75"/>
  <c r="P68" i="75"/>
  <c r="X68" i="75"/>
  <c r="J69" i="75"/>
  <c r="R69" i="75"/>
  <c r="D70" i="75"/>
  <c r="L70" i="75"/>
  <c r="T70" i="75"/>
  <c r="F71" i="75"/>
  <c r="N71" i="75"/>
  <c r="V71" i="75"/>
  <c r="H72" i="75"/>
  <c r="P72" i="75"/>
  <c r="X72" i="75"/>
  <c r="F54" i="75"/>
  <c r="N54" i="75"/>
  <c r="V54" i="75"/>
  <c r="F4" i="78"/>
  <c r="N4" i="78"/>
  <c r="V4" i="78"/>
  <c r="D8" i="78"/>
  <c r="L8" i="78"/>
  <c r="T8" i="78"/>
  <c r="H11" i="78"/>
  <c r="P11" i="78"/>
  <c r="X11" i="78"/>
  <c r="J17" i="78"/>
  <c r="R17" i="78"/>
  <c r="J22" i="78"/>
  <c r="R22" i="78"/>
  <c r="H27" i="78"/>
  <c r="H26" i="78" s="1"/>
  <c r="P27" i="78"/>
  <c r="P26" i="78" s="1"/>
  <c r="X27" i="78"/>
  <c r="X26" i="78" s="1"/>
  <c r="J33" i="78"/>
  <c r="R33" i="78"/>
  <c r="F61" i="78"/>
  <c r="N61" i="78"/>
  <c r="V61" i="78"/>
  <c r="R61" i="161"/>
  <c r="G4" i="78"/>
  <c r="O4" i="78"/>
  <c r="W4" i="78"/>
  <c r="E8" i="78"/>
  <c r="M8" i="78"/>
  <c r="C22" i="78"/>
  <c r="K22" i="78"/>
  <c r="S22" i="78"/>
  <c r="I8" i="186"/>
  <c r="W22" i="186"/>
  <c r="H62" i="8"/>
  <c r="P62" i="8"/>
  <c r="D63" i="8"/>
  <c r="L63" i="8"/>
  <c r="T63" i="8"/>
  <c r="H65" i="8"/>
  <c r="P65" i="8"/>
  <c r="D61" i="161"/>
  <c r="L61" i="161"/>
  <c r="T61" i="161"/>
  <c r="H51" i="10"/>
  <c r="P51" i="10"/>
  <c r="X51" i="10"/>
  <c r="D6" i="75"/>
  <c r="L6" i="75"/>
  <c r="T6" i="75"/>
  <c r="F7" i="75"/>
  <c r="N7" i="75"/>
  <c r="V7" i="75"/>
  <c r="J10" i="75"/>
  <c r="R10" i="75"/>
  <c r="F13" i="75"/>
  <c r="N13" i="75"/>
  <c r="V13" i="75"/>
  <c r="H14" i="75"/>
  <c r="P14" i="75"/>
  <c r="X14" i="75"/>
  <c r="J15" i="75"/>
  <c r="R15" i="75"/>
  <c r="D16" i="75"/>
  <c r="L16" i="75"/>
  <c r="T16" i="75"/>
  <c r="H19" i="75"/>
  <c r="P19" i="75"/>
  <c r="X19" i="75"/>
  <c r="J20" i="75"/>
  <c r="R20" i="75"/>
  <c r="D21" i="75"/>
  <c r="L21" i="75"/>
  <c r="T21" i="75"/>
  <c r="H24" i="75"/>
  <c r="P24" i="75"/>
  <c r="X24" i="75"/>
  <c r="J25" i="75"/>
  <c r="R25" i="75"/>
  <c r="F29" i="75"/>
  <c r="N29" i="75"/>
  <c r="V29" i="75"/>
  <c r="H30" i="75"/>
  <c r="P30" i="75"/>
  <c r="X30" i="75"/>
  <c r="J31" i="75"/>
  <c r="R31" i="75"/>
  <c r="D32" i="75"/>
  <c r="L32" i="75"/>
  <c r="T32" i="75"/>
  <c r="H35" i="75"/>
  <c r="P35" i="75"/>
  <c r="X35" i="75"/>
  <c r="J36" i="75"/>
  <c r="R36" i="75"/>
  <c r="D37" i="75"/>
  <c r="L37" i="75"/>
  <c r="T37" i="75"/>
  <c r="F38" i="75"/>
  <c r="N38" i="75"/>
  <c r="V38" i="75"/>
  <c r="H39" i="75"/>
  <c r="P39" i="75"/>
  <c r="X39" i="75"/>
  <c r="J40" i="75"/>
  <c r="R40" i="75"/>
  <c r="D41" i="75"/>
  <c r="L41" i="75"/>
  <c r="T41" i="75"/>
  <c r="F42" i="75"/>
  <c r="N42" i="75"/>
  <c r="V42" i="75"/>
  <c r="H43" i="75"/>
  <c r="P43" i="75"/>
  <c r="X43" i="75"/>
  <c r="J44" i="75"/>
  <c r="R44" i="75"/>
  <c r="D45" i="75"/>
  <c r="L45" i="75"/>
  <c r="T45" i="75"/>
  <c r="F46" i="75"/>
  <c r="N46" i="75"/>
  <c r="V46" i="75"/>
  <c r="H47" i="75"/>
  <c r="P47" i="75"/>
  <c r="X47" i="75"/>
  <c r="J48" i="75"/>
  <c r="R48" i="75"/>
  <c r="D49" i="75"/>
  <c r="L49" i="75"/>
  <c r="T49" i="75"/>
  <c r="F50" i="75"/>
  <c r="N50" i="75"/>
  <c r="V50" i="75"/>
  <c r="H51" i="75"/>
  <c r="P51" i="75"/>
  <c r="X51" i="75"/>
  <c r="F62" i="75"/>
  <c r="N62" i="75"/>
  <c r="V62" i="75"/>
  <c r="H63" i="75"/>
  <c r="P63" i="75"/>
  <c r="X63" i="75"/>
  <c r="J64" i="75"/>
  <c r="R64" i="75"/>
  <c r="D65" i="75"/>
  <c r="L65" i="75"/>
  <c r="T65" i="75"/>
  <c r="F66" i="75"/>
  <c r="N66" i="75"/>
  <c r="V66" i="75"/>
  <c r="H67" i="75"/>
  <c r="P67" i="75"/>
  <c r="X67" i="75"/>
  <c r="J68" i="75"/>
  <c r="R68" i="75"/>
  <c r="D69" i="75"/>
  <c r="L69" i="75"/>
  <c r="T69" i="75"/>
  <c r="F70" i="75"/>
  <c r="N70" i="75"/>
  <c r="V70" i="75"/>
  <c r="H71" i="75"/>
  <c r="P71" i="75"/>
  <c r="X71" i="75"/>
  <c r="J72" i="75"/>
  <c r="R72" i="75"/>
  <c r="H54" i="75"/>
  <c r="P54" i="75"/>
  <c r="X54" i="75"/>
  <c r="H4" i="78"/>
  <c r="P4" i="78"/>
  <c r="X4" i="78"/>
  <c r="F8" i="78"/>
  <c r="N8" i="78"/>
  <c r="V8" i="78"/>
  <c r="J11" i="78"/>
  <c r="R11" i="78"/>
  <c r="D17" i="78"/>
  <c r="L17" i="78"/>
  <c r="T17" i="78"/>
  <c r="L22" i="78"/>
  <c r="J27" i="78"/>
  <c r="R27" i="78"/>
  <c r="D33" i="78"/>
  <c r="L33" i="78"/>
  <c r="T33" i="78"/>
  <c r="H61" i="78"/>
  <c r="P61" i="78"/>
  <c r="X61" i="78"/>
  <c r="E61" i="161"/>
  <c r="M61" i="161"/>
  <c r="U61" i="161"/>
  <c r="I4" i="78"/>
  <c r="Q4" i="78"/>
  <c r="C11" i="78"/>
  <c r="K11" i="78"/>
  <c r="S11" i="78"/>
  <c r="E17" i="78"/>
  <c r="M17" i="78"/>
  <c r="U17" i="78"/>
  <c r="C27" i="78"/>
  <c r="K27" i="78"/>
  <c r="S27" i="78"/>
  <c r="E33" i="78"/>
  <c r="M33" i="78"/>
  <c r="U33" i="78"/>
  <c r="I61" i="78"/>
  <c r="J62" i="8"/>
  <c r="R62" i="8"/>
  <c r="F63" i="8"/>
  <c r="N63" i="8"/>
  <c r="V63" i="8"/>
  <c r="J65" i="8"/>
  <c r="R65" i="8"/>
  <c r="F61" i="161"/>
  <c r="N61" i="161"/>
  <c r="V61" i="161"/>
  <c r="F6" i="75"/>
  <c r="N6" i="75"/>
  <c r="V6" i="75"/>
  <c r="H7" i="75"/>
  <c r="P7" i="75"/>
  <c r="X7" i="75"/>
  <c r="D10" i="75"/>
  <c r="L10" i="75"/>
  <c r="T10" i="75"/>
  <c r="H13" i="75"/>
  <c r="P13" i="75"/>
  <c r="X13" i="75"/>
  <c r="J14" i="75"/>
  <c r="R14" i="75"/>
  <c r="D15" i="75"/>
  <c r="L15" i="75"/>
  <c r="T15" i="75"/>
  <c r="F16" i="75"/>
  <c r="N16" i="75"/>
  <c r="V16" i="75"/>
  <c r="J19" i="75"/>
  <c r="R19" i="75"/>
  <c r="D20" i="75"/>
  <c r="L20" i="75"/>
  <c r="T20" i="75"/>
  <c r="F21" i="75"/>
  <c r="N21" i="75"/>
  <c r="V21" i="75"/>
  <c r="J24" i="75"/>
  <c r="R24" i="75"/>
  <c r="D25" i="75"/>
  <c r="L25" i="75"/>
  <c r="T25" i="75"/>
  <c r="H29" i="75"/>
  <c r="P29" i="75"/>
  <c r="X29" i="75"/>
  <c r="J30" i="75"/>
  <c r="R30" i="75"/>
  <c r="D31" i="75"/>
  <c r="L31" i="75"/>
  <c r="T31" i="75"/>
  <c r="F32" i="75"/>
  <c r="N32" i="75"/>
  <c r="V32" i="75"/>
  <c r="J35" i="75"/>
  <c r="R35" i="75"/>
  <c r="D36" i="75"/>
  <c r="L36" i="75"/>
  <c r="T36" i="75"/>
  <c r="F37" i="75"/>
  <c r="N37" i="75"/>
  <c r="V37" i="75"/>
  <c r="H38" i="75"/>
  <c r="P38" i="75"/>
  <c r="X38" i="75"/>
  <c r="J39" i="75"/>
  <c r="R39" i="75"/>
  <c r="D40" i="75"/>
  <c r="L40" i="75"/>
  <c r="T40" i="75"/>
  <c r="F41" i="75"/>
  <c r="N41" i="75"/>
  <c r="V41" i="75"/>
  <c r="H42" i="75"/>
  <c r="P42" i="75"/>
  <c r="X42" i="75"/>
  <c r="J43" i="75"/>
  <c r="R43" i="75"/>
  <c r="D44" i="75"/>
  <c r="L44" i="75"/>
  <c r="T44" i="75"/>
  <c r="F45" i="75"/>
  <c r="N45" i="75"/>
  <c r="V45" i="75"/>
  <c r="H46" i="75"/>
  <c r="P46" i="75"/>
  <c r="X46" i="75"/>
  <c r="J47" i="75"/>
  <c r="R47" i="75"/>
  <c r="D48" i="75"/>
  <c r="L48" i="75"/>
  <c r="T48" i="75"/>
  <c r="F49" i="75"/>
  <c r="N49" i="75"/>
  <c r="V49" i="75"/>
  <c r="H50" i="75"/>
  <c r="P50" i="75"/>
  <c r="X50" i="75"/>
  <c r="J51" i="75"/>
  <c r="R51" i="75"/>
  <c r="H62" i="75"/>
  <c r="P62" i="75"/>
  <c r="X62" i="75"/>
  <c r="J63" i="75"/>
  <c r="R63" i="75"/>
  <c r="D64" i="75"/>
  <c r="L64" i="75"/>
  <c r="T64" i="75"/>
  <c r="F65" i="75"/>
  <c r="N65" i="75"/>
  <c r="V65" i="75"/>
  <c r="H66" i="75"/>
  <c r="P66" i="75"/>
  <c r="X66" i="75"/>
  <c r="J67" i="75"/>
  <c r="R67" i="75"/>
  <c r="D68" i="75"/>
  <c r="L68" i="75"/>
  <c r="T68" i="75"/>
  <c r="F69" i="75"/>
  <c r="N69" i="75"/>
  <c r="V69" i="75"/>
  <c r="H70" i="75"/>
  <c r="P70" i="75"/>
  <c r="X70" i="75"/>
  <c r="J71" i="75"/>
  <c r="R71" i="75"/>
  <c r="D72" i="75"/>
  <c r="L72" i="75"/>
  <c r="T72" i="75"/>
  <c r="J54" i="75"/>
  <c r="R54" i="75"/>
  <c r="J4" i="78"/>
  <c r="R4" i="78"/>
  <c r="H8" i="78"/>
  <c r="P8" i="78"/>
  <c r="X8" i="78"/>
  <c r="D11" i="78"/>
  <c r="L11" i="78"/>
  <c r="T11" i="78"/>
  <c r="F17" i="78"/>
  <c r="N17" i="78"/>
  <c r="V17" i="78"/>
  <c r="F22" i="78"/>
  <c r="N22" i="78"/>
  <c r="V22" i="78"/>
  <c r="D27" i="78"/>
  <c r="L27" i="78"/>
  <c r="L26" i="78" s="1"/>
  <c r="T27" i="78"/>
  <c r="F33" i="78"/>
  <c r="F26" i="78" s="1"/>
  <c r="N33" i="78"/>
  <c r="N26" i="78" s="1"/>
  <c r="V33" i="78"/>
  <c r="V26" i="78" s="1"/>
  <c r="J61" i="78"/>
  <c r="C11" i="185"/>
  <c r="Q11" i="186"/>
  <c r="G61" i="161"/>
  <c r="O61" i="161"/>
  <c r="J52" i="78"/>
  <c r="R52" i="78"/>
  <c r="D4" i="79"/>
  <c r="L4" i="79"/>
  <c r="L3" i="79" s="1"/>
  <c r="T4" i="79"/>
  <c r="J8" i="79"/>
  <c r="R8" i="79"/>
  <c r="F11" i="79"/>
  <c r="N11" i="79"/>
  <c r="V11" i="79"/>
  <c r="H17" i="79"/>
  <c r="P17" i="79"/>
  <c r="X17" i="79"/>
  <c r="H22" i="79"/>
  <c r="P22" i="79"/>
  <c r="X22" i="79"/>
  <c r="F27" i="79"/>
  <c r="F26" i="79" s="1"/>
  <c r="N27" i="79"/>
  <c r="N26" i="79" s="1"/>
  <c r="V27" i="79"/>
  <c r="V26" i="79" s="1"/>
  <c r="H33" i="79"/>
  <c r="P33" i="79"/>
  <c r="X33" i="79"/>
  <c r="D61" i="79"/>
  <c r="L61" i="79"/>
  <c r="T61" i="79"/>
  <c r="H52" i="79"/>
  <c r="P52" i="79"/>
  <c r="X52" i="79"/>
  <c r="J4" i="80"/>
  <c r="R4" i="80"/>
  <c r="H8" i="80"/>
  <c r="P8" i="80"/>
  <c r="X8" i="80"/>
  <c r="D11" i="80"/>
  <c r="L11" i="80"/>
  <c r="T11" i="80"/>
  <c r="F17" i="80"/>
  <c r="N17" i="80"/>
  <c r="V17" i="80"/>
  <c r="F22" i="80"/>
  <c r="N22" i="80"/>
  <c r="V22" i="80"/>
  <c r="D27" i="80"/>
  <c r="D26" i="80" s="1"/>
  <c r="L27" i="80"/>
  <c r="L26" i="80" s="1"/>
  <c r="T27" i="80"/>
  <c r="T26" i="80" s="1"/>
  <c r="F33" i="80"/>
  <c r="N33" i="80"/>
  <c r="V33" i="80"/>
  <c r="J61" i="80"/>
  <c r="R61" i="80"/>
  <c r="F52" i="80"/>
  <c r="N52" i="80"/>
  <c r="V52" i="80"/>
  <c r="H4" i="81"/>
  <c r="P4" i="81"/>
  <c r="X4" i="81"/>
  <c r="X3" i="81" s="1"/>
  <c r="F8" i="81"/>
  <c r="N8" i="81"/>
  <c r="V8" i="81"/>
  <c r="J11" i="81"/>
  <c r="R11" i="81"/>
  <c r="D17" i="81"/>
  <c r="L17" i="81"/>
  <c r="T17" i="81"/>
  <c r="D22" i="81"/>
  <c r="L22" i="81"/>
  <c r="T22" i="81"/>
  <c r="J27" i="81"/>
  <c r="J26" i="81" s="1"/>
  <c r="R27" i="81"/>
  <c r="R26" i="81" s="1"/>
  <c r="D33" i="81"/>
  <c r="L33" i="81"/>
  <c r="T33" i="81"/>
  <c r="H61" i="81"/>
  <c r="P61" i="81"/>
  <c r="X61" i="81"/>
  <c r="D52" i="81"/>
  <c r="L52" i="81"/>
  <c r="T52" i="81"/>
  <c r="F4" i="82"/>
  <c r="N4" i="82"/>
  <c r="V4" i="82"/>
  <c r="D8" i="82"/>
  <c r="L8" i="82"/>
  <c r="T8" i="82"/>
  <c r="H11" i="82"/>
  <c r="P11" i="82"/>
  <c r="X11" i="82"/>
  <c r="J17" i="82"/>
  <c r="R17" i="82"/>
  <c r="J22" i="82"/>
  <c r="R22" i="82"/>
  <c r="H27" i="82"/>
  <c r="H26" i="82" s="1"/>
  <c r="P27" i="82"/>
  <c r="P26" i="82" s="1"/>
  <c r="X27" i="82"/>
  <c r="X26" i="82" s="1"/>
  <c r="J33" i="82"/>
  <c r="R33" i="82"/>
  <c r="F61" i="82"/>
  <c r="N61" i="82"/>
  <c r="V61" i="82"/>
  <c r="J52" i="82"/>
  <c r="R52" i="82"/>
  <c r="D4" i="83"/>
  <c r="L4" i="83"/>
  <c r="T4" i="83"/>
  <c r="J8" i="83"/>
  <c r="R8" i="83"/>
  <c r="F11" i="83"/>
  <c r="N11" i="83"/>
  <c r="V11" i="83"/>
  <c r="H17" i="83"/>
  <c r="P17" i="83"/>
  <c r="X17" i="83"/>
  <c r="H22" i="83"/>
  <c r="P22" i="83"/>
  <c r="X22" i="83"/>
  <c r="F27" i="83"/>
  <c r="F26" i="83" s="1"/>
  <c r="N27" i="83"/>
  <c r="N26" i="83" s="1"/>
  <c r="V27" i="83"/>
  <c r="H33" i="83"/>
  <c r="P33" i="83"/>
  <c r="X33" i="83"/>
  <c r="D61" i="83"/>
  <c r="L61" i="83"/>
  <c r="T61" i="83"/>
  <c r="H52" i="83"/>
  <c r="P52" i="83"/>
  <c r="X52" i="83"/>
  <c r="J4" i="84"/>
  <c r="R4" i="84"/>
  <c r="H8" i="84"/>
  <c r="P8" i="84"/>
  <c r="X8" i="84"/>
  <c r="D11" i="84"/>
  <c r="L11" i="84"/>
  <c r="T11" i="84"/>
  <c r="F17" i="84"/>
  <c r="N17" i="84"/>
  <c r="V17" i="84"/>
  <c r="F22" i="84"/>
  <c r="N22" i="84"/>
  <c r="V22" i="84"/>
  <c r="D27" i="84"/>
  <c r="D26" i="84" s="1"/>
  <c r="L27" i="84"/>
  <c r="L26" i="84" s="1"/>
  <c r="T27" i="84"/>
  <c r="T26" i="84" s="1"/>
  <c r="F33" i="84"/>
  <c r="N33" i="84"/>
  <c r="V33" i="84"/>
  <c r="J61" i="84"/>
  <c r="R61" i="84"/>
  <c r="F52" i="84"/>
  <c r="N52" i="84"/>
  <c r="V52" i="84"/>
  <c r="H4" i="85"/>
  <c r="P4" i="85"/>
  <c r="X4" i="85"/>
  <c r="X3" i="85" s="1"/>
  <c r="F8" i="85"/>
  <c r="N8" i="85"/>
  <c r="V8" i="85"/>
  <c r="J11" i="85"/>
  <c r="R11" i="85"/>
  <c r="D17" i="85"/>
  <c r="L17" i="85"/>
  <c r="T17" i="85"/>
  <c r="D22" i="85"/>
  <c r="L22" i="85"/>
  <c r="T22" i="85"/>
  <c r="J27" i="85"/>
  <c r="J26" i="85" s="1"/>
  <c r="R27" i="85"/>
  <c r="R26" i="85" s="1"/>
  <c r="D33" i="85"/>
  <c r="L33" i="85"/>
  <c r="T33" i="85"/>
  <c r="H61" i="85"/>
  <c r="P61" i="85"/>
  <c r="X61" i="85"/>
  <c r="D52" i="85"/>
  <c r="L52" i="85"/>
  <c r="T52" i="85"/>
  <c r="F4" i="79"/>
  <c r="N4" i="79"/>
  <c r="V4" i="79"/>
  <c r="H11" i="79"/>
  <c r="P11" i="79"/>
  <c r="X11" i="79"/>
  <c r="J17" i="79"/>
  <c r="R17" i="79"/>
  <c r="H27" i="79"/>
  <c r="P27" i="79"/>
  <c r="X27" i="79"/>
  <c r="J33" i="79"/>
  <c r="R33" i="79"/>
  <c r="F61" i="79"/>
  <c r="N61" i="79"/>
  <c r="V61" i="79"/>
  <c r="D4" i="80"/>
  <c r="L4" i="80"/>
  <c r="T4" i="80"/>
  <c r="F11" i="80"/>
  <c r="N11" i="80"/>
  <c r="V11" i="80"/>
  <c r="H17" i="80"/>
  <c r="P17" i="80"/>
  <c r="X17" i="80"/>
  <c r="F27" i="80"/>
  <c r="N27" i="80"/>
  <c r="V27" i="80"/>
  <c r="H33" i="80"/>
  <c r="P33" i="80"/>
  <c r="X33" i="80"/>
  <c r="D61" i="80"/>
  <c r="L61" i="80"/>
  <c r="T61" i="80"/>
  <c r="J4" i="81"/>
  <c r="R4" i="81"/>
  <c r="D11" i="81"/>
  <c r="L11" i="81"/>
  <c r="T11" i="81"/>
  <c r="F17" i="81"/>
  <c r="N17" i="81"/>
  <c r="V17" i="81"/>
  <c r="D27" i="81"/>
  <c r="L27" i="81"/>
  <c r="T27" i="81"/>
  <c r="F33" i="81"/>
  <c r="N33" i="81"/>
  <c r="V33" i="81"/>
  <c r="J61" i="81"/>
  <c r="R61" i="81"/>
  <c r="H4" i="82"/>
  <c r="P4" i="82"/>
  <c r="X4" i="82"/>
  <c r="J11" i="82"/>
  <c r="R11" i="82"/>
  <c r="D17" i="82"/>
  <c r="L17" i="82"/>
  <c r="T17" i="82"/>
  <c r="J27" i="82"/>
  <c r="R27" i="82"/>
  <c r="D33" i="82"/>
  <c r="L33" i="82"/>
  <c r="T33" i="82"/>
  <c r="H61" i="82"/>
  <c r="P61" i="82"/>
  <c r="X61" i="82"/>
  <c r="F4" i="83"/>
  <c r="N4" i="83"/>
  <c r="V4" i="83"/>
  <c r="H11" i="83"/>
  <c r="P11" i="83"/>
  <c r="X11" i="83"/>
  <c r="J17" i="83"/>
  <c r="R17" i="83"/>
  <c r="H27" i="83"/>
  <c r="P27" i="83"/>
  <c r="X27" i="83"/>
  <c r="J33" i="83"/>
  <c r="R33" i="83"/>
  <c r="F61" i="83"/>
  <c r="N61" i="83"/>
  <c r="V61" i="83"/>
  <c r="D4" i="84"/>
  <c r="L4" i="84"/>
  <c r="T4" i="84"/>
  <c r="F11" i="84"/>
  <c r="N11" i="84"/>
  <c r="V11" i="84"/>
  <c r="H17" i="84"/>
  <c r="P17" i="84"/>
  <c r="X17" i="84"/>
  <c r="F27" i="84"/>
  <c r="N27" i="84"/>
  <c r="V27" i="84"/>
  <c r="H33" i="84"/>
  <c r="P33" i="84"/>
  <c r="X33" i="84"/>
  <c r="D61" i="84"/>
  <c r="L61" i="84"/>
  <c r="T61" i="84"/>
  <c r="J4" i="85"/>
  <c r="R4" i="85"/>
  <c r="D11" i="85"/>
  <c r="L11" i="85"/>
  <c r="T11" i="85"/>
  <c r="T3" i="85" s="1"/>
  <c r="F17" i="85"/>
  <c r="N17" i="85"/>
  <c r="V17" i="85"/>
  <c r="D27" i="85"/>
  <c r="L27" i="85"/>
  <c r="T27" i="85"/>
  <c r="F33" i="85"/>
  <c r="N33" i="85"/>
  <c r="V33" i="85"/>
  <c r="J61" i="85"/>
  <c r="R61" i="85"/>
  <c r="Q61" i="78"/>
  <c r="E52" i="78"/>
  <c r="M52" i="78"/>
  <c r="U52" i="78"/>
  <c r="G4" i="79"/>
  <c r="O4" i="79"/>
  <c r="W4" i="79"/>
  <c r="E8" i="79"/>
  <c r="M8" i="79"/>
  <c r="U8" i="79"/>
  <c r="I11" i="79"/>
  <c r="Q11" i="79"/>
  <c r="C17" i="79"/>
  <c r="K17" i="79"/>
  <c r="S17" i="79"/>
  <c r="C22" i="79"/>
  <c r="K22" i="79"/>
  <c r="S22" i="79"/>
  <c r="I27" i="79"/>
  <c r="Q27" i="79"/>
  <c r="C33" i="79"/>
  <c r="K33" i="79"/>
  <c r="S33" i="79"/>
  <c r="G61" i="79"/>
  <c r="O61" i="79"/>
  <c r="W61" i="79"/>
  <c r="C52" i="79"/>
  <c r="K52" i="79"/>
  <c r="S52" i="79"/>
  <c r="E4" i="80"/>
  <c r="M4" i="80"/>
  <c r="U4" i="80"/>
  <c r="C8" i="80"/>
  <c r="K8" i="80"/>
  <c r="S8" i="80"/>
  <c r="G11" i="80"/>
  <c r="O11" i="80"/>
  <c r="W11" i="80"/>
  <c r="I17" i="80"/>
  <c r="Q17" i="80"/>
  <c r="I22" i="80"/>
  <c r="Q22" i="80"/>
  <c r="G27" i="80"/>
  <c r="O27" i="80"/>
  <c r="W27" i="80"/>
  <c r="I33" i="80"/>
  <c r="Q33" i="80"/>
  <c r="E61" i="80"/>
  <c r="M61" i="80"/>
  <c r="U61" i="80"/>
  <c r="I52" i="80"/>
  <c r="Q52" i="80"/>
  <c r="C4" i="81"/>
  <c r="K4" i="81"/>
  <c r="S4" i="81"/>
  <c r="I8" i="81"/>
  <c r="Q8" i="81"/>
  <c r="E11" i="81"/>
  <c r="M11" i="81"/>
  <c r="U11" i="81"/>
  <c r="G17" i="81"/>
  <c r="O17" i="81"/>
  <c r="W17" i="81"/>
  <c r="G22" i="81"/>
  <c r="O22" i="81"/>
  <c r="W22" i="81"/>
  <c r="E27" i="81"/>
  <c r="M27" i="81"/>
  <c r="U27" i="81"/>
  <c r="G33" i="81"/>
  <c r="O33" i="81"/>
  <c r="W33" i="81"/>
  <c r="C61" i="81"/>
  <c r="K61" i="81"/>
  <c r="S61" i="81"/>
  <c r="G52" i="81"/>
  <c r="O52" i="81"/>
  <c r="W52" i="81"/>
  <c r="I4" i="82"/>
  <c r="Q4" i="82"/>
  <c r="G8" i="82"/>
  <c r="O8" i="82"/>
  <c r="W8" i="82"/>
  <c r="C11" i="82"/>
  <c r="K11" i="82"/>
  <c r="S11" i="82"/>
  <c r="E17" i="82"/>
  <c r="M17" i="82"/>
  <c r="U17" i="82"/>
  <c r="E22" i="82"/>
  <c r="M22" i="82"/>
  <c r="U22" i="82"/>
  <c r="C27" i="82"/>
  <c r="K27" i="82"/>
  <c r="S27" i="82"/>
  <c r="E33" i="82"/>
  <c r="M33" i="82"/>
  <c r="U33" i="82"/>
  <c r="I61" i="82"/>
  <c r="Q61" i="82"/>
  <c r="E52" i="82"/>
  <c r="M52" i="82"/>
  <c r="U52" i="82"/>
  <c r="G4" i="83"/>
  <c r="O4" i="83"/>
  <c r="W4" i="83"/>
  <c r="E8" i="83"/>
  <c r="M8" i="83"/>
  <c r="U8" i="83"/>
  <c r="I11" i="83"/>
  <c r="Q11" i="83"/>
  <c r="C17" i="83"/>
  <c r="K17" i="83"/>
  <c r="S17" i="83"/>
  <c r="C22" i="83"/>
  <c r="K22" i="83"/>
  <c r="S22" i="83"/>
  <c r="C33" i="83"/>
  <c r="K33" i="83"/>
  <c r="S33" i="83"/>
  <c r="G61" i="83"/>
  <c r="O61" i="83"/>
  <c r="W61" i="83"/>
  <c r="C52" i="83"/>
  <c r="K52" i="83"/>
  <c r="S52" i="83"/>
  <c r="E4" i="84"/>
  <c r="M4" i="84"/>
  <c r="U4" i="84"/>
  <c r="C8" i="84"/>
  <c r="K8" i="84"/>
  <c r="S8" i="84"/>
  <c r="G11" i="84"/>
  <c r="O11" i="84"/>
  <c r="W11" i="84"/>
  <c r="I17" i="84"/>
  <c r="Q17" i="84"/>
  <c r="I22" i="84"/>
  <c r="Q22" i="84"/>
  <c r="G27" i="84"/>
  <c r="O27" i="84"/>
  <c r="W27" i="84"/>
  <c r="I33" i="84"/>
  <c r="Q33" i="84"/>
  <c r="E61" i="84"/>
  <c r="M61" i="84"/>
  <c r="U61" i="84"/>
  <c r="I52" i="84"/>
  <c r="Q52" i="84"/>
  <c r="C4" i="85"/>
  <c r="K4" i="85"/>
  <c r="S4" i="85"/>
  <c r="I8" i="85"/>
  <c r="Q8" i="85"/>
  <c r="E11" i="85"/>
  <c r="M11" i="85"/>
  <c r="U11" i="85"/>
  <c r="G17" i="85"/>
  <c r="O17" i="85"/>
  <c r="W17" i="85"/>
  <c r="G22" i="85"/>
  <c r="O22" i="85"/>
  <c r="W22" i="85"/>
  <c r="E27" i="85"/>
  <c r="M27" i="85"/>
  <c r="U27" i="85"/>
  <c r="G33" i="85"/>
  <c r="O33" i="85"/>
  <c r="W33" i="85"/>
  <c r="C61" i="85"/>
  <c r="K61" i="85"/>
  <c r="S61" i="85"/>
  <c r="G52" i="85"/>
  <c r="O52" i="85"/>
  <c r="W52" i="85"/>
  <c r="R61" i="78"/>
  <c r="F52" i="78"/>
  <c r="N52" i="78"/>
  <c r="V52" i="78"/>
  <c r="H4" i="79"/>
  <c r="P4" i="79"/>
  <c r="X4" i="79"/>
  <c r="F8" i="79"/>
  <c r="N8" i="79"/>
  <c r="V8" i="79"/>
  <c r="J11" i="79"/>
  <c r="R11" i="79"/>
  <c r="D17" i="79"/>
  <c r="L17" i="79"/>
  <c r="T17" i="79"/>
  <c r="D22" i="79"/>
  <c r="L22" i="79"/>
  <c r="T22" i="79"/>
  <c r="J27" i="79"/>
  <c r="R27" i="79"/>
  <c r="D33" i="79"/>
  <c r="D26" i="79" s="1"/>
  <c r="L33" i="79"/>
  <c r="L26" i="79" s="1"/>
  <c r="T33" i="79"/>
  <c r="T26" i="79" s="1"/>
  <c r="H61" i="79"/>
  <c r="P61" i="79"/>
  <c r="X61" i="79"/>
  <c r="D52" i="79"/>
  <c r="L52" i="79"/>
  <c r="T52" i="79"/>
  <c r="F4" i="80"/>
  <c r="N4" i="80"/>
  <c r="V4" i="80"/>
  <c r="D8" i="80"/>
  <c r="L8" i="80"/>
  <c r="T8" i="80"/>
  <c r="H11" i="80"/>
  <c r="P11" i="80"/>
  <c r="X11" i="80"/>
  <c r="J17" i="80"/>
  <c r="R17" i="80"/>
  <c r="J22" i="80"/>
  <c r="R22" i="80"/>
  <c r="H27" i="80"/>
  <c r="P27" i="80"/>
  <c r="X27" i="80"/>
  <c r="J33" i="80"/>
  <c r="J26" i="80" s="1"/>
  <c r="R33" i="80"/>
  <c r="R26" i="80" s="1"/>
  <c r="F61" i="80"/>
  <c r="N61" i="80"/>
  <c r="V61" i="80"/>
  <c r="J52" i="80"/>
  <c r="R52" i="80"/>
  <c r="D4" i="81"/>
  <c r="L4" i="81"/>
  <c r="T4" i="81"/>
  <c r="J8" i="81"/>
  <c r="R8" i="81"/>
  <c r="F11" i="81"/>
  <c r="N11" i="81"/>
  <c r="V11" i="81"/>
  <c r="H17" i="81"/>
  <c r="P17" i="81"/>
  <c r="X17" i="81"/>
  <c r="H22" i="81"/>
  <c r="P22" i="81"/>
  <c r="X22" i="81"/>
  <c r="F27" i="81"/>
  <c r="N27" i="81"/>
  <c r="V27" i="81"/>
  <c r="V26" i="81" s="1"/>
  <c r="H33" i="81"/>
  <c r="H26" i="81" s="1"/>
  <c r="P33" i="81"/>
  <c r="P26" i="81" s="1"/>
  <c r="X33" i="81"/>
  <c r="X26" i="81" s="1"/>
  <c r="D61" i="81"/>
  <c r="L61" i="81"/>
  <c r="T61" i="81"/>
  <c r="H52" i="81"/>
  <c r="P52" i="81"/>
  <c r="X52" i="81"/>
  <c r="J4" i="82"/>
  <c r="R4" i="82"/>
  <c r="H8" i="82"/>
  <c r="P8" i="82"/>
  <c r="X8" i="82"/>
  <c r="D11" i="82"/>
  <c r="L11" i="82"/>
  <c r="T11" i="82"/>
  <c r="F17" i="82"/>
  <c r="N17" i="82"/>
  <c r="V17" i="82"/>
  <c r="F22" i="82"/>
  <c r="N22" i="82"/>
  <c r="V22" i="82"/>
  <c r="D27" i="82"/>
  <c r="L27" i="82"/>
  <c r="T27" i="82"/>
  <c r="F33" i="82"/>
  <c r="F26" i="82" s="1"/>
  <c r="N33" i="82"/>
  <c r="N26" i="82" s="1"/>
  <c r="V33" i="82"/>
  <c r="V26" i="82" s="1"/>
  <c r="J61" i="82"/>
  <c r="R61" i="82"/>
  <c r="F52" i="82"/>
  <c r="N52" i="82"/>
  <c r="V52" i="82"/>
  <c r="H4" i="83"/>
  <c r="P4" i="83"/>
  <c r="X4" i="83"/>
  <c r="F8" i="83"/>
  <c r="N8" i="83"/>
  <c r="V8" i="83"/>
  <c r="J11" i="83"/>
  <c r="R11" i="83"/>
  <c r="D17" i="83"/>
  <c r="L17" i="83"/>
  <c r="T17" i="83"/>
  <c r="D22" i="83"/>
  <c r="L22" i="83"/>
  <c r="T22" i="83"/>
  <c r="J27" i="83"/>
  <c r="R27" i="83"/>
  <c r="D33" i="83"/>
  <c r="D26" i="83" s="1"/>
  <c r="L33" i="83"/>
  <c r="L26" i="83" s="1"/>
  <c r="T33" i="83"/>
  <c r="T26" i="83" s="1"/>
  <c r="H61" i="83"/>
  <c r="P61" i="83"/>
  <c r="X61" i="83"/>
  <c r="D52" i="83"/>
  <c r="L52" i="83"/>
  <c r="T52" i="83"/>
  <c r="F4" i="84"/>
  <c r="N4" i="84"/>
  <c r="V4" i="84"/>
  <c r="D8" i="84"/>
  <c r="L8" i="84"/>
  <c r="T8" i="84"/>
  <c r="H11" i="84"/>
  <c r="P11" i="84"/>
  <c r="X11" i="84"/>
  <c r="J17" i="84"/>
  <c r="R17" i="84"/>
  <c r="H27" i="84"/>
  <c r="H26" i="84" s="1"/>
  <c r="P27" i="84"/>
  <c r="P26" i="84" s="1"/>
  <c r="X27" i="84"/>
  <c r="X26" i="84" s="1"/>
  <c r="J33" i="84"/>
  <c r="J26" i="84" s="1"/>
  <c r="R33" i="84"/>
  <c r="R26" i="84" s="1"/>
  <c r="F61" i="84"/>
  <c r="N61" i="84"/>
  <c r="V61" i="84"/>
  <c r="F11" i="85"/>
  <c r="N11" i="85"/>
  <c r="V11" i="85"/>
  <c r="H17" i="85"/>
  <c r="P17" i="85"/>
  <c r="X17" i="85"/>
  <c r="F27" i="85"/>
  <c r="N27" i="85"/>
  <c r="V27" i="85"/>
  <c r="H33" i="85"/>
  <c r="H26" i="85" s="1"/>
  <c r="P33" i="85"/>
  <c r="P26" i="85" s="1"/>
  <c r="X33" i="85"/>
  <c r="X26" i="85" s="1"/>
  <c r="D61" i="85"/>
  <c r="L61" i="85"/>
  <c r="T61" i="85"/>
  <c r="D11" i="86"/>
  <c r="L11" i="86"/>
  <c r="T11" i="86"/>
  <c r="F17" i="86"/>
  <c r="F4" i="86"/>
  <c r="N4" i="86"/>
  <c r="V4" i="86"/>
  <c r="D8" i="86"/>
  <c r="L8" i="86"/>
  <c r="T8" i="86"/>
  <c r="H11" i="86"/>
  <c r="P11" i="86"/>
  <c r="X11" i="86"/>
  <c r="J17" i="86"/>
  <c r="R17" i="86"/>
  <c r="J22" i="86"/>
  <c r="R22" i="86"/>
  <c r="H27" i="86"/>
  <c r="H26" i="86" s="1"/>
  <c r="P27" i="86"/>
  <c r="P26" i="86" s="1"/>
  <c r="X27" i="86"/>
  <c r="X26" i="86" s="1"/>
  <c r="J33" i="86"/>
  <c r="R33" i="86"/>
  <c r="F61" i="86"/>
  <c r="N61" i="86"/>
  <c r="V61" i="86"/>
  <c r="J52" i="86"/>
  <c r="R52" i="86"/>
  <c r="D4" i="87"/>
  <c r="L4" i="87"/>
  <c r="T4" i="87"/>
  <c r="J8" i="87"/>
  <c r="R8" i="87"/>
  <c r="F11" i="87"/>
  <c r="N11" i="87"/>
  <c r="V11" i="87"/>
  <c r="H17" i="87"/>
  <c r="P17" i="87"/>
  <c r="X17" i="87"/>
  <c r="H22" i="87"/>
  <c r="P22" i="87"/>
  <c r="X22" i="87"/>
  <c r="F27" i="87"/>
  <c r="F26" i="87" s="1"/>
  <c r="N27" i="87"/>
  <c r="N26" i="87" s="1"/>
  <c r="V27" i="87"/>
  <c r="V26" i="87" s="1"/>
  <c r="H33" i="87"/>
  <c r="P33" i="87"/>
  <c r="X33" i="87"/>
  <c r="D61" i="87"/>
  <c r="L61" i="87"/>
  <c r="T61" i="87"/>
  <c r="H52" i="87"/>
  <c r="P52" i="87"/>
  <c r="X52" i="87"/>
  <c r="J4" i="88"/>
  <c r="R4" i="88"/>
  <c r="H8" i="88"/>
  <c r="P8" i="88"/>
  <c r="X8" i="88"/>
  <c r="D11" i="88"/>
  <c r="L11" i="88"/>
  <c r="T11" i="88"/>
  <c r="F17" i="88"/>
  <c r="N17" i="88"/>
  <c r="V17" i="88"/>
  <c r="F22" i="88"/>
  <c r="N22" i="88"/>
  <c r="V22" i="88"/>
  <c r="D27" i="88"/>
  <c r="D26" i="88" s="1"/>
  <c r="L27" i="88"/>
  <c r="L26" i="88" s="1"/>
  <c r="T27" i="88"/>
  <c r="T26" i="88" s="1"/>
  <c r="F33" i="88"/>
  <c r="N33" i="88"/>
  <c r="V33" i="88"/>
  <c r="J61" i="88"/>
  <c r="R61" i="88"/>
  <c r="F52" i="88"/>
  <c r="N52" i="88"/>
  <c r="V52" i="88"/>
  <c r="H4" i="89"/>
  <c r="P4" i="89"/>
  <c r="X4" i="89"/>
  <c r="X3" i="89" s="1"/>
  <c r="F8" i="89"/>
  <c r="N8" i="89"/>
  <c r="V8" i="89"/>
  <c r="J11" i="89"/>
  <c r="R11" i="89"/>
  <c r="D17" i="89"/>
  <c r="L17" i="89"/>
  <c r="T17" i="89"/>
  <c r="D22" i="89"/>
  <c r="L22" i="89"/>
  <c r="T22" i="89"/>
  <c r="J27" i="89"/>
  <c r="J26" i="89" s="1"/>
  <c r="R27" i="89"/>
  <c r="R26" i="89" s="1"/>
  <c r="D33" i="89"/>
  <c r="L33" i="89"/>
  <c r="T33" i="89"/>
  <c r="H61" i="89"/>
  <c r="P61" i="89"/>
  <c r="X61" i="89"/>
  <c r="D52" i="89"/>
  <c r="L52" i="89"/>
  <c r="T52" i="89"/>
  <c r="F4" i="90"/>
  <c r="N4" i="90"/>
  <c r="N3" i="90" s="1"/>
  <c r="V4" i="90"/>
  <c r="D8" i="90"/>
  <c r="L8" i="90"/>
  <c r="T8" i="90"/>
  <c r="H11" i="90"/>
  <c r="P11" i="90"/>
  <c r="X11" i="90"/>
  <c r="J17" i="90"/>
  <c r="R17" i="90"/>
  <c r="J22" i="90"/>
  <c r="R22" i="90"/>
  <c r="H27" i="90"/>
  <c r="H26" i="90" s="1"/>
  <c r="P27" i="90"/>
  <c r="P26" i="90" s="1"/>
  <c r="X27" i="90"/>
  <c r="X26" i="90" s="1"/>
  <c r="J33" i="90"/>
  <c r="R33" i="90"/>
  <c r="F61" i="90"/>
  <c r="N61" i="90"/>
  <c r="V61" i="90"/>
  <c r="J52" i="90"/>
  <c r="R52" i="90"/>
  <c r="D4" i="91"/>
  <c r="L4" i="91"/>
  <c r="T4" i="91"/>
  <c r="J8" i="91"/>
  <c r="R8" i="91"/>
  <c r="F11" i="91"/>
  <c r="N11" i="91"/>
  <c r="V11" i="91"/>
  <c r="H17" i="91"/>
  <c r="P17" i="91"/>
  <c r="X17" i="91"/>
  <c r="H22" i="91"/>
  <c r="P22" i="91"/>
  <c r="X22" i="91"/>
  <c r="H4" i="86"/>
  <c r="P4" i="86"/>
  <c r="X4" i="86"/>
  <c r="J11" i="86"/>
  <c r="R11" i="86"/>
  <c r="D17" i="86"/>
  <c r="L17" i="86"/>
  <c r="T17" i="86"/>
  <c r="J27" i="86"/>
  <c r="R27" i="86"/>
  <c r="D33" i="86"/>
  <c r="L33" i="86"/>
  <c r="T33" i="86"/>
  <c r="H61" i="86"/>
  <c r="P61" i="86"/>
  <c r="X61" i="86"/>
  <c r="F4" i="87"/>
  <c r="N4" i="87"/>
  <c r="V4" i="87"/>
  <c r="L8" i="87"/>
  <c r="T8" i="87"/>
  <c r="H11" i="87"/>
  <c r="P11" i="87"/>
  <c r="X11" i="87"/>
  <c r="J17" i="87"/>
  <c r="R17" i="87"/>
  <c r="H27" i="87"/>
  <c r="P27" i="87"/>
  <c r="X27" i="87"/>
  <c r="J33" i="87"/>
  <c r="R33" i="87"/>
  <c r="F61" i="87"/>
  <c r="N61" i="87"/>
  <c r="V61" i="87"/>
  <c r="D4" i="88"/>
  <c r="L4" i="88"/>
  <c r="T4" i="88"/>
  <c r="J8" i="88"/>
  <c r="R8" i="88"/>
  <c r="F11" i="88"/>
  <c r="F3" i="88" s="1"/>
  <c r="N11" i="88"/>
  <c r="N3" i="88" s="1"/>
  <c r="V11" i="88"/>
  <c r="H17" i="88"/>
  <c r="P17" i="88"/>
  <c r="X17" i="88"/>
  <c r="F27" i="88"/>
  <c r="N27" i="88"/>
  <c r="V27" i="88"/>
  <c r="H33" i="88"/>
  <c r="P33" i="88"/>
  <c r="X33" i="88"/>
  <c r="D61" i="88"/>
  <c r="L61" i="88"/>
  <c r="T61" i="88"/>
  <c r="J4" i="89"/>
  <c r="R4" i="89"/>
  <c r="D11" i="89"/>
  <c r="D3" i="89" s="1"/>
  <c r="L11" i="89"/>
  <c r="L3" i="89" s="1"/>
  <c r="T11" i="89"/>
  <c r="T3" i="89" s="1"/>
  <c r="F17" i="89"/>
  <c r="N17" i="89"/>
  <c r="V17" i="89"/>
  <c r="D27" i="89"/>
  <c r="L27" i="89"/>
  <c r="T27" i="89"/>
  <c r="F33" i="89"/>
  <c r="N33" i="89"/>
  <c r="V33" i="89"/>
  <c r="J61" i="89"/>
  <c r="R61" i="89"/>
  <c r="H4" i="90"/>
  <c r="P4" i="90"/>
  <c r="X4" i="90"/>
  <c r="J11" i="90"/>
  <c r="R11" i="90"/>
  <c r="D17" i="90"/>
  <c r="L17" i="90"/>
  <c r="T17" i="90"/>
  <c r="J27" i="90"/>
  <c r="R27" i="90"/>
  <c r="D33" i="90"/>
  <c r="L33" i="90"/>
  <c r="T33" i="90"/>
  <c r="H61" i="90"/>
  <c r="P61" i="90"/>
  <c r="X61" i="90"/>
  <c r="F4" i="91"/>
  <c r="N4" i="91"/>
  <c r="V4" i="91"/>
  <c r="H11" i="91"/>
  <c r="H3" i="91" s="1"/>
  <c r="P11" i="91"/>
  <c r="P3" i="91" s="1"/>
  <c r="X11" i="91"/>
  <c r="X3" i="91" s="1"/>
  <c r="J17" i="91"/>
  <c r="R17" i="91"/>
  <c r="I4" i="86"/>
  <c r="Q4" i="86"/>
  <c r="G8" i="86"/>
  <c r="O8" i="86"/>
  <c r="W8" i="86"/>
  <c r="C11" i="86"/>
  <c r="K11" i="86"/>
  <c r="S11" i="86"/>
  <c r="E17" i="86"/>
  <c r="M17" i="86"/>
  <c r="U17" i="86"/>
  <c r="E22" i="86"/>
  <c r="M22" i="86"/>
  <c r="U22" i="86"/>
  <c r="C27" i="86"/>
  <c r="K27" i="86"/>
  <c r="S27" i="86"/>
  <c r="E33" i="86"/>
  <c r="M33" i="86"/>
  <c r="U33" i="86"/>
  <c r="I61" i="86"/>
  <c r="Q61" i="86"/>
  <c r="E52" i="86"/>
  <c r="M52" i="86"/>
  <c r="U52" i="86"/>
  <c r="G4" i="87"/>
  <c r="O4" i="87"/>
  <c r="W4" i="87"/>
  <c r="E8" i="87"/>
  <c r="M8" i="87"/>
  <c r="U8" i="87"/>
  <c r="I11" i="87"/>
  <c r="Q11" i="87"/>
  <c r="C17" i="87"/>
  <c r="K17" i="87"/>
  <c r="S17" i="87"/>
  <c r="C22" i="87"/>
  <c r="K22" i="87"/>
  <c r="S22" i="87"/>
  <c r="I27" i="87"/>
  <c r="Q27" i="87"/>
  <c r="C33" i="87"/>
  <c r="K33" i="87"/>
  <c r="S33" i="87"/>
  <c r="G61" i="87"/>
  <c r="O61" i="87"/>
  <c r="W61" i="87"/>
  <c r="C52" i="87"/>
  <c r="K52" i="87"/>
  <c r="S52" i="87"/>
  <c r="E4" i="88"/>
  <c r="M4" i="88"/>
  <c r="U4" i="88"/>
  <c r="C8" i="88"/>
  <c r="K8" i="88"/>
  <c r="S8" i="88"/>
  <c r="G11" i="88"/>
  <c r="O11" i="88"/>
  <c r="W11" i="88"/>
  <c r="I17" i="88"/>
  <c r="Q17" i="88"/>
  <c r="I22" i="88"/>
  <c r="Q22" i="88"/>
  <c r="G27" i="88"/>
  <c r="O27" i="88"/>
  <c r="W27" i="88"/>
  <c r="I33" i="88"/>
  <c r="Q33" i="88"/>
  <c r="E61" i="88"/>
  <c r="M61" i="88"/>
  <c r="U61" i="88"/>
  <c r="I52" i="88"/>
  <c r="Q52" i="88"/>
  <c r="C4" i="89"/>
  <c r="K4" i="89"/>
  <c r="S4" i="89"/>
  <c r="I8" i="89"/>
  <c r="Q8" i="89"/>
  <c r="E11" i="89"/>
  <c r="M11" i="89"/>
  <c r="U11" i="89"/>
  <c r="G17" i="89"/>
  <c r="O17" i="89"/>
  <c r="W17" i="89"/>
  <c r="G22" i="89"/>
  <c r="O22" i="89"/>
  <c r="W22" i="89"/>
  <c r="E27" i="89"/>
  <c r="M27" i="89"/>
  <c r="U27" i="89"/>
  <c r="G33" i="89"/>
  <c r="O33" i="89"/>
  <c r="W33" i="89"/>
  <c r="C61" i="89"/>
  <c r="K61" i="89"/>
  <c r="S61" i="89"/>
  <c r="G52" i="89"/>
  <c r="O52" i="89"/>
  <c r="W52" i="89"/>
  <c r="I4" i="90"/>
  <c r="Q4" i="90"/>
  <c r="G8" i="90"/>
  <c r="O8" i="90"/>
  <c r="W8" i="90"/>
  <c r="C11" i="90"/>
  <c r="K11" i="90"/>
  <c r="S11" i="90"/>
  <c r="E17" i="90"/>
  <c r="M17" i="90"/>
  <c r="U17" i="90"/>
  <c r="E22" i="90"/>
  <c r="M22" i="90"/>
  <c r="U22" i="90"/>
  <c r="C27" i="90"/>
  <c r="K27" i="90"/>
  <c r="S27" i="90"/>
  <c r="E33" i="90"/>
  <c r="M33" i="90"/>
  <c r="U33" i="90"/>
  <c r="I61" i="90"/>
  <c r="Q61" i="90"/>
  <c r="E52" i="90"/>
  <c r="M52" i="90"/>
  <c r="U52" i="90"/>
  <c r="G4" i="91"/>
  <c r="O4" i="91"/>
  <c r="W4" i="91"/>
  <c r="E8" i="91"/>
  <c r="M8" i="91"/>
  <c r="U8" i="91"/>
  <c r="I11" i="91"/>
  <c r="Q11" i="91"/>
  <c r="C17" i="91"/>
  <c r="K17" i="91"/>
  <c r="S17" i="91"/>
  <c r="C22" i="91"/>
  <c r="K22" i="91"/>
  <c r="S22" i="91"/>
  <c r="I27" i="91"/>
  <c r="Q27" i="91"/>
  <c r="C33" i="91"/>
  <c r="K33" i="91"/>
  <c r="S33" i="91"/>
  <c r="G61" i="91"/>
  <c r="O61" i="91"/>
  <c r="W61" i="91"/>
  <c r="N17" i="86"/>
  <c r="V17" i="86"/>
  <c r="D27" i="86"/>
  <c r="D26" i="86" s="1"/>
  <c r="L27" i="86"/>
  <c r="T27" i="86"/>
  <c r="F33" i="86"/>
  <c r="F26" i="86" s="1"/>
  <c r="N33" i="86"/>
  <c r="N26" i="86" s="1"/>
  <c r="V33" i="86"/>
  <c r="V26" i="86" s="1"/>
  <c r="J61" i="86"/>
  <c r="R61" i="86"/>
  <c r="J11" i="87"/>
  <c r="R11" i="87"/>
  <c r="D17" i="87"/>
  <c r="L17" i="87"/>
  <c r="T17" i="87"/>
  <c r="J27" i="87"/>
  <c r="R27" i="87"/>
  <c r="D33" i="87"/>
  <c r="D26" i="87" s="1"/>
  <c r="L33" i="87"/>
  <c r="L26" i="87" s="1"/>
  <c r="T33" i="87"/>
  <c r="T26" i="87" s="1"/>
  <c r="H61" i="87"/>
  <c r="P61" i="87"/>
  <c r="X61" i="87"/>
  <c r="H11" i="88"/>
  <c r="P11" i="88"/>
  <c r="X11" i="88"/>
  <c r="J17" i="88"/>
  <c r="R17" i="88"/>
  <c r="H27" i="88"/>
  <c r="P27" i="88"/>
  <c r="X27" i="88"/>
  <c r="J33" i="88"/>
  <c r="J26" i="88" s="1"/>
  <c r="R33" i="88"/>
  <c r="R26" i="88" s="1"/>
  <c r="F61" i="88"/>
  <c r="N61" i="88"/>
  <c r="V61" i="88"/>
  <c r="F11" i="89"/>
  <c r="N11" i="89"/>
  <c r="V11" i="89"/>
  <c r="H17" i="89"/>
  <c r="P17" i="89"/>
  <c r="X17" i="89"/>
  <c r="F27" i="89"/>
  <c r="N27" i="89"/>
  <c r="V27" i="89"/>
  <c r="H33" i="89"/>
  <c r="H26" i="89" s="1"/>
  <c r="P33" i="89"/>
  <c r="P26" i="89" s="1"/>
  <c r="X33" i="89"/>
  <c r="X26" i="89" s="1"/>
  <c r="D61" i="89"/>
  <c r="L61" i="89"/>
  <c r="T61" i="89"/>
  <c r="D11" i="90"/>
  <c r="L11" i="90"/>
  <c r="T11" i="90"/>
  <c r="F17" i="90"/>
  <c r="N17" i="90"/>
  <c r="V17" i="90"/>
  <c r="D27" i="90"/>
  <c r="L27" i="90"/>
  <c r="T27" i="90"/>
  <c r="F33" i="90"/>
  <c r="F26" i="90" s="1"/>
  <c r="N33" i="90"/>
  <c r="N26" i="90" s="1"/>
  <c r="V33" i="90"/>
  <c r="V26" i="90" s="1"/>
  <c r="J61" i="90"/>
  <c r="R61" i="90"/>
  <c r="J11" i="91"/>
  <c r="R11" i="91"/>
  <c r="D17" i="91"/>
  <c r="L17" i="91"/>
  <c r="T17" i="91"/>
  <c r="H27" i="91"/>
  <c r="P27" i="91"/>
  <c r="X27" i="91"/>
  <c r="J33" i="91"/>
  <c r="R33" i="91"/>
  <c r="F61" i="91"/>
  <c r="N61" i="91"/>
  <c r="V61" i="91"/>
  <c r="H11" i="186"/>
  <c r="P11" i="186"/>
  <c r="X11" i="186"/>
  <c r="J11" i="110"/>
  <c r="R11" i="110"/>
  <c r="D17" i="110"/>
  <c r="L17" i="110"/>
  <c r="T17" i="110"/>
  <c r="J27" i="110"/>
  <c r="R27" i="110"/>
  <c r="D33" i="110"/>
  <c r="D26" i="110" s="1"/>
  <c r="L33" i="110"/>
  <c r="L26" i="110" s="1"/>
  <c r="T33" i="110"/>
  <c r="T26" i="110" s="1"/>
  <c r="L52" i="110"/>
  <c r="T52" i="110"/>
  <c r="H11" i="107"/>
  <c r="P11" i="107"/>
  <c r="X11" i="107"/>
  <c r="J17" i="107"/>
  <c r="R17" i="107"/>
  <c r="H27" i="107"/>
  <c r="P27" i="107"/>
  <c r="X27" i="107"/>
  <c r="J33" i="107"/>
  <c r="R33" i="107"/>
  <c r="R26" i="107" s="1"/>
  <c r="F61" i="107"/>
  <c r="N61" i="107"/>
  <c r="V61" i="107"/>
  <c r="J52" i="107"/>
  <c r="R52" i="107"/>
  <c r="J61" i="114"/>
  <c r="R61" i="114"/>
  <c r="D17" i="112"/>
  <c r="L17" i="112"/>
  <c r="T17" i="112"/>
  <c r="J27" i="112"/>
  <c r="R27" i="112"/>
  <c r="D33" i="112"/>
  <c r="D26" i="112" s="1"/>
  <c r="L33" i="112"/>
  <c r="T33" i="112"/>
  <c r="H61" i="112"/>
  <c r="P61" i="112"/>
  <c r="X61" i="112"/>
  <c r="H11" i="109"/>
  <c r="P11" i="109"/>
  <c r="X11" i="109"/>
  <c r="J17" i="109"/>
  <c r="R17" i="109"/>
  <c r="H27" i="109"/>
  <c r="P27" i="109"/>
  <c r="X27" i="109"/>
  <c r="J33" i="109"/>
  <c r="R33" i="109"/>
  <c r="F61" i="109"/>
  <c r="N61" i="109"/>
  <c r="V61" i="109"/>
  <c r="F11" i="113"/>
  <c r="N11" i="113"/>
  <c r="V11" i="113"/>
  <c r="H17" i="113"/>
  <c r="P17" i="113"/>
  <c r="X17" i="113"/>
  <c r="F27" i="113"/>
  <c r="N27" i="113"/>
  <c r="V27" i="113"/>
  <c r="H33" i="113"/>
  <c r="P33" i="113"/>
  <c r="P26" i="113" s="1"/>
  <c r="X33" i="113"/>
  <c r="X26" i="113" s="1"/>
  <c r="D61" i="113"/>
  <c r="L61" i="113"/>
  <c r="T61" i="113"/>
  <c r="D11" i="115"/>
  <c r="L11" i="115"/>
  <c r="T11" i="115"/>
  <c r="J61" i="115"/>
  <c r="R61" i="115"/>
  <c r="F11" i="121"/>
  <c r="N11" i="121"/>
  <c r="V11" i="121"/>
  <c r="H17" i="121"/>
  <c r="P17" i="121"/>
  <c r="X17" i="121"/>
  <c r="F27" i="121"/>
  <c r="N27" i="121"/>
  <c r="V27" i="121"/>
  <c r="H33" i="121"/>
  <c r="P33" i="121"/>
  <c r="X33" i="121"/>
  <c r="D61" i="121"/>
  <c r="L61" i="121"/>
  <c r="T61" i="121"/>
  <c r="P52" i="121"/>
  <c r="X52" i="121"/>
  <c r="D11" i="183"/>
  <c r="L11" i="183"/>
  <c r="T11" i="183"/>
  <c r="F17" i="183"/>
  <c r="N17" i="183"/>
  <c r="V17" i="183"/>
  <c r="D27" i="183"/>
  <c r="L27" i="183"/>
  <c r="T27" i="183"/>
  <c r="F33" i="183"/>
  <c r="N33" i="183"/>
  <c r="N26" i="183" s="1"/>
  <c r="V33" i="183"/>
  <c r="D36" i="125"/>
  <c r="L36" i="125"/>
  <c r="L36" i="123" s="1"/>
  <c r="T36" i="125"/>
  <c r="J11" i="173"/>
  <c r="R11" i="173"/>
  <c r="D17" i="173"/>
  <c r="L17" i="173"/>
  <c r="T17" i="173"/>
  <c r="J27" i="173"/>
  <c r="R27" i="173"/>
  <c r="D33" i="173"/>
  <c r="L33" i="173"/>
  <c r="T33" i="173"/>
  <c r="C52" i="91"/>
  <c r="K52" i="91"/>
  <c r="S52" i="91"/>
  <c r="G4" i="186"/>
  <c r="O4" i="186"/>
  <c r="W4" i="186"/>
  <c r="E8" i="186"/>
  <c r="M8" i="186"/>
  <c r="U8" i="186"/>
  <c r="I11" i="186"/>
  <c r="C22" i="186"/>
  <c r="K22" i="186"/>
  <c r="S22" i="186"/>
  <c r="I4" i="110"/>
  <c r="Q4" i="110"/>
  <c r="G8" i="110"/>
  <c r="O8" i="110"/>
  <c r="W8" i="110"/>
  <c r="C11" i="110"/>
  <c r="K11" i="110"/>
  <c r="S11" i="110"/>
  <c r="E17" i="110"/>
  <c r="M17" i="110"/>
  <c r="U17" i="110"/>
  <c r="E22" i="110"/>
  <c r="M22" i="110"/>
  <c r="U22" i="110"/>
  <c r="C27" i="110"/>
  <c r="K27" i="110"/>
  <c r="S27" i="110"/>
  <c r="E33" i="110"/>
  <c r="M33" i="110"/>
  <c r="U33" i="110"/>
  <c r="E52" i="110"/>
  <c r="M52" i="110"/>
  <c r="U52" i="110"/>
  <c r="G4" i="107"/>
  <c r="O4" i="107"/>
  <c r="W4" i="107"/>
  <c r="E8" i="107"/>
  <c r="M8" i="107"/>
  <c r="U8" i="107"/>
  <c r="I11" i="107"/>
  <c r="Q11" i="107"/>
  <c r="C17" i="107"/>
  <c r="K17" i="107"/>
  <c r="S17" i="107"/>
  <c r="C22" i="107"/>
  <c r="K22" i="107"/>
  <c r="S22" i="107"/>
  <c r="I27" i="107"/>
  <c r="Q27" i="107"/>
  <c r="C33" i="107"/>
  <c r="K33" i="107"/>
  <c r="S33" i="107"/>
  <c r="G61" i="107"/>
  <c r="O61" i="107"/>
  <c r="W61" i="107"/>
  <c r="C52" i="107"/>
  <c r="K52" i="107"/>
  <c r="S52" i="107"/>
  <c r="E4" i="108"/>
  <c r="M4" i="108"/>
  <c r="U4" i="108"/>
  <c r="C8" i="108"/>
  <c r="K8" i="108"/>
  <c r="S8" i="108"/>
  <c r="G11" i="108"/>
  <c r="O11" i="108"/>
  <c r="W11" i="108"/>
  <c r="I17" i="108"/>
  <c r="Q17" i="108"/>
  <c r="I22" i="108"/>
  <c r="Q22" i="108"/>
  <c r="G27" i="108"/>
  <c r="O27" i="108"/>
  <c r="W27" i="108"/>
  <c r="I33" i="108"/>
  <c r="Q33" i="108"/>
  <c r="E61" i="108"/>
  <c r="M61" i="108"/>
  <c r="U61" i="108"/>
  <c r="I52" i="108"/>
  <c r="Q52" i="108"/>
  <c r="C4" i="114"/>
  <c r="K4" i="114"/>
  <c r="S4" i="114"/>
  <c r="I8" i="114"/>
  <c r="Q8" i="114"/>
  <c r="E11" i="114"/>
  <c r="M11" i="114"/>
  <c r="U11" i="114"/>
  <c r="G17" i="114"/>
  <c r="O17" i="114"/>
  <c r="W17" i="114"/>
  <c r="G22" i="114"/>
  <c r="O22" i="114"/>
  <c r="W22" i="114"/>
  <c r="E27" i="114"/>
  <c r="M27" i="114"/>
  <c r="U27" i="114"/>
  <c r="G33" i="114"/>
  <c r="O33" i="114"/>
  <c r="W33" i="114"/>
  <c r="C61" i="114"/>
  <c r="K61" i="114"/>
  <c r="S61" i="114"/>
  <c r="G52" i="114"/>
  <c r="O52" i="114"/>
  <c r="W52" i="114"/>
  <c r="I4" i="112"/>
  <c r="Q4" i="112"/>
  <c r="G8" i="112"/>
  <c r="O8" i="112"/>
  <c r="W8" i="112"/>
  <c r="C11" i="112"/>
  <c r="K11" i="112"/>
  <c r="S11" i="112"/>
  <c r="E17" i="112"/>
  <c r="M17" i="112"/>
  <c r="U17" i="112"/>
  <c r="E22" i="112"/>
  <c r="M22" i="112"/>
  <c r="U22" i="112"/>
  <c r="C27" i="112"/>
  <c r="K27" i="112"/>
  <c r="S27" i="112"/>
  <c r="E33" i="112"/>
  <c r="M33" i="112"/>
  <c r="U33" i="112"/>
  <c r="I61" i="112"/>
  <c r="Q61" i="112"/>
  <c r="E52" i="112"/>
  <c r="M52" i="112"/>
  <c r="U52" i="112"/>
  <c r="G4" i="109"/>
  <c r="O4" i="109"/>
  <c r="W4" i="109"/>
  <c r="E8" i="109"/>
  <c r="M8" i="109"/>
  <c r="U8" i="109"/>
  <c r="I11" i="109"/>
  <c r="Q11" i="109"/>
  <c r="C17" i="109"/>
  <c r="K17" i="109"/>
  <c r="S17" i="109"/>
  <c r="C22" i="109"/>
  <c r="K22" i="109"/>
  <c r="S22" i="109"/>
  <c r="I27" i="109"/>
  <c r="Q27" i="109"/>
  <c r="C33" i="109"/>
  <c r="K33" i="109"/>
  <c r="S33" i="109"/>
  <c r="G61" i="109"/>
  <c r="O61" i="109"/>
  <c r="W61" i="109"/>
  <c r="C52" i="109"/>
  <c r="K52" i="109"/>
  <c r="S52" i="109"/>
  <c r="E4" i="113"/>
  <c r="M4" i="113"/>
  <c r="U4" i="113"/>
  <c r="C8" i="113"/>
  <c r="K8" i="113"/>
  <c r="S8" i="113"/>
  <c r="G11" i="113"/>
  <c r="O11" i="113"/>
  <c r="W11" i="113"/>
  <c r="I17" i="113"/>
  <c r="Q17" i="113"/>
  <c r="I22" i="113"/>
  <c r="Q22" i="113"/>
  <c r="G27" i="113"/>
  <c r="O27" i="113"/>
  <c r="W27" i="113"/>
  <c r="I33" i="113"/>
  <c r="Q33" i="113"/>
  <c r="E61" i="113"/>
  <c r="M61" i="113"/>
  <c r="U61" i="113"/>
  <c r="I52" i="113"/>
  <c r="Q52" i="113"/>
  <c r="C4" i="115"/>
  <c r="I8" i="115"/>
  <c r="E11" i="115"/>
  <c r="M11" i="115"/>
  <c r="G17" i="115"/>
  <c r="G22" i="115"/>
  <c r="O22" i="115"/>
  <c r="E27" i="115"/>
  <c r="E26" i="115" s="1"/>
  <c r="M27" i="115"/>
  <c r="M26" i="115" s="1"/>
  <c r="U27" i="115"/>
  <c r="U26" i="115" s="1"/>
  <c r="G33" i="115"/>
  <c r="O33" i="115"/>
  <c r="W33" i="115"/>
  <c r="C61" i="115"/>
  <c r="K61" i="115"/>
  <c r="S61" i="115"/>
  <c r="G52" i="115"/>
  <c r="O52" i="115"/>
  <c r="W52" i="115"/>
  <c r="I51" i="119"/>
  <c r="Q51" i="119"/>
  <c r="E4" i="121"/>
  <c r="M4" i="121"/>
  <c r="U4" i="121"/>
  <c r="C8" i="121"/>
  <c r="K8" i="121"/>
  <c r="S8" i="121"/>
  <c r="G11" i="121"/>
  <c r="O11" i="121"/>
  <c r="W11" i="121"/>
  <c r="I17" i="121"/>
  <c r="Q17" i="121"/>
  <c r="I22" i="121"/>
  <c r="Q22" i="121"/>
  <c r="G27" i="121"/>
  <c r="G26" i="121" s="1"/>
  <c r="O27" i="121"/>
  <c r="O26" i="121" s="1"/>
  <c r="W27" i="121"/>
  <c r="W26" i="121" s="1"/>
  <c r="I33" i="121"/>
  <c r="Q33" i="121"/>
  <c r="E61" i="121"/>
  <c r="M61" i="121"/>
  <c r="U61" i="121"/>
  <c r="I52" i="121"/>
  <c r="Q52" i="121"/>
  <c r="C4" i="183"/>
  <c r="K4" i="183"/>
  <c r="S4" i="183"/>
  <c r="I8" i="183"/>
  <c r="Q8" i="183"/>
  <c r="E11" i="183"/>
  <c r="M11" i="183"/>
  <c r="U11" i="183"/>
  <c r="G17" i="183"/>
  <c r="O17" i="183"/>
  <c r="W17" i="183"/>
  <c r="G22" i="183"/>
  <c r="O22" i="183"/>
  <c r="W22" i="183"/>
  <c r="E27" i="183"/>
  <c r="E26" i="183" s="1"/>
  <c r="M27" i="183"/>
  <c r="U27" i="183"/>
  <c r="U26" i="183" s="1"/>
  <c r="G33" i="183"/>
  <c r="O33" i="183"/>
  <c r="W33" i="183"/>
  <c r="I61" i="19"/>
  <c r="Q61" i="19"/>
  <c r="C51" i="125"/>
  <c r="C51" i="123" s="1"/>
  <c r="K51" i="125"/>
  <c r="K51" i="123" s="1"/>
  <c r="S51" i="125"/>
  <c r="S51" i="123" s="1"/>
  <c r="I54" i="125"/>
  <c r="I54" i="123" s="1"/>
  <c r="Q54" i="125"/>
  <c r="Q54" i="123" s="1"/>
  <c r="E4" i="115"/>
  <c r="E61" i="115"/>
  <c r="M61" i="115"/>
  <c r="U61" i="115"/>
  <c r="G4" i="121"/>
  <c r="O4" i="121"/>
  <c r="W4" i="121"/>
  <c r="I11" i="121"/>
  <c r="I3" i="121" s="1"/>
  <c r="Q11" i="121"/>
  <c r="C17" i="121"/>
  <c r="K17" i="121"/>
  <c r="S17" i="121"/>
  <c r="I27" i="121"/>
  <c r="Q27" i="121"/>
  <c r="C33" i="121"/>
  <c r="K33" i="121"/>
  <c r="G61" i="121"/>
  <c r="O61" i="121"/>
  <c r="W61" i="121"/>
  <c r="E4" i="183"/>
  <c r="M4" i="183"/>
  <c r="U4" i="183"/>
  <c r="G11" i="183"/>
  <c r="O11" i="183"/>
  <c r="W11" i="183"/>
  <c r="I17" i="183"/>
  <c r="Q17" i="183"/>
  <c r="G27" i="183"/>
  <c r="O27" i="183"/>
  <c r="W27" i="183"/>
  <c r="I33" i="183"/>
  <c r="Q33" i="183"/>
  <c r="I6" i="125"/>
  <c r="Q6" i="125"/>
  <c r="C7" i="125"/>
  <c r="K7" i="125"/>
  <c r="S7" i="125"/>
  <c r="G10" i="125"/>
  <c r="O10" i="125"/>
  <c r="W10" i="125"/>
  <c r="C13" i="125"/>
  <c r="K13" i="125"/>
  <c r="S13" i="125"/>
  <c r="E14" i="125"/>
  <c r="M14" i="125"/>
  <c r="U14" i="125"/>
  <c r="G15" i="125"/>
  <c r="O15" i="125"/>
  <c r="W15" i="125"/>
  <c r="I16" i="125"/>
  <c r="Q16" i="125"/>
  <c r="E19" i="125"/>
  <c r="M19" i="125"/>
  <c r="U19" i="125"/>
  <c r="G20" i="125"/>
  <c r="O20" i="125"/>
  <c r="W20" i="125"/>
  <c r="I21" i="125"/>
  <c r="Q21" i="125"/>
  <c r="E24" i="125"/>
  <c r="M24" i="125"/>
  <c r="U24" i="125"/>
  <c r="G25" i="125"/>
  <c r="O25" i="125"/>
  <c r="W25" i="125"/>
  <c r="C29" i="125"/>
  <c r="K29" i="125"/>
  <c r="S29" i="125"/>
  <c r="E30" i="125"/>
  <c r="M30" i="125"/>
  <c r="U30" i="125"/>
  <c r="G31" i="125"/>
  <c r="O31" i="125"/>
  <c r="W31" i="125"/>
  <c r="I32" i="125"/>
  <c r="Q32" i="125"/>
  <c r="E35" i="125"/>
  <c r="M35" i="125"/>
  <c r="U35" i="125"/>
  <c r="G36" i="125"/>
  <c r="O36" i="125"/>
  <c r="W36" i="125"/>
  <c r="I37" i="125"/>
  <c r="Q37" i="125"/>
  <c r="C38" i="125"/>
  <c r="K38" i="125"/>
  <c r="S38" i="125"/>
  <c r="E39" i="125"/>
  <c r="M39" i="125"/>
  <c r="U39" i="125"/>
  <c r="G40" i="125"/>
  <c r="O40" i="125"/>
  <c r="W40" i="125"/>
  <c r="I41" i="125"/>
  <c r="Q41" i="125"/>
  <c r="C42" i="125"/>
  <c r="K42" i="125"/>
  <c r="S42" i="125"/>
  <c r="E43" i="125"/>
  <c r="M43" i="125"/>
  <c r="U43" i="125"/>
  <c r="G44" i="125"/>
  <c r="O44" i="125"/>
  <c r="W44" i="125"/>
  <c r="I45" i="125"/>
  <c r="Q45" i="125"/>
  <c r="C46" i="125"/>
  <c r="K46" i="125"/>
  <c r="S46" i="125"/>
  <c r="E47" i="125"/>
  <c r="M47" i="125"/>
  <c r="U47" i="125"/>
  <c r="G48" i="125"/>
  <c r="O48" i="125"/>
  <c r="W48" i="125"/>
  <c r="I49" i="125"/>
  <c r="Q49" i="125"/>
  <c r="C50" i="125"/>
  <c r="K50" i="125"/>
  <c r="S50" i="125"/>
  <c r="E51" i="125"/>
  <c r="M51" i="125"/>
  <c r="U51" i="125"/>
  <c r="I62" i="125"/>
  <c r="Q62" i="125"/>
  <c r="C63" i="125"/>
  <c r="K63" i="125"/>
  <c r="S63" i="125"/>
  <c r="E64" i="125"/>
  <c r="M64" i="125"/>
  <c r="U64" i="125"/>
  <c r="G65" i="125"/>
  <c r="O65" i="125"/>
  <c r="W65" i="125"/>
  <c r="I66" i="125"/>
  <c r="I66" i="123" s="1"/>
  <c r="Q66" i="125"/>
  <c r="Q66" i="123" s="1"/>
  <c r="C67" i="125"/>
  <c r="C67" i="123" s="1"/>
  <c r="K67" i="125"/>
  <c r="K67" i="123" s="1"/>
  <c r="S67" i="125"/>
  <c r="S67" i="123" s="1"/>
  <c r="D27" i="91"/>
  <c r="L27" i="91"/>
  <c r="T27" i="91"/>
  <c r="T26" i="91" s="1"/>
  <c r="F33" i="91"/>
  <c r="N33" i="91"/>
  <c r="V33" i="91"/>
  <c r="J61" i="91"/>
  <c r="R61" i="91"/>
  <c r="F52" i="91"/>
  <c r="N52" i="91"/>
  <c r="V52" i="91"/>
  <c r="J4" i="186"/>
  <c r="R4" i="186"/>
  <c r="H8" i="186"/>
  <c r="P8" i="186"/>
  <c r="X8" i="186"/>
  <c r="D11" i="186"/>
  <c r="L11" i="186"/>
  <c r="T11" i="186"/>
  <c r="F22" i="186"/>
  <c r="N22" i="186"/>
  <c r="V22" i="186"/>
  <c r="D4" i="110"/>
  <c r="D3" i="110" s="1"/>
  <c r="L4" i="110"/>
  <c r="L3" i="110" s="1"/>
  <c r="T4" i="110"/>
  <c r="T3" i="110" s="1"/>
  <c r="J8" i="110"/>
  <c r="R8" i="110"/>
  <c r="F11" i="110"/>
  <c r="N11" i="110"/>
  <c r="V11" i="110"/>
  <c r="H17" i="110"/>
  <c r="P17" i="110"/>
  <c r="X17" i="110"/>
  <c r="H22" i="110"/>
  <c r="P22" i="110"/>
  <c r="X22" i="110"/>
  <c r="F27" i="110"/>
  <c r="F26" i="110" s="1"/>
  <c r="N27" i="110"/>
  <c r="N26" i="110" s="1"/>
  <c r="V27" i="110"/>
  <c r="V26" i="110" s="1"/>
  <c r="H33" i="110"/>
  <c r="P33" i="110"/>
  <c r="X33" i="110"/>
  <c r="H52" i="110"/>
  <c r="P52" i="110"/>
  <c r="X52" i="110"/>
  <c r="J4" i="107"/>
  <c r="R4" i="107"/>
  <c r="H8" i="107"/>
  <c r="P8" i="107"/>
  <c r="X8" i="107"/>
  <c r="D11" i="107"/>
  <c r="L11" i="107"/>
  <c r="T11" i="107"/>
  <c r="F17" i="107"/>
  <c r="N17" i="107"/>
  <c r="V17" i="107"/>
  <c r="F22" i="107"/>
  <c r="N22" i="107"/>
  <c r="V22" i="107"/>
  <c r="D27" i="107"/>
  <c r="L27" i="107"/>
  <c r="T27" i="107"/>
  <c r="F33" i="107"/>
  <c r="N33" i="107"/>
  <c r="V33" i="107"/>
  <c r="J61" i="107"/>
  <c r="R61" i="107"/>
  <c r="F52" i="107"/>
  <c r="N52" i="107"/>
  <c r="V52" i="107"/>
  <c r="F8" i="108"/>
  <c r="N8" i="108"/>
  <c r="V8" i="108"/>
  <c r="J11" i="108"/>
  <c r="R11" i="108"/>
  <c r="D17" i="108"/>
  <c r="L17" i="108"/>
  <c r="T17" i="108"/>
  <c r="D22" i="108"/>
  <c r="L22" i="108"/>
  <c r="T22" i="108"/>
  <c r="J27" i="108"/>
  <c r="R27" i="108"/>
  <c r="D33" i="108"/>
  <c r="L33" i="108"/>
  <c r="T33" i="108"/>
  <c r="H61" i="108"/>
  <c r="P61" i="108"/>
  <c r="X61" i="108"/>
  <c r="D52" i="108"/>
  <c r="L52" i="108"/>
  <c r="T52" i="108"/>
  <c r="F4" i="114"/>
  <c r="N4" i="114"/>
  <c r="V4" i="114"/>
  <c r="D8" i="114"/>
  <c r="L8" i="114"/>
  <c r="T8" i="114"/>
  <c r="H11" i="114"/>
  <c r="P11" i="114"/>
  <c r="X11" i="114"/>
  <c r="J17" i="114"/>
  <c r="R17" i="114"/>
  <c r="J22" i="114"/>
  <c r="R22" i="114"/>
  <c r="H27" i="114"/>
  <c r="P27" i="114"/>
  <c r="X27" i="114"/>
  <c r="J33" i="114"/>
  <c r="R33" i="114"/>
  <c r="F61" i="114"/>
  <c r="N61" i="114"/>
  <c r="V61" i="114"/>
  <c r="J52" i="114"/>
  <c r="R52" i="114"/>
  <c r="D4" i="112"/>
  <c r="L4" i="112"/>
  <c r="T4" i="112"/>
  <c r="J8" i="112"/>
  <c r="R8" i="112"/>
  <c r="F11" i="112"/>
  <c r="N11" i="112"/>
  <c r="V11" i="112"/>
  <c r="H17" i="112"/>
  <c r="P17" i="112"/>
  <c r="X17" i="112"/>
  <c r="H22" i="112"/>
  <c r="P22" i="112"/>
  <c r="X22" i="112"/>
  <c r="F27" i="112"/>
  <c r="N27" i="112"/>
  <c r="V27" i="112"/>
  <c r="H33" i="112"/>
  <c r="P33" i="112"/>
  <c r="X33" i="112"/>
  <c r="D61" i="112"/>
  <c r="L61" i="112"/>
  <c r="T61" i="112"/>
  <c r="H52" i="112"/>
  <c r="P52" i="112"/>
  <c r="X52" i="112"/>
  <c r="J4" i="109"/>
  <c r="J3" i="109" s="1"/>
  <c r="R4" i="109"/>
  <c r="H8" i="109"/>
  <c r="P8" i="109"/>
  <c r="X8" i="109"/>
  <c r="D11" i="109"/>
  <c r="L11" i="109"/>
  <c r="T11" i="109"/>
  <c r="F17" i="109"/>
  <c r="N17" i="109"/>
  <c r="V17" i="109"/>
  <c r="F22" i="109"/>
  <c r="N22" i="109"/>
  <c r="V22" i="109"/>
  <c r="D27" i="109"/>
  <c r="L27" i="109"/>
  <c r="T27" i="109"/>
  <c r="F33" i="109"/>
  <c r="N33" i="109"/>
  <c r="V33" i="109"/>
  <c r="J61" i="109"/>
  <c r="R61" i="109"/>
  <c r="F52" i="109"/>
  <c r="N52" i="109"/>
  <c r="V52" i="109"/>
  <c r="H4" i="113"/>
  <c r="P4" i="113"/>
  <c r="X4" i="113"/>
  <c r="F8" i="113"/>
  <c r="N8" i="113"/>
  <c r="V8" i="113"/>
  <c r="J11" i="113"/>
  <c r="R11" i="113"/>
  <c r="D17" i="113"/>
  <c r="L17" i="113"/>
  <c r="T17" i="113"/>
  <c r="D22" i="113"/>
  <c r="L22" i="113"/>
  <c r="T22" i="113"/>
  <c r="J27" i="113"/>
  <c r="R27" i="113"/>
  <c r="D33" i="113"/>
  <c r="L33" i="113"/>
  <c r="T33" i="113"/>
  <c r="H61" i="113"/>
  <c r="P61" i="113"/>
  <c r="X61" i="113"/>
  <c r="D52" i="113"/>
  <c r="L52" i="113"/>
  <c r="T52" i="113"/>
  <c r="F4" i="115"/>
  <c r="F3" i="115" s="1"/>
  <c r="N4" i="115"/>
  <c r="V4" i="115"/>
  <c r="D8" i="115"/>
  <c r="L8" i="115"/>
  <c r="T8" i="115"/>
  <c r="H11" i="115"/>
  <c r="P11" i="115"/>
  <c r="X11" i="115"/>
  <c r="F61" i="115"/>
  <c r="N61" i="115"/>
  <c r="V61" i="115"/>
  <c r="J52" i="115"/>
  <c r="R52" i="115"/>
  <c r="D51" i="119"/>
  <c r="D51" i="116" s="1"/>
  <c r="L51" i="119"/>
  <c r="L51" i="116" s="1"/>
  <c r="T51" i="119"/>
  <c r="T51" i="116" s="1"/>
  <c r="H4" i="121"/>
  <c r="P4" i="121"/>
  <c r="X4" i="121"/>
  <c r="F8" i="121"/>
  <c r="N8" i="121"/>
  <c r="V8" i="121"/>
  <c r="J11" i="121"/>
  <c r="R11" i="121"/>
  <c r="D17" i="121"/>
  <c r="L17" i="121"/>
  <c r="T17" i="121"/>
  <c r="D22" i="121"/>
  <c r="L22" i="121"/>
  <c r="T22" i="121"/>
  <c r="J27" i="121"/>
  <c r="R27" i="121"/>
  <c r="D33" i="121"/>
  <c r="L33" i="121"/>
  <c r="T33" i="121"/>
  <c r="H61" i="121"/>
  <c r="P61" i="121"/>
  <c r="X61" i="121"/>
  <c r="D52" i="121"/>
  <c r="L52" i="121"/>
  <c r="T52" i="121"/>
  <c r="F4" i="183"/>
  <c r="F3" i="183" s="1"/>
  <c r="N4" i="183"/>
  <c r="V4" i="183"/>
  <c r="V3" i="183" s="1"/>
  <c r="D8" i="183"/>
  <c r="L8" i="183"/>
  <c r="T8" i="183"/>
  <c r="H11" i="183"/>
  <c r="P11" i="183"/>
  <c r="X11" i="183"/>
  <c r="J17" i="183"/>
  <c r="R17" i="183"/>
  <c r="J22" i="183"/>
  <c r="R22" i="183"/>
  <c r="H27" i="183"/>
  <c r="P27" i="183"/>
  <c r="X27" i="183"/>
  <c r="J33" i="183"/>
  <c r="R33" i="183"/>
  <c r="J52" i="183"/>
  <c r="R52" i="183"/>
  <c r="D61" i="19"/>
  <c r="L61" i="19"/>
  <c r="T61" i="19"/>
  <c r="H48" i="125"/>
  <c r="P48" i="125"/>
  <c r="X48" i="125"/>
  <c r="J49" i="125"/>
  <c r="R49" i="125"/>
  <c r="D50" i="125"/>
  <c r="L50" i="125"/>
  <c r="T50" i="125"/>
  <c r="F51" i="125"/>
  <c r="N51" i="125"/>
  <c r="V51" i="125"/>
  <c r="J62" i="125"/>
  <c r="R62" i="125"/>
  <c r="D63" i="125"/>
  <c r="L63" i="125"/>
  <c r="T63" i="125"/>
  <c r="F64" i="125"/>
  <c r="N64" i="125"/>
  <c r="V64" i="125"/>
  <c r="H65" i="125"/>
  <c r="P65" i="125"/>
  <c r="X65" i="125"/>
  <c r="J66" i="125"/>
  <c r="R66" i="125"/>
  <c r="D67" i="125"/>
  <c r="L67" i="125"/>
  <c r="T67" i="125"/>
  <c r="I11" i="115"/>
  <c r="G61" i="115"/>
  <c r="C11" i="121"/>
  <c r="K11" i="121"/>
  <c r="S11" i="121"/>
  <c r="E17" i="121"/>
  <c r="M17" i="121"/>
  <c r="U17" i="121"/>
  <c r="C27" i="121"/>
  <c r="K27" i="121"/>
  <c r="S27" i="121"/>
  <c r="E33" i="121"/>
  <c r="E26" i="121" s="1"/>
  <c r="M33" i="121"/>
  <c r="M26" i="121" s="1"/>
  <c r="U33" i="121"/>
  <c r="U26" i="121" s="1"/>
  <c r="I61" i="121"/>
  <c r="Q61" i="121"/>
  <c r="I11" i="183"/>
  <c r="Q11" i="183"/>
  <c r="C17" i="183"/>
  <c r="K17" i="183"/>
  <c r="S17" i="183"/>
  <c r="I27" i="183"/>
  <c r="Q27" i="183"/>
  <c r="C33" i="183"/>
  <c r="C26" i="183" s="1"/>
  <c r="K33" i="183"/>
  <c r="K26" i="183" s="1"/>
  <c r="S33" i="183"/>
  <c r="S26" i="183" s="1"/>
  <c r="I36" i="125"/>
  <c r="I36" i="123" s="1"/>
  <c r="Q36" i="125"/>
  <c r="Q36" i="123" s="1"/>
  <c r="F27" i="91"/>
  <c r="N27" i="91"/>
  <c r="V27" i="91"/>
  <c r="H33" i="91"/>
  <c r="P33" i="91"/>
  <c r="X33" i="91"/>
  <c r="D61" i="91"/>
  <c r="L61" i="91"/>
  <c r="T61" i="91"/>
  <c r="D4" i="186"/>
  <c r="L4" i="186"/>
  <c r="T4" i="186"/>
  <c r="T3" i="186" s="1"/>
  <c r="F11" i="186"/>
  <c r="N11" i="186"/>
  <c r="V11" i="186"/>
  <c r="F4" i="110"/>
  <c r="N4" i="110"/>
  <c r="V4" i="110"/>
  <c r="H11" i="110"/>
  <c r="P11" i="110"/>
  <c r="X11" i="110"/>
  <c r="J17" i="110"/>
  <c r="R17" i="110"/>
  <c r="H27" i="110"/>
  <c r="P27" i="110"/>
  <c r="X27" i="110"/>
  <c r="J33" i="110"/>
  <c r="R33" i="110"/>
  <c r="D4" i="107"/>
  <c r="L4" i="107"/>
  <c r="T4" i="107"/>
  <c r="F11" i="107"/>
  <c r="N11" i="107"/>
  <c r="V11" i="107"/>
  <c r="H17" i="107"/>
  <c r="P17" i="107"/>
  <c r="X17" i="107"/>
  <c r="F27" i="107"/>
  <c r="N27" i="107"/>
  <c r="V27" i="107"/>
  <c r="H33" i="107"/>
  <c r="P33" i="107"/>
  <c r="X33" i="107"/>
  <c r="D61" i="107"/>
  <c r="L61" i="107"/>
  <c r="T61" i="107"/>
  <c r="H61" i="114"/>
  <c r="P61" i="114"/>
  <c r="X61" i="114"/>
  <c r="J17" i="112"/>
  <c r="R17" i="112"/>
  <c r="H27" i="112"/>
  <c r="P27" i="112"/>
  <c r="X27" i="112"/>
  <c r="J33" i="112"/>
  <c r="R33" i="112"/>
  <c r="F61" i="112"/>
  <c r="N61" i="112"/>
  <c r="V61" i="112"/>
  <c r="D4" i="109"/>
  <c r="L4" i="109"/>
  <c r="T4" i="109"/>
  <c r="F11" i="109"/>
  <c r="N11" i="109"/>
  <c r="N3" i="109" s="1"/>
  <c r="V11" i="109"/>
  <c r="H17" i="109"/>
  <c r="P17" i="109"/>
  <c r="X17" i="109"/>
  <c r="F27" i="109"/>
  <c r="N27" i="109"/>
  <c r="V27" i="109"/>
  <c r="H33" i="109"/>
  <c r="P33" i="109"/>
  <c r="X33" i="109"/>
  <c r="D61" i="109"/>
  <c r="L61" i="109"/>
  <c r="T61" i="109"/>
  <c r="J4" i="113"/>
  <c r="R4" i="113"/>
  <c r="D11" i="113"/>
  <c r="L11" i="113"/>
  <c r="T11" i="113"/>
  <c r="F17" i="113"/>
  <c r="N17" i="113"/>
  <c r="V17" i="113"/>
  <c r="D27" i="113"/>
  <c r="L27" i="113"/>
  <c r="T27" i="113"/>
  <c r="F33" i="113"/>
  <c r="N33" i="113"/>
  <c r="V33" i="113"/>
  <c r="V26" i="113" s="1"/>
  <c r="J61" i="113"/>
  <c r="R61" i="113"/>
  <c r="H4" i="115"/>
  <c r="P4" i="115"/>
  <c r="X4" i="115"/>
  <c r="J11" i="115"/>
  <c r="J3" i="115" s="1"/>
  <c r="R11" i="115"/>
  <c r="D17" i="115"/>
  <c r="L17" i="115"/>
  <c r="T17" i="115"/>
  <c r="J27" i="115"/>
  <c r="R27" i="115"/>
  <c r="D33" i="115"/>
  <c r="L33" i="115"/>
  <c r="T33" i="115"/>
  <c r="H61" i="115"/>
  <c r="P61" i="115"/>
  <c r="X61" i="115"/>
  <c r="J4" i="121"/>
  <c r="R4" i="121"/>
  <c r="D11" i="121"/>
  <c r="L11" i="121"/>
  <c r="T11" i="121"/>
  <c r="F17" i="121"/>
  <c r="N17" i="121"/>
  <c r="V17" i="121"/>
  <c r="D27" i="121"/>
  <c r="L27" i="121"/>
  <c r="T27" i="121"/>
  <c r="F33" i="121"/>
  <c r="N33" i="121"/>
  <c r="V33" i="121"/>
  <c r="J61" i="121"/>
  <c r="R61" i="121"/>
  <c r="H4" i="183"/>
  <c r="P4" i="183"/>
  <c r="X4" i="183"/>
  <c r="J11" i="183"/>
  <c r="R11" i="183"/>
  <c r="D17" i="183"/>
  <c r="L17" i="183"/>
  <c r="T17" i="183"/>
  <c r="J27" i="183"/>
  <c r="R27" i="183"/>
  <c r="D33" i="183"/>
  <c r="L33" i="183"/>
  <c r="T33" i="183"/>
  <c r="F61" i="19"/>
  <c r="N61" i="19"/>
  <c r="V61" i="19"/>
  <c r="D6" i="125"/>
  <c r="L6" i="125"/>
  <c r="T6" i="125"/>
  <c r="F7" i="125"/>
  <c r="N7" i="125"/>
  <c r="V7" i="125"/>
  <c r="J10" i="125"/>
  <c r="R10" i="125"/>
  <c r="F13" i="125"/>
  <c r="N13" i="125"/>
  <c r="V13" i="125"/>
  <c r="H14" i="125"/>
  <c r="P14" i="125"/>
  <c r="X14" i="125"/>
  <c r="J15" i="125"/>
  <c r="R15" i="125"/>
  <c r="D16" i="125"/>
  <c r="L16" i="125"/>
  <c r="T16" i="125"/>
  <c r="H19" i="125"/>
  <c r="P19" i="125"/>
  <c r="X19" i="125"/>
  <c r="J20" i="125"/>
  <c r="R20" i="125"/>
  <c r="D21" i="125"/>
  <c r="L21" i="125"/>
  <c r="T21" i="125"/>
  <c r="H24" i="125"/>
  <c r="P24" i="125"/>
  <c r="X24" i="125"/>
  <c r="J25" i="125"/>
  <c r="R25" i="125"/>
  <c r="F29" i="125"/>
  <c r="N29" i="125"/>
  <c r="V29" i="125"/>
  <c r="H30" i="125"/>
  <c r="P30" i="125"/>
  <c r="X30" i="125"/>
  <c r="J31" i="125"/>
  <c r="R31" i="125"/>
  <c r="D32" i="125"/>
  <c r="L32" i="125"/>
  <c r="T32" i="125"/>
  <c r="H35" i="125"/>
  <c r="P35" i="125"/>
  <c r="X35" i="125"/>
  <c r="J36" i="125"/>
  <c r="R36" i="125"/>
  <c r="D37" i="125"/>
  <c r="L37" i="125"/>
  <c r="T37" i="125"/>
  <c r="F38" i="125"/>
  <c r="N38" i="125"/>
  <c r="V38" i="125"/>
  <c r="H39" i="125"/>
  <c r="P39" i="125"/>
  <c r="X39" i="125"/>
  <c r="J40" i="125"/>
  <c r="R40" i="125"/>
  <c r="D41" i="125"/>
  <c r="L41" i="125"/>
  <c r="T41" i="125"/>
  <c r="F42" i="125"/>
  <c r="N42" i="125"/>
  <c r="V42" i="125"/>
  <c r="H43" i="125"/>
  <c r="P43" i="125"/>
  <c r="X43" i="125"/>
  <c r="J44" i="125"/>
  <c r="R44" i="125"/>
  <c r="D45" i="125"/>
  <c r="L45" i="125"/>
  <c r="T45" i="125"/>
  <c r="F46" i="125"/>
  <c r="N46" i="125"/>
  <c r="V46" i="125"/>
  <c r="H47" i="125"/>
  <c r="P47" i="125"/>
  <c r="X47" i="125"/>
  <c r="J48" i="125"/>
  <c r="R48" i="125"/>
  <c r="D49" i="125"/>
  <c r="L49" i="125"/>
  <c r="T49" i="125"/>
  <c r="F50" i="125"/>
  <c r="N50" i="125"/>
  <c r="V50" i="125"/>
  <c r="H51" i="125"/>
  <c r="P51" i="125"/>
  <c r="X51" i="125"/>
  <c r="D62" i="125"/>
  <c r="L62" i="125"/>
  <c r="T62" i="125"/>
  <c r="F63" i="125"/>
  <c r="N63" i="125"/>
  <c r="V63" i="125"/>
  <c r="H64" i="125"/>
  <c r="P64" i="125"/>
  <c r="X64" i="125"/>
  <c r="J65" i="125"/>
  <c r="R65" i="125"/>
  <c r="D66" i="125"/>
  <c r="D66" i="123" s="1"/>
  <c r="L66" i="125"/>
  <c r="L66" i="123" s="1"/>
  <c r="T66" i="125"/>
  <c r="T66" i="123" s="1"/>
  <c r="F67" i="125"/>
  <c r="F67" i="123" s="1"/>
  <c r="N67" i="125"/>
  <c r="J11" i="174"/>
  <c r="R11" i="174"/>
  <c r="D17" i="174"/>
  <c r="L17" i="174"/>
  <c r="T17" i="174"/>
  <c r="F61" i="174"/>
  <c r="N61" i="174"/>
  <c r="V61" i="174"/>
  <c r="J19" i="124"/>
  <c r="J19" i="123" s="1"/>
  <c r="R19" i="124"/>
  <c r="R19" i="123" s="1"/>
  <c r="D20" i="124"/>
  <c r="L20" i="124"/>
  <c r="L20" i="123" s="1"/>
  <c r="T20" i="124"/>
  <c r="T20" i="123" s="1"/>
  <c r="F21" i="124"/>
  <c r="F21" i="123" s="1"/>
  <c r="N21" i="124"/>
  <c r="N21" i="123" s="1"/>
  <c r="V21" i="124"/>
  <c r="V21" i="123" s="1"/>
  <c r="J51" i="124"/>
  <c r="J51" i="123" s="1"/>
  <c r="R51" i="124"/>
  <c r="R51" i="123" s="1"/>
  <c r="D62" i="124"/>
  <c r="L62" i="124"/>
  <c r="T62" i="124"/>
  <c r="F63" i="124"/>
  <c r="N63" i="124"/>
  <c r="V63" i="124"/>
  <c r="H64" i="124"/>
  <c r="P64" i="124"/>
  <c r="X64" i="124"/>
  <c r="J65" i="124"/>
  <c r="R65" i="124"/>
  <c r="J17" i="202"/>
  <c r="R17" i="202"/>
  <c r="J11" i="203"/>
  <c r="R11" i="203"/>
  <c r="D17" i="203"/>
  <c r="L17" i="203"/>
  <c r="T17" i="203"/>
  <c r="J27" i="203"/>
  <c r="R27" i="203"/>
  <c r="D33" i="203"/>
  <c r="L33" i="203"/>
  <c r="T33" i="203"/>
  <c r="F17" i="204"/>
  <c r="N17" i="204"/>
  <c r="V17" i="204"/>
  <c r="J61" i="204"/>
  <c r="R61" i="204"/>
  <c r="I4" i="173"/>
  <c r="Q4" i="173"/>
  <c r="G8" i="173"/>
  <c r="O8" i="173"/>
  <c r="W8" i="173"/>
  <c r="C11" i="173"/>
  <c r="K11" i="173"/>
  <c r="S11" i="173"/>
  <c r="E17" i="173"/>
  <c r="M17" i="173"/>
  <c r="U17" i="173"/>
  <c r="E22" i="173"/>
  <c r="M22" i="173"/>
  <c r="U22" i="173"/>
  <c r="C27" i="173"/>
  <c r="C26" i="173" s="1"/>
  <c r="K27" i="173"/>
  <c r="K26" i="173" s="1"/>
  <c r="S27" i="173"/>
  <c r="S26" i="173" s="1"/>
  <c r="E33" i="173"/>
  <c r="M33" i="173"/>
  <c r="U33" i="173"/>
  <c r="I52" i="173"/>
  <c r="Q52" i="173"/>
  <c r="I4" i="174"/>
  <c r="Q4" i="174"/>
  <c r="Q3" i="174" s="1"/>
  <c r="G8" i="174"/>
  <c r="O8" i="174"/>
  <c r="W8" i="174"/>
  <c r="C11" i="174"/>
  <c r="K11" i="174"/>
  <c r="S11" i="174"/>
  <c r="E17" i="174"/>
  <c r="M17" i="174"/>
  <c r="U17" i="174"/>
  <c r="E22" i="174"/>
  <c r="M22" i="174"/>
  <c r="U22" i="174"/>
  <c r="G61" i="174"/>
  <c r="O61" i="174"/>
  <c r="W61" i="174"/>
  <c r="G52" i="174"/>
  <c r="O52" i="174"/>
  <c r="W52" i="174"/>
  <c r="C19" i="124"/>
  <c r="C19" i="123" s="1"/>
  <c r="K19" i="124"/>
  <c r="K19" i="123" s="1"/>
  <c r="S19" i="124"/>
  <c r="S19" i="123" s="1"/>
  <c r="E20" i="124"/>
  <c r="E20" i="123" s="1"/>
  <c r="M20" i="124"/>
  <c r="M20" i="123" s="1"/>
  <c r="U20" i="124"/>
  <c r="U20" i="123" s="1"/>
  <c r="G21" i="124"/>
  <c r="O21" i="124"/>
  <c r="W21" i="124"/>
  <c r="W21" i="123" s="1"/>
  <c r="E36" i="124"/>
  <c r="E36" i="123" s="1"/>
  <c r="M36" i="124"/>
  <c r="U36" i="124"/>
  <c r="U36" i="123" s="1"/>
  <c r="C17" i="202"/>
  <c r="K17" i="202"/>
  <c r="S17" i="202"/>
  <c r="I4" i="203"/>
  <c r="Q4" i="203"/>
  <c r="G8" i="203"/>
  <c r="O8" i="203"/>
  <c r="W8" i="203"/>
  <c r="C11" i="203"/>
  <c r="K11" i="203"/>
  <c r="S11" i="203"/>
  <c r="E17" i="203"/>
  <c r="M17" i="203"/>
  <c r="E68" i="125"/>
  <c r="E68" i="123" s="1"/>
  <c r="M68" i="125"/>
  <c r="M68" i="123" s="1"/>
  <c r="U68" i="125"/>
  <c r="U68" i="123" s="1"/>
  <c r="G69" i="125"/>
  <c r="G69" i="123" s="1"/>
  <c r="O69" i="125"/>
  <c r="O69" i="123" s="1"/>
  <c r="W69" i="125"/>
  <c r="W69" i="123" s="1"/>
  <c r="I70" i="125"/>
  <c r="Q70" i="125"/>
  <c r="Q70" i="123" s="1"/>
  <c r="C71" i="125"/>
  <c r="C71" i="123" s="1"/>
  <c r="K71" i="125"/>
  <c r="K71" i="123" s="1"/>
  <c r="S71" i="125"/>
  <c r="S71" i="123" s="1"/>
  <c r="E72" i="125"/>
  <c r="E72" i="123" s="1"/>
  <c r="M72" i="125"/>
  <c r="M72" i="123" s="1"/>
  <c r="U72" i="125"/>
  <c r="U72" i="123" s="1"/>
  <c r="C4" i="173"/>
  <c r="K4" i="173"/>
  <c r="S4" i="173"/>
  <c r="I8" i="173"/>
  <c r="Q8" i="173"/>
  <c r="E11" i="173"/>
  <c r="M11" i="173"/>
  <c r="U11" i="173"/>
  <c r="G17" i="173"/>
  <c r="O17" i="173"/>
  <c r="W17" i="173"/>
  <c r="G22" i="173"/>
  <c r="O22" i="173"/>
  <c r="W22" i="173"/>
  <c r="E27" i="173"/>
  <c r="M27" i="173"/>
  <c r="U27" i="173"/>
  <c r="G33" i="173"/>
  <c r="O33" i="173"/>
  <c r="W33" i="173"/>
  <c r="C4" i="174"/>
  <c r="K4" i="174"/>
  <c r="S4" i="174"/>
  <c r="E11" i="174"/>
  <c r="M11" i="174"/>
  <c r="U11" i="174"/>
  <c r="G17" i="174"/>
  <c r="O17" i="174"/>
  <c r="W17" i="174"/>
  <c r="I61" i="174"/>
  <c r="Q61" i="174"/>
  <c r="I6" i="124"/>
  <c r="Q6" i="124"/>
  <c r="C7" i="124"/>
  <c r="K7" i="124"/>
  <c r="S7" i="124"/>
  <c r="G10" i="124"/>
  <c r="O10" i="124"/>
  <c r="W10" i="124"/>
  <c r="C13" i="124"/>
  <c r="K13" i="124"/>
  <c r="S13" i="124"/>
  <c r="E14" i="124"/>
  <c r="M14" i="124"/>
  <c r="U14" i="124"/>
  <c r="G15" i="124"/>
  <c r="O15" i="124"/>
  <c r="W15" i="124"/>
  <c r="I16" i="124"/>
  <c r="Q16" i="124"/>
  <c r="E19" i="124"/>
  <c r="M19" i="124"/>
  <c r="U19" i="124"/>
  <c r="G20" i="124"/>
  <c r="O20" i="124"/>
  <c r="W20" i="124"/>
  <c r="I21" i="124"/>
  <c r="Q21" i="124"/>
  <c r="E24" i="124"/>
  <c r="M24" i="124"/>
  <c r="U24" i="124"/>
  <c r="G25" i="124"/>
  <c r="O25" i="124"/>
  <c r="W25" i="124"/>
  <c r="C29" i="124"/>
  <c r="K29" i="124"/>
  <c r="S29" i="124"/>
  <c r="E30" i="124"/>
  <c r="M30" i="124"/>
  <c r="U30" i="124"/>
  <c r="G31" i="124"/>
  <c r="O31" i="124"/>
  <c r="W31" i="124"/>
  <c r="I32" i="124"/>
  <c r="Q32" i="124"/>
  <c r="Q32" i="123" s="1"/>
  <c r="E35" i="124"/>
  <c r="M35" i="124"/>
  <c r="U35" i="124"/>
  <c r="G36" i="124"/>
  <c r="O36" i="124"/>
  <c r="W36" i="124"/>
  <c r="I37" i="124"/>
  <c r="Q37" i="124"/>
  <c r="Q37" i="123" s="1"/>
  <c r="C38" i="124"/>
  <c r="K38" i="124"/>
  <c r="S38" i="124"/>
  <c r="E39" i="124"/>
  <c r="M39" i="124"/>
  <c r="U39" i="124"/>
  <c r="G40" i="124"/>
  <c r="O40" i="124"/>
  <c r="W40" i="124"/>
  <c r="I41" i="124"/>
  <c r="Q41" i="124"/>
  <c r="C42" i="124"/>
  <c r="K42" i="124"/>
  <c r="S42" i="124"/>
  <c r="E43" i="124"/>
  <c r="M43" i="124"/>
  <c r="M43" i="123" s="1"/>
  <c r="U43" i="124"/>
  <c r="G44" i="124"/>
  <c r="O44" i="124"/>
  <c r="W44" i="124"/>
  <c r="I45" i="124"/>
  <c r="Q45" i="124"/>
  <c r="C46" i="124"/>
  <c r="K46" i="124"/>
  <c r="S46" i="124"/>
  <c r="E47" i="124"/>
  <c r="M47" i="124"/>
  <c r="U47" i="124"/>
  <c r="G48" i="124"/>
  <c r="O48" i="124"/>
  <c r="W48" i="124"/>
  <c r="I49" i="124"/>
  <c r="Q49" i="124"/>
  <c r="C50" i="124"/>
  <c r="K50" i="124"/>
  <c r="S50" i="124"/>
  <c r="E51" i="124"/>
  <c r="M51" i="124"/>
  <c r="U51" i="124"/>
  <c r="G62" i="124"/>
  <c r="G62" i="123" s="1"/>
  <c r="O62" i="124"/>
  <c r="W62" i="124"/>
  <c r="W62" i="123" s="1"/>
  <c r="I63" i="124"/>
  <c r="I63" i="123" s="1"/>
  <c r="Q63" i="124"/>
  <c r="Q63" i="123" s="1"/>
  <c r="C64" i="124"/>
  <c r="C64" i="123" s="1"/>
  <c r="K64" i="124"/>
  <c r="K64" i="123" s="1"/>
  <c r="S64" i="124"/>
  <c r="S64" i="123" s="1"/>
  <c r="E65" i="124"/>
  <c r="M65" i="124"/>
  <c r="U65" i="124"/>
  <c r="U65" i="123" s="1"/>
  <c r="G66" i="124"/>
  <c r="G66" i="123" s="1"/>
  <c r="O66" i="124"/>
  <c r="O66" i="123" s="1"/>
  <c r="W66" i="124"/>
  <c r="W66" i="123" s="1"/>
  <c r="I67" i="124"/>
  <c r="I67" i="123" s="1"/>
  <c r="Q67" i="124"/>
  <c r="Q67" i="123" s="1"/>
  <c r="C68" i="124"/>
  <c r="C68" i="123" s="1"/>
  <c r="K68" i="124"/>
  <c r="S68" i="124"/>
  <c r="S68" i="123" s="1"/>
  <c r="E69" i="124"/>
  <c r="E69" i="123" s="1"/>
  <c r="M69" i="124"/>
  <c r="M69" i="123" s="1"/>
  <c r="U69" i="124"/>
  <c r="U69" i="123" s="1"/>
  <c r="G70" i="124"/>
  <c r="G70" i="123" s="1"/>
  <c r="O70" i="124"/>
  <c r="O70" i="123" s="1"/>
  <c r="W70" i="124"/>
  <c r="I71" i="124"/>
  <c r="Q71" i="124"/>
  <c r="C72" i="124"/>
  <c r="C72" i="123" s="1"/>
  <c r="K72" i="124"/>
  <c r="K72" i="123" s="1"/>
  <c r="S72" i="124"/>
  <c r="S72" i="123" s="1"/>
  <c r="G54" i="124"/>
  <c r="G54" i="123" s="1"/>
  <c r="O54" i="124"/>
  <c r="O54" i="123" s="1"/>
  <c r="W54" i="124"/>
  <c r="W54" i="123" s="1"/>
  <c r="E17" i="202"/>
  <c r="E2" i="202" s="1"/>
  <c r="M17" i="202"/>
  <c r="U17" i="202"/>
  <c r="F68" i="125"/>
  <c r="N68" i="125"/>
  <c r="V68" i="125"/>
  <c r="H69" i="125"/>
  <c r="P69" i="125"/>
  <c r="X69" i="125"/>
  <c r="J70" i="125"/>
  <c r="R70" i="125"/>
  <c r="D71" i="125"/>
  <c r="L71" i="125"/>
  <c r="T71" i="125"/>
  <c r="F72" i="125"/>
  <c r="N72" i="125"/>
  <c r="V72" i="125"/>
  <c r="D54" i="125"/>
  <c r="D54" i="123" s="1"/>
  <c r="L54" i="125"/>
  <c r="L54" i="123" s="1"/>
  <c r="T54" i="125"/>
  <c r="T54" i="123" s="1"/>
  <c r="D4" i="173"/>
  <c r="L4" i="173"/>
  <c r="T4" i="173"/>
  <c r="J8" i="173"/>
  <c r="R8" i="173"/>
  <c r="F11" i="173"/>
  <c r="N11" i="173"/>
  <c r="V11" i="173"/>
  <c r="H17" i="173"/>
  <c r="P17" i="173"/>
  <c r="X17" i="173"/>
  <c r="H22" i="173"/>
  <c r="P22" i="173"/>
  <c r="X22" i="173"/>
  <c r="F27" i="173"/>
  <c r="N27" i="173"/>
  <c r="V27" i="173"/>
  <c r="H33" i="173"/>
  <c r="P33" i="173"/>
  <c r="X33" i="173"/>
  <c r="D52" i="173"/>
  <c r="L52" i="173"/>
  <c r="T52" i="173"/>
  <c r="D4" i="174"/>
  <c r="L4" i="174"/>
  <c r="T4" i="174"/>
  <c r="J8" i="174"/>
  <c r="R8" i="174"/>
  <c r="F11" i="174"/>
  <c r="N11" i="174"/>
  <c r="V11" i="174"/>
  <c r="H17" i="174"/>
  <c r="P17" i="174"/>
  <c r="X17" i="174"/>
  <c r="H22" i="174"/>
  <c r="P22" i="174"/>
  <c r="X22" i="174"/>
  <c r="J61" i="174"/>
  <c r="R61" i="174"/>
  <c r="J52" i="174"/>
  <c r="R52" i="174"/>
  <c r="J6" i="124"/>
  <c r="R6" i="124"/>
  <c r="R6" i="123" s="1"/>
  <c r="D7" i="124"/>
  <c r="D7" i="123" s="1"/>
  <c r="L7" i="124"/>
  <c r="T7" i="124"/>
  <c r="T7" i="123" s="1"/>
  <c r="H10" i="124"/>
  <c r="H10" i="123" s="1"/>
  <c r="P10" i="124"/>
  <c r="P10" i="123" s="1"/>
  <c r="X10" i="124"/>
  <c r="D13" i="124"/>
  <c r="L13" i="124"/>
  <c r="L13" i="123" s="1"/>
  <c r="T13" i="124"/>
  <c r="F14" i="124"/>
  <c r="N14" i="124"/>
  <c r="N14" i="123" s="1"/>
  <c r="V14" i="124"/>
  <c r="V14" i="123" s="1"/>
  <c r="H15" i="124"/>
  <c r="H15" i="123" s="1"/>
  <c r="P15" i="124"/>
  <c r="X15" i="124"/>
  <c r="J16" i="124"/>
  <c r="J16" i="123" s="1"/>
  <c r="R16" i="124"/>
  <c r="R16" i="123" s="1"/>
  <c r="F19" i="124"/>
  <c r="F19" i="123" s="1"/>
  <c r="N19" i="124"/>
  <c r="N19" i="123" s="1"/>
  <c r="V19" i="124"/>
  <c r="V19" i="123" s="1"/>
  <c r="H20" i="124"/>
  <c r="H20" i="123" s="1"/>
  <c r="P20" i="124"/>
  <c r="X20" i="124"/>
  <c r="J21" i="124"/>
  <c r="J21" i="123" s="1"/>
  <c r="R21" i="124"/>
  <c r="R21" i="123" s="1"/>
  <c r="F24" i="124"/>
  <c r="N24" i="124"/>
  <c r="V24" i="124"/>
  <c r="V24" i="123" s="1"/>
  <c r="H25" i="124"/>
  <c r="H25" i="123" s="1"/>
  <c r="P25" i="124"/>
  <c r="X25" i="124"/>
  <c r="D29" i="124"/>
  <c r="D29" i="123" s="1"/>
  <c r="L29" i="124"/>
  <c r="L29" i="123" s="1"/>
  <c r="T29" i="124"/>
  <c r="F30" i="124"/>
  <c r="F30" i="123" s="1"/>
  <c r="N30" i="124"/>
  <c r="N30" i="123" s="1"/>
  <c r="V30" i="124"/>
  <c r="V30" i="123" s="1"/>
  <c r="H31" i="124"/>
  <c r="P31" i="124"/>
  <c r="X31" i="124"/>
  <c r="J32" i="124"/>
  <c r="J32" i="123" s="1"/>
  <c r="R32" i="124"/>
  <c r="F35" i="124"/>
  <c r="F35" i="123" s="1"/>
  <c r="N35" i="124"/>
  <c r="N35" i="123" s="1"/>
  <c r="V35" i="124"/>
  <c r="V35" i="123" s="1"/>
  <c r="H36" i="124"/>
  <c r="P36" i="124"/>
  <c r="X36" i="124"/>
  <c r="X36" i="123" s="1"/>
  <c r="J37" i="124"/>
  <c r="R37" i="124"/>
  <c r="D38" i="124"/>
  <c r="D38" i="123" s="1"/>
  <c r="L38" i="124"/>
  <c r="L38" i="123" s="1"/>
  <c r="T38" i="124"/>
  <c r="T38" i="123" s="1"/>
  <c r="F39" i="124"/>
  <c r="N39" i="124"/>
  <c r="V39" i="124"/>
  <c r="V39" i="123" s="1"/>
  <c r="H40" i="124"/>
  <c r="P40" i="124"/>
  <c r="X40" i="124"/>
  <c r="X40" i="123" s="1"/>
  <c r="J41" i="124"/>
  <c r="J41" i="123" s="1"/>
  <c r="R41" i="124"/>
  <c r="R41" i="123" s="1"/>
  <c r="D42" i="124"/>
  <c r="L42" i="124"/>
  <c r="T42" i="124"/>
  <c r="T42" i="123" s="1"/>
  <c r="F43" i="124"/>
  <c r="F43" i="123" s="1"/>
  <c r="N43" i="124"/>
  <c r="V43" i="124"/>
  <c r="V43" i="123" s="1"/>
  <c r="H44" i="124"/>
  <c r="H44" i="123" s="1"/>
  <c r="P44" i="124"/>
  <c r="P44" i="123" s="1"/>
  <c r="X44" i="124"/>
  <c r="J45" i="124"/>
  <c r="R45" i="124"/>
  <c r="R45" i="123" s="1"/>
  <c r="D46" i="124"/>
  <c r="D46" i="123" s="1"/>
  <c r="L46" i="124"/>
  <c r="T46" i="124"/>
  <c r="T46" i="123" s="1"/>
  <c r="F47" i="124"/>
  <c r="F47" i="123" s="1"/>
  <c r="N47" i="124"/>
  <c r="N47" i="123" s="1"/>
  <c r="V47" i="124"/>
  <c r="H48" i="124"/>
  <c r="P48" i="124"/>
  <c r="X48" i="124"/>
  <c r="J49" i="124"/>
  <c r="R49" i="124"/>
  <c r="D50" i="124"/>
  <c r="L50" i="124"/>
  <c r="T50" i="124"/>
  <c r="F51" i="124"/>
  <c r="N51" i="124"/>
  <c r="V51" i="124"/>
  <c r="H62" i="124"/>
  <c r="P62" i="124"/>
  <c r="P62" i="123" s="1"/>
  <c r="X62" i="124"/>
  <c r="X62" i="123" s="1"/>
  <c r="J63" i="124"/>
  <c r="J63" i="123" s="1"/>
  <c r="R63" i="124"/>
  <c r="D64" i="124"/>
  <c r="L64" i="124"/>
  <c r="L64" i="123" s="1"/>
  <c r="T64" i="124"/>
  <c r="T64" i="123" s="1"/>
  <c r="F65" i="124"/>
  <c r="N65" i="124"/>
  <c r="N65" i="123" s="1"/>
  <c r="V65" i="124"/>
  <c r="V65" i="123" s="1"/>
  <c r="H66" i="124"/>
  <c r="H66" i="123" s="1"/>
  <c r="P66" i="124"/>
  <c r="P66" i="123" s="1"/>
  <c r="X66" i="124"/>
  <c r="J67" i="124"/>
  <c r="J67" i="123" s="1"/>
  <c r="R67" i="124"/>
  <c r="D68" i="124"/>
  <c r="L68" i="124"/>
  <c r="L68" i="123" s="1"/>
  <c r="T68" i="124"/>
  <c r="T68" i="123" s="1"/>
  <c r="F69" i="124"/>
  <c r="F69" i="123" s="1"/>
  <c r="N69" i="124"/>
  <c r="N69" i="123" s="1"/>
  <c r="V69" i="124"/>
  <c r="H70" i="124"/>
  <c r="H70" i="123" s="1"/>
  <c r="P70" i="124"/>
  <c r="P70" i="123" s="1"/>
  <c r="X70" i="124"/>
  <c r="J71" i="124"/>
  <c r="J71" i="123" s="1"/>
  <c r="R71" i="124"/>
  <c r="R71" i="123" s="1"/>
  <c r="D72" i="124"/>
  <c r="D72" i="123" s="1"/>
  <c r="L72" i="124"/>
  <c r="L72" i="123" s="1"/>
  <c r="T72" i="124"/>
  <c r="H54" i="124"/>
  <c r="H54" i="123" s="1"/>
  <c r="P54" i="124"/>
  <c r="X54" i="124"/>
  <c r="F17" i="202"/>
  <c r="N17" i="202"/>
  <c r="V17" i="202"/>
  <c r="E4" i="173"/>
  <c r="M4" i="173"/>
  <c r="U4" i="173"/>
  <c r="G11" i="173"/>
  <c r="O11" i="173"/>
  <c r="W11" i="173"/>
  <c r="I17" i="173"/>
  <c r="Q17" i="173"/>
  <c r="G27" i="173"/>
  <c r="O27" i="173"/>
  <c r="W27" i="173"/>
  <c r="W26" i="173" s="1"/>
  <c r="I33" i="173"/>
  <c r="I26" i="173" s="1"/>
  <c r="Q33" i="173"/>
  <c r="Q26" i="173" s="1"/>
  <c r="G11" i="174"/>
  <c r="O11" i="174"/>
  <c r="W11" i="174"/>
  <c r="I17" i="174"/>
  <c r="Q17" i="174"/>
  <c r="C61" i="174"/>
  <c r="K61" i="174"/>
  <c r="S61" i="174"/>
  <c r="G19" i="124"/>
  <c r="G19" i="123" s="1"/>
  <c r="O19" i="124"/>
  <c r="O19" i="123" s="1"/>
  <c r="W19" i="124"/>
  <c r="W19" i="123" s="1"/>
  <c r="I20" i="124"/>
  <c r="I20" i="123" s="1"/>
  <c r="Q20" i="124"/>
  <c r="C21" i="124"/>
  <c r="C21" i="123" s="1"/>
  <c r="K21" i="124"/>
  <c r="K21" i="123" s="1"/>
  <c r="S21" i="124"/>
  <c r="G51" i="124"/>
  <c r="G51" i="123" s="1"/>
  <c r="O51" i="124"/>
  <c r="O51" i="123" s="1"/>
  <c r="W51" i="124"/>
  <c r="W51" i="123" s="1"/>
  <c r="I62" i="124"/>
  <c r="Q62" i="124"/>
  <c r="C63" i="124"/>
  <c r="K63" i="124"/>
  <c r="S63" i="124"/>
  <c r="E64" i="124"/>
  <c r="M64" i="124"/>
  <c r="U64" i="124"/>
  <c r="G65" i="124"/>
  <c r="O65" i="124"/>
  <c r="W65" i="124"/>
  <c r="G17" i="202"/>
  <c r="G2" i="202" s="1"/>
  <c r="O17" i="202"/>
  <c r="W17" i="202"/>
  <c r="V67" i="125"/>
  <c r="V67" i="123" s="1"/>
  <c r="H68" i="125"/>
  <c r="H68" i="123" s="1"/>
  <c r="P68" i="125"/>
  <c r="P68" i="123" s="1"/>
  <c r="X68" i="125"/>
  <c r="J69" i="125"/>
  <c r="J69" i="123" s="1"/>
  <c r="R69" i="125"/>
  <c r="R69" i="123" s="1"/>
  <c r="D70" i="125"/>
  <c r="D70" i="123" s="1"/>
  <c r="L70" i="125"/>
  <c r="L70" i="123" s="1"/>
  <c r="T70" i="125"/>
  <c r="T70" i="123" s="1"/>
  <c r="F71" i="125"/>
  <c r="F71" i="123" s="1"/>
  <c r="N71" i="125"/>
  <c r="N71" i="123" s="1"/>
  <c r="V71" i="125"/>
  <c r="H72" i="125"/>
  <c r="H72" i="123" s="1"/>
  <c r="P72" i="125"/>
  <c r="P72" i="123" s="1"/>
  <c r="X72" i="125"/>
  <c r="X72" i="123" s="1"/>
  <c r="F4" i="173"/>
  <c r="N4" i="173"/>
  <c r="V4" i="173"/>
  <c r="H11" i="173"/>
  <c r="P11" i="173"/>
  <c r="X11" i="173"/>
  <c r="J17" i="173"/>
  <c r="R17" i="173"/>
  <c r="H27" i="173"/>
  <c r="P27" i="173"/>
  <c r="X27" i="173"/>
  <c r="J33" i="173"/>
  <c r="R33" i="173"/>
  <c r="F4" i="174"/>
  <c r="N4" i="174"/>
  <c r="V4" i="174"/>
  <c r="H11" i="174"/>
  <c r="P11" i="174"/>
  <c r="X11" i="174"/>
  <c r="J17" i="174"/>
  <c r="R17" i="174"/>
  <c r="D61" i="174"/>
  <c r="L61" i="174"/>
  <c r="T61" i="174"/>
  <c r="D6" i="124"/>
  <c r="L6" i="124"/>
  <c r="T6" i="124"/>
  <c r="F7" i="124"/>
  <c r="N7" i="124"/>
  <c r="V7" i="124"/>
  <c r="J10" i="124"/>
  <c r="R10" i="124"/>
  <c r="F13" i="124"/>
  <c r="F13" i="123" s="1"/>
  <c r="N13" i="124"/>
  <c r="N13" i="123" s="1"/>
  <c r="V13" i="124"/>
  <c r="H14" i="124"/>
  <c r="P14" i="124"/>
  <c r="X14" i="124"/>
  <c r="J15" i="124"/>
  <c r="R15" i="124"/>
  <c r="D16" i="124"/>
  <c r="D16" i="123" s="1"/>
  <c r="L16" i="124"/>
  <c r="L16" i="123" s="1"/>
  <c r="T16" i="124"/>
  <c r="H19" i="124"/>
  <c r="P19" i="124"/>
  <c r="X19" i="124"/>
  <c r="J20" i="124"/>
  <c r="R20" i="124"/>
  <c r="D21" i="124"/>
  <c r="L21" i="124"/>
  <c r="T21" i="124"/>
  <c r="H24" i="124"/>
  <c r="P24" i="124"/>
  <c r="X24" i="124"/>
  <c r="J25" i="124"/>
  <c r="R25" i="124"/>
  <c r="F29" i="124"/>
  <c r="N29" i="124"/>
  <c r="V29" i="124"/>
  <c r="H30" i="124"/>
  <c r="P30" i="124"/>
  <c r="X30" i="124"/>
  <c r="J31" i="124"/>
  <c r="R31" i="124"/>
  <c r="D32" i="124"/>
  <c r="L32" i="124"/>
  <c r="L32" i="123" s="1"/>
  <c r="T32" i="124"/>
  <c r="H35" i="124"/>
  <c r="P35" i="124"/>
  <c r="P35" i="123" s="1"/>
  <c r="X35" i="124"/>
  <c r="J36" i="124"/>
  <c r="R36" i="124"/>
  <c r="D37" i="124"/>
  <c r="L37" i="124"/>
  <c r="T37" i="124"/>
  <c r="F38" i="124"/>
  <c r="N38" i="124"/>
  <c r="V38" i="124"/>
  <c r="H39" i="124"/>
  <c r="P39" i="124"/>
  <c r="X39" i="124"/>
  <c r="J40" i="124"/>
  <c r="R40" i="124"/>
  <c r="D41" i="124"/>
  <c r="L41" i="124"/>
  <c r="T41" i="124"/>
  <c r="F42" i="124"/>
  <c r="N42" i="124"/>
  <c r="V42" i="124"/>
  <c r="V42" i="123" s="1"/>
  <c r="H43" i="124"/>
  <c r="H43" i="123" s="1"/>
  <c r="P43" i="124"/>
  <c r="X43" i="124"/>
  <c r="J44" i="124"/>
  <c r="R44" i="124"/>
  <c r="D45" i="124"/>
  <c r="L45" i="124"/>
  <c r="T45" i="124"/>
  <c r="T45" i="123" s="1"/>
  <c r="F46" i="124"/>
  <c r="F46" i="123" s="1"/>
  <c r="N46" i="124"/>
  <c r="V46" i="124"/>
  <c r="H47" i="124"/>
  <c r="P47" i="124"/>
  <c r="X47" i="124"/>
  <c r="J48" i="124"/>
  <c r="R48" i="124"/>
  <c r="D49" i="124"/>
  <c r="L49" i="124"/>
  <c r="T49" i="124"/>
  <c r="F50" i="124"/>
  <c r="N50" i="124"/>
  <c r="V50" i="124"/>
  <c r="H51" i="124"/>
  <c r="P51" i="124"/>
  <c r="X51" i="124"/>
  <c r="J62" i="124"/>
  <c r="R62" i="124"/>
  <c r="R62" i="123" s="1"/>
  <c r="D63" i="124"/>
  <c r="L63" i="124"/>
  <c r="T63" i="124"/>
  <c r="F64" i="124"/>
  <c r="F64" i="123" s="1"/>
  <c r="N64" i="124"/>
  <c r="V64" i="124"/>
  <c r="H65" i="124"/>
  <c r="P65" i="124"/>
  <c r="X65" i="124"/>
  <c r="J66" i="124"/>
  <c r="R66" i="124"/>
  <c r="D67" i="124"/>
  <c r="L67" i="124"/>
  <c r="T67" i="124"/>
  <c r="F68" i="124"/>
  <c r="N68" i="124"/>
  <c r="V68" i="124"/>
  <c r="H69" i="124"/>
  <c r="P69" i="124"/>
  <c r="X69" i="124"/>
  <c r="J70" i="124"/>
  <c r="R70" i="124"/>
  <c r="D71" i="124"/>
  <c r="L71" i="124"/>
  <c r="T71" i="124"/>
  <c r="F72" i="124"/>
  <c r="N72" i="124"/>
  <c r="N72" i="123" s="1"/>
  <c r="V72" i="124"/>
  <c r="V72" i="123" s="1"/>
  <c r="J54" i="124"/>
  <c r="J54" i="123" s="1"/>
  <c r="R54" i="124"/>
  <c r="R54" i="123" s="1"/>
  <c r="H17" i="202"/>
  <c r="P17" i="202"/>
  <c r="X17" i="202"/>
  <c r="D33" i="161"/>
  <c r="D26" i="161" s="1"/>
  <c r="D2" i="161" s="1"/>
  <c r="L33" i="161"/>
  <c r="L26" i="161" s="1"/>
  <c r="L2" i="161" s="1"/>
  <c r="T33" i="161"/>
  <c r="T26" i="161" s="1"/>
  <c r="H33" i="152"/>
  <c r="H26" i="152" s="1"/>
  <c r="H2" i="152" s="1"/>
  <c r="P33" i="152"/>
  <c r="P26" i="152" s="1"/>
  <c r="P2" i="152" s="1"/>
  <c r="X33" i="152"/>
  <c r="X26" i="152" s="1"/>
  <c r="X2" i="152" s="1"/>
  <c r="J61" i="152"/>
  <c r="R61" i="152"/>
  <c r="H33" i="153"/>
  <c r="H26" i="153" s="1"/>
  <c r="H2" i="153" s="1"/>
  <c r="P33" i="153"/>
  <c r="P26" i="153" s="1"/>
  <c r="P2" i="153" s="1"/>
  <c r="X33" i="153"/>
  <c r="X26" i="153" s="1"/>
  <c r="X2" i="153" s="1"/>
  <c r="J61" i="153"/>
  <c r="R61" i="153"/>
  <c r="H33" i="154"/>
  <c r="H26" i="154" s="1"/>
  <c r="H2" i="154" s="1"/>
  <c r="P33" i="154"/>
  <c r="P26" i="154" s="1"/>
  <c r="P2" i="154" s="1"/>
  <c r="X33" i="154"/>
  <c r="X26" i="154" s="1"/>
  <c r="X2" i="154" s="1"/>
  <c r="J61" i="154"/>
  <c r="R61" i="154"/>
  <c r="U17" i="203"/>
  <c r="E22" i="203"/>
  <c r="M22" i="203"/>
  <c r="U22" i="203"/>
  <c r="C27" i="203"/>
  <c r="K27" i="203"/>
  <c r="S27" i="203"/>
  <c r="S26" i="203" s="1"/>
  <c r="G52" i="203"/>
  <c r="O52" i="203"/>
  <c r="W52" i="203"/>
  <c r="G17" i="204"/>
  <c r="O17" i="204"/>
  <c r="W17" i="204"/>
  <c r="C61" i="204"/>
  <c r="K61" i="204"/>
  <c r="S61" i="204"/>
  <c r="C52" i="204"/>
  <c r="K52" i="204"/>
  <c r="S52" i="204"/>
  <c r="E33" i="161"/>
  <c r="E26" i="161" s="1"/>
  <c r="M33" i="161"/>
  <c r="M26" i="161" s="1"/>
  <c r="M2" i="161" s="1"/>
  <c r="U33" i="161"/>
  <c r="U26" i="161" s="1"/>
  <c r="U2" i="161" s="1"/>
  <c r="I33" i="152"/>
  <c r="I26" i="152" s="1"/>
  <c r="I2" i="152" s="1"/>
  <c r="Q33" i="152"/>
  <c r="Q26" i="152" s="1"/>
  <c r="Q2" i="152" s="1"/>
  <c r="C61" i="152"/>
  <c r="K61" i="152"/>
  <c r="S61" i="152"/>
  <c r="I33" i="153"/>
  <c r="I26" i="153" s="1"/>
  <c r="Q33" i="153"/>
  <c r="Q26" i="153" s="1"/>
  <c r="C61" i="153"/>
  <c r="K61" i="153"/>
  <c r="S61" i="153"/>
  <c r="I33" i="154"/>
  <c r="I26" i="154" s="1"/>
  <c r="I2" i="154" s="1"/>
  <c r="Q33" i="154"/>
  <c r="Q26" i="154" s="1"/>
  <c r="Q2" i="154" s="1"/>
  <c r="C61" i="154"/>
  <c r="K61" i="154"/>
  <c r="S61" i="154"/>
  <c r="C6" i="16"/>
  <c r="K6" i="16"/>
  <c r="S6" i="16"/>
  <c r="E7" i="16"/>
  <c r="M7" i="16"/>
  <c r="U7" i="16"/>
  <c r="I10" i="16"/>
  <c r="Q10" i="16"/>
  <c r="E13" i="16"/>
  <c r="M13" i="16"/>
  <c r="U13" i="16"/>
  <c r="G14" i="16"/>
  <c r="O14" i="16"/>
  <c r="W14" i="16"/>
  <c r="I15" i="16"/>
  <c r="Q15" i="16"/>
  <c r="C16" i="16"/>
  <c r="K16" i="16"/>
  <c r="S16" i="16"/>
  <c r="G19" i="16"/>
  <c r="O19" i="16"/>
  <c r="W19" i="16"/>
  <c r="I20" i="16"/>
  <c r="Q20" i="16"/>
  <c r="C21" i="16"/>
  <c r="K21" i="16"/>
  <c r="S21" i="16"/>
  <c r="G24" i="16"/>
  <c r="O24" i="16"/>
  <c r="W24" i="16"/>
  <c r="I25" i="16"/>
  <c r="Q25" i="16"/>
  <c r="E29" i="16"/>
  <c r="M29" i="16"/>
  <c r="U29" i="16"/>
  <c r="G30" i="16"/>
  <c r="O30" i="16"/>
  <c r="W30" i="16"/>
  <c r="I31" i="16"/>
  <c r="Q31" i="16"/>
  <c r="C32" i="16"/>
  <c r="K32" i="16"/>
  <c r="S32" i="16"/>
  <c r="G35" i="16"/>
  <c r="O35" i="16"/>
  <c r="W35" i="16"/>
  <c r="I36" i="16"/>
  <c r="Q36" i="16"/>
  <c r="C37" i="16"/>
  <c r="K37" i="16"/>
  <c r="S37" i="16"/>
  <c r="E38" i="16"/>
  <c r="M38" i="16"/>
  <c r="U38" i="16"/>
  <c r="G39" i="16"/>
  <c r="O39" i="16"/>
  <c r="W39" i="16"/>
  <c r="I40" i="16"/>
  <c r="Q40" i="16"/>
  <c r="C41" i="16"/>
  <c r="K41" i="16"/>
  <c r="S41" i="16"/>
  <c r="E42" i="16"/>
  <c r="M42" i="16"/>
  <c r="U42" i="16"/>
  <c r="G43" i="16"/>
  <c r="O43" i="16"/>
  <c r="W43" i="16"/>
  <c r="I44" i="16"/>
  <c r="Q44" i="16"/>
  <c r="C45" i="16"/>
  <c r="K45" i="16"/>
  <c r="S45" i="16"/>
  <c r="E46" i="16"/>
  <c r="M46" i="16"/>
  <c r="U46" i="16"/>
  <c r="G47" i="16"/>
  <c r="O47" i="16"/>
  <c r="W47" i="16"/>
  <c r="I48" i="16"/>
  <c r="Q48" i="16"/>
  <c r="C49" i="16"/>
  <c r="K49" i="16"/>
  <c r="S49" i="16"/>
  <c r="E50" i="16"/>
  <c r="M50" i="16"/>
  <c r="U50" i="16"/>
  <c r="G51" i="16"/>
  <c r="O51" i="16"/>
  <c r="W51" i="16"/>
  <c r="I62" i="16"/>
  <c r="Q62" i="16"/>
  <c r="C63" i="16"/>
  <c r="K63" i="16"/>
  <c r="S63" i="16"/>
  <c r="E64" i="16"/>
  <c r="M64" i="16"/>
  <c r="U64" i="16"/>
  <c r="G65" i="16"/>
  <c r="O65" i="16"/>
  <c r="W65" i="16"/>
  <c r="I66" i="16"/>
  <c r="Q66" i="16"/>
  <c r="C67" i="16"/>
  <c r="K67" i="16"/>
  <c r="S67" i="16"/>
  <c r="E68" i="16"/>
  <c r="M68" i="16"/>
  <c r="U68" i="16"/>
  <c r="G69" i="16"/>
  <c r="O69" i="16"/>
  <c r="W69" i="16"/>
  <c r="I70" i="16"/>
  <c r="Q70" i="16"/>
  <c r="C71" i="16"/>
  <c r="K71" i="16"/>
  <c r="S71" i="16"/>
  <c r="E72" i="16"/>
  <c r="M72" i="16"/>
  <c r="U72" i="16"/>
  <c r="I54" i="16"/>
  <c r="Q54" i="16"/>
  <c r="C4" i="18"/>
  <c r="K4" i="18"/>
  <c r="S4" i="18"/>
  <c r="I8" i="18"/>
  <c r="Q8" i="18"/>
  <c r="E11" i="18"/>
  <c r="M11" i="18"/>
  <c r="U11" i="18"/>
  <c r="G17" i="18"/>
  <c r="O17" i="18"/>
  <c r="W17" i="18"/>
  <c r="C4" i="203"/>
  <c r="K4" i="203"/>
  <c r="K3" i="203" s="1"/>
  <c r="S4" i="203"/>
  <c r="I8" i="203"/>
  <c r="Q8" i="203"/>
  <c r="E11" i="203"/>
  <c r="M11" i="203"/>
  <c r="U11" i="203"/>
  <c r="G17" i="203"/>
  <c r="O17" i="203"/>
  <c r="W17" i="203"/>
  <c r="G22" i="203"/>
  <c r="O22" i="203"/>
  <c r="W22" i="203"/>
  <c r="E27" i="203"/>
  <c r="M27" i="203"/>
  <c r="U27" i="203"/>
  <c r="G33" i="203"/>
  <c r="O33" i="203"/>
  <c r="W33" i="203"/>
  <c r="I52" i="203"/>
  <c r="Q52" i="203"/>
  <c r="I17" i="204"/>
  <c r="Q17" i="204"/>
  <c r="E61" i="204"/>
  <c r="M61" i="204"/>
  <c r="U61" i="204"/>
  <c r="E52" i="204"/>
  <c r="M52" i="204"/>
  <c r="U52" i="204"/>
  <c r="E35" i="8"/>
  <c r="M35" i="8"/>
  <c r="U35" i="8"/>
  <c r="G36" i="8"/>
  <c r="O36" i="8"/>
  <c r="W36" i="8"/>
  <c r="I37" i="8"/>
  <c r="Q37" i="8"/>
  <c r="C38" i="8"/>
  <c r="K38" i="8"/>
  <c r="S38" i="8"/>
  <c r="E39" i="8"/>
  <c r="M39" i="8"/>
  <c r="U39" i="8"/>
  <c r="G40" i="8"/>
  <c r="O40" i="8"/>
  <c r="W40" i="8"/>
  <c r="I41" i="8"/>
  <c r="Q41" i="8"/>
  <c r="C42" i="8"/>
  <c r="K42" i="8"/>
  <c r="S42" i="8"/>
  <c r="G44" i="8"/>
  <c r="O44" i="8"/>
  <c r="W44" i="8"/>
  <c r="I45" i="8"/>
  <c r="Q45" i="8"/>
  <c r="C46" i="8"/>
  <c r="K46" i="8"/>
  <c r="S46" i="8"/>
  <c r="E47" i="8"/>
  <c r="M47" i="8"/>
  <c r="U47" i="8"/>
  <c r="G48" i="8"/>
  <c r="O48" i="8"/>
  <c r="W48" i="8"/>
  <c r="I49" i="8"/>
  <c r="Q49" i="8"/>
  <c r="C50" i="8"/>
  <c r="K50" i="8"/>
  <c r="S50" i="8"/>
  <c r="I66" i="8"/>
  <c r="Q66" i="8"/>
  <c r="C67" i="8"/>
  <c r="K67" i="8"/>
  <c r="S67" i="8"/>
  <c r="E68" i="8"/>
  <c r="M68" i="8"/>
  <c r="U68" i="8"/>
  <c r="G69" i="8"/>
  <c r="O69" i="8"/>
  <c r="W69" i="8"/>
  <c r="I70" i="8"/>
  <c r="Q70" i="8"/>
  <c r="C71" i="8"/>
  <c r="K71" i="8"/>
  <c r="S71" i="8"/>
  <c r="E72" i="8"/>
  <c r="M72" i="8"/>
  <c r="U72" i="8"/>
  <c r="G33" i="161"/>
  <c r="G26" i="161" s="1"/>
  <c r="G2" i="161" s="1"/>
  <c r="O33" i="161"/>
  <c r="O26" i="161" s="1"/>
  <c r="O2" i="161" s="1"/>
  <c r="W33" i="161"/>
  <c r="W26" i="161" s="1"/>
  <c r="W2" i="161" s="1"/>
  <c r="C33" i="152"/>
  <c r="C26" i="152" s="1"/>
  <c r="C2" i="152" s="1"/>
  <c r="K33" i="152"/>
  <c r="K26" i="152" s="1"/>
  <c r="K2" i="152" s="1"/>
  <c r="S33" i="152"/>
  <c r="S26" i="152" s="1"/>
  <c r="S2" i="152" s="1"/>
  <c r="E61" i="152"/>
  <c r="M61" i="152"/>
  <c r="U61" i="152"/>
  <c r="C33" i="153"/>
  <c r="C26" i="153" s="1"/>
  <c r="K33" i="153"/>
  <c r="K26" i="153" s="1"/>
  <c r="K2" i="153" s="1"/>
  <c r="S33" i="153"/>
  <c r="S26" i="153" s="1"/>
  <c r="S2" i="153" s="1"/>
  <c r="E61" i="153"/>
  <c r="M61" i="153"/>
  <c r="U61" i="153"/>
  <c r="C33" i="154"/>
  <c r="C26" i="154" s="1"/>
  <c r="K33" i="154"/>
  <c r="K26" i="154" s="1"/>
  <c r="K2" i="154" s="1"/>
  <c r="S33" i="154"/>
  <c r="S26" i="154" s="1"/>
  <c r="S2" i="154" s="1"/>
  <c r="E61" i="154"/>
  <c r="M61" i="154"/>
  <c r="U61" i="154"/>
  <c r="E6" i="16"/>
  <c r="M6" i="16"/>
  <c r="U6" i="16"/>
  <c r="G7" i="16"/>
  <c r="O7" i="16"/>
  <c r="W7" i="16"/>
  <c r="C10" i="16"/>
  <c r="K10" i="16"/>
  <c r="S10" i="16"/>
  <c r="G13" i="16"/>
  <c r="O13" i="16"/>
  <c r="W13" i="16"/>
  <c r="I14" i="16"/>
  <c r="Q14" i="16"/>
  <c r="C15" i="16"/>
  <c r="K15" i="16"/>
  <c r="S15" i="16"/>
  <c r="E16" i="16"/>
  <c r="M16" i="16"/>
  <c r="U16" i="16"/>
  <c r="I19" i="16"/>
  <c r="Q19" i="16"/>
  <c r="C20" i="16"/>
  <c r="K20" i="16"/>
  <c r="S20" i="16"/>
  <c r="E21" i="16"/>
  <c r="M21" i="16"/>
  <c r="U21" i="16"/>
  <c r="I24" i="16"/>
  <c r="Q24" i="16"/>
  <c r="C25" i="16"/>
  <c r="K25" i="16"/>
  <c r="S25" i="16"/>
  <c r="G29" i="16"/>
  <c r="O29" i="16"/>
  <c r="W29" i="16"/>
  <c r="I30" i="16"/>
  <c r="Q30" i="16"/>
  <c r="C31" i="16"/>
  <c r="K31" i="16"/>
  <c r="S31" i="16"/>
  <c r="E32" i="16"/>
  <c r="M32" i="16"/>
  <c r="U32" i="16"/>
  <c r="I35" i="16"/>
  <c r="Q35" i="16"/>
  <c r="C36" i="16"/>
  <c r="K36" i="16"/>
  <c r="S36" i="16"/>
  <c r="E37" i="16"/>
  <c r="M37" i="16"/>
  <c r="U37" i="16"/>
  <c r="G38" i="16"/>
  <c r="O38" i="16"/>
  <c r="W38" i="16"/>
  <c r="I39" i="16"/>
  <c r="Q39" i="16"/>
  <c r="C40" i="16"/>
  <c r="K40" i="16"/>
  <c r="S40" i="16"/>
  <c r="E41" i="16"/>
  <c r="M41" i="16"/>
  <c r="U41" i="16"/>
  <c r="G42" i="16"/>
  <c r="O42" i="16"/>
  <c r="W42" i="16"/>
  <c r="I43" i="16"/>
  <c r="Q43" i="16"/>
  <c r="C44" i="16"/>
  <c r="K44" i="16"/>
  <c r="S44" i="16"/>
  <c r="E45" i="16"/>
  <c r="M45" i="16"/>
  <c r="U45" i="16"/>
  <c r="G46" i="16"/>
  <c r="O46" i="16"/>
  <c r="W46" i="16"/>
  <c r="I47" i="16"/>
  <c r="Q47" i="16"/>
  <c r="C48" i="16"/>
  <c r="K48" i="16"/>
  <c r="S48" i="16"/>
  <c r="E49" i="16"/>
  <c r="M49" i="16"/>
  <c r="U49" i="16"/>
  <c r="G50" i="16"/>
  <c r="O50" i="16"/>
  <c r="W50" i="16"/>
  <c r="I51" i="16"/>
  <c r="Q51" i="16"/>
  <c r="C62" i="16"/>
  <c r="K62" i="16"/>
  <c r="S62" i="16"/>
  <c r="E63" i="16"/>
  <c r="M63" i="16"/>
  <c r="U63" i="16"/>
  <c r="D4" i="203"/>
  <c r="L4" i="203"/>
  <c r="T4" i="203"/>
  <c r="J8" i="203"/>
  <c r="R8" i="203"/>
  <c r="F11" i="203"/>
  <c r="N11" i="203"/>
  <c r="V11" i="203"/>
  <c r="H17" i="203"/>
  <c r="P17" i="203"/>
  <c r="X17" i="203"/>
  <c r="H22" i="203"/>
  <c r="P22" i="203"/>
  <c r="X22" i="203"/>
  <c r="F27" i="203"/>
  <c r="N27" i="203"/>
  <c r="V27" i="203"/>
  <c r="H33" i="203"/>
  <c r="P33" i="203"/>
  <c r="X33" i="203"/>
  <c r="J52" i="203"/>
  <c r="R52" i="203"/>
  <c r="J17" i="204"/>
  <c r="R17" i="204"/>
  <c r="F61" i="204"/>
  <c r="N61" i="204"/>
  <c r="V61" i="204"/>
  <c r="F52" i="204"/>
  <c r="N52" i="204"/>
  <c r="V52" i="204"/>
  <c r="F35" i="8"/>
  <c r="N35" i="8"/>
  <c r="V35" i="8"/>
  <c r="H36" i="8"/>
  <c r="P36" i="8"/>
  <c r="X36" i="8"/>
  <c r="J37" i="8"/>
  <c r="R37" i="8"/>
  <c r="D38" i="8"/>
  <c r="L38" i="8"/>
  <c r="T38" i="8"/>
  <c r="F39" i="8"/>
  <c r="N39" i="8"/>
  <c r="V39" i="8"/>
  <c r="H40" i="8"/>
  <c r="P40" i="8"/>
  <c r="X40" i="8"/>
  <c r="J41" i="8"/>
  <c r="R41" i="8"/>
  <c r="D42" i="8"/>
  <c r="L42" i="8"/>
  <c r="T42" i="8"/>
  <c r="H44" i="8"/>
  <c r="P44" i="8"/>
  <c r="X44" i="8"/>
  <c r="J45" i="8"/>
  <c r="R45" i="8"/>
  <c r="D46" i="8"/>
  <c r="L46" i="8"/>
  <c r="T46" i="8"/>
  <c r="F47" i="8"/>
  <c r="N47" i="8"/>
  <c r="V47" i="8"/>
  <c r="H48" i="8"/>
  <c r="P48" i="8"/>
  <c r="X48" i="8"/>
  <c r="J49" i="8"/>
  <c r="R49" i="8"/>
  <c r="D50" i="8"/>
  <c r="L50" i="8"/>
  <c r="T50" i="8"/>
  <c r="J66" i="8"/>
  <c r="R66" i="8"/>
  <c r="D67" i="8"/>
  <c r="L67" i="8"/>
  <c r="T67" i="8"/>
  <c r="F68" i="8"/>
  <c r="N68" i="8"/>
  <c r="V68" i="8"/>
  <c r="H69" i="8"/>
  <c r="P69" i="8"/>
  <c r="X69" i="8"/>
  <c r="J70" i="8"/>
  <c r="R70" i="8"/>
  <c r="D71" i="8"/>
  <c r="L71" i="8"/>
  <c r="T71" i="8"/>
  <c r="F72" i="8"/>
  <c r="N72" i="8"/>
  <c r="V72" i="8"/>
  <c r="H33" i="161"/>
  <c r="H26" i="161" s="1"/>
  <c r="H2" i="161" s="1"/>
  <c r="P33" i="161"/>
  <c r="P26" i="161" s="1"/>
  <c r="P2" i="161" s="1"/>
  <c r="X33" i="161"/>
  <c r="X26" i="161" s="1"/>
  <c r="X2" i="161" s="1"/>
  <c r="D33" i="152"/>
  <c r="D26" i="152" s="1"/>
  <c r="D2" i="152" s="1"/>
  <c r="L33" i="152"/>
  <c r="L26" i="152" s="1"/>
  <c r="L2" i="152" s="1"/>
  <c r="T33" i="152"/>
  <c r="T26" i="152" s="1"/>
  <c r="T2" i="152" s="1"/>
  <c r="F61" i="152"/>
  <c r="N61" i="152"/>
  <c r="V61" i="152"/>
  <c r="D33" i="153"/>
  <c r="D26" i="153" s="1"/>
  <c r="L33" i="153"/>
  <c r="L26" i="153" s="1"/>
  <c r="T33" i="153"/>
  <c r="T26" i="153" s="1"/>
  <c r="T2" i="153" s="1"/>
  <c r="F61" i="153"/>
  <c r="N61" i="153"/>
  <c r="V61" i="153"/>
  <c r="D33" i="154"/>
  <c r="D26" i="154" s="1"/>
  <c r="L33" i="154"/>
  <c r="L26" i="154" s="1"/>
  <c r="L2" i="154" s="1"/>
  <c r="T33" i="154"/>
  <c r="T26" i="154" s="1"/>
  <c r="F61" i="154"/>
  <c r="N61" i="154"/>
  <c r="V61" i="154"/>
  <c r="L44" i="16"/>
  <c r="T44" i="16"/>
  <c r="F45" i="16"/>
  <c r="N45" i="16"/>
  <c r="V45" i="16"/>
  <c r="H46" i="16"/>
  <c r="P46" i="16"/>
  <c r="X46" i="16"/>
  <c r="J47" i="16"/>
  <c r="R47" i="16"/>
  <c r="D48" i="16"/>
  <c r="L48" i="16"/>
  <c r="T48" i="16"/>
  <c r="F49" i="16"/>
  <c r="N49" i="16"/>
  <c r="V49" i="16"/>
  <c r="H50" i="16"/>
  <c r="P50" i="16"/>
  <c r="X50" i="16"/>
  <c r="J51" i="16"/>
  <c r="R51" i="16"/>
  <c r="D62" i="16"/>
  <c r="L62" i="16"/>
  <c r="T62" i="16"/>
  <c r="E4" i="203"/>
  <c r="M4" i="203"/>
  <c r="U4" i="203"/>
  <c r="G11" i="203"/>
  <c r="O11" i="203"/>
  <c r="W11" i="203"/>
  <c r="I17" i="203"/>
  <c r="Q17" i="203"/>
  <c r="G27" i="203"/>
  <c r="O27" i="203"/>
  <c r="W27" i="203"/>
  <c r="I33" i="203"/>
  <c r="Q33" i="203"/>
  <c r="C17" i="204"/>
  <c r="K17" i="204"/>
  <c r="S17" i="204"/>
  <c r="G61" i="204"/>
  <c r="O61" i="204"/>
  <c r="W61" i="204"/>
  <c r="I33" i="161"/>
  <c r="I26" i="161" s="1"/>
  <c r="I2" i="161" s="1"/>
  <c r="Q33" i="161"/>
  <c r="Q26" i="161" s="1"/>
  <c r="Q2" i="161" s="1"/>
  <c r="W61" i="161"/>
  <c r="E33" i="152"/>
  <c r="E26" i="152" s="1"/>
  <c r="E2" i="152" s="1"/>
  <c r="M33" i="152"/>
  <c r="M26" i="152" s="1"/>
  <c r="M2" i="152" s="1"/>
  <c r="U33" i="152"/>
  <c r="U26" i="152" s="1"/>
  <c r="U2" i="152" s="1"/>
  <c r="G61" i="152"/>
  <c r="O61" i="152"/>
  <c r="W61" i="152"/>
  <c r="E33" i="153"/>
  <c r="E26" i="153" s="1"/>
  <c r="E2" i="153" s="1"/>
  <c r="M33" i="153"/>
  <c r="M26" i="153" s="1"/>
  <c r="M2" i="153" s="1"/>
  <c r="U33" i="153"/>
  <c r="U26" i="153" s="1"/>
  <c r="U2" i="153" s="1"/>
  <c r="G61" i="153"/>
  <c r="O61" i="153"/>
  <c r="W61" i="153"/>
  <c r="E33" i="154"/>
  <c r="E26" i="154" s="1"/>
  <c r="E2" i="154" s="1"/>
  <c r="M33" i="154"/>
  <c r="M26" i="154" s="1"/>
  <c r="M2" i="154" s="1"/>
  <c r="U33" i="154"/>
  <c r="U26" i="154" s="1"/>
  <c r="U2" i="154" s="1"/>
  <c r="G61" i="154"/>
  <c r="O61" i="154"/>
  <c r="W61" i="154"/>
  <c r="F4" i="203"/>
  <c r="N4" i="203"/>
  <c r="V4" i="203"/>
  <c r="H11" i="203"/>
  <c r="P11" i="203"/>
  <c r="X11" i="203"/>
  <c r="J17" i="203"/>
  <c r="R17" i="203"/>
  <c r="H27" i="203"/>
  <c r="P27" i="203"/>
  <c r="X27" i="203"/>
  <c r="J33" i="203"/>
  <c r="R33" i="203"/>
  <c r="D17" i="204"/>
  <c r="L17" i="204"/>
  <c r="T17" i="204"/>
  <c r="H61" i="204"/>
  <c r="P61" i="204"/>
  <c r="X61" i="204"/>
  <c r="H35" i="8"/>
  <c r="P35" i="8"/>
  <c r="X35" i="8"/>
  <c r="J36" i="8"/>
  <c r="R36" i="8"/>
  <c r="D37" i="8"/>
  <c r="L37" i="8"/>
  <c r="T37" i="8"/>
  <c r="F38" i="8"/>
  <c r="N38" i="8"/>
  <c r="V38" i="8"/>
  <c r="H39" i="8"/>
  <c r="P39" i="8"/>
  <c r="X39" i="8"/>
  <c r="J40" i="8"/>
  <c r="R40" i="8"/>
  <c r="D41" i="8"/>
  <c r="L41" i="8"/>
  <c r="T41" i="8"/>
  <c r="F42" i="8"/>
  <c r="N42" i="8"/>
  <c r="V42" i="8"/>
  <c r="J44" i="8"/>
  <c r="R44" i="8"/>
  <c r="D45" i="8"/>
  <c r="L45" i="8"/>
  <c r="T45" i="8"/>
  <c r="F46" i="8"/>
  <c r="N46" i="8"/>
  <c r="V46" i="8"/>
  <c r="H47" i="8"/>
  <c r="P47" i="8"/>
  <c r="X47" i="8"/>
  <c r="J48" i="8"/>
  <c r="R48" i="8"/>
  <c r="D49" i="8"/>
  <c r="L49" i="8"/>
  <c r="T49" i="8"/>
  <c r="F50" i="8"/>
  <c r="N50" i="8"/>
  <c r="V50" i="8"/>
  <c r="D66" i="8"/>
  <c r="L66" i="8"/>
  <c r="T66" i="8"/>
  <c r="F67" i="8"/>
  <c r="N67" i="8"/>
  <c r="V67" i="8"/>
  <c r="H68" i="8"/>
  <c r="P68" i="8"/>
  <c r="X68" i="8"/>
  <c r="J69" i="8"/>
  <c r="R69" i="8"/>
  <c r="D70" i="8"/>
  <c r="L70" i="8"/>
  <c r="T70" i="8"/>
  <c r="F71" i="8"/>
  <c r="N71" i="8"/>
  <c r="V71" i="8"/>
  <c r="H72" i="8"/>
  <c r="P72" i="8"/>
  <c r="X72" i="8"/>
  <c r="J33" i="161"/>
  <c r="J26" i="161" s="1"/>
  <c r="J2" i="161" s="1"/>
  <c r="R33" i="161"/>
  <c r="R26" i="161" s="1"/>
  <c r="R2" i="161" s="1"/>
  <c r="X61" i="161"/>
  <c r="F33" i="152"/>
  <c r="F26" i="152" s="1"/>
  <c r="F2" i="152" s="1"/>
  <c r="N33" i="152"/>
  <c r="N26" i="152" s="1"/>
  <c r="N2" i="152" s="1"/>
  <c r="V33" i="152"/>
  <c r="V26" i="152" s="1"/>
  <c r="V2" i="152" s="1"/>
  <c r="H61" i="152"/>
  <c r="P61" i="152"/>
  <c r="X61" i="152"/>
  <c r="F33" i="153"/>
  <c r="F26" i="153" s="1"/>
  <c r="F2" i="153" s="1"/>
  <c r="N33" i="153"/>
  <c r="N26" i="153" s="1"/>
  <c r="N2" i="153" s="1"/>
  <c r="V33" i="153"/>
  <c r="V26" i="153" s="1"/>
  <c r="V2" i="153" s="1"/>
  <c r="H61" i="153"/>
  <c r="P61" i="153"/>
  <c r="X61" i="153"/>
  <c r="F33" i="154"/>
  <c r="F26" i="154" s="1"/>
  <c r="F2" i="154" s="1"/>
  <c r="N33" i="154"/>
  <c r="N26" i="154" s="1"/>
  <c r="N2" i="154" s="1"/>
  <c r="V33" i="154"/>
  <c r="V26" i="154" s="1"/>
  <c r="V2" i="154" s="1"/>
  <c r="H61" i="154"/>
  <c r="P61" i="154"/>
  <c r="X61" i="154"/>
  <c r="G22" i="18"/>
  <c r="O22" i="18"/>
  <c r="W22" i="18"/>
  <c r="E27" i="18"/>
  <c r="M27" i="18"/>
  <c r="M26" i="18" s="1"/>
  <c r="U27" i="18"/>
  <c r="U26" i="18" s="1"/>
  <c r="G33" i="18"/>
  <c r="O33" i="18"/>
  <c r="W33" i="18"/>
  <c r="I52" i="18"/>
  <c r="Q52" i="18"/>
  <c r="E4" i="19"/>
  <c r="M4" i="19"/>
  <c r="U4" i="19"/>
  <c r="C8" i="19"/>
  <c r="K8" i="19"/>
  <c r="S8" i="19"/>
  <c r="G11" i="19"/>
  <c r="O11" i="19"/>
  <c r="W11" i="19"/>
  <c r="I17" i="19"/>
  <c r="Q17" i="19"/>
  <c r="I22" i="19"/>
  <c r="Q22" i="19"/>
  <c r="G27" i="19"/>
  <c r="O27" i="19"/>
  <c r="O26" i="19" s="1"/>
  <c r="W27" i="19"/>
  <c r="I33" i="19"/>
  <c r="Q33" i="19"/>
  <c r="C52" i="19"/>
  <c r="K52" i="19"/>
  <c r="S52" i="19"/>
  <c r="G29" i="103"/>
  <c r="O29" i="103"/>
  <c r="W29" i="103"/>
  <c r="I30" i="103"/>
  <c r="Q30" i="103"/>
  <c r="C31" i="103"/>
  <c r="K31" i="103"/>
  <c r="S31" i="103"/>
  <c r="E32" i="103"/>
  <c r="M32" i="103"/>
  <c r="U32" i="103"/>
  <c r="I35" i="103"/>
  <c r="Q35" i="103"/>
  <c r="C36" i="103"/>
  <c r="K36" i="103"/>
  <c r="S36" i="103"/>
  <c r="E37" i="103"/>
  <c r="M37" i="103"/>
  <c r="U37" i="103"/>
  <c r="G38" i="103"/>
  <c r="O38" i="103"/>
  <c r="W38" i="103"/>
  <c r="I39" i="103"/>
  <c r="Q39" i="103"/>
  <c r="C40" i="103"/>
  <c r="K40" i="103"/>
  <c r="S40" i="103"/>
  <c r="E41" i="103"/>
  <c r="M41" i="103"/>
  <c r="U41" i="103"/>
  <c r="G42" i="103"/>
  <c r="O42" i="103"/>
  <c r="W42" i="103"/>
  <c r="I43" i="103"/>
  <c r="Q43" i="103"/>
  <c r="C44" i="103"/>
  <c r="K44" i="103"/>
  <c r="S44" i="103"/>
  <c r="E45" i="103"/>
  <c r="M45" i="103"/>
  <c r="U45" i="103"/>
  <c r="G46" i="103"/>
  <c r="O46" i="103"/>
  <c r="W46" i="103"/>
  <c r="I47" i="103"/>
  <c r="Q47" i="103"/>
  <c r="C48" i="103"/>
  <c r="K48" i="103"/>
  <c r="S48" i="103"/>
  <c r="E49" i="103"/>
  <c r="M49" i="103"/>
  <c r="U49" i="103"/>
  <c r="G50" i="103"/>
  <c r="O50" i="103"/>
  <c r="W50" i="103"/>
  <c r="I51" i="103"/>
  <c r="Q51" i="103"/>
  <c r="G62" i="103"/>
  <c r="O62" i="103"/>
  <c r="W62" i="103"/>
  <c r="I63" i="103"/>
  <c r="Q63" i="103"/>
  <c r="C64" i="103"/>
  <c r="K64" i="103"/>
  <c r="S64" i="103"/>
  <c r="E65" i="103"/>
  <c r="M65" i="103"/>
  <c r="U65" i="103"/>
  <c r="G66" i="103"/>
  <c r="O66" i="103"/>
  <c r="W66" i="103"/>
  <c r="I67" i="103"/>
  <c r="Q67" i="103"/>
  <c r="C68" i="103"/>
  <c r="K68" i="103"/>
  <c r="S68" i="103"/>
  <c r="E69" i="103"/>
  <c r="M69" i="103"/>
  <c r="U69" i="103"/>
  <c r="G70" i="103"/>
  <c r="O70" i="103"/>
  <c r="W70" i="103"/>
  <c r="I71" i="103"/>
  <c r="Q71" i="103"/>
  <c r="C72" i="103"/>
  <c r="K72" i="103"/>
  <c r="S72" i="103"/>
  <c r="I54" i="103"/>
  <c r="Q54" i="103"/>
  <c r="G17" i="186"/>
  <c r="O17" i="186"/>
  <c r="W17" i="186"/>
  <c r="G27" i="186"/>
  <c r="O27" i="186"/>
  <c r="W27" i="186"/>
  <c r="W26" i="186" s="1"/>
  <c r="I33" i="186"/>
  <c r="Q33" i="186"/>
  <c r="E61" i="186"/>
  <c r="M61" i="186"/>
  <c r="U61" i="186"/>
  <c r="I52" i="186"/>
  <c r="Q52" i="186"/>
  <c r="F64" i="16"/>
  <c r="N64" i="16"/>
  <c r="V64" i="16"/>
  <c r="H65" i="16"/>
  <c r="P65" i="16"/>
  <c r="X65" i="16"/>
  <c r="J66" i="16"/>
  <c r="R66" i="16"/>
  <c r="D67" i="16"/>
  <c r="L67" i="16"/>
  <c r="T67" i="16"/>
  <c r="F68" i="16"/>
  <c r="N68" i="16"/>
  <c r="V68" i="16"/>
  <c r="H69" i="16"/>
  <c r="P69" i="16"/>
  <c r="X69" i="16"/>
  <c r="J70" i="16"/>
  <c r="R70" i="16"/>
  <c r="D71" i="16"/>
  <c r="L71" i="16"/>
  <c r="T71" i="16"/>
  <c r="F72" i="16"/>
  <c r="N72" i="16"/>
  <c r="V72" i="16"/>
  <c r="J54" i="16"/>
  <c r="R54" i="16"/>
  <c r="D4" i="18"/>
  <c r="L4" i="18"/>
  <c r="T4" i="18"/>
  <c r="J8" i="18"/>
  <c r="R8" i="18"/>
  <c r="F11" i="18"/>
  <c r="N11" i="18"/>
  <c r="V11" i="18"/>
  <c r="H17" i="18"/>
  <c r="P17" i="18"/>
  <c r="X17" i="18"/>
  <c r="H22" i="18"/>
  <c r="P22" i="18"/>
  <c r="X22" i="18"/>
  <c r="F27" i="18"/>
  <c r="F26" i="18" s="1"/>
  <c r="N27" i="18"/>
  <c r="V27" i="18"/>
  <c r="H33" i="18"/>
  <c r="P33" i="18"/>
  <c r="X33" i="18"/>
  <c r="J52" i="18"/>
  <c r="R52" i="18"/>
  <c r="F4" i="19"/>
  <c r="N4" i="19"/>
  <c r="V4" i="19"/>
  <c r="D8" i="19"/>
  <c r="L8" i="19"/>
  <c r="T8" i="19"/>
  <c r="H11" i="19"/>
  <c r="P11" i="19"/>
  <c r="X11" i="19"/>
  <c r="J17" i="19"/>
  <c r="R17" i="19"/>
  <c r="J22" i="19"/>
  <c r="R22" i="19"/>
  <c r="H27" i="19"/>
  <c r="P27" i="19"/>
  <c r="X27" i="19"/>
  <c r="J33" i="19"/>
  <c r="R33" i="19"/>
  <c r="D52" i="19"/>
  <c r="L52" i="19"/>
  <c r="T52" i="19"/>
  <c r="H29" i="103"/>
  <c r="P29" i="103"/>
  <c r="X29" i="103"/>
  <c r="J30" i="103"/>
  <c r="R30" i="103"/>
  <c r="D31" i="103"/>
  <c r="L31" i="103"/>
  <c r="T31" i="103"/>
  <c r="F32" i="103"/>
  <c r="N32" i="103"/>
  <c r="V32" i="103"/>
  <c r="J35" i="103"/>
  <c r="R35" i="103"/>
  <c r="D36" i="103"/>
  <c r="L36" i="103"/>
  <c r="T36" i="103"/>
  <c r="F37" i="103"/>
  <c r="N37" i="103"/>
  <c r="V37" i="103"/>
  <c r="H38" i="103"/>
  <c r="P38" i="103"/>
  <c r="X38" i="103"/>
  <c r="J39" i="103"/>
  <c r="R39" i="103"/>
  <c r="D40" i="103"/>
  <c r="L40" i="103"/>
  <c r="T40" i="103"/>
  <c r="F41" i="103"/>
  <c r="N41" i="103"/>
  <c r="V41" i="103"/>
  <c r="H42" i="103"/>
  <c r="P42" i="103"/>
  <c r="X42" i="103"/>
  <c r="J43" i="103"/>
  <c r="R43" i="103"/>
  <c r="D44" i="103"/>
  <c r="L44" i="103"/>
  <c r="T44" i="103"/>
  <c r="F45" i="103"/>
  <c r="N45" i="103"/>
  <c r="V45" i="103"/>
  <c r="H46" i="103"/>
  <c r="P46" i="103"/>
  <c r="X46" i="103"/>
  <c r="J47" i="103"/>
  <c r="R47" i="103"/>
  <c r="D48" i="103"/>
  <c r="L48" i="103"/>
  <c r="T48" i="103"/>
  <c r="F49" i="103"/>
  <c r="N49" i="103"/>
  <c r="V49" i="103"/>
  <c r="H50" i="103"/>
  <c r="P50" i="103"/>
  <c r="X50" i="103"/>
  <c r="J51" i="103"/>
  <c r="R51" i="103"/>
  <c r="H62" i="103"/>
  <c r="P62" i="103"/>
  <c r="X62" i="103"/>
  <c r="J63" i="103"/>
  <c r="R63" i="103"/>
  <c r="D64" i="103"/>
  <c r="L64" i="103"/>
  <c r="T64" i="103"/>
  <c r="F65" i="103"/>
  <c r="N65" i="103"/>
  <c r="V65" i="103"/>
  <c r="H66" i="103"/>
  <c r="P66" i="103"/>
  <c r="X66" i="103"/>
  <c r="J67" i="103"/>
  <c r="R67" i="103"/>
  <c r="D68" i="103"/>
  <c r="L68" i="103"/>
  <c r="T68" i="103"/>
  <c r="F69" i="103"/>
  <c r="N69" i="103"/>
  <c r="V69" i="103"/>
  <c r="H70" i="103"/>
  <c r="P70" i="103"/>
  <c r="X70" i="103"/>
  <c r="J71" i="103"/>
  <c r="R71" i="103"/>
  <c r="D72" i="103"/>
  <c r="L72" i="103"/>
  <c r="T72" i="103"/>
  <c r="J54" i="103"/>
  <c r="R54" i="103"/>
  <c r="G64" i="16"/>
  <c r="O64" i="16"/>
  <c r="W64" i="16"/>
  <c r="I65" i="16"/>
  <c r="Q65" i="16"/>
  <c r="C66" i="16"/>
  <c r="K66" i="16"/>
  <c r="S66" i="16"/>
  <c r="E67" i="16"/>
  <c r="M67" i="16"/>
  <c r="U67" i="16"/>
  <c r="G68" i="16"/>
  <c r="O68" i="16"/>
  <c r="W68" i="16"/>
  <c r="I69" i="16"/>
  <c r="Q69" i="16"/>
  <c r="C70" i="16"/>
  <c r="K70" i="16"/>
  <c r="S70" i="16"/>
  <c r="E71" i="16"/>
  <c r="M71" i="16"/>
  <c r="U71" i="16"/>
  <c r="G72" i="16"/>
  <c r="O72" i="16"/>
  <c r="W72" i="16"/>
  <c r="C54" i="16"/>
  <c r="K54" i="16"/>
  <c r="S54" i="16"/>
  <c r="E4" i="18"/>
  <c r="M4" i="18"/>
  <c r="U4" i="18"/>
  <c r="C8" i="18"/>
  <c r="K8" i="18"/>
  <c r="S8" i="18"/>
  <c r="G11" i="18"/>
  <c r="O11" i="18"/>
  <c r="W11" i="18"/>
  <c r="I17" i="18"/>
  <c r="Q17" i="18"/>
  <c r="I22" i="18"/>
  <c r="Q22" i="18"/>
  <c r="G27" i="18"/>
  <c r="O27" i="18"/>
  <c r="W27" i="18"/>
  <c r="I33" i="18"/>
  <c r="Q33" i="18"/>
  <c r="C52" i="18"/>
  <c r="K52" i="18"/>
  <c r="S52" i="18"/>
  <c r="G4" i="19"/>
  <c r="O4" i="19"/>
  <c r="W4" i="19"/>
  <c r="E8" i="19"/>
  <c r="M8" i="19"/>
  <c r="U8" i="19"/>
  <c r="I11" i="19"/>
  <c r="Q11" i="19"/>
  <c r="C17" i="19"/>
  <c r="K17" i="19"/>
  <c r="S17" i="19"/>
  <c r="C22" i="19"/>
  <c r="K22" i="19"/>
  <c r="S22" i="19"/>
  <c r="I27" i="19"/>
  <c r="Q27" i="19"/>
  <c r="C33" i="19"/>
  <c r="K33" i="19"/>
  <c r="S33" i="19"/>
  <c r="E52" i="19"/>
  <c r="M52" i="19"/>
  <c r="U52" i="19"/>
  <c r="I29" i="103"/>
  <c r="Q29" i="103"/>
  <c r="C30" i="103"/>
  <c r="K30" i="103"/>
  <c r="S30" i="103"/>
  <c r="E31" i="103"/>
  <c r="M31" i="103"/>
  <c r="U31" i="103"/>
  <c r="G32" i="103"/>
  <c r="O32" i="103"/>
  <c r="W32" i="103"/>
  <c r="C35" i="103"/>
  <c r="K35" i="103"/>
  <c r="S35" i="103"/>
  <c r="E36" i="103"/>
  <c r="M36" i="103"/>
  <c r="U36" i="103"/>
  <c r="G37" i="103"/>
  <c r="O37" i="103"/>
  <c r="W37" i="103"/>
  <c r="I38" i="103"/>
  <c r="Q38" i="103"/>
  <c r="C39" i="103"/>
  <c r="K39" i="103"/>
  <c r="S39" i="103"/>
  <c r="E40" i="103"/>
  <c r="M40" i="103"/>
  <c r="U40" i="103"/>
  <c r="G41" i="103"/>
  <c r="O41" i="103"/>
  <c r="W41" i="103"/>
  <c r="I42" i="103"/>
  <c r="Q42" i="103"/>
  <c r="C43" i="103"/>
  <c r="K43" i="103"/>
  <c r="S43" i="103"/>
  <c r="E44" i="103"/>
  <c r="M44" i="103"/>
  <c r="U44" i="103"/>
  <c r="G45" i="103"/>
  <c r="O45" i="103"/>
  <c r="W45" i="103"/>
  <c r="I46" i="103"/>
  <c r="Q46" i="103"/>
  <c r="C47" i="103"/>
  <c r="K47" i="103"/>
  <c r="S47" i="103"/>
  <c r="E48" i="103"/>
  <c r="M48" i="103"/>
  <c r="U48" i="103"/>
  <c r="G49" i="103"/>
  <c r="O49" i="103"/>
  <c r="W49" i="103"/>
  <c r="I50" i="103"/>
  <c r="Q50" i="103"/>
  <c r="C51" i="103"/>
  <c r="K51" i="103"/>
  <c r="S51" i="103"/>
  <c r="I62" i="103"/>
  <c r="Q62" i="103"/>
  <c r="C63" i="103"/>
  <c r="C63" i="102" s="1"/>
  <c r="K63" i="103"/>
  <c r="S63" i="103"/>
  <c r="E64" i="103"/>
  <c r="M64" i="103"/>
  <c r="U64" i="103"/>
  <c r="G65" i="103"/>
  <c r="O65" i="103"/>
  <c r="W65" i="103"/>
  <c r="I66" i="103"/>
  <c r="Q66" i="103"/>
  <c r="C67" i="103"/>
  <c r="K67" i="103"/>
  <c r="S67" i="103"/>
  <c r="E68" i="103"/>
  <c r="M68" i="103"/>
  <c r="R65" i="16"/>
  <c r="D66" i="16"/>
  <c r="L66" i="16"/>
  <c r="T66" i="16"/>
  <c r="F67" i="16"/>
  <c r="N67" i="16"/>
  <c r="V67" i="16"/>
  <c r="H68" i="16"/>
  <c r="P68" i="16"/>
  <c r="X68" i="16"/>
  <c r="J69" i="16"/>
  <c r="R69" i="16"/>
  <c r="D70" i="16"/>
  <c r="L70" i="16"/>
  <c r="T70" i="16"/>
  <c r="F71" i="16"/>
  <c r="N71" i="16"/>
  <c r="V71" i="16"/>
  <c r="H72" i="16"/>
  <c r="P72" i="16"/>
  <c r="X72" i="16"/>
  <c r="D54" i="16"/>
  <c r="L54" i="16"/>
  <c r="T54" i="16"/>
  <c r="F4" i="18"/>
  <c r="N4" i="18"/>
  <c r="V4" i="18"/>
  <c r="H11" i="18"/>
  <c r="H3" i="18" s="1"/>
  <c r="P11" i="18"/>
  <c r="X11" i="18"/>
  <c r="J17" i="18"/>
  <c r="R17" i="18"/>
  <c r="H27" i="18"/>
  <c r="P27" i="18"/>
  <c r="X27" i="18"/>
  <c r="J33" i="18"/>
  <c r="R33" i="18"/>
  <c r="H4" i="19"/>
  <c r="H3" i="19" s="1"/>
  <c r="P4" i="19"/>
  <c r="X4" i="19"/>
  <c r="J11" i="19"/>
  <c r="R11" i="19"/>
  <c r="D17" i="19"/>
  <c r="L17" i="19"/>
  <c r="T17" i="19"/>
  <c r="J27" i="19"/>
  <c r="R27" i="19"/>
  <c r="D33" i="19"/>
  <c r="L33" i="19"/>
  <c r="T33" i="19"/>
  <c r="G4" i="18"/>
  <c r="O4" i="18"/>
  <c r="W4" i="18"/>
  <c r="I11" i="18"/>
  <c r="Q11" i="18"/>
  <c r="C17" i="18"/>
  <c r="K17" i="18"/>
  <c r="S17" i="18"/>
  <c r="I27" i="18"/>
  <c r="Q27" i="18"/>
  <c r="C33" i="18"/>
  <c r="C26" i="18" s="1"/>
  <c r="K33" i="18"/>
  <c r="K26" i="18" s="1"/>
  <c r="S33" i="18"/>
  <c r="I4" i="19"/>
  <c r="Q4" i="19"/>
  <c r="C11" i="19"/>
  <c r="K11" i="19"/>
  <c r="S11" i="19"/>
  <c r="E17" i="19"/>
  <c r="M17" i="19"/>
  <c r="U17" i="19"/>
  <c r="C27" i="19"/>
  <c r="K27" i="19"/>
  <c r="S27" i="19"/>
  <c r="E33" i="19"/>
  <c r="M33" i="19"/>
  <c r="U33" i="19"/>
  <c r="J11" i="18"/>
  <c r="R11" i="18"/>
  <c r="D17" i="18"/>
  <c r="L17" i="18"/>
  <c r="T17" i="18"/>
  <c r="J27" i="18"/>
  <c r="R27" i="18"/>
  <c r="D33" i="18"/>
  <c r="L33" i="18"/>
  <c r="T33" i="18"/>
  <c r="D11" i="19"/>
  <c r="L11" i="19"/>
  <c r="T11" i="19"/>
  <c r="F17" i="19"/>
  <c r="N17" i="19"/>
  <c r="V17" i="19"/>
  <c r="D27" i="19"/>
  <c r="L27" i="19"/>
  <c r="T27" i="19"/>
  <c r="F33" i="19"/>
  <c r="N33" i="19"/>
  <c r="V33" i="19"/>
  <c r="H52" i="19"/>
  <c r="P52" i="19"/>
  <c r="X52" i="19"/>
  <c r="E4" i="188"/>
  <c r="M4" i="188"/>
  <c r="U4" i="188"/>
  <c r="C8" i="188"/>
  <c r="K8" i="188"/>
  <c r="S8" i="188"/>
  <c r="G11" i="188"/>
  <c r="O11" i="188"/>
  <c r="W11" i="188"/>
  <c r="I17" i="188"/>
  <c r="Q17" i="188"/>
  <c r="I22" i="188"/>
  <c r="Q22" i="188"/>
  <c r="G27" i="188"/>
  <c r="O27" i="188"/>
  <c r="W27" i="188"/>
  <c r="I33" i="188"/>
  <c r="Q33" i="188"/>
  <c r="E61" i="188"/>
  <c r="M61" i="188"/>
  <c r="U61" i="188"/>
  <c r="I52" i="188"/>
  <c r="Q52" i="188"/>
  <c r="I4" i="189"/>
  <c r="Q4" i="189"/>
  <c r="G8" i="189"/>
  <c r="O8" i="189"/>
  <c r="W8" i="189"/>
  <c r="C11" i="189"/>
  <c r="K11" i="189"/>
  <c r="S11" i="189"/>
  <c r="E17" i="189"/>
  <c r="M17" i="189"/>
  <c r="U17" i="189"/>
  <c r="E22" i="189"/>
  <c r="M22" i="189"/>
  <c r="U22" i="189"/>
  <c r="C27" i="189"/>
  <c r="K27" i="189"/>
  <c r="S27" i="189"/>
  <c r="E33" i="189"/>
  <c r="M33" i="189"/>
  <c r="U33" i="189"/>
  <c r="I61" i="189"/>
  <c r="Q61" i="189"/>
  <c r="E52" i="189"/>
  <c r="M52" i="189"/>
  <c r="U52" i="189"/>
  <c r="E4" i="190"/>
  <c r="M4" i="190"/>
  <c r="U4" i="190"/>
  <c r="C8" i="190"/>
  <c r="K8" i="190"/>
  <c r="S8" i="190"/>
  <c r="G11" i="190"/>
  <c r="O11" i="190"/>
  <c r="W11" i="190"/>
  <c r="I17" i="190"/>
  <c r="Q17" i="190"/>
  <c r="I22" i="190"/>
  <c r="Q22" i="190"/>
  <c r="G27" i="190"/>
  <c r="O27" i="190"/>
  <c r="W27" i="190"/>
  <c r="W26" i="190" s="1"/>
  <c r="I33" i="190"/>
  <c r="Q33" i="190"/>
  <c r="E61" i="190"/>
  <c r="M61" i="190"/>
  <c r="U61" i="190"/>
  <c r="I52" i="190"/>
  <c r="Q52" i="190"/>
  <c r="H17" i="186"/>
  <c r="P17" i="186"/>
  <c r="X17" i="186"/>
  <c r="H27" i="186"/>
  <c r="H26" i="186" s="1"/>
  <c r="P27" i="186"/>
  <c r="P26" i="186" s="1"/>
  <c r="X27" i="186"/>
  <c r="J33" i="186"/>
  <c r="R33" i="186"/>
  <c r="F61" i="186"/>
  <c r="N61" i="186"/>
  <c r="V61" i="186"/>
  <c r="J52" i="186"/>
  <c r="R52" i="186"/>
  <c r="F4" i="188"/>
  <c r="N4" i="188"/>
  <c r="V4" i="188"/>
  <c r="D8" i="188"/>
  <c r="L8" i="188"/>
  <c r="T8" i="188"/>
  <c r="H11" i="188"/>
  <c r="P11" i="188"/>
  <c r="X11" i="188"/>
  <c r="J17" i="188"/>
  <c r="R17" i="188"/>
  <c r="J22" i="188"/>
  <c r="R22" i="188"/>
  <c r="H27" i="188"/>
  <c r="P27" i="188"/>
  <c r="P26" i="188" s="1"/>
  <c r="X27" i="188"/>
  <c r="J33" i="188"/>
  <c r="R33" i="188"/>
  <c r="F61" i="188"/>
  <c r="N61" i="188"/>
  <c r="V61" i="188"/>
  <c r="J52" i="188"/>
  <c r="R52" i="188"/>
  <c r="J4" i="189"/>
  <c r="R4" i="189"/>
  <c r="H8" i="189"/>
  <c r="P8" i="189"/>
  <c r="X8" i="189"/>
  <c r="D11" i="189"/>
  <c r="L11" i="189"/>
  <c r="T11" i="189"/>
  <c r="F17" i="189"/>
  <c r="N17" i="189"/>
  <c r="V17" i="189"/>
  <c r="F22" i="189"/>
  <c r="N22" i="189"/>
  <c r="V22" i="189"/>
  <c r="D27" i="189"/>
  <c r="L27" i="189"/>
  <c r="T27" i="189"/>
  <c r="F33" i="189"/>
  <c r="N33" i="189"/>
  <c r="V33" i="189"/>
  <c r="J61" i="189"/>
  <c r="R61" i="189"/>
  <c r="F52" i="189"/>
  <c r="N52" i="189"/>
  <c r="V52" i="189"/>
  <c r="F4" i="190"/>
  <c r="N4" i="190"/>
  <c r="V4" i="190"/>
  <c r="D8" i="190"/>
  <c r="L8" i="190"/>
  <c r="T8" i="190"/>
  <c r="H11" i="190"/>
  <c r="P11" i="190"/>
  <c r="X11" i="190"/>
  <c r="J17" i="190"/>
  <c r="R17" i="190"/>
  <c r="J22" i="190"/>
  <c r="R22" i="190"/>
  <c r="H27" i="190"/>
  <c r="P27" i="190"/>
  <c r="P26" i="190" s="1"/>
  <c r="X27" i="190"/>
  <c r="J33" i="190"/>
  <c r="R33" i="190"/>
  <c r="F61" i="190"/>
  <c r="N61" i="190"/>
  <c r="V61" i="190"/>
  <c r="J52" i="190"/>
  <c r="R52" i="190"/>
  <c r="I17" i="186"/>
  <c r="Q17" i="186"/>
  <c r="I27" i="186"/>
  <c r="Q27" i="186"/>
  <c r="C33" i="186"/>
  <c r="K33" i="186"/>
  <c r="S33" i="186"/>
  <c r="G61" i="186"/>
  <c r="O61" i="186"/>
  <c r="W61" i="186"/>
  <c r="C52" i="186"/>
  <c r="K52" i="186"/>
  <c r="S52" i="186"/>
  <c r="E6" i="105"/>
  <c r="M6" i="105"/>
  <c r="U6" i="105"/>
  <c r="G7" i="105"/>
  <c r="O7" i="105"/>
  <c r="W7" i="105"/>
  <c r="C10" i="105"/>
  <c r="K10" i="105"/>
  <c r="S10" i="105"/>
  <c r="G13" i="105"/>
  <c r="O13" i="105"/>
  <c r="W13" i="105"/>
  <c r="I14" i="105"/>
  <c r="Q14" i="105"/>
  <c r="C15" i="105"/>
  <c r="K15" i="105"/>
  <c r="S15" i="105"/>
  <c r="E16" i="105"/>
  <c r="M16" i="105"/>
  <c r="U16" i="105"/>
  <c r="I19" i="105"/>
  <c r="Q19" i="105"/>
  <c r="C20" i="105"/>
  <c r="K20" i="105"/>
  <c r="S20" i="105"/>
  <c r="E21" i="105"/>
  <c r="M21" i="105"/>
  <c r="U21" i="105"/>
  <c r="I24" i="105"/>
  <c r="Q24" i="105"/>
  <c r="C25" i="105"/>
  <c r="K25" i="105"/>
  <c r="S25" i="105"/>
  <c r="G29" i="105"/>
  <c r="O29" i="105"/>
  <c r="W29" i="105"/>
  <c r="I30" i="105"/>
  <c r="Q30" i="105"/>
  <c r="C31" i="105"/>
  <c r="K31" i="105"/>
  <c r="S31" i="105"/>
  <c r="E32" i="105"/>
  <c r="M32" i="105"/>
  <c r="U32" i="105"/>
  <c r="I35" i="105"/>
  <c r="Q35" i="105"/>
  <c r="C36" i="105"/>
  <c r="K36" i="105"/>
  <c r="S36" i="105"/>
  <c r="E37" i="105"/>
  <c r="M37" i="105"/>
  <c r="U37" i="105"/>
  <c r="G38" i="105"/>
  <c r="O38" i="105"/>
  <c r="W38" i="105"/>
  <c r="I39" i="105"/>
  <c r="Q39" i="105"/>
  <c r="C40" i="105"/>
  <c r="K40" i="105"/>
  <c r="S40" i="105"/>
  <c r="E41" i="105"/>
  <c r="M41" i="105"/>
  <c r="U41" i="105"/>
  <c r="G42" i="105"/>
  <c r="O42" i="105"/>
  <c r="W42" i="105"/>
  <c r="I43" i="105"/>
  <c r="Q43" i="105"/>
  <c r="C44" i="105"/>
  <c r="K44" i="105"/>
  <c r="S44" i="105"/>
  <c r="E45" i="105"/>
  <c r="M45" i="105"/>
  <c r="U45" i="105"/>
  <c r="G46" i="105"/>
  <c r="O46" i="105"/>
  <c r="W46" i="105"/>
  <c r="I47" i="105"/>
  <c r="Q47" i="105"/>
  <c r="C48" i="105"/>
  <c r="K48" i="105"/>
  <c r="S48" i="105"/>
  <c r="E49" i="105"/>
  <c r="M49" i="105"/>
  <c r="U49" i="105"/>
  <c r="G50" i="105"/>
  <c r="O50" i="105"/>
  <c r="W50" i="105"/>
  <c r="I51" i="105"/>
  <c r="Q51" i="105"/>
  <c r="G62" i="105"/>
  <c r="O62" i="105"/>
  <c r="W62" i="105"/>
  <c r="I63" i="105"/>
  <c r="Q63" i="105"/>
  <c r="C64" i="105"/>
  <c r="K64" i="105"/>
  <c r="S64" i="105"/>
  <c r="E65" i="105"/>
  <c r="M65" i="105"/>
  <c r="U65" i="105"/>
  <c r="G66" i="105"/>
  <c r="O66" i="105"/>
  <c r="W66" i="105"/>
  <c r="I67" i="105"/>
  <c r="Q67" i="105"/>
  <c r="C68" i="105"/>
  <c r="K68" i="105"/>
  <c r="S68" i="105"/>
  <c r="E69" i="105"/>
  <c r="M69" i="105"/>
  <c r="U69" i="105"/>
  <c r="G70" i="105"/>
  <c r="O70" i="105"/>
  <c r="W70" i="105"/>
  <c r="I71" i="105"/>
  <c r="Q71" i="105"/>
  <c r="C72" i="105"/>
  <c r="K72" i="105"/>
  <c r="S72" i="105"/>
  <c r="I54" i="105"/>
  <c r="Q54" i="105"/>
  <c r="G61" i="188"/>
  <c r="O61" i="188"/>
  <c r="W61" i="188"/>
  <c r="C52" i="188"/>
  <c r="K52" i="188"/>
  <c r="E11" i="189"/>
  <c r="M11" i="189"/>
  <c r="U11" i="189"/>
  <c r="G17" i="189"/>
  <c r="O17" i="189"/>
  <c r="W17" i="189"/>
  <c r="G22" i="189"/>
  <c r="O22" i="189"/>
  <c r="W22" i="189"/>
  <c r="E27" i="189"/>
  <c r="M27" i="189"/>
  <c r="U27" i="189"/>
  <c r="G33" i="189"/>
  <c r="O33" i="189"/>
  <c r="W33" i="189"/>
  <c r="C61" i="189"/>
  <c r="K61" i="189"/>
  <c r="S61" i="189"/>
  <c r="G52" i="189"/>
  <c r="O52" i="189"/>
  <c r="W52" i="189"/>
  <c r="G4" i="190"/>
  <c r="O4" i="190"/>
  <c r="W4" i="190"/>
  <c r="E8" i="190"/>
  <c r="M8" i="190"/>
  <c r="U8" i="190"/>
  <c r="I11" i="190"/>
  <c r="Q11" i="190"/>
  <c r="C17" i="190"/>
  <c r="K17" i="190"/>
  <c r="S17" i="190"/>
  <c r="C22" i="190"/>
  <c r="K22" i="190"/>
  <c r="S22" i="190"/>
  <c r="I27" i="190"/>
  <c r="Q27" i="190"/>
  <c r="C33" i="190"/>
  <c r="K33" i="190"/>
  <c r="S33" i="190"/>
  <c r="G61" i="190"/>
  <c r="O61" i="190"/>
  <c r="W61" i="190"/>
  <c r="C52" i="190"/>
  <c r="K52" i="190"/>
  <c r="S52" i="190"/>
  <c r="E6" i="104"/>
  <c r="M6" i="104"/>
  <c r="U6" i="104"/>
  <c r="G7" i="104"/>
  <c r="O7" i="104"/>
  <c r="W7" i="104"/>
  <c r="C10" i="104"/>
  <c r="K10" i="104"/>
  <c r="S10" i="104"/>
  <c r="G13" i="104"/>
  <c r="O13" i="104"/>
  <c r="W13" i="104"/>
  <c r="I14" i="104"/>
  <c r="Q14" i="104"/>
  <c r="C15" i="104"/>
  <c r="K15" i="104"/>
  <c r="S15" i="104"/>
  <c r="E16" i="104"/>
  <c r="J17" i="186"/>
  <c r="R17" i="186"/>
  <c r="J27" i="186"/>
  <c r="R27" i="186"/>
  <c r="D33" i="186"/>
  <c r="L33" i="186"/>
  <c r="T33" i="186"/>
  <c r="H61" i="186"/>
  <c r="P61" i="186"/>
  <c r="X61" i="186"/>
  <c r="F6" i="105"/>
  <c r="N6" i="105"/>
  <c r="V6" i="105"/>
  <c r="H7" i="105"/>
  <c r="P7" i="105"/>
  <c r="X7" i="105"/>
  <c r="D10" i="105"/>
  <c r="L10" i="105"/>
  <c r="T10" i="105"/>
  <c r="H13" i="105"/>
  <c r="P13" i="105"/>
  <c r="X13" i="105"/>
  <c r="J14" i="105"/>
  <c r="R14" i="105"/>
  <c r="D15" i="105"/>
  <c r="L15" i="105"/>
  <c r="T15" i="105"/>
  <c r="F16" i="105"/>
  <c r="N16" i="105"/>
  <c r="V16" i="105"/>
  <c r="J19" i="105"/>
  <c r="R19" i="105"/>
  <c r="D20" i="105"/>
  <c r="L20" i="105"/>
  <c r="T20" i="105"/>
  <c r="F21" i="105"/>
  <c r="N21" i="105"/>
  <c r="V21" i="105"/>
  <c r="J24" i="105"/>
  <c r="R24" i="105"/>
  <c r="D25" i="105"/>
  <c r="L25" i="105"/>
  <c r="T25" i="105"/>
  <c r="H29" i="105"/>
  <c r="P29" i="105"/>
  <c r="X29" i="105"/>
  <c r="J30" i="105"/>
  <c r="R30" i="105"/>
  <c r="D31" i="105"/>
  <c r="L31" i="105"/>
  <c r="T31" i="105"/>
  <c r="F32" i="105"/>
  <c r="N32" i="105"/>
  <c r="V32" i="105"/>
  <c r="J35" i="105"/>
  <c r="R35" i="105"/>
  <c r="D36" i="105"/>
  <c r="L36" i="105"/>
  <c r="T36" i="105"/>
  <c r="F37" i="105"/>
  <c r="N37" i="105"/>
  <c r="V37" i="105"/>
  <c r="H38" i="105"/>
  <c r="P38" i="105"/>
  <c r="X38" i="105"/>
  <c r="J39" i="105"/>
  <c r="R39" i="105"/>
  <c r="D40" i="105"/>
  <c r="L40" i="105"/>
  <c r="T40" i="105"/>
  <c r="F41" i="105"/>
  <c r="N41" i="105"/>
  <c r="V41" i="105"/>
  <c r="H42" i="105"/>
  <c r="P42" i="105"/>
  <c r="X42" i="105"/>
  <c r="J43" i="105"/>
  <c r="R43" i="105"/>
  <c r="D44" i="105"/>
  <c r="L44" i="105"/>
  <c r="T44" i="105"/>
  <c r="F45" i="105"/>
  <c r="N45" i="105"/>
  <c r="V45" i="105"/>
  <c r="H46" i="105"/>
  <c r="P46" i="105"/>
  <c r="X46" i="105"/>
  <c r="J47" i="105"/>
  <c r="R47" i="105"/>
  <c r="D48" i="105"/>
  <c r="L48" i="105"/>
  <c r="T48" i="105"/>
  <c r="F49" i="105"/>
  <c r="N49" i="105"/>
  <c r="V49" i="105"/>
  <c r="H50" i="105"/>
  <c r="P50" i="105"/>
  <c r="X50" i="105"/>
  <c r="J51" i="105"/>
  <c r="R51" i="105"/>
  <c r="H62" i="105"/>
  <c r="P62" i="105"/>
  <c r="X62" i="105"/>
  <c r="J63" i="105"/>
  <c r="R63" i="105"/>
  <c r="D64" i="105"/>
  <c r="L64" i="105"/>
  <c r="T64" i="105"/>
  <c r="F65" i="105"/>
  <c r="N65" i="105"/>
  <c r="V65" i="105"/>
  <c r="H66" i="105"/>
  <c r="P66" i="105"/>
  <c r="X66" i="105"/>
  <c r="J67" i="105"/>
  <c r="R67" i="105"/>
  <c r="D68" i="105"/>
  <c r="L68" i="105"/>
  <c r="T68" i="105"/>
  <c r="F69" i="105"/>
  <c r="N69" i="105"/>
  <c r="V69" i="105"/>
  <c r="H70" i="105"/>
  <c r="P70" i="105"/>
  <c r="X70" i="105"/>
  <c r="J71" i="105"/>
  <c r="R71" i="105"/>
  <c r="D72" i="105"/>
  <c r="L72" i="105"/>
  <c r="T72" i="105"/>
  <c r="J54" i="105"/>
  <c r="R54" i="105"/>
  <c r="H4" i="188"/>
  <c r="P4" i="188"/>
  <c r="X4" i="188"/>
  <c r="F8" i="188"/>
  <c r="R11" i="188"/>
  <c r="D17" i="188"/>
  <c r="L17" i="188"/>
  <c r="T17" i="188"/>
  <c r="J27" i="188"/>
  <c r="R27" i="188"/>
  <c r="D33" i="188"/>
  <c r="L33" i="188"/>
  <c r="T33" i="188"/>
  <c r="H61" i="188"/>
  <c r="P61" i="188"/>
  <c r="X61" i="188"/>
  <c r="D4" i="189"/>
  <c r="L4" i="189"/>
  <c r="T4" i="189"/>
  <c r="F11" i="189"/>
  <c r="N11" i="189"/>
  <c r="V11" i="189"/>
  <c r="H17" i="189"/>
  <c r="P17" i="189"/>
  <c r="X17" i="189"/>
  <c r="F27" i="189"/>
  <c r="N27" i="189"/>
  <c r="V27" i="189"/>
  <c r="H33" i="189"/>
  <c r="P33" i="189"/>
  <c r="X33" i="189"/>
  <c r="D61" i="189"/>
  <c r="L61" i="189"/>
  <c r="T61" i="189"/>
  <c r="H4" i="190"/>
  <c r="P4" i="190"/>
  <c r="X4" i="190"/>
  <c r="J11" i="190"/>
  <c r="R11" i="190"/>
  <c r="D17" i="190"/>
  <c r="L17" i="190"/>
  <c r="T17" i="190"/>
  <c r="J27" i="190"/>
  <c r="R27" i="190"/>
  <c r="D33" i="190"/>
  <c r="L33" i="190"/>
  <c r="T33" i="190"/>
  <c r="H61" i="190"/>
  <c r="P61" i="190"/>
  <c r="F6" i="104"/>
  <c r="N6" i="104"/>
  <c r="V6" i="104"/>
  <c r="H7" i="104"/>
  <c r="P7" i="104"/>
  <c r="X7" i="104"/>
  <c r="D10" i="104"/>
  <c r="L10" i="104"/>
  <c r="T10" i="104"/>
  <c r="H13" i="104"/>
  <c r="P13" i="104"/>
  <c r="X13" i="104"/>
  <c r="J14" i="104"/>
  <c r="R14" i="104"/>
  <c r="D15" i="104"/>
  <c r="L15" i="104"/>
  <c r="C17" i="186"/>
  <c r="K17" i="186"/>
  <c r="S17" i="186"/>
  <c r="C27" i="186"/>
  <c r="K27" i="186"/>
  <c r="S27" i="186"/>
  <c r="E33" i="186"/>
  <c r="M33" i="186"/>
  <c r="M26" i="186" s="1"/>
  <c r="I61" i="186"/>
  <c r="Q61" i="186"/>
  <c r="E4" i="189"/>
  <c r="M4" i="189"/>
  <c r="U4" i="189"/>
  <c r="G11" i="189"/>
  <c r="O11" i="189"/>
  <c r="W11" i="189"/>
  <c r="I17" i="189"/>
  <c r="Q17" i="189"/>
  <c r="G27" i="189"/>
  <c r="O27" i="189"/>
  <c r="W27" i="189"/>
  <c r="W26" i="189" s="1"/>
  <c r="I33" i="189"/>
  <c r="E61" i="189"/>
  <c r="M61" i="189"/>
  <c r="U61" i="189"/>
  <c r="I4" i="190"/>
  <c r="E17" i="190"/>
  <c r="M17" i="190"/>
  <c r="U17" i="190"/>
  <c r="C27" i="190"/>
  <c r="K27" i="190"/>
  <c r="S27" i="190"/>
  <c r="E33" i="190"/>
  <c r="M33" i="190"/>
  <c r="U33" i="190"/>
  <c r="D17" i="186"/>
  <c r="L17" i="186"/>
  <c r="T17" i="186"/>
  <c r="D27" i="186"/>
  <c r="L27" i="186"/>
  <c r="T27" i="186"/>
  <c r="F33" i="186"/>
  <c r="F26" i="186" s="1"/>
  <c r="N33" i="186"/>
  <c r="N26" i="186" s="1"/>
  <c r="V33" i="186"/>
  <c r="V26" i="186" s="1"/>
  <c r="J61" i="186"/>
  <c r="R61" i="186"/>
  <c r="J4" i="188"/>
  <c r="R4" i="188"/>
  <c r="H8" i="188"/>
  <c r="P8" i="188"/>
  <c r="X8" i="188"/>
  <c r="D11" i="188"/>
  <c r="L11" i="188"/>
  <c r="T11" i="188"/>
  <c r="F17" i="188"/>
  <c r="N17" i="188"/>
  <c r="V17" i="188"/>
  <c r="F22" i="188"/>
  <c r="N22" i="188"/>
  <c r="V22" i="188"/>
  <c r="D27" i="188"/>
  <c r="J61" i="188"/>
  <c r="R61" i="188"/>
  <c r="F4" i="189"/>
  <c r="N4" i="189"/>
  <c r="V4" i="189"/>
  <c r="D8" i="189"/>
  <c r="L8" i="189"/>
  <c r="T8" i="189"/>
  <c r="H11" i="189"/>
  <c r="P11" i="189"/>
  <c r="X11" i="189"/>
  <c r="J17" i="189"/>
  <c r="R17" i="189"/>
  <c r="H27" i="189"/>
  <c r="P27" i="189"/>
  <c r="X27" i="189"/>
  <c r="J33" i="189"/>
  <c r="R33" i="189"/>
  <c r="F61" i="189"/>
  <c r="N61" i="189"/>
  <c r="V61" i="189"/>
  <c r="R4" i="190"/>
  <c r="X8" i="190"/>
  <c r="D11" i="190"/>
  <c r="L11" i="190"/>
  <c r="T11" i="190"/>
  <c r="F17" i="190"/>
  <c r="N17" i="190"/>
  <c r="V17" i="190"/>
  <c r="N22" i="190"/>
  <c r="V22" i="190"/>
  <c r="D27" i="190"/>
  <c r="L27" i="190"/>
  <c r="T27" i="190"/>
  <c r="F33" i="190"/>
  <c r="F26" i="190" s="1"/>
  <c r="N33" i="190"/>
  <c r="V33" i="190"/>
  <c r="J61" i="190"/>
  <c r="R61" i="190"/>
  <c r="E4" i="192"/>
  <c r="M4" i="192"/>
  <c r="U4" i="192"/>
  <c r="C8" i="192"/>
  <c r="K8" i="192"/>
  <c r="S8" i="192"/>
  <c r="G11" i="192"/>
  <c r="O11" i="192"/>
  <c r="W11" i="192"/>
  <c r="I17" i="192"/>
  <c r="Q17" i="192"/>
  <c r="I22" i="192"/>
  <c r="Q22" i="192"/>
  <c r="G27" i="192"/>
  <c r="O27" i="192"/>
  <c r="O26" i="192" s="1"/>
  <c r="W27" i="192"/>
  <c r="I33" i="192"/>
  <c r="Q33" i="192"/>
  <c r="E61" i="192"/>
  <c r="M61" i="192"/>
  <c r="U61" i="192"/>
  <c r="I52" i="192"/>
  <c r="Q52" i="192"/>
  <c r="I4" i="193"/>
  <c r="Q4" i="193"/>
  <c r="G8" i="193"/>
  <c r="O8" i="193"/>
  <c r="W8" i="193"/>
  <c r="C11" i="193"/>
  <c r="K11" i="193"/>
  <c r="S11" i="193"/>
  <c r="E17" i="193"/>
  <c r="M17" i="193"/>
  <c r="U17" i="193"/>
  <c r="E22" i="193"/>
  <c r="M22" i="193"/>
  <c r="U22" i="193"/>
  <c r="C27" i="193"/>
  <c r="K27" i="193"/>
  <c r="S27" i="193"/>
  <c r="E33" i="193"/>
  <c r="M33" i="193"/>
  <c r="U33" i="193"/>
  <c r="I61" i="193"/>
  <c r="Q61" i="193"/>
  <c r="E52" i="193"/>
  <c r="M52" i="193"/>
  <c r="U52" i="193"/>
  <c r="F4" i="192"/>
  <c r="N4" i="192"/>
  <c r="V4" i="192"/>
  <c r="D8" i="192"/>
  <c r="L8" i="192"/>
  <c r="T8" i="192"/>
  <c r="H11" i="192"/>
  <c r="P11" i="192"/>
  <c r="X11" i="192"/>
  <c r="J17" i="192"/>
  <c r="R17" i="192"/>
  <c r="J22" i="192"/>
  <c r="R22" i="192"/>
  <c r="H27" i="192"/>
  <c r="H26" i="192" s="1"/>
  <c r="P27" i="192"/>
  <c r="X27" i="192"/>
  <c r="X26" i="192" s="1"/>
  <c r="J33" i="192"/>
  <c r="R33" i="192"/>
  <c r="F61" i="192"/>
  <c r="N61" i="192"/>
  <c r="V61" i="192"/>
  <c r="J52" i="192"/>
  <c r="R52" i="192"/>
  <c r="J4" i="193"/>
  <c r="R4" i="193"/>
  <c r="R3" i="193" s="1"/>
  <c r="H8" i="193"/>
  <c r="P8" i="193"/>
  <c r="X8" i="193"/>
  <c r="D11" i="193"/>
  <c r="L11" i="193"/>
  <c r="T11" i="193"/>
  <c r="F17" i="193"/>
  <c r="N17" i="193"/>
  <c r="V17" i="193"/>
  <c r="F22" i="193"/>
  <c r="N22" i="193"/>
  <c r="V22" i="193"/>
  <c r="D27" i="193"/>
  <c r="L27" i="193"/>
  <c r="T27" i="193"/>
  <c r="F33" i="193"/>
  <c r="N33" i="193"/>
  <c r="V33" i="193"/>
  <c r="J61" i="193"/>
  <c r="R61" i="193"/>
  <c r="F52" i="193"/>
  <c r="N52" i="193"/>
  <c r="V52" i="193"/>
  <c r="M16" i="104"/>
  <c r="U16" i="104"/>
  <c r="I19" i="104"/>
  <c r="Q19" i="104"/>
  <c r="C20" i="104"/>
  <c r="K20" i="104"/>
  <c r="S20" i="104"/>
  <c r="E21" i="104"/>
  <c r="M21" i="104"/>
  <c r="U21" i="104"/>
  <c r="I24" i="104"/>
  <c r="Q24" i="104"/>
  <c r="C25" i="104"/>
  <c r="K25" i="104"/>
  <c r="S25" i="104"/>
  <c r="G29" i="104"/>
  <c r="O29" i="104"/>
  <c r="W29" i="104"/>
  <c r="I30" i="104"/>
  <c r="Q30" i="104"/>
  <c r="C31" i="104"/>
  <c r="K31" i="104"/>
  <c r="S31" i="104"/>
  <c r="E32" i="104"/>
  <c r="M32" i="104"/>
  <c r="U32" i="104"/>
  <c r="I35" i="104"/>
  <c r="Q35" i="104"/>
  <c r="C36" i="104"/>
  <c r="K36" i="104"/>
  <c r="S36" i="104"/>
  <c r="E37" i="104"/>
  <c r="M37" i="104"/>
  <c r="U37" i="104"/>
  <c r="G38" i="104"/>
  <c r="O38" i="104"/>
  <c r="W38" i="104"/>
  <c r="I39" i="104"/>
  <c r="Q39" i="104"/>
  <c r="C40" i="104"/>
  <c r="K40" i="104"/>
  <c r="S40" i="104"/>
  <c r="E41" i="104"/>
  <c r="M41" i="104"/>
  <c r="U41" i="104"/>
  <c r="G42" i="104"/>
  <c r="O42" i="104"/>
  <c r="W42" i="104"/>
  <c r="I43" i="104"/>
  <c r="Q43" i="104"/>
  <c r="C44" i="104"/>
  <c r="K44" i="104"/>
  <c r="S44" i="104"/>
  <c r="E45" i="104"/>
  <c r="M45" i="104"/>
  <c r="U45" i="104"/>
  <c r="G46" i="104"/>
  <c r="O46" i="104"/>
  <c r="W46" i="104"/>
  <c r="I47" i="104"/>
  <c r="Q47" i="104"/>
  <c r="C48" i="104"/>
  <c r="K48" i="104"/>
  <c r="S48" i="104"/>
  <c r="E49" i="104"/>
  <c r="M49" i="104"/>
  <c r="U49" i="104"/>
  <c r="G50" i="104"/>
  <c r="O50" i="104"/>
  <c r="W50" i="104"/>
  <c r="I51" i="104"/>
  <c r="Q51" i="104"/>
  <c r="G62" i="104"/>
  <c r="O62" i="104"/>
  <c r="W62" i="104"/>
  <c r="I63" i="104"/>
  <c r="Q63" i="104"/>
  <c r="C64" i="104"/>
  <c r="K64" i="104"/>
  <c r="S64" i="104"/>
  <c r="E65" i="104"/>
  <c r="M65" i="104"/>
  <c r="U65" i="104"/>
  <c r="G66" i="104"/>
  <c r="O66" i="104"/>
  <c r="W66" i="104"/>
  <c r="I67" i="104"/>
  <c r="Q67" i="104"/>
  <c r="C68" i="104"/>
  <c r="K68" i="104"/>
  <c r="S68" i="104"/>
  <c r="E69" i="104"/>
  <c r="M69" i="104"/>
  <c r="U69" i="104"/>
  <c r="G70" i="104"/>
  <c r="O70" i="104"/>
  <c r="W70" i="104"/>
  <c r="I71" i="104"/>
  <c r="Q71" i="104"/>
  <c r="C72" i="104"/>
  <c r="K72" i="104"/>
  <c r="S72" i="104"/>
  <c r="I54" i="104"/>
  <c r="Q54" i="104"/>
  <c r="G4" i="192"/>
  <c r="O4" i="192"/>
  <c r="W4" i="192"/>
  <c r="E8" i="192"/>
  <c r="M8" i="192"/>
  <c r="U8" i="192"/>
  <c r="I11" i="192"/>
  <c r="Q11" i="192"/>
  <c r="C17" i="192"/>
  <c r="K17" i="192"/>
  <c r="S17" i="192"/>
  <c r="C22" i="192"/>
  <c r="K22" i="192"/>
  <c r="S22" i="192"/>
  <c r="I27" i="192"/>
  <c r="Q27" i="192"/>
  <c r="C33" i="192"/>
  <c r="K33" i="192"/>
  <c r="S33" i="192"/>
  <c r="G61" i="192"/>
  <c r="O61" i="192"/>
  <c r="C52" i="192"/>
  <c r="K52" i="192"/>
  <c r="S52" i="192"/>
  <c r="C4" i="193"/>
  <c r="C3" i="193" s="1"/>
  <c r="K4" i="193"/>
  <c r="S4" i="193"/>
  <c r="I8" i="193"/>
  <c r="Q8" i="193"/>
  <c r="E11" i="193"/>
  <c r="M11" i="193"/>
  <c r="U11" i="193"/>
  <c r="G17" i="193"/>
  <c r="O17" i="193"/>
  <c r="W17" i="193"/>
  <c r="G22" i="193"/>
  <c r="O22" i="193"/>
  <c r="W22" i="193"/>
  <c r="E27" i="193"/>
  <c r="M27" i="193"/>
  <c r="U27" i="193"/>
  <c r="G33" i="193"/>
  <c r="O33" i="193"/>
  <c r="W33" i="193"/>
  <c r="C61" i="193"/>
  <c r="K61" i="193"/>
  <c r="S61" i="193"/>
  <c r="G52" i="193"/>
  <c r="O52" i="193"/>
  <c r="W52" i="193"/>
  <c r="I6" i="106"/>
  <c r="Q6" i="106"/>
  <c r="C7" i="106"/>
  <c r="K7" i="106"/>
  <c r="S7" i="106"/>
  <c r="G10" i="106"/>
  <c r="O10" i="106"/>
  <c r="W10" i="106"/>
  <c r="C13" i="106"/>
  <c r="K13" i="106"/>
  <c r="S13" i="106"/>
  <c r="E14" i="106"/>
  <c r="M14" i="106"/>
  <c r="U14" i="106"/>
  <c r="G15" i="106"/>
  <c r="O15" i="106"/>
  <c r="W15" i="106"/>
  <c r="I16" i="106"/>
  <c r="T15" i="104"/>
  <c r="F16" i="104"/>
  <c r="N16" i="104"/>
  <c r="V16" i="104"/>
  <c r="J19" i="104"/>
  <c r="R19" i="104"/>
  <c r="D20" i="104"/>
  <c r="L20" i="104"/>
  <c r="T20" i="104"/>
  <c r="F21" i="104"/>
  <c r="N21" i="104"/>
  <c r="V21" i="104"/>
  <c r="J24" i="104"/>
  <c r="R24" i="104"/>
  <c r="D25" i="104"/>
  <c r="L25" i="104"/>
  <c r="T25" i="104"/>
  <c r="H29" i="104"/>
  <c r="P29" i="104"/>
  <c r="X29" i="104"/>
  <c r="J30" i="104"/>
  <c r="R30" i="104"/>
  <c r="D31" i="104"/>
  <c r="L31" i="104"/>
  <c r="T31" i="104"/>
  <c r="F32" i="104"/>
  <c r="N32" i="104"/>
  <c r="V32" i="104"/>
  <c r="J35" i="104"/>
  <c r="R35" i="104"/>
  <c r="D36" i="104"/>
  <c r="L36" i="104"/>
  <c r="T36" i="104"/>
  <c r="F37" i="104"/>
  <c r="N37" i="104"/>
  <c r="V37" i="104"/>
  <c r="H38" i="104"/>
  <c r="P38" i="104"/>
  <c r="X38" i="104"/>
  <c r="J39" i="104"/>
  <c r="R39" i="104"/>
  <c r="D40" i="104"/>
  <c r="L40" i="104"/>
  <c r="T40" i="104"/>
  <c r="F41" i="104"/>
  <c r="N41" i="104"/>
  <c r="V41" i="104"/>
  <c r="H42" i="104"/>
  <c r="P42" i="104"/>
  <c r="X42" i="104"/>
  <c r="J43" i="104"/>
  <c r="R43" i="104"/>
  <c r="D44" i="104"/>
  <c r="L44" i="104"/>
  <c r="T44" i="104"/>
  <c r="F45" i="104"/>
  <c r="N45" i="104"/>
  <c r="V45" i="104"/>
  <c r="H46" i="104"/>
  <c r="P46" i="104"/>
  <c r="X46" i="104"/>
  <c r="J47" i="104"/>
  <c r="R47" i="104"/>
  <c r="D48" i="104"/>
  <c r="L48" i="104"/>
  <c r="T48" i="104"/>
  <c r="F49" i="104"/>
  <c r="N49" i="104"/>
  <c r="V49" i="104"/>
  <c r="H50" i="104"/>
  <c r="P50" i="104"/>
  <c r="X50" i="104"/>
  <c r="J51" i="104"/>
  <c r="R51" i="104"/>
  <c r="H62" i="104"/>
  <c r="P62" i="104"/>
  <c r="X62" i="104"/>
  <c r="J63" i="104"/>
  <c r="R63" i="104"/>
  <c r="D64" i="104"/>
  <c r="L64" i="104"/>
  <c r="T64" i="104"/>
  <c r="F65" i="104"/>
  <c r="N65" i="104"/>
  <c r="V65" i="104"/>
  <c r="H66" i="104"/>
  <c r="P66" i="104"/>
  <c r="X66" i="104"/>
  <c r="J67" i="104"/>
  <c r="R67" i="104"/>
  <c r="D68" i="104"/>
  <c r="L68" i="104"/>
  <c r="T68" i="104"/>
  <c r="F69" i="104"/>
  <c r="N69" i="104"/>
  <c r="V69" i="104"/>
  <c r="H70" i="104"/>
  <c r="P70" i="104"/>
  <c r="X70" i="104"/>
  <c r="J71" i="104"/>
  <c r="R71" i="104"/>
  <c r="D72" i="104"/>
  <c r="L72" i="104"/>
  <c r="T72" i="104"/>
  <c r="J54" i="104"/>
  <c r="R54" i="104"/>
  <c r="H4" i="192"/>
  <c r="P4" i="192"/>
  <c r="P3" i="192" s="1"/>
  <c r="X4" i="192"/>
  <c r="J11" i="192"/>
  <c r="R11" i="192"/>
  <c r="D17" i="192"/>
  <c r="L17" i="192"/>
  <c r="T17" i="192"/>
  <c r="J27" i="192"/>
  <c r="R27" i="192"/>
  <c r="D33" i="192"/>
  <c r="L33" i="192"/>
  <c r="T33" i="192"/>
  <c r="H61" i="192"/>
  <c r="P61" i="192"/>
  <c r="X61" i="192"/>
  <c r="D4" i="193"/>
  <c r="L4" i="193"/>
  <c r="T4" i="193"/>
  <c r="F11" i="193"/>
  <c r="N11" i="193"/>
  <c r="V11" i="193"/>
  <c r="H17" i="193"/>
  <c r="P17" i="193"/>
  <c r="X17" i="193"/>
  <c r="F27" i="193"/>
  <c r="N27" i="193"/>
  <c r="V27" i="193"/>
  <c r="H33" i="193"/>
  <c r="P33" i="193"/>
  <c r="X33" i="193"/>
  <c r="D61" i="193"/>
  <c r="L61" i="193"/>
  <c r="T61" i="193"/>
  <c r="J6" i="106"/>
  <c r="R6" i="106"/>
  <c r="D7" i="106"/>
  <c r="L7" i="106"/>
  <c r="T7" i="106"/>
  <c r="H10" i="106"/>
  <c r="P10" i="106"/>
  <c r="X10" i="106"/>
  <c r="D13" i="106"/>
  <c r="L13" i="106"/>
  <c r="T13" i="106"/>
  <c r="F14" i="106"/>
  <c r="N14" i="106"/>
  <c r="V14" i="106"/>
  <c r="H15" i="106"/>
  <c r="P15" i="106"/>
  <c r="X15" i="106"/>
  <c r="J16" i="106"/>
  <c r="I4" i="192"/>
  <c r="Q4" i="192"/>
  <c r="C11" i="192"/>
  <c r="K11" i="192"/>
  <c r="S11" i="192"/>
  <c r="E17" i="192"/>
  <c r="M17" i="192"/>
  <c r="U17" i="192"/>
  <c r="C27" i="192"/>
  <c r="K27" i="192"/>
  <c r="S27" i="192"/>
  <c r="E33" i="192"/>
  <c r="M33" i="192"/>
  <c r="U33" i="192"/>
  <c r="I61" i="192"/>
  <c r="Q61" i="192"/>
  <c r="E4" i="193"/>
  <c r="M4" i="193"/>
  <c r="U4" i="193"/>
  <c r="G11" i="193"/>
  <c r="O11" i="193"/>
  <c r="W11" i="193"/>
  <c r="I17" i="193"/>
  <c r="Q17" i="193"/>
  <c r="G27" i="193"/>
  <c r="O27" i="193"/>
  <c r="W27" i="193"/>
  <c r="I33" i="193"/>
  <c r="Q33" i="193"/>
  <c r="E61" i="193"/>
  <c r="M61" i="193"/>
  <c r="U61" i="193"/>
  <c r="J4" i="192"/>
  <c r="R4" i="192"/>
  <c r="D11" i="192"/>
  <c r="L11" i="192"/>
  <c r="T11" i="192"/>
  <c r="F17" i="192"/>
  <c r="N17" i="192"/>
  <c r="V17" i="192"/>
  <c r="D27" i="192"/>
  <c r="L27" i="192"/>
  <c r="T27" i="192"/>
  <c r="F33" i="192"/>
  <c r="N33" i="192"/>
  <c r="V33" i="192"/>
  <c r="V26" i="192" s="1"/>
  <c r="J61" i="192"/>
  <c r="R61" i="192"/>
  <c r="F52" i="192"/>
  <c r="N52" i="192"/>
  <c r="V52" i="192"/>
  <c r="F4" i="193"/>
  <c r="N4" i="193"/>
  <c r="V4" i="193"/>
  <c r="D8" i="193"/>
  <c r="L8" i="193"/>
  <c r="T8" i="193"/>
  <c r="H11" i="193"/>
  <c r="P11" i="193"/>
  <c r="X11" i="193"/>
  <c r="J17" i="193"/>
  <c r="R17" i="193"/>
  <c r="J22" i="193"/>
  <c r="R22" i="193"/>
  <c r="H27" i="193"/>
  <c r="P27" i="193"/>
  <c r="X27" i="193"/>
  <c r="J33" i="193"/>
  <c r="R33" i="193"/>
  <c r="R26" i="193" s="1"/>
  <c r="F61" i="193"/>
  <c r="N61" i="193"/>
  <c r="V61" i="193"/>
  <c r="J52" i="193"/>
  <c r="R52" i="193"/>
  <c r="Q16" i="106"/>
  <c r="E19" i="106"/>
  <c r="E19" i="102" s="1"/>
  <c r="M19" i="106"/>
  <c r="M19" i="102" s="1"/>
  <c r="U19" i="106"/>
  <c r="U19" i="102" s="1"/>
  <c r="G20" i="106"/>
  <c r="G20" i="102" s="1"/>
  <c r="O20" i="106"/>
  <c r="O20" i="102" s="1"/>
  <c r="W20" i="106"/>
  <c r="I21" i="106"/>
  <c r="I21" i="102" s="1"/>
  <c r="Q21" i="106"/>
  <c r="E24" i="106"/>
  <c r="M24" i="106"/>
  <c r="U24" i="106"/>
  <c r="G25" i="106"/>
  <c r="O25" i="106"/>
  <c r="W25" i="106"/>
  <c r="C29" i="106"/>
  <c r="C29" i="102" s="1"/>
  <c r="K29" i="106"/>
  <c r="K29" i="102" s="1"/>
  <c r="S29" i="106"/>
  <c r="S29" i="102" s="1"/>
  <c r="E30" i="106"/>
  <c r="E30" i="102" s="1"/>
  <c r="M30" i="106"/>
  <c r="M30" i="102" s="1"/>
  <c r="U30" i="106"/>
  <c r="U30" i="102" s="1"/>
  <c r="G31" i="106"/>
  <c r="O31" i="106"/>
  <c r="W31" i="106"/>
  <c r="W31" i="102" s="1"/>
  <c r="I32" i="106"/>
  <c r="I32" i="102" s="1"/>
  <c r="Q32" i="106"/>
  <c r="Q32" i="102" s="1"/>
  <c r="E35" i="106"/>
  <c r="E35" i="102" s="1"/>
  <c r="M35" i="106"/>
  <c r="M35" i="102" s="1"/>
  <c r="U35" i="106"/>
  <c r="U35" i="102" s="1"/>
  <c r="G36" i="106"/>
  <c r="G36" i="102" s="1"/>
  <c r="O36" i="106"/>
  <c r="W36" i="106"/>
  <c r="W36" i="102" s="1"/>
  <c r="I37" i="106"/>
  <c r="I37" i="102" s="1"/>
  <c r="Q37" i="106"/>
  <c r="C38" i="106"/>
  <c r="C38" i="102" s="1"/>
  <c r="K38" i="106"/>
  <c r="K38" i="102" s="1"/>
  <c r="S38" i="106"/>
  <c r="S38" i="102" s="1"/>
  <c r="E39" i="106"/>
  <c r="E39" i="102" s="1"/>
  <c r="M39" i="106"/>
  <c r="M39" i="102" s="1"/>
  <c r="U39" i="106"/>
  <c r="U39" i="102" s="1"/>
  <c r="G40" i="106"/>
  <c r="G40" i="102" s="1"/>
  <c r="O40" i="106"/>
  <c r="O40" i="102" s="1"/>
  <c r="W40" i="106"/>
  <c r="W40" i="102" s="1"/>
  <c r="I41" i="106"/>
  <c r="I41" i="102" s="1"/>
  <c r="Q41" i="106"/>
  <c r="Q41" i="102" s="1"/>
  <c r="C42" i="106"/>
  <c r="C42" i="102" s="1"/>
  <c r="K42" i="106"/>
  <c r="K42" i="102" s="1"/>
  <c r="S42" i="106"/>
  <c r="S42" i="102" s="1"/>
  <c r="E43" i="106"/>
  <c r="E43" i="102" s="1"/>
  <c r="M43" i="106"/>
  <c r="M43" i="102" s="1"/>
  <c r="U43" i="106"/>
  <c r="U43" i="102" s="1"/>
  <c r="G44" i="106"/>
  <c r="G44" i="102" s="1"/>
  <c r="O44" i="106"/>
  <c r="O44" i="102" s="1"/>
  <c r="W44" i="106"/>
  <c r="W44" i="102" s="1"/>
  <c r="I45" i="106"/>
  <c r="Q45" i="106"/>
  <c r="Q45" i="102" s="1"/>
  <c r="C46" i="106"/>
  <c r="C46" i="102" s="1"/>
  <c r="K46" i="106"/>
  <c r="K46" i="102" s="1"/>
  <c r="S46" i="106"/>
  <c r="S46" i="102" s="1"/>
  <c r="E47" i="106"/>
  <c r="E47" i="102" s="1"/>
  <c r="M47" i="106"/>
  <c r="M47" i="102" s="1"/>
  <c r="U47" i="106"/>
  <c r="U47" i="102" s="1"/>
  <c r="G48" i="106"/>
  <c r="G48" i="102" s="1"/>
  <c r="O48" i="106"/>
  <c r="O48" i="102" s="1"/>
  <c r="W48" i="106"/>
  <c r="W48" i="102" s="1"/>
  <c r="I49" i="106"/>
  <c r="Q49" i="106"/>
  <c r="Q49" i="102" s="1"/>
  <c r="C50" i="106"/>
  <c r="C50" i="102" s="1"/>
  <c r="K50" i="106"/>
  <c r="K50" i="102" s="1"/>
  <c r="S50" i="106"/>
  <c r="S50" i="102" s="1"/>
  <c r="E51" i="106"/>
  <c r="E51" i="102" s="1"/>
  <c r="M51" i="106"/>
  <c r="M51" i="102" s="1"/>
  <c r="U51" i="106"/>
  <c r="U51" i="102" s="1"/>
  <c r="C62" i="106"/>
  <c r="C62" i="102" s="1"/>
  <c r="K62" i="106"/>
  <c r="K62" i="102" s="1"/>
  <c r="S62" i="106"/>
  <c r="S62" i="102" s="1"/>
  <c r="E63" i="106"/>
  <c r="E63" i="102" s="1"/>
  <c r="M63" i="106"/>
  <c r="U63" i="106"/>
  <c r="G64" i="106"/>
  <c r="G64" i="102" s="1"/>
  <c r="O64" i="106"/>
  <c r="O64" i="102" s="1"/>
  <c r="W64" i="106"/>
  <c r="W64" i="102" s="1"/>
  <c r="R16" i="106"/>
  <c r="F19" i="106"/>
  <c r="F19" i="102" s="1"/>
  <c r="N19" i="106"/>
  <c r="N19" i="102" s="1"/>
  <c r="V19" i="106"/>
  <c r="H20" i="106"/>
  <c r="P20" i="106"/>
  <c r="X20" i="106"/>
  <c r="X20" i="102" s="1"/>
  <c r="J21" i="106"/>
  <c r="R21" i="106"/>
  <c r="F24" i="106"/>
  <c r="N24" i="106"/>
  <c r="V24" i="106"/>
  <c r="H25" i="106"/>
  <c r="P25" i="106"/>
  <c r="X25" i="106"/>
  <c r="D29" i="106"/>
  <c r="L29" i="106"/>
  <c r="L29" i="102" s="1"/>
  <c r="T29" i="106"/>
  <c r="T29" i="102" s="1"/>
  <c r="F30" i="106"/>
  <c r="F30" i="102" s="1"/>
  <c r="N30" i="106"/>
  <c r="V30" i="106"/>
  <c r="H31" i="106"/>
  <c r="H31" i="102" s="1"/>
  <c r="P31" i="106"/>
  <c r="P31" i="102" s="1"/>
  <c r="X31" i="106"/>
  <c r="J32" i="106"/>
  <c r="R32" i="106"/>
  <c r="R32" i="102" s="1"/>
  <c r="F35" i="106"/>
  <c r="F35" i="102" s="1"/>
  <c r="N35" i="106"/>
  <c r="V35" i="106"/>
  <c r="H36" i="106"/>
  <c r="H36" i="102" s="1"/>
  <c r="P36" i="106"/>
  <c r="P36" i="102" s="1"/>
  <c r="X36" i="106"/>
  <c r="J37" i="106"/>
  <c r="J37" i="102" s="1"/>
  <c r="R37" i="106"/>
  <c r="R37" i="102" s="1"/>
  <c r="D38" i="106"/>
  <c r="D38" i="102" s="1"/>
  <c r="L38" i="106"/>
  <c r="T38" i="106"/>
  <c r="F39" i="106"/>
  <c r="N39" i="106"/>
  <c r="N39" i="102" s="1"/>
  <c r="V39" i="106"/>
  <c r="H40" i="106"/>
  <c r="H40" i="102" s="1"/>
  <c r="P40" i="106"/>
  <c r="P40" i="102" s="1"/>
  <c r="X40" i="106"/>
  <c r="X40" i="102" s="1"/>
  <c r="J41" i="106"/>
  <c r="R41" i="106"/>
  <c r="R41" i="102" s="1"/>
  <c r="D42" i="106"/>
  <c r="D42" i="102" s="1"/>
  <c r="L42" i="106"/>
  <c r="L42" i="102" s="1"/>
  <c r="T42" i="106"/>
  <c r="F43" i="106"/>
  <c r="N43" i="106"/>
  <c r="N43" i="102" s="1"/>
  <c r="V43" i="106"/>
  <c r="V43" i="102" s="1"/>
  <c r="H44" i="106"/>
  <c r="P44" i="106"/>
  <c r="X44" i="106"/>
  <c r="X44" i="102" s="1"/>
  <c r="J45" i="106"/>
  <c r="J45" i="102" s="1"/>
  <c r="R45" i="106"/>
  <c r="D46" i="106"/>
  <c r="L46" i="106"/>
  <c r="L46" i="102" s="1"/>
  <c r="T46" i="106"/>
  <c r="T46" i="102" s="1"/>
  <c r="F47" i="106"/>
  <c r="N47" i="106"/>
  <c r="V47" i="106"/>
  <c r="V47" i="102" s="1"/>
  <c r="H48" i="106"/>
  <c r="H48" i="102" s="1"/>
  <c r="P48" i="106"/>
  <c r="X48" i="106"/>
  <c r="X48" i="102" s="1"/>
  <c r="J49" i="106"/>
  <c r="J49" i="102" s="1"/>
  <c r="R49" i="106"/>
  <c r="R49" i="102" s="1"/>
  <c r="D50" i="106"/>
  <c r="L50" i="106"/>
  <c r="T50" i="106"/>
  <c r="T50" i="102" s="1"/>
  <c r="F51" i="106"/>
  <c r="F51" i="102" s="1"/>
  <c r="N51" i="106"/>
  <c r="V51" i="106"/>
  <c r="V51" i="102" s="1"/>
  <c r="D62" i="106"/>
  <c r="D62" i="102" s="1"/>
  <c r="L62" i="106"/>
  <c r="L62" i="102" s="1"/>
  <c r="T62" i="106"/>
  <c r="F63" i="106"/>
  <c r="F63" i="102" s="1"/>
  <c r="N63" i="106"/>
  <c r="N63" i="102" s="1"/>
  <c r="V63" i="106"/>
  <c r="V63" i="102" s="1"/>
  <c r="H64" i="106"/>
  <c r="H64" i="102" s="1"/>
  <c r="P64" i="106"/>
  <c r="X64" i="106"/>
  <c r="X64" i="102" s="1"/>
  <c r="J65" i="106"/>
  <c r="J65" i="102" s="1"/>
  <c r="I4" i="195"/>
  <c r="Q4" i="195"/>
  <c r="G8" i="195"/>
  <c r="O8" i="195"/>
  <c r="W8" i="195"/>
  <c r="C11" i="195"/>
  <c r="K11" i="195"/>
  <c r="S11" i="195"/>
  <c r="E17" i="195"/>
  <c r="M17" i="195"/>
  <c r="U17" i="195"/>
  <c r="E22" i="195"/>
  <c r="M22" i="195"/>
  <c r="U22" i="195"/>
  <c r="C27" i="195"/>
  <c r="K27" i="195"/>
  <c r="S27" i="195"/>
  <c r="S26" i="195" s="1"/>
  <c r="E33" i="195"/>
  <c r="M33" i="195"/>
  <c r="U33" i="195"/>
  <c r="I61" i="195"/>
  <c r="Q61" i="195"/>
  <c r="E52" i="195"/>
  <c r="M52" i="195"/>
  <c r="U52" i="195"/>
  <c r="E4" i="196"/>
  <c r="M4" i="196"/>
  <c r="U4" i="196"/>
  <c r="C8" i="196"/>
  <c r="K8" i="196"/>
  <c r="S8" i="196"/>
  <c r="G11" i="196"/>
  <c r="O11" i="196"/>
  <c r="W11" i="196"/>
  <c r="I17" i="196"/>
  <c r="Q17" i="196"/>
  <c r="I22" i="196"/>
  <c r="Q22" i="196"/>
  <c r="G27" i="196"/>
  <c r="G26" i="196" s="1"/>
  <c r="O27" i="196"/>
  <c r="O26" i="196" s="1"/>
  <c r="W27" i="196"/>
  <c r="W26" i="196" s="1"/>
  <c r="I33" i="196"/>
  <c r="Q33" i="196"/>
  <c r="E61" i="196"/>
  <c r="M61" i="196"/>
  <c r="U61" i="196"/>
  <c r="I52" i="196"/>
  <c r="Q52" i="196"/>
  <c r="P8" i="195"/>
  <c r="X8" i="195"/>
  <c r="D11" i="195"/>
  <c r="L11" i="195"/>
  <c r="T11" i="195"/>
  <c r="F17" i="195"/>
  <c r="N17" i="195"/>
  <c r="V17" i="195"/>
  <c r="F22" i="195"/>
  <c r="N22" i="195"/>
  <c r="V22" i="195"/>
  <c r="D27" i="195"/>
  <c r="L27" i="195"/>
  <c r="L26" i="195" s="1"/>
  <c r="T27" i="195"/>
  <c r="F33" i="195"/>
  <c r="N33" i="195"/>
  <c r="V33" i="195"/>
  <c r="J61" i="195"/>
  <c r="R61" i="195"/>
  <c r="F52" i="195"/>
  <c r="N52" i="195"/>
  <c r="V52" i="195"/>
  <c r="F4" i="196"/>
  <c r="N4" i="196"/>
  <c r="V4" i="196"/>
  <c r="D8" i="196"/>
  <c r="L8" i="196"/>
  <c r="T8" i="196"/>
  <c r="H11" i="196"/>
  <c r="P11" i="196"/>
  <c r="X11" i="196"/>
  <c r="J17" i="196"/>
  <c r="R17" i="196"/>
  <c r="J22" i="196"/>
  <c r="R22" i="196"/>
  <c r="H27" i="196"/>
  <c r="P27" i="196"/>
  <c r="X27" i="196"/>
  <c r="J33" i="196"/>
  <c r="R33" i="196"/>
  <c r="F61" i="196"/>
  <c r="N61" i="196"/>
  <c r="V61" i="196"/>
  <c r="J52" i="196"/>
  <c r="R52" i="196"/>
  <c r="I65" i="106"/>
  <c r="I65" i="102" s="1"/>
  <c r="Q65" i="106"/>
  <c r="Q65" i="102" s="1"/>
  <c r="C66" i="106"/>
  <c r="C66" i="102" s="1"/>
  <c r="K66" i="106"/>
  <c r="K66" i="102" s="1"/>
  <c r="S66" i="106"/>
  <c r="S66" i="102" s="1"/>
  <c r="E67" i="106"/>
  <c r="E67" i="102" s="1"/>
  <c r="M67" i="106"/>
  <c r="M67" i="102" s="1"/>
  <c r="U67" i="106"/>
  <c r="G68" i="106"/>
  <c r="G68" i="102" s="1"/>
  <c r="O68" i="106"/>
  <c r="O68" i="102" s="1"/>
  <c r="W68" i="106"/>
  <c r="W68" i="102" s="1"/>
  <c r="I69" i="106"/>
  <c r="I69" i="102" s="1"/>
  <c r="Q69" i="106"/>
  <c r="Q69" i="102" s="1"/>
  <c r="C70" i="106"/>
  <c r="C70" i="102" s="1"/>
  <c r="K70" i="106"/>
  <c r="K70" i="102" s="1"/>
  <c r="S70" i="106"/>
  <c r="E71" i="106"/>
  <c r="E71" i="102" s="1"/>
  <c r="M71" i="106"/>
  <c r="M71" i="102" s="1"/>
  <c r="U71" i="106"/>
  <c r="U71" i="102" s="1"/>
  <c r="G72" i="106"/>
  <c r="G72" i="102" s="1"/>
  <c r="O72" i="106"/>
  <c r="O72" i="102" s="1"/>
  <c r="W72" i="106"/>
  <c r="W72" i="102" s="1"/>
  <c r="E54" i="106"/>
  <c r="E54" i="102" s="1"/>
  <c r="M54" i="106"/>
  <c r="M54" i="102" s="1"/>
  <c r="U54" i="106"/>
  <c r="U54" i="102" s="1"/>
  <c r="U11" i="195"/>
  <c r="O17" i="195"/>
  <c r="W17" i="195"/>
  <c r="E27" i="195"/>
  <c r="M27" i="195"/>
  <c r="U27" i="195"/>
  <c r="G33" i="195"/>
  <c r="O33" i="195"/>
  <c r="W33" i="195"/>
  <c r="C61" i="195"/>
  <c r="K61" i="195"/>
  <c r="S61" i="195"/>
  <c r="G4" i="196"/>
  <c r="O4" i="196"/>
  <c r="W4" i="196"/>
  <c r="I11" i="196"/>
  <c r="Q11" i="196"/>
  <c r="C17" i="196"/>
  <c r="K17" i="196"/>
  <c r="S17" i="196"/>
  <c r="I27" i="196"/>
  <c r="Q27" i="196"/>
  <c r="C33" i="196"/>
  <c r="K33" i="196"/>
  <c r="S33" i="196"/>
  <c r="G61" i="196"/>
  <c r="O61" i="196"/>
  <c r="W61" i="196"/>
  <c r="E6" i="111"/>
  <c r="M6" i="111"/>
  <c r="U6" i="111"/>
  <c r="G7" i="111"/>
  <c r="O7" i="111"/>
  <c r="W7" i="111"/>
  <c r="C10" i="111"/>
  <c r="K10" i="111"/>
  <c r="S10" i="111"/>
  <c r="G13" i="111"/>
  <c r="O13" i="111"/>
  <c r="W13" i="111"/>
  <c r="I14" i="111"/>
  <c r="Q14" i="111"/>
  <c r="C15" i="111"/>
  <c r="K15" i="111"/>
  <c r="S15" i="111"/>
  <c r="E16" i="111"/>
  <c r="M16" i="111"/>
  <c r="U16" i="111"/>
  <c r="I19" i="111"/>
  <c r="Q19" i="111"/>
  <c r="C20" i="111"/>
  <c r="K20" i="111"/>
  <c r="S20" i="111"/>
  <c r="E21" i="111"/>
  <c r="M21" i="111"/>
  <c r="U21" i="111"/>
  <c r="I24" i="111"/>
  <c r="Q24" i="111"/>
  <c r="C25" i="111"/>
  <c r="K25" i="111"/>
  <c r="S25" i="111"/>
  <c r="G29" i="111"/>
  <c r="O29" i="111"/>
  <c r="W29" i="111"/>
  <c r="I30" i="111"/>
  <c r="Q30" i="111"/>
  <c r="C31" i="111"/>
  <c r="K31" i="111"/>
  <c r="S31" i="111"/>
  <c r="E32" i="111"/>
  <c r="M32" i="111"/>
  <c r="U32" i="111"/>
  <c r="I35" i="111"/>
  <c r="Q35" i="111"/>
  <c r="C36" i="111"/>
  <c r="K36" i="111"/>
  <c r="S36" i="111"/>
  <c r="E37" i="111"/>
  <c r="M37" i="111"/>
  <c r="U37" i="111"/>
  <c r="G38" i="111"/>
  <c r="O38" i="111"/>
  <c r="W38" i="111"/>
  <c r="I39" i="111"/>
  <c r="Q39" i="111"/>
  <c r="C40" i="111"/>
  <c r="K40" i="111"/>
  <c r="S40" i="111"/>
  <c r="E41" i="111"/>
  <c r="M41" i="111"/>
  <c r="U41" i="111"/>
  <c r="G42" i="111"/>
  <c r="O42" i="111"/>
  <c r="W42" i="111"/>
  <c r="I43" i="111"/>
  <c r="Q43" i="111"/>
  <c r="C44" i="111"/>
  <c r="K44" i="111"/>
  <c r="S44" i="111"/>
  <c r="E45" i="111"/>
  <c r="M45" i="111"/>
  <c r="U45" i="111"/>
  <c r="G46" i="111"/>
  <c r="O46" i="111"/>
  <c r="W46" i="111"/>
  <c r="I47" i="111"/>
  <c r="Q47" i="111"/>
  <c r="C48" i="111"/>
  <c r="K48" i="111"/>
  <c r="S48" i="111"/>
  <c r="E49" i="111"/>
  <c r="M49" i="111"/>
  <c r="U49" i="111"/>
  <c r="G50" i="111"/>
  <c r="O50" i="111"/>
  <c r="W50" i="111"/>
  <c r="I51" i="111"/>
  <c r="Q51" i="111"/>
  <c r="G62" i="111"/>
  <c r="O62" i="111"/>
  <c r="W62" i="111"/>
  <c r="I63" i="111"/>
  <c r="Q63" i="111"/>
  <c r="C64" i="111"/>
  <c r="K64" i="111"/>
  <c r="S64" i="111"/>
  <c r="E65" i="111"/>
  <c r="M65" i="111"/>
  <c r="U65" i="111"/>
  <c r="G66" i="111"/>
  <c r="O66" i="111"/>
  <c r="W66" i="111"/>
  <c r="I67" i="111"/>
  <c r="Q67" i="111"/>
  <c r="C68" i="111"/>
  <c r="R65" i="106"/>
  <c r="R65" i="102" s="1"/>
  <c r="D66" i="106"/>
  <c r="D66" i="102" s="1"/>
  <c r="L66" i="106"/>
  <c r="L66" i="102" s="1"/>
  <c r="T66" i="106"/>
  <c r="F67" i="106"/>
  <c r="N67" i="106"/>
  <c r="N67" i="102" s="1"/>
  <c r="V67" i="106"/>
  <c r="V67" i="102" s="1"/>
  <c r="H68" i="106"/>
  <c r="H68" i="102" s="1"/>
  <c r="P68" i="106"/>
  <c r="P68" i="102" s="1"/>
  <c r="X68" i="106"/>
  <c r="X68" i="102" s="1"/>
  <c r="J69" i="106"/>
  <c r="J69" i="102" s="1"/>
  <c r="R69" i="106"/>
  <c r="D70" i="106"/>
  <c r="L70" i="106"/>
  <c r="L70" i="102" s="1"/>
  <c r="T70" i="106"/>
  <c r="T70" i="102" s="1"/>
  <c r="F71" i="106"/>
  <c r="F71" i="102" s="1"/>
  <c r="N71" i="106"/>
  <c r="N71" i="102" s="1"/>
  <c r="V71" i="106"/>
  <c r="V71" i="102" s="1"/>
  <c r="H72" i="106"/>
  <c r="H72" i="102" s="1"/>
  <c r="P72" i="106"/>
  <c r="X72" i="106"/>
  <c r="F54" i="106"/>
  <c r="F54" i="102" s="1"/>
  <c r="N54" i="106"/>
  <c r="N54" i="102" s="1"/>
  <c r="V54" i="106"/>
  <c r="F11" i="195"/>
  <c r="N11" i="195"/>
  <c r="V11" i="195"/>
  <c r="H17" i="195"/>
  <c r="P17" i="195"/>
  <c r="X17" i="195"/>
  <c r="F27" i="195"/>
  <c r="N27" i="195"/>
  <c r="V27" i="195"/>
  <c r="H33" i="195"/>
  <c r="P33" i="195"/>
  <c r="X33" i="195"/>
  <c r="D61" i="195"/>
  <c r="L61" i="195"/>
  <c r="T61" i="195"/>
  <c r="H4" i="196"/>
  <c r="P4" i="196"/>
  <c r="X4" i="196"/>
  <c r="J11" i="196"/>
  <c r="R11" i="196"/>
  <c r="D17" i="196"/>
  <c r="L17" i="196"/>
  <c r="T17" i="196"/>
  <c r="J27" i="196"/>
  <c r="R27" i="196"/>
  <c r="D33" i="196"/>
  <c r="L33" i="196"/>
  <c r="T33" i="196"/>
  <c r="H61" i="196"/>
  <c r="P61" i="196"/>
  <c r="X61" i="196"/>
  <c r="G11" i="195"/>
  <c r="O11" i="195"/>
  <c r="W11" i="195"/>
  <c r="I17" i="195"/>
  <c r="Q17" i="195"/>
  <c r="G27" i="195"/>
  <c r="O27" i="195"/>
  <c r="W27" i="195"/>
  <c r="I33" i="195"/>
  <c r="Q33" i="195"/>
  <c r="E61" i="195"/>
  <c r="M61" i="195"/>
  <c r="U61" i="195"/>
  <c r="C11" i="196"/>
  <c r="K11" i="196"/>
  <c r="S11" i="196"/>
  <c r="E17" i="196"/>
  <c r="M17" i="196"/>
  <c r="U17" i="196"/>
  <c r="C27" i="196"/>
  <c r="K27" i="196"/>
  <c r="S27" i="196"/>
  <c r="I61" i="196"/>
  <c r="Q61" i="196"/>
  <c r="E52" i="196"/>
  <c r="M52" i="196"/>
  <c r="U52" i="196"/>
  <c r="H11" i="195"/>
  <c r="P11" i="195"/>
  <c r="X11" i="195"/>
  <c r="J17" i="195"/>
  <c r="R17" i="195"/>
  <c r="H27" i="195"/>
  <c r="P27" i="195"/>
  <c r="X27" i="195"/>
  <c r="J33" i="195"/>
  <c r="R33" i="195"/>
  <c r="F61" i="195"/>
  <c r="N61" i="195"/>
  <c r="V61" i="195"/>
  <c r="D11" i="196"/>
  <c r="L11" i="196"/>
  <c r="T11" i="196"/>
  <c r="F17" i="196"/>
  <c r="N17" i="196"/>
  <c r="V17" i="196"/>
  <c r="D27" i="196"/>
  <c r="L27" i="196"/>
  <c r="T27" i="196"/>
  <c r="F33" i="196"/>
  <c r="N33" i="196"/>
  <c r="V33" i="196"/>
  <c r="V26" i="196" s="1"/>
  <c r="J61" i="196"/>
  <c r="R61" i="196"/>
  <c r="F4" i="165"/>
  <c r="N4" i="165"/>
  <c r="V4" i="165"/>
  <c r="H11" i="165"/>
  <c r="P11" i="165"/>
  <c r="P3" i="165" s="1"/>
  <c r="X11" i="165"/>
  <c r="J17" i="165"/>
  <c r="R17" i="165"/>
  <c r="H27" i="165"/>
  <c r="P27" i="165"/>
  <c r="X27" i="165"/>
  <c r="J33" i="165"/>
  <c r="R33" i="165"/>
  <c r="F61" i="165"/>
  <c r="N61" i="165"/>
  <c r="V61" i="165"/>
  <c r="H45" i="118"/>
  <c r="H45" i="116" s="1"/>
  <c r="P45" i="118"/>
  <c r="P45" i="116" s="1"/>
  <c r="X45" i="118"/>
  <c r="X45" i="116" s="1"/>
  <c r="D33" i="167"/>
  <c r="D26" i="167" s="1"/>
  <c r="D2" i="167" s="1"/>
  <c r="L33" i="167"/>
  <c r="L26" i="167" s="1"/>
  <c r="L2" i="167" s="1"/>
  <c r="T33" i="167"/>
  <c r="T26" i="167" s="1"/>
  <c r="T2" i="167" s="1"/>
  <c r="H43" i="118"/>
  <c r="P43" i="118"/>
  <c r="X43" i="118"/>
  <c r="X43" i="116" s="1"/>
  <c r="J44" i="118"/>
  <c r="J44" i="116" s="1"/>
  <c r="C8" i="198"/>
  <c r="K8" i="198"/>
  <c r="S8" i="198"/>
  <c r="G11" i="198"/>
  <c r="O11" i="198"/>
  <c r="W11" i="198"/>
  <c r="I17" i="198"/>
  <c r="Q17" i="198"/>
  <c r="I22" i="198"/>
  <c r="Q22" i="198"/>
  <c r="G27" i="198"/>
  <c r="G26" i="198" s="1"/>
  <c r="O27" i="198"/>
  <c r="O26" i="198" s="1"/>
  <c r="W27" i="198"/>
  <c r="W26" i="198" s="1"/>
  <c r="I33" i="198"/>
  <c r="Q33" i="198"/>
  <c r="E61" i="198"/>
  <c r="M61" i="198"/>
  <c r="U61" i="198"/>
  <c r="I52" i="198"/>
  <c r="Q52" i="198"/>
  <c r="I4" i="199"/>
  <c r="I3" i="199" s="1"/>
  <c r="Q4" i="199"/>
  <c r="Q3" i="199" s="1"/>
  <c r="G8" i="199"/>
  <c r="O8" i="199"/>
  <c r="W8" i="199"/>
  <c r="C11" i="199"/>
  <c r="K11" i="199"/>
  <c r="S11" i="199"/>
  <c r="E17" i="199"/>
  <c r="M17" i="199"/>
  <c r="U17" i="199"/>
  <c r="E22" i="199"/>
  <c r="M22" i="199"/>
  <c r="U22" i="199"/>
  <c r="C27" i="199"/>
  <c r="C26" i="199" s="1"/>
  <c r="K27" i="199"/>
  <c r="K26" i="199" s="1"/>
  <c r="S27" i="199"/>
  <c r="S26" i="199" s="1"/>
  <c r="E33" i="199"/>
  <c r="M33" i="199"/>
  <c r="U33" i="199"/>
  <c r="I61" i="199"/>
  <c r="Q61" i="199"/>
  <c r="E52" i="199"/>
  <c r="M52" i="199"/>
  <c r="U52" i="199"/>
  <c r="G4" i="165"/>
  <c r="O4" i="165"/>
  <c r="W4" i="165"/>
  <c r="E8" i="165"/>
  <c r="M8" i="165"/>
  <c r="U8" i="165"/>
  <c r="I11" i="165"/>
  <c r="Q11" i="165"/>
  <c r="C17" i="165"/>
  <c r="K17" i="165"/>
  <c r="S17" i="165"/>
  <c r="C22" i="165"/>
  <c r="K22" i="165"/>
  <c r="S22" i="165"/>
  <c r="I27" i="165"/>
  <c r="Q27" i="165"/>
  <c r="C33" i="165"/>
  <c r="K33" i="165"/>
  <c r="S33" i="165"/>
  <c r="G61" i="165"/>
  <c r="O61" i="165"/>
  <c r="W61" i="165"/>
  <c r="C52" i="165"/>
  <c r="K52" i="165"/>
  <c r="S52" i="165"/>
  <c r="G38" i="118"/>
  <c r="G38" i="116" s="1"/>
  <c r="O38" i="118"/>
  <c r="W38" i="118"/>
  <c r="I39" i="118"/>
  <c r="Q39" i="118"/>
  <c r="Q39" i="116" s="1"/>
  <c r="C40" i="118"/>
  <c r="C40" i="116" s="1"/>
  <c r="K40" i="118"/>
  <c r="S40" i="118"/>
  <c r="E41" i="118"/>
  <c r="E41" i="116" s="1"/>
  <c r="M41" i="118"/>
  <c r="U41" i="118"/>
  <c r="G42" i="118"/>
  <c r="O42" i="118"/>
  <c r="O42" i="116" s="1"/>
  <c r="W42" i="118"/>
  <c r="E67" i="118"/>
  <c r="M67" i="118"/>
  <c r="U67" i="118"/>
  <c r="G70" i="118"/>
  <c r="G70" i="116" s="1"/>
  <c r="O70" i="118"/>
  <c r="O70" i="116" s="1"/>
  <c r="W70" i="118"/>
  <c r="W70" i="116" s="1"/>
  <c r="I71" i="118"/>
  <c r="I71" i="116" s="1"/>
  <c r="Q71" i="118"/>
  <c r="Q71" i="116" s="1"/>
  <c r="C36" i="118"/>
  <c r="K36" i="118"/>
  <c r="S36" i="118"/>
  <c r="S36" i="116" s="1"/>
  <c r="E33" i="167"/>
  <c r="E26" i="167" s="1"/>
  <c r="E2" i="167" s="1"/>
  <c r="M33" i="167"/>
  <c r="M26" i="167" s="1"/>
  <c r="M2" i="167" s="1"/>
  <c r="U33" i="167"/>
  <c r="U26" i="167" s="1"/>
  <c r="U2" i="167" s="1"/>
  <c r="I43" i="118"/>
  <c r="Q43" i="118"/>
  <c r="Q43" i="116" s="1"/>
  <c r="C44" i="118"/>
  <c r="K44" i="118"/>
  <c r="K44" i="116" s="1"/>
  <c r="F17" i="199"/>
  <c r="N17" i="199"/>
  <c r="V17" i="199"/>
  <c r="J11" i="165"/>
  <c r="R11" i="165"/>
  <c r="D17" i="165"/>
  <c r="L17" i="165"/>
  <c r="T17" i="165"/>
  <c r="J27" i="165"/>
  <c r="R27" i="165"/>
  <c r="D33" i="165"/>
  <c r="L33" i="165"/>
  <c r="T33" i="165"/>
  <c r="H61" i="165"/>
  <c r="P61" i="165"/>
  <c r="X61" i="165"/>
  <c r="H70" i="118"/>
  <c r="H70" i="116" s="1"/>
  <c r="P70" i="118"/>
  <c r="P70" i="116" s="1"/>
  <c r="X70" i="118"/>
  <c r="J71" i="118"/>
  <c r="J71" i="116" s="1"/>
  <c r="R71" i="118"/>
  <c r="R71" i="116" s="1"/>
  <c r="F33" i="167"/>
  <c r="F26" i="167" s="1"/>
  <c r="F2" i="167" s="1"/>
  <c r="N33" i="167"/>
  <c r="N26" i="167" s="1"/>
  <c r="N2" i="167" s="1"/>
  <c r="V33" i="167"/>
  <c r="V26" i="167" s="1"/>
  <c r="V2" i="167" s="1"/>
  <c r="K68" i="111"/>
  <c r="S68" i="111"/>
  <c r="E69" i="111"/>
  <c r="M69" i="111"/>
  <c r="U69" i="111"/>
  <c r="G70" i="111"/>
  <c r="O70" i="111"/>
  <c r="W70" i="111"/>
  <c r="I71" i="111"/>
  <c r="Q71" i="111"/>
  <c r="C72" i="111"/>
  <c r="K72" i="111"/>
  <c r="S72" i="111"/>
  <c r="I54" i="111"/>
  <c r="Q54" i="111"/>
  <c r="C33" i="198"/>
  <c r="G61" i="198"/>
  <c r="O61" i="198"/>
  <c r="W61" i="198"/>
  <c r="C4" i="199"/>
  <c r="K4" i="199"/>
  <c r="S4" i="199"/>
  <c r="E11" i="199"/>
  <c r="E3" i="199" s="1"/>
  <c r="M11" i="199"/>
  <c r="M3" i="199" s="1"/>
  <c r="U11" i="199"/>
  <c r="U3" i="199" s="1"/>
  <c r="G17" i="199"/>
  <c r="O17" i="199"/>
  <c r="W17" i="199"/>
  <c r="E27" i="199"/>
  <c r="M27" i="199"/>
  <c r="U27" i="199"/>
  <c r="G33" i="199"/>
  <c r="O33" i="199"/>
  <c r="W33" i="199"/>
  <c r="C61" i="199"/>
  <c r="K61" i="199"/>
  <c r="S61" i="199"/>
  <c r="G52" i="199"/>
  <c r="O52" i="199"/>
  <c r="W52" i="199"/>
  <c r="I4" i="165"/>
  <c r="Q4" i="165"/>
  <c r="C11" i="165"/>
  <c r="K11" i="165"/>
  <c r="S11" i="165"/>
  <c r="E17" i="165"/>
  <c r="M17" i="165"/>
  <c r="U17" i="165"/>
  <c r="C27" i="165"/>
  <c r="K27" i="165"/>
  <c r="S27" i="165"/>
  <c r="E33" i="165"/>
  <c r="M33" i="165"/>
  <c r="U33" i="165"/>
  <c r="I61" i="165"/>
  <c r="Q61" i="165"/>
  <c r="I38" i="118"/>
  <c r="Q38" i="118"/>
  <c r="Q38" i="116" s="1"/>
  <c r="C39" i="118"/>
  <c r="C39" i="116" s="1"/>
  <c r="K39" i="118"/>
  <c r="S39" i="118"/>
  <c r="S39" i="116" s="1"/>
  <c r="E40" i="118"/>
  <c r="E40" i="116" s="1"/>
  <c r="M40" i="118"/>
  <c r="M40" i="116" s="1"/>
  <c r="U40" i="118"/>
  <c r="U40" i="116" s="1"/>
  <c r="G41" i="118"/>
  <c r="G41" i="116" s="1"/>
  <c r="O41" i="118"/>
  <c r="O41" i="116" s="1"/>
  <c r="W41" i="118"/>
  <c r="W41" i="116" s="1"/>
  <c r="I42" i="118"/>
  <c r="I42" i="116" s="1"/>
  <c r="Q42" i="118"/>
  <c r="Q42" i="116" s="1"/>
  <c r="C45" i="118"/>
  <c r="K45" i="118"/>
  <c r="S45" i="118"/>
  <c r="G67" i="118"/>
  <c r="E36" i="118"/>
  <c r="E36" i="116" s="1"/>
  <c r="M36" i="118"/>
  <c r="M36" i="116" s="1"/>
  <c r="U36" i="118"/>
  <c r="U36" i="116" s="1"/>
  <c r="H17" i="199"/>
  <c r="P17" i="199"/>
  <c r="X17" i="199"/>
  <c r="I61" i="198"/>
  <c r="Q61" i="198"/>
  <c r="G11" i="199"/>
  <c r="O11" i="199"/>
  <c r="W11" i="199"/>
  <c r="I17" i="199"/>
  <c r="Q17" i="199"/>
  <c r="G27" i="199"/>
  <c r="O27" i="199"/>
  <c r="W27" i="199"/>
  <c r="I33" i="199"/>
  <c r="I26" i="199" s="1"/>
  <c r="E61" i="199"/>
  <c r="M61" i="199"/>
  <c r="U61" i="199"/>
  <c r="E11" i="165"/>
  <c r="M11" i="165"/>
  <c r="U11" i="165"/>
  <c r="G17" i="165"/>
  <c r="O17" i="165"/>
  <c r="W17" i="165"/>
  <c r="E27" i="165"/>
  <c r="M27" i="165"/>
  <c r="U27" i="165"/>
  <c r="G33" i="165"/>
  <c r="O33" i="165"/>
  <c r="W33" i="165"/>
  <c r="C61" i="165"/>
  <c r="K61" i="165"/>
  <c r="S61" i="165"/>
  <c r="I67" i="118"/>
  <c r="I67" i="116" s="1"/>
  <c r="Q67" i="118"/>
  <c r="Q67" i="116" s="1"/>
  <c r="C70" i="118"/>
  <c r="K70" i="118"/>
  <c r="S70" i="118"/>
  <c r="E71" i="118"/>
  <c r="E71" i="116" s="1"/>
  <c r="M71" i="118"/>
  <c r="M71" i="116" s="1"/>
  <c r="U71" i="118"/>
  <c r="D4" i="165"/>
  <c r="L4" i="165"/>
  <c r="T4" i="165"/>
  <c r="J8" i="165"/>
  <c r="R8" i="165"/>
  <c r="F11" i="165"/>
  <c r="N11" i="165"/>
  <c r="V11" i="165"/>
  <c r="H17" i="165"/>
  <c r="P17" i="165"/>
  <c r="X17" i="165"/>
  <c r="H22" i="165"/>
  <c r="P22" i="165"/>
  <c r="X22" i="165"/>
  <c r="F27" i="165"/>
  <c r="F26" i="165" s="1"/>
  <c r="N27" i="165"/>
  <c r="V27" i="165"/>
  <c r="H33" i="165"/>
  <c r="P33" i="165"/>
  <c r="X33" i="165"/>
  <c r="D61" i="165"/>
  <c r="L61" i="165"/>
  <c r="T61" i="165"/>
  <c r="H52" i="165"/>
  <c r="P52" i="165"/>
  <c r="X52" i="165"/>
  <c r="J67" i="118"/>
  <c r="J67" i="116" s="1"/>
  <c r="R67" i="118"/>
  <c r="R67" i="116" s="1"/>
  <c r="H36" i="118"/>
  <c r="H36" i="116" s="1"/>
  <c r="P36" i="118"/>
  <c r="P36" i="116" s="1"/>
  <c r="X36" i="118"/>
  <c r="X36" i="116" s="1"/>
  <c r="J33" i="167"/>
  <c r="J26" i="167" s="1"/>
  <c r="J2" i="167" s="1"/>
  <c r="R33" i="167"/>
  <c r="R26" i="167" s="1"/>
  <c r="R2" i="167" s="1"/>
  <c r="F43" i="118"/>
  <c r="F43" i="116" s="1"/>
  <c r="N43" i="118"/>
  <c r="N43" i="116" s="1"/>
  <c r="V43" i="118"/>
  <c r="V43" i="116" s="1"/>
  <c r="H44" i="118"/>
  <c r="H44" i="116" s="1"/>
  <c r="P44" i="118"/>
  <c r="P44" i="116" s="1"/>
  <c r="R44" i="118"/>
  <c r="R44" i="116" s="1"/>
  <c r="F46" i="118"/>
  <c r="F46" i="116" s="1"/>
  <c r="N46" i="118"/>
  <c r="N46" i="116" s="1"/>
  <c r="V46" i="118"/>
  <c r="V46" i="116" s="1"/>
  <c r="H47" i="118"/>
  <c r="P47" i="118"/>
  <c r="P47" i="116" s="1"/>
  <c r="X47" i="118"/>
  <c r="X47" i="116" s="1"/>
  <c r="J48" i="118"/>
  <c r="J48" i="116" s="1"/>
  <c r="R48" i="118"/>
  <c r="R48" i="116" s="1"/>
  <c r="D49" i="118"/>
  <c r="D49" i="116" s="1"/>
  <c r="L49" i="118"/>
  <c r="L49" i="116" s="1"/>
  <c r="T49" i="118"/>
  <c r="T49" i="116" s="1"/>
  <c r="F50" i="118"/>
  <c r="F50" i="116" s="1"/>
  <c r="N50" i="118"/>
  <c r="N50" i="116" s="1"/>
  <c r="V50" i="118"/>
  <c r="V50" i="116" s="1"/>
  <c r="H51" i="118"/>
  <c r="H51" i="116" s="1"/>
  <c r="P51" i="118"/>
  <c r="X51" i="118"/>
  <c r="H68" i="118"/>
  <c r="H68" i="116" s="1"/>
  <c r="P68" i="118"/>
  <c r="P68" i="116" s="1"/>
  <c r="X68" i="118"/>
  <c r="X68" i="116" s="1"/>
  <c r="J69" i="118"/>
  <c r="J69" i="116" s="1"/>
  <c r="R69" i="118"/>
  <c r="R69" i="116" s="1"/>
  <c r="H72" i="118"/>
  <c r="H72" i="116" s="1"/>
  <c r="P72" i="118"/>
  <c r="P72" i="116" s="1"/>
  <c r="X72" i="118"/>
  <c r="X72" i="116" s="1"/>
  <c r="F33" i="168"/>
  <c r="F26" i="168" s="1"/>
  <c r="F2" i="168" s="1"/>
  <c r="N33" i="168"/>
  <c r="N26" i="168" s="1"/>
  <c r="N2" i="168" s="1"/>
  <c r="V33" i="168"/>
  <c r="V26" i="168" s="1"/>
  <c r="V2" i="168" s="1"/>
  <c r="D61" i="168"/>
  <c r="L61" i="168"/>
  <c r="T61" i="168"/>
  <c r="H33" i="169"/>
  <c r="H26" i="169" s="1"/>
  <c r="H2" i="169" s="1"/>
  <c r="P33" i="169"/>
  <c r="P26" i="169" s="1"/>
  <c r="P2" i="169" s="1"/>
  <c r="X33" i="169"/>
  <c r="X26" i="169" s="1"/>
  <c r="X2" i="169" s="1"/>
  <c r="F61" i="169"/>
  <c r="N61" i="169"/>
  <c r="V61" i="169"/>
  <c r="H33" i="170"/>
  <c r="H26" i="170" s="1"/>
  <c r="H2" i="170" s="1"/>
  <c r="P33" i="170"/>
  <c r="P26" i="170" s="1"/>
  <c r="P2" i="170" s="1"/>
  <c r="X33" i="170"/>
  <c r="X26" i="170" s="1"/>
  <c r="X2" i="170" s="1"/>
  <c r="F61" i="170"/>
  <c r="N61" i="170"/>
  <c r="V61" i="170"/>
  <c r="D33" i="156"/>
  <c r="D26" i="156" s="1"/>
  <c r="D2" i="156" s="1"/>
  <c r="L33" i="156"/>
  <c r="L26" i="156" s="1"/>
  <c r="L2" i="156" s="1"/>
  <c r="T33" i="156"/>
  <c r="T26" i="156" s="1"/>
  <c r="T2" i="156" s="1"/>
  <c r="F61" i="156"/>
  <c r="N61" i="156"/>
  <c r="V61" i="156"/>
  <c r="S44" i="118"/>
  <c r="S44" i="116" s="1"/>
  <c r="G46" i="118"/>
  <c r="G46" i="116" s="1"/>
  <c r="O46" i="118"/>
  <c r="O46" i="116" s="1"/>
  <c r="W46" i="118"/>
  <c r="W46" i="116" s="1"/>
  <c r="I47" i="118"/>
  <c r="I47" i="116" s="1"/>
  <c r="Q47" i="118"/>
  <c r="Q47" i="116" s="1"/>
  <c r="C48" i="118"/>
  <c r="C48" i="116" s="1"/>
  <c r="K48" i="118"/>
  <c r="K48" i="116" s="1"/>
  <c r="S48" i="118"/>
  <c r="S48" i="116" s="1"/>
  <c r="E49" i="118"/>
  <c r="M49" i="118"/>
  <c r="M49" i="116" s="1"/>
  <c r="U49" i="118"/>
  <c r="U49" i="116" s="1"/>
  <c r="G50" i="118"/>
  <c r="O50" i="118"/>
  <c r="O50" i="116" s="1"/>
  <c r="W50" i="118"/>
  <c r="W50" i="116" s="1"/>
  <c r="I51" i="118"/>
  <c r="I51" i="116" s="1"/>
  <c r="Q51" i="118"/>
  <c r="I68" i="118"/>
  <c r="Q68" i="118"/>
  <c r="C69" i="118"/>
  <c r="K69" i="118"/>
  <c r="S69" i="118"/>
  <c r="I72" i="118"/>
  <c r="Q72" i="118"/>
  <c r="E61" i="168"/>
  <c r="M61" i="168"/>
  <c r="U61" i="168"/>
  <c r="I33" i="169"/>
  <c r="I26" i="169" s="1"/>
  <c r="I2" i="169" s="1"/>
  <c r="Q33" i="169"/>
  <c r="Q26" i="169" s="1"/>
  <c r="Q2" i="169" s="1"/>
  <c r="G61" i="169"/>
  <c r="O61" i="169"/>
  <c r="W61" i="169"/>
  <c r="I33" i="170"/>
  <c r="I26" i="170" s="1"/>
  <c r="I2" i="170" s="1"/>
  <c r="Q33" i="170"/>
  <c r="Q26" i="170" s="1"/>
  <c r="Q2" i="170" s="1"/>
  <c r="G61" i="170"/>
  <c r="O61" i="170"/>
  <c r="W61" i="170"/>
  <c r="E33" i="156"/>
  <c r="E26" i="156" s="1"/>
  <c r="E2" i="156" s="1"/>
  <c r="M33" i="156"/>
  <c r="M26" i="156" s="1"/>
  <c r="M2" i="156" s="1"/>
  <c r="U33" i="156"/>
  <c r="U26" i="156" s="1"/>
  <c r="U2" i="156" s="1"/>
  <c r="G61" i="156"/>
  <c r="O61" i="156"/>
  <c r="W61" i="156"/>
  <c r="G35" i="120"/>
  <c r="G35" i="116" s="1"/>
  <c r="O35" i="120"/>
  <c r="O35" i="116" s="1"/>
  <c r="W35" i="120"/>
  <c r="W35" i="116" s="1"/>
  <c r="I36" i="120"/>
  <c r="I36" i="116" s="1"/>
  <c r="Q36" i="120"/>
  <c r="Q36" i="116" s="1"/>
  <c r="C37" i="120"/>
  <c r="K37" i="120"/>
  <c r="S37" i="120"/>
  <c r="E38" i="120"/>
  <c r="E38" i="116" s="1"/>
  <c r="M38" i="120"/>
  <c r="M38" i="116" s="1"/>
  <c r="U38" i="120"/>
  <c r="U38" i="116" s="1"/>
  <c r="G39" i="120"/>
  <c r="G39" i="116" s="1"/>
  <c r="O39" i="120"/>
  <c r="O39" i="116" s="1"/>
  <c r="W39" i="120"/>
  <c r="W39" i="116" s="1"/>
  <c r="I40" i="120"/>
  <c r="I40" i="116" s="1"/>
  <c r="Q40" i="120"/>
  <c r="Q40" i="116" s="1"/>
  <c r="C41" i="120"/>
  <c r="C41" i="116" s="1"/>
  <c r="K41" i="120"/>
  <c r="K41" i="116" s="1"/>
  <c r="S41" i="120"/>
  <c r="S41" i="116" s="1"/>
  <c r="E42" i="120"/>
  <c r="E42" i="116" s="1"/>
  <c r="M42" i="120"/>
  <c r="M42" i="116" s="1"/>
  <c r="U42" i="120"/>
  <c r="U42" i="116" s="1"/>
  <c r="I44" i="120"/>
  <c r="I44" i="116" s="1"/>
  <c r="Q44" i="120"/>
  <c r="Q44" i="116" s="1"/>
  <c r="C45" i="120"/>
  <c r="K45" i="120"/>
  <c r="S45" i="120"/>
  <c r="E46" i="120"/>
  <c r="E46" i="116" s="1"/>
  <c r="M46" i="120"/>
  <c r="M46" i="116" s="1"/>
  <c r="U46" i="120"/>
  <c r="U46" i="116" s="1"/>
  <c r="G47" i="120"/>
  <c r="G47" i="116" s="1"/>
  <c r="O47" i="120"/>
  <c r="O47" i="116" s="1"/>
  <c r="W47" i="120"/>
  <c r="W47" i="116" s="1"/>
  <c r="I48" i="120"/>
  <c r="I48" i="116" s="1"/>
  <c r="Q48" i="120"/>
  <c r="Q48" i="116" s="1"/>
  <c r="C49" i="120"/>
  <c r="C49" i="116" s="1"/>
  <c r="K49" i="120"/>
  <c r="K49" i="116" s="1"/>
  <c r="S49" i="120"/>
  <c r="S49" i="116" s="1"/>
  <c r="E50" i="120"/>
  <c r="E50" i="116" s="1"/>
  <c r="H33" i="168"/>
  <c r="H26" i="168" s="1"/>
  <c r="P33" i="168"/>
  <c r="P26" i="168" s="1"/>
  <c r="X33" i="168"/>
  <c r="X26" i="168" s="1"/>
  <c r="F61" i="168"/>
  <c r="N61" i="168"/>
  <c r="V61" i="168"/>
  <c r="J33" i="169"/>
  <c r="J26" i="169" s="1"/>
  <c r="J2" i="169" s="1"/>
  <c r="R33" i="169"/>
  <c r="R26" i="169" s="1"/>
  <c r="H61" i="169"/>
  <c r="P61" i="169"/>
  <c r="X61" i="169"/>
  <c r="J33" i="170"/>
  <c r="J26" i="170" s="1"/>
  <c r="R33" i="170"/>
  <c r="R26" i="170" s="1"/>
  <c r="R2" i="170" s="1"/>
  <c r="H61" i="170"/>
  <c r="P61" i="170"/>
  <c r="X61" i="170"/>
  <c r="H33" i="156"/>
  <c r="H26" i="156" s="1"/>
  <c r="P33" i="156"/>
  <c r="P26" i="156" s="1"/>
  <c r="P2" i="156" s="1"/>
  <c r="X33" i="156"/>
  <c r="X26" i="156" s="1"/>
  <c r="X2" i="156" s="1"/>
  <c r="C46" i="118"/>
  <c r="C46" i="116" s="1"/>
  <c r="X44" i="118"/>
  <c r="X44" i="116" s="1"/>
  <c r="D46" i="118"/>
  <c r="D46" i="116" s="1"/>
  <c r="L46" i="118"/>
  <c r="L46" i="116" s="1"/>
  <c r="T46" i="118"/>
  <c r="T46" i="116" s="1"/>
  <c r="F47" i="118"/>
  <c r="F47" i="116" s="1"/>
  <c r="N47" i="118"/>
  <c r="N47" i="116" s="1"/>
  <c r="V47" i="118"/>
  <c r="V47" i="116" s="1"/>
  <c r="H48" i="118"/>
  <c r="H48" i="116" s="1"/>
  <c r="P48" i="118"/>
  <c r="P48" i="116" s="1"/>
  <c r="X48" i="118"/>
  <c r="X48" i="116" s="1"/>
  <c r="J49" i="118"/>
  <c r="J49" i="116" s="1"/>
  <c r="R49" i="118"/>
  <c r="R49" i="116" s="1"/>
  <c r="D50" i="118"/>
  <c r="D50" i="116" s="1"/>
  <c r="L50" i="118"/>
  <c r="L50" i="116" s="1"/>
  <c r="T50" i="118"/>
  <c r="T50" i="116" s="1"/>
  <c r="F51" i="118"/>
  <c r="F51" i="116" s="1"/>
  <c r="N51" i="118"/>
  <c r="N51" i="116" s="1"/>
  <c r="V51" i="118"/>
  <c r="V51" i="116" s="1"/>
  <c r="F68" i="118"/>
  <c r="F68" i="116" s="1"/>
  <c r="N68" i="118"/>
  <c r="N68" i="116" s="1"/>
  <c r="V68" i="118"/>
  <c r="V68" i="116" s="1"/>
  <c r="H69" i="118"/>
  <c r="H69" i="116" s="1"/>
  <c r="P69" i="118"/>
  <c r="P69" i="116" s="1"/>
  <c r="X69" i="118"/>
  <c r="X69" i="116" s="1"/>
  <c r="F72" i="118"/>
  <c r="F72" i="116" s="1"/>
  <c r="N72" i="118"/>
  <c r="N72" i="116" s="1"/>
  <c r="V72" i="118"/>
  <c r="V72" i="116" s="1"/>
  <c r="D33" i="168"/>
  <c r="D26" i="168" s="1"/>
  <c r="D2" i="168" s="1"/>
  <c r="L33" i="168"/>
  <c r="L26" i="168" s="1"/>
  <c r="L2" i="168" s="1"/>
  <c r="T33" i="168"/>
  <c r="T26" i="168" s="1"/>
  <c r="T2" i="168" s="1"/>
  <c r="J61" i="168"/>
  <c r="R61" i="168"/>
  <c r="F33" i="169"/>
  <c r="F26" i="169" s="1"/>
  <c r="F2" i="169" s="1"/>
  <c r="N33" i="169"/>
  <c r="N26" i="169" s="1"/>
  <c r="N2" i="169" s="1"/>
  <c r="V33" i="169"/>
  <c r="V26" i="169" s="1"/>
  <c r="V2" i="169" s="1"/>
  <c r="D61" i="169"/>
  <c r="L61" i="169"/>
  <c r="T61" i="169"/>
  <c r="F33" i="170"/>
  <c r="F26" i="170" s="1"/>
  <c r="F2" i="170" s="1"/>
  <c r="N33" i="170"/>
  <c r="N26" i="170" s="1"/>
  <c r="N2" i="170" s="1"/>
  <c r="V33" i="170"/>
  <c r="V26" i="170" s="1"/>
  <c r="V2" i="170" s="1"/>
  <c r="D61" i="170"/>
  <c r="L61" i="170"/>
  <c r="T61" i="170"/>
  <c r="J33" i="156"/>
  <c r="J26" i="156" s="1"/>
  <c r="J2" i="156" s="1"/>
  <c r="R33" i="156"/>
  <c r="R26" i="156" s="1"/>
  <c r="R2" i="156" s="1"/>
  <c r="D61" i="156"/>
  <c r="G62" i="8"/>
  <c r="O62" i="8"/>
  <c r="C63" i="8"/>
  <c r="K63" i="8"/>
  <c r="S63" i="8"/>
  <c r="G65" i="8"/>
  <c r="O65" i="8"/>
  <c r="C61" i="161"/>
  <c r="K61" i="161"/>
  <c r="S61" i="161"/>
  <c r="X52" i="84"/>
  <c r="I51" i="10"/>
  <c r="Q51" i="10"/>
  <c r="F4" i="108"/>
  <c r="N4" i="108"/>
  <c r="V4" i="108"/>
  <c r="P52" i="78"/>
  <c r="X52" i="78"/>
  <c r="J8" i="90"/>
  <c r="R8" i="90"/>
  <c r="H4" i="108"/>
  <c r="P4" i="108"/>
  <c r="X4" i="108"/>
  <c r="I22" i="82"/>
  <c r="Q22" i="82"/>
  <c r="M22" i="84"/>
  <c r="U22" i="84"/>
  <c r="G8" i="108"/>
  <c r="O8" i="108"/>
  <c r="G11" i="109"/>
  <c r="O11" i="109"/>
  <c r="W11" i="109"/>
  <c r="I17" i="109"/>
  <c r="Q17" i="109"/>
  <c r="G27" i="109"/>
  <c r="O27" i="109"/>
  <c r="W27" i="109"/>
  <c r="I33" i="109"/>
  <c r="Q33" i="109"/>
  <c r="U61" i="109"/>
  <c r="E11" i="113"/>
  <c r="M11" i="113"/>
  <c r="U11" i="113"/>
  <c r="E27" i="113"/>
  <c r="M27" i="113"/>
  <c r="U27" i="113"/>
  <c r="G33" i="113"/>
  <c r="O33" i="113"/>
  <c r="W33" i="113"/>
  <c r="S27" i="115"/>
  <c r="G4" i="174"/>
  <c r="O4" i="174"/>
  <c r="W4" i="174"/>
  <c r="E11" i="188"/>
  <c r="M11" i="188"/>
  <c r="U11" i="188"/>
  <c r="G17" i="188"/>
  <c r="O17" i="188"/>
  <c r="W17" i="188"/>
  <c r="E27" i="188"/>
  <c r="M27" i="188"/>
  <c r="U27" i="188"/>
  <c r="E33" i="203"/>
  <c r="M33" i="203"/>
  <c r="U33" i="203"/>
  <c r="J4" i="195"/>
  <c r="R4" i="195"/>
  <c r="H8" i="195"/>
  <c r="C61" i="112"/>
  <c r="K61" i="112"/>
  <c r="S61" i="112"/>
  <c r="G52" i="112"/>
  <c r="O52" i="112"/>
  <c r="W52" i="112"/>
  <c r="I4" i="109"/>
  <c r="Q4" i="109"/>
  <c r="G8" i="109"/>
  <c r="O8" i="109"/>
  <c r="W8" i="109"/>
  <c r="C11" i="109"/>
  <c r="K11" i="109"/>
  <c r="S11" i="109"/>
  <c r="E17" i="109"/>
  <c r="M17" i="109"/>
  <c r="U17" i="109"/>
  <c r="E22" i="109"/>
  <c r="M22" i="109"/>
  <c r="U22" i="109"/>
  <c r="C27" i="109"/>
  <c r="K27" i="109"/>
  <c r="S27" i="109"/>
  <c r="E33" i="109"/>
  <c r="M33" i="109"/>
  <c r="U33" i="109"/>
  <c r="I61" i="109"/>
  <c r="Q61" i="109"/>
  <c r="E52" i="109"/>
  <c r="M52" i="109"/>
  <c r="U52" i="109"/>
  <c r="G4" i="113"/>
  <c r="O4" i="113"/>
  <c r="W4" i="113"/>
  <c r="E8" i="113"/>
  <c r="M8" i="113"/>
  <c r="U8" i="113"/>
  <c r="I11" i="113"/>
  <c r="Q11" i="113"/>
  <c r="C17" i="113"/>
  <c r="K17" i="113"/>
  <c r="S17" i="113"/>
  <c r="C22" i="113"/>
  <c r="K22" i="113"/>
  <c r="S22" i="113"/>
  <c r="I27" i="113"/>
  <c r="Q27" i="113"/>
  <c r="C33" i="113"/>
  <c r="K33" i="113"/>
  <c r="G61" i="113"/>
  <c r="O61" i="113"/>
  <c r="W61" i="113"/>
  <c r="M4" i="115"/>
  <c r="U4" i="115"/>
  <c r="C8" i="115"/>
  <c r="K8" i="115"/>
  <c r="S8" i="115"/>
  <c r="G11" i="115"/>
  <c r="O11" i="115"/>
  <c r="O3" i="115" s="1"/>
  <c r="W11" i="115"/>
  <c r="I17" i="115"/>
  <c r="Q17" i="115"/>
  <c r="I22" i="115"/>
  <c r="Q22" i="115"/>
  <c r="G27" i="115"/>
  <c r="O27" i="115"/>
  <c r="O26" i="115" s="1"/>
  <c r="W27" i="115"/>
  <c r="I33" i="115"/>
  <c r="Q33" i="115"/>
  <c r="S33" i="121"/>
  <c r="S26" i="121" s="1"/>
  <c r="G4" i="188"/>
  <c r="O4" i="188"/>
  <c r="W4" i="188"/>
  <c r="I11" i="188"/>
  <c r="Q11" i="188"/>
  <c r="C17" i="188"/>
  <c r="K17" i="188"/>
  <c r="S17" i="188"/>
  <c r="C4" i="189"/>
  <c r="C4" i="195"/>
  <c r="K4" i="195"/>
  <c r="S4" i="195"/>
  <c r="I8" i="195"/>
  <c r="Q8" i="195"/>
  <c r="E11" i="195"/>
  <c r="N8" i="188"/>
  <c r="V8" i="188"/>
  <c r="J11" i="188"/>
  <c r="X61" i="190"/>
  <c r="D4" i="195"/>
  <c r="L4" i="195"/>
  <c r="T4" i="195"/>
  <c r="W8" i="108"/>
  <c r="E61" i="112"/>
  <c r="M61" i="112"/>
  <c r="U61" i="112"/>
  <c r="C4" i="109"/>
  <c r="K4" i="109"/>
  <c r="S4" i="109"/>
  <c r="E11" i="109"/>
  <c r="E3" i="109" s="1"/>
  <c r="M11" i="109"/>
  <c r="U11" i="109"/>
  <c r="G17" i="109"/>
  <c r="O17" i="109"/>
  <c r="W17" i="109"/>
  <c r="E27" i="109"/>
  <c r="M27" i="109"/>
  <c r="U27" i="109"/>
  <c r="G33" i="109"/>
  <c r="O33" i="109"/>
  <c r="W33" i="109"/>
  <c r="C61" i="109"/>
  <c r="K61" i="109"/>
  <c r="S61" i="109"/>
  <c r="I4" i="113"/>
  <c r="Q4" i="113"/>
  <c r="C11" i="113"/>
  <c r="K11" i="113"/>
  <c r="S11" i="113"/>
  <c r="E17" i="113"/>
  <c r="M17" i="113"/>
  <c r="U17" i="113"/>
  <c r="C27" i="113"/>
  <c r="K27" i="113"/>
  <c r="S27" i="113"/>
  <c r="E33" i="113"/>
  <c r="M33" i="113"/>
  <c r="U33" i="113"/>
  <c r="I61" i="113"/>
  <c r="Q61" i="113"/>
  <c r="Q11" i="115"/>
  <c r="C17" i="115"/>
  <c r="K17" i="115"/>
  <c r="S17" i="115"/>
  <c r="I27" i="115"/>
  <c r="Q27" i="115"/>
  <c r="C33" i="115"/>
  <c r="C26" i="115" s="1"/>
  <c r="K33" i="115"/>
  <c r="K26" i="115" s="1"/>
  <c r="S33" i="115"/>
  <c r="O61" i="115"/>
  <c r="W61" i="115"/>
  <c r="E52" i="173"/>
  <c r="M52" i="173"/>
  <c r="U52" i="173"/>
  <c r="E4" i="174"/>
  <c r="M4" i="174"/>
  <c r="U4" i="174"/>
  <c r="C8" i="174"/>
  <c r="K8" i="174"/>
  <c r="U33" i="186"/>
  <c r="I4" i="188"/>
  <c r="Q4" i="188"/>
  <c r="G8" i="188"/>
  <c r="O8" i="188"/>
  <c r="W8" i="188"/>
  <c r="C11" i="188"/>
  <c r="K11" i="188"/>
  <c r="S11" i="188"/>
  <c r="E17" i="188"/>
  <c r="M17" i="188"/>
  <c r="U17" i="188"/>
  <c r="E22" i="188"/>
  <c r="M22" i="188"/>
  <c r="U22" i="188"/>
  <c r="I61" i="190"/>
  <c r="Q61" i="190"/>
  <c r="E4" i="195"/>
  <c r="M4" i="195"/>
  <c r="U4" i="195"/>
  <c r="C8" i="195"/>
  <c r="K8" i="195"/>
  <c r="S8" i="195"/>
  <c r="L27" i="188"/>
  <c r="L26" i="188" s="1"/>
  <c r="F4" i="195"/>
  <c r="N4" i="195"/>
  <c r="V4" i="195"/>
  <c r="M11" i="198"/>
  <c r="U11" i="198"/>
  <c r="C33" i="167"/>
  <c r="C26" i="167" s="1"/>
  <c r="C2" i="167" s="1"/>
  <c r="K33" i="167"/>
  <c r="K26" i="167" s="1"/>
  <c r="K2" i="167" s="1"/>
  <c r="S33" i="167"/>
  <c r="S26" i="167" s="1"/>
  <c r="S2" i="167" s="1"/>
  <c r="G68" i="118"/>
  <c r="O68" i="118"/>
  <c r="O68" i="116" s="1"/>
  <c r="W68" i="118"/>
  <c r="W68" i="116" s="1"/>
  <c r="I69" i="118"/>
  <c r="Q69" i="118"/>
  <c r="C61" i="168"/>
  <c r="K61" i="168"/>
  <c r="S61" i="168"/>
  <c r="G33" i="169"/>
  <c r="G26" i="169" s="1"/>
  <c r="G2" i="169" s="1"/>
  <c r="O33" i="169"/>
  <c r="O26" i="169" s="1"/>
  <c r="O2" i="169" s="1"/>
  <c r="W33" i="169"/>
  <c r="W26" i="169" s="1"/>
  <c r="W2" i="169" s="1"/>
  <c r="E61" i="169"/>
  <c r="M61" i="169"/>
  <c r="U61" i="169"/>
  <c r="G33" i="170"/>
  <c r="G26" i="170" s="1"/>
  <c r="G2" i="170" s="1"/>
  <c r="O33" i="170"/>
  <c r="O26" i="170" s="1"/>
  <c r="O2" i="170" s="1"/>
  <c r="W33" i="170"/>
  <c r="W26" i="170" s="1"/>
  <c r="W2" i="170" s="1"/>
  <c r="C33" i="156"/>
  <c r="C26" i="156" s="1"/>
  <c r="C2" i="156" s="1"/>
  <c r="K33" i="156"/>
  <c r="K26" i="156" s="1"/>
  <c r="K2" i="156" s="1"/>
  <c r="S33" i="156"/>
  <c r="S26" i="156" s="1"/>
  <c r="S2" i="156" s="1"/>
  <c r="E61" i="156"/>
  <c r="M61" i="156"/>
  <c r="U61" i="156"/>
  <c r="F33" i="159"/>
  <c r="F26" i="159" s="1"/>
  <c r="F2" i="159" s="1"/>
  <c r="N33" i="159"/>
  <c r="N26" i="159" s="1"/>
  <c r="N2" i="159" s="1"/>
  <c r="V33" i="159"/>
  <c r="V26" i="159" s="1"/>
  <c r="V2" i="159" s="1"/>
  <c r="J61" i="159"/>
  <c r="R61" i="159"/>
  <c r="M50" i="120"/>
  <c r="M50" i="116" s="1"/>
  <c r="U50" i="120"/>
  <c r="C63" i="120"/>
  <c r="C63" i="116" s="1"/>
  <c r="K63" i="120"/>
  <c r="K63" i="116" s="1"/>
  <c r="S63" i="120"/>
  <c r="S63" i="116" s="1"/>
  <c r="G65" i="120"/>
  <c r="G65" i="116" s="1"/>
  <c r="O65" i="120"/>
  <c r="O65" i="116" s="1"/>
  <c r="W65" i="120"/>
  <c r="W65" i="116" s="1"/>
  <c r="I66" i="120"/>
  <c r="Q66" i="120"/>
  <c r="C67" i="120"/>
  <c r="C67" i="116" s="1"/>
  <c r="K67" i="120"/>
  <c r="K67" i="116" s="1"/>
  <c r="S67" i="120"/>
  <c r="S67" i="116" s="1"/>
  <c r="E68" i="120"/>
  <c r="M68" i="120"/>
  <c r="U68" i="120"/>
  <c r="G69" i="120"/>
  <c r="O69" i="120"/>
  <c r="W69" i="120"/>
  <c r="I70" i="120"/>
  <c r="I70" i="116" s="1"/>
  <c r="Q70" i="120"/>
  <c r="Q70" i="116" s="1"/>
  <c r="C71" i="120"/>
  <c r="C71" i="116" s="1"/>
  <c r="K71" i="120"/>
  <c r="K71" i="116" s="1"/>
  <c r="S71" i="120"/>
  <c r="S71" i="116" s="1"/>
  <c r="E72" i="120"/>
  <c r="M72" i="120"/>
  <c r="U72" i="120"/>
  <c r="G33" i="159"/>
  <c r="G26" i="159" s="1"/>
  <c r="G2" i="159" s="1"/>
  <c r="O33" i="159"/>
  <c r="O26" i="159" s="1"/>
  <c r="O2" i="159" s="1"/>
  <c r="W33" i="159"/>
  <c r="W26" i="159" s="1"/>
  <c r="W2" i="159" s="1"/>
  <c r="C61" i="159"/>
  <c r="K61" i="159"/>
  <c r="S61" i="159"/>
  <c r="F4" i="198"/>
  <c r="N4" i="198"/>
  <c r="D8" i="198"/>
  <c r="L8" i="198"/>
  <c r="T8" i="198"/>
  <c r="H11" i="198"/>
  <c r="P11" i="198"/>
  <c r="X11" i="198"/>
  <c r="J17" i="198"/>
  <c r="R17" i="198"/>
  <c r="J22" i="198"/>
  <c r="R22" i="198"/>
  <c r="H27" i="198"/>
  <c r="P27" i="198"/>
  <c r="X27" i="198"/>
  <c r="J33" i="198"/>
  <c r="R33" i="198"/>
  <c r="F61" i="198"/>
  <c r="N61" i="198"/>
  <c r="V61" i="198"/>
  <c r="X61" i="156"/>
  <c r="M11" i="195"/>
  <c r="G17" i="195"/>
  <c r="G4" i="198"/>
  <c r="O4" i="198"/>
  <c r="W4" i="198"/>
  <c r="E8" i="198"/>
  <c r="M8" i="198"/>
  <c r="U8" i="198"/>
  <c r="I11" i="198"/>
  <c r="Q11" i="198"/>
  <c r="C17" i="198"/>
  <c r="K17" i="198"/>
  <c r="S17" i="198"/>
  <c r="C22" i="198"/>
  <c r="K22" i="198"/>
  <c r="S22" i="198"/>
  <c r="I27" i="198"/>
  <c r="Q27" i="198"/>
  <c r="K33" i="198"/>
  <c r="S33" i="198"/>
  <c r="E52" i="165"/>
  <c r="M52" i="165"/>
  <c r="U52" i="165"/>
  <c r="O67" i="118"/>
  <c r="W67" i="118"/>
  <c r="G33" i="167"/>
  <c r="G26" i="167" s="1"/>
  <c r="G2" i="167" s="1"/>
  <c r="O33" i="167"/>
  <c r="O26" i="167" s="1"/>
  <c r="O2" i="167" s="1"/>
  <c r="W33" i="167"/>
  <c r="W26" i="167" s="1"/>
  <c r="W2" i="167" s="1"/>
  <c r="C43" i="118"/>
  <c r="C43" i="116" s="1"/>
  <c r="K43" i="118"/>
  <c r="K43" i="116" s="1"/>
  <c r="S43" i="118"/>
  <c r="S43" i="116" s="1"/>
  <c r="E44" i="118"/>
  <c r="E44" i="116" s="1"/>
  <c r="M44" i="118"/>
  <c r="M44" i="116" s="1"/>
  <c r="U44" i="118"/>
  <c r="U44" i="116" s="1"/>
  <c r="I46" i="118"/>
  <c r="I46" i="116" s="1"/>
  <c r="Q46" i="118"/>
  <c r="Q46" i="116" s="1"/>
  <c r="C47" i="118"/>
  <c r="C47" i="116" s="1"/>
  <c r="K47" i="118"/>
  <c r="K47" i="116" s="1"/>
  <c r="S47" i="118"/>
  <c r="S47" i="116" s="1"/>
  <c r="E48" i="118"/>
  <c r="E48" i="116" s="1"/>
  <c r="M48" i="118"/>
  <c r="M48" i="116" s="1"/>
  <c r="U48" i="118"/>
  <c r="U48" i="116" s="1"/>
  <c r="G49" i="118"/>
  <c r="G49" i="116" s="1"/>
  <c r="O49" i="118"/>
  <c r="O49" i="116" s="1"/>
  <c r="W49" i="118"/>
  <c r="W49" i="116" s="1"/>
  <c r="I50" i="118"/>
  <c r="I50" i="116" s="1"/>
  <c r="Q50" i="118"/>
  <c r="Q50" i="116" s="1"/>
  <c r="C51" i="118"/>
  <c r="K51" i="118"/>
  <c r="K51" i="116" s="1"/>
  <c r="S51" i="118"/>
  <c r="S51" i="116" s="1"/>
  <c r="C68" i="118"/>
  <c r="K68" i="118"/>
  <c r="K68" i="116" s="1"/>
  <c r="S68" i="118"/>
  <c r="S68" i="116" s="1"/>
  <c r="E69" i="118"/>
  <c r="E69" i="116" s="1"/>
  <c r="M69" i="118"/>
  <c r="M69" i="116" s="1"/>
  <c r="U69" i="118"/>
  <c r="U69" i="116" s="1"/>
  <c r="C72" i="118"/>
  <c r="C72" i="116" s="1"/>
  <c r="K72" i="118"/>
  <c r="K72" i="116" s="1"/>
  <c r="S72" i="118"/>
  <c r="I33" i="168"/>
  <c r="I26" i="168" s="1"/>
  <c r="I2" i="168" s="1"/>
  <c r="Q33" i="168"/>
  <c r="Q26" i="168" s="1"/>
  <c r="Q2" i="168" s="1"/>
  <c r="G61" i="168"/>
  <c r="O61" i="168"/>
  <c r="W61" i="168"/>
  <c r="C33" i="169"/>
  <c r="C26" i="169" s="1"/>
  <c r="C2" i="169" s="1"/>
  <c r="K33" i="169"/>
  <c r="K26" i="169" s="1"/>
  <c r="K2" i="169" s="1"/>
  <c r="S33" i="169"/>
  <c r="S26" i="169" s="1"/>
  <c r="S2" i="169" s="1"/>
  <c r="I61" i="169"/>
  <c r="Q61" i="169"/>
  <c r="C33" i="170"/>
  <c r="C26" i="170" s="1"/>
  <c r="C2" i="170" s="1"/>
  <c r="K33" i="170"/>
  <c r="K26" i="170" s="1"/>
  <c r="K2" i="170" s="1"/>
  <c r="S33" i="170"/>
  <c r="S26" i="170" s="1"/>
  <c r="S2" i="170" s="1"/>
  <c r="I61" i="170"/>
  <c r="Q61" i="170"/>
  <c r="G33" i="156"/>
  <c r="G26" i="156" s="1"/>
  <c r="G2" i="156" s="1"/>
  <c r="O33" i="156"/>
  <c r="O26" i="156" s="1"/>
  <c r="O2" i="156" s="1"/>
  <c r="W33" i="156"/>
  <c r="W26" i="156" s="1"/>
  <c r="W2" i="156" s="1"/>
  <c r="I61" i="156"/>
  <c r="Q61" i="156"/>
  <c r="I33" i="159"/>
  <c r="I26" i="159" s="1"/>
  <c r="I2" i="159" s="1"/>
  <c r="Q33" i="159"/>
  <c r="Q26" i="159" s="1"/>
  <c r="E61" i="159"/>
  <c r="M61" i="159"/>
  <c r="U61" i="159"/>
  <c r="H4" i="198"/>
  <c r="P4" i="198"/>
  <c r="X4" i="198"/>
  <c r="J11" i="198"/>
  <c r="R11" i="198"/>
  <c r="D17" i="198"/>
  <c r="L17" i="198"/>
  <c r="T17" i="198"/>
  <c r="J27" i="198"/>
  <c r="R27" i="198"/>
  <c r="D33" i="198"/>
  <c r="L33" i="198"/>
  <c r="T33" i="198"/>
  <c r="H61" i="198"/>
  <c r="P61" i="198"/>
  <c r="X61" i="198"/>
  <c r="J61" i="156"/>
  <c r="R61" i="156"/>
  <c r="J33" i="159"/>
  <c r="J26" i="159" s="1"/>
  <c r="J2" i="159" s="1"/>
  <c r="R33" i="159"/>
  <c r="R26" i="159" s="1"/>
  <c r="R2" i="159" s="1"/>
  <c r="F61" i="159"/>
  <c r="N61" i="159"/>
  <c r="V61" i="159"/>
  <c r="Q4" i="196"/>
  <c r="G8" i="196"/>
  <c r="I4" i="198"/>
  <c r="Q4" i="198"/>
  <c r="C11" i="198"/>
  <c r="K11" i="198"/>
  <c r="S11" i="198"/>
  <c r="E17" i="198"/>
  <c r="M17" i="198"/>
  <c r="U17" i="198"/>
  <c r="C27" i="198"/>
  <c r="K27" i="198"/>
  <c r="S27" i="198"/>
  <c r="E33" i="198"/>
  <c r="E26" i="198" s="1"/>
  <c r="M33" i="198"/>
  <c r="M26" i="198" s="1"/>
  <c r="U33" i="198"/>
  <c r="U26" i="198" s="1"/>
  <c r="E45" i="118"/>
  <c r="E45" i="116" s="1"/>
  <c r="M45" i="118"/>
  <c r="M45" i="116" s="1"/>
  <c r="U45" i="118"/>
  <c r="I33" i="167"/>
  <c r="I26" i="167" s="1"/>
  <c r="I2" i="167" s="1"/>
  <c r="Q33" i="167"/>
  <c r="Q26" i="167" s="1"/>
  <c r="Q2" i="167" s="1"/>
  <c r="K46" i="118"/>
  <c r="S46" i="118"/>
  <c r="S46" i="116" s="1"/>
  <c r="E47" i="118"/>
  <c r="M47" i="118"/>
  <c r="U47" i="118"/>
  <c r="G48" i="118"/>
  <c r="O48" i="118"/>
  <c r="W48" i="118"/>
  <c r="W48" i="116" s="1"/>
  <c r="I49" i="118"/>
  <c r="Q49" i="118"/>
  <c r="Q49" i="116" s="1"/>
  <c r="C50" i="118"/>
  <c r="K50" i="118"/>
  <c r="S50" i="118"/>
  <c r="E51" i="118"/>
  <c r="M51" i="118"/>
  <c r="U51" i="118"/>
  <c r="U51" i="116" s="1"/>
  <c r="E68" i="118"/>
  <c r="M68" i="118"/>
  <c r="U68" i="118"/>
  <c r="G69" i="118"/>
  <c r="O69" i="118"/>
  <c r="W69" i="118"/>
  <c r="E72" i="118"/>
  <c r="M72" i="118"/>
  <c r="U72" i="118"/>
  <c r="I61" i="168"/>
  <c r="Q61" i="168"/>
  <c r="E33" i="169"/>
  <c r="E26" i="169" s="1"/>
  <c r="E2" i="169" s="1"/>
  <c r="M33" i="169"/>
  <c r="M26" i="169" s="1"/>
  <c r="M2" i="169" s="1"/>
  <c r="U33" i="169"/>
  <c r="U26" i="169" s="1"/>
  <c r="U2" i="169" s="1"/>
  <c r="C61" i="169"/>
  <c r="K61" i="169"/>
  <c r="S61" i="169"/>
  <c r="E33" i="170"/>
  <c r="E26" i="170" s="1"/>
  <c r="M33" i="170"/>
  <c r="M26" i="170" s="1"/>
  <c r="U33" i="170"/>
  <c r="U26" i="170" s="1"/>
  <c r="U2" i="170" s="1"/>
  <c r="C61" i="170"/>
  <c r="K61" i="170"/>
  <c r="S61" i="170"/>
  <c r="I33" i="156"/>
  <c r="I26" i="156" s="1"/>
  <c r="I2" i="156" s="1"/>
  <c r="Q33" i="156"/>
  <c r="Q26" i="156" s="1"/>
  <c r="Q2" i="156" s="1"/>
  <c r="C61" i="156"/>
  <c r="K61" i="156"/>
  <c r="S61" i="156"/>
  <c r="C33" i="159"/>
  <c r="C26" i="159" s="1"/>
  <c r="C2" i="159" s="1"/>
  <c r="K33" i="159"/>
  <c r="K26" i="159" s="1"/>
  <c r="K2" i="159" s="1"/>
  <c r="S33" i="159"/>
  <c r="S26" i="159" s="1"/>
  <c r="S2" i="159" s="1"/>
  <c r="G61" i="159"/>
  <c r="O61" i="159"/>
  <c r="W61" i="159"/>
  <c r="D11" i="198"/>
  <c r="L11" i="198"/>
  <c r="T11" i="198"/>
  <c r="F17" i="198"/>
  <c r="N17" i="198"/>
  <c r="V17" i="198"/>
  <c r="D27" i="198"/>
  <c r="L27" i="198"/>
  <c r="T27" i="198"/>
  <c r="F33" i="198"/>
  <c r="F26" i="198" s="1"/>
  <c r="N33" i="198"/>
  <c r="V33" i="198"/>
  <c r="L61" i="156"/>
  <c r="T61" i="156"/>
  <c r="D33" i="159"/>
  <c r="D26" i="159" s="1"/>
  <c r="L33" i="159"/>
  <c r="L26" i="159" s="1"/>
  <c r="T33" i="159"/>
  <c r="T26" i="159" s="1"/>
  <c r="H61" i="159"/>
  <c r="P61" i="159"/>
  <c r="X61" i="159"/>
  <c r="X61" i="17"/>
  <c r="H8" i="77"/>
  <c r="H9" i="75"/>
  <c r="H8" i="75" s="1"/>
  <c r="D27" i="77"/>
  <c r="D28" i="75"/>
  <c r="I61" i="160"/>
  <c r="K4" i="77"/>
  <c r="K5" i="75"/>
  <c r="S4" i="77"/>
  <c r="S5" i="75"/>
  <c r="U11" i="77"/>
  <c r="U12" i="75"/>
  <c r="O33" i="77"/>
  <c r="O34" i="75"/>
  <c r="K61" i="77"/>
  <c r="G61" i="160"/>
  <c r="O61" i="160"/>
  <c r="G51" i="10"/>
  <c r="O51" i="10"/>
  <c r="W51" i="10"/>
  <c r="G61" i="17"/>
  <c r="O61" i="17"/>
  <c r="W61" i="17"/>
  <c r="I4" i="77"/>
  <c r="I5" i="75"/>
  <c r="Q4" i="77"/>
  <c r="Q5" i="75"/>
  <c r="C6" i="75"/>
  <c r="K6" i="75"/>
  <c r="S6" i="75"/>
  <c r="E7" i="75"/>
  <c r="M7" i="75"/>
  <c r="U7" i="75"/>
  <c r="G8" i="77"/>
  <c r="G9" i="75"/>
  <c r="O8" i="77"/>
  <c r="O9" i="75"/>
  <c r="W8" i="77"/>
  <c r="W9" i="75"/>
  <c r="I10" i="75"/>
  <c r="Q10" i="75"/>
  <c r="P8" i="77"/>
  <c r="P9" i="75"/>
  <c r="P8" i="75" s="1"/>
  <c r="T27" i="77"/>
  <c r="T28" i="75"/>
  <c r="I61" i="17"/>
  <c r="M11" i="77"/>
  <c r="M12" i="75"/>
  <c r="W33" i="77"/>
  <c r="W34" i="75"/>
  <c r="C61" i="77"/>
  <c r="O52" i="77"/>
  <c r="O53" i="75"/>
  <c r="I27" i="83"/>
  <c r="Q27" i="83"/>
  <c r="I61" i="110"/>
  <c r="Q61" i="110"/>
  <c r="H61" i="160"/>
  <c r="P61" i="17"/>
  <c r="J4" i="77"/>
  <c r="J5" i="75"/>
  <c r="R4" i="77"/>
  <c r="R5" i="75"/>
  <c r="V22" i="77"/>
  <c r="V23" i="75"/>
  <c r="F33" i="77"/>
  <c r="F34" i="75"/>
  <c r="Q61" i="17"/>
  <c r="G17" i="77"/>
  <c r="G18" i="75"/>
  <c r="S61" i="77"/>
  <c r="J61" i="160"/>
  <c r="R61" i="160"/>
  <c r="J51" i="10"/>
  <c r="R51" i="10"/>
  <c r="J61" i="17"/>
  <c r="R61" i="17"/>
  <c r="D4" i="77"/>
  <c r="D5" i="75"/>
  <c r="L4" i="77"/>
  <c r="L5" i="75"/>
  <c r="T4" i="77"/>
  <c r="T5" i="75"/>
  <c r="J8" i="77"/>
  <c r="J9" i="75"/>
  <c r="R8" i="77"/>
  <c r="R9" i="75"/>
  <c r="F11" i="77"/>
  <c r="F12" i="75"/>
  <c r="N11" i="77"/>
  <c r="N12" i="75"/>
  <c r="V11" i="77"/>
  <c r="V12" i="75"/>
  <c r="H17" i="77"/>
  <c r="H18" i="75"/>
  <c r="P17" i="77"/>
  <c r="P18" i="75"/>
  <c r="X17" i="77"/>
  <c r="X18" i="75"/>
  <c r="H22" i="77"/>
  <c r="H23" i="75"/>
  <c r="P22" i="77"/>
  <c r="P23" i="75"/>
  <c r="X22" i="77"/>
  <c r="X23" i="75"/>
  <c r="F27" i="77"/>
  <c r="F28" i="75"/>
  <c r="N27" i="77"/>
  <c r="N28" i="75"/>
  <c r="V27" i="77"/>
  <c r="V28" i="75"/>
  <c r="H33" i="77"/>
  <c r="H34" i="75"/>
  <c r="P33" i="77"/>
  <c r="P34" i="75"/>
  <c r="X33" i="77"/>
  <c r="X34" i="75"/>
  <c r="L11" i="77"/>
  <c r="L12" i="75"/>
  <c r="F17" i="77"/>
  <c r="F18" i="75"/>
  <c r="V33" i="77"/>
  <c r="V34" i="75"/>
  <c r="C4" i="77"/>
  <c r="C5" i="75"/>
  <c r="E27" i="77"/>
  <c r="E28" i="75"/>
  <c r="U27" i="77"/>
  <c r="U28" i="75"/>
  <c r="W52" i="77"/>
  <c r="W53" i="75"/>
  <c r="C61" i="160"/>
  <c r="K61" i="160"/>
  <c r="S61" i="160"/>
  <c r="C51" i="10"/>
  <c r="K51" i="10"/>
  <c r="S51" i="10"/>
  <c r="C61" i="17"/>
  <c r="K61" i="17"/>
  <c r="S61" i="17"/>
  <c r="E4" i="77"/>
  <c r="E5" i="75"/>
  <c r="M4" i="77"/>
  <c r="M5" i="75"/>
  <c r="U4" i="77"/>
  <c r="U5" i="75"/>
  <c r="G6" i="75"/>
  <c r="O6" i="75"/>
  <c r="W6" i="75"/>
  <c r="I7" i="75"/>
  <c r="Q7" i="75"/>
  <c r="C8" i="77"/>
  <c r="C9" i="75"/>
  <c r="K8" i="77"/>
  <c r="K9" i="75"/>
  <c r="S8" i="77"/>
  <c r="S9" i="75"/>
  <c r="E10" i="75"/>
  <c r="M10" i="75"/>
  <c r="U10" i="75"/>
  <c r="G11" i="77"/>
  <c r="G12" i="75"/>
  <c r="O11" i="77"/>
  <c r="O12" i="75"/>
  <c r="W11" i="77"/>
  <c r="W12" i="75"/>
  <c r="I13" i="75"/>
  <c r="Q13" i="75"/>
  <c r="C14" i="75"/>
  <c r="K14" i="75"/>
  <c r="S14" i="75"/>
  <c r="E15" i="75"/>
  <c r="M15" i="75"/>
  <c r="U15" i="75"/>
  <c r="G16" i="75"/>
  <c r="O16" i="75"/>
  <c r="W16" i="75"/>
  <c r="I17" i="77"/>
  <c r="I18" i="75"/>
  <c r="Q17" i="77"/>
  <c r="Q18" i="75"/>
  <c r="C19" i="75"/>
  <c r="K19" i="75"/>
  <c r="S19" i="75"/>
  <c r="E20" i="75"/>
  <c r="M20" i="75"/>
  <c r="U20" i="75"/>
  <c r="G21" i="75"/>
  <c r="O21" i="75"/>
  <c r="W21" i="75"/>
  <c r="I22" i="77"/>
  <c r="I23" i="75"/>
  <c r="Q22" i="77"/>
  <c r="Q23" i="75"/>
  <c r="X8" i="77"/>
  <c r="X9" i="75"/>
  <c r="D11" i="77"/>
  <c r="D12" i="75"/>
  <c r="T11" i="77"/>
  <c r="T12" i="75"/>
  <c r="N17" i="77"/>
  <c r="N18" i="75"/>
  <c r="N33" i="77"/>
  <c r="N34" i="75"/>
  <c r="Q61" i="160"/>
  <c r="Q8" i="77"/>
  <c r="Q9" i="75"/>
  <c r="M27" i="77"/>
  <c r="M28" i="75"/>
  <c r="D61" i="160"/>
  <c r="L61" i="160"/>
  <c r="T61" i="160"/>
  <c r="D62" i="8"/>
  <c r="L62" i="8"/>
  <c r="T62" i="8"/>
  <c r="H63" i="8"/>
  <c r="P63" i="8"/>
  <c r="D65" i="8"/>
  <c r="L65" i="8"/>
  <c r="T65" i="8"/>
  <c r="H61" i="161"/>
  <c r="P61" i="161"/>
  <c r="D51" i="10"/>
  <c r="L51" i="10"/>
  <c r="T51" i="10"/>
  <c r="D61" i="17"/>
  <c r="L61" i="17"/>
  <c r="T61" i="17"/>
  <c r="F4" i="77"/>
  <c r="F5" i="75"/>
  <c r="N4" i="77"/>
  <c r="N5" i="75"/>
  <c r="V4" i="77"/>
  <c r="V5" i="75"/>
  <c r="D8" i="77"/>
  <c r="D9" i="75"/>
  <c r="L8" i="77"/>
  <c r="L9" i="75"/>
  <c r="L8" i="75" s="1"/>
  <c r="T8" i="77"/>
  <c r="T9" i="75"/>
  <c r="H11" i="77"/>
  <c r="H12" i="75"/>
  <c r="P11" i="77"/>
  <c r="P12" i="75"/>
  <c r="X11" i="77"/>
  <c r="X12" i="75"/>
  <c r="J17" i="77"/>
  <c r="J18" i="75"/>
  <c r="R17" i="77"/>
  <c r="R18" i="75"/>
  <c r="J22" i="77"/>
  <c r="J23" i="75"/>
  <c r="R22" i="77"/>
  <c r="R23" i="75"/>
  <c r="H27" i="77"/>
  <c r="H28" i="75"/>
  <c r="P27" i="77"/>
  <c r="P28" i="75"/>
  <c r="X27" i="77"/>
  <c r="X28" i="75"/>
  <c r="J33" i="77"/>
  <c r="J34" i="75"/>
  <c r="R33" i="77"/>
  <c r="R34" i="75"/>
  <c r="L27" i="77"/>
  <c r="L28" i="75"/>
  <c r="I8" i="77"/>
  <c r="I9" i="75"/>
  <c r="O17" i="77"/>
  <c r="O18" i="75"/>
  <c r="W17" i="77"/>
  <c r="W18" i="75"/>
  <c r="O22" i="77"/>
  <c r="O23" i="75"/>
  <c r="G33" i="77"/>
  <c r="G34" i="75"/>
  <c r="E61" i="160"/>
  <c r="M61" i="160"/>
  <c r="U61" i="160"/>
  <c r="E62" i="8"/>
  <c r="M62" i="8"/>
  <c r="U62" i="8"/>
  <c r="I63" i="8"/>
  <c r="Q63" i="8"/>
  <c r="E65" i="8"/>
  <c r="M65" i="8"/>
  <c r="U65" i="8"/>
  <c r="I61" i="161"/>
  <c r="Q61" i="161"/>
  <c r="E51" i="10"/>
  <c r="M51" i="10"/>
  <c r="U51" i="10"/>
  <c r="E61" i="17"/>
  <c r="M61" i="17"/>
  <c r="U61" i="17"/>
  <c r="G4" i="77"/>
  <c r="G5" i="75"/>
  <c r="O4" i="77"/>
  <c r="O5" i="75"/>
  <c r="W4" i="77"/>
  <c r="W5" i="75"/>
  <c r="I6" i="75"/>
  <c r="Q6" i="75"/>
  <c r="C7" i="75"/>
  <c r="K7" i="75"/>
  <c r="S7" i="75"/>
  <c r="E8" i="77"/>
  <c r="E9" i="75"/>
  <c r="M8" i="77"/>
  <c r="M9" i="75"/>
  <c r="U8" i="77"/>
  <c r="U9" i="75"/>
  <c r="G10" i="75"/>
  <c r="O10" i="75"/>
  <c r="W10" i="75"/>
  <c r="I11" i="77"/>
  <c r="I12" i="75"/>
  <c r="Q11" i="77"/>
  <c r="Q12" i="75"/>
  <c r="C13" i="75"/>
  <c r="K13" i="75"/>
  <c r="S13" i="75"/>
  <c r="E14" i="75"/>
  <c r="M14" i="75"/>
  <c r="U14" i="75"/>
  <c r="G15" i="75"/>
  <c r="O15" i="75"/>
  <c r="W15" i="75"/>
  <c r="I16" i="75"/>
  <c r="Q16" i="75"/>
  <c r="C17" i="77"/>
  <c r="C18" i="75"/>
  <c r="K17" i="77"/>
  <c r="K18" i="75"/>
  <c r="S17" i="77"/>
  <c r="S18" i="75"/>
  <c r="E19" i="75"/>
  <c r="M19" i="75"/>
  <c r="U19" i="75"/>
  <c r="G20" i="75"/>
  <c r="O20" i="75"/>
  <c r="W20" i="75"/>
  <c r="I21" i="75"/>
  <c r="Q21" i="75"/>
  <c r="C22" i="77"/>
  <c r="C23" i="75"/>
  <c r="K22" i="77"/>
  <c r="K23" i="75"/>
  <c r="S22" i="77"/>
  <c r="S23" i="75"/>
  <c r="E24" i="75"/>
  <c r="M24" i="75"/>
  <c r="U24" i="75"/>
  <c r="G25" i="75"/>
  <c r="O25" i="75"/>
  <c r="W25" i="75"/>
  <c r="I27" i="77"/>
  <c r="I28" i="75"/>
  <c r="Q27" i="77"/>
  <c r="Q28" i="75"/>
  <c r="C29" i="75"/>
  <c r="K29" i="75"/>
  <c r="S29" i="75"/>
  <c r="E30" i="75"/>
  <c r="M30" i="75"/>
  <c r="U30" i="75"/>
  <c r="G31" i="75"/>
  <c r="O31" i="75"/>
  <c r="W31" i="75"/>
  <c r="I32" i="75"/>
  <c r="Q32" i="75"/>
  <c r="C33" i="77"/>
  <c r="C34" i="75"/>
  <c r="K33" i="77"/>
  <c r="K34" i="75"/>
  <c r="S33" i="77"/>
  <c r="S34" i="75"/>
  <c r="E35" i="75"/>
  <c r="M35" i="75"/>
  <c r="U35" i="75"/>
  <c r="G36" i="75"/>
  <c r="O36" i="75"/>
  <c r="W36" i="75"/>
  <c r="I37" i="75"/>
  <c r="Q37" i="75"/>
  <c r="C38" i="75"/>
  <c r="K38" i="75"/>
  <c r="S38" i="75"/>
  <c r="E39" i="75"/>
  <c r="M39" i="75"/>
  <c r="U39" i="75"/>
  <c r="G40" i="75"/>
  <c r="O40" i="75"/>
  <c r="W40" i="75"/>
  <c r="I41" i="75"/>
  <c r="Q41" i="75"/>
  <c r="C42" i="75"/>
  <c r="K42" i="75"/>
  <c r="S42" i="75"/>
  <c r="E43" i="75"/>
  <c r="P61" i="160"/>
  <c r="H61" i="17"/>
  <c r="V17" i="77"/>
  <c r="V18" i="75"/>
  <c r="F22" i="77"/>
  <c r="F23" i="75"/>
  <c r="N22" i="77"/>
  <c r="N23" i="75"/>
  <c r="N22" i="75" s="1"/>
  <c r="E11" i="77"/>
  <c r="E12" i="75"/>
  <c r="G22" i="77"/>
  <c r="G23" i="75"/>
  <c r="W22" i="77"/>
  <c r="W23" i="75"/>
  <c r="G52" i="77"/>
  <c r="G53" i="75"/>
  <c r="F61" i="160"/>
  <c r="N61" i="160"/>
  <c r="V61" i="160"/>
  <c r="F51" i="10"/>
  <c r="N51" i="10"/>
  <c r="V51" i="10"/>
  <c r="F61" i="17"/>
  <c r="N61" i="17"/>
  <c r="V61" i="17"/>
  <c r="H4" i="77"/>
  <c r="H5" i="75"/>
  <c r="P4" i="77"/>
  <c r="P5" i="75"/>
  <c r="X4" i="77"/>
  <c r="X5" i="75"/>
  <c r="F8" i="77"/>
  <c r="F9" i="75"/>
  <c r="F8" i="75" s="1"/>
  <c r="N8" i="77"/>
  <c r="N9" i="75"/>
  <c r="N8" i="75" s="1"/>
  <c r="V8" i="77"/>
  <c r="V9" i="75"/>
  <c r="V8" i="75" s="1"/>
  <c r="J11" i="77"/>
  <c r="J12" i="75"/>
  <c r="R11" i="77"/>
  <c r="R12" i="75"/>
  <c r="D17" i="77"/>
  <c r="D18" i="75"/>
  <c r="L17" i="77"/>
  <c r="L18" i="75"/>
  <c r="T17" i="77"/>
  <c r="T18" i="75"/>
  <c r="D22" i="77"/>
  <c r="D23" i="75"/>
  <c r="D22" i="75" s="1"/>
  <c r="L22" i="77"/>
  <c r="L23" i="75"/>
  <c r="L22" i="75" s="1"/>
  <c r="T22" i="77"/>
  <c r="T23" i="75"/>
  <c r="T22" i="75" s="1"/>
  <c r="J27" i="77"/>
  <c r="J28" i="75"/>
  <c r="R27" i="77"/>
  <c r="R28" i="75"/>
  <c r="D33" i="77"/>
  <c r="D34" i="75"/>
  <c r="L33" i="77"/>
  <c r="L34" i="75"/>
  <c r="T33" i="77"/>
  <c r="T34" i="75"/>
  <c r="M43" i="75"/>
  <c r="U43" i="75"/>
  <c r="G44" i="75"/>
  <c r="O44" i="75"/>
  <c r="W44" i="75"/>
  <c r="I45" i="75"/>
  <c r="Q45" i="75"/>
  <c r="C46" i="75"/>
  <c r="K46" i="75"/>
  <c r="S46" i="75"/>
  <c r="E47" i="75"/>
  <c r="M47" i="75"/>
  <c r="U47" i="75"/>
  <c r="G48" i="75"/>
  <c r="O48" i="75"/>
  <c r="W48" i="75"/>
  <c r="I49" i="75"/>
  <c r="Q49" i="75"/>
  <c r="C50" i="75"/>
  <c r="K50" i="75"/>
  <c r="S50" i="75"/>
  <c r="E51" i="75"/>
  <c r="M51" i="75"/>
  <c r="U51" i="75"/>
  <c r="G61" i="77"/>
  <c r="O61" i="77"/>
  <c r="W61" i="77"/>
  <c r="C62" i="75"/>
  <c r="K62" i="75"/>
  <c r="S62" i="75"/>
  <c r="E63" i="75"/>
  <c r="M63" i="75"/>
  <c r="U63" i="75"/>
  <c r="G64" i="75"/>
  <c r="O64" i="75"/>
  <c r="W64" i="75"/>
  <c r="I65" i="75"/>
  <c r="Q65" i="75"/>
  <c r="C66" i="75"/>
  <c r="K66" i="75"/>
  <c r="S66" i="75"/>
  <c r="E67" i="75"/>
  <c r="M67" i="75"/>
  <c r="U67" i="75"/>
  <c r="G68" i="75"/>
  <c r="O68" i="75"/>
  <c r="W68" i="75"/>
  <c r="I69" i="75"/>
  <c r="Q69" i="75"/>
  <c r="C70" i="75"/>
  <c r="K70" i="75"/>
  <c r="S70" i="75"/>
  <c r="E71" i="75"/>
  <c r="M71" i="75"/>
  <c r="U71" i="75"/>
  <c r="G72" i="75"/>
  <c r="O72" i="75"/>
  <c r="W72" i="75"/>
  <c r="C52" i="77"/>
  <c r="C53" i="75"/>
  <c r="K52" i="77"/>
  <c r="K53" i="75"/>
  <c r="S52" i="77"/>
  <c r="S53" i="75"/>
  <c r="E54" i="75"/>
  <c r="M54" i="75"/>
  <c r="U54" i="75"/>
  <c r="E4" i="78"/>
  <c r="M4" i="78"/>
  <c r="U4" i="78"/>
  <c r="G11" i="78"/>
  <c r="O11" i="78"/>
  <c r="W11" i="78"/>
  <c r="I17" i="78"/>
  <c r="Q17" i="78"/>
  <c r="G27" i="78"/>
  <c r="O27" i="78"/>
  <c r="W27" i="78"/>
  <c r="I33" i="78"/>
  <c r="Q33" i="78"/>
  <c r="E61" i="78"/>
  <c r="M61" i="78"/>
  <c r="U61" i="78"/>
  <c r="C4" i="79"/>
  <c r="K4" i="79"/>
  <c r="S4" i="79"/>
  <c r="E11" i="79"/>
  <c r="M11" i="79"/>
  <c r="U11" i="79"/>
  <c r="G17" i="79"/>
  <c r="O17" i="79"/>
  <c r="W17" i="79"/>
  <c r="E27" i="79"/>
  <c r="M27" i="79"/>
  <c r="U27" i="79"/>
  <c r="G33" i="79"/>
  <c r="O33" i="79"/>
  <c r="W33" i="79"/>
  <c r="C61" i="79"/>
  <c r="K61" i="79"/>
  <c r="S61" i="79"/>
  <c r="I4" i="80"/>
  <c r="Q4" i="80"/>
  <c r="G8" i="80"/>
  <c r="O8" i="80"/>
  <c r="W8" i="80"/>
  <c r="C11" i="80"/>
  <c r="K11" i="80"/>
  <c r="S11" i="80"/>
  <c r="E17" i="80"/>
  <c r="M17" i="80"/>
  <c r="U17" i="80"/>
  <c r="E22" i="80"/>
  <c r="M22" i="80"/>
  <c r="U22" i="80"/>
  <c r="C27" i="80"/>
  <c r="K27" i="80"/>
  <c r="S27" i="80"/>
  <c r="E33" i="80"/>
  <c r="M33" i="80"/>
  <c r="U33" i="80"/>
  <c r="I61" i="80"/>
  <c r="Q61" i="80"/>
  <c r="E52" i="80"/>
  <c r="M52" i="80"/>
  <c r="U52" i="80"/>
  <c r="G4" i="81"/>
  <c r="O4" i="81"/>
  <c r="W4" i="81"/>
  <c r="E8" i="81"/>
  <c r="M8" i="81"/>
  <c r="U8" i="81"/>
  <c r="I11" i="81"/>
  <c r="Q11" i="81"/>
  <c r="C17" i="81"/>
  <c r="K17" i="81"/>
  <c r="S17" i="81"/>
  <c r="C22" i="81"/>
  <c r="I27" i="81"/>
  <c r="Q27" i="81"/>
  <c r="C33" i="81"/>
  <c r="K33" i="81"/>
  <c r="S33" i="81"/>
  <c r="G61" i="81"/>
  <c r="O61" i="81"/>
  <c r="W61" i="81"/>
  <c r="C52" i="81"/>
  <c r="K52" i="81"/>
  <c r="S52" i="81"/>
  <c r="E4" i="82"/>
  <c r="M4" i="82"/>
  <c r="U4" i="82"/>
  <c r="C8" i="82"/>
  <c r="K8" i="82"/>
  <c r="S8" i="82"/>
  <c r="G11" i="82"/>
  <c r="O11" i="82"/>
  <c r="W11" i="82"/>
  <c r="I17" i="82"/>
  <c r="Q17" i="82"/>
  <c r="G27" i="82"/>
  <c r="O27" i="82"/>
  <c r="W27" i="82"/>
  <c r="I33" i="82"/>
  <c r="Q33" i="82"/>
  <c r="E61" i="82"/>
  <c r="M61" i="82"/>
  <c r="U61" i="82"/>
  <c r="C4" i="83"/>
  <c r="K4" i="83"/>
  <c r="S4" i="83"/>
  <c r="E11" i="83"/>
  <c r="M11" i="83"/>
  <c r="U11" i="83"/>
  <c r="G17" i="83"/>
  <c r="O17" i="83"/>
  <c r="W17" i="83"/>
  <c r="E27" i="83"/>
  <c r="M27" i="83"/>
  <c r="U27" i="83"/>
  <c r="G33" i="83"/>
  <c r="O33" i="83"/>
  <c r="W33" i="83"/>
  <c r="C61" i="83"/>
  <c r="K61" i="83"/>
  <c r="S61" i="83"/>
  <c r="I4" i="84"/>
  <c r="Q4" i="84"/>
  <c r="C11" i="84"/>
  <c r="K11" i="84"/>
  <c r="S11" i="84"/>
  <c r="S3" i="84" s="1"/>
  <c r="E17" i="84"/>
  <c r="M17" i="84"/>
  <c r="U17" i="84"/>
  <c r="C27" i="84"/>
  <c r="K27" i="84"/>
  <c r="S27" i="84"/>
  <c r="E33" i="84"/>
  <c r="M33" i="84"/>
  <c r="U33" i="84"/>
  <c r="I61" i="84"/>
  <c r="Q61" i="84"/>
  <c r="G4" i="85"/>
  <c r="O4" i="85"/>
  <c r="W4" i="85"/>
  <c r="I11" i="85"/>
  <c r="Q11" i="85"/>
  <c r="C17" i="85"/>
  <c r="K17" i="85"/>
  <c r="S17" i="85"/>
  <c r="I27" i="85"/>
  <c r="Q27" i="85"/>
  <c r="C33" i="85"/>
  <c r="K33" i="85"/>
  <c r="S33" i="85"/>
  <c r="G61" i="85"/>
  <c r="O61" i="85"/>
  <c r="W61" i="85"/>
  <c r="C52" i="85"/>
  <c r="K52" i="85"/>
  <c r="S52" i="85"/>
  <c r="E4" i="86"/>
  <c r="M4" i="86"/>
  <c r="U4" i="86"/>
  <c r="C8" i="86"/>
  <c r="K8" i="86"/>
  <c r="S8" i="86"/>
  <c r="G11" i="86"/>
  <c r="O11" i="86"/>
  <c r="W11" i="86"/>
  <c r="I17" i="86"/>
  <c r="Q17" i="86"/>
  <c r="I22" i="86"/>
  <c r="Q22" i="86"/>
  <c r="G27" i="86"/>
  <c r="O27" i="86"/>
  <c r="W27" i="86"/>
  <c r="I33" i="86"/>
  <c r="Q33" i="86"/>
  <c r="E61" i="86"/>
  <c r="M61" i="86"/>
  <c r="U61" i="86"/>
  <c r="I52" i="86"/>
  <c r="Q52" i="86"/>
  <c r="C4" i="87"/>
  <c r="K4" i="87"/>
  <c r="S4" i="87"/>
  <c r="I8" i="87"/>
  <c r="Q8" i="87"/>
  <c r="E11" i="87"/>
  <c r="M11" i="87"/>
  <c r="U11" i="87"/>
  <c r="G17" i="87"/>
  <c r="O17" i="87"/>
  <c r="W17" i="87"/>
  <c r="G22" i="87"/>
  <c r="O22" i="87"/>
  <c r="W22" i="87"/>
  <c r="E27" i="87"/>
  <c r="M27" i="87"/>
  <c r="U27" i="87"/>
  <c r="G33" i="87"/>
  <c r="O33" i="87"/>
  <c r="W33" i="87"/>
  <c r="C61" i="87"/>
  <c r="K61" i="87"/>
  <c r="S61" i="87"/>
  <c r="G52" i="87"/>
  <c r="O52" i="87"/>
  <c r="W52" i="87"/>
  <c r="I4" i="88"/>
  <c r="Q4" i="88"/>
  <c r="G8" i="88"/>
  <c r="O8" i="88"/>
  <c r="W8" i="88"/>
  <c r="C11" i="88"/>
  <c r="K11" i="88"/>
  <c r="S11" i="88"/>
  <c r="E17" i="88"/>
  <c r="M17" i="88"/>
  <c r="U17" i="88"/>
  <c r="E22" i="88"/>
  <c r="M22" i="88"/>
  <c r="U22" i="88"/>
  <c r="C27" i="88"/>
  <c r="K27" i="88"/>
  <c r="S27" i="88"/>
  <c r="E33" i="88"/>
  <c r="M33" i="88"/>
  <c r="U33" i="88"/>
  <c r="I61" i="88"/>
  <c r="Q61" i="88"/>
  <c r="E52" i="88"/>
  <c r="M52" i="88"/>
  <c r="U52" i="88"/>
  <c r="G4" i="89"/>
  <c r="O4" i="89"/>
  <c r="W4" i="89"/>
  <c r="E8" i="89"/>
  <c r="M8" i="89"/>
  <c r="U8" i="89"/>
  <c r="I11" i="89"/>
  <c r="Q11" i="89"/>
  <c r="C17" i="89"/>
  <c r="K17" i="89"/>
  <c r="S17" i="89"/>
  <c r="C22" i="89"/>
  <c r="K22" i="89"/>
  <c r="S22" i="89"/>
  <c r="I27" i="89"/>
  <c r="Q27" i="89"/>
  <c r="C33" i="89"/>
  <c r="K33" i="89"/>
  <c r="S33" i="89"/>
  <c r="G61" i="89"/>
  <c r="O61" i="89"/>
  <c r="W61" i="89"/>
  <c r="C52" i="89"/>
  <c r="K52" i="89"/>
  <c r="S52" i="89"/>
  <c r="E4" i="90"/>
  <c r="M4" i="90"/>
  <c r="U4" i="90"/>
  <c r="C8" i="90"/>
  <c r="K8" i="90"/>
  <c r="S8" i="90"/>
  <c r="G11" i="90"/>
  <c r="O11" i="90"/>
  <c r="W11" i="90"/>
  <c r="I17" i="90"/>
  <c r="Q17" i="90"/>
  <c r="I22" i="90"/>
  <c r="Q22" i="90"/>
  <c r="G27" i="90"/>
  <c r="O27" i="90"/>
  <c r="W27" i="90"/>
  <c r="I33" i="90"/>
  <c r="Q33" i="90"/>
  <c r="E61" i="90"/>
  <c r="M61" i="90"/>
  <c r="U61" i="90"/>
  <c r="C4" i="91"/>
  <c r="K4" i="91"/>
  <c r="S4" i="91"/>
  <c r="E11" i="91"/>
  <c r="M11" i="91"/>
  <c r="U11" i="91"/>
  <c r="G17" i="91"/>
  <c r="O17" i="91"/>
  <c r="W17" i="91"/>
  <c r="E27" i="91"/>
  <c r="M27" i="91"/>
  <c r="U27" i="91"/>
  <c r="G33" i="91"/>
  <c r="O33" i="91"/>
  <c r="W33" i="91"/>
  <c r="C61" i="91"/>
  <c r="K61" i="91"/>
  <c r="S61" i="91"/>
  <c r="C4" i="186"/>
  <c r="K4" i="186"/>
  <c r="S4" i="186"/>
  <c r="Q8" i="186"/>
  <c r="E11" i="186"/>
  <c r="M11" i="186"/>
  <c r="U11" i="186"/>
  <c r="G22" i="186"/>
  <c r="E4" i="110"/>
  <c r="M4" i="110"/>
  <c r="U4" i="110"/>
  <c r="C8" i="110"/>
  <c r="K8" i="110"/>
  <c r="S8" i="110"/>
  <c r="G11" i="110"/>
  <c r="O11" i="110"/>
  <c r="W11" i="110"/>
  <c r="I17" i="110"/>
  <c r="Q17" i="110"/>
  <c r="I22" i="110"/>
  <c r="Q22" i="110"/>
  <c r="G27" i="110"/>
  <c r="O27" i="110"/>
  <c r="W27" i="110"/>
  <c r="I33" i="110"/>
  <c r="Q33" i="110"/>
  <c r="E61" i="110"/>
  <c r="M61" i="110"/>
  <c r="U61" i="110"/>
  <c r="C4" i="107"/>
  <c r="K4" i="107"/>
  <c r="S4" i="107"/>
  <c r="E11" i="107"/>
  <c r="M11" i="107"/>
  <c r="U11" i="107"/>
  <c r="G17" i="107"/>
  <c r="O17" i="107"/>
  <c r="W17" i="107"/>
  <c r="E27" i="107"/>
  <c r="M27" i="107"/>
  <c r="U27" i="107"/>
  <c r="G33" i="107"/>
  <c r="O33" i="107"/>
  <c r="W33" i="107"/>
  <c r="C61" i="107"/>
  <c r="K61" i="107"/>
  <c r="S61" i="107"/>
  <c r="I4" i="108"/>
  <c r="Q4" i="108"/>
  <c r="C11" i="108"/>
  <c r="K11" i="108"/>
  <c r="S11" i="108"/>
  <c r="E17" i="108"/>
  <c r="M17" i="108"/>
  <c r="U17" i="108"/>
  <c r="C27" i="108"/>
  <c r="K27" i="108"/>
  <c r="S27" i="108"/>
  <c r="E33" i="108"/>
  <c r="M33" i="108"/>
  <c r="U33" i="108"/>
  <c r="I61" i="108"/>
  <c r="Q61" i="108"/>
  <c r="G4" i="114"/>
  <c r="O4" i="114"/>
  <c r="W4" i="114"/>
  <c r="I11" i="114"/>
  <c r="Q11" i="114"/>
  <c r="C17" i="114"/>
  <c r="K17" i="114"/>
  <c r="S17" i="114"/>
  <c r="I27" i="114"/>
  <c r="Q27" i="114"/>
  <c r="C33" i="114"/>
  <c r="K33" i="114"/>
  <c r="S33" i="114"/>
  <c r="G61" i="114"/>
  <c r="O61" i="114"/>
  <c r="W61" i="114"/>
  <c r="E4" i="112"/>
  <c r="M4" i="112"/>
  <c r="U4" i="112"/>
  <c r="G11" i="112"/>
  <c r="O11" i="112"/>
  <c r="W11" i="112"/>
  <c r="I17" i="112"/>
  <c r="Q17" i="112"/>
  <c r="I22" i="112"/>
  <c r="Q22" i="112"/>
  <c r="G27" i="112"/>
  <c r="O27" i="112"/>
  <c r="W27" i="112"/>
  <c r="I33" i="112"/>
  <c r="Q33" i="112"/>
  <c r="G61" i="201"/>
  <c r="O61" i="201"/>
  <c r="W61" i="201"/>
  <c r="C61" i="203"/>
  <c r="K61" i="203"/>
  <c r="S61" i="203"/>
  <c r="E61" i="173"/>
  <c r="M61" i="173"/>
  <c r="U61" i="173"/>
  <c r="G61" i="183"/>
  <c r="O61" i="183"/>
  <c r="W61" i="183"/>
  <c r="E61" i="19"/>
  <c r="M61" i="19"/>
  <c r="U61" i="19"/>
  <c r="I5" i="125"/>
  <c r="I4" i="171"/>
  <c r="Q5" i="125"/>
  <c r="Q4" i="171"/>
  <c r="G8" i="171"/>
  <c r="G9" i="125"/>
  <c r="O8" i="171"/>
  <c r="O9" i="125"/>
  <c r="W9" i="125"/>
  <c r="W8" i="171"/>
  <c r="C11" i="171"/>
  <c r="C12" i="125"/>
  <c r="K12" i="125"/>
  <c r="K11" i="171"/>
  <c r="S12" i="125"/>
  <c r="S11" i="171"/>
  <c r="E18" i="125"/>
  <c r="E17" i="171"/>
  <c r="M18" i="125"/>
  <c r="M17" i="171"/>
  <c r="U17" i="171"/>
  <c r="U18" i="125"/>
  <c r="E22" i="171"/>
  <c r="E23" i="125"/>
  <c r="M22" i="171"/>
  <c r="M23" i="125"/>
  <c r="U23" i="125"/>
  <c r="U22" i="171"/>
  <c r="C28" i="125"/>
  <c r="C27" i="171"/>
  <c r="K28" i="125"/>
  <c r="K27" i="171"/>
  <c r="S28" i="125"/>
  <c r="S27" i="171"/>
  <c r="E33" i="171"/>
  <c r="E34" i="125"/>
  <c r="M33" i="171"/>
  <c r="M34" i="125"/>
  <c r="U33" i="171"/>
  <c r="U34" i="125"/>
  <c r="I61" i="171"/>
  <c r="Q61" i="171"/>
  <c r="C53" i="125"/>
  <c r="C52" i="125" s="1"/>
  <c r="C52" i="171"/>
  <c r="K53" i="125"/>
  <c r="K52" i="125" s="1"/>
  <c r="K52" i="171"/>
  <c r="S52" i="171"/>
  <c r="S53" i="125"/>
  <c r="S52" i="125" s="1"/>
  <c r="C92" i="149"/>
  <c r="K92" i="149"/>
  <c r="S92" i="149"/>
  <c r="I5" i="124"/>
  <c r="I4" i="201"/>
  <c r="Q5" i="124"/>
  <c r="Q4" i="201"/>
  <c r="C6" i="123"/>
  <c r="K6" i="123"/>
  <c r="S6" i="123"/>
  <c r="E7" i="123"/>
  <c r="M7" i="123"/>
  <c r="U7" i="123"/>
  <c r="G9" i="124"/>
  <c r="G8" i="201"/>
  <c r="O9" i="124"/>
  <c r="O8" i="201"/>
  <c r="W9" i="124"/>
  <c r="W8" i="201"/>
  <c r="I10" i="123"/>
  <c r="Q10" i="123"/>
  <c r="C12" i="124"/>
  <c r="C11" i="201"/>
  <c r="K11" i="201"/>
  <c r="K12" i="124"/>
  <c r="S11" i="201"/>
  <c r="S12" i="124"/>
  <c r="E13" i="123"/>
  <c r="M13" i="123"/>
  <c r="U13" i="123"/>
  <c r="G14" i="123"/>
  <c r="O14" i="123"/>
  <c r="W14" i="123"/>
  <c r="I15" i="123"/>
  <c r="Q15" i="123"/>
  <c r="C16" i="123"/>
  <c r="K16" i="123"/>
  <c r="S16" i="123"/>
  <c r="E18" i="124"/>
  <c r="E17" i="201"/>
  <c r="M18" i="124"/>
  <c r="M17" i="201"/>
  <c r="U17" i="201"/>
  <c r="U18" i="124"/>
  <c r="Q20" i="123"/>
  <c r="S21" i="123"/>
  <c r="E23" i="124"/>
  <c r="E22" i="201"/>
  <c r="M23" i="124"/>
  <c r="M22" i="124" s="1"/>
  <c r="M22" i="201"/>
  <c r="U23" i="124"/>
  <c r="U22" i="201"/>
  <c r="G24" i="123"/>
  <c r="O24" i="123"/>
  <c r="W24" i="123"/>
  <c r="I25" i="123"/>
  <c r="Q25" i="123"/>
  <c r="C27" i="201"/>
  <c r="C28" i="124"/>
  <c r="K28" i="124"/>
  <c r="K27" i="201"/>
  <c r="S28" i="124"/>
  <c r="S27" i="201"/>
  <c r="E29" i="123"/>
  <c r="M29" i="123"/>
  <c r="U29" i="123"/>
  <c r="G30" i="123"/>
  <c r="O30" i="123"/>
  <c r="W30" i="123"/>
  <c r="I31" i="123"/>
  <c r="Q31" i="123"/>
  <c r="C32" i="123"/>
  <c r="K32" i="123"/>
  <c r="S32" i="123"/>
  <c r="E33" i="201"/>
  <c r="E34" i="124"/>
  <c r="M33" i="201"/>
  <c r="M34" i="124"/>
  <c r="U33" i="201"/>
  <c r="U34" i="124"/>
  <c r="G35" i="123"/>
  <c r="O35" i="123"/>
  <c r="W35" i="123"/>
  <c r="C37" i="123"/>
  <c r="K37" i="123"/>
  <c r="S37" i="123"/>
  <c r="E38" i="123"/>
  <c r="M38" i="123"/>
  <c r="U38" i="123"/>
  <c r="G39" i="123"/>
  <c r="O39" i="123"/>
  <c r="W39" i="123"/>
  <c r="I40" i="123"/>
  <c r="Q40" i="123"/>
  <c r="C41" i="123"/>
  <c r="K41" i="123"/>
  <c r="S41" i="123"/>
  <c r="E42" i="123"/>
  <c r="M42" i="123"/>
  <c r="U42" i="123"/>
  <c r="G43" i="123"/>
  <c r="O43" i="123"/>
  <c r="W43" i="123"/>
  <c r="I44" i="123"/>
  <c r="Q44" i="123"/>
  <c r="C45" i="123"/>
  <c r="K45" i="123"/>
  <c r="S45" i="123"/>
  <c r="E46" i="123"/>
  <c r="M46" i="123"/>
  <c r="U46" i="123"/>
  <c r="G47" i="123"/>
  <c r="O47" i="123"/>
  <c r="W47" i="123"/>
  <c r="I48" i="123"/>
  <c r="Q48" i="123"/>
  <c r="C49" i="123"/>
  <c r="K49" i="123"/>
  <c r="S49" i="123"/>
  <c r="E50" i="123"/>
  <c r="M50" i="123"/>
  <c r="U50" i="123"/>
  <c r="I70" i="123"/>
  <c r="G52" i="201"/>
  <c r="G53" i="124"/>
  <c r="O53" i="124"/>
  <c r="O52" i="201"/>
  <c r="W52" i="201"/>
  <c r="W53" i="124"/>
  <c r="G33" i="160"/>
  <c r="G26" i="160" s="1"/>
  <c r="G2" i="160" s="1"/>
  <c r="G34" i="8"/>
  <c r="O33" i="160"/>
  <c r="O26" i="160" s="1"/>
  <c r="O2" i="160" s="1"/>
  <c r="O34" i="8"/>
  <c r="W33" i="160"/>
  <c r="W26" i="160" s="1"/>
  <c r="W2" i="160" s="1"/>
  <c r="W34" i="8"/>
  <c r="G33" i="151"/>
  <c r="G26" i="151" s="1"/>
  <c r="G2" i="151" s="1"/>
  <c r="G34" i="10"/>
  <c r="O33" i="151"/>
  <c r="O26" i="151" s="1"/>
  <c r="O2" i="151" s="1"/>
  <c r="O34" i="10"/>
  <c r="W33" i="151"/>
  <c r="W26" i="151" s="1"/>
  <c r="W2" i="151" s="1"/>
  <c r="W34" i="10"/>
  <c r="W33" i="10" s="1"/>
  <c r="W26" i="10" s="1"/>
  <c r="I61" i="151"/>
  <c r="I66" i="10"/>
  <c r="I61" i="10" s="1"/>
  <c r="Q61" i="151"/>
  <c r="Q66" i="10"/>
  <c r="Q61" i="10" s="1"/>
  <c r="G5" i="16"/>
  <c r="G4" i="17"/>
  <c r="O5" i="16"/>
  <c r="O4" i="17"/>
  <c r="W5" i="16"/>
  <c r="W4" i="17"/>
  <c r="E8" i="17"/>
  <c r="E9" i="16"/>
  <c r="E8" i="16" s="1"/>
  <c r="M9" i="16"/>
  <c r="M8" i="16" s="1"/>
  <c r="M8" i="17"/>
  <c r="U8" i="17"/>
  <c r="U9" i="16"/>
  <c r="U8" i="16" s="1"/>
  <c r="I12" i="16"/>
  <c r="I11" i="17"/>
  <c r="Q12" i="16"/>
  <c r="Q11" i="17"/>
  <c r="C18" i="16"/>
  <c r="C17" i="17"/>
  <c r="K18" i="16"/>
  <c r="K17" i="17"/>
  <c r="S18" i="16"/>
  <c r="S17" i="17"/>
  <c r="C23" i="16"/>
  <c r="C22" i="17"/>
  <c r="K23" i="16"/>
  <c r="K22" i="17"/>
  <c r="S23" i="16"/>
  <c r="S22" i="17"/>
  <c r="I27" i="17"/>
  <c r="I28" i="16"/>
  <c r="Q27" i="17"/>
  <c r="Q28" i="16"/>
  <c r="C34" i="16"/>
  <c r="C33" i="17"/>
  <c r="K34" i="16"/>
  <c r="K33" i="17"/>
  <c r="S34" i="16"/>
  <c r="S33" i="17"/>
  <c r="E53" i="16"/>
  <c r="E52" i="17"/>
  <c r="M52" i="17"/>
  <c r="M53" i="16"/>
  <c r="U53" i="16"/>
  <c r="U52" i="17"/>
  <c r="I61" i="18"/>
  <c r="Q61" i="18"/>
  <c r="Q4" i="185"/>
  <c r="Q5" i="103"/>
  <c r="C6" i="103"/>
  <c r="K6" i="103"/>
  <c r="S6" i="103"/>
  <c r="E7" i="103"/>
  <c r="M7" i="103"/>
  <c r="U7" i="103"/>
  <c r="U7" i="102" s="1"/>
  <c r="G8" i="185"/>
  <c r="G9" i="103"/>
  <c r="W8" i="185"/>
  <c r="W9" i="103"/>
  <c r="I10" i="103"/>
  <c r="I10" i="102" s="1"/>
  <c r="Q10" i="103"/>
  <c r="K11" i="185"/>
  <c r="K12" i="103"/>
  <c r="S11" i="185"/>
  <c r="S12" i="103"/>
  <c r="E13" i="103"/>
  <c r="U13" i="103"/>
  <c r="G14" i="103"/>
  <c r="O14" i="103"/>
  <c r="W14" i="103"/>
  <c r="W14" i="102" s="1"/>
  <c r="I15" i="103"/>
  <c r="C16" i="103"/>
  <c r="K16" i="103"/>
  <c r="S16" i="103"/>
  <c r="E17" i="185"/>
  <c r="E18" i="103"/>
  <c r="M17" i="185"/>
  <c r="M18" i="103"/>
  <c r="U17" i="185"/>
  <c r="U18" i="103"/>
  <c r="I20" i="102"/>
  <c r="E22" i="185"/>
  <c r="E23" i="103"/>
  <c r="M22" i="185"/>
  <c r="U22" i="185"/>
  <c r="U23" i="103"/>
  <c r="G24" i="103"/>
  <c r="W24" i="103"/>
  <c r="W24" i="102" s="1"/>
  <c r="I25" i="103"/>
  <c r="I25" i="102" s="1"/>
  <c r="C27" i="185"/>
  <c r="C28" i="103"/>
  <c r="K27" i="185"/>
  <c r="K28" i="103"/>
  <c r="S27" i="185"/>
  <c r="S28" i="103"/>
  <c r="M29" i="102"/>
  <c r="W30" i="102"/>
  <c r="E33" i="185"/>
  <c r="E34" i="103"/>
  <c r="M33" i="185"/>
  <c r="M34" i="103"/>
  <c r="U33" i="185"/>
  <c r="U34" i="103"/>
  <c r="W35" i="102"/>
  <c r="Q36" i="102"/>
  <c r="U38" i="102"/>
  <c r="O39" i="102"/>
  <c r="S41" i="102"/>
  <c r="E42" i="102"/>
  <c r="Q44" i="102"/>
  <c r="C45" i="102"/>
  <c r="E46" i="102"/>
  <c r="M50" i="102"/>
  <c r="U50" i="102"/>
  <c r="I61" i="185"/>
  <c r="Q61" i="185"/>
  <c r="U62" i="102"/>
  <c r="K65" i="102"/>
  <c r="S65" i="102"/>
  <c r="Q68" i="102"/>
  <c r="U70" i="102"/>
  <c r="O71" i="102"/>
  <c r="E52" i="185"/>
  <c r="E53" i="103"/>
  <c r="M52" i="185"/>
  <c r="M53" i="103"/>
  <c r="U52" i="185"/>
  <c r="U53" i="103"/>
  <c r="G4" i="187"/>
  <c r="G5" i="105"/>
  <c r="O4" i="187"/>
  <c r="O5" i="105"/>
  <c r="W4" i="187"/>
  <c r="W5" i="105"/>
  <c r="E8" i="187"/>
  <c r="E9" i="105"/>
  <c r="M8" i="187"/>
  <c r="M9" i="105"/>
  <c r="M8" i="105" s="1"/>
  <c r="U8" i="187"/>
  <c r="U9" i="105"/>
  <c r="I11" i="187"/>
  <c r="I12" i="105"/>
  <c r="Q11" i="187"/>
  <c r="Q12" i="105"/>
  <c r="C17" i="187"/>
  <c r="C18" i="105"/>
  <c r="K17" i="187"/>
  <c r="K18" i="105"/>
  <c r="S17" i="187"/>
  <c r="S18" i="105"/>
  <c r="C22" i="187"/>
  <c r="C23" i="105"/>
  <c r="K22" i="187"/>
  <c r="K23" i="105"/>
  <c r="S22" i="187"/>
  <c r="S23" i="105"/>
  <c r="I27" i="187"/>
  <c r="I28" i="105"/>
  <c r="Q27" i="187"/>
  <c r="Q28" i="105"/>
  <c r="C33" i="187"/>
  <c r="C34" i="105"/>
  <c r="K33" i="187"/>
  <c r="K34" i="105"/>
  <c r="S33" i="187"/>
  <c r="S34" i="105"/>
  <c r="G61" i="187"/>
  <c r="O61" i="187"/>
  <c r="W61" i="187"/>
  <c r="C52" i="187"/>
  <c r="C53" i="105"/>
  <c r="K52" i="187"/>
  <c r="K53" i="105"/>
  <c r="K52" i="105" s="1"/>
  <c r="S52" i="187"/>
  <c r="S53" i="105"/>
  <c r="G4" i="191"/>
  <c r="G5" i="104"/>
  <c r="O4" i="191"/>
  <c r="O5" i="104"/>
  <c r="W4" i="191"/>
  <c r="W5" i="104"/>
  <c r="E8" i="191"/>
  <c r="E9" i="104"/>
  <c r="E8" i="104" s="1"/>
  <c r="M8" i="191"/>
  <c r="M9" i="104"/>
  <c r="M8" i="104" s="1"/>
  <c r="U8" i="191"/>
  <c r="U9" i="104"/>
  <c r="I11" i="191"/>
  <c r="I12" i="104"/>
  <c r="Q11" i="191"/>
  <c r="Q12" i="104"/>
  <c r="C17" i="191"/>
  <c r="C18" i="104"/>
  <c r="K17" i="191"/>
  <c r="K18" i="104"/>
  <c r="S17" i="191"/>
  <c r="S18" i="104"/>
  <c r="C22" i="191"/>
  <c r="C23" i="104"/>
  <c r="K22" i="191"/>
  <c r="K23" i="104"/>
  <c r="S22" i="191"/>
  <c r="S23" i="104"/>
  <c r="S22" i="104" s="1"/>
  <c r="I27" i="191"/>
  <c r="I28" i="104"/>
  <c r="Q27" i="191"/>
  <c r="Q28" i="104"/>
  <c r="C33" i="191"/>
  <c r="C34" i="104"/>
  <c r="K33" i="191"/>
  <c r="K34" i="104"/>
  <c r="S33" i="191"/>
  <c r="S34" i="104"/>
  <c r="G61" i="191"/>
  <c r="O61" i="191"/>
  <c r="W61" i="191"/>
  <c r="C52" i="191"/>
  <c r="C53" i="104"/>
  <c r="C52" i="104" s="1"/>
  <c r="K52" i="191"/>
  <c r="K53" i="104"/>
  <c r="K52" i="104" s="1"/>
  <c r="S52" i="191"/>
  <c r="S53" i="104"/>
  <c r="C5" i="106"/>
  <c r="C4" i="194"/>
  <c r="K4" i="194"/>
  <c r="K5" i="106"/>
  <c r="S4" i="194"/>
  <c r="S5" i="106"/>
  <c r="I8" i="194"/>
  <c r="I9" i="106"/>
  <c r="Q8" i="194"/>
  <c r="Q9" i="106"/>
  <c r="E11" i="194"/>
  <c r="E12" i="106"/>
  <c r="M11" i="194"/>
  <c r="M12" i="106"/>
  <c r="U11" i="194"/>
  <c r="U12" i="106"/>
  <c r="G17" i="194"/>
  <c r="G18" i="106"/>
  <c r="O17" i="194"/>
  <c r="O18" i="106"/>
  <c r="W17" i="194"/>
  <c r="W18" i="106"/>
  <c r="G22" i="194"/>
  <c r="G23" i="106"/>
  <c r="O22" i="194"/>
  <c r="O23" i="106"/>
  <c r="W22" i="194"/>
  <c r="W23" i="106"/>
  <c r="W22" i="106" s="1"/>
  <c r="E27" i="194"/>
  <c r="E28" i="106"/>
  <c r="M27" i="194"/>
  <c r="M28" i="106"/>
  <c r="U27" i="194"/>
  <c r="U28" i="106"/>
  <c r="G33" i="194"/>
  <c r="G34" i="106"/>
  <c r="O33" i="194"/>
  <c r="O34" i="106"/>
  <c r="W33" i="194"/>
  <c r="W34" i="106"/>
  <c r="C61" i="194"/>
  <c r="K61" i="194"/>
  <c r="S61" i="194"/>
  <c r="G52" i="194"/>
  <c r="G53" i="106"/>
  <c r="O52" i="194"/>
  <c r="O53" i="106"/>
  <c r="W52" i="194"/>
  <c r="W53" i="106"/>
  <c r="G52" i="196"/>
  <c r="O52" i="196"/>
  <c r="W52" i="196"/>
  <c r="G4" i="197"/>
  <c r="G5" i="111"/>
  <c r="O4" i="197"/>
  <c r="O5" i="111"/>
  <c r="W4" i="197"/>
  <c r="W5" i="111"/>
  <c r="E8" i="197"/>
  <c r="E9" i="111"/>
  <c r="E8" i="111" s="1"/>
  <c r="M8" i="197"/>
  <c r="M9" i="111"/>
  <c r="M8" i="111" s="1"/>
  <c r="U8" i="197"/>
  <c r="U9" i="111"/>
  <c r="U8" i="111" s="1"/>
  <c r="I11" i="197"/>
  <c r="I12" i="111"/>
  <c r="Q11" i="197"/>
  <c r="Q12" i="111"/>
  <c r="C17" i="197"/>
  <c r="C18" i="111"/>
  <c r="C17" i="111" s="1"/>
  <c r="K17" i="197"/>
  <c r="K18" i="111"/>
  <c r="K17" i="111" s="1"/>
  <c r="S17" i="197"/>
  <c r="S18" i="111"/>
  <c r="C22" i="197"/>
  <c r="C23" i="111"/>
  <c r="C22" i="111" s="1"/>
  <c r="K22" i="197"/>
  <c r="K23" i="111"/>
  <c r="K22" i="111" s="1"/>
  <c r="S22" i="197"/>
  <c r="S23" i="111"/>
  <c r="S22" i="111" s="1"/>
  <c r="I27" i="197"/>
  <c r="I28" i="111"/>
  <c r="Q27" i="197"/>
  <c r="Q28" i="111"/>
  <c r="C33" i="197"/>
  <c r="C34" i="111"/>
  <c r="K33" i="197"/>
  <c r="K34" i="111"/>
  <c r="S33" i="197"/>
  <c r="S34" i="111"/>
  <c r="G61" i="197"/>
  <c r="O61" i="197"/>
  <c r="W61" i="197"/>
  <c r="C52" i="197"/>
  <c r="C53" i="111"/>
  <c r="C52" i="111" s="1"/>
  <c r="K52" i="197"/>
  <c r="K53" i="111"/>
  <c r="K52" i="111" s="1"/>
  <c r="S52" i="197"/>
  <c r="S53" i="111"/>
  <c r="S52" i="111" s="1"/>
  <c r="C4" i="198"/>
  <c r="K4" i="198"/>
  <c r="S4" i="198"/>
  <c r="I8" i="198"/>
  <c r="Q8" i="198"/>
  <c r="E11" i="198"/>
  <c r="E4" i="163"/>
  <c r="E5" i="117"/>
  <c r="M4" i="163"/>
  <c r="M5" i="117"/>
  <c r="U4" i="163"/>
  <c r="U5" i="117"/>
  <c r="G6" i="116"/>
  <c r="O6" i="116"/>
  <c r="W6" i="116"/>
  <c r="I7" i="116"/>
  <c r="Q7" i="116"/>
  <c r="C8" i="163"/>
  <c r="C9" i="117"/>
  <c r="K8" i="163"/>
  <c r="K9" i="117"/>
  <c r="S8" i="163"/>
  <c r="S9" i="117"/>
  <c r="E10" i="116"/>
  <c r="M10" i="116"/>
  <c r="U10" i="116"/>
  <c r="G11" i="163"/>
  <c r="G12" i="117"/>
  <c r="O11" i="163"/>
  <c r="O12" i="117"/>
  <c r="W11" i="163"/>
  <c r="W12" i="117"/>
  <c r="I13" i="116"/>
  <c r="Q13" i="116"/>
  <c r="C14" i="116"/>
  <c r="K14" i="116"/>
  <c r="S14" i="116"/>
  <c r="E15" i="116"/>
  <c r="M15" i="116"/>
  <c r="U15" i="116"/>
  <c r="G16" i="116"/>
  <c r="O16" i="116"/>
  <c r="W16" i="116"/>
  <c r="I17" i="163"/>
  <c r="I18" i="117"/>
  <c r="Q17" i="163"/>
  <c r="Q18" i="117"/>
  <c r="C19" i="116"/>
  <c r="K19" i="116"/>
  <c r="S19" i="116"/>
  <c r="E20" i="116"/>
  <c r="M20" i="116"/>
  <c r="U20" i="116"/>
  <c r="G21" i="116"/>
  <c r="O21" i="116"/>
  <c r="W21" i="116"/>
  <c r="I22" i="163"/>
  <c r="I23" i="117"/>
  <c r="Q22" i="163"/>
  <c r="Q23" i="117"/>
  <c r="C24" i="116"/>
  <c r="K24" i="116"/>
  <c r="S24" i="116"/>
  <c r="E25" i="116"/>
  <c r="M25" i="116"/>
  <c r="U25" i="116"/>
  <c r="G27" i="163"/>
  <c r="G28" i="117"/>
  <c r="O27" i="163"/>
  <c r="O28" i="117"/>
  <c r="W27" i="163"/>
  <c r="W28" i="117"/>
  <c r="I29" i="116"/>
  <c r="Q29" i="116"/>
  <c r="C30" i="116"/>
  <c r="K30" i="116"/>
  <c r="S30" i="116"/>
  <c r="E31" i="116"/>
  <c r="M31" i="116"/>
  <c r="U31" i="116"/>
  <c r="G32" i="116"/>
  <c r="O32" i="116"/>
  <c r="W32" i="116"/>
  <c r="I33" i="163"/>
  <c r="I34" i="117"/>
  <c r="Q33" i="163"/>
  <c r="Q34" i="117"/>
  <c r="C35" i="116"/>
  <c r="K35" i="116"/>
  <c r="S35" i="116"/>
  <c r="G45" i="116"/>
  <c r="O45" i="116"/>
  <c r="W45" i="116"/>
  <c r="E61" i="163"/>
  <c r="M61" i="163"/>
  <c r="U61" i="163"/>
  <c r="I52" i="163"/>
  <c r="I53" i="117"/>
  <c r="Q52" i="163"/>
  <c r="Q53" i="117"/>
  <c r="C54" i="116"/>
  <c r="K54" i="116"/>
  <c r="S54" i="116"/>
  <c r="C33" i="166"/>
  <c r="C26" i="166" s="1"/>
  <c r="C2" i="166" s="1"/>
  <c r="C37" i="118"/>
  <c r="K33" i="166"/>
  <c r="K26" i="166" s="1"/>
  <c r="K2" i="166" s="1"/>
  <c r="K37" i="118"/>
  <c r="S33" i="166"/>
  <c r="S26" i="166" s="1"/>
  <c r="S2" i="166" s="1"/>
  <c r="S37" i="118"/>
  <c r="I61" i="166"/>
  <c r="I66" i="118"/>
  <c r="Q61" i="166"/>
  <c r="Q66" i="118"/>
  <c r="I61" i="167"/>
  <c r="I64" i="118"/>
  <c r="I64" i="116" s="1"/>
  <c r="Q61" i="167"/>
  <c r="Q64" i="118"/>
  <c r="Q64" i="116" s="1"/>
  <c r="E33" i="168"/>
  <c r="E26" i="168" s="1"/>
  <c r="E2" i="168" s="1"/>
  <c r="M33" i="168"/>
  <c r="M26" i="168" s="1"/>
  <c r="U33" i="168"/>
  <c r="U26" i="168" s="1"/>
  <c r="U2" i="168" s="1"/>
  <c r="C34" i="119"/>
  <c r="C33" i="119" s="1"/>
  <c r="C26" i="119" s="1"/>
  <c r="C2" i="119" s="1"/>
  <c r="C33" i="155"/>
  <c r="C26" i="155" s="1"/>
  <c r="C2" i="155" s="1"/>
  <c r="K33" i="155"/>
  <c r="K26" i="155" s="1"/>
  <c r="K2" i="155" s="1"/>
  <c r="K34" i="119"/>
  <c r="K33" i="119" s="1"/>
  <c r="K26" i="119" s="1"/>
  <c r="K2" i="119" s="1"/>
  <c r="S33" i="155"/>
  <c r="S26" i="155" s="1"/>
  <c r="S2" i="155" s="1"/>
  <c r="S34" i="119"/>
  <c r="S33" i="119" s="1"/>
  <c r="S26" i="119" s="1"/>
  <c r="G40" i="116"/>
  <c r="W40" i="116"/>
  <c r="E61" i="155"/>
  <c r="E66" i="119"/>
  <c r="E61" i="119" s="1"/>
  <c r="M61" i="155"/>
  <c r="M66" i="119"/>
  <c r="M61" i="119" s="1"/>
  <c r="U61" i="155"/>
  <c r="U66" i="119"/>
  <c r="U61" i="119" s="1"/>
  <c r="C33" i="158"/>
  <c r="C26" i="158" s="1"/>
  <c r="C2" i="158" s="1"/>
  <c r="C34" i="120"/>
  <c r="K33" i="158"/>
  <c r="K26" i="158" s="1"/>
  <c r="K2" i="158" s="1"/>
  <c r="K34" i="120"/>
  <c r="S33" i="158"/>
  <c r="S26" i="158" s="1"/>
  <c r="S2" i="158" s="1"/>
  <c r="S34" i="120"/>
  <c r="G44" i="116"/>
  <c r="G61" i="158"/>
  <c r="G62" i="120"/>
  <c r="G62" i="116" s="1"/>
  <c r="O61" i="158"/>
  <c r="O62" i="120"/>
  <c r="W61" i="158"/>
  <c r="W62" i="120"/>
  <c r="W62" i="116" s="1"/>
  <c r="H61" i="77"/>
  <c r="P61" i="77"/>
  <c r="X61" i="77"/>
  <c r="D52" i="77"/>
  <c r="D53" i="75"/>
  <c r="D52" i="75" s="1"/>
  <c r="L52" i="77"/>
  <c r="L53" i="75"/>
  <c r="L52" i="75" s="1"/>
  <c r="T52" i="77"/>
  <c r="T53" i="75"/>
  <c r="T52" i="75" s="1"/>
  <c r="F61" i="110"/>
  <c r="N61" i="110"/>
  <c r="V61" i="110"/>
  <c r="H52" i="107"/>
  <c r="P52" i="107"/>
  <c r="X52" i="107"/>
  <c r="J4" i="108"/>
  <c r="R4" i="108"/>
  <c r="H8" i="108"/>
  <c r="P8" i="108"/>
  <c r="X8" i="108"/>
  <c r="D11" i="108"/>
  <c r="L11" i="108"/>
  <c r="T11" i="108"/>
  <c r="F17" i="108"/>
  <c r="N17" i="108"/>
  <c r="V17" i="108"/>
  <c r="F22" i="108"/>
  <c r="N22" i="108"/>
  <c r="V22" i="108"/>
  <c r="D27" i="108"/>
  <c r="L27" i="108"/>
  <c r="T27" i="108"/>
  <c r="F33" i="108"/>
  <c r="N33" i="108"/>
  <c r="V33" i="108"/>
  <c r="J61" i="108"/>
  <c r="R61" i="108"/>
  <c r="F52" i="108"/>
  <c r="N52" i="108"/>
  <c r="V52" i="108"/>
  <c r="H4" i="114"/>
  <c r="P4" i="114"/>
  <c r="X4" i="114"/>
  <c r="F8" i="114"/>
  <c r="N8" i="114"/>
  <c r="V8" i="114"/>
  <c r="J11" i="114"/>
  <c r="R11" i="114"/>
  <c r="D17" i="114"/>
  <c r="L17" i="114"/>
  <c r="T17" i="114"/>
  <c r="D22" i="114"/>
  <c r="L22" i="114"/>
  <c r="T22" i="114"/>
  <c r="J27" i="114"/>
  <c r="R27" i="114"/>
  <c r="D33" i="114"/>
  <c r="L33" i="114"/>
  <c r="T33" i="114"/>
  <c r="F4" i="112"/>
  <c r="N4" i="112"/>
  <c r="V4" i="112"/>
  <c r="D8" i="112"/>
  <c r="L8" i="112"/>
  <c r="T8" i="112"/>
  <c r="H11" i="112"/>
  <c r="P11" i="112"/>
  <c r="X11" i="112"/>
  <c r="H61" i="201"/>
  <c r="P61" i="201"/>
  <c r="X61" i="201"/>
  <c r="D61" i="203"/>
  <c r="L61" i="203"/>
  <c r="T61" i="203"/>
  <c r="F61" i="173"/>
  <c r="N61" i="173"/>
  <c r="V61" i="173"/>
  <c r="H61" i="183"/>
  <c r="P61" i="183"/>
  <c r="X61" i="183"/>
  <c r="J5" i="125"/>
  <c r="J4" i="125" s="1"/>
  <c r="J4" i="171"/>
  <c r="R5" i="125"/>
  <c r="R4" i="125" s="1"/>
  <c r="R4" i="171"/>
  <c r="H8" i="171"/>
  <c r="H9" i="125"/>
  <c r="H8" i="125" s="1"/>
  <c r="P8" i="171"/>
  <c r="P9" i="125"/>
  <c r="P8" i="125" s="1"/>
  <c r="X8" i="171"/>
  <c r="X9" i="125"/>
  <c r="X8" i="125" s="1"/>
  <c r="D12" i="125"/>
  <c r="D11" i="171"/>
  <c r="L11" i="171"/>
  <c r="L12" i="125"/>
  <c r="L11" i="125" s="1"/>
  <c r="T11" i="171"/>
  <c r="T12" i="125"/>
  <c r="F18" i="125"/>
  <c r="F17" i="125" s="1"/>
  <c r="F17" i="171"/>
  <c r="N17" i="171"/>
  <c r="N18" i="125"/>
  <c r="N17" i="125" s="1"/>
  <c r="V17" i="171"/>
  <c r="V18" i="125"/>
  <c r="V17" i="125" s="1"/>
  <c r="F22" i="171"/>
  <c r="F23" i="125"/>
  <c r="F22" i="125" s="1"/>
  <c r="N22" i="171"/>
  <c r="N23" i="125"/>
  <c r="N22" i="125" s="1"/>
  <c r="V23" i="125"/>
  <c r="V22" i="125" s="1"/>
  <c r="V22" i="171"/>
  <c r="D27" i="171"/>
  <c r="D28" i="125"/>
  <c r="L27" i="171"/>
  <c r="L28" i="125"/>
  <c r="L27" i="125" s="1"/>
  <c r="T28" i="125"/>
  <c r="T27" i="171"/>
  <c r="F34" i="125"/>
  <c r="F33" i="171"/>
  <c r="N33" i="171"/>
  <c r="N34" i="125"/>
  <c r="V34" i="125"/>
  <c r="V33" i="171"/>
  <c r="J61" i="171"/>
  <c r="R61" i="171"/>
  <c r="D52" i="171"/>
  <c r="D53" i="125"/>
  <c r="L53" i="125"/>
  <c r="L52" i="171"/>
  <c r="T53" i="125"/>
  <c r="T52" i="171"/>
  <c r="D92" i="149"/>
  <c r="L92" i="149"/>
  <c r="T92" i="149"/>
  <c r="J5" i="124"/>
  <c r="J4" i="201"/>
  <c r="R5" i="124"/>
  <c r="R4" i="201"/>
  <c r="N7" i="123"/>
  <c r="H8" i="201"/>
  <c r="H9" i="124"/>
  <c r="P9" i="124"/>
  <c r="P8" i="201"/>
  <c r="X8" i="201"/>
  <c r="X9" i="124"/>
  <c r="D12" i="124"/>
  <c r="D11" i="201"/>
  <c r="L11" i="201"/>
  <c r="L12" i="124"/>
  <c r="T12" i="124"/>
  <c r="T11" i="201"/>
  <c r="P14" i="123"/>
  <c r="F18" i="124"/>
  <c r="F17" i="201"/>
  <c r="N18" i="124"/>
  <c r="N17" i="201"/>
  <c r="V17" i="201"/>
  <c r="V18" i="124"/>
  <c r="P19" i="123"/>
  <c r="F22" i="201"/>
  <c r="F23" i="124"/>
  <c r="N23" i="124"/>
  <c r="N22" i="201"/>
  <c r="V23" i="124"/>
  <c r="V22" i="201"/>
  <c r="P24" i="123"/>
  <c r="D28" i="124"/>
  <c r="D27" i="201"/>
  <c r="L28" i="124"/>
  <c r="L27" i="201"/>
  <c r="T28" i="124"/>
  <c r="T27" i="201"/>
  <c r="P30" i="123"/>
  <c r="D32" i="123"/>
  <c r="F33" i="201"/>
  <c r="F34" i="124"/>
  <c r="N33" i="201"/>
  <c r="N34" i="124"/>
  <c r="V34" i="124"/>
  <c r="V33" i="201"/>
  <c r="N38" i="123"/>
  <c r="L41" i="123"/>
  <c r="J44" i="123"/>
  <c r="H47" i="123"/>
  <c r="F50" i="123"/>
  <c r="D63" i="123"/>
  <c r="X65" i="123"/>
  <c r="V68" i="123"/>
  <c r="L71" i="123"/>
  <c r="T71" i="123"/>
  <c r="H52" i="201"/>
  <c r="H53" i="124"/>
  <c r="P53" i="124"/>
  <c r="P52" i="201"/>
  <c r="X52" i="201"/>
  <c r="X53" i="124"/>
  <c r="H33" i="160"/>
  <c r="H26" i="160" s="1"/>
  <c r="H34" i="8"/>
  <c r="P33" i="160"/>
  <c r="P26" i="160" s="1"/>
  <c r="P2" i="160" s="1"/>
  <c r="P34" i="8"/>
  <c r="X33" i="160"/>
  <c r="X26" i="160" s="1"/>
  <c r="X2" i="160" s="1"/>
  <c r="X34" i="8"/>
  <c r="H33" i="151"/>
  <c r="H26" i="151" s="1"/>
  <c r="H2" i="151" s="1"/>
  <c r="H34" i="10"/>
  <c r="P33" i="151"/>
  <c r="P26" i="151" s="1"/>
  <c r="P2" i="151" s="1"/>
  <c r="P34" i="10"/>
  <c r="X33" i="151"/>
  <c r="X26" i="151" s="1"/>
  <c r="X2" i="151" s="1"/>
  <c r="X34" i="10"/>
  <c r="J61" i="151"/>
  <c r="J66" i="10"/>
  <c r="J61" i="10" s="1"/>
  <c r="R61" i="151"/>
  <c r="R66" i="10"/>
  <c r="H5" i="16"/>
  <c r="H4" i="17"/>
  <c r="P5" i="16"/>
  <c r="P4" i="17"/>
  <c r="X4" i="17"/>
  <c r="X5" i="16"/>
  <c r="F8" i="17"/>
  <c r="F9" i="16"/>
  <c r="N9" i="16"/>
  <c r="N8" i="17"/>
  <c r="V9" i="16"/>
  <c r="V8" i="17"/>
  <c r="J12" i="16"/>
  <c r="J11" i="17"/>
  <c r="R12" i="16"/>
  <c r="R11" i="17"/>
  <c r="D18" i="16"/>
  <c r="D17" i="17"/>
  <c r="L17" i="17"/>
  <c r="L18" i="16"/>
  <c r="T18" i="16"/>
  <c r="T17" i="17"/>
  <c r="D23" i="16"/>
  <c r="D22" i="17"/>
  <c r="L23" i="16"/>
  <c r="L22" i="16" s="1"/>
  <c r="L22" i="17"/>
  <c r="T22" i="17"/>
  <c r="T23" i="16"/>
  <c r="J28" i="16"/>
  <c r="J27" i="17"/>
  <c r="R28" i="16"/>
  <c r="R27" i="17"/>
  <c r="D34" i="16"/>
  <c r="D33" i="17"/>
  <c r="L33" i="17"/>
  <c r="L34" i="16"/>
  <c r="T34" i="16"/>
  <c r="T33" i="17"/>
  <c r="F53" i="16"/>
  <c r="F52" i="17"/>
  <c r="N53" i="16"/>
  <c r="N52" i="17"/>
  <c r="V53" i="16"/>
  <c r="V52" i="17"/>
  <c r="J61" i="18"/>
  <c r="R61" i="18"/>
  <c r="J4" i="185"/>
  <c r="J5" i="103"/>
  <c r="R4" i="185"/>
  <c r="R5" i="103"/>
  <c r="D6" i="103"/>
  <c r="L6" i="103"/>
  <c r="T6" i="103"/>
  <c r="F7" i="103"/>
  <c r="N7" i="103"/>
  <c r="V7" i="103"/>
  <c r="H8" i="185"/>
  <c r="H9" i="103"/>
  <c r="P8" i="185"/>
  <c r="P9" i="103"/>
  <c r="X8" i="185"/>
  <c r="X9" i="103"/>
  <c r="J10" i="103"/>
  <c r="R10" i="103"/>
  <c r="D11" i="185"/>
  <c r="D12" i="103"/>
  <c r="L11" i="185"/>
  <c r="L12" i="103"/>
  <c r="T11" i="185"/>
  <c r="T12" i="103"/>
  <c r="F13" i="103"/>
  <c r="N13" i="103"/>
  <c r="V13" i="103"/>
  <c r="H14" i="103"/>
  <c r="P14" i="103"/>
  <c r="X14" i="103"/>
  <c r="J15" i="103"/>
  <c r="R15" i="103"/>
  <c r="D16" i="103"/>
  <c r="L16" i="103"/>
  <c r="T16" i="103"/>
  <c r="F17" i="185"/>
  <c r="F18" i="103"/>
  <c r="N17" i="185"/>
  <c r="N18" i="103"/>
  <c r="V17" i="185"/>
  <c r="V18" i="103"/>
  <c r="T21" i="102"/>
  <c r="F22" i="185"/>
  <c r="F23" i="103"/>
  <c r="N22" i="185"/>
  <c r="N23" i="103"/>
  <c r="V22" i="185"/>
  <c r="V23" i="103"/>
  <c r="H24" i="103"/>
  <c r="H24" i="102" s="1"/>
  <c r="P24" i="103"/>
  <c r="X24" i="103"/>
  <c r="J25" i="103"/>
  <c r="R25" i="103"/>
  <c r="D27" i="185"/>
  <c r="D28" i="103"/>
  <c r="L27" i="185"/>
  <c r="L28" i="103"/>
  <c r="T27" i="185"/>
  <c r="T28" i="103"/>
  <c r="F33" i="185"/>
  <c r="F34" i="103"/>
  <c r="N33" i="185"/>
  <c r="N34" i="103"/>
  <c r="V33" i="185"/>
  <c r="V34" i="103"/>
  <c r="P43" i="102"/>
  <c r="X47" i="102"/>
  <c r="L49" i="102"/>
  <c r="J61" i="185"/>
  <c r="R61" i="185"/>
  <c r="V66" i="102"/>
  <c r="T69" i="102"/>
  <c r="F70" i="102"/>
  <c r="N70" i="102"/>
  <c r="R72" i="102"/>
  <c r="F52" i="185"/>
  <c r="F53" i="103"/>
  <c r="F52" i="103" s="1"/>
  <c r="N52" i="185"/>
  <c r="N53" i="103"/>
  <c r="N52" i="103" s="1"/>
  <c r="V52" i="185"/>
  <c r="V53" i="103"/>
  <c r="V52" i="103" s="1"/>
  <c r="H4" i="187"/>
  <c r="H5" i="105"/>
  <c r="P4" i="187"/>
  <c r="P5" i="105"/>
  <c r="X4" i="187"/>
  <c r="X5" i="105"/>
  <c r="F8" i="187"/>
  <c r="F9" i="105"/>
  <c r="F8" i="105" s="1"/>
  <c r="N8" i="187"/>
  <c r="N9" i="105"/>
  <c r="N8" i="105" s="1"/>
  <c r="V8" i="187"/>
  <c r="V9" i="105"/>
  <c r="V8" i="105" s="1"/>
  <c r="J11" i="187"/>
  <c r="J12" i="105"/>
  <c r="R11" i="187"/>
  <c r="R12" i="105"/>
  <c r="D17" i="187"/>
  <c r="D18" i="105"/>
  <c r="L17" i="187"/>
  <c r="L18" i="105"/>
  <c r="T17" i="187"/>
  <c r="T18" i="105"/>
  <c r="D22" i="187"/>
  <c r="D23" i="105"/>
  <c r="D22" i="105" s="1"/>
  <c r="L22" i="187"/>
  <c r="L23" i="105"/>
  <c r="L22" i="105" s="1"/>
  <c r="T22" i="187"/>
  <c r="T23" i="105"/>
  <c r="T22" i="105" s="1"/>
  <c r="J27" i="187"/>
  <c r="J28" i="105"/>
  <c r="R27" i="187"/>
  <c r="R28" i="105"/>
  <c r="D33" i="187"/>
  <c r="D34" i="105"/>
  <c r="L33" i="187"/>
  <c r="L34" i="105"/>
  <c r="T33" i="187"/>
  <c r="T34" i="105"/>
  <c r="H61" i="187"/>
  <c r="P61" i="187"/>
  <c r="X61" i="187"/>
  <c r="D52" i="187"/>
  <c r="D53" i="105"/>
  <c r="D52" i="105" s="1"/>
  <c r="L52" i="187"/>
  <c r="L53" i="105"/>
  <c r="L52" i="105" s="1"/>
  <c r="T52" i="187"/>
  <c r="T53" i="105"/>
  <c r="T52" i="105" s="1"/>
  <c r="L4" i="188"/>
  <c r="T4" i="188"/>
  <c r="H4" i="191"/>
  <c r="H5" i="104"/>
  <c r="P4" i="191"/>
  <c r="P5" i="104"/>
  <c r="X4" i="191"/>
  <c r="X5" i="104"/>
  <c r="F8" i="191"/>
  <c r="F9" i="104"/>
  <c r="F8" i="104" s="1"/>
  <c r="N8" i="191"/>
  <c r="N9" i="104"/>
  <c r="N8" i="104" s="1"/>
  <c r="V8" i="191"/>
  <c r="V9" i="104"/>
  <c r="V8" i="104" s="1"/>
  <c r="J11" i="191"/>
  <c r="J12" i="104"/>
  <c r="R11" i="191"/>
  <c r="R12" i="104"/>
  <c r="D17" i="191"/>
  <c r="D18" i="104"/>
  <c r="L17" i="191"/>
  <c r="L18" i="104"/>
  <c r="T17" i="191"/>
  <c r="T18" i="104"/>
  <c r="D22" i="191"/>
  <c r="D23" i="104"/>
  <c r="D22" i="104" s="1"/>
  <c r="L22" i="191"/>
  <c r="L23" i="104"/>
  <c r="L22" i="104" s="1"/>
  <c r="T22" i="191"/>
  <c r="T23" i="104"/>
  <c r="T22" i="104" s="1"/>
  <c r="J27" i="191"/>
  <c r="J28" i="104"/>
  <c r="R27" i="191"/>
  <c r="R28" i="104"/>
  <c r="D33" i="191"/>
  <c r="D34" i="104"/>
  <c r="L33" i="191"/>
  <c r="L34" i="104"/>
  <c r="T33" i="191"/>
  <c r="T34" i="104"/>
  <c r="H61" i="191"/>
  <c r="P61" i="191"/>
  <c r="X61" i="191"/>
  <c r="D52" i="191"/>
  <c r="D53" i="104"/>
  <c r="D52" i="104" s="1"/>
  <c r="L52" i="191"/>
  <c r="L53" i="104"/>
  <c r="L52" i="104" s="1"/>
  <c r="T52" i="191"/>
  <c r="T53" i="104"/>
  <c r="T52" i="104" s="1"/>
  <c r="D5" i="106"/>
  <c r="D4" i="194"/>
  <c r="L4" i="194"/>
  <c r="L5" i="106"/>
  <c r="L4" i="106" s="1"/>
  <c r="T4" i="194"/>
  <c r="T5" i="106"/>
  <c r="J8" i="194"/>
  <c r="J9" i="106"/>
  <c r="J8" i="106" s="1"/>
  <c r="R8" i="194"/>
  <c r="R9" i="106"/>
  <c r="R8" i="106" s="1"/>
  <c r="F11" i="194"/>
  <c r="F12" i="106"/>
  <c r="N11" i="194"/>
  <c r="N12" i="106"/>
  <c r="V11" i="194"/>
  <c r="V12" i="106"/>
  <c r="H17" i="194"/>
  <c r="H18" i="106"/>
  <c r="P17" i="194"/>
  <c r="P18" i="106"/>
  <c r="X17" i="194"/>
  <c r="X18" i="106"/>
  <c r="H22" i="194"/>
  <c r="H23" i="106"/>
  <c r="H22" i="106" s="1"/>
  <c r="P22" i="194"/>
  <c r="P23" i="106"/>
  <c r="P22" i="106" s="1"/>
  <c r="X22" i="194"/>
  <c r="X23" i="106"/>
  <c r="X22" i="106" s="1"/>
  <c r="F27" i="194"/>
  <c r="F28" i="106"/>
  <c r="N27" i="194"/>
  <c r="N28" i="106"/>
  <c r="V27" i="194"/>
  <c r="V28" i="106"/>
  <c r="H33" i="194"/>
  <c r="H34" i="106"/>
  <c r="P33" i="194"/>
  <c r="P34" i="106"/>
  <c r="X33" i="194"/>
  <c r="X34" i="106"/>
  <c r="D61" i="194"/>
  <c r="L61" i="194"/>
  <c r="T61" i="194"/>
  <c r="H52" i="194"/>
  <c r="H53" i="106"/>
  <c r="H52" i="106" s="1"/>
  <c r="P52" i="194"/>
  <c r="P53" i="106"/>
  <c r="P52" i="106" s="1"/>
  <c r="X52" i="194"/>
  <c r="X53" i="106"/>
  <c r="X52" i="106" s="1"/>
  <c r="H4" i="197"/>
  <c r="H5" i="111"/>
  <c r="H4" i="111" s="1"/>
  <c r="P4" i="197"/>
  <c r="P5" i="111"/>
  <c r="P4" i="111" s="1"/>
  <c r="X4" i="197"/>
  <c r="X5" i="111"/>
  <c r="X4" i="111" s="1"/>
  <c r="F8" i="197"/>
  <c r="F9" i="111"/>
  <c r="F8" i="111" s="1"/>
  <c r="N8" i="197"/>
  <c r="N9" i="111"/>
  <c r="N8" i="111" s="1"/>
  <c r="V8" i="197"/>
  <c r="V9" i="111"/>
  <c r="V8" i="111" s="1"/>
  <c r="J11" i="197"/>
  <c r="J12" i="111"/>
  <c r="J11" i="111" s="1"/>
  <c r="R11" i="197"/>
  <c r="R12" i="111"/>
  <c r="R11" i="111" s="1"/>
  <c r="D17" i="197"/>
  <c r="D18" i="111"/>
  <c r="D17" i="111" s="1"/>
  <c r="L17" i="197"/>
  <c r="L18" i="111"/>
  <c r="L17" i="111" s="1"/>
  <c r="T17" i="197"/>
  <c r="T18" i="111"/>
  <c r="T17" i="111" s="1"/>
  <c r="D22" i="197"/>
  <c r="D23" i="111"/>
  <c r="D22" i="111" s="1"/>
  <c r="L22" i="197"/>
  <c r="L23" i="111"/>
  <c r="T22" i="197"/>
  <c r="T23" i="111"/>
  <c r="T22" i="111" s="1"/>
  <c r="J27" i="197"/>
  <c r="J28" i="111"/>
  <c r="J27" i="111" s="1"/>
  <c r="R27" i="197"/>
  <c r="R28" i="111"/>
  <c r="R27" i="111" s="1"/>
  <c r="D33" i="197"/>
  <c r="D34" i="111"/>
  <c r="D33" i="111" s="1"/>
  <c r="L33" i="197"/>
  <c r="L34" i="111"/>
  <c r="L33" i="111" s="1"/>
  <c r="T33" i="197"/>
  <c r="T34" i="111"/>
  <c r="T33" i="111" s="1"/>
  <c r="H61" i="197"/>
  <c r="H61" i="111"/>
  <c r="P61" i="197"/>
  <c r="P61" i="111"/>
  <c r="X61" i="197"/>
  <c r="X61" i="111"/>
  <c r="D52" i="197"/>
  <c r="D53" i="111"/>
  <c r="D52" i="111" s="1"/>
  <c r="L52" i="197"/>
  <c r="L53" i="111"/>
  <c r="L52" i="111" s="1"/>
  <c r="T52" i="197"/>
  <c r="T53" i="111"/>
  <c r="T52" i="111" s="1"/>
  <c r="F4" i="163"/>
  <c r="F5" i="117"/>
  <c r="N4" i="163"/>
  <c r="N5" i="117"/>
  <c r="V4" i="163"/>
  <c r="V5" i="117"/>
  <c r="H6" i="116"/>
  <c r="P6" i="116"/>
  <c r="X6" i="116"/>
  <c r="J7" i="116"/>
  <c r="R7" i="116"/>
  <c r="D8" i="163"/>
  <c r="D9" i="117"/>
  <c r="L8" i="163"/>
  <c r="L9" i="117"/>
  <c r="T8" i="163"/>
  <c r="T9" i="117"/>
  <c r="F10" i="116"/>
  <c r="N10" i="116"/>
  <c r="V10" i="116"/>
  <c r="H11" i="163"/>
  <c r="H12" i="117"/>
  <c r="P11" i="163"/>
  <c r="P12" i="117"/>
  <c r="X11" i="163"/>
  <c r="X12" i="117"/>
  <c r="J13" i="116"/>
  <c r="R13" i="116"/>
  <c r="D14" i="116"/>
  <c r="L14" i="116"/>
  <c r="T14" i="116"/>
  <c r="F15" i="116"/>
  <c r="N15" i="116"/>
  <c r="V15" i="116"/>
  <c r="H16" i="116"/>
  <c r="P16" i="116"/>
  <c r="X16" i="116"/>
  <c r="J17" i="163"/>
  <c r="J18" i="117"/>
  <c r="R17" i="163"/>
  <c r="R18" i="117"/>
  <c r="D19" i="116"/>
  <c r="L19" i="116"/>
  <c r="T19" i="116"/>
  <c r="F20" i="116"/>
  <c r="N20" i="116"/>
  <c r="V20" i="116"/>
  <c r="H21" i="116"/>
  <c r="P21" i="116"/>
  <c r="X21" i="116"/>
  <c r="J22" i="163"/>
  <c r="J23" i="117"/>
  <c r="R22" i="163"/>
  <c r="R23" i="117"/>
  <c r="D24" i="116"/>
  <c r="L24" i="116"/>
  <c r="T24" i="116"/>
  <c r="F25" i="116"/>
  <c r="N25" i="116"/>
  <c r="V25" i="116"/>
  <c r="H27" i="163"/>
  <c r="H28" i="117"/>
  <c r="P27" i="163"/>
  <c r="P28" i="117"/>
  <c r="X27" i="163"/>
  <c r="X28" i="117"/>
  <c r="J29" i="116"/>
  <c r="R29" i="116"/>
  <c r="D30" i="116"/>
  <c r="L30" i="116"/>
  <c r="T30" i="116"/>
  <c r="F31" i="116"/>
  <c r="N31" i="116"/>
  <c r="V31" i="116"/>
  <c r="H32" i="116"/>
  <c r="P32" i="116"/>
  <c r="X32" i="116"/>
  <c r="J33" i="163"/>
  <c r="J34" i="117"/>
  <c r="R33" i="163"/>
  <c r="R34" i="117"/>
  <c r="D35" i="116"/>
  <c r="L35" i="116"/>
  <c r="T35" i="116"/>
  <c r="F36" i="116"/>
  <c r="N36" i="116"/>
  <c r="V36" i="116"/>
  <c r="L39" i="116"/>
  <c r="T39" i="116"/>
  <c r="H41" i="116"/>
  <c r="J42" i="116"/>
  <c r="R42" i="116"/>
  <c r="D43" i="116"/>
  <c r="L43" i="116"/>
  <c r="T43" i="116"/>
  <c r="J46" i="116"/>
  <c r="R46" i="116"/>
  <c r="D47" i="116"/>
  <c r="L47" i="116"/>
  <c r="T47" i="116"/>
  <c r="F48" i="116"/>
  <c r="N48" i="116"/>
  <c r="V48" i="116"/>
  <c r="H49" i="116"/>
  <c r="P49" i="116"/>
  <c r="J50" i="116"/>
  <c r="R50" i="116"/>
  <c r="F61" i="163"/>
  <c r="N61" i="163"/>
  <c r="V61" i="163"/>
  <c r="D63" i="116"/>
  <c r="L63" i="116"/>
  <c r="T63" i="116"/>
  <c r="H65" i="116"/>
  <c r="P65" i="116"/>
  <c r="J52" i="163"/>
  <c r="J53" i="117"/>
  <c r="R52" i="163"/>
  <c r="R53" i="117"/>
  <c r="D54" i="116"/>
  <c r="L54" i="116"/>
  <c r="T54" i="116"/>
  <c r="D33" i="166"/>
  <c r="D26" i="166" s="1"/>
  <c r="D2" i="166" s="1"/>
  <c r="D37" i="118"/>
  <c r="D37" i="116" s="1"/>
  <c r="L33" i="166"/>
  <c r="L26" i="166" s="1"/>
  <c r="L2" i="166" s="1"/>
  <c r="L37" i="118"/>
  <c r="L37" i="116" s="1"/>
  <c r="T33" i="166"/>
  <c r="T26" i="166" s="1"/>
  <c r="T2" i="166" s="1"/>
  <c r="T37" i="118"/>
  <c r="T37" i="116" s="1"/>
  <c r="J61" i="166"/>
  <c r="J66" i="118"/>
  <c r="R61" i="166"/>
  <c r="R66" i="118"/>
  <c r="J61" i="167"/>
  <c r="J64" i="118"/>
  <c r="J64" i="116" s="1"/>
  <c r="R61" i="167"/>
  <c r="R64" i="118"/>
  <c r="R64" i="116" s="1"/>
  <c r="D33" i="155"/>
  <c r="D26" i="155" s="1"/>
  <c r="D2" i="155" s="1"/>
  <c r="D34" i="119"/>
  <c r="D33" i="119" s="1"/>
  <c r="D26" i="119" s="1"/>
  <c r="L33" i="155"/>
  <c r="L26" i="155" s="1"/>
  <c r="L2" i="155" s="1"/>
  <c r="L34" i="119"/>
  <c r="L33" i="119" s="1"/>
  <c r="L26" i="119" s="1"/>
  <c r="T33" i="155"/>
  <c r="T26" i="155" s="1"/>
  <c r="T2" i="155" s="1"/>
  <c r="T34" i="119"/>
  <c r="T33" i="119" s="1"/>
  <c r="T26" i="119" s="1"/>
  <c r="L38" i="116"/>
  <c r="T38" i="116"/>
  <c r="F39" i="116"/>
  <c r="H40" i="116"/>
  <c r="P40" i="116"/>
  <c r="F61" i="155"/>
  <c r="F66" i="119"/>
  <c r="F61" i="119" s="1"/>
  <c r="N61" i="155"/>
  <c r="N66" i="119"/>
  <c r="N61" i="119" s="1"/>
  <c r="V61" i="155"/>
  <c r="V66" i="119"/>
  <c r="V61" i="119" s="1"/>
  <c r="D33" i="158"/>
  <c r="D26" i="158" s="1"/>
  <c r="D2" i="158" s="1"/>
  <c r="D34" i="120"/>
  <c r="D33" i="120" s="1"/>
  <c r="D26" i="120" s="1"/>
  <c r="D2" i="120" s="1"/>
  <c r="L33" i="158"/>
  <c r="L26" i="158" s="1"/>
  <c r="L2" i="158" s="1"/>
  <c r="L34" i="120"/>
  <c r="L33" i="120" s="1"/>
  <c r="L26" i="120" s="1"/>
  <c r="L2" i="120" s="1"/>
  <c r="T33" i="158"/>
  <c r="T26" i="158" s="1"/>
  <c r="T2" i="158" s="1"/>
  <c r="T34" i="120"/>
  <c r="T33" i="120" s="1"/>
  <c r="T26" i="120" s="1"/>
  <c r="T2" i="120" s="1"/>
  <c r="J41" i="116"/>
  <c r="R41" i="116"/>
  <c r="H61" i="158"/>
  <c r="H62" i="120"/>
  <c r="H61" i="120" s="1"/>
  <c r="P61" i="158"/>
  <c r="P62" i="120"/>
  <c r="P61" i="120" s="1"/>
  <c r="X61" i="158"/>
  <c r="X62" i="120"/>
  <c r="X61" i="120" s="1"/>
  <c r="N69" i="116"/>
  <c r="V69" i="116"/>
  <c r="C11" i="77"/>
  <c r="C12" i="75"/>
  <c r="K11" i="77"/>
  <c r="K12" i="75"/>
  <c r="S11" i="77"/>
  <c r="S12" i="75"/>
  <c r="E13" i="75"/>
  <c r="M13" i="75"/>
  <c r="U13" i="75"/>
  <c r="G14" i="75"/>
  <c r="O14" i="75"/>
  <c r="W14" i="75"/>
  <c r="I15" i="75"/>
  <c r="Q15" i="75"/>
  <c r="C16" i="75"/>
  <c r="K16" i="75"/>
  <c r="S16" i="75"/>
  <c r="E17" i="77"/>
  <c r="E18" i="75"/>
  <c r="M17" i="77"/>
  <c r="M18" i="75"/>
  <c r="U17" i="77"/>
  <c r="U18" i="75"/>
  <c r="G19" i="75"/>
  <c r="O19" i="75"/>
  <c r="W19" i="75"/>
  <c r="I20" i="75"/>
  <c r="Q20" i="75"/>
  <c r="C21" i="75"/>
  <c r="K21" i="75"/>
  <c r="S21" i="75"/>
  <c r="E22" i="77"/>
  <c r="E23" i="75"/>
  <c r="M22" i="77"/>
  <c r="M23" i="75"/>
  <c r="U22" i="77"/>
  <c r="U23" i="75"/>
  <c r="G24" i="75"/>
  <c r="O24" i="75"/>
  <c r="W24" i="75"/>
  <c r="I25" i="75"/>
  <c r="Q25" i="75"/>
  <c r="C27" i="77"/>
  <c r="C28" i="75"/>
  <c r="K27" i="77"/>
  <c r="K28" i="75"/>
  <c r="S27" i="77"/>
  <c r="S28" i="75"/>
  <c r="E29" i="75"/>
  <c r="M29" i="75"/>
  <c r="U29" i="75"/>
  <c r="G30" i="75"/>
  <c r="O30" i="75"/>
  <c r="W30" i="75"/>
  <c r="I31" i="75"/>
  <c r="Q31" i="75"/>
  <c r="C32" i="75"/>
  <c r="K32" i="75"/>
  <c r="S32" i="75"/>
  <c r="E33" i="77"/>
  <c r="E34" i="75"/>
  <c r="M33" i="77"/>
  <c r="M34" i="75"/>
  <c r="U33" i="77"/>
  <c r="U34" i="75"/>
  <c r="G35" i="75"/>
  <c r="O35" i="75"/>
  <c r="W35" i="75"/>
  <c r="I36" i="75"/>
  <c r="Q36" i="75"/>
  <c r="C37" i="75"/>
  <c r="K37" i="75"/>
  <c r="S37" i="75"/>
  <c r="E38" i="75"/>
  <c r="M38" i="75"/>
  <c r="U38" i="75"/>
  <c r="G39" i="75"/>
  <c r="O39" i="75"/>
  <c r="W39" i="75"/>
  <c r="I40" i="75"/>
  <c r="Q40" i="75"/>
  <c r="C41" i="75"/>
  <c r="K41" i="75"/>
  <c r="S41" i="75"/>
  <c r="E42" i="75"/>
  <c r="M42" i="75"/>
  <c r="U42" i="75"/>
  <c r="G43" i="75"/>
  <c r="O43" i="75"/>
  <c r="W43" i="75"/>
  <c r="I44" i="75"/>
  <c r="Q44" i="75"/>
  <c r="C45" i="75"/>
  <c r="K45" i="75"/>
  <c r="S45" i="75"/>
  <c r="E46" i="75"/>
  <c r="M46" i="75"/>
  <c r="U46" i="75"/>
  <c r="G47" i="75"/>
  <c r="O47" i="75"/>
  <c r="W47" i="75"/>
  <c r="I48" i="75"/>
  <c r="Q48" i="75"/>
  <c r="C49" i="75"/>
  <c r="K49" i="75"/>
  <c r="S49" i="75"/>
  <c r="E50" i="75"/>
  <c r="M50" i="75"/>
  <c r="U50" i="75"/>
  <c r="G51" i="75"/>
  <c r="O51" i="75"/>
  <c r="W51" i="75"/>
  <c r="I61" i="77"/>
  <c r="Q61" i="77"/>
  <c r="E62" i="75"/>
  <c r="M62" i="75"/>
  <c r="U62" i="75"/>
  <c r="G63" i="75"/>
  <c r="O63" i="75"/>
  <c r="W63" i="75"/>
  <c r="I64" i="75"/>
  <c r="Q64" i="75"/>
  <c r="C65" i="75"/>
  <c r="K65" i="75"/>
  <c r="S65" i="75"/>
  <c r="E66" i="75"/>
  <c r="M66" i="75"/>
  <c r="U66" i="75"/>
  <c r="G67" i="75"/>
  <c r="O67" i="75"/>
  <c r="W67" i="75"/>
  <c r="I68" i="75"/>
  <c r="Q68" i="75"/>
  <c r="C69" i="75"/>
  <c r="K69" i="75"/>
  <c r="S69" i="75"/>
  <c r="E70" i="75"/>
  <c r="M70" i="75"/>
  <c r="U70" i="75"/>
  <c r="G71" i="75"/>
  <c r="O71" i="75"/>
  <c r="W71" i="75"/>
  <c r="I72" i="75"/>
  <c r="Q72" i="75"/>
  <c r="E52" i="77"/>
  <c r="E53" i="75"/>
  <c r="M52" i="77"/>
  <c r="M53" i="75"/>
  <c r="U52" i="77"/>
  <c r="U53" i="75"/>
  <c r="G54" i="75"/>
  <c r="O54" i="75"/>
  <c r="W54" i="75"/>
  <c r="U8" i="78"/>
  <c r="I11" i="78"/>
  <c r="Q11" i="78"/>
  <c r="C17" i="78"/>
  <c r="K17" i="78"/>
  <c r="S17" i="78"/>
  <c r="I27" i="78"/>
  <c r="Q27" i="78"/>
  <c r="C33" i="78"/>
  <c r="K33" i="78"/>
  <c r="S33" i="78"/>
  <c r="S26" i="78" s="1"/>
  <c r="G61" i="78"/>
  <c r="O61" i="78"/>
  <c r="W61" i="78"/>
  <c r="G11" i="79"/>
  <c r="O11" i="79"/>
  <c r="W11" i="79"/>
  <c r="I17" i="79"/>
  <c r="Q17" i="79"/>
  <c r="G27" i="79"/>
  <c r="O27" i="79"/>
  <c r="W27" i="79"/>
  <c r="I33" i="79"/>
  <c r="Q33" i="79"/>
  <c r="E61" i="79"/>
  <c r="M61" i="79"/>
  <c r="U61" i="79"/>
  <c r="C4" i="80"/>
  <c r="K4" i="80"/>
  <c r="S4" i="80"/>
  <c r="E11" i="80"/>
  <c r="M11" i="80"/>
  <c r="U11" i="80"/>
  <c r="G17" i="80"/>
  <c r="O17" i="80"/>
  <c r="W17" i="80"/>
  <c r="E27" i="80"/>
  <c r="M27" i="80"/>
  <c r="U27" i="80"/>
  <c r="G33" i="80"/>
  <c r="O33" i="80"/>
  <c r="W33" i="80"/>
  <c r="C61" i="80"/>
  <c r="K61" i="80"/>
  <c r="S61" i="80"/>
  <c r="I4" i="81"/>
  <c r="Q4" i="81"/>
  <c r="C11" i="81"/>
  <c r="K11" i="81"/>
  <c r="S11" i="81"/>
  <c r="E17" i="81"/>
  <c r="M17" i="81"/>
  <c r="U17" i="81"/>
  <c r="C27" i="81"/>
  <c r="K27" i="81"/>
  <c r="S27" i="81"/>
  <c r="E33" i="81"/>
  <c r="M33" i="81"/>
  <c r="U33" i="81"/>
  <c r="I61" i="81"/>
  <c r="Q61" i="81"/>
  <c r="G4" i="82"/>
  <c r="O4" i="82"/>
  <c r="W4" i="82"/>
  <c r="I11" i="82"/>
  <c r="Q11" i="82"/>
  <c r="C17" i="82"/>
  <c r="K17" i="82"/>
  <c r="S17" i="82"/>
  <c r="I27" i="82"/>
  <c r="Q27" i="82"/>
  <c r="C33" i="82"/>
  <c r="C26" i="82" s="1"/>
  <c r="K33" i="82"/>
  <c r="S33" i="82"/>
  <c r="G61" i="82"/>
  <c r="O61" i="82"/>
  <c r="W61" i="82"/>
  <c r="G11" i="83"/>
  <c r="O11" i="83"/>
  <c r="W11" i="83"/>
  <c r="I17" i="83"/>
  <c r="Q17" i="83"/>
  <c r="G27" i="83"/>
  <c r="O27" i="83"/>
  <c r="W27" i="83"/>
  <c r="I33" i="83"/>
  <c r="Q33" i="83"/>
  <c r="E61" i="83"/>
  <c r="M61" i="83"/>
  <c r="U61" i="83"/>
  <c r="E11" i="84"/>
  <c r="M11" i="84"/>
  <c r="U11" i="84"/>
  <c r="G17" i="84"/>
  <c r="O17" i="84"/>
  <c r="W17" i="84"/>
  <c r="E27" i="84"/>
  <c r="M27" i="84"/>
  <c r="U27" i="84"/>
  <c r="G33" i="84"/>
  <c r="O33" i="84"/>
  <c r="W33" i="84"/>
  <c r="C61" i="84"/>
  <c r="K61" i="84"/>
  <c r="S61" i="84"/>
  <c r="C11" i="85"/>
  <c r="K11" i="85"/>
  <c r="S11" i="85"/>
  <c r="E17" i="85"/>
  <c r="M17" i="85"/>
  <c r="U17" i="85"/>
  <c r="C27" i="85"/>
  <c r="K27" i="85"/>
  <c r="K26" i="85" s="1"/>
  <c r="S27" i="85"/>
  <c r="E33" i="85"/>
  <c r="E26" i="85" s="1"/>
  <c r="M33" i="85"/>
  <c r="U33" i="85"/>
  <c r="I61" i="85"/>
  <c r="Q61" i="85"/>
  <c r="G4" i="86"/>
  <c r="O4" i="86"/>
  <c r="W4" i="86"/>
  <c r="I11" i="86"/>
  <c r="Q11" i="86"/>
  <c r="C17" i="86"/>
  <c r="K17" i="86"/>
  <c r="S17" i="86"/>
  <c r="I27" i="86"/>
  <c r="Q27" i="86"/>
  <c r="C33" i="86"/>
  <c r="K33" i="86"/>
  <c r="S33" i="86"/>
  <c r="G61" i="86"/>
  <c r="O61" i="86"/>
  <c r="W61" i="86"/>
  <c r="E4" i="87"/>
  <c r="M4" i="87"/>
  <c r="U4" i="87"/>
  <c r="G11" i="87"/>
  <c r="O11" i="87"/>
  <c r="W11" i="87"/>
  <c r="I17" i="87"/>
  <c r="Q17" i="87"/>
  <c r="G27" i="87"/>
  <c r="O27" i="87"/>
  <c r="W27" i="87"/>
  <c r="I33" i="87"/>
  <c r="Q33" i="87"/>
  <c r="E61" i="87"/>
  <c r="M61" i="87"/>
  <c r="U61" i="87"/>
  <c r="C4" i="88"/>
  <c r="K4" i="88"/>
  <c r="S4" i="88"/>
  <c r="E11" i="88"/>
  <c r="M11" i="88"/>
  <c r="U11" i="88"/>
  <c r="G17" i="88"/>
  <c r="O17" i="88"/>
  <c r="W17" i="88"/>
  <c r="E27" i="88"/>
  <c r="M27" i="88"/>
  <c r="U27" i="88"/>
  <c r="G33" i="88"/>
  <c r="O33" i="88"/>
  <c r="W33" i="88"/>
  <c r="C61" i="88"/>
  <c r="K61" i="88"/>
  <c r="S61" i="88"/>
  <c r="I4" i="89"/>
  <c r="Q4" i="89"/>
  <c r="C11" i="89"/>
  <c r="K11" i="89"/>
  <c r="S11" i="89"/>
  <c r="E17" i="89"/>
  <c r="M17" i="89"/>
  <c r="U17" i="89"/>
  <c r="C27" i="89"/>
  <c r="K27" i="89"/>
  <c r="S27" i="89"/>
  <c r="E33" i="89"/>
  <c r="E26" i="89" s="1"/>
  <c r="M33" i="89"/>
  <c r="U33" i="89"/>
  <c r="I61" i="89"/>
  <c r="Q61" i="89"/>
  <c r="G4" i="90"/>
  <c r="O4" i="90"/>
  <c r="W4" i="90"/>
  <c r="I11" i="90"/>
  <c r="Q11" i="90"/>
  <c r="C17" i="90"/>
  <c r="K17" i="90"/>
  <c r="S17" i="90"/>
  <c r="I27" i="90"/>
  <c r="Q27" i="90"/>
  <c r="C33" i="90"/>
  <c r="K33" i="90"/>
  <c r="S33" i="90"/>
  <c r="G61" i="90"/>
  <c r="O61" i="90"/>
  <c r="W61" i="90"/>
  <c r="G11" i="91"/>
  <c r="O11" i="91"/>
  <c r="W11" i="91"/>
  <c r="I17" i="91"/>
  <c r="Q17" i="91"/>
  <c r="G27" i="91"/>
  <c r="O27" i="91"/>
  <c r="W27" i="91"/>
  <c r="I33" i="91"/>
  <c r="Q33" i="91"/>
  <c r="E61" i="91"/>
  <c r="M61" i="91"/>
  <c r="U61" i="91"/>
  <c r="E4" i="186"/>
  <c r="M4" i="186"/>
  <c r="U4" i="186"/>
  <c r="G11" i="186"/>
  <c r="O11" i="186"/>
  <c r="W11" i="186"/>
  <c r="G4" i="110"/>
  <c r="O4" i="110"/>
  <c r="W4" i="110"/>
  <c r="E8" i="110"/>
  <c r="M8" i="110"/>
  <c r="U8" i="110"/>
  <c r="I11" i="110"/>
  <c r="Q11" i="110"/>
  <c r="C17" i="110"/>
  <c r="K17" i="110"/>
  <c r="S17" i="110"/>
  <c r="C22" i="110"/>
  <c r="K22" i="110"/>
  <c r="S22" i="110"/>
  <c r="I27" i="110"/>
  <c r="Q27" i="110"/>
  <c r="C33" i="110"/>
  <c r="K33" i="110"/>
  <c r="S33" i="110"/>
  <c r="G61" i="110"/>
  <c r="O61" i="110"/>
  <c r="W61" i="110"/>
  <c r="C52" i="110"/>
  <c r="K52" i="110"/>
  <c r="S52" i="110"/>
  <c r="E4" i="107"/>
  <c r="M4" i="107"/>
  <c r="U4" i="107"/>
  <c r="C8" i="107"/>
  <c r="K8" i="107"/>
  <c r="S8" i="107"/>
  <c r="G11" i="107"/>
  <c r="O11" i="107"/>
  <c r="W11" i="107"/>
  <c r="I17" i="107"/>
  <c r="Q17" i="107"/>
  <c r="I22" i="107"/>
  <c r="Q22" i="107"/>
  <c r="G27" i="107"/>
  <c r="O27" i="107"/>
  <c r="W27" i="107"/>
  <c r="I33" i="107"/>
  <c r="I26" i="107" s="1"/>
  <c r="Q33" i="107"/>
  <c r="E61" i="107"/>
  <c r="M61" i="107"/>
  <c r="U61" i="107"/>
  <c r="I52" i="107"/>
  <c r="Q52" i="107"/>
  <c r="C4" i="108"/>
  <c r="K4" i="108"/>
  <c r="S4" i="108"/>
  <c r="I8" i="108"/>
  <c r="Q8" i="108"/>
  <c r="E11" i="108"/>
  <c r="M11" i="108"/>
  <c r="U11" i="108"/>
  <c r="G17" i="108"/>
  <c r="O17" i="108"/>
  <c r="W17" i="108"/>
  <c r="G22" i="108"/>
  <c r="O22" i="108"/>
  <c r="W22" i="108"/>
  <c r="E27" i="108"/>
  <c r="M27" i="108"/>
  <c r="U27" i="108"/>
  <c r="G33" i="108"/>
  <c r="G26" i="108" s="1"/>
  <c r="O33" i="108"/>
  <c r="W33" i="108"/>
  <c r="C61" i="108"/>
  <c r="K61" i="108"/>
  <c r="S61" i="108"/>
  <c r="G52" i="108"/>
  <c r="O52" i="108"/>
  <c r="W52" i="108"/>
  <c r="I4" i="114"/>
  <c r="Q4" i="114"/>
  <c r="G8" i="114"/>
  <c r="O8" i="114"/>
  <c r="W8" i="114"/>
  <c r="C11" i="114"/>
  <c r="K11" i="114"/>
  <c r="S11" i="114"/>
  <c r="E17" i="114"/>
  <c r="M17" i="114"/>
  <c r="U17" i="114"/>
  <c r="E22" i="114"/>
  <c r="M22" i="114"/>
  <c r="U22" i="114"/>
  <c r="C27" i="114"/>
  <c r="K27" i="114"/>
  <c r="S27" i="114"/>
  <c r="E33" i="114"/>
  <c r="M33" i="114"/>
  <c r="U33" i="114"/>
  <c r="I61" i="114"/>
  <c r="Q61" i="114"/>
  <c r="E52" i="114"/>
  <c r="M52" i="114"/>
  <c r="U52" i="114"/>
  <c r="G4" i="112"/>
  <c r="O4" i="112"/>
  <c r="W4" i="112"/>
  <c r="E8" i="112"/>
  <c r="M8" i="112"/>
  <c r="U8" i="112"/>
  <c r="I11" i="112"/>
  <c r="Q11" i="112"/>
  <c r="C17" i="112"/>
  <c r="K17" i="112"/>
  <c r="S17" i="112"/>
  <c r="I27" i="112"/>
  <c r="Q27" i="112"/>
  <c r="C33" i="112"/>
  <c r="K33" i="112"/>
  <c r="S33" i="112"/>
  <c r="I61" i="201"/>
  <c r="Q61" i="201"/>
  <c r="E61" i="203"/>
  <c r="M61" i="203"/>
  <c r="U61" i="203"/>
  <c r="G61" i="173"/>
  <c r="O61" i="173"/>
  <c r="W61" i="173"/>
  <c r="M26" i="183"/>
  <c r="I61" i="183"/>
  <c r="Q61" i="183"/>
  <c r="C5" i="125"/>
  <c r="C4" i="171"/>
  <c r="K5" i="125"/>
  <c r="K4" i="125" s="1"/>
  <c r="K4" i="171"/>
  <c r="S5" i="125"/>
  <c r="S4" i="171"/>
  <c r="I8" i="171"/>
  <c r="I9" i="125"/>
  <c r="I8" i="125" s="1"/>
  <c r="Q8" i="171"/>
  <c r="Q9" i="125"/>
  <c r="Q8" i="125" s="1"/>
  <c r="E11" i="171"/>
  <c r="E12" i="125"/>
  <c r="E11" i="125" s="1"/>
  <c r="M12" i="125"/>
  <c r="M11" i="171"/>
  <c r="U11" i="171"/>
  <c r="U12" i="125"/>
  <c r="G18" i="125"/>
  <c r="G17" i="171"/>
  <c r="O17" i="171"/>
  <c r="O18" i="125"/>
  <c r="W17" i="171"/>
  <c r="W18" i="125"/>
  <c r="G22" i="171"/>
  <c r="G23" i="125"/>
  <c r="G22" i="125" s="1"/>
  <c r="O23" i="125"/>
  <c r="O22" i="125" s="1"/>
  <c r="O22" i="171"/>
  <c r="W23" i="125"/>
  <c r="W22" i="125" s="1"/>
  <c r="W22" i="171"/>
  <c r="E28" i="125"/>
  <c r="E27" i="171"/>
  <c r="M28" i="125"/>
  <c r="M27" i="171"/>
  <c r="U28" i="125"/>
  <c r="U27" i="171"/>
  <c r="G34" i="125"/>
  <c r="G33" i="171"/>
  <c r="O33" i="171"/>
  <c r="O34" i="125"/>
  <c r="W34" i="125"/>
  <c r="W33" i="171"/>
  <c r="C61" i="171"/>
  <c r="K61" i="171"/>
  <c r="S61" i="171"/>
  <c r="E52" i="171"/>
  <c r="E53" i="125"/>
  <c r="E52" i="125" s="1"/>
  <c r="M53" i="125"/>
  <c r="M52" i="125" s="1"/>
  <c r="M52" i="171"/>
  <c r="U53" i="125"/>
  <c r="U52" i="125" s="1"/>
  <c r="U52" i="171"/>
  <c r="E92" i="149"/>
  <c r="M92" i="149"/>
  <c r="U92" i="149"/>
  <c r="C5" i="124"/>
  <c r="C4" i="201"/>
  <c r="K5" i="124"/>
  <c r="K4" i="201"/>
  <c r="S5" i="124"/>
  <c r="S4" i="201"/>
  <c r="E6" i="123"/>
  <c r="M6" i="123"/>
  <c r="U6" i="123"/>
  <c r="G7" i="123"/>
  <c r="O7" i="123"/>
  <c r="W7" i="123"/>
  <c r="I9" i="124"/>
  <c r="I8" i="201"/>
  <c r="Q9" i="124"/>
  <c r="Q8" i="201"/>
  <c r="C10" i="123"/>
  <c r="K10" i="123"/>
  <c r="S10" i="123"/>
  <c r="E11" i="201"/>
  <c r="E12" i="124"/>
  <c r="M11" i="201"/>
  <c r="M12" i="124"/>
  <c r="U12" i="124"/>
  <c r="U11" i="201"/>
  <c r="G13" i="123"/>
  <c r="O13" i="123"/>
  <c r="W13" i="123"/>
  <c r="I14" i="123"/>
  <c r="Q14" i="123"/>
  <c r="C15" i="123"/>
  <c r="K15" i="123"/>
  <c r="S15" i="123"/>
  <c r="E16" i="123"/>
  <c r="M16" i="123"/>
  <c r="U16" i="123"/>
  <c r="G18" i="124"/>
  <c r="G17" i="201"/>
  <c r="O17" i="201"/>
  <c r="O18" i="124"/>
  <c r="W18" i="124"/>
  <c r="W17" i="201"/>
  <c r="I19" i="123"/>
  <c r="Q19" i="123"/>
  <c r="C20" i="123"/>
  <c r="K20" i="123"/>
  <c r="S20" i="123"/>
  <c r="E21" i="123"/>
  <c r="M21" i="123"/>
  <c r="U21" i="123"/>
  <c r="G22" i="201"/>
  <c r="G23" i="124"/>
  <c r="O22" i="201"/>
  <c r="O23" i="124"/>
  <c r="W23" i="124"/>
  <c r="W22" i="201"/>
  <c r="I24" i="123"/>
  <c r="Q24" i="123"/>
  <c r="C25" i="123"/>
  <c r="K25" i="123"/>
  <c r="S25" i="123"/>
  <c r="E28" i="124"/>
  <c r="E27" i="201"/>
  <c r="M28" i="124"/>
  <c r="M27" i="201"/>
  <c r="U27" i="201"/>
  <c r="U28" i="124"/>
  <c r="G29" i="123"/>
  <c r="O29" i="123"/>
  <c r="W29" i="123"/>
  <c r="I30" i="123"/>
  <c r="Q30" i="123"/>
  <c r="C31" i="123"/>
  <c r="K31" i="123"/>
  <c r="S31" i="123"/>
  <c r="E32" i="123"/>
  <c r="M32" i="123"/>
  <c r="U32" i="123"/>
  <c r="G34" i="124"/>
  <c r="G33" i="201"/>
  <c r="O34" i="124"/>
  <c r="O33" i="201"/>
  <c r="W34" i="124"/>
  <c r="W33" i="201"/>
  <c r="I35" i="123"/>
  <c r="Q35" i="123"/>
  <c r="C36" i="123"/>
  <c r="K36" i="123"/>
  <c r="S36" i="123"/>
  <c r="E37" i="123"/>
  <c r="M37" i="123"/>
  <c r="U37" i="123"/>
  <c r="G38" i="123"/>
  <c r="O38" i="123"/>
  <c r="W38" i="123"/>
  <c r="I39" i="123"/>
  <c r="Q39" i="123"/>
  <c r="C40" i="123"/>
  <c r="K40" i="123"/>
  <c r="S40" i="123"/>
  <c r="E41" i="123"/>
  <c r="M41" i="123"/>
  <c r="U41" i="123"/>
  <c r="G42" i="123"/>
  <c r="O42" i="123"/>
  <c r="W42" i="123"/>
  <c r="I43" i="123"/>
  <c r="Q43" i="123"/>
  <c r="C44" i="123"/>
  <c r="K44" i="123"/>
  <c r="S44" i="123"/>
  <c r="E45" i="123"/>
  <c r="M45" i="123"/>
  <c r="U45" i="123"/>
  <c r="G46" i="123"/>
  <c r="O46" i="123"/>
  <c r="W46" i="123"/>
  <c r="I47" i="123"/>
  <c r="Q47" i="123"/>
  <c r="C48" i="123"/>
  <c r="K48" i="123"/>
  <c r="S48" i="123"/>
  <c r="E49" i="123"/>
  <c r="M49" i="123"/>
  <c r="U49" i="123"/>
  <c r="G50" i="123"/>
  <c r="O50" i="123"/>
  <c r="W50" i="123"/>
  <c r="I51" i="123"/>
  <c r="Q51" i="123"/>
  <c r="C62" i="123"/>
  <c r="K62" i="123"/>
  <c r="S62" i="123"/>
  <c r="E63" i="123"/>
  <c r="M63" i="123"/>
  <c r="U63" i="123"/>
  <c r="O64" i="123"/>
  <c r="I65" i="123"/>
  <c r="Q65" i="123"/>
  <c r="C66" i="123"/>
  <c r="K66" i="123"/>
  <c r="S66" i="123"/>
  <c r="E67" i="123"/>
  <c r="M67" i="123"/>
  <c r="U67" i="123"/>
  <c r="G68" i="123"/>
  <c r="O68" i="123"/>
  <c r="W68" i="123"/>
  <c r="I69" i="123"/>
  <c r="Q69" i="123"/>
  <c r="C70" i="123"/>
  <c r="K70" i="123"/>
  <c r="S70" i="123"/>
  <c r="E71" i="123"/>
  <c r="M71" i="123"/>
  <c r="U71" i="123"/>
  <c r="G72" i="123"/>
  <c r="O72" i="123"/>
  <c r="W72" i="123"/>
  <c r="I52" i="201"/>
  <c r="I53" i="124"/>
  <c r="Q53" i="124"/>
  <c r="Q52" i="201"/>
  <c r="C54" i="123"/>
  <c r="K54" i="123"/>
  <c r="S54" i="123"/>
  <c r="I33" i="160"/>
  <c r="I26" i="160" s="1"/>
  <c r="I2" i="160" s="1"/>
  <c r="I34" i="8"/>
  <c r="Q33" i="160"/>
  <c r="Q26" i="160" s="1"/>
  <c r="Q2" i="160" s="1"/>
  <c r="Q34" i="8"/>
  <c r="W61" i="160"/>
  <c r="W66" i="8"/>
  <c r="I33" i="151"/>
  <c r="I26" i="151" s="1"/>
  <c r="I34" i="10"/>
  <c r="Q33" i="151"/>
  <c r="Q26" i="151" s="1"/>
  <c r="Q34" i="10"/>
  <c r="C61" i="151"/>
  <c r="C66" i="10"/>
  <c r="K61" i="151"/>
  <c r="K66" i="10"/>
  <c r="S61" i="151"/>
  <c r="S66" i="10"/>
  <c r="S61" i="10" s="1"/>
  <c r="I4" i="17"/>
  <c r="I5" i="16"/>
  <c r="I4" i="16" s="1"/>
  <c r="Q4" i="17"/>
  <c r="Q5" i="16"/>
  <c r="Q4" i="16" s="1"/>
  <c r="G8" i="17"/>
  <c r="G9" i="16"/>
  <c r="G8" i="16" s="1"/>
  <c r="O8" i="17"/>
  <c r="O9" i="16"/>
  <c r="O8" i="16" s="1"/>
  <c r="W8" i="17"/>
  <c r="W9" i="16"/>
  <c r="W8" i="16" s="1"/>
  <c r="C11" i="17"/>
  <c r="C12" i="16"/>
  <c r="K12" i="16"/>
  <c r="K11" i="17"/>
  <c r="S11" i="17"/>
  <c r="S12" i="16"/>
  <c r="E17" i="17"/>
  <c r="E18" i="16"/>
  <c r="M18" i="16"/>
  <c r="M17" i="17"/>
  <c r="U17" i="17"/>
  <c r="U18" i="16"/>
  <c r="E22" i="17"/>
  <c r="E23" i="16"/>
  <c r="E22" i="16" s="1"/>
  <c r="M23" i="16"/>
  <c r="M22" i="16" s="1"/>
  <c r="M22" i="17"/>
  <c r="U23" i="16"/>
  <c r="U22" i="16" s="1"/>
  <c r="U22" i="17"/>
  <c r="C28" i="16"/>
  <c r="C27" i="17"/>
  <c r="K27" i="17"/>
  <c r="K28" i="16"/>
  <c r="S27" i="17"/>
  <c r="S28" i="16"/>
  <c r="E34" i="16"/>
  <c r="E33" i="17"/>
  <c r="M34" i="16"/>
  <c r="M33" i="17"/>
  <c r="U34" i="16"/>
  <c r="U33" i="17"/>
  <c r="G52" i="17"/>
  <c r="G53" i="16"/>
  <c r="G52" i="16" s="1"/>
  <c r="O52" i="17"/>
  <c r="O53" i="16"/>
  <c r="O52" i="16" s="1"/>
  <c r="W52" i="17"/>
  <c r="W53" i="16"/>
  <c r="W52" i="16" s="1"/>
  <c r="C61" i="18"/>
  <c r="K61" i="18"/>
  <c r="S61" i="18"/>
  <c r="C5" i="103"/>
  <c r="C4" i="185"/>
  <c r="K4" i="185"/>
  <c r="K5" i="103"/>
  <c r="S4" i="185"/>
  <c r="S5" i="103"/>
  <c r="E6" i="103"/>
  <c r="M6" i="103"/>
  <c r="U6" i="103"/>
  <c r="G7" i="103"/>
  <c r="O7" i="103"/>
  <c r="W7" i="103"/>
  <c r="I8" i="185"/>
  <c r="I9" i="103"/>
  <c r="Q8" i="185"/>
  <c r="Q9" i="103"/>
  <c r="C10" i="103"/>
  <c r="K10" i="103"/>
  <c r="S10" i="103"/>
  <c r="E11" i="185"/>
  <c r="E12" i="103"/>
  <c r="M11" i="185"/>
  <c r="M12" i="103"/>
  <c r="U11" i="185"/>
  <c r="U12" i="103"/>
  <c r="G13" i="103"/>
  <c r="O13" i="103"/>
  <c r="W13" i="103"/>
  <c r="I14" i="103"/>
  <c r="Q14" i="103"/>
  <c r="C15" i="103"/>
  <c r="K15" i="103"/>
  <c r="S15" i="103"/>
  <c r="E16" i="103"/>
  <c r="M16" i="103"/>
  <c r="U16" i="103"/>
  <c r="G17" i="185"/>
  <c r="G18" i="103"/>
  <c r="O17" i="185"/>
  <c r="O18" i="103"/>
  <c r="W17" i="185"/>
  <c r="W18" i="103"/>
  <c r="G22" i="185"/>
  <c r="G23" i="103"/>
  <c r="O22" i="185"/>
  <c r="O23" i="103"/>
  <c r="W22" i="185"/>
  <c r="W23" i="103"/>
  <c r="I24" i="103"/>
  <c r="Q24" i="103"/>
  <c r="C25" i="103"/>
  <c r="K25" i="103"/>
  <c r="S25" i="103"/>
  <c r="E27" i="185"/>
  <c r="E28" i="103"/>
  <c r="M27" i="185"/>
  <c r="M28" i="103"/>
  <c r="U27" i="185"/>
  <c r="U28" i="103"/>
  <c r="G33" i="185"/>
  <c r="G34" i="103"/>
  <c r="O33" i="185"/>
  <c r="O34" i="103"/>
  <c r="W33" i="185"/>
  <c r="W34" i="103"/>
  <c r="C61" i="185"/>
  <c r="K61" i="185"/>
  <c r="S61" i="185"/>
  <c r="G52" i="185"/>
  <c r="G53" i="103"/>
  <c r="O52" i="185"/>
  <c r="O53" i="103"/>
  <c r="W52" i="185"/>
  <c r="W53" i="103"/>
  <c r="I4" i="187"/>
  <c r="I5" i="105"/>
  <c r="I4" i="105" s="1"/>
  <c r="Q4" i="187"/>
  <c r="Q5" i="105"/>
  <c r="G8" i="187"/>
  <c r="G9" i="105"/>
  <c r="G8" i="105" s="1"/>
  <c r="O8" i="187"/>
  <c r="O9" i="105"/>
  <c r="O8" i="105" s="1"/>
  <c r="W8" i="187"/>
  <c r="W9" i="105"/>
  <c r="W8" i="105" s="1"/>
  <c r="C11" i="187"/>
  <c r="C12" i="105"/>
  <c r="K11" i="187"/>
  <c r="K12" i="105"/>
  <c r="K11" i="105" s="1"/>
  <c r="S11" i="187"/>
  <c r="S12" i="105"/>
  <c r="E17" i="187"/>
  <c r="E18" i="105"/>
  <c r="M17" i="187"/>
  <c r="M18" i="105"/>
  <c r="U17" i="187"/>
  <c r="U18" i="105"/>
  <c r="E22" i="187"/>
  <c r="E23" i="105"/>
  <c r="E22" i="105" s="1"/>
  <c r="M22" i="187"/>
  <c r="M23" i="105"/>
  <c r="M22" i="105" s="1"/>
  <c r="U22" i="187"/>
  <c r="U23" i="105"/>
  <c r="U22" i="105" s="1"/>
  <c r="C27" i="187"/>
  <c r="C28" i="105"/>
  <c r="K27" i="187"/>
  <c r="K28" i="105"/>
  <c r="S27" i="187"/>
  <c r="S28" i="105"/>
  <c r="E33" i="187"/>
  <c r="E34" i="105"/>
  <c r="M33" i="187"/>
  <c r="M34" i="105"/>
  <c r="U33" i="187"/>
  <c r="U34" i="105"/>
  <c r="I61" i="187"/>
  <c r="Q61" i="187"/>
  <c r="E52" i="187"/>
  <c r="E53" i="105"/>
  <c r="E52" i="105" s="1"/>
  <c r="M52" i="187"/>
  <c r="M53" i="105"/>
  <c r="M52" i="105" s="1"/>
  <c r="U52" i="187"/>
  <c r="U53" i="105"/>
  <c r="U52" i="105" s="1"/>
  <c r="I4" i="191"/>
  <c r="I5" i="104"/>
  <c r="Q4" i="191"/>
  <c r="Q5" i="104"/>
  <c r="G8" i="191"/>
  <c r="G9" i="104"/>
  <c r="G8" i="104" s="1"/>
  <c r="O8" i="191"/>
  <c r="O9" i="104"/>
  <c r="O8" i="104" s="1"/>
  <c r="W8" i="191"/>
  <c r="W9" i="104"/>
  <c r="W8" i="104" s="1"/>
  <c r="C11" i="191"/>
  <c r="C12" i="104"/>
  <c r="K11" i="191"/>
  <c r="K12" i="104"/>
  <c r="S11" i="191"/>
  <c r="S12" i="104"/>
  <c r="E17" i="191"/>
  <c r="E18" i="104"/>
  <c r="M17" i="191"/>
  <c r="M18" i="104"/>
  <c r="U17" i="191"/>
  <c r="U18" i="104"/>
  <c r="E22" i="191"/>
  <c r="E23" i="104"/>
  <c r="E22" i="104" s="1"/>
  <c r="M22" i="191"/>
  <c r="M23" i="104"/>
  <c r="M22" i="104" s="1"/>
  <c r="U22" i="191"/>
  <c r="U23" i="104"/>
  <c r="U22" i="104" s="1"/>
  <c r="C27" i="191"/>
  <c r="C28" i="104"/>
  <c r="K27" i="191"/>
  <c r="K28" i="104"/>
  <c r="S27" i="191"/>
  <c r="S28" i="104"/>
  <c r="E33" i="191"/>
  <c r="E34" i="104"/>
  <c r="M33" i="191"/>
  <c r="M34" i="104"/>
  <c r="U33" i="191"/>
  <c r="U34" i="104"/>
  <c r="I61" i="191"/>
  <c r="Q61" i="191"/>
  <c r="E52" i="191"/>
  <c r="E53" i="104"/>
  <c r="E52" i="104" s="1"/>
  <c r="M52" i="191"/>
  <c r="M53" i="104"/>
  <c r="M52" i="104" s="1"/>
  <c r="U52" i="191"/>
  <c r="U53" i="104"/>
  <c r="U52" i="104" s="1"/>
  <c r="E4" i="194"/>
  <c r="E5" i="106"/>
  <c r="M5" i="106"/>
  <c r="M4" i="194"/>
  <c r="U5" i="106"/>
  <c r="U4" i="106" s="1"/>
  <c r="U4" i="194"/>
  <c r="C8" i="194"/>
  <c r="C9" i="106"/>
  <c r="C8" i="106" s="1"/>
  <c r="K8" i="194"/>
  <c r="K9" i="106"/>
  <c r="K8" i="106" s="1"/>
  <c r="S8" i="194"/>
  <c r="S9" i="106"/>
  <c r="S8" i="106" s="1"/>
  <c r="G11" i="194"/>
  <c r="G12" i="106"/>
  <c r="O11" i="194"/>
  <c r="O12" i="106"/>
  <c r="W11" i="194"/>
  <c r="W12" i="106"/>
  <c r="I17" i="194"/>
  <c r="I18" i="106"/>
  <c r="Q17" i="194"/>
  <c r="Q18" i="106"/>
  <c r="I22" i="194"/>
  <c r="I23" i="106"/>
  <c r="I22" i="106" s="1"/>
  <c r="Q22" i="194"/>
  <c r="Q23" i="106"/>
  <c r="Q22" i="106" s="1"/>
  <c r="G27" i="194"/>
  <c r="G28" i="106"/>
  <c r="O27" i="194"/>
  <c r="O28" i="106"/>
  <c r="W27" i="194"/>
  <c r="W28" i="106"/>
  <c r="I33" i="194"/>
  <c r="I34" i="106"/>
  <c r="Q33" i="194"/>
  <c r="Q34" i="106"/>
  <c r="E61" i="194"/>
  <c r="M61" i="194"/>
  <c r="U61" i="194"/>
  <c r="I52" i="194"/>
  <c r="I53" i="106"/>
  <c r="I52" i="106" s="1"/>
  <c r="Q52" i="194"/>
  <c r="Q53" i="106"/>
  <c r="Q52" i="106" s="1"/>
  <c r="I5" i="111"/>
  <c r="I4" i="111" s="1"/>
  <c r="I4" i="197"/>
  <c r="Q4" i="197"/>
  <c r="Q5" i="111"/>
  <c r="Q4" i="111" s="1"/>
  <c r="G8" i="197"/>
  <c r="G9" i="111"/>
  <c r="G8" i="111" s="1"/>
  <c r="O8" i="197"/>
  <c r="O9" i="111"/>
  <c r="O8" i="111" s="1"/>
  <c r="W8" i="197"/>
  <c r="W9" i="111"/>
  <c r="W8" i="111" s="1"/>
  <c r="C11" i="197"/>
  <c r="C12" i="111"/>
  <c r="C11" i="111" s="1"/>
  <c r="K11" i="197"/>
  <c r="K12" i="111"/>
  <c r="K11" i="111" s="1"/>
  <c r="S11" i="197"/>
  <c r="S12" i="111"/>
  <c r="E17" i="197"/>
  <c r="E18" i="111"/>
  <c r="M17" i="197"/>
  <c r="M18" i="111"/>
  <c r="U17" i="197"/>
  <c r="U18" i="111"/>
  <c r="E22" i="197"/>
  <c r="E23" i="111"/>
  <c r="E22" i="111" s="1"/>
  <c r="M22" i="197"/>
  <c r="M23" i="111"/>
  <c r="M22" i="111" s="1"/>
  <c r="U22" i="197"/>
  <c r="U23" i="111"/>
  <c r="U22" i="111" s="1"/>
  <c r="C27" i="197"/>
  <c r="C28" i="111"/>
  <c r="C27" i="111" s="1"/>
  <c r="K27" i="197"/>
  <c r="K26" i="197" s="1"/>
  <c r="K28" i="111"/>
  <c r="S27" i="197"/>
  <c r="S28" i="111"/>
  <c r="E33" i="197"/>
  <c r="E34" i="111"/>
  <c r="M33" i="197"/>
  <c r="M34" i="111"/>
  <c r="U33" i="197"/>
  <c r="U34" i="111"/>
  <c r="I61" i="197"/>
  <c r="Q61" i="197"/>
  <c r="E52" i="197"/>
  <c r="E53" i="111"/>
  <c r="E52" i="111" s="1"/>
  <c r="M52" i="197"/>
  <c r="M53" i="111"/>
  <c r="M52" i="111" s="1"/>
  <c r="U52" i="197"/>
  <c r="U53" i="111"/>
  <c r="U52" i="111" s="1"/>
  <c r="E4" i="198"/>
  <c r="M4" i="198"/>
  <c r="U4" i="198"/>
  <c r="G4" i="163"/>
  <c r="G5" i="117"/>
  <c r="O4" i="163"/>
  <c r="O5" i="117"/>
  <c r="W4" i="163"/>
  <c r="W5" i="117"/>
  <c r="C7" i="116"/>
  <c r="S7" i="116"/>
  <c r="E8" i="163"/>
  <c r="E9" i="117"/>
  <c r="M8" i="163"/>
  <c r="M9" i="117"/>
  <c r="U8" i="163"/>
  <c r="U9" i="117"/>
  <c r="I11" i="163"/>
  <c r="I12" i="117"/>
  <c r="Q11" i="163"/>
  <c r="Q12" i="117"/>
  <c r="S13" i="116"/>
  <c r="M14" i="116"/>
  <c r="Q16" i="116"/>
  <c r="C17" i="163"/>
  <c r="C18" i="117"/>
  <c r="K17" i="163"/>
  <c r="K18" i="117"/>
  <c r="S17" i="163"/>
  <c r="S18" i="117"/>
  <c r="M19" i="116"/>
  <c r="Q21" i="116"/>
  <c r="C22" i="163"/>
  <c r="C23" i="117"/>
  <c r="K22" i="163"/>
  <c r="K23" i="117"/>
  <c r="S22" i="163"/>
  <c r="S23" i="117"/>
  <c r="M24" i="116"/>
  <c r="I27" i="163"/>
  <c r="I26" i="163" s="1"/>
  <c r="I28" i="117"/>
  <c r="Q27" i="163"/>
  <c r="Q28" i="117"/>
  <c r="K29" i="116"/>
  <c r="E30" i="116"/>
  <c r="I32" i="116"/>
  <c r="C33" i="163"/>
  <c r="C34" i="117"/>
  <c r="K33" i="163"/>
  <c r="K34" i="117"/>
  <c r="S33" i="163"/>
  <c r="S34" i="117"/>
  <c r="E35" i="116"/>
  <c r="E43" i="116"/>
  <c r="U43" i="116"/>
  <c r="C50" i="116"/>
  <c r="G61" i="163"/>
  <c r="O61" i="163"/>
  <c r="W61" i="163"/>
  <c r="C52" i="163"/>
  <c r="C53" i="117"/>
  <c r="K52" i="163"/>
  <c r="K53" i="117"/>
  <c r="S52" i="163"/>
  <c r="S53" i="117"/>
  <c r="E33" i="166"/>
  <c r="E26" i="166" s="1"/>
  <c r="E2" i="166" s="1"/>
  <c r="E37" i="118"/>
  <c r="M33" i="166"/>
  <c r="M26" i="166" s="1"/>
  <c r="M2" i="166" s="1"/>
  <c r="M37" i="118"/>
  <c r="U33" i="166"/>
  <c r="U26" i="166" s="1"/>
  <c r="U2" i="166" s="1"/>
  <c r="U37" i="118"/>
  <c r="C61" i="166"/>
  <c r="C66" i="118"/>
  <c r="K61" i="166"/>
  <c r="K66" i="118"/>
  <c r="S61" i="166"/>
  <c r="S66" i="118"/>
  <c r="C61" i="167"/>
  <c r="C64" i="118"/>
  <c r="C64" i="116" s="1"/>
  <c r="K61" i="167"/>
  <c r="K64" i="118"/>
  <c r="S61" i="167"/>
  <c r="S64" i="118"/>
  <c r="G33" i="168"/>
  <c r="G26" i="168" s="1"/>
  <c r="G2" i="168" s="1"/>
  <c r="O33" i="168"/>
  <c r="O26" i="168" s="1"/>
  <c r="W33" i="168"/>
  <c r="W26" i="168" s="1"/>
  <c r="E33" i="155"/>
  <c r="E26" i="155" s="1"/>
  <c r="E2" i="155" s="1"/>
  <c r="E34" i="119"/>
  <c r="E33" i="119" s="1"/>
  <c r="E26" i="119" s="1"/>
  <c r="E2" i="119" s="1"/>
  <c r="M33" i="155"/>
  <c r="M26" i="155" s="1"/>
  <c r="M2" i="155" s="1"/>
  <c r="M34" i="119"/>
  <c r="M33" i="119" s="1"/>
  <c r="M26" i="119" s="1"/>
  <c r="U33" i="155"/>
  <c r="U26" i="155" s="1"/>
  <c r="U2" i="155" s="1"/>
  <c r="U34" i="119"/>
  <c r="U33" i="119" s="1"/>
  <c r="U26" i="119" s="1"/>
  <c r="U2" i="119" s="1"/>
  <c r="G61" i="155"/>
  <c r="G66" i="119"/>
  <c r="G61" i="119" s="1"/>
  <c r="O61" i="155"/>
  <c r="O66" i="119"/>
  <c r="O61" i="119" s="1"/>
  <c r="W61" i="155"/>
  <c r="W66" i="119"/>
  <c r="W61" i="119" s="1"/>
  <c r="E33" i="158"/>
  <c r="E26" i="158" s="1"/>
  <c r="E2" i="158" s="1"/>
  <c r="E34" i="120"/>
  <c r="M33" i="158"/>
  <c r="M26" i="158" s="1"/>
  <c r="M2" i="158" s="1"/>
  <c r="M34" i="120"/>
  <c r="U33" i="158"/>
  <c r="U26" i="158" s="1"/>
  <c r="U2" i="158" s="1"/>
  <c r="U34" i="120"/>
  <c r="U50" i="116"/>
  <c r="I61" i="158"/>
  <c r="I62" i="120"/>
  <c r="Q61" i="158"/>
  <c r="Q62" i="120"/>
  <c r="J61" i="77"/>
  <c r="R61" i="77"/>
  <c r="F52" i="77"/>
  <c r="F53" i="75"/>
  <c r="N52" i="77"/>
  <c r="N53" i="75"/>
  <c r="V52" i="77"/>
  <c r="V53" i="75"/>
  <c r="T22" i="78"/>
  <c r="L26" i="86"/>
  <c r="H61" i="110"/>
  <c r="P61" i="110"/>
  <c r="X61" i="110"/>
  <c r="D4" i="108"/>
  <c r="L4" i="108"/>
  <c r="T4" i="108"/>
  <c r="F11" i="108"/>
  <c r="N11" i="108"/>
  <c r="V11" i="108"/>
  <c r="H17" i="108"/>
  <c r="P17" i="108"/>
  <c r="X17" i="108"/>
  <c r="F27" i="108"/>
  <c r="F26" i="108" s="1"/>
  <c r="N27" i="108"/>
  <c r="V27" i="108"/>
  <c r="H33" i="108"/>
  <c r="P33" i="108"/>
  <c r="X33" i="108"/>
  <c r="D61" i="108"/>
  <c r="L61" i="108"/>
  <c r="T61" i="108"/>
  <c r="J4" i="114"/>
  <c r="R4" i="114"/>
  <c r="D11" i="114"/>
  <c r="L11" i="114"/>
  <c r="T11" i="114"/>
  <c r="F17" i="114"/>
  <c r="N17" i="114"/>
  <c r="V17" i="114"/>
  <c r="D27" i="114"/>
  <c r="L27" i="114"/>
  <c r="T27" i="114"/>
  <c r="F33" i="114"/>
  <c r="N33" i="114"/>
  <c r="V33" i="114"/>
  <c r="H4" i="112"/>
  <c r="P4" i="112"/>
  <c r="X4" i="112"/>
  <c r="J11" i="112"/>
  <c r="R11" i="112"/>
  <c r="F17" i="115"/>
  <c r="N17" i="115"/>
  <c r="V17" i="115"/>
  <c r="F22" i="115"/>
  <c r="N22" i="115"/>
  <c r="V22" i="115"/>
  <c r="D27" i="115"/>
  <c r="L27" i="115"/>
  <c r="T27" i="115"/>
  <c r="T26" i="115" s="1"/>
  <c r="F33" i="115"/>
  <c r="N33" i="115"/>
  <c r="N26" i="115" s="1"/>
  <c r="V33" i="115"/>
  <c r="J61" i="201"/>
  <c r="R61" i="201"/>
  <c r="F61" i="203"/>
  <c r="N61" i="203"/>
  <c r="V61" i="203"/>
  <c r="H61" i="173"/>
  <c r="P61" i="173"/>
  <c r="X61" i="173"/>
  <c r="J61" i="183"/>
  <c r="R61" i="183"/>
  <c r="D5" i="125"/>
  <c r="D4" i="171"/>
  <c r="L5" i="125"/>
  <c r="L4" i="125" s="1"/>
  <c r="L4" i="171"/>
  <c r="T5" i="125"/>
  <c r="T4" i="171"/>
  <c r="J9" i="125"/>
  <c r="J8" i="171"/>
  <c r="R9" i="125"/>
  <c r="R8" i="171"/>
  <c r="F11" i="171"/>
  <c r="F12" i="125"/>
  <c r="N11" i="171"/>
  <c r="N12" i="125"/>
  <c r="N11" i="125" s="1"/>
  <c r="V11" i="171"/>
  <c r="V12" i="125"/>
  <c r="H18" i="125"/>
  <c r="H17" i="125" s="1"/>
  <c r="H17" i="171"/>
  <c r="P18" i="125"/>
  <c r="P17" i="125" s="1"/>
  <c r="P17" i="171"/>
  <c r="X17" i="171"/>
  <c r="X18" i="125"/>
  <c r="H23" i="125"/>
  <c r="H22" i="171"/>
  <c r="P22" i="171"/>
  <c r="P23" i="125"/>
  <c r="P22" i="125" s="1"/>
  <c r="X22" i="171"/>
  <c r="X23" i="125"/>
  <c r="X22" i="125" s="1"/>
  <c r="F27" i="171"/>
  <c r="F28" i="125"/>
  <c r="N28" i="125"/>
  <c r="N27" i="125" s="1"/>
  <c r="N27" i="171"/>
  <c r="V28" i="125"/>
  <c r="V27" i="171"/>
  <c r="H34" i="125"/>
  <c r="H33" i="171"/>
  <c r="P33" i="171"/>
  <c r="P34" i="125"/>
  <c r="X33" i="171"/>
  <c r="X34" i="125"/>
  <c r="D61" i="171"/>
  <c r="L61" i="171"/>
  <c r="T61" i="171"/>
  <c r="F52" i="171"/>
  <c r="F53" i="125"/>
  <c r="F52" i="125" s="1"/>
  <c r="N52" i="171"/>
  <c r="N53" i="125"/>
  <c r="N52" i="125" s="1"/>
  <c r="V52" i="171"/>
  <c r="V53" i="125"/>
  <c r="V52" i="125" s="1"/>
  <c r="F92" i="149"/>
  <c r="N92" i="149"/>
  <c r="V92" i="149"/>
  <c r="D5" i="124"/>
  <c r="D4" i="201"/>
  <c r="L5" i="124"/>
  <c r="L4" i="201"/>
  <c r="T5" i="124"/>
  <c r="T4" i="201"/>
  <c r="F6" i="123"/>
  <c r="N6" i="123"/>
  <c r="V6" i="123"/>
  <c r="H7" i="123"/>
  <c r="P7" i="123"/>
  <c r="X7" i="123"/>
  <c r="J8" i="201"/>
  <c r="J9" i="124"/>
  <c r="R8" i="201"/>
  <c r="R9" i="124"/>
  <c r="D10" i="123"/>
  <c r="L10" i="123"/>
  <c r="T10" i="123"/>
  <c r="F12" i="124"/>
  <c r="F11" i="201"/>
  <c r="N11" i="201"/>
  <c r="N12" i="124"/>
  <c r="V11" i="201"/>
  <c r="V12" i="124"/>
  <c r="H13" i="123"/>
  <c r="P13" i="123"/>
  <c r="X13" i="123"/>
  <c r="J14" i="123"/>
  <c r="R14" i="123"/>
  <c r="D15" i="123"/>
  <c r="L15" i="123"/>
  <c r="T15" i="123"/>
  <c r="F16" i="123"/>
  <c r="N16" i="123"/>
  <c r="V16" i="123"/>
  <c r="H18" i="124"/>
  <c r="H17" i="201"/>
  <c r="P17" i="201"/>
  <c r="P18" i="124"/>
  <c r="X18" i="124"/>
  <c r="X17" i="201"/>
  <c r="D20" i="123"/>
  <c r="H22" i="201"/>
  <c r="H23" i="124"/>
  <c r="P22" i="201"/>
  <c r="P23" i="124"/>
  <c r="X22" i="201"/>
  <c r="X23" i="124"/>
  <c r="J24" i="123"/>
  <c r="R24" i="123"/>
  <c r="D25" i="123"/>
  <c r="L25" i="123"/>
  <c r="T25" i="123"/>
  <c r="F28" i="124"/>
  <c r="F27" i="201"/>
  <c r="N28" i="124"/>
  <c r="N27" i="201"/>
  <c r="V28" i="124"/>
  <c r="V27" i="201"/>
  <c r="H29" i="123"/>
  <c r="P29" i="123"/>
  <c r="X29" i="123"/>
  <c r="J30" i="123"/>
  <c r="R30" i="123"/>
  <c r="D31" i="123"/>
  <c r="L31" i="123"/>
  <c r="T31" i="123"/>
  <c r="F32" i="123"/>
  <c r="N32" i="123"/>
  <c r="V32" i="123"/>
  <c r="H33" i="201"/>
  <c r="H34" i="124"/>
  <c r="P33" i="201"/>
  <c r="P34" i="124"/>
  <c r="X34" i="124"/>
  <c r="X33" i="201"/>
  <c r="J35" i="123"/>
  <c r="R35" i="123"/>
  <c r="F37" i="123"/>
  <c r="N37" i="123"/>
  <c r="V37" i="123"/>
  <c r="H38" i="123"/>
  <c r="P38" i="123"/>
  <c r="X38" i="123"/>
  <c r="J39" i="123"/>
  <c r="R39" i="123"/>
  <c r="D40" i="123"/>
  <c r="L40" i="123"/>
  <c r="T40" i="123"/>
  <c r="F41" i="123"/>
  <c r="N41" i="123"/>
  <c r="V41" i="123"/>
  <c r="H42" i="123"/>
  <c r="P42" i="123"/>
  <c r="X42" i="123"/>
  <c r="J43" i="123"/>
  <c r="R43" i="123"/>
  <c r="D44" i="123"/>
  <c r="L44" i="123"/>
  <c r="T44" i="123"/>
  <c r="F45" i="123"/>
  <c r="N45" i="123"/>
  <c r="V45" i="123"/>
  <c r="H46" i="123"/>
  <c r="P46" i="123"/>
  <c r="X46" i="123"/>
  <c r="J47" i="123"/>
  <c r="R47" i="123"/>
  <c r="D48" i="123"/>
  <c r="L48" i="123"/>
  <c r="T48" i="123"/>
  <c r="F49" i="123"/>
  <c r="N49" i="123"/>
  <c r="V49" i="123"/>
  <c r="H50" i="123"/>
  <c r="P50" i="123"/>
  <c r="X50" i="123"/>
  <c r="N67" i="123"/>
  <c r="X68" i="123"/>
  <c r="V71" i="123"/>
  <c r="J53" i="124"/>
  <c r="J52" i="201"/>
  <c r="R52" i="201"/>
  <c r="R53" i="124"/>
  <c r="J33" i="160"/>
  <c r="J26" i="160" s="1"/>
  <c r="J34" i="8"/>
  <c r="R33" i="160"/>
  <c r="R26" i="160" s="1"/>
  <c r="R34" i="8"/>
  <c r="X61" i="160"/>
  <c r="X66" i="8"/>
  <c r="J33" i="151"/>
  <c r="J26" i="151" s="1"/>
  <c r="J34" i="10"/>
  <c r="R33" i="151"/>
  <c r="R26" i="151" s="1"/>
  <c r="R2" i="151" s="1"/>
  <c r="R34" i="10"/>
  <c r="D61" i="151"/>
  <c r="D66" i="10"/>
  <c r="D61" i="10" s="1"/>
  <c r="L61" i="151"/>
  <c r="L66" i="10"/>
  <c r="L61" i="10" s="1"/>
  <c r="T61" i="151"/>
  <c r="T66" i="10"/>
  <c r="T61" i="10" s="1"/>
  <c r="J5" i="16"/>
  <c r="J4" i="17"/>
  <c r="R4" i="17"/>
  <c r="R5" i="16"/>
  <c r="R4" i="16" s="1"/>
  <c r="H9" i="16"/>
  <c r="H8" i="16" s="1"/>
  <c r="H8" i="17"/>
  <c r="P8" i="17"/>
  <c r="P9" i="16"/>
  <c r="P8" i="16" s="1"/>
  <c r="X9" i="16"/>
  <c r="X8" i="16" s="1"/>
  <c r="X8" i="17"/>
  <c r="D12" i="16"/>
  <c r="D11" i="17"/>
  <c r="L11" i="17"/>
  <c r="L12" i="16"/>
  <c r="T12" i="16"/>
  <c r="T11" i="17"/>
  <c r="F17" i="17"/>
  <c r="F18" i="16"/>
  <c r="N17" i="17"/>
  <c r="N18" i="16"/>
  <c r="V17" i="17"/>
  <c r="V18" i="16"/>
  <c r="F23" i="16"/>
  <c r="F22" i="16" s="1"/>
  <c r="F22" i="17"/>
  <c r="N22" i="17"/>
  <c r="N23" i="16"/>
  <c r="N22" i="16" s="1"/>
  <c r="V22" i="17"/>
  <c r="V23" i="16"/>
  <c r="V22" i="16" s="1"/>
  <c r="D28" i="16"/>
  <c r="D27" i="16" s="1"/>
  <c r="D27" i="17"/>
  <c r="L27" i="17"/>
  <c r="L28" i="16"/>
  <c r="L27" i="16" s="1"/>
  <c r="T28" i="16"/>
  <c r="T27" i="17"/>
  <c r="F34" i="16"/>
  <c r="F33" i="17"/>
  <c r="N34" i="16"/>
  <c r="N33" i="17"/>
  <c r="V34" i="16"/>
  <c r="V33" i="17"/>
  <c r="H52" i="17"/>
  <c r="H53" i="16"/>
  <c r="H52" i="16" s="1"/>
  <c r="P52" i="17"/>
  <c r="P53" i="16"/>
  <c r="P52" i="16" s="1"/>
  <c r="X52" i="17"/>
  <c r="X53" i="16"/>
  <c r="X52" i="16" s="1"/>
  <c r="D61" i="18"/>
  <c r="L61" i="18"/>
  <c r="T61" i="18"/>
  <c r="D4" i="185"/>
  <c r="D5" i="103"/>
  <c r="L4" i="185"/>
  <c r="L5" i="103"/>
  <c r="T4" i="185"/>
  <c r="T5" i="103"/>
  <c r="F6" i="103"/>
  <c r="N6" i="103"/>
  <c r="V6" i="103"/>
  <c r="H7" i="103"/>
  <c r="P7" i="103"/>
  <c r="X7" i="103"/>
  <c r="J8" i="185"/>
  <c r="J9" i="103"/>
  <c r="R8" i="185"/>
  <c r="R9" i="103"/>
  <c r="D10" i="103"/>
  <c r="L10" i="103"/>
  <c r="T10" i="103"/>
  <c r="F11" i="185"/>
  <c r="F12" i="103"/>
  <c r="N11" i="185"/>
  <c r="N12" i="103"/>
  <c r="V11" i="185"/>
  <c r="V12" i="103"/>
  <c r="H13" i="103"/>
  <c r="P13" i="103"/>
  <c r="X13" i="103"/>
  <c r="J14" i="103"/>
  <c r="R14" i="103"/>
  <c r="D15" i="103"/>
  <c r="L15" i="103"/>
  <c r="T15" i="103"/>
  <c r="F16" i="103"/>
  <c r="N16" i="103"/>
  <c r="V16" i="103"/>
  <c r="H17" i="185"/>
  <c r="H18" i="103"/>
  <c r="P17" i="185"/>
  <c r="P18" i="103"/>
  <c r="X17" i="185"/>
  <c r="X18" i="103"/>
  <c r="H22" i="185"/>
  <c r="H23" i="103"/>
  <c r="P22" i="185"/>
  <c r="P23" i="103"/>
  <c r="X22" i="185"/>
  <c r="X23" i="103"/>
  <c r="J24" i="103"/>
  <c r="R24" i="103"/>
  <c r="D25" i="103"/>
  <c r="L25" i="103"/>
  <c r="T25" i="103"/>
  <c r="F27" i="185"/>
  <c r="F28" i="103"/>
  <c r="N27" i="185"/>
  <c r="N28" i="103"/>
  <c r="V27" i="185"/>
  <c r="V28" i="103"/>
  <c r="H33" i="185"/>
  <c r="H34" i="103"/>
  <c r="P33" i="185"/>
  <c r="P34" i="103"/>
  <c r="X33" i="185"/>
  <c r="X34" i="103"/>
  <c r="N37" i="102"/>
  <c r="D61" i="185"/>
  <c r="L61" i="185"/>
  <c r="T61" i="185"/>
  <c r="H52" i="185"/>
  <c r="H53" i="103"/>
  <c r="H52" i="103" s="1"/>
  <c r="P52" i="185"/>
  <c r="P53" i="103"/>
  <c r="X52" i="185"/>
  <c r="X53" i="103"/>
  <c r="J4" i="187"/>
  <c r="J5" i="105"/>
  <c r="J4" i="105" s="1"/>
  <c r="R4" i="187"/>
  <c r="R5" i="105"/>
  <c r="R4" i="105" s="1"/>
  <c r="H8" i="187"/>
  <c r="H9" i="105"/>
  <c r="H8" i="105" s="1"/>
  <c r="P8" i="187"/>
  <c r="P9" i="105"/>
  <c r="P8" i="105" s="1"/>
  <c r="X8" i="187"/>
  <c r="X9" i="105"/>
  <c r="X8" i="105" s="1"/>
  <c r="D11" i="187"/>
  <c r="D12" i="105"/>
  <c r="L11" i="187"/>
  <c r="L12" i="105"/>
  <c r="T11" i="187"/>
  <c r="T12" i="105"/>
  <c r="F17" i="187"/>
  <c r="F18" i="105"/>
  <c r="F17" i="105" s="1"/>
  <c r="N17" i="187"/>
  <c r="N18" i="105"/>
  <c r="N17" i="105" s="1"/>
  <c r="V17" i="187"/>
  <c r="V18" i="105"/>
  <c r="F22" i="187"/>
  <c r="F23" i="105"/>
  <c r="F22" i="105" s="1"/>
  <c r="N22" i="187"/>
  <c r="N23" i="105"/>
  <c r="N22" i="105" s="1"/>
  <c r="V22" i="187"/>
  <c r="V23" i="105"/>
  <c r="V22" i="105" s="1"/>
  <c r="D27" i="187"/>
  <c r="D26" i="187" s="1"/>
  <c r="D28" i="105"/>
  <c r="L27" i="187"/>
  <c r="L26" i="187" s="1"/>
  <c r="L28" i="105"/>
  <c r="T27" i="187"/>
  <c r="T28" i="105"/>
  <c r="F33" i="187"/>
  <c r="F34" i="105"/>
  <c r="N33" i="187"/>
  <c r="N34" i="105"/>
  <c r="V33" i="187"/>
  <c r="V34" i="105"/>
  <c r="J61" i="187"/>
  <c r="R61" i="187"/>
  <c r="F52" i="187"/>
  <c r="F53" i="105"/>
  <c r="F52" i="105" s="1"/>
  <c r="N52" i="187"/>
  <c r="N53" i="105"/>
  <c r="N52" i="105" s="1"/>
  <c r="V52" i="187"/>
  <c r="V53" i="105"/>
  <c r="V52" i="105" s="1"/>
  <c r="J4" i="191"/>
  <c r="J5" i="104"/>
  <c r="J4" i="104" s="1"/>
  <c r="R4" i="191"/>
  <c r="R5" i="104"/>
  <c r="R4" i="104" s="1"/>
  <c r="H8" i="191"/>
  <c r="H9" i="104"/>
  <c r="H8" i="104" s="1"/>
  <c r="P8" i="191"/>
  <c r="P9" i="104"/>
  <c r="P8" i="104" s="1"/>
  <c r="X8" i="191"/>
  <c r="X9" i="104"/>
  <c r="X8" i="104" s="1"/>
  <c r="D11" i="191"/>
  <c r="D12" i="104"/>
  <c r="L11" i="191"/>
  <c r="L12" i="104"/>
  <c r="T11" i="191"/>
  <c r="T12" i="104"/>
  <c r="F17" i="191"/>
  <c r="F18" i="104"/>
  <c r="N17" i="191"/>
  <c r="N18" i="104"/>
  <c r="N17" i="104" s="1"/>
  <c r="V17" i="191"/>
  <c r="V18" i="104"/>
  <c r="F22" i="191"/>
  <c r="F23" i="104"/>
  <c r="F22" i="104" s="1"/>
  <c r="N22" i="191"/>
  <c r="N23" i="104"/>
  <c r="N22" i="104" s="1"/>
  <c r="V22" i="191"/>
  <c r="V23" i="104"/>
  <c r="V22" i="104" s="1"/>
  <c r="D27" i="191"/>
  <c r="D28" i="104"/>
  <c r="L27" i="191"/>
  <c r="L28" i="104"/>
  <c r="T27" i="191"/>
  <c r="T28" i="104"/>
  <c r="F33" i="191"/>
  <c r="F34" i="104"/>
  <c r="N33" i="191"/>
  <c r="N34" i="104"/>
  <c r="V33" i="191"/>
  <c r="V34" i="104"/>
  <c r="J61" i="191"/>
  <c r="R61" i="191"/>
  <c r="F52" i="191"/>
  <c r="F53" i="104"/>
  <c r="F52" i="104" s="1"/>
  <c r="N52" i="191"/>
  <c r="N53" i="104"/>
  <c r="N52" i="104" s="1"/>
  <c r="V52" i="191"/>
  <c r="V53" i="104"/>
  <c r="V52" i="104" s="1"/>
  <c r="F5" i="106"/>
  <c r="F4" i="106" s="1"/>
  <c r="F4" i="194"/>
  <c r="N5" i="106"/>
  <c r="N4" i="106" s="1"/>
  <c r="N4" i="194"/>
  <c r="V5" i="106"/>
  <c r="V4" i="106" s="1"/>
  <c r="V4" i="194"/>
  <c r="D8" i="194"/>
  <c r="D9" i="106"/>
  <c r="D8" i="106" s="1"/>
  <c r="L8" i="194"/>
  <c r="L9" i="106"/>
  <c r="L8" i="106" s="1"/>
  <c r="T8" i="194"/>
  <c r="T9" i="106"/>
  <c r="T8" i="106" s="1"/>
  <c r="H11" i="194"/>
  <c r="H12" i="106"/>
  <c r="P11" i="194"/>
  <c r="P12" i="106"/>
  <c r="X11" i="194"/>
  <c r="X12" i="106"/>
  <c r="J17" i="194"/>
  <c r="J18" i="106"/>
  <c r="R17" i="194"/>
  <c r="R18" i="106"/>
  <c r="J22" i="194"/>
  <c r="J23" i="106"/>
  <c r="J22" i="106" s="1"/>
  <c r="R22" i="194"/>
  <c r="R23" i="106"/>
  <c r="R22" i="106" s="1"/>
  <c r="H27" i="194"/>
  <c r="H28" i="106"/>
  <c r="P27" i="194"/>
  <c r="P28" i="106"/>
  <c r="X27" i="194"/>
  <c r="X28" i="106"/>
  <c r="J33" i="194"/>
  <c r="J34" i="106"/>
  <c r="R33" i="194"/>
  <c r="R34" i="106"/>
  <c r="F61" i="194"/>
  <c r="N61" i="194"/>
  <c r="V61" i="194"/>
  <c r="J52" i="194"/>
  <c r="J53" i="106"/>
  <c r="J52" i="106" s="1"/>
  <c r="R52" i="194"/>
  <c r="R53" i="106"/>
  <c r="R52" i="106" s="1"/>
  <c r="J4" i="197"/>
  <c r="J5" i="111"/>
  <c r="J4" i="111" s="1"/>
  <c r="R4" i="197"/>
  <c r="R5" i="111"/>
  <c r="R4" i="111" s="1"/>
  <c r="H8" i="197"/>
  <c r="H9" i="111"/>
  <c r="H8" i="111" s="1"/>
  <c r="P8" i="197"/>
  <c r="P9" i="111"/>
  <c r="P8" i="111" s="1"/>
  <c r="X8" i="197"/>
  <c r="X9" i="111"/>
  <c r="X8" i="111" s="1"/>
  <c r="D11" i="197"/>
  <c r="D12" i="111"/>
  <c r="D11" i="111" s="1"/>
  <c r="L11" i="197"/>
  <c r="L12" i="111"/>
  <c r="L11" i="111" s="1"/>
  <c r="T11" i="197"/>
  <c r="T12" i="111"/>
  <c r="T11" i="111" s="1"/>
  <c r="F17" i="197"/>
  <c r="F18" i="111"/>
  <c r="F17" i="111" s="1"/>
  <c r="N17" i="197"/>
  <c r="N18" i="111"/>
  <c r="N17" i="111" s="1"/>
  <c r="V17" i="197"/>
  <c r="V18" i="111"/>
  <c r="V17" i="111" s="1"/>
  <c r="F22" i="197"/>
  <c r="F23" i="111"/>
  <c r="F22" i="111" s="1"/>
  <c r="N22" i="197"/>
  <c r="N23" i="111"/>
  <c r="N22" i="111" s="1"/>
  <c r="V22" i="197"/>
  <c r="V23" i="111"/>
  <c r="V22" i="111" s="1"/>
  <c r="D27" i="197"/>
  <c r="D28" i="111"/>
  <c r="D27" i="111" s="1"/>
  <c r="L27" i="197"/>
  <c r="L28" i="111"/>
  <c r="L27" i="111" s="1"/>
  <c r="T27" i="197"/>
  <c r="T28" i="111"/>
  <c r="T27" i="111" s="1"/>
  <c r="F33" i="197"/>
  <c r="F34" i="111"/>
  <c r="F33" i="111" s="1"/>
  <c r="N33" i="197"/>
  <c r="N34" i="111"/>
  <c r="N33" i="111" s="1"/>
  <c r="V33" i="197"/>
  <c r="V34" i="111"/>
  <c r="V33" i="111" s="1"/>
  <c r="J61" i="197"/>
  <c r="J61" i="111"/>
  <c r="R61" i="197"/>
  <c r="R61" i="111"/>
  <c r="F52" i="197"/>
  <c r="F53" i="111"/>
  <c r="F52" i="111" s="1"/>
  <c r="N52" i="197"/>
  <c r="N53" i="111"/>
  <c r="N52" i="111" s="1"/>
  <c r="V52" i="197"/>
  <c r="V53" i="111"/>
  <c r="V52" i="111" s="1"/>
  <c r="V4" i="198"/>
  <c r="F26" i="199"/>
  <c r="H4" i="163"/>
  <c r="H5" i="117"/>
  <c r="P4" i="163"/>
  <c r="P5" i="117"/>
  <c r="X5" i="117"/>
  <c r="X4" i="163"/>
  <c r="J6" i="116"/>
  <c r="R6" i="116"/>
  <c r="D7" i="116"/>
  <c r="L7" i="116"/>
  <c r="T7" i="116"/>
  <c r="F8" i="163"/>
  <c r="F9" i="117"/>
  <c r="N8" i="163"/>
  <c r="N9" i="117"/>
  <c r="V8" i="163"/>
  <c r="V9" i="117"/>
  <c r="H10" i="116"/>
  <c r="P10" i="116"/>
  <c r="X10" i="116"/>
  <c r="J11" i="163"/>
  <c r="J12" i="117"/>
  <c r="R11" i="163"/>
  <c r="R12" i="117"/>
  <c r="D13" i="116"/>
  <c r="L13" i="116"/>
  <c r="T13" i="116"/>
  <c r="F14" i="116"/>
  <c r="N14" i="116"/>
  <c r="V14" i="116"/>
  <c r="H15" i="116"/>
  <c r="P15" i="116"/>
  <c r="X15" i="116"/>
  <c r="J16" i="116"/>
  <c r="R16" i="116"/>
  <c r="D17" i="163"/>
  <c r="D18" i="117"/>
  <c r="L17" i="163"/>
  <c r="L18" i="117"/>
  <c r="T17" i="163"/>
  <c r="T18" i="117"/>
  <c r="F19" i="116"/>
  <c r="N19" i="116"/>
  <c r="V19" i="116"/>
  <c r="H20" i="116"/>
  <c r="P20" i="116"/>
  <c r="X20" i="116"/>
  <c r="J21" i="116"/>
  <c r="R21" i="116"/>
  <c r="D22" i="163"/>
  <c r="D23" i="117"/>
  <c r="L22" i="163"/>
  <c r="L23" i="117"/>
  <c r="T22" i="163"/>
  <c r="T23" i="117"/>
  <c r="F24" i="116"/>
  <c r="N24" i="116"/>
  <c r="V24" i="116"/>
  <c r="H25" i="116"/>
  <c r="P25" i="116"/>
  <c r="X25" i="116"/>
  <c r="J27" i="163"/>
  <c r="J28" i="117"/>
  <c r="R27" i="163"/>
  <c r="R28" i="117"/>
  <c r="D29" i="116"/>
  <c r="L29" i="116"/>
  <c r="T29" i="116"/>
  <c r="F30" i="116"/>
  <c r="N30" i="116"/>
  <c r="V30" i="116"/>
  <c r="H31" i="116"/>
  <c r="P31" i="116"/>
  <c r="X31" i="116"/>
  <c r="J32" i="116"/>
  <c r="R32" i="116"/>
  <c r="D33" i="163"/>
  <c r="D34" i="117"/>
  <c r="L33" i="163"/>
  <c r="L34" i="117"/>
  <c r="T33" i="163"/>
  <c r="T34" i="117"/>
  <c r="F35" i="116"/>
  <c r="N35" i="116"/>
  <c r="V35" i="116"/>
  <c r="D38" i="116"/>
  <c r="N39" i="116"/>
  <c r="V39" i="116"/>
  <c r="X40" i="116"/>
  <c r="D42" i="116"/>
  <c r="L42" i="116"/>
  <c r="T42" i="116"/>
  <c r="H61" i="163"/>
  <c r="P61" i="163"/>
  <c r="X61" i="163"/>
  <c r="F63" i="116"/>
  <c r="N63" i="116"/>
  <c r="V63" i="116"/>
  <c r="J65" i="116"/>
  <c r="R65" i="116"/>
  <c r="F67" i="116"/>
  <c r="D70" i="116"/>
  <c r="L70" i="116"/>
  <c r="T70" i="116"/>
  <c r="F71" i="116"/>
  <c r="N71" i="116"/>
  <c r="V71" i="116"/>
  <c r="D52" i="163"/>
  <c r="D53" i="117"/>
  <c r="L52" i="163"/>
  <c r="L53" i="117"/>
  <c r="L53" i="116" s="1"/>
  <c r="T52" i="163"/>
  <c r="T53" i="117"/>
  <c r="F54" i="116"/>
  <c r="N54" i="116"/>
  <c r="V54" i="116"/>
  <c r="F33" i="166"/>
  <c r="F26" i="166" s="1"/>
  <c r="F2" i="166" s="1"/>
  <c r="F37" i="118"/>
  <c r="F37" i="116" s="1"/>
  <c r="N33" i="166"/>
  <c r="N26" i="166" s="1"/>
  <c r="N2" i="166" s="1"/>
  <c r="N37" i="118"/>
  <c r="N37" i="116" s="1"/>
  <c r="V33" i="166"/>
  <c r="V26" i="166" s="1"/>
  <c r="V2" i="166" s="1"/>
  <c r="V37" i="118"/>
  <c r="D61" i="166"/>
  <c r="D66" i="118"/>
  <c r="L61" i="166"/>
  <c r="L66" i="118"/>
  <c r="T61" i="166"/>
  <c r="T66" i="118"/>
  <c r="X70" i="116"/>
  <c r="X46" i="116"/>
  <c r="X50" i="116"/>
  <c r="D61" i="167"/>
  <c r="D64" i="118"/>
  <c r="D64" i="116" s="1"/>
  <c r="L61" i="167"/>
  <c r="L64" i="118"/>
  <c r="L64" i="116" s="1"/>
  <c r="T61" i="167"/>
  <c r="T64" i="118"/>
  <c r="T64" i="116" s="1"/>
  <c r="F33" i="155"/>
  <c r="F26" i="155" s="1"/>
  <c r="F34" i="119"/>
  <c r="F33" i="119" s="1"/>
  <c r="F26" i="119" s="1"/>
  <c r="F2" i="119" s="1"/>
  <c r="N33" i="155"/>
  <c r="N26" i="155" s="1"/>
  <c r="N2" i="155" s="1"/>
  <c r="N34" i="119"/>
  <c r="N33" i="119" s="1"/>
  <c r="N26" i="119" s="1"/>
  <c r="V33" i="155"/>
  <c r="V26" i="155" s="1"/>
  <c r="V34" i="119"/>
  <c r="V33" i="119" s="1"/>
  <c r="V26" i="119" s="1"/>
  <c r="V2" i="119" s="1"/>
  <c r="J40" i="116"/>
  <c r="R40" i="116"/>
  <c r="H61" i="155"/>
  <c r="H66" i="119"/>
  <c r="H61" i="119" s="1"/>
  <c r="P61" i="155"/>
  <c r="P66" i="119"/>
  <c r="P61" i="119" s="1"/>
  <c r="X61" i="155"/>
  <c r="X66" i="119"/>
  <c r="X61" i="119" s="1"/>
  <c r="F33" i="158"/>
  <c r="F26" i="158" s="1"/>
  <c r="F2" i="158" s="1"/>
  <c r="F34" i="120"/>
  <c r="F33" i="120" s="1"/>
  <c r="F26" i="120" s="1"/>
  <c r="F2" i="120" s="1"/>
  <c r="N33" i="158"/>
  <c r="N26" i="158" s="1"/>
  <c r="N2" i="158" s="1"/>
  <c r="N34" i="120"/>
  <c r="N33" i="120" s="1"/>
  <c r="N26" i="120" s="1"/>
  <c r="N2" i="120" s="1"/>
  <c r="V33" i="158"/>
  <c r="V26" i="158" s="1"/>
  <c r="V2" i="158" s="1"/>
  <c r="V34" i="120"/>
  <c r="V33" i="120" s="1"/>
  <c r="V26" i="120" s="1"/>
  <c r="V2" i="120" s="1"/>
  <c r="D41" i="116"/>
  <c r="L41" i="116"/>
  <c r="T41" i="116"/>
  <c r="J61" i="158"/>
  <c r="J62" i="120"/>
  <c r="J61" i="120" s="1"/>
  <c r="R61" i="158"/>
  <c r="R62" i="120"/>
  <c r="R61" i="120" s="1"/>
  <c r="X65" i="116"/>
  <c r="K4" i="115"/>
  <c r="S4" i="115"/>
  <c r="Q8" i="115"/>
  <c r="U11" i="115"/>
  <c r="O17" i="115"/>
  <c r="W17" i="115"/>
  <c r="W22" i="115"/>
  <c r="C61" i="201"/>
  <c r="K61" i="201"/>
  <c r="S61" i="201"/>
  <c r="G61" i="203"/>
  <c r="O61" i="203"/>
  <c r="W61" i="203"/>
  <c r="I61" i="173"/>
  <c r="Q61" i="173"/>
  <c r="C61" i="183"/>
  <c r="K61" i="183"/>
  <c r="S61" i="183"/>
  <c r="G52" i="183"/>
  <c r="O52" i="183"/>
  <c r="W52" i="183"/>
  <c r="E5" i="125"/>
  <c r="E4" i="125" s="1"/>
  <c r="E4" i="171"/>
  <c r="M5" i="125"/>
  <c r="M4" i="125" s="1"/>
  <c r="M4" i="171"/>
  <c r="U5" i="125"/>
  <c r="U4" i="125" s="1"/>
  <c r="U4" i="171"/>
  <c r="C9" i="125"/>
  <c r="C8" i="125" s="1"/>
  <c r="C8" i="171"/>
  <c r="K8" i="171"/>
  <c r="K9" i="125"/>
  <c r="K8" i="125" s="1"/>
  <c r="S8" i="171"/>
  <c r="S9" i="125"/>
  <c r="S8" i="125" s="1"/>
  <c r="G12" i="125"/>
  <c r="G11" i="171"/>
  <c r="O11" i="171"/>
  <c r="O12" i="125"/>
  <c r="W12" i="125"/>
  <c r="W11" i="171"/>
  <c r="I17" i="171"/>
  <c r="I18" i="125"/>
  <c r="Q17" i="171"/>
  <c r="Q18" i="125"/>
  <c r="I22" i="171"/>
  <c r="I23" i="125"/>
  <c r="I22" i="125" s="1"/>
  <c r="Q22" i="171"/>
  <c r="Q23" i="125"/>
  <c r="Q22" i="125" s="1"/>
  <c r="G27" i="171"/>
  <c r="G28" i="125"/>
  <c r="O27" i="171"/>
  <c r="O28" i="125"/>
  <c r="W27" i="171"/>
  <c r="W28" i="125"/>
  <c r="I34" i="125"/>
  <c r="I33" i="171"/>
  <c r="Q33" i="171"/>
  <c r="Q34" i="125"/>
  <c r="E61" i="171"/>
  <c r="M61" i="171"/>
  <c r="U61" i="171"/>
  <c r="G53" i="125"/>
  <c r="G52" i="125" s="1"/>
  <c r="G52" i="171"/>
  <c r="O52" i="171"/>
  <c r="O53" i="125"/>
  <c r="O52" i="125" s="1"/>
  <c r="W53" i="125"/>
  <c r="W52" i="125" s="1"/>
  <c r="W52" i="171"/>
  <c r="G92" i="149"/>
  <c r="O92" i="149"/>
  <c r="W92" i="149"/>
  <c r="E5" i="124"/>
  <c r="E4" i="201"/>
  <c r="M5" i="124"/>
  <c r="M4" i="201"/>
  <c r="U5" i="124"/>
  <c r="U4" i="201"/>
  <c r="G6" i="123"/>
  <c r="O6" i="123"/>
  <c r="W6" i="123"/>
  <c r="I7" i="123"/>
  <c r="Q7" i="123"/>
  <c r="C8" i="201"/>
  <c r="C9" i="124"/>
  <c r="K8" i="201"/>
  <c r="K9" i="124"/>
  <c r="S8" i="201"/>
  <c r="S9" i="124"/>
  <c r="E10" i="123"/>
  <c r="M10" i="123"/>
  <c r="U10" i="123"/>
  <c r="G12" i="124"/>
  <c r="G11" i="201"/>
  <c r="O11" i="201"/>
  <c r="O12" i="124"/>
  <c r="W12" i="124"/>
  <c r="W11" i="201"/>
  <c r="I13" i="123"/>
  <c r="Q13" i="123"/>
  <c r="C14" i="123"/>
  <c r="K14" i="123"/>
  <c r="S14" i="123"/>
  <c r="E15" i="123"/>
  <c r="M15" i="123"/>
  <c r="U15" i="123"/>
  <c r="G16" i="123"/>
  <c r="O16" i="123"/>
  <c r="W16" i="123"/>
  <c r="I18" i="124"/>
  <c r="I17" i="201"/>
  <c r="Q18" i="124"/>
  <c r="Q17" i="201"/>
  <c r="G21" i="123"/>
  <c r="O21" i="123"/>
  <c r="I23" i="124"/>
  <c r="I22" i="201"/>
  <c r="Q22" i="201"/>
  <c r="Q23" i="124"/>
  <c r="C24" i="123"/>
  <c r="K24" i="123"/>
  <c r="S24" i="123"/>
  <c r="E25" i="123"/>
  <c r="M25" i="123"/>
  <c r="U25" i="123"/>
  <c r="G28" i="124"/>
  <c r="G27" i="201"/>
  <c r="O28" i="124"/>
  <c r="O27" i="201"/>
  <c r="W28" i="124"/>
  <c r="W27" i="201"/>
  <c r="I29" i="123"/>
  <c r="Q29" i="123"/>
  <c r="C30" i="123"/>
  <c r="K30" i="123"/>
  <c r="S30" i="123"/>
  <c r="E31" i="123"/>
  <c r="M31" i="123"/>
  <c r="U31" i="123"/>
  <c r="G32" i="123"/>
  <c r="O32" i="123"/>
  <c r="W32" i="123"/>
  <c r="I34" i="124"/>
  <c r="I33" i="201"/>
  <c r="Q33" i="201"/>
  <c r="Q34" i="124"/>
  <c r="C35" i="123"/>
  <c r="K35" i="123"/>
  <c r="S35" i="123"/>
  <c r="M36" i="123"/>
  <c r="G37" i="123"/>
  <c r="O37" i="123"/>
  <c r="W37" i="123"/>
  <c r="I38" i="123"/>
  <c r="Q38" i="123"/>
  <c r="C39" i="123"/>
  <c r="K39" i="123"/>
  <c r="S39" i="123"/>
  <c r="E40" i="123"/>
  <c r="M40" i="123"/>
  <c r="U40" i="123"/>
  <c r="G41" i="123"/>
  <c r="O41" i="123"/>
  <c r="W41" i="123"/>
  <c r="I42" i="123"/>
  <c r="Q42" i="123"/>
  <c r="C43" i="123"/>
  <c r="K43" i="123"/>
  <c r="S43" i="123"/>
  <c r="E44" i="123"/>
  <c r="M44" i="123"/>
  <c r="U44" i="123"/>
  <c r="G45" i="123"/>
  <c r="O45" i="123"/>
  <c r="W45" i="123"/>
  <c r="I46" i="123"/>
  <c r="Q46" i="123"/>
  <c r="C47" i="123"/>
  <c r="K47" i="123"/>
  <c r="S47" i="123"/>
  <c r="E48" i="123"/>
  <c r="M48" i="123"/>
  <c r="U48" i="123"/>
  <c r="G49" i="123"/>
  <c r="O49" i="123"/>
  <c r="W49" i="123"/>
  <c r="I50" i="123"/>
  <c r="Q50" i="123"/>
  <c r="E62" i="123"/>
  <c r="M62" i="123"/>
  <c r="U62" i="123"/>
  <c r="G63" i="123"/>
  <c r="O63" i="123"/>
  <c r="W63" i="123"/>
  <c r="I64" i="123"/>
  <c r="Q64" i="123"/>
  <c r="C65" i="123"/>
  <c r="K65" i="123"/>
  <c r="S65" i="123"/>
  <c r="E66" i="123"/>
  <c r="M66" i="123"/>
  <c r="U66" i="123"/>
  <c r="G67" i="123"/>
  <c r="O67" i="123"/>
  <c r="W67" i="123"/>
  <c r="I68" i="123"/>
  <c r="Q68" i="123"/>
  <c r="C69" i="123"/>
  <c r="K69" i="123"/>
  <c r="S69" i="123"/>
  <c r="E70" i="123"/>
  <c r="M70" i="123"/>
  <c r="U70" i="123"/>
  <c r="G71" i="123"/>
  <c r="O71" i="123"/>
  <c r="W71" i="123"/>
  <c r="I72" i="123"/>
  <c r="Q72" i="123"/>
  <c r="C53" i="124"/>
  <c r="C52" i="201"/>
  <c r="K52" i="201"/>
  <c r="K53" i="124"/>
  <c r="S53" i="124"/>
  <c r="S52" i="201"/>
  <c r="E54" i="123"/>
  <c r="M54" i="123"/>
  <c r="U54" i="123"/>
  <c r="C34" i="8"/>
  <c r="C33" i="160"/>
  <c r="C26" i="160" s="1"/>
  <c r="K33" i="160"/>
  <c r="K26" i="160" s="1"/>
  <c r="K2" i="160" s="1"/>
  <c r="K34" i="8"/>
  <c r="S33" i="160"/>
  <c r="S26" i="160" s="1"/>
  <c r="S2" i="160" s="1"/>
  <c r="S34" i="8"/>
  <c r="C33" i="151"/>
  <c r="C26" i="151" s="1"/>
  <c r="C2" i="151" s="1"/>
  <c r="C34" i="10"/>
  <c r="K33" i="151"/>
  <c r="K26" i="151" s="1"/>
  <c r="K34" i="10"/>
  <c r="S33" i="151"/>
  <c r="S26" i="151" s="1"/>
  <c r="S2" i="151" s="1"/>
  <c r="S34" i="10"/>
  <c r="E61" i="151"/>
  <c r="E66" i="10"/>
  <c r="M61" i="151"/>
  <c r="M66" i="10"/>
  <c r="M61" i="10" s="1"/>
  <c r="U61" i="151"/>
  <c r="U66" i="10"/>
  <c r="C4" i="17"/>
  <c r="C5" i="16"/>
  <c r="K5" i="16"/>
  <c r="K4" i="17"/>
  <c r="S5" i="16"/>
  <c r="S4" i="17"/>
  <c r="I9" i="16"/>
  <c r="I8" i="17"/>
  <c r="Q8" i="17"/>
  <c r="Q9" i="16"/>
  <c r="E11" i="17"/>
  <c r="E12" i="16"/>
  <c r="M12" i="16"/>
  <c r="M11" i="17"/>
  <c r="U12" i="16"/>
  <c r="U11" i="17"/>
  <c r="G18" i="16"/>
  <c r="G17" i="17"/>
  <c r="O18" i="16"/>
  <c r="O17" i="17"/>
  <c r="W18" i="16"/>
  <c r="W17" i="17"/>
  <c r="G22" i="17"/>
  <c r="G23" i="16"/>
  <c r="G22" i="16" s="1"/>
  <c r="O22" i="17"/>
  <c r="O23" i="16"/>
  <c r="W22" i="17"/>
  <c r="W23" i="16"/>
  <c r="E27" i="17"/>
  <c r="E28" i="16"/>
  <c r="M27" i="17"/>
  <c r="M28" i="16"/>
  <c r="U27" i="17"/>
  <c r="U28" i="16"/>
  <c r="G33" i="17"/>
  <c r="G34" i="16"/>
  <c r="O34" i="16"/>
  <c r="O33" i="17"/>
  <c r="W34" i="16"/>
  <c r="W33" i="17"/>
  <c r="I52" i="17"/>
  <c r="I53" i="16"/>
  <c r="Q52" i="17"/>
  <c r="Q53" i="16"/>
  <c r="E61" i="18"/>
  <c r="M61" i="18"/>
  <c r="U61" i="18"/>
  <c r="E4" i="185"/>
  <c r="E5" i="103"/>
  <c r="M4" i="185"/>
  <c r="M5" i="103"/>
  <c r="U4" i="185"/>
  <c r="U5" i="103"/>
  <c r="G6" i="103"/>
  <c r="O6" i="103"/>
  <c r="W6" i="103"/>
  <c r="I7" i="103"/>
  <c r="Q7" i="103"/>
  <c r="C8" i="185"/>
  <c r="C9" i="103"/>
  <c r="K8" i="185"/>
  <c r="K9" i="103"/>
  <c r="S8" i="185"/>
  <c r="S9" i="103"/>
  <c r="E10" i="103"/>
  <c r="M10" i="103"/>
  <c r="U10" i="103"/>
  <c r="G11" i="185"/>
  <c r="G12" i="103"/>
  <c r="O11" i="185"/>
  <c r="O12" i="103"/>
  <c r="W11" i="185"/>
  <c r="W12" i="103"/>
  <c r="I13" i="103"/>
  <c r="Q13" i="103"/>
  <c r="C14" i="103"/>
  <c r="K14" i="103"/>
  <c r="S14" i="103"/>
  <c r="E15" i="103"/>
  <c r="M15" i="103"/>
  <c r="U15" i="103"/>
  <c r="G16" i="103"/>
  <c r="O16" i="103"/>
  <c r="W16" i="103"/>
  <c r="I17" i="185"/>
  <c r="I18" i="103"/>
  <c r="Q17" i="185"/>
  <c r="Q18" i="103"/>
  <c r="I22" i="185"/>
  <c r="I23" i="103"/>
  <c r="Q22" i="185"/>
  <c r="Q23" i="103"/>
  <c r="C24" i="103"/>
  <c r="K24" i="103"/>
  <c r="S24" i="103"/>
  <c r="E25" i="103"/>
  <c r="M25" i="103"/>
  <c r="U25" i="103"/>
  <c r="G27" i="185"/>
  <c r="G28" i="103"/>
  <c r="O27" i="185"/>
  <c r="O28" i="103"/>
  <c r="W27" i="185"/>
  <c r="W28" i="103"/>
  <c r="I33" i="185"/>
  <c r="I34" i="103"/>
  <c r="Q33" i="185"/>
  <c r="Q34" i="103"/>
  <c r="E61" i="185"/>
  <c r="M61" i="185"/>
  <c r="U61" i="185"/>
  <c r="I52" i="185"/>
  <c r="I53" i="103"/>
  <c r="Q52" i="185"/>
  <c r="Q53" i="103"/>
  <c r="C5" i="105"/>
  <c r="C4" i="105" s="1"/>
  <c r="C4" i="187"/>
  <c r="K4" i="187"/>
  <c r="K5" i="105"/>
  <c r="K4" i="105" s="1"/>
  <c r="S4" i="187"/>
  <c r="S5" i="105"/>
  <c r="S4" i="105" s="1"/>
  <c r="I8" i="187"/>
  <c r="I9" i="105"/>
  <c r="I8" i="105" s="1"/>
  <c r="Q8" i="187"/>
  <c r="Q9" i="105"/>
  <c r="Q8" i="105" s="1"/>
  <c r="E11" i="187"/>
  <c r="E12" i="105"/>
  <c r="M11" i="187"/>
  <c r="M12" i="105"/>
  <c r="U11" i="187"/>
  <c r="U12" i="105"/>
  <c r="G17" i="187"/>
  <c r="G18" i="105"/>
  <c r="O17" i="187"/>
  <c r="O18" i="105"/>
  <c r="W17" i="187"/>
  <c r="W18" i="105"/>
  <c r="W17" i="105" s="1"/>
  <c r="G22" i="187"/>
  <c r="G23" i="105"/>
  <c r="G22" i="105" s="1"/>
  <c r="O22" i="187"/>
  <c r="O23" i="105"/>
  <c r="O22" i="105" s="1"/>
  <c r="W22" i="187"/>
  <c r="W23" i="105"/>
  <c r="W22" i="105" s="1"/>
  <c r="E27" i="187"/>
  <c r="E28" i="105"/>
  <c r="M27" i="187"/>
  <c r="M28" i="105"/>
  <c r="U27" i="187"/>
  <c r="U28" i="105"/>
  <c r="G33" i="187"/>
  <c r="G34" i="105"/>
  <c r="O33" i="187"/>
  <c r="O34" i="105"/>
  <c r="W33" i="187"/>
  <c r="W34" i="105"/>
  <c r="C61" i="187"/>
  <c r="K61" i="187"/>
  <c r="S61" i="187"/>
  <c r="G52" i="187"/>
  <c r="G53" i="105"/>
  <c r="G52" i="105" s="1"/>
  <c r="O52" i="187"/>
  <c r="O53" i="105"/>
  <c r="O52" i="105" s="1"/>
  <c r="W52" i="187"/>
  <c r="W53" i="105"/>
  <c r="W52" i="105" s="1"/>
  <c r="E8" i="188"/>
  <c r="M8" i="188"/>
  <c r="U8" i="188"/>
  <c r="C22" i="188"/>
  <c r="K22" i="188"/>
  <c r="S22" i="188"/>
  <c r="I27" i="188"/>
  <c r="Q27" i="188"/>
  <c r="Q26" i="188" s="1"/>
  <c r="C33" i="188"/>
  <c r="K33" i="188"/>
  <c r="S33" i="188"/>
  <c r="S52" i="188"/>
  <c r="K4" i="189"/>
  <c r="S4" i="189"/>
  <c r="I8" i="189"/>
  <c r="Q8" i="189"/>
  <c r="C4" i="191"/>
  <c r="C5" i="104"/>
  <c r="C4" i="104" s="1"/>
  <c r="K4" i="191"/>
  <c r="K5" i="104"/>
  <c r="K4" i="104" s="1"/>
  <c r="S4" i="191"/>
  <c r="S5" i="104"/>
  <c r="S4" i="104" s="1"/>
  <c r="I8" i="191"/>
  <c r="I9" i="104"/>
  <c r="I8" i="104" s="1"/>
  <c r="Q8" i="191"/>
  <c r="Q9" i="104"/>
  <c r="Q8" i="104" s="1"/>
  <c r="E11" i="191"/>
  <c r="E12" i="104"/>
  <c r="M11" i="191"/>
  <c r="M12" i="104"/>
  <c r="U11" i="191"/>
  <c r="U12" i="104"/>
  <c r="G17" i="191"/>
  <c r="G18" i="104"/>
  <c r="O17" i="191"/>
  <c r="O18" i="104"/>
  <c r="W17" i="191"/>
  <c r="W18" i="104"/>
  <c r="G22" i="191"/>
  <c r="G23" i="104"/>
  <c r="G22" i="104" s="1"/>
  <c r="O22" i="191"/>
  <c r="O23" i="104"/>
  <c r="O22" i="104" s="1"/>
  <c r="W22" i="191"/>
  <c r="W23" i="104"/>
  <c r="W22" i="104" s="1"/>
  <c r="E27" i="191"/>
  <c r="E28" i="104"/>
  <c r="M27" i="191"/>
  <c r="M28" i="104"/>
  <c r="U27" i="191"/>
  <c r="U28" i="104"/>
  <c r="G33" i="191"/>
  <c r="G34" i="104"/>
  <c r="O33" i="191"/>
  <c r="O34" i="104"/>
  <c r="W33" i="191"/>
  <c r="W34" i="104"/>
  <c r="C61" i="191"/>
  <c r="K61" i="191"/>
  <c r="S61" i="191"/>
  <c r="G52" i="191"/>
  <c r="G53" i="104"/>
  <c r="G52" i="104" s="1"/>
  <c r="O52" i="191"/>
  <c r="O53" i="104"/>
  <c r="O52" i="104" s="1"/>
  <c r="W52" i="191"/>
  <c r="W53" i="104"/>
  <c r="W52" i="104" s="1"/>
  <c r="W61" i="192"/>
  <c r="G4" i="194"/>
  <c r="G5" i="106"/>
  <c r="G4" i="106" s="1"/>
  <c r="O5" i="106"/>
  <c r="O4" i="106" s="1"/>
  <c r="O4" i="194"/>
  <c r="W4" i="194"/>
  <c r="W5" i="106"/>
  <c r="W4" i="106" s="1"/>
  <c r="E8" i="194"/>
  <c r="E9" i="106"/>
  <c r="E8" i="106" s="1"/>
  <c r="M8" i="194"/>
  <c r="M9" i="106"/>
  <c r="M8" i="106" s="1"/>
  <c r="U8" i="194"/>
  <c r="U9" i="106"/>
  <c r="U8" i="106" s="1"/>
  <c r="I11" i="194"/>
  <c r="I12" i="106"/>
  <c r="Q11" i="194"/>
  <c r="Q12" i="106"/>
  <c r="C17" i="194"/>
  <c r="C18" i="106"/>
  <c r="K17" i="194"/>
  <c r="K18" i="106"/>
  <c r="S17" i="194"/>
  <c r="S18" i="106"/>
  <c r="C22" i="194"/>
  <c r="C23" i="106"/>
  <c r="C22" i="106" s="1"/>
  <c r="K22" i="194"/>
  <c r="K23" i="106"/>
  <c r="K22" i="106" s="1"/>
  <c r="S22" i="194"/>
  <c r="S23" i="106"/>
  <c r="S22" i="106" s="1"/>
  <c r="I27" i="194"/>
  <c r="I28" i="106"/>
  <c r="Q27" i="194"/>
  <c r="Q28" i="106"/>
  <c r="C33" i="194"/>
  <c r="C34" i="106"/>
  <c r="K33" i="194"/>
  <c r="K34" i="106"/>
  <c r="S33" i="194"/>
  <c r="S34" i="106"/>
  <c r="G61" i="194"/>
  <c r="O61" i="194"/>
  <c r="W61" i="194"/>
  <c r="C52" i="194"/>
  <c r="C53" i="106"/>
  <c r="C52" i="106" s="1"/>
  <c r="K52" i="194"/>
  <c r="K53" i="106"/>
  <c r="K52" i="106" s="1"/>
  <c r="S52" i="194"/>
  <c r="S53" i="106"/>
  <c r="S52" i="106" s="1"/>
  <c r="C5" i="111"/>
  <c r="C4" i="111" s="1"/>
  <c r="C4" i="197"/>
  <c r="K5" i="111"/>
  <c r="K4" i="111" s="1"/>
  <c r="K4" i="197"/>
  <c r="S5" i="111"/>
  <c r="S4" i="111" s="1"/>
  <c r="S4" i="197"/>
  <c r="I8" i="197"/>
  <c r="I9" i="111"/>
  <c r="I8" i="111" s="1"/>
  <c r="Q8" i="197"/>
  <c r="Q9" i="111"/>
  <c r="Q8" i="111" s="1"/>
  <c r="E11" i="197"/>
  <c r="E12" i="111"/>
  <c r="M11" i="197"/>
  <c r="M12" i="111"/>
  <c r="U11" i="197"/>
  <c r="U12" i="111"/>
  <c r="G17" i="197"/>
  <c r="G18" i="111"/>
  <c r="G17" i="111" s="1"/>
  <c r="O17" i="197"/>
  <c r="O18" i="111"/>
  <c r="O17" i="111" s="1"/>
  <c r="W17" i="197"/>
  <c r="W18" i="111"/>
  <c r="W17" i="111" s="1"/>
  <c r="G22" i="197"/>
  <c r="G23" i="111"/>
  <c r="G22" i="111" s="1"/>
  <c r="O22" i="197"/>
  <c r="O23" i="111"/>
  <c r="O22" i="111" s="1"/>
  <c r="W22" i="197"/>
  <c r="W23" i="111"/>
  <c r="W22" i="111" s="1"/>
  <c r="E27" i="197"/>
  <c r="E28" i="111"/>
  <c r="M27" i="197"/>
  <c r="M28" i="111"/>
  <c r="U27" i="197"/>
  <c r="U28" i="111"/>
  <c r="G33" i="197"/>
  <c r="G34" i="111"/>
  <c r="O33" i="197"/>
  <c r="O34" i="111"/>
  <c r="W33" i="197"/>
  <c r="W34" i="111"/>
  <c r="C61" i="197"/>
  <c r="K61" i="197"/>
  <c r="S61" i="197"/>
  <c r="G52" i="197"/>
  <c r="G53" i="111"/>
  <c r="G52" i="111" s="1"/>
  <c r="O52" i="197"/>
  <c r="O53" i="111"/>
  <c r="O52" i="111" s="1"/>
  <c r="W52" i="197"/>
  <c r="W53" i="111"/>
  <c r="W52" i="111" s="1"/>
  <c r="I4" i="163"/>
  <c r="I5" i="117"/>
  <c r="Q4" i="163"/>
  <c r="Q5" i="117"/>
  <c r="C6" i="116"/>
  <c r="K6" i="116"/>
  <c r="S6" i="116"/>
  <c r="E7" i="116"/>
  <c r="M7" i="116"/>
  <c r="U7" i="116"/>
  <c r="G8" i="163"/>
  <c r="G9" i="117"/>
  <c r="O8" i="163"/>
  <c r="O9" i="117"/>
  <c r="W8" i="163"/>
  <c r="W9" i="117"/>
  <c r="I10" i="116"/>
  <c r="Q10" i="116"/>
  <c r="C11" i="163"/>
  <c r="C12" i="117"/>
  <c r="K11" i="163"/>
  <c r="K12" i="117"/>
  <c r="S11" i="163"/>
  <c r="S12" i="117"/>
  <c r="E13" i="116"/>
  <c r="M13" i="116"/>
  <c r="U13" i="116"/>
  <c r="G14" i="116"/>
  <c r="O14" i="116"/>
  <c r="W14" i="116"/>
  <c r="I15" i="116"/>
  <c r="Q15" i="116"/>
  <c r="C16" i="116"/>
  <c r="K16" i="116"/>
  <c r="S16" i="116"/>
  <c r="E17" i="163"/>
  <c r="E18" i="117"/>
  <c r="M17" i="163"/>
  <c r="M18" i="117"/>
  <c r="U17" i="163"/>
  <c r="U18" i="117"/>
  <c r="G19" i="116"/>
  <c r="O19" i="116"/>
  <c r="W19" i="116"/>
  <c r="I20" i="116"/>
  <c r="Q20" i="116"/>
  <c r="C21" i="116"/>
  <c r="K21" i="116"/>
  <c r="S21" i="116"/>
  <c r="E22" i="163"/>
  <c r="E23" i="117"/>
  <c r="M22" i="163"/>
  <c r="M23" i="117"/>
  <c r="U22" i="163"/>
  <c r="U23" i="117"/>
  <c r="G24" i="116"/>
  <c r="O24" i="116"/>
  <c r="W24" i="116"/>
  <c r="I25" i="116"/>
  <c r="Q25" i="116"/>
  <c r="C27" i="163"/>
  <c r="C28" i="117"/>
  <c r="K27" i="163"/>
  <c r="K28" i="117"/>
  <c r="S27" i="163"/>
  <c r="S28" i="117"/>
  <c r="E29" i="116"/>
  <c r="M29" i="116"/>
  <c r="U29" i="116"/>
  <c r="G30" i="116"/>
  <c r="O30" i="116"/>
  <c r="W30" i="116"/>
  <c r="I31" i="116"/>
  <c r="Q31" i="116"/>
  <c r="C32" i="116"/>
  <c r="K32" i="116"/>
  <c r="S32" i="116"/>
  <c r="E33" i="163"/>
  <c r="E34" i="117"/>
  <c r="M33" i="163"/>
  <c r="M34" i="117"/>
  <c r="U33" i="163"/>
  <c r="U34" i="117"/>
  <c r="G43" i="116"/>
  <c r="O43" i="116"/>
  <c r="W43" i="116"/>
  <c r="G51" i="116"/>
  <c r="O51" i="116"/>
  <c r="W51" i="116"/>
  <c r="I61" i="163"/>
  <c r="Q61" i="163"/>
  <c r="G63" i="116"/>
  <c r="O63" i="116"/>
  <c r="W63" i="116"/>
  <c r="C65" i="116"/>
  <c r="E52" i="163"/>
  <c r="E53" i="117"/>
  <c r="M52" i="163"/>
  <c r="M53" i="117"/>
  <c r="U52" i="163"/>
  <c r="U53" i="117"/>
  <c r="G54" i="116"/>
  <c r="O54" i="116"/>
  <c r="W54" i="116"/>
  <c r="G33" i="166"/>
  <c r="G26" i="166" s="1"/>
  <c r="G2" i="166" s="1"/>
  <c r="G37" i="118"/>
  <c r="O33" i="166"/>
  <c r="O26" i="166" s="1"/>
  <c r="O2" i="166" s="1"/>
  <c r="O37" i="118"/>
  <c r="W33" i="166"/>
  <c r="W26" i="166" s="1"/>
  <c r="W2" i="166" s="1"/>
  <c r="W37" i="118"/>
  <c r="E61" i="166"/>
  <c r="E66" i="118"/>
  <c r="M61" i="166"/>
  <c r="M66" i="118"/>
  <c r="U61" i="166"/>
  <c r="U66" i="118"/>
  <c r="E61" i="167"/>
  <c r="E64" i="118"/>
  <c r="M61" i="167"/>
  <c r="M64" i="118"/>
  <c r="U61" i="167"/>
  <c r="U64" i="118"/>
  <c r="U64" i="116" s="1"/>
  <c r="G33" i="155"/>
  <c r="G26" i="155" s="1"/>
  <c r="G34" i="119"/>
  <c r="G33" i="119" s="1"/>
  <c r="G26" i="119" s="1"/>
  <c r="O33" i="155"/>
  <c r="O26" i="155" s="1"/>
  <c r="O34" i="119"/>
  <c r="O33" i="119" s="1"/>
  <c r="O26" i="119" s="1"/>
  <c r="O2" i="119" s="1"/>
  <c r="W33" i="155"/>
  <c r="W26" i="155" s="1"/>
  <c r="W2" i="155" s="1"/>
  <c r="W34" i="119"/>
  <c r="W33" i="119" s="1"/>
  <c r="W26" i="119" s="1"/>
  <c r="W2" i="119" s="1"/>
  <c r="I61" i="155"/>
  <c r="I66" i="119"/>
  <c r="I61" i="119" s="1"/>
  <c r="Q61" i="155"/>
  <c r="Q66" i="119"/>
  <c r="Q61" i="119" s="1"/>
  <c r="G33" i="158"/>
  <c r="G26" i="158" s="1"/>
  <c r="G2" i="158" s="1"/>
  <c r="G34" i="120"/>
  <c r="O33" i="158"/>
  <c r="O26" i="158" s="1"/>
  <c r="O2" i="158" s="1"/>
  <c r="O34" i="120"/>
  <c r="W33" i="158"/>
  <c r="W26" i="158" s="1"/>
  <c r="W34" i="120"/>
  <c r="C44" i="116"/>
  <c r="C61" i="158"/>
  <c r="C62" i="120"/>
  <c r="K61" i="158"/>
  <c r="K62" i="120"/>
  <c r="S61" i="158"/>
  <c r="S62" i="120"/>
  <c r="D61" i="77"/>
  <c r="L61" i="77"/>
  <c r="T61" i="77"/>
  <c r="H52" i="77"/>
  <c r="H53" i="75"/>
  <c r="P52" i="77"/>
  <c r="P53" i="75"/>
  <c r="X52" i="77"/>
  <c r="X53" i="75"/>
  <c r="D22" i="87"/>
  <c r="L22" i="87"/>
  <c r="T22" i="87"/>
  <c r="J61" i="110"/>
  <c r="R61" i="110"/>
  <c r="F52" i="110"/>
  <c r="N52" i="110"/>
  <c r="V52" i="110"/>
  <c r="H11" i="108"/>
  <c r="P11" i="108"/>
  <c r="X11" i="108"/>
  <c r="J17" i="108"/>
  <c r="R17" i="108"/>
  <c r="H27" i="108"/>
  <c r="P27" i="108"/>
  <c r="X27" i="108"/>
  <c r="J33" i="108"/>
  <c r="R33" i="108"/>
  <c r="R26" i="108" s="1"/>
  <c r="F61" i="108"/>
  <c r="N61" i="108"/>
  <c r="V61" i="108"/>
  <c r="J52" i="108"/>
  <c r="R52" i="108"/>
  <c r="D4" i="114"/>
  <c r="L4" i="114"/>
  <c r="T4" i="114"/>
  <c r="J8" i="114"/>
  <c r="R8" i="114"/>
  <c r="F11" i="114"/>
  <c r="N11" i="114"/>
  <c r="V11" i="114"/>
  <c r="H17" i="114"/>
  <c r="P17" i="114"/>
  <c r="X17" i="114"/>
  <c r="F27" i="114"/>
  <c r="N27" i="114"/>
  <c r="V27" i="114"/>
  <c r="H33" i="114"/>
  <c r="P33" i="114"/>
  <c r="D11" i="112"/>
  <c r="L11" i="112"/>
  <c r="T11" i="112"/>
  <c r="D61" i="201"/>
  <c r="L61" i="201"/>
  <c r="T61" i="201"/>
  <c r="H61" i="203"/>
  <c r="P61" i="203"/>
  <c r="X61" i="203"/>
  <c r="J61" i="173"/>
  <c r="R61" i="173"/>
  <c r="D61" i="183"/>
  <c r="L61" i="183"/>
  <c r="T61" i="183"/>
  <c r="F5" i="125"/>
  <c r="F4" i="171"/>
  <c r="N5" i="125"/>
  <c r="N4" i="125" s="1"/>
  <c r="N4" i="171"/>
  <c r="V5" i="125"/>
  <c r="V4" i="125" s="1"/>
  <c r="V4" i="171"/>
  <c r="D8" i="171"/>
  <c r="D9" i="125"/>
  <c r="D8" i="125" s="1"/>
  <c r="L8" i="171"/>
  <c r="L9" i="125"/>
  <c r="L8" i="125" s="1"/>
  <c r="T9" i="125"/>
  <c r="T8" i="125" s="1"/>
  <c r="T8" i="171"/>
  <c r="H11" i="171"/>
  <c r="H12" i="125"/>
  <c r="P11" i="171"/>
  <c r="P12" i="125"/>
  <c r="P11" i="125" s="1"/>
  <c r="X11" i="171"/>
  <c r="X12" i="125"/>
  <c r="X11" i="125" s="1"/>
  <c r="J18" i="125"/>
  <c r="J17" i="171"/>
  <c r="R17" i="171"/>
  <c r="R18" i="125"/>
  <c r="J23" i="125"/>
  <c r="J22" i="125" s="1"/>
  <c r="J22" i="171"/>
  <c r="R22" i="171"/>
  <c r="R23" i="125"/>
  <c r="R22" i="125" s="1"/>
  <c r="H28" i="125"/>
  <c r="H27" i="171"/>
  <c r="P27" i="171"/>
  <c r="P28" i="125"/>
  <c r="P27" i="125" s="1"/>
  <c r="X28" i="125"/>
  <c r="X27" i="171"/>
  <c r="J33" i="171"/>
  <c r="J34" i="125"/>
  <c r="R34" i="125"/>
  <c r="R33" i="171"/>
  <c r="F61" i="171"/>
  <c r="N61" i="171"/>
  <c r="V61" i="171"/>
  <c r="H52" i="171"/>
  <c r="H53" i="125"/>
  <c r="H52" i="125" s="1"/>
  <c r="P52" i="171"/>
  <c r="P53" i="125"/>
  <c r="P52" i="125" s="1"/>
  <c r="X52" i="171"/>
  <c r="X53" i="125"/>
  <c r="X52" i="125" s="1"/>
  <c r="H92" i="149"/>
  <c r="P92" i="149"/>
  <c r="X92" i="149"/>
  <c r="F5" i="124"/>
  <c r="F4" i="201"/>
  <c r="N5" i="124"/>
  <c r="N4" i="201"/>
  <c r="V5" i="124"/>
  <c r="V4" i="201"/>
  <c r="H6" i="123"/>
  <c r="D9" i="124"/>
  <c r="D8" i="201"/>
  <c r="L9" i="124"/>
  <c r="L8" i="201"/>
  <c r="T9" i="124"/>
  <c r="T8" i="201"/>
  <c r="H11" i="201"/>
  <c r="H12" i="124"/>
  <c r="P12" i="124"/>
  <c r="P11" i="201"/>
  <c r="X12" i="124"/>
  <c r="X11" i="201"/>
  <c r="V15" i="123"/>
  <c r="P16" i="123"/>
  <c r="J17" i="201"/>
  <c r="J18" i="124"/>
  <c r="R17" i="201"/>
  <c r="R18" i="124"/>
  <c r="V20" i="123"/>
  <c r="J22" i="201"/>
  <c r="J23" i="124"/>
  <c r="R23" i="124"/>
  <c r="R22" i="201"/>
  <c r="H27" i="201"/>
  <c r="H28" i="124"/>
  <c r="P28" i="124"/>
  <c r="P27" i="201"/>
  <c r="X28" i="124"/>
  <c r="X27" i="201"/>
  <c r="V31" i="123"/>
  <c r="J34" i="124"/>
  <c r="J33" i="201"/>
  <c r="R34" i="124"/>
  <c r="R33" i="201"/>
  <c r="X37" i="123"/>
  <c r="X41" i="123"/>
  <c r="F44" i="123"/>
  <c r="V44" i="123"/>
  <c r="H45" i="123"/>
  <c r="T47" i="123"/>
  <c r="F48" i="123"/>
  <c r="H49" i="123"/>
  <c r="R50" i="123"/>
  <c r="F62" i="123"/>
  <c r="P63" i="123"/>
  <c r="X71" i="123"/>
  <c r="J72" i="123"/>
  <c r="D52" i="201"/>
  <c r="D53" i="124"/>
  <c r="L53" i="124"/>
  <c r="L52" i="201"/>
  <c r="T52" i="201"/>
  <c r="T53" i="124"/>
  <c r="V54" i="123"/>
  <c r="D33" i="160"/>
  <c r="D26" i="160" s="1"/>
  <c r="D2" i="160" s="1"/>
  <c r="D34" i="8"/>
  <c r="L33" i="160"/>
  <c r="L26" i="160" s="1"/>
  <c r="L34" i="8"/>
  <c r="T33" i="160"/>
  <c r="T26" i="160" s="1"/>
  <c r="T34" i="8"/>
  <c r="D33" i="151"/>
  <c r="D26" i="151" s="1"/>
  <c r="D2" i="151" s="1"/>
  <c r="D34" i="10"/>
  <c r="L33" i="151"/>
  <c r="L26" i="151" s="1"/>
  <c r="L2" i="151" s="1"/>
  <c r="L34" i="10"/>
  <c r="T33" i="151"/>
  <c r="T26" i="151" s="1"/>
  <c r="T2" i="151" s="1"/>
  <c r="T34" i="10"/>
  <c r="F61" i="151"/>
  <c r="F66" i="10"/>
  <c r="N61" i="151"/>
  <c r="N66" i="10"/>
  <c r="N61" i="10" s="1"/>
  <c r="V61" i="151"/>
  <c r="V66" i="10"/>
  <c r="V61" i="10" s="1"/>
  <c r="D4" i="17"/>
  <c r="D5" i="16"/>
  <c r="D4" i="16" s="1"/>
  <c r="L5" i="16"/>
  <c r="L4" i="16" s="1"/>
  <c r="L4" i="17"/>
  <c r="T5" i="16"/>
  <c r="T4" i="16" s="1"/>
  <c r="T4" i="17"/>
  <c r="J8" i="17"/>
  <c r="J9" i="16"/>
  <c r="J8" i="16" s="1"/>
  <c r="R8" i="17"/>
  <c r="R9" i="16"/>
  <c r="R8" i="16" s="1"/>
  <c r="F12" i="16"/>
  <c r="F11" i="17"/>
  <c r="N11" i="17"/>
  <c r="N12" i="16"/>
  <c r="V12" i="16"/>
  <c r="V11" i="17"/>
  <c r="H18" i="16"/>
  <c r="H17" i="17"/>
  <c r="P17" i="17"/>
  <c r="P18" i="16"/>
  <c r="X18" i="16"/>
  <c r="X17" i="17"/>
  <c r="H22" i="17"/>
  <c r="H23" i="16"/>
  <c r="H22" i="16" s="1"/>
  <c r="P23" i="16"/>
  <c r="P22" i="16" s="1"/>
  <c r="P22" i="17"/>
  <c r="X22" i="17"/>
  <c r="X23" i="16"/>
  <c r="X22" i="16" s="1"/>
  <c r="F27" i="17"/>
  <c r="F28" i="16"/>
  <c r="N27" i="17"/>
  <c r="N28" i="16"/>
  <c r="V27" i="17"/>
  <c r="V28" i="16"/>
  <c r="H34" i="16"/>
  <c r="H33" i="17"/>
  <c r="P33" i="17"/>
  <c r="P34" i="16"/>
  <c r="X34" i="16"/>
  <c r="X33" i="17"/>
  <c r="J53" i="16"/>
  <c r="J52" i="17"/>
  <c r="R52" i="17"/>
  <c r="R53" i="16"/>
  <c r="F61" i="18"/>
  <c r="N61" i="18"/>
  <c r="V61" i="18"/>
  <c r="F4" i="185"/>
  <c r="F5" i="103"/>
  <c r="N4" i="185"/>
  <c r="N5" i="103"/>
  <c r="V4" i="185"/>
  <c r="V5" i="103"/>
  <c r="H6" i="103"/>
  <c r="P6" i="103"/>
  <c r="X6" i="103"/>
  <c r="X6" i="102" s="1"/>
  <c r="J7" i="103"/>
  <c r="J7" i="102" s="1"/>
  <c r="R7" i="103"/>
  <c r="R7" i="102" s="1"/>
  <c r="D8" i="185"/>
  <c r="D9" i="103"/>
  <c r="L8" i="185"/>
  <c r="L9" i="103"/>
  <c r="T8" i="185"/>
  <c r="T9" i="103"/>
  <c r="F10" i="103"/>
  <c r="F10" i="102" s="1"/>
  <c r="N10" i="103"/>
  <c r="V10" i="103"/>
  <c r="H11" i="185"/>
  <c r="H12" i="103"/>
  <c r="P11" i="185"/>
  <c r="P12" i="103"/>
  <c r="X11" i="185"/>
  <c r="X12" i="103"/>
  <c r="J13" i="103"/>
  <c r="R13" i="103"/>
  <c r="D14" i="103"/>
  <c r="D14" i="102" s="1"/>
  <c r="L14" i="103"/>
  <c r="T14" i="103"/>
  <c r="T14" i="102" s="1"/>
  <c r="F15" i="103"/>
  <c r="F15" i="102" s="1"/>
  <c r="N15" i="103"/>
  <c r="V15" i="103"/>
  <c r="H16" i="103"/>
  <c r="P16" i="103"/>
  <c r="X16" i="103"/>
  <c r="X16" i="102" s="1"/>
  <c r="J17" i="185"/>
  <c r="J18" i="103"/>
  <c r="R17" i="185"/>
  <c r="R18" i="103"/>
  <c r="T19" i="102"/>
  <c r="P21" i="102"/>
  <c r="X21" i="102"/>
  <c r="J22" i="185"/>
  <c r="J23" i="103"/>
  <c r="R22" i="185"/>
  <c r="R23" i="103"/>
  <c r="D24" i="103"/>
  <c r="D24" i="102" s="1"/>
  <c r="L24" i="103"/>
  <c r="L24" i="102" s="1"/>
  <c r="T24" i="103"/>
  <c r="F25" i="103"/>
  <c r="N25" i="103"/>
  <c r="V25" i="103"/>
  <c r="H27" i="185"/>
  <c r="H28" i="103"/>
  <c r="P27" i="185"/>
  <c r="P28" i="103"/>
  <c r="X27" i="185"/>
  <c r="X28" i="103"/>
  <c r="J29" i="102"/>
  <c r="R29" i="102"/>
  <c r="D30" i="102"/>
  <c r="L30" i="102"/>
  <c r="H32" i="102"/>
  <c r="P32" i="102"/>
  <c r="X32" i="102"/>
  <c r="J33" i="185"/>
  <c r="J34" i="103"/>
  <c r="R33" i="185"/>
  <c r="R34" i="103"/>
  <c r="D35" i="102"/>
  <c r="V36" i="102"/>
  <c r="P37" i="102"/>
  <c r="X37" i="102"/>
  <c r="F40" i="102"/>
  <c r="D43" i="102"/>
  <c r="L43" i="102"/>
  <c r="T43" i="102"/>
  <c r="X45" i="102"/>
  <c r="J46" i="102"/>
  <c r="V48" i="102"/>
  <c r="H49" i="102"/>
  <c r="T51" i="102"/>
  <c r="F61" i="185"/>
  <c r="N61" i="185"/>
  <c r="V61" i="185"/>
  <c r="R62" i="102"/>
  <c r="D63" i="102"/>
  <c r="P65" i="102"/>
  <c r="X65" i="102"/>
  <c r="J66" i="102"/>
  <c r="N68" i="102"/>
  <c r="V68" i="102"/>
  <c r="H69" i="102"/>
  <c r="R70" i="102"/>
  <c r="T71" i="102"/>
  <c r="J52" i="185"/>
  <c r="J53" i="103"/>
  <c r="R52" i="185"/>
  <c r="R53" i="103"/>
  <c r="L54" i="102"/>
  <c r="D4" i="187"/>
  <c r="D5" i="105"/>
  <c r="D4" i="105" s="1"/>
  <c r="L4" i="187"/>
  <c r="L5" i="105"/>
  <c r="T4" i="187"/>
  <c r="T5" i="105"/>
  <c r="J8" i="187"/>
  <c r="J9" i="105"/>
  <c r="J8" i="105" s="1"/>
  <c r="R8" i="187"/>
  <c r="R9" i="105"/>
  <c r="R8" i="105" s="1"/>
  <c r="F11" i="187"/>
  <c r="F12" i="105"/>
  <c r="N11" i="187"/>
  <c r="N12" i="105"/>
  <c r="V11" i="187"/>
  <c r="V12" i="105"/>
  <c r="H17" i="187"/>
  <c r="H18" i="105"/>
  <c r="P17" i="187"/>
  <c r="P18" i="105"/>
  <c r="X17" i="187"/>
  <c r="X18" i="105"/>
  <c r="H22" i="187"/>
  <c r="H23" i="105"/>
  <c r="P22" i="187"/>
  <c r="P23" i="105"/>
  <c r="X22" i="187"/>
  <c r="X23" i="105"/>
  <c r="F27" i="187"/>
  <c r="F26" i="187" s="1"/>
  <c r="F28" i="105"/>
  <c r="N27" i="187"/>
  <c r="N26" i="187" s="1"/>
  <c r="N28" i="105"/>
  <c r="V27" i="187"/>
  <c r="V28" i="105"/>
  <c r="H33" i="187"/>
  <c r="H34" i="105"/>
  <c r="P33" i="187"/>
  <c r="P34" i="105"/>
  <c r="X33" i="187"/>
  <c r="X34" i="105"/>
  <c r="D61" i="187"/>
  <c r="L61" i="187"/>
  <c r="T61" i="187"/>
  <c r="H52" i="187"/>
  <c r="H53" i="105"/>
  <c r="H52" i="105" s="1"/>
  <c r="P52" i="187"/>
  <c r="P53" i="105"/>
  <c r="P52" i="105" s="1"/>
  <c r="X52" i="187"/>
  <c r="X53" i="105"/>
  <c r="D4" i="191"/>
  <c r="D5" i="104"/>
  <c r="D4" i="104" s="1"/>
  <c r="L4" i="191"/>
  <c r="L5" i="104"/>
  <c r="L4" i="104" s="1"/>
  <c r="T4" i="191"/>
  <c r="T5" i="104"/>
  <c r="T4" i="104" s="1"/>
  <c r="J8" i="191"/>
  <c r="J9" i="104"/>
  <c r="J8" i="104" s="1"/>
  <c r="R8" i="191"/>
  <c r="R9" i="104"/>
  <c r="R8" i="104" s="1"/>
  <c r="F11" i="191"/>
  <c r="F12" i="104"/>
  <c r="N11" i="191"/>
  <c r="N12" i="104"/>
  <c r="V11" i="191"/>
  <c r="V12" i="104"/>
  <c r="H17" i="191"/>
  <c r="H18" i="104"/>
  <c r="H17" i="104" s="1"/>
  <c r="P17" i="191"/>
  <c r="P18" i="104"/>
  <c r="P17" i="104" s="1"/>
  <c r="X17" i="191"/>
  <c r="X18" i="104"/>
  <c r="X17" i="104" s="1"/>
  <c r="H22" i="191"/>
  <c r="H23" i="104"/>
  <c r="H22" i="104" s="1"/>
  <c r="P22" i="191"/>
  <c r="P23" i="104"/>
  <c r="P22" i="104" s="1"/>
  <c r="X22" i="191"/>
  <c r="X23" i="104"/>
  <c r="X22" i="104" s="1"/>
  <c r="F27" i="191"/>
  <c r="F28" i="104"/>
  <c r="N27" i="191"/>
  <c r="N28" i="104"/>
  <c r="N27" i="104" s="1"/>
  <c r="V27" i="191"/>
  <c r="V28" i="104"/>
  <c r="H33" i="191"/>
  <c r="H34" i="104"/>
  <c r="P33" i="191"/>
  <c r="P34" i="104"/>
  <c r="X33" i="191"/>
  <c r="X34" i="104"/>
  <c r="D61" i="191"/>
  <c r="L61" i="191"/>
  <c r="T61" i="191"/>
  <c r="H52" i="191"/>
  <c r="H53" i="104"/>
  <c r="H52" i="104" s="1"/>
  <c r="P52" i="191"/>
  <c r="P53" i="104"/>
  <c r="P52" i="104" s="1"/>
  <c r="X52" i="191"/>
  <c r="X53" i="104"/>
  <c r="X52" i="104" s="1"/>
  <c r="H5" i="106"/>
  <c r="H4" i="194"/>
  <c r="P4" i="194"/>
  <c r="P5" i="106"/>
  <c r="X4" i="194"/>
  <c r="X5" i="106"/>
  <c r="X4" i="106" s="1"/>
  <c r="F8" i="194"/>
  <c r="F9" i="106"/>
  <c r="F8" i="106" s="1"/>
  <c r="N8" i="194"/>
  <c r="N9" i="106"/>
  <c r="V8" i="194"/>
  <c r="V9" i="106"/>
  <c r="J11" i="194"/>
  <c r="J12" i="106"/>
  <c r="R11" i="194"/>
  <c r="R12" i="106"/>
  <c r="D17" i="194"/>
  <c r="D18" i="106"/>
  <c r="L17" i="194"/>
  <c r="L18" i="106"/>
  <c r="T17" i="194"/>
  <c r="T18" i="106"/>
  <c r="T17" i="106" s="1"/>
  <c r="D22" i="194"/>
  <c r="D23" i="106"/>
  <c r="D22" i="106" s="1"/>
  <c r="L22" i="194"/>
  <c r="L23" i="106"/>
  <c r="L22" i="106" s="1"/>
  <c r="T22" i="194"/>
  <c r="T23" i="106"/>
  <c r="J27" i="194"/>
  <c r="J28" i="106"/>
  <c r="R27" i="194"/>
  <c r="R28" i="106"/>
  <c r="D33" i="194"/>
  <c r="D34" i="106"/>
  <c r="L33" i="194"/>
  <c r="L34" i="106"/>
  <c r="T33" i="194"/>
  <c r="T34" i="106"/>
  <c r="H61" i="194"/>
  <c r="P61" i="194"/>
  <c r="X61" i="194"/>
  <c r="D52" i="194"/>
  <c r="D53" i="106"/>
  <c r="L52" i="194"/>
  <c r="L53" i="106"/>
  <c r="L52" i="106" s="1"/>
  <c r="T52" i="194"/>
  <c r="T53" i="106"/>
  <c r="T52" i="106" s="1"/>
  <c r="D4" i="197"/>
  <c r="D5" i="111"/>
  <c r="D4" i="111" s="1"/>
  <c r="L5" i="111"/>
  <c r="L4" i="111" s="1"/>
  <c r="L4" i="197"/>
  <c r="T4" i="197"/>
  <c r="T5" i="111"/>
  <c r="T4" i="111" s="1"/>
  <c r="J8" i="197"/>
  <c r="J9" i="111"/>
  <c r="J8" i="111" s="1"/>
  <c r="R8" i="197"/>
  <c r="R9" i="111"/>
  <c r="R8" i="111" s="1"/>
  <c r="F11" i="197"/>
  <c r="F12" i="111"/>
  <c r="F11" i="111" s="1"/>
  <c r="N11" i="197"/>
  <c r="N12" i="111"/>
  <c r="N11" i="111" s="1"/>
  <c r="V11" i="197"/>
  <c r="V12" i="111"/>
  <c r="V11" i="111" s="1"/>
  <c r="H17" i="197"/>
  <c r="H18" i="111"/>
  <c r="H17" i="111" s="1"/>
  <c r="P17" i="197"/>
  <c r="P18" i="111"/>
  <c r="P17" i="111" s="1"/>
  <c r="X17" i="197"/>
  <c r="X18" i="111"/>
  <c r="X17" i="111" s="1"/>
  <c r="H22" i="197"/>
  <c r="H23" i="111"/>
  <c r="H22" i="111" s="1"/>
  <c r="P22" i="197"/>
  <c r="P23" i="111"/>
  <c r="P22" i="111" s="1"/>
  <c r="X22" i="197"/>
  <c r="X23" i="111"/>
  <c r="X22" i="111" s="1"/>
  <c r="F27" i="197"/>
  <c r="F28" i="111"/>
  <c r="F27" i="111" s="1"/>
  <c r="N27" i="197"/>
  <c r="N28" i="111"/>
  <c r="N27" i="111" s="1"/>
  <c r="V27" i="197"/>
  <c r="V28" i="111"/>
  <c r="V27" i="111" s="1"/>
  <c r="H33" i="197"/>
  <c r="H34" i="111"/>
  <c r="H33" i="111" s="1"/>
  <c r="P33" i="197"/>
  <c r="P34" i="111"/>
  <c r="P33" i="111" s="1"/>
  <c r="X33" i="197"/>
  <c r="X34" i="111"/>
  <c r="X33" i="111" s="1"/>
  <c r="D61" i="197"/>
  <c r="D61" i="111"/>
  <c r="L61" i="197"/>
  <c r="L61" i="111"/>
  <c r="T61" i="197"/>
  <c r="T61" i="111"/>
  <c r="H52" i="197"/>
  <c r="H53" i="111"/>
  <c r="H52" i="111" s="1"/>
  <c r="P52" i="197"/>
  <c r="P53" i="111"/>
  <c r="P52" i="111" s="1"/>
  <c r="X52" i="197"/>
  <c r="X53" i="111"/>
  <c r="X52" i="111" s="1"/>
  <c r="J4" i="163"/>
  <c r="J5" i="117"/>
  <c r="R4" i="163"/>
  <c r="R5" i="117"/>
  <c r="D6" i="116"/>
  <c r="L6" i="116"/>
  <c r="T6" i="116"/>
  <c r="F7" i="116"/>
  <c r="N7" i="116"/>
  <c r="V7" i="116"/>
  <c r="H8" i="163"/>
  <c r="H9" i="117"/>
  <c r="P8" i="163"/>
  <c r="P9" i="117"/>
  <c r="X8" i="163"/>
  <c r="X9" i="117"/>
  <c r="J10" i="116"/>
  <c r="R10" i="116"/>
  <c r="D11" i="163"/>
  <c r="D12" i="117"/>
  <c r="L11" i="163"/>
  <c r="L12" i="117"/>
  <c r="T11" i="163"/>
  <c r="T12" i="117"/>
  <c r="F13" i="116"/>
  <c r="N13" i="116"/>
  <c r="V13" i="116"/>
  <c r="H14" i="116"/>
  <c r="P14" i="116"/>
  <c r="X14" i="116"/>
  <c r="J15" i="116"/>
  <c r="R15" i="116"/>
  <c r="D16" i="116"/>
  <c r="L16" i="116"/>
  <c r="T16" i="116"/>
  <c r="F17" i="163"/>
  <c r="F18" i="117"/>
  <c r="N17" i="163"/>
  <c r="N18" i="117"/>
  <c r="V17" i="163"/>
  <c r="V18" i="117"/>
  <c r="H19" i="116"/>
  <c r="P19" i="116"/>
  <c r="X19" i="116"/>
  <c r="J20" i="116"/>
  <c r="R20" i="116"/>
  <c r="D21" i="116"/>
  <c r="L21" i="116"/>
  <c r="T21" i="116"/>
  <c r="F22" i="163"/>
  <c r="F23" i="117"/>
  <c r="N22" i="163"/>
  <c r="N23" i="117"/>
  <c r="V22" i="163"/>
  <c r="V23" i="117"/>
  <c r="V23" i="116" s="1"/>
  <c r="H24" i="116"/>
  <c r="P24" i="116"/>
  <c r="X24" i="116"/>
  <c r="J25" i="116"/>
  <c r="R25" i="116"/>
  <c r="D27" i="163"/>
  <c r="D28" i="117"/>
  <c r="L27" i="163"/>
  <c r="L28" i="117"/>
  <c r="T27" i="163"/>
  <c r="T28" i="117"/>
  <c r="F29" i="116"/>
  <c r="N29" i="116"/>
  <c r="V29" i="116"/>
  <c r="H30" i="116"/>
  <c r="P30" i="116"/>
  <c r="X30" i="116"/>
  <c r="J31" i="116"/>
  <c r="R31" i="116"/>
  <c r="D32" i="116"/>
  <c r="L32" i="116"/>
  <c r="T32" i="116"/>
  <c r="F33" i="163"/>
  <c r="F34" i="117"/>
  <c r="N33" i="163"/>
  <c r="N34" i="117"/>
  <c r="V33" i="163"/>
  <c r="V34" i="117"/>
  <c r="H35" i="116"/>
  <c r="P35" i="116"/>
  <c r="X35" i="116"/>
  <c r="J36" i="116"/>
  <c r="R36" i="116"/>
  <c r="P39" i="116"/>
  <c r="X39" i="116"/>
  <c r="F42" i="116"/>
  <c r="N42" i="116"/>
  <c r="V42" i="116"/>
  <c r="H43" i="116"/>
  <c r="P43" i="116"/>
  <c r="D45" i="116"/>
  <c r="L45" i="116"/>
  <c r="T45" i="116"/>
  <c r="H47" i="116"/>
  <c r="J61" i="163"/>
  <c r="R61" i="163"/>
  <c r="H63" i="116"/>
  <c r="P63" i="116"/>
  <c r="X63" i="116"/>
  <c r="D65" i="116"/>
  <c r="L65" i="116"/>
  <c r="T65" i="116"/>
  <c r="H67" i="116"/>
  <c r="X67" i="116"/>
  <c r="J68" i="116"/>
  <c r="D69" i="116"/>
  <c r="F70" i="116"/>
  <c r="N70" i="116"/>
  <c r="V70" i="116"/>
  <c r="H71" i="116"/>
  <c r="P71" i="116"/>
  <c r="X71" i="116"/>
  <c r="J72" i="116"/>
  <c r="R72" i="116"/>
  <c r="F52" i="163"/>
  <c r="F53" i="117"/>
  <c r="N52" i="163"/>
  <c r="N53" i="117"/>
  <c r="V52" i="163"/>
  <c r="V53" i="117"/>
  <c r="H54" i="116"/>
  <c r="P54" i="116"/>
  <c r="X54" i="116"/>
  <c r="H33" i="166"/>
  <c r="H26" i="166" s="1"/>
  <c r="H2" i="166" s="1"/>
  <c r="H37" i="118"/>
  <c r="P33" i="166"/>
  <c r="P26" i="166" s="1"/>
  <c r="P2" i="166" s="1"/>
  <c r="P37" i="118"/>
  <c r="X33" i="166"/>
  <c r="X26" i="166" s="1"/>
  <c r="X2" i="166" s="1"/>
  <c r="X37" i="118"/>
  <c r="X41" i="116"/>
  <c r="F61" i="166"/>
  <c r="F66" i="118"/>
  <c r="N61" i="166"/>
  <c r="N66" i="118"/>
  <c r="V61" i="166"/>
  <c r="V66" i="118"/>
  <c r="X49" i="116"/>
  <c r="F61" i="167"/>
  <c r="F64" i="118"/>
  <c r="F64" i="116" s="1"/>
  <c r="N61" i="167"/>
  <c r="N64" i="118"/>
  <c r="V61" i="167"/>
  <c r="V64" i="118"/>
  <c r="V64" i="116" s="1"/>
  <c r="T75" i="149"/>
  <c r="L76" i="149"/>
  <c r="H33" i="155"/>
  <c r="H26" i="155" s="1"/>
  <c r="H2" i="155" s="1"/>
  <c r="H34" i="119"/>
  <c r="H33" i="119" s="1"/>
  <c r="H26" i="119" s="1"/>
  <c r="P33" i="155"/>
  <c r="P26" i="155" s="1"/>
  <c r="P2" i="155" s="1"/>
  <c r="P34" i="119"/>
  <c r="P33" i="119" s="1"/>
  <c r="P26" i="119" s="1"/>
  <c r="X33" i="155"/>
  <c r="X26" i="155" s="1"/>
  <c r="X2" i="155" s="1"/>
  <c r="X34" i="119"/>
  <c r="X33" i="119" s="1"/>
  <c r="X26" i="119" s="1"/>
  <c r="H38" i="116"/>
  <c r="P38" i="116"/>
  <c r="X38" i="116"/>
  <c r="J39" i="116"/>
  <c r="D40" i="116"/>
  <c r="L40" i="116"/>
  <c r="T40" i="116"/>
  <c r="F41" i="116"/>
  <c r="J61" i="155"/>
  <c r="J66" i="119"/>
  <c r="J61" i="119" s="1"/>
  <c r="R61" i="155"/>
  <c r="R66" i="119"/>
  <c r="R61" i="119" s="1"/>
  <c r="H33" i="158"/>
  <c r="H26" i="158" s="1"/>
  <c r="H2" i="158" s="1"/>
  <c r="H34" i="120"/>
  <c r="H33" i="120" s="1"/>
  <c r="H26" i="120" s="1"/>
  <c r="H2" i="120" s="1"/>
  <c r="P33" i="158"/>
  <c r="P26" i="158" s="1"/>
  <c r="P34" i="120"/>
  <c r="P33" i="120" s="1"/>
  <c r="P26" i="120" s="1"/>
  <c r="X33" i="158"/>
  <c r="X26" i="158" s="1"/>
  <c r="X34" i="120"/>
  <c r="X33" i="120" s="1"/>
  <c r="X26" i="120" s="1"/>
  <c r="N41" i="116"/>
  <c r="V41" i="116"/>
  <c r="D44" i="116"/>
  <c r="L44" i="116"/>
  <c r="T44" i="116"/>
  <c r="D61" i="158"/>
  <c r="D62" i="120"/>
  <c r="D61" i="120" s="1"/>
  <c r="L61" i="158"/>
  <c r="L62" i="120"/>
  <c r="L61" i="120" s="1"/>
  <c r="T61" i="158"/>
  <c r="T62" i="120"/>
  <c r="T61" i="120" s="1"/>
  <c r="N67" i="116"/>
  <c r="V67" i="116"/>
  <c r="C24" i="75"/>
  <c r="K24" i="75"/>
  <c r="S24" i="75"/>
  <c r="E25" i="75"/>
  <c r="M25" i="75"/>
  <c r="U25" i="75"/>
  <c r="G27" i="77"/>
  <c r="G28" i="75"/>
  <c r="O27" i="77"/>
  <c r="O28" i="75"/>
  <c r="W27" i="77"/>
  <c r="W28" i="75"/>
  <c r="I29" i="75"/>
  <c r="Q29" i="75"/>
  <c r="C30" i="75"/>
  <c r="K30" i="75"/>
  <c r="S30" i="75"/>
  <c r="E31" i="75"/>
  <c r="M31" i="75"/>
  <c r="U31" i="75"/>
  <c r="G32" i="75"/>
  <c r="O32" i="75"/>
  <c r="W32" i="75"/>
  <c r="I33" i="77"/>
  <c r="I34" i="75"/>
  <c r="Q33" i="77"/>
  <c r="Q34" i="75"/>
  <c r="C35" i="75"/>
  <c r="K35" i="75"/>
  <c r="S35" i="75"/>
  <c r="E36" i="75"/>
  <c r="M36" i="75"/>
  <c r="U36" i="75"/>
  <c r="G37" i="75"/>
  <c r="O37" i="75"/>
  <c r="W37" i="75"/>
  <c r="I38" i="75"/>
  <c r="Q38" i="75"/>
  <c r="C39" i="75"/>
  <c r="K39" i="75"/>
  <c r="S39" i="75"/>
  <c r="E40" i="75"/>
  <c r="M40" i="75"/>
  <c r="U40" i="75"/>
  <c r="G41" i="75"/>
  <c r="O41" i="75"/>
  <c r="W41" i="75"/>
  <c r="I42" i="75"/>
  <c r="Q42" i="75"/>
  <c r="C43" i="75"/>
  <c r="K43" i="75"/>
  <c r="S43" i="75"/>
  <c r="E44" i="75"/>
  <c r="M44" i="75"/>
  <c r="U44" i="75"/>
  <c r="G45" i="75"/>
  <c r="O45" i="75"/>
  <c r="W45" i="75"/>
  <c r="I46" i="75"/>
  <c r="Q46" i="75"/>
  <c r="C47" i="75"/>
  <c r="K47" i="75"/>
  <c r="S47" i="75"/>
  <c r="E48" i="75"/>
  <c r="M48" i="75"/>
  <c r="U48" i="75"/>
  <c r="G49" i="75"/>
  <c r="O49" i="75"/>
  <c r="W49" i="75"/>
  <c r="I50" i="75"/>
  <c r="Q50" i="75"/>
  <c r="C51" i="75"/>
  <c r="K51" i="75"/>
  <c r="S51" i="75"/>
  <c r="E61" i="77"/>
  <c r="M61" i="77"/>
  <c r="U61" i="77"/>
  <c r="I62" i="75"/>
  <c r="Q62" i="75"/>
  <c r="C63" i="75"/>
  <c r="K63" i="75"/>
  <c r="S63" i="75"/>
  <c r="E64" i="75"/>
  <c r="M64" i="75"/>
  <c r="U64" i="75"/>
  <c r="G65" i="75"/>
  <c r="O65" i="75"/>
  <c r="W65" i="75"/>
  <c r="I66" i="75"/>
  <c r="Q66" i="75"/>
  <c r="C67" i="75"/>
  <c r="K67" i="75"/>
  <c r="S67" i="75"/>
  <c r="E68" i="75"/>
  <c r="M68" i="75"/>
  <c r="U68" i="75"/>
  <c r="G69" i="75"/>
  <c r="O69" i="75"/>
  <c r="W69" i="75"/>
  <c r="I70" i="75"/>
  <c r="Q70" i="75"/>
  <c r="C71" i="75"/>
  <c r="K71" i="75"/>
  <c r="S71" i="75"/>
  <c r="E72" i="75"/>
  <c r="M72" i="75"/>
  <c r="U72" i="75"/>
  <c r="I52" i="77"/>
  <c r="I53" i="75"/>
  <c r="Q52" i="77"/>
  <c r="Q53" i="75"/>
  <c r="Q52" i="75" s="1"/>
  <c r="C54" i="75"/>
  <c r="K54" i="75"/>
  <c r="S54" i="75"/>
  <c r="C4" i="78"/>
  <c r="K4" i="78"/>
  <c r="S4" i="78"/>
  <c r="I8" i="78"/>
  <c r="Q8" i="78"/>
  <c r="E11" i="78"/>
  <c r="M11" i="78"/>
  <c r="U11" i="78"/>
  <c r="G17" i="78"/>
  <c r="O17" i="78"/>
  <c r="W17" i="78"/>
  <c r="G22" i="78"/>
  <c r="O22" i="78"/>
  <c r="W22" i="78"/>
  <c r="E27" i="78"/>
  <c r="E26" i="78" s="1"/>
  <c r="M27" i="78"/>
  <c r="U27" i="78"/>
  <c r="G33" i="78"/>
  <c r="O33" i="78"/>
  <c r="W33" i="78"/>
  <c r="C61" i="78"/>
  <c r="K61" i="78"/>
  <c r="S61" i="78"/>
  <c r="G52" i="78"/>
  <c r="O52" i="78"/>
  <c r="W52" i="78"/>
  <c r="I4" i="79"/>
  <c r="Q4" i="79"/>
  <c r="G8" i="79"/>
  <c r="O8" i="79"/>
  <c r="W8" i="79"/>
  <c r="C11" i="79"/>
  <c r="K11" i="79"/>
  <c r="S11" i="79"/>
  <c r="E17" i="79"/>
  <c r="M17" i="79"/>
  <c r="U17" i="79"/>
  <c r="E22" i="79"/>
  <c r="M22" i="79"/>
  <c r="U22" i="79"/>
  <c r="C27" i="79"/>
  <c r="C26" i="79" s="1"/>
  <c r="K27" i="79"/>
  <c r="S27" i="79"/>
  <c r="S26" i="79" s="1"/>
  <c r="E33" i="79"/>
  <c r="M33" i="79"/>
  <c r="U33" i="79"/>
  <c r="I61" i="79"/>
  <c r="Q61" i="79"/>
  <c r="E52" i="79"/>
  <c r="M52" i="79"/>
  <c r="U52" i="79"/>
  <c r="G4" i="80"/>
  <c r="O4" i="80"/>
  <c r="W4" i="80"/>
  <c r="E8" i="80"/>
  <c r="M8" i="80"/>
  <c r="U8" i="80"/>
  <c r="I11" i="80"/>
  <c r="I3" i="80" s="1"/>
  <c r="Q11" i="80"/>
  <c r="C17" i="80"/>
  <c r="K17" i="80"/>
  <c r="S17" i="80"/>
  <c r="C22" i="80"/>
  <c r="K22" i="80"/>
  <c r="S22" i="80"/>
  <c r="I27" i="80"/>
  <c r="Q27" i="80"/>
  <c r="Q26" i="80" s="1"/>
  <c r="C33" i="80"/>
  <c r="K33" i="80"/>
  <c r="S33" i="80"/>
  <c r="G61" i="80"/>
  <c r="O61" i="80"/>
  <c r="W61" i="80"/>
  <c r="C52" i="80"/>
  <c r="K52" i="80"/>
  <c r="S52" i="80"/>
  <c r="E4" i="81"/>
  <c r="M4" i="81"/>
  <c r="U4" i="81"/>
  <c r="C8" i="81"/>
  <c r="K8" i="81"/>
  <c r="S8" i="81"/>
  <c r="G11" i="81"/>
  <c r="O11" i="81"/>
  <c r="W11" i="81"/>
  <c r="I17" i="81"/>
  <c r="Q17" i="81"/>
  <c r="I22" i="81"/>
  <c r="Q22" i="81"/>
  <c r="G27" i="81"/>
  <c r="O27" i="81"/>
  <c r="O26" i="81" s="1"/>
  <c r="W27" i="81"/>
  <c r="W26" i="81" s="1"/>
  <c r="I33" i="81"/>
  <c r="Q33" i="81"/>
  <c r="E61" i="81"/>
  <c r="M61" i="81"/>
  <c r="U61" i="81"/>
  <c r="I52" i="81"/>
  <c r="Q52" i="81"/>
  <c r="C4" i="82"/>
  <c r="K4" i="82"/>
  <c r="S4" i="82"/>
  <c r="I8" i="82"/>
  <c r="Q8" i="82"/>
  <c r="E11" i="82"/>
  <c r="M11" i="82"/>
  <c r="U11" i="82"/>
  <c r="G17" i="82"/>
  <c r="O17" i="82"/>
  <c r="W17" i="82"/>
  <c r="G22" i="82"/>
  <c r="O22" i="82"/>
  <c r="W22" i="82"/>
  <c r="E27" i="82"/>
  <c r="E26" i="82" s="1"/>
  <c r="M27" i="82"/>
  <c r="U27" i="82"/>
  <c r="G33" i="82"/>
  <c r="O33" i="82"/>
  <c r="W33" i="82"/>
  <c r="C61" i="82"/>
  <c r="K61" i="82"/>
  <c r="S61" i="82"/>
  <c r="G52" i="82"/>
  <c r="O52" i="82"/>
  <c r="W52" i="82"/>
  <c r="I4" i="83"/>
  <c r="Q4" i="83"/>
  <c r="G8" i="83"/>
  <c r="O8" i="83"/>
  <c r="W8" i="83"/>
  <c r="C11" i="83"/>
  <c r="K11" i="83"/>
  <c r="S11" i="83"/>
  <c r="E17" i="83"/>
  <c r="M17" i="83"/>
  <c r="U17" i="83"/>
  <c r="E22" i="83"/>
  <c r="M22" i="83"/>
  <c r="U22" i="83"/>
  <c r="C27" i="83"/>
  <c r="K27" i="83"/>
  <c r="S27" i="83"/>
  <c r="S26" i="83" s="1"/>
  <c r="E33" i="83"/>
  <c r="M33" i="83"/>
  <c r="U33" i="83"/>
  <c r="I61" i="83"/>
  <c r="Q61" i="83"/>
  <c r="E52" i="83"/>
  <c r="M52" i="83"/>
  <c r="U52" i="83"/>
  <c r="G4" i="84"/>
  <c r="O4" i="84"/>
  <c r="W4" i="84"/>
  <c r="E8" i="84"/>
  <c r="M8" i="84"/>
  <c r="U8" i="84"/>
  <c r="I11" i="84"/>
  <c r="Q11" i="84"/>
  <c r="C17" i="84"/>
  <c r="K17" i="84"/>
  <c r="S17" i="84"/>
  <c r="C22" i="84"/>
  <c r="K22" i="84"/>
  <c r="S22" i="84"/>
  <c r="I27" i="84"/>
  <c r="Q27" i="84"/>
  <c r="Q26" i="84" s="1"/>
  <c r="C33" i="84"/>
  <c r="K33" i="84"/>
  <c r="S33" i="84"/>
  <c r="G61" i="84"/>
  <c r="O61" i="84"/>
  <c r="W61" i="84"/>
  <c r="C52" i="84"/>
  <c r="K52" i="84"/>
  <c r="S52" i="84"/>
  <c r="E4" i="85"/>
  <c r="M4" i="85"/>
  <c r="U4" i="85"/>
  <c r="C8" i="85"/>
  <c r="K8" i="85"/>
  <c r="S8" i="85"/>
  <c r="G11" i="85"/>
  <c r="O11" i="85"/>
  <c r="W11" i="85"/>
  <c r="I17" i="85"/>
  <c r="Q17" i="85"/>
  <c r="I22" i="85"/>
  <c r="Q22" i="85"/>
  <c r="G27" i="85"/>
  <c r="O27" i="85"/>
  <c r="O26" i="85" s="1"/>
  <c r="W27" i="85"/>
  <c r="I33" i="85"/>
  <c r="Q33" i="85"/>
  <c r="E61" i="85"/>
  <c r="M61" i="85"/>
  <c r="U61" i="85"/>
  <c r="I52" i="85"/>
  <c r="Q52" i="85"/>
  <c r="C4" i="86"/>
  <c r="K4" i="86"/>
  <c r="S4" i="86"/>
  <c r="I8" i="86"/>
  <c r="Q8" i="86"/>
  <c r="E11" i="86"/>
  <c r="M11" i="86"/>
  <c r="U11" i="86"/>
  <c r="G17" i="86"/>
  <c r="O17" i="86"/>
  <c r="W17" i="86"/>
  <c r="G22" i="86"/>
  <c r="O22" i="86"/>
  <c r="W22" i="86"/>
  <c r="E27" i="86"/>
  <c r="M27" i="86"/>
  <c r="U27" i="86"/>
  <c r="G33" i="86"/>
  <c r="O33" i="86"/>
  <c r="W33" i="86"/>
  <c r="C61" i="86"/>
  <c r="K61" i="86"/>
  <c r="S61" i="86"/>
  <c r="G52" i="86"/>
  <c r="O52" i="86"/>
  <c r="W52" i="86"/>
  <c r="I4" i="87"/>
  <c r="Q4" i="87"/>
  <c r="G8" i="87"/>
  <c r="O8" i="87"/>
  <c r="W8" i="87"/>
  <c r="C11" i="87"/>
  <c r="K11" i="87"/>
  <c r="S11" i="87"/>
  <c r="E17" i="87"/>
  <c r="M17" i="87"/>
  <c r="U17" i="87"/>
  <c r="E22" i="87"/>
  <c r="M22" i="87"/>
  <c r="U22" i="87"/>
  <c r="C27" i="87"/>
  <c r="K27" i="87"/>
  <c r="S27" i="87"/>
  <c r="E33" i="87"/>
  <c r="M33" i="87"/>
  <c r="U33" i="87"/>
  <c r="I61" i="87"/>
  <c r="Q61" i="87"/>
  <c r="E52" i="87"/>
  <c r="M52" i="87"/>
  <c r="U52" i="87"/>
  <c r="G4" i="88"/>
  <c r="O4" i="88"/>
  <c r="W4" i="88"/>
  <c r="E8" i="88"/>
  <c r="M8" i="88"/>
  <c r="U8" i="88"/>
  <c r="U3" i="88" s="1"/>
  <c r="I11" i="88"/>
  <c r="Q11" i="88"/>
  <c r="C17" i="88"/>
  <c r="K17" i="88"/>
  <c r="S17" i="88"/>
  <c r="C22" i="88"/>
  <c r="K22" i="88"/>
  <c r="S22" i="88"/>
  <c r="I27" i="88"/>
  <c r="Q27" i="88"/>
  <c r="C33" i="88"/>
  <c r="K33" i="88"/>
  <c r="S33" i="88"/>
  <c r="G61" i="88"/>
  <c r="O61" i="88"/>
  <c r="W61" i="88"/>
  <c r="C52" i="88"/>
  <c r="K52" i="88"/>
  <c r="S52" i="88"/>
  <c r="E4" i="89"/>
  <c r="M4" i="89"/>
  <c r="U4" i="89"/>
  <c r="C8" i="89"/>
  <c r="K8" i="89"/>
  <c r="S8" i="89"/>
  <c r="G11" i="89"/>
  <c r="O11" i="89"/>
  <c r="W11" i="89"/>
  <c r="I17" i="89"/>
  <c r="Q17" i="89"/>
  <c r="I22" i="89"/>
  <c r="Q22" i="89"/>
  <c r="G27" i="89"/>
  <c r="O27" i="89"/>
  <c r="W27" i="89"/>
  <c r="I33" i="89"/>
  <c r="Q33" i="89"/>
  <c r="E61" i="89"/>
  <c r="M61" i="89"/>
  <c r="U61" i="89"/>
  <c r="I52" i="89"/>
  <c r="Q52" i="89"/>
  <c r="C4" i="90"/>
  <c r="K4" i="90"/>
  <c r="S4" i="90"/>
  <c r="I8" i="90"/>
  <c r="Q8" i="90"/>
  <c r="E11" i="90"/>
  <c r="M11" i="90"/>
  <c r="U11" i="90"/>
  <c r="G17" i="90"/>
  <c r="O17" i="90"/>
  <c r="W17" i="90"/>
  <c r="G22" i="90"/>
  <c r="O22" i="90"/>
  <c r="W22" i="90"/>
  <c r="E27" i="90"/>
  <c r="M27" i="90"/>
  <c r="U27" i="90"/>
  <c r="G33" i="90"/>
  <c r="O33" i="90"/>
  <c r="W33" i="90"/>
  <c r="C61" i="90"/>
  <c r="K61" i="90"/>
  <c r="S61" i="90"/>
  <c r="G52" i="90"/>
  <c r="O52" i="90"/>
  <c r="W52" i="90"/>
  <c r="I4" i="91"/>
  <c r="Q4" i="91"/>
  <c r="G8" i="91"/>
  <c r="O8" i="91"/>
  <c r="W8" i="91"/>
  <c r="C11" i="91"/>
  <c r="K11" i="91"/>
  <c r="S11" i="91"/>
  <c r="E17" i="91"/>
  <c r="M17" i="91"/>
  <c r="U17" i="91"/>
  <c r="E22" i="91"/>
  <c r="M22" i="91"/>
  <c r="U22" i="91"/>
  <c r="C27" i="91"/>
  <c r="K27" i="91"/>
  <c r="S27" i="91"/>
  <c r="E33" i="91"/>
  <c r="M33" i="91"/>
  <c r="U33" i="91"/>
  <c r="I61" i="91"/>
  <c r="Q61" i="91"/>
  <c r="E52" i="91"/>
  <c r="M52" i="91"/>
  <c r="U52" i="91"/>
  <c r="I4" i="186"/>
  <c r="Q4" i="186"/>
  <c r="G8" i="186"/>
  <c r="O8" i="186"/>
  <c r="W8" i="186"/>
  <c r="C11" i="186"/>
  <c r="K11" i="186"/>
  <c r="S11" i="186"/>
  <c r="E22" i="186"/>
  <c r="M22" i="186"/>
  <c r="U22" i="186"/>
  <c r="C4" i="110"/>
  <c r="K4" i="110"/>
  <c r="S4" i="110"/>
  <c r="I8" i="110"/>
  <c r="Q8" i="110"/>
  <c r="E11" i="110"/>
  <c r="M11" i="110"/>
  <c r="U11" i="110"/>
  <c r="G17" i="110"/>
  <c r="O17" i="110"/>
  <c r="W17" i="110"/>
  <c r="G22" i="110"/>
  <c r="O22" i="110"/>
  <c r="W22" i="110"/>
  <c r="E27" i="110"/>
  <c r="M27" i="110"/>
  <c r="U27" i="110"/>
  <c r="G33" i="110"/>
  <c r="O33" i="110"/>
  <c r="W33" i="110"/>
  <c r="C61" i="110"/>
  <c r="K61" i="110"/>
  <c r="S61" i="110"/>
  <c r="G52" i="110"/>
  <c r="O52" i="110"/>
  <c r="W52" i="110"/>
  <c r="I4" i="107"/>
  <c r="I3" i="107" s="1"/>
  <c r="Q4" i="107"/>
  <c r="G8" i="107"/>
  <c r="O8" i="107"/>
  <c r="W8" i="107"/>
  <c r="C11" i="107"/>
  <c r="K11" i="107"/>
  <c r="S11" i="107"/>
  <c r="E17" i="107"/>
  <c r="M17" i="107"/>
  <c r="U17" i="107"/>
  <c r="E22" i="107"/>
  <c r="M22" i="107"/>
  <c r="U22" i="107"/>
  <c r="C27" i="107"/>
  <c r="K27" i="107"/>
  <c r="S27" i="107"/>
  <c r="E33" i="107"/>
  <c r="M33" i="107"/>
  <c r="U33" i="107"/>
  <c r="I61" i="107"/>
  <c r="Q61" i="107"/>
  <c r="E52" i="107"/>
  <c r="M52" i="107"/>
  <c r="U52" i="107"/>
  <c r="G4" i="108"/>
  <c r="O4" i="108"/>
  <c r="W4" i="108"/>
  <c r="E8" i="108"/>
  <c r="M8" i="108"/>
  <c r="U8" i="108"/>
  <c r="I11" i="108"/>
  <c r="Q11" i="108"/>
  <c r="C17" i="108"/>
  <c r="K17" i="108"/>
  <c r="S17" i="108"/>
  <c r="C22" i="108"/>
  <c r="K22" i="108"/>
  <c r="S22" i="108"/>
  <c r="I27" i="108"/>
  <c r="Q27" i="108"/>
  <c r="C33" i="108"/>
  <c r="K33" i="108"/>
  <c r="S33" i="108"/>
  <c r="G61" i="108"/>
  <c r="O61" i="108"/>
  <c r="W61" i="108"/>
  <c r="C52" i="108"/>
  <c r="K52" i="108"/>
  <c r="S52" i="108"/>
  <c r="E4" i="114"/>
  <c r="M4" i="114"/>
  <c r="M3" i="114" s="1"/>
  <c r="U4" i="114"/>
  <c r="C8" i="114"/>
  <c r="K8" i="114"/>
  <c r="S8" i="114"/>
  <c r="G11" i="114"/>
  <c r="O11" i="114"/>
  <c r="W11" i="114"/>
  <c r="I17" i="114"/>
  <c r="Q17" i="114"/>
  <c r="I22" i="114"/>
  <c r="Q22" i="114"/>
  <c r="G27" i="114"/>
  <c r="O27" i="114"/>
  <c r="W27" i="114"/>
  <c r="I33" i="114"/>
  <c r="Q33" i="114"/>
  <c r="E61" i="114"/>
  <c r="M61" i="114"/>
  <c r="U61" i="114"/>
  <c r="I52" i="114"/>
  <c r="Q52" i="114"/>
  <c r="C4" i="112"/>
  <c r="K4" i="112"/>
  <c r="S4" i="112"/>
  <c r="I8" i="112"/>
  <c r="Q8" i="112"/>
  <c r="E11" i="112"/>
  <c r="M11" i="112"/>
  <c r="U11" i="112"/>
  <c r="G17" i="112"/>
  <c r="O17" i="112"/>
  <c r="W17" i="112"/>
  <c r="G22" i="112"/>
  <c r="O22" i="112"/>
  <c r="W22" i="112"/>
  <c r="E27" i="112"/>
  <c r="M27" i="112"/>
  <c r="U27" i="112"/>
  <c r="U26" i="112" s="1"/>
  <c r="G33" i="112"/>
  <c r="O33" i="112"/>
  <c r="W33" i="112"/>
  <c r="S33" i="113"/>
  <c r="E61" i="201"/>
  <c r="M61" i="201"/>
  <c r="U61" i="201"/>
  <c r="I61" i="203"/>
  <c r="Q61" i="203"/>
  <c r="C61" i="173"/>
  <c r="K61" i="173"/>
  <c r="S61" i="173"/>
  <c r="E61" i="183"/>
  <c r="M61" i="183"/>
  <c r="U61" i="183"/>
  <c r="C61" i="19"/>
  <c r="K61" i="19"/>
  <c r="S61" i="19"/>
  <c r="G5" i="125"/>
  <c r="G4" i="125" s="1"/>
  <c r="G4" i="171"/>
  <c r="O5" i="125"/>
  <c r="O4" i="125" s="1"/>
  <c r="O4" i="171"/>
  <c r="W5" i="125"/>
  <c r="W4" i="125" s="1"/>
  <c r="W4" i="171"/>
  <c r="E9" i="125"/>
  <c r="E8" i="125" s="1"/>
  <c r="E8" i="171"/>
  <c r="M9" i="125"/>
  <c r="M8" i="125" s="1"/>
  <c r="M8" i="171"/>
  <c r="U9" i="125"/>
  <c r="U8" i="125" s="1"/>
  <c r="U8" i="171"/>
  <c r="I11" i="171"/>
  <c r="I12" i="125"/>
  <c r="Q11" i="171"/>
  <c r="Q12" i="125"/>
  <c r="C18" i="125"/>
  <c r="C17" i="125" s="1"/>
  <c r="C17" i="171"/>
  <c r="K17" i="171"/>
  <c r="K18" i="125"/>
  <c r="K17" i="125" s="1"/>
  <c r="S17" i="171"/>
  <c r="S18" i="125"/>
  <c r="S17" i="125" s="1"/>
  <c r="C22" i="171"/>
  <c r="C23" i="125"/>
  <c r="C22" i="125" s="1"/>
  <c r="K22" i="171"/>
  <c r="K23" i="125"/>
  <c r="K22" i="125" s="1"/>
  <c r="S22" i="171"/>
  <c r="S23" i="125"/>
  <c r="S22" i="125" s="1"/>
  <c r="I27" i="171"/>
  <c r="I28" i="125"/>
  <c r="I27" i="125" s="1"/>
  <c r="Q27" i="171"/>
  <c r="Q28" i="125"/>
  <c r="Q27" i="125" s="1"/>
  <c r="C34" i="125"/>
  <c r="C33" i="171"/>
  <c r="K34" i="125"/>
  <c r="K33" i="171"/>
  <c r="S33" i="171"/>
  <c r="S34" i="125"/>
  <c r="G61" i="171"/>
  <c r="O61" i="171"/>
  <c r="W61" i="171"/>
  <c r="I52" i="171"/>
  <c r="I53" i="125"/>
  <c r="Q52" i="171"/>
  <c r="Q53" i="125"/>
  <c r="Q52" i="125" s="1"/>
  <c r="I92" i="149"/>
  <c r="Q92" i="149"/>
  <c r="G5" i="124"/>
  <c r="G4" i="201"/>
  <c r="O5" i="124"/>
  <c r="O4" i="201"/>
  <c r="W5" i="124"/>
  <c r="W4" i="201"/>
  <c r="K7" i="123"/>
  <c r="E8" i="201"/>
  <c r="E9" i="124"/>
  <c r="M9" i="124"/>
  <c r="M8" i="201"/>
  <c r="U8" i="201"/>
  <c r="U9" i="124"/>
  <c r="I12" i="124"/>
  <c r="I11" i="201"/>
  <c r="Q11" i="201"/>
  <c r="Q12" i="124"/>
  <c r="E14" i="123"/>
  <c r="C17" i="201"/>
  <c r="C18" i="124"/>
  <c r="K17" i="201"/>
  <c r="K18" i="124"/>
  <c r="S17" i="201"/>
  <c r="S18" i="124"/>
  <c r="C22" i="201"/>
  <c r="C23" i="124"/>
  <c r="K23" i="124"/>
  <c r="K22" i="201"/>
  <c r="S23" i="124"/>
  <c r="S22" i="201"/>
  <c r="I27" i="201"/>
  <c r="I28" i="124"/>
  <c r="Q27" i="201"/>
  <c r="Q28" i="124"/>
  <c r="S29" i="123"/>
  <c r="C34" i="124"/>
  <c r="C33" i="201"/>
  <c r="K34" i="124"/>
  <c r="K33" i="201"/>
  <c r="S34" i="124"/>
  <c r="S33" i="201"/>
  <c r="O62" i="123"/>
  <c r="E65" i="123"/>
  <c r="M65" i="123"/>
  <c r="K68" i="123"/>
  <c r="W70" i="123"/>
  <c r="I71" i="123"/>
  <c r="Q71" i="123"/>
  <c r="E53" i="124"/>
  <c r="E52" i="201"/>
  <c r="M53" i="124"/>
  <c r="M52" i="201"/>
  <c r="U52" i="201"/>
  <c r="U53" i="124"/>
  <c r="E33" i="160"/>
  <c r="E26" i="160" s="1"/>
  <c r="E2" i="160" s="1"/>
  <c r="E34" i="8"/>
  <c r="M33" i="160"/>
  <c r="M26" i="160" s="1"/>
  <c r="M2" i="160" s="1"/>
  <c r="M34" i="8"/>
  <c r="U33" i="160"/>
  <c r="U26" i="160" s="1"/>
  <c r="U34" i="8"/>
  <c r="E33" i="151"/>
  <c r="E26" i="151" s="1"/>
  <c r="E34" i="10"/>
  <c r="M33" i="151"/>
  <c r="M26" i="151" s="1"/>
  <c r="M34" i="10"/>
  <c r="U33" i="151"/>
  <c r="U26" i="151" s="1"/>
  <c r="U34" i="10"/>
  <c r="G61" i="151"/>
  <c r="G66" i="10"/>
  <c r="G61" i="10" s="1"/>
  <c r="O61" i="151"/>
  <c r="O66" i="10"/>
  <c r="O61" i="10" s="1"/>
  <c r="W61" i="151"/>
  <c r="W66" i="10"/>
  <c r="W61" i="10" s="1"/>
  <c r="E5" i="16"/>
  <c r="E4" i="17"/>
  <c r="M4" i="17"/>
  <c r="M5" i="16"/>
  <c r="U4" i="17"/>
  <c r="U5" i="16"/>
  <c r="C9" i="16"/>
  <c r="C8" i="17"/>
  <c r="K8" i="17"/>
  <c r="K9" i="16"/>
  <c r="K8" i="16" s="1"/>
  <c r="S8" i="17"/>
  <c r="S9" i="16"/>
  <c r="G11" i="17"/>
  <c r="G12" i="16"/>
  <c r="O12" i="16"/>
  <c r="O11" i="17"/>
  <c r="W12" i="16"/>
  <c r="W11" i="17"/>
  <c r="I17" i="17"/>
  <c r="I18" i="16"/>
  <c r="Q17" i="17"/>
  <c r="Q18" i="16"/>
  <c r="I23" i="16"/>
  <c r="I22" i="16" s="1"/>
  <c r="I22" i="17"/>
  <c r="Q23" i="16"/>
  <c r="Q22" i="17"/>
  <c r="G27" i="17"/>
  <c r="G28" i="16"/>
  <c r="O27" i="17"/>
  <c r="O28" i="16"/>
  <c r="W27" i="17"/>
  <c r="W28" i="16"/>
  <c r="I33" i="17"/>
  <c r="I34" i="16"/>
  <c r="Q33" i="17"/>
  <c r="Q34" i="16"/>
  <c r="C52" i="17"/>
  <c r="C53" i="16"/>
  <c r="K52" i="17"/>
  <c r="K53" i="16"/>
  <c r="K52" i="16" s="1"/>
  <c r="S52" i="17"/>
  <c r="S53" i="16"/>
  <c r="S52" i="16" s="1"/>
  <c r="G61" i="18"/>
  <c r="O61" i="18"/>
  <c r="W61" i="18"/>
  <c r="G4" i="185"/>
  <c r="G5" i="103"/>
  <c r="O4" i="185"/>
  <c r="O5" i="103"/>
  <c r="W4" i="185"/>
  <c r="W5" i="103"/>
  <c r="I6" i="103"/>
  <c r="Q6" i="103"/>
  <c r="C7" i="103"/>
  <c r="K7" i="103"/>
  <c r="K7" i="102" s="1"/>
  <c r="S7" i="103"/>
  <c r="E8" i="185"/>
  <c r="E9" i="103"/>
  <c r="M8" i="185"/>
  <c r="M9" i="103"/>
  <c r="U8" i="185"/>
  <c r="U9" i="103"/>
  <c r="G10" i="103"/>
  <c r="O10" i="103"/>
  <c r="W10" i="103"/>
  <c r="I11" i="185"/>
  <c r="I12" i="103"/>
  <c r="Q11" i="185"/>
  <c r="Q12" i="103"/>
  <c r="C13" i="103"/>
  <c r="K13" i="103"/>
  <c r="S13" i="103"/>
  <c r="E14" i="103"/>
  <c r="M14" i="103"/>
  <c r="M14" i="102" s="1"/>
  <c r="U14" i="103"/>
  <c r="G15" i="103"/>
  <c r="O15" i="103"/>
  <c r="O15" i="102" s="1"/>
  <c r="W15" i="103"/>
  <c r="I16" i="103"/>
  <c r="Q16" i="103"/>
  <c r="C17" i="185"/>
  <c r="C18" i="103"/>
  <c r="K17" i="185"/>
  <c r="K18" i="103"/>
  <c r="S17" i="185"/>
  <c r="S18" i="103"/>
  <c r="W20" i="102"/>
  <c r="Q21" i="102"/>
  <c r="C22" i="185"/>
  <c r="C23" i="103"/>
  <c r="K22" i="185"/>
  <c r="K23" i="103"/>
  <c r="S22" i="185"/>
  <c r="S23" i="103"/>
  <c r="E24" i="103"/>
  <c r="M24" i="103"/>
  <c r="U24" i="103"/>
  <c r="G25" i="103"/>
  <c r="O25" i="103"/>
  <c r="W25" i="103"/>
  <c r="I27" i="185"/>
  <c r="I28" i="103"/>
  <c r="Q27" i="185"/>
  <c r="Q28" i="103"/>
  <c r="G31" i="102"/>
  <c r="O31" i="102"/>
  <c r="C33" i="185"/>
  <c r="C34" i="103"/>
  <c r="K33" i="185"/>
  <c r="K34" i="103"/>
  <c r="S33" i="185"/>
  <c r="S34" i="103"/>
  <c r="O36" i="102"/>
  <c r="Q37" i="102"/>
  <c r="I45" i="102"/>
  <c r="I49" i="102"/>
  <c r="G61" i="185"/>
  <c r="O61" i="185"/>
  <c r="W61" i="185"/>
  <c r="M63" i="102"/>
  <c r="U63" i="102"/>
  <c r="U67" i="102"/>
  <c r="S70" i="102"/>
  <c r="C52" i="185"/>
  <c r="C53" i="103"/>
  <c r="K52" i="185"/>
  <c r="K53" i="103"/>
  <c r="S52" i="185"/>
  <c r="S53" i="103"/>
  <c r="E4" i="187"/>
  <c r="E5" i="105"/>
  <c r="M4" i="187"/>
  <c r="M5" i="105"/>
  <c r="M4" i="105" s="1"/>
  <c r="U4" i="187"/>
  <c r="U5" i="105"/>
  <c r="C8" i="187"/>
  <c r="C9" i="105"/>
  <c r="K8" i="187"/>
  <c r="K9" i="105"/>
  <c r="S8" i="187"/>
  <c r="S9" i="105"/>
  <c r="G11" i="187"/>
  <c r="G12" i="105"/>
  <c r="O11" i="187"/>
  <c r="O12" i="105"/>
  <c r="W11" i="187"/>
  <c r="W12" i="105"/>
  <c r="I17" i="187"/>
  <c r="I18" i="105"/>
  <c r="Q17" i="187"/>
  <c r="Q18" i="105"/>
  <c r="I22" i="187"/>
  <c r="I23" i="105"/>
  <c r="Q22" i="187"/>
  <c r="Q23" i="105"/>
  <c r="G27" i="187"/>
  <c r="G28" i="105"/>
  <c r="O27" i="187"/>
  <c r="O28" i="105"/>
  <c r="W27" i="187"/>
  <c r="W28" i="105"/>
  <c r="I33" i="187"/>
  <c r="I34" i="105"/>
  <c r="Q33" i="187"/>
  <c r="Q34" i="105"/>
  <c r="E61" i="187"/>
  <c r="M61" i="187"/>
  <c r="U61" i="187"/>
  <c r="I52" i="187"/>
  <c r="I53" i="105"/>
  <c r="Q52" i="187"/>
  <c r="Q53" i="105"/>
  <c r="Q52" i="105" s="1"/>
  <c r="C27" i="188"/>
  <c r="K27" i="188"/>
  <c r="S27" i="188"/>
  <c r="E33" i="188"/>
  <c r="M33" i="188"/>
  <c r="U33" i="188"/>
  <c r="U26" i="188" s="1"/>
  <c r="I61" i="188"/>
  <c r="Q61" i="188"/>
  <c r="Q33" i="189"/>
  <c r="Q26" i="189" s="1"/>
  <c r="Q4" i="190"/>
  <c r="G8" i="190"/>
  <c r="O8" i="190"/>
  <c r="W8" i="190"/>
  <c r="C11" i="190"/>
  <c r="K11" i="190"/>
  <c r="S11" i="190"/>
  <c r="E4" i="191"/>
  <c r="E5" i="104"/>
  <c r="E4" i="104" s="1"/>
  <c r="M4" i="191"/>
  <c r="M5" i="104"/>
  <c r="U4" i="191"/>
  <c r="U5" i="104"/>
  <c r="C8" i="191"/>
  <c r="C9" i="104"/>
  <c r="K8" i="191"/>
  <c r="K9" i="104"/>
  <c r="K8" i="104" s="1"/>
  <c r="S8" i="191"/>
  <c r="S9" i="104"/>
  <c r="S8" i="104" s="1"/>
  <c r="G11" i="191"/>
  <c r="G12" i="104"/>
  <c r="O11" i="191"/>
  <c r="O12" i="104"/>
  <c r="W11" i="191"/>
  <c r="W12" i="104"/>
  <c r="I17" i="191"/>
  <c r="I18" i="104"/>
  <c r="Q17" i="191"/>
  <c r="Q18" i="104"/>
  <c r="I22" i="191"/>
  <c r="I23" i="104"/>
  <c r="Q22" i="191"/>
  <c r="Q23" i="104"/>
  <c r="Q22" i="104" s="1"/>
  <c r="G27" i="191"/>
  <c r="G28" i="104"/>
  <c r="O27" i="191"/>
  <c r="O28" i="104"/>
  <c r="W27" i="191"/>
  <c r="W28" i="104"/>
  <c r="I33" i="191"/>
  <c r="I34" i="104"/>
  <c r="Q33" i="191"/>
  <c r="Q34" i="104"/>
  <c r="E61" i="191"/>
  <c r="M61" i="191"/>
  <c r="U61" i="191"/>
  <c r="I52" i="191"/>
  <c r="I53" i="104"/>
  <c r="Q52" i="191"/>
  <c r="Q53" i="104"/>
  <c r="I4" i="194"/>
  <c r="I5" i="106"/>
  <c r="Q4" i="194"/>
  <c r="Q5" i="106"/>
  <c r="G8" i="194"/>
  <c r="G9" i="106"/>
  <c r="G8" i="106" s="1"/>
  <c r="O8" i="194"/>
  <c r="O9" i="106"/>
  <c r="W8" i="194"/>
  <c r="W9" i="106"/>
  <c r="W8" i="106" s="1"/>
  <c r="C11" i="194"/>
  <c r="C12" i="106"/>
  <c r="K11" i="194"/>
  <c r="K12" i="106"/>
  <c r="S11" i="194"/>
  <c r="S12" i="106"/>
  <c r="E17" i="194"/>
  <c r="E18" i="106"/>
  <c r="M17" i="194"/>
  <c r="M18" i="106"/>
  <c r="U17" i="194"/>
  <c r="U18" i="106"/>
  <c r="E22" i="194"/>
  <c r="E23" i="106"/>
  <c r="M22" i="194"/>
  <c r="M23" i="106"/>
  <c r="U22" i="194"/>
  <c r="U23" i="106"/>
  <c r="C27" i="194"/>
  <c r="C28" i="106"/>
  <c r="K27" i="194"/>
  <c r="K28" i="106"/>
  <c r="S27" i="194"/>
  <c r="S28" i="106"/>
  <c r="E33" i="194"/>
  <c r="E34" i="106"/>
  <c r="M33" i="194"/>
  <c r="M34" i="106"/>
  <c r="U33" i="194"/>
  <c r="U34" i="106"/>
  <c r="I61" i="194"/>
  <c r="Q61" i="194"/>
  <c r="E52" i="194"/>
  <c r="E53" i="106"/>
  <c r="M52" i="194"/>
  <c r="M53" i="106"/>
  <c r="U52" i="194"/>
  <c r="U53" i="106"/>
  <c r="E33" i="196"/>
  <c r="E26" i="196" s="1"/>
  <c r="M33" i="196"/>
  <c r="M26" i="196" s="1"/>
  <c r="U33" i="196"/>
  <c r="U26" i="196" s="1"/>
  <c r="E5" i="111"/>
  <c r="E4" i="197"/>
  <c r="M5" i="111"/>
  <c r="M4" i="197"/>
  <c r="U5" i="111"/>
  <c r="U4" i="197"/>
  <c r="C8" i="197"/>
  <c r="C9" i="111"/>
  <c r="C8" i="111" s="1"/>
  <c r="K8" i="197"/>
  <c r="K9" i="111"/>
  <c r="K8" i="111" s="1"/>
  <c r="S8" i="197"/>
  <c r="S9" i="111"/>
  <c r="G11" i="197"/>
  <c r="G12" i="111"/>
  <c r="O11" i="197"/>
  <c r="O12" i="111"/>
  <c r="W11" i="197"/>
  <c r="W12" i="111"/>
  <c r="I17" i="197"/>
  <c r="I18" i="111"/>
  <c r="Q17" i="197"/>
  <c r="Q18" i="111"/>
  <c r="I22" i="197"/>
  <c r="I23" i="111"/>
  <c r="Q22" i="197"/>
  <c r="Q23" i="111"/>
  <c r="G27" i="197"/>
  <c r="G28" i="111"/>
  <c r="O27" i="197"/>
  <c r="O28" i="111"/>
  <c r="W27" i="197"/>
  <c r="W28" i="111"/>
  <c r="I33" i="197"/>
  <c r="I34" i="111"/>
  <c r="Q33" i="197"/>
  <c r="Q34" i="111"/>
  <c r="E61" i="197"/>
  <c r="M61" i="197"/>
  <c r="U61" i="197"/>
  <c r="I52" i="197"/>
  <c r="I53" i="111"/>
  <c r="Q52" i="197"/>
  <c r="Q53" i="111"/>
  <c r="Q33" i="199"/>
  <c r="Q26" i="199" s="1"/>
  <c r="C4" i="163"/>
  <c r="C5" i="117"/>
  <c r="K4" i="163"/>
  <c r="K5" i="117"/>
  <c r="S4" i="163"/>
  <c r="S5" i="117"/>
  <c r="E6" i="116"/>
  <c r="M6" i="116"/>
  <c r="U6" i="116"/>
  <c r="G7" i="116"/>
  <c r="O7" i="116"/>
  <c r="W7" i="116"/>
  <c r="I8" i="163"/>
  <c r="I9" i="117"/>
  <c r="Q8" i="163"/>
  <c r="Q9" i="117"/>
  <c r="C10" i="116"/>
  <c r="K10" i="116"/>
  <c r="S10" i="116"/>
  <c r="E11" i="163"/>
  <c r="E12" i="117"/>
  <c r="M11" i="163"/>
  <c r="M12" i="117"/>
  <c r="U11" i="163"/>
  <c r="U12" i="117"/>
  <c r="G13" i="116"/>
  <c r="O13" i="116"/>
  <c r="W13" i="116"/>
  <c r="I14" i="116"/>
  <c r="Q14" i="116"/>
  <c r="C15" i="116"/>
  <c r="K15" i="116"/>
  <c r="S15" i="116"/>
  <c r="E16" i="116"/>
  <c r="M16" i="116"/>
  <c r="U16" i="116"/>
  <c r="G17" i="163"/>
  <c r="G18" i="117"/>
  <c r="O17" i="163"/>
  <c r="O18" i="117"/>
  <c r="W17" i="163"/>
  <c r="W18" i="117"/>
  <c r="I19" i="116"/>
  <c r="Q19" i="116"/>
  <c r="C20" i="116"/>
  <c r="K20" i="116"/>
  <c r="S20" i="116"/>
  <c r="E21" i="116"/>
  <c r="M21" i="116"/>
  <c r="U21" i="116"/>
  <c r="G22" i="163"/>
  <c r="G23" i="117"/>
  <c r="O22" i="163"/>
  <c r="O23" i="117"/>
  <c r="W22" i="163"/>
  <c r="W23" i="117"/>
  <c r="I24" i="116"/>
  <c r="Q24" i="116"/>
  <c r="C25" i="116"/>
  <c r="K25" i="116"/>
  <c r="S25" i="116"/>
  <c r="E27" i="163"/>
  <c r="E28" i="117"/>
  <c r="M27" i="163"/>
  <c r="M28" i="117"/>
  <c r="U27" i="163"/>
  <c r="U28" i="117"/>
  <c r="G29" i="116"/>
  <c r="O29" i="116"/>
  <c r="W29" i="116"/>
  <c r="I30" i="116"/>
  <c r="Q30" i="116"/>
  <c r="C31" i="116"/>
  <c r="K31" i="116"/>
  <c r="S31" i="116"/>
  <c r="E32" i="116"/>
  <c r="M32" i="116"/>
  <c r="U32" i="116"/>
  <c r="G33" i="163"/>
  <c r="G34" i="117"/>
  <c r="O33" i="163"/>
  <c r="O34" i="117"/>
  <c r="W33" i="163"/>
  <c r="W34" i="117"/>
  <c r="I43" i="116"/>
  <c r="U45" i="116"/>
  <c r="E49" i="116"/>
  <c r="G50" i="116"/>
  <c r="C61" i="163"/>
  <c r="K61" i="163"/>
  <c r="S61" i="163"/>
  <c r="K64" i="116"/>
  <c r="E65" i="116"/>
  <c r="M65" i="116"/>
  <c r="U65" i="116"/>
  <c r="C68" i="116"/>
  <c r="S72" i="116"/>
  <c r="G52" i="163"/>
  <c r="G53" i="117"/>
  <c r="G53" i="116" s="1"/>
  <c r="O52" i="163"/>
  <c r="O53" i="117"/>
  <c r="W52" i="163"/>
  <c r="W53" i="117"/>
  <c r="I54" i="116"/>
  <c r="Q54" i="116"/>
  <c r="I33" i="166"/>
  <c r="I26" i="166" s="1"/>
  <c r="I37" i="118"/>
  <c r="Q33" i="166"/>
  <c r="Q26" i="166" s="1"/>
  <c r="Q2" i="166" s="1"/>
  <c r="Q37" i="118"/>
  <c r="G61" i="166"/>
  <c r="G66" i="118"/>
  <c r="O61" i="166"/>
  <c r="O66" i="118"/>
  <c r="O66" i="116" s="1"/>
  <c r="W61" i="166"/>
  <c r="W66" i="118"/>
  <c r="G61" i="167"/>
  <c r="G64" i="118"/>
  <c r="O61" i="167"/>
  <c r="O64" i="118"/>
  <c r="W61" i="167"/>
  <c r="W64" i="118"/>
  <c r="C33" i="168"/>
  <c r="C26" i="168" s="1"/>
  <c r="C2" i="168" s="1"/>
  <c r="K33" i="168"/>
  <c r="K26" i="168" s="1"/>
  <c r="K2" i="168" s="1"/>
  <c r="S33" i="168"/>
  <c r="S26" i="168" s="1"/>
  <c r="I33" i="155"/>
  <c r="I26" i="155" s="1"/>
  <c r="I34" i="119"/>
  <c r="I33" i="119" s="1"/>
  <c r="I26" i="119" s="1"/>
  <c r="Q33" i="155"/>
  <c r="Q26" i="155" s="1"/>
  <c r="Q2" i="155" s="1"/>
  <c r="Q34" i="119"/>
  <c r="Q33" i="119" s="1"/>
  <c r="Q26" i="119" s="1"/>
  <c r="I38" i="116"/>
  <c r="K39" i="116"/>
  <c r="C61" i="155"/>
  <c r="C66" i="119"/>
  <c r="C61" i="119" s="1"/>
  <c r="K61" i="155"/>
  <c r="K66" i="119"/>
  <c r="K61" i="119" s="1"/>
  <c r="S61" i="155"/>
  <c r="S66" i="119"/>
  <c r="S61" i="119" s="1"/>
  <c r="I33" i="158"/>
  <c r="I26" i="158" s="1"/>
  <c r="I34" i="120"/>
  <c r="Q33" i="158"/>
  <c r="Q26" i="158" s="1"/>
  <c r="Q2" i="158" s="1"/>
  <c r="Q34" i="120"/>
  <c r="E61" i="158"/>
  <c r="E62" i="120"/>
  <c r="M61" i="158"/>
  <c r="M62" i="120"/>
  <c r="U61" i="158"/>
  <c r="U62" i="120"/>
  <c r="F61" i="77"/>
  <c r="N61" i="77"/>
  <c r="V61" i="77"/>
  <c r="J52" i="77"/>
  <c r="J53" i="75"/>
  <c r="J52" i="75" s="1"/>
  <c r="R52" i="77"/>
  <c r="R53" i="75"/>
  <c r="T3" i="79"/>
  <c r="V26" i="83"/>
  <c r="V52" i="87"/>
  <c r="D61" i="110"/>
  <c r="L61" i="110"/>
  <c r="T61" i="110"/>
  <c r="V26" i="109"/>
  <c r="J17" i="115"/>
  <c r="R17" i="115"/>
  <c r="J22" i="115"/>
  <c r="R22" i="115"/>
  <c r="H27" i="115"/>
  <c r="P27" i="115"/>
  <c r="P26" i="115" s="1"/>
  <c r="X27" i="115"/>
  <c r="J33" i="115"/>
  <c r="J26" i="115" s="1"/>
  <c r="R33" i="115"/>
  <c r="R26" i="115" s="1"/>
  <c r="F61" i="201"/>
  <c r="N61" i="201"/>
  <c r="V61" i="201"/>
  <c r="J61" i="203"/>
  <c r="R61" i="203"/>
  <c r="D61" i="173"/>
  <c r="L61" i="173"/>
  <c r="T61" i="173"/>
  <c r="F61" i="183"/>
  <c r="N61" i="183"/>
  <c r="V61" i="183"/>
  <c r="H5" i="125"/>
  <c r="H4" i="125" s="1"/>
  <c r="H4" i="171"/>
  <c r="P5" i="125"/>
  <c r="P4" i="125" s="1"/>
  <c r="P4" i="171"/>
  <c r="X5" i="125"/>
  <c r="X4" i="125" s="1"/>
  <c r="X4" i="171"/>
  <c r="F9" i="125"/>
  <c r="F8" i="125" s="1"/>
  <c r="F8" i="171"/>
  <c r="N9" i="125"/>
  <c r="N8" i="125" s="1"/>
  <c r="N8" i="171"/>
  <c r="V9" i="125"/>
  <c r="V8" i="125" s="1"/>
  <c r="V8" i="171"/>
  <c r="J12" i="125"/>
  <c r="J11" i="171"/>
  <c r="R12" i="125"/>
  <c r="R11" i="171"/>
  <c r="D18" i="125"/>
  <c r="D17" i="125" s="1"/>
  <c r="D17" i="171"/>
  <c r="L18" i="125"/>
  <c r="L17" i="125" s="1"/>
  <c r="L17" i="171"/>
  <c r="T18" i="125"/>
  <c r="T17" i="171"/>
  <c r="D23" i="125"/>
  <c r="D22" i="125" s="1"/>
  <c r="D22" i="171"/>
  <c r="L22" i="171"/>
  <c r="L23" i="125"/>
  <c r="L22" i="125" s="1"/>
  <c r="T23" i="125"/>
  <c r="T22" i="125" s="1"/>
  <c r="T22" i="171"/>
  <c r="J27" i="171"/>
  <c r="J28" i="125"/>
  <c r="R27" i="171"/>
  <c r="R28" i="125"/>
  <c r="D33" i="171"/>
  <c r="D34" i="125"/>
  <c r="L34" i="125"/>
  <c r="L33" i="171"/>
  <c r="T33" i="171"/>
  <c r="T34" i="125"/>
  <c r="H61" i="171"/>
  <c r="P61" i="171"/>
  <c r="X61" i="171"/>
  <c r="J52" i="171"/>
  <c r="J53" i="125"/>
  <c r="J52" i="125" s="1"/>
  <c r="R53" i="125"/>
  <c r="R52" i="125" s="1"/>
  <c r="R52" i="171"/>
  <c r="J92" i="149"/>
  <c r="R92" i="149"/>
  <c r="H5" i="124"/>
  <c r="H4" i="201"/>
  <c r="P5" i="124"/>
  <c r="P4" i="201"/>
  <c r="X5" i="124"/>
  <c r="X4" i="201"/>
  <c r="J6" i="123"/>
  <c r="L7" i="123"/>
  <c r="F9" i="124"/>
  <c r="F8" i="201"/>
  <c r="N9" i="124"/>
  <c r="N8" i="201"/>
  <c r="V8" i="201"/>
  <c r="V9" i="124"/>
  <c r="X10" i="123"/>
  <c r="J11" i="201"/>
  <c r="J12" i="124"/>
  <c r="R11" i="201"/>
  <c r="R12" i="124"/>
  <c r="D13" i="123"/>
  <c r="T13" i="123"/>
  <c r="F14" i="123"/>
  <c r="P15" i="123"/>
  <c r="X15" i="123"/>
  <c r="D18" i="124"/>
  <c r="D17" i="201"/>
  <c r="L17" i="201"/>
  <c r="L18" i="124"/>
  <c r="T17" i="201"/>
  <c r="T18" i="124"/>
  <c r="P20" i="123"/>
  <c r="X20" i="123"/>
  <c r="D22" i="201"/>
  <c r="D23" i="124"/>
  <c r="L22" i="201"/>
  <c r="L23" i="124"/>
  <c r="T22" i="201"/>
  <c r="T23" i="124"/>
  <c r="F24" i="123"/>
  <c r="P25" i="123"/>
  <c r="X25" i="123"/>
  <c r="J27" i="201"/>
  <c r="J28" i="124"/>
  <c r="R28" i="124"/>
  <c r="R27" i="201"/>
  <c r="T29" i="123"/>
  <c r="H31" i="123"/>
  <c r="P31" i="123"/>
  <c r="X31" i="123"/>
  <c r="R32" i="123"/>
  <c r="D33" i="201"/>
  <c r="D34" i="124"/>
  <c r="L34" i="124"/>
  <c r="L33" i="201"/>
  <c r="T33" i="201"/>
  <c r="T34" i="124"/>
  <c r="H36" i="123"/>
  <c r="P36" i="123"/>
  <c r="J37" i="123"/>
  <c r="R37" i="123"/>
  <c r="F39" i="123"/>
  <c r="N39" i="123"/>
  <c r="H40" i="123"/>
  <c r="P40" i="123"/>
  <c r="D42" i="123"/>
  <c r="L42" i="123"/>
  <c r="N43" i="123"/>
  <c r="X44" i="123"/>
  <c r="J45" i="123"/>
  <c r="L46" i="123"/>
  <c r="V47" i="123"/>
  <c r="H48" i="123"/>
  <c r="F51" i="123"/>
  <c r="H62" i="123"/>
  <c r="R63" i="123"/>
  <c r="D64" i="123"/>
  <c r="F65" i="123"/>
  <c r="X66" i="123"/>
  <c r="R67" i="123"/>
  <c r="D68" i="123"/>
  <c r="V69" i="123"/>
  <c r="X70" i="123"/>
  <c r="T72" i="123"/>
  <c r="F53" i="124"/>
  <c r="F52" i="201"/>
  <c r="N53" i="124"/>
  <c r="N52" i="201"/>
  <c r="V52" i="201"/>
  <c r="V53" i="124"/>
  <c r="P54" i="123"/>
  <c r="X54" i="123"/>
  <c r="F33" i="160"/>
  <c r="F26" i="160" s="1"/>
  <c r="F34" i="8"/>
  <c r="N33" i="160"/>
  <c r="N26" i="160" s="1"/>
  <c r="N34" i="8"/>
  <c r="V33" i="160"/>
  <c r="V26" i="160" s="1"/>
  <c r="V34" i="8"/>
  <c r="F33" i="151"/>
  <c r="F26" i="151" s="1"/>
  <c r="F2" i="151" s="1"/>
  <c r="F34" i="10"/>
  <c r="N33" i="151"/>
  <c r="N26" i="151" s="1"/>
  <c r="N34" i="10"/>
  <c r="V33" i="151"/>
  <c r="V26" i="151" s="1"/>
  <c r="V2" i="151" s="1"/>
  <c r="V34" i="10"/>
  <c r="H61" i="151"/>
  <c r="H66" i="10"/>
  <c r="H61" i="10" s="1"/>
  <c r="P61" i="151"/>
  <c r="P66" i="10"/>
  <c r="P61" i="10" s="1"/>
  <c r="X61" i="151"/>
  <c r="X66" i="10"/>
  <c r="X61" i="10" s="1"/>
  <c r="F5" i="16"/>
  <c r="F4" i="17"/>
  <c r="N4" i="17"/>
  <c r="N5" i="16"/>
  <c r="V4" i="17"/>
  <c r="V5" i="16"/>
  <c r="D8" i="17"/>
  <c r="D9" i="16"/>
  <c r="D8" i="16" s="1"/>
  <c r="L8" i="17"/>
  <c r="L9" i="16"/>
  <c r="T8" i="17"/>
  <c r="T9" i="16"/>
  <c r="H11" i="17"/>
  <c r="H12" i="16"/>
  <c r="P12" i="16"/>
  <c r="P11" i="17"/>
  <c r="X11" i="17"/>
  <c r="X12" i="16"/>
  <c r="J18" i="16"/>
  <c r="J17" i="17"/>
  <c r="R18" i="16"/>
  <c r="R17" i="17"/>
  <c r="J23" i="16"/>
  <c r="J22" i="16" s="1"/>
  <c r="J22" i="17"/>
  <c r="R22" i="17"/>
  <c r="R23" i="16"/>
  <c r="H28" i="16"/>
  <c r="H27" i="17"/>
  <c r="P27" i="17"/>
  <c r="P28" i="16"/>
  <c r="X27" i="17"/>
  <c r="X28" i="16"/>
  <c r="J33" i="17"/>
  <c r="J34" i="16"/>
  <c r="R34" i="16"/>
  <c r="R33" i="17"/>
  <c r="D52" i="17"/>
  <c r="D53" i="16"/>
  <c r="L53" i="16"/>
  <c r="L52" i="17"/>
  <c r="T52" i="17"/>
  <c r="T53" i="16"/>
  <c r="T52" i="16" s="1"/>
  <c r="H61" i="18"/>
  <c r="P61" i="18"/>
  <c r="X61" i="18"/>
  <c r="H4" i="185"/>
  <c r="H5" i="103"/>
  <c r="P4" i="185"/>
  <c r="P5" i="103"/>
  <c r="X4" i="185"/>
  <c r="X5" i="103"/>
  <c r="J6" i="103"/>
  <c r="R6" i="103"/>
  <c r="D7" i="103"/>
  <c r="D7" i="102" s="1"/>
  <c r="L7" i="103"/>
  <c r="T7" i="103"/>
  <c r="F8" i="185"/>
  <c r="F9" i="103"/>
  <c r="N8" i="185"/>
  <c r="N9" i="103"/>
  <c r="V8" i="185"/>
  <c r="V9" i="103"/>
  <c r="H10" i="103"/>
  <c r="P10" i="103"/>
  <c r="X10" i="103"/>
  <c r="J11" i="185"/>
  <c r="J12" i="103"/>
  <c r="R11" i="185"/>
  <c r="R12" i="103"/>
  <c r="D13" i="103"/>
  <c r="L13" i="103"/>
  <c r="T13" i="103"/>
  <c r="T13" i="102" s="1"/>
  <c r="F14" i="103"/>
  <c r="N14" i="103"/>
  <c r="V14" i="103"/>
  <c r="V14" i="102" s="1"/>
  <c r="H15" i="103"/>
  <c r="P15" i="103"/>
  <c r="X15" i="103"/>
  <c r="J16" i="103"/>
  <c r="R16" i="103"/>
  <c r="D17" i="185"/>
  <c r="D18" i="103"/>
  <c r="L17" i="185"/>
  <c r="L18" i="103"/>
  <c r="T17" i="185"/>
  <c r="T18" i="103"/>
  <c r="V19" i="102"/>
  <c r="H20" i="102"/>
  <c r="P20" i="102"/>
  <c r="J21" i="102"/>
  <c r="R21" i="102"/>
  <c r="D22" i="185"/>
  <c r="D23" i="103"/>
  <c r="L22" i="185"/>
  <c r="L23" i="103"/>
  <c r="T22" i="185"/>
  <c r="T23" i="103"/>
  <c r="F24" i="103"/>
  <c r="N24" i="103"/>
  <c r="V24" i="103"/>
  <c r="V24" i="102" s="1"/>
  <c r="H25" i="103"/>
  <c r="H25" i="102" s="1"/>
  <c r="P25" i="103"/>
  <c r="X25" i="103"/>
  <c r="J27" i="185"/>
  <c r="J28" i="103"/>
  <c r="R27" i="185"/>
  <c r="R28" i="103"/>
  <c r="D29" i="102"/>
  <c r="N30" i="102"/>
  <c r="V30" i="102"/>
  <c r="X31" i="102"/>
  <c r="J32" i="102"/>
  <c r="D33" i="185"/>
  <c r="D34" i="103"/>
  <c r="L33" i="185"/>
  <c r="L34" i="103"/>
  <c r="T33" i="185"/>
  <c r="T34" i="103"/>
  <c r="N35" i="102"/>
  <c r="V35" i="102"/>
  <c r="X36" i="102"/>
  <c r="L38" i="102"/>
  <c r="T38" i="102"/>
  <c r="F39" i="102"/>
  <c r="V39" i="102"/>
  <c r="J41" i="102"/>
  <c r="T42" i="102"/>
  <c r="F43" i="102"/>
  <c r="H44" i="102"/>
  <c r="P44" i="102"/>
  <c r="R45" i="102"/>
  <c r="D46" i="102"/>
  <c r="F47" i="102"/>
  <c r="N47" i="102"/>
  <c r="P48" i="102"/>
  <c r="D50" i="102"/>
  <c r="L50" i="102"/>
  <c r="N51" i="102"/>
  <c r="H61" i="185"/>
  <c r="P61" i="185"/>
  <c r="X61" i="185"/>
  <c r="T62" i="102"/>
  <c r="P64" i="102"/>
  <c r="T66" i="102"/>
  <c r="F67" i="102"/>
  <c r="R69" i="102"/>
  <c r="D70" i="102"/>
  <c r="P72" i="102"/>
  <c r="X72" i="102"/>
  <c r="D52" i="185"/>
  <c r="D53" i="103"/>
  <c r="L52" i="185"/>
  <c r="L53" i="103"/>
  <c r="T52" i="185"/>
  <c r="T53" i="103"/>
  <c r="V54" i="102"/>
  <c r="F4" i="187"/>
  <c r="F5" i="105"/>
  <c r="N4" i="187"/>
  <c r="N5" i="105"/>
  <c r="V4" i="187"/>
  <c r="V5" i="105"/>
  <c r="V4" i="105" s="1"/>
  <c r="D8" i="187"/>
  <c r="D9" i="105"/>
  <c r="L8" i="187"/>
  <c r="L9" i="105"/>
  <c r="T8" i="187"/>
  <c r="T9" i="105"/>
  <c r="H11" i="187"/>
  <c r="H12" i="105"/>
  <c r="P11" i="187"/>
  <c r="P12" i="105"/>
  <c r="X11" i="187"/>
  <c r="X12" i="105"/>
  <c r="J17" i="187"/>
  <c r="J18" i="105"/>
  <c r="J17" i="105" s="1"/>
  <c r="R17" i="187"/>
  <c r="R18" i="105"/>
  <c r="J22" i="187"/>
  <c r="J23" i="105"/>
  <c r="J22" i="105" s="1"/>
  <c r="R22" i="187"/>
  <c r="R23" i="105"/>
  <c r="H27" i="187"/>
  <c r="H28" i="105"/>
  <c r="P27" i="187"/>
  <c r="P28" i="105"/>
  <c r="X27" i="187"/>
  <c r="X28" i="105"/>
  <c r="J33" i="187"/>
  <c r="J34" i="105"/>
  <c r="R33" i="187"/>
  <c r="R34" i="105"/>
  <c r="F61" i="187"/>
  <c r="N61" i="187"/>
  <c r="V61" i="187"/>
  <c r="J52" i="187"/>
  <c r="J53" i="105"/>
  <c r="J52" i="105" s="1"/>
  <c r="R52" i="187"/>
  <c r="R53" i="105"/>
  <c r="T27" i="188"/>
  <c r="F33" i="188"/>
  <c r="N33" i="188"/>
  <c r="V33" i="188"/>
  <c r="V26" i="188" s="1"/>
  <c r="F4" i="191"/>
  <c r="F5" i="104"/>
  <c r="N4" i="191"/>
  <c r="N5" i="104"/>
  <c r="V4" i="191"/>
  <c r="V5" i="104"/>
  <c r="D8" i="191"/>
  <c r="D9" i="104"/>
  <c r="L8" i="191"/>
  <c r="L9" i="104"/>
  <c r="L8" i="104" s="1"/>
  <c r="T8" i="191"/>
  <c r="T9" i="104"/>
  <c r="H11" i="191"/>
  <c r="H12" i="104"/>
  <c r="P11" i="191"/>
  <c r="P12" i="104"/>
  <c r="X11" i="191"/>
  <c r="X12" i="104"/>
  <c r="J17" i="191"/>
  <c r="J18" i="104"/>
  <c r="R17" i="191"/>
  <c r="R18" i="104"/>
  <c r="R17" i="104" s="1"/>
  <c r="J22" i="191"/>
  <c r="J23" i="104"/>
  <c r="R22" i="191"/>
  <c r="R23" i="104"/>
  <c r="R22" i="104" s="1"/>
  <c r="H27" i="191"/>
  <c r="H28" i="104"/>
  <c r="P27" i="191"/>
  <c r="P28" i="104"/>
  <c r="X27" i="191"/>
  <c r="X28" i="104"/>
  <c r="J33" i="191"/>
  <c r="J34" i="104"/>
  <c r="R33" i="191"/>
  <c r="R34" i="104"/>
  <c r="F61" i="191"/>
  <c r="N61" i="191"/>
  <c r="V61" i="191"/>
  <c r="J52" i="191"/>
  <c r="J53" i="104"/>
  <c r="R52" i="191"/>
  <c r="R53" i="104"/>
  <c r="R52" i="104" s="1"/>
  <c r="J4" i="194"/>
  <c r="J5" i="106"/>
  <c r="R4" i="194"/>
  <c r="R5" i="106"/>
  <c r="H8" i="194"/>
  <c r="H9" i="106"/>
  <c r="H8" i="106" s="1"/>
  <c r="P8" i="194"/>
  <c r="P9" i="106"/>
  <c r="X8" i="194"/>
  <c r="X9" i="106"/>
  <c r="D11" i="194"/>
  <c r="D12" i="106"/>
  <c r="L11" i="194"/>
  <c r="L12" i="106"/>
  <c r="T11" i="194"/>
  <c r="T12" i="106"/>
  <c r="T11" i="106" s="1"/>
  <c r="F17" i="194"/>
  <c r="F18" i="106"/>
  <c r="N17" i="194"/>
  <c r="N18" i="106"/>
  <c r="V17" i="194"/>
  <c r="V18" i="106"/>
  <c r="F22" i="194"/>
  <c r="F23" i="106"/>
  <c r="N22" i="194"/>
  <c r="N23" i="106"/>
  <c r="V22" i="194"/>
  <c r="V23" i="106"/>
  <c r="V22" i="106" s="1"/>
  <c r="D27" i="194"/>
  <c r="D28" i="106"/>
  <c r="D27" i="106" s="1"/>
  <c r="L27" i="194"/>
  <c r="L28" i="106"/>
  <c r="T27" i="194"/>
  <c r="T26" i="194" s="1"/>
  <c r="T28" i="106"/>
  <c r="F33" i="194"/>
  <c r="F34" i="106"/>
  <c r="N33" i="194"/>
  <c r="N34" i="106"/>
  <c r="V33" i="194"/>
  <c r="V34" i="106"/>
  <c r="J61" i="194"/>
  <c r="R61" i="194"/>
  <c r="F52" i="194"/>
  <c r="F53" i="106"/>
  <c r="N52" i="194"/>
  <c r="N53" i="106"/>
  <c r="V52" i="194"/>
  <c r="V53" i="106"/>
  <c r="V52" i="106" s="1"/>
  <c r="F4" i="197"/>
  <c r="F5" i="111"/>
  <c r="F4" i="111" s="1"/>
  <c r="N4" i="197"/>
  <c r="N5" i="111"/>
  <c r="N4" i="111" s="1"/>
  <c r="V4" i="197"/>
  <c r="V5" i="111"/>
  <c r="V4" i="111" s="1"/>
  <c r="D8" i="197"/>
  <c r="D9" i="111"/>
  <c r="D8" i="111" s="1"/>
  <c r="L8" i="197"/>
  <c r="L9" i="111"/>
  <c r="L8" i="111" s="1"/>
  <c r="T8" i="197"/>
  <c r="T9" i="111"/>
  <c r="T8" i="111" s="1"/>
  <c r="H11" i="197"/>
  <c r="H12" i="111"/>
  <c r="H11" i="111" s="1"/>
  <c r="P11" i="197"/>
  <c r="P12" i="111"/>
  <c r="P11" i="111" s="1"/>
  <c r="X11" i="197"/>
  <c r="X12" i="111"/>
  <c r="X11" i="111" s="1"/>
  <c r="J17" i="197"/>
  <c r="J18" i="111"/>
  <c r="J17" i="111" s="1"/>
  <c r="R17" i="197"/>
  <c r="R18" i="111"/>
  <c r="R17" i="111" s="1"/>
  <c r="J22" i="197"/>
  <c r="J23" i="111"/>
  <c r="J22" i="111" s="1"/>
  <c r="R22" i="197"/>
  <c r="R23" i="111"/>
  <c r="R22" i="111" s="1"/>
  <c r="L22" i="111"/>
  <c r="H27" i="197"/>
  <c r="H28" i="111"/>
  <c r="H27" i="111" s="1"/>
  <c r="P27" i="197"/>
  <c r="P28" i="111"/>
  <c r="P27" i="111" s="1"/>
  <c r="X27" i="197"/>
  <c r="X28" i="111"/>
  <c r="X27" i="111" s="1"/>
  <c r="J33" i="197"/>
  <c r="J34" i="111"/>
  <c r="J33" i="111" s="1"/>
  <c r="R33" i="197"/>
  <c r="R34" i="111"/>
  <c r="R33" i="111" s="1"/>
  <c r="F61" i="197"/>
  <c r="F61" i="111"/>
  <c r="N61" i="197"/>
  <c r="N61" i="111"/>
  <c r="V61" i="197"/>
  <c r="V61" i="111"/>
  <c r="J52" i="197"/>
  <c r="J53" i="111"/>
  <c r="J52" i="111" s="1"/>
  <c r="R52" i="197"/>
  <c r="R53" i="111"/>
  <c r="R52" i="111" s="1"/>
  <c r="D4" i="163"/>
  <c r="D5" i="117"/>
  <c r="L4" i="163"/>
  <c r="L5" i="117"/>
  <c r="T4" i="163"/>
  <c r="T5" i="117"/>
  <c r="F6" i="116"/>
  <c r="N6" i="116"/>
  <c r="V6" i="116"/>
  <c r="H7" i="116"/>
  <c r="P7" i="116"/>
  <c r="X7" i="116"/>
  <c r="J8" i="163"/>
  <c r="J9" i="117"/>
  <c r="R8" i="163"/>
  <c r="R9" i="117"/>
  <c r="D10" i="116"/>
  <c r="L10" i="116"/>
  <c r="T10" i="116"/>
  <c r="F11" i="163"/>
  <c r="F12" i="117"/>
  <c r="N11" i="163"/>
  <c r="N12" i="117"/>
  <c r="V11" i="163"/>
  <c r="V12" i="117"/>
  <c r="H13" i="116"/>
  <c r="P13" i="116"/>
  <c r="X13" i="116"/>
  <c r="J14" i="116"/>
  <c r="R14" i="116"/>
  <c r="D15" i="116"/>
  <c r="L15" i="116"/>
  <c r="T15" i="116"/>
  <c r="F16" i="116"/>
  <c r="N16" i="116"/>
  <c r="V16" i="116"/>
  <c r="H17" i="163"/>
  <c r="H18" i="117"/>
  <c r="P17" i="163"/>
  <c r="P18" i="117"/>
  <c r="X17" i="163"/>
  <c r="X18" i="117"/>
  <c r="J19" i="116"/>
  <c r="R19" i="116"/>
  <c r="D20" i="116"/>
  <c r="L20" i="116"/>
  <c r="T20" i="116"/>
  <c r="F21" i="116"/>
  <c r="N21" i="116"/>
  <c r="V21" i="116"/>
  <c r="H22" i="163"/>
  <c r="H23" i="117"/>
  <c r="P22" i="163"/>
  <c r="P23" i="117"/>
  <c r="X22" i="163"/>
  <c r="X23" i="117"/>
  <c r="J24" i="116"/>
  <c r="R24" i="116"/>
  <c r="D25" i="116"/>
  <c r="L25" i="116"/>
  <c r="T25" i="116"/>
  <c r="F27" i="163"/>
  <c r="F28" i="117"/>
  <c r="N27" i="163"/>
  <c r="N28" i="117"/>
  <c r="V27" i="163"/>
  <c r="V28" i="117"/>
  <c r="H29" i="116"/>
  <c r="P29" i="116"/>
  <c r="X29" i="116"/>
  <c r="J30" i="116"/>
  <c r="R30" i="116"/>
  <c r="D31" i="116"/>
  <c r="L31" i="116"/>
  <c r="T31" i="116"/>
  <c r="F32" i="116"/>
  <c r="N32" i="116"/>
  <c r="V32" i="116"/>
  <c r="H33" i="163"/>
  <c r="H34" i="117"/>
  <c r="P33" i="163"/>
  <c r="P26" i="163" s="1"/>
  <c r="P34" i="117"/>
  <c r="X33" i="163"/>
  <c r="X34" i="117"/>
  <c r="J35" i="116"/>
  <c r="R35" i="116"/>
  <c r="D36" i="116"/>
  <c r="L36" i="116"/>
  <c r="T36" i="116"/>
  <c r="R39" i="116"/>
  <c r="H42" i="116"/>
  <c r="P42" i="116"/>
  <c r="X42" i="116"/>
  <c r="J43" i="116"/>
  <c r="R43" i="116"/>
  <c r="H46" i="116"/>
  <c r="P46" i="116"/>
  <c r="J47" i="116"/>
  <c r="R47" i="116"/>
  <c r="D48" i="116"/>
  <c r="L48" i="116"/>
  <c r="T48" i="116"/>
  <c r="F49" i="116"/>
  <c r="N49" i="116"/>
  <c r="V49" i="116"/>
  <c r="H50" i="116"/>
  <c r="P50" i="116"/>
  <c r="J51" i="116"/>
  <c r="R51" i="116"/>
  <c r="D61" i="163"/>
  <c r="L61" i="163"/>
  <c r="T61" i="163"/>
  <c r="J63" i="116"/>
  <c r="R63" i="116"/>
  <c r="F65" i="116"/>
  <c r="N65" i="116"/>
  <c r="V65" i="116"/>
  <c r="D68" i="116"/>
  <c r="L68" i="116"/>
  <c r="T68" i="116"/>
  <c r="F69" i="116"/>
  <c r="D72" i="116"/>
  <c r="L72" i="116"/>
  <c r="T72" i="116"/>
  <c r="H52" i="163"/>
  <c r="H53" i="117"/>
  <c r="P52" i="163"/>
  <c r="P53" i="117"/>
  <c r="X52" i="163"/>
  <c r="X53" i="117"/>
  <c r="J54" i="116"/>
  <c r="R54" i="116"/>
  <c r="J33" i="166"/>
  <c r="J26" i="166" s="1"/>
  <c r="J37" i="118"/>
  <c r="R33" i="166"/>
  <c r="R26" i="166" s="1"/>
  <c r="R37" i="118"/>
  <c r="H61" i="166"/>
  <c r="H66" i="118"/>
  <c r="P61" i="166"/>
  <c r="P66" i="118"/>
  <c r="X61" i="166"/>
  <c r="X66" i="118"/>
  <c r="H61" i="167"/>
  <c r="H64" i="118"/>
  <c r="P61" i="167"/>
  <c r="P64" i="118"/>
  <c r="X61" i="167"/>
  <c r="X64" i="118"/>
  <c r="J33" i="155"/>
  <c r="J26" i="155" s="1"/>
  <c r="J34" i="119"/>
  <c r="J33" i="119" s="1"/>
  <c r="J26" i="119" s="1"/>
  <c r="R33" i="155"/>
  <c r="R26" i="155" s="1"/>
  <c r="R2" i="155" s="1"/>
  <c r="R34" i="119"/>
  <c r="R33" i="119" s="1"/>
  <c r="R26" i="119" s="1"/>
  <c r="R2" i="119" s="1"/>
  <c r="J38" i="116"/>
  <c r="R38" i="116"/>
  <c r="D39" i="116"/>
  <c r="F40" i="116"/>
  <c r="N40" i="116"/>
  <c r="V40" i="116"/>
  <c r="D61" i="155"/>
  <c r="D66" i="119"/>
  <c r="D61" i="119" s="1"/>
  <c r="L61" i="155"/>
  <c r="L66" i="119"/>
  <c r="L61" i="119" s="1"/>
  <c r="T61" i="155"/>
  <c r="T66" i="119"/>
  <c r="T61" i="119" s="1"/>
  <c r="J33" i="158"/>
  <c r="J26" i="158" s="1"/>
  <c r="J34" i="120"/>
  <c r="J33" i="120" s="1"/>
  <c r="J26" i="120" s="1"/>
  <c r="R33" i="158"/>
  <c r="R26" i="158" s="1"/>
  <c r="R34" i="120"/>
  <c r="R33" i="120" s="1"/>
  <c r="R26" i="120" s="1"/>
  <c r="P41" i="116"/>
  <c r="F44" i="116"/>
  <c r="N44" i="116"/>
  <c r="V44" i="116"/>
  <c r="F61" i="158"/>
  <c r="F62" i="120"/>
  <c r="F61" i="120" s="1"/>
  <c r="N61" i="158"/>
  <c r="N62" i="120"/>
  <c r="N61" i="120" s="1"/>
  <c r="V61" i="158"/>
  <c r="V62" i="120"/>
  <c r="V61" i="120" s="1"/>
  <c r="P67" i="116"/>
  <c r="R68" i="116"/>
  <c r="L69" i="116"/>
  <c r="T69" i="116"/>
  <c r="D50" i="123" l="1"/>
  <c r="R49" i="123"/>
  <c r="K27" i="111"/>
  <c r="R22" i="16"/>
  <c r="M26" i="187"/>
  <c r="S27" i="103"/>
  <c r="D17" i="106"/>
  <c r="P51" i="123"/>
  <c r="F29" i="123"/>
  <c r="N26" i="108"/>
  <c r="C26" i="187"/>
  <c r="R26" i="191"/>
  <c r="C26" i="17"/>
  <c r="O26" i="17"/>
  <c r="F26" i="173"/>
  <c r="D36" i="123"/>
  <c r="V26" i="115"/>
  <c r="O52" i="106"/>
  <c r="F26" i="196"/>
  <c r="G26" i="186"/>
  <c r="I52" i="111"/>
  <c r="P22" i="105"/>
  <c r="X4" i="16"/>
  <c r="K37" i="116"/>
  <c r="I26" i="193"/>
  <c r="E48" i="102"/>
  <c r="K39" i="102"/>
  <c r="K39" i="93" s="1"/>
  <c r="K39" i="11" s="1"/>
  <c r="K39" i="9" s="1"/>
  <c r="K39" i="7" s="1"/>
  <c r="U31" i="102"/>
  <c r="U31" i="93" s="1"/>
  <c r="U31" i="11" s="1"/>
  <c r="U31" i="9" s="1"/>
  <c r="U31" i="7" s="1"/>
  <c r="P17" i="16"/>
  <c r="L3" i="113"/>
  <c r="P17" i="105"/>
  <c r="N4" i="105"/>
  <c r="S26" i="17"/>
  <c r="P27" i="105"/>
  <c r="J26" i="171"/>
  <c r="K70" i="116"/>
  <c r="K70" i="93" s="1"/>
  <c r="K70" i="11" s="1"/>
  <c r="K70" i="9" s="1"/>
  <c r="K70" i="7" s="1"/>
  <c r="M67" i="116"/>
  <c r="T26" i="107"/>
  <c r="Q68" i="116"/>
  <c r="R26" i="195"/>
  <c r="J26" i="189"/>
  <c r="V3" i="88"/>
  <c r="D3" i="87"/>
  <c r="L26" i="114"/>
  <c r="P65" i="123"/>
  <c r="K46" i="123"/>
  <c r="E19" i="123"/>
  <c r="I26" i="89"/>
  <c r="N26" i="81"/>
  <c r="F72" i="123"/>
  <c r="I26" i="19"/>
  <c r="F66" i="116"/>
  <c r="K26" i="188"/>
  <c r="O4" i="16"/>
  <c r="M26" i="191"/>
  <c r="M3" i="17"/>
  <c r="M2" i="17" s="1"/>
  <c r="P69" i="123"/>
  <c r="O40" i="123"/>
  <c r="J26" i="86"/>
  <c r="L3" i="163"/>
  <c r="S3" i="115"/>
  <c r="Q26" i="82"/>
  <c r="D3" i="83"/>
  <c r="R27" i="104"/>
  <c r="E26" i="173"/>
  <c r="C2" i="204"/>
  <c r="C36" i="116"/>
  <c r="K71" i="102"/>
  <c r="H26" i="185"/>
  <c r="W26" i="201"/>
  <c r="S26" i="191"/>
  <c r="C51" i="102"/>
  <c r="T26" i="86"/>
  <c r="V4" i="16"/>
  <c r="F26" i="81"/>
  <c r="X51" i="123"/>
  <c r="N29" i="123"/>
  <c r="H3" i="201"/>
  <c r="D71" i="123"/>
  <c r="W26" i="194"/>
  <c r="X26" i="77"/>
  <c r="R70" i="123"/>
  <c r="J40" i="123"/>
  <c r="J40" i="93" s="1"/>
  <c r="J40" i="11" s="1"/>
  <c r="J40" i="9" s="1"/>
  <c r="J40" i="7" s="1"/>
  <c r="L6" i="123"/>
  <c r="K3" i="190"/>
  <c r="J70" i="123"/>
  <c r="X39" i="123"/>
  <c r="D6" i="123"/>
  <c r="X69" i="123"/>
  <c r="U26" i="185"/>
  <c r="G26" i="110"/>
  <c r="S3" i="85"/>
  <c r="H3" i="112"/>
  <c r="H69" i="123"/>
  <c r="H69" i="93" s="1"/>
  <c r="H69" i="11" s="1"/>
  <c r="H69" i="9" s="1"/>
  <c r="H69" i="7" s="1"/>
  <c r="D49" i="123"/>
  <c r="D49" i="93" s="1"/>
  <c r="D49" i="11" s="1"/>
  <c r="D49" i="9" s="1"/>
  <c r="D49" i="7" s="1"/>
  <c r="L21" i="123"/>
  <c r="R48" i="123"/>
  <c r="D21" i="123"/>
  <c r="R26" i="91"/>
  <c r="S8" i="111"/>
  <c r="W26" i="171"/>
  <c r="S26" i="186"/>
  <c r="N68" i="123"/>
  <c r="J26" i="109"/>
  <c r="N3" i="86"/>
  <c r="L17" i="106"/>
  <c r="X26" i="193"/>
  <c r="K26" i="186"/>
  <c r="F68" i="123"/>
  <c r="F68" i="93" s="1"/>
  <c r="F68" i="11" s="1"/>
  <c r="F68" i="9" s="1"/>
  <c r="F68" i="7" s="1"/>
  <c r="I49" i="123"/>
  <c r="E24" i="123"/>
  <c r="P26" i="193"/>
  <c r="L37" i="123"/>
  <c r="M26" i="17"/>
  <c r="U3" i="91"/>
  <c r="H26" i="193"/>
  <c r="D37" i="123"/>
  <c r="D26" i="114"/>
  <c r="S26" i="187"/>
  <c r="D67" i="123"/>
  <c r="T26" i="113"/>
  <c r="V26" i="107"/>
  <c r="J74" i="149"/>
  <c r="U20" i="102"/>
  <c r="G3" i="198"/>
  <c r="J49" i="123"/>
  <c r="J49" i="93" s="1"/>
  <c r="J49" i="11" s="1"/>
  <c r="J49" i="9" s="1"/>
  <c r="J49" i="7" s="1"/>
  <c r="K20" i="102"/>
  <c r="W65" i="123"/>
  <c r="U24" i="123"/>
  <c r="W41" i="102"/>
  <c r="N51" i="123"/>
  <c r="P48" i="123"/>
  <c r="X8" i="106"/>
  <c r="T26" i="188"/>
  <c r="H27" i="105"/>
  <c r="I17" i="111"/>
  <c r="V11" i="104"/>
  <c r="H17" i="105"/>
  <c r="K26" i="191"/>
  <c r="M27" i="125"/>
  <c r="H14" i="102"/>
  <c r="L52" i="125"/>
  <c r="K17" i="105"/>
  <c r="R3" i="18"/>
  <c r="P46" i="102"/>
  <c r="R43" i="102"/>
  <c r="R43" i="93" s="1"/>
  <c r="R43" i="11" s="1"/>
  <c r="R43" i="9" s="1"/>
  <c r="R43" i="7" s="1"/>
  <c r="X29" i="102"/>
  <c r="M47" i="123"/>
  <c r="O10" i="123"/>
  <c r="V17" i="104"/>
  <c r="S26" i="114"/>
  <c r="S22" i="16"/>
  <c r="U17" i="125"/>
  <c r="G8" i="125"/>
  <c r="P26" i="77"/>
  <c r="U26" i="186"/>
  <c r="Q26" i="195"/>
  <c r="M26" i="192"/>
  <c r="L26" i="193"/>
  <c r="O26" i="188"/>
  <c r="H26" i="19"/>
  <c r="V26" i="203"/>
  <c r="C50" i="123"/>
  <c r="E47" i="123"/>
  <c r="G44" i="123"/>
  <c r="G44" i="93" s="1"/>
  <c r="G44" i="11" s="1"/>
  <c r="G44" i="9" s="1"/>
  <c r="G44" i="7" s="1"/>
  <c r="I41" i="123"/>
  <c r="I41" i="93" s="1"/>
  <c r="I41" i="11" s="1"/>
  <c r="I41" i="9" s="1"/>
  <c r="I41" i="7" s="1"/>
  <c r="K38" i="123"/>
  <c r="K38" i="93" s="1"/>
  <c r="K38" i="11" s="1"/>
  <c r="K38" i="9" s="1"/>
  <c r="K38" i="7" s="1"/>
  <c r="M35" i="123"/>
  <c r="M30" i="123"/>
  <c r="U19" i="123"/>
  <c r="U19" i="93" s="1"/>
  <c r="U19" i="11" s="1"/>
  <c r="U19" i="9" s="1"/>
  <c r="U19" i="7" s="1"/>
  <c r="U14" i="123"/>
  <c r="G10" i="123"/>
  <c r="H3" i="110"/>
  <c r="X3" i="107"/>
  <c r="F4" i="105"/>
  <c r="H22" i="105"/>
  <c r="V15" i="102"/>
  <c r="V15" i="93" s="1"/>
  <c r="V15" i="11" s="1"/>
  <c r="V15" i="9" s="1"/>
  <c r="V15" i="7" s="1"/>
  <c r="H17" i="16"/>
  <c r="X11" i="104"/>
  <c r="D33" i="125"/>
  <c r="Q2" i="119"/>
  <c r="U22" i="106"/>
  <c r="C11" i="106"/>
  <c r="K8" i="105"/>
  <c r="C26" i="87"/>
  <c r="G3" i="84"/>
  <c r="F26" i="197"/>
  <c r="G6" i="102"/>
  <c r="W26" i="88"/>
  <c r="F52" i="16"/>
  <c r="R11" i="16"/>
  <c r="M52" i="16"/>
  <c r="T26" i="112"/>
  <c r="T3" i="83"/>
  <c r="T26" i="78"/>
  <c r="W26" i="112"/>
  <c r="P26" i="114"/>
  <c r="C17" i="106"/>
  <c r="W26" i="107"/>
  <c r="O26" i="84"/>
  <c r="H4" i="104"/>
  <c r="F7" i="102"/>
  <c r="E13" i="102"/>
  <c r="C6" i="102"/>
  <c r="R8" i="75"/>
  <c r="M41" i="116"/>
  <c r="O38" i="116"/>
  <c r="N26" i="190"/>
  <c r="E26" i="190"/>
  <c r="Q50" i="102"/>
  <c r="S47" i="102"/>
  <c r="U44" i="102"/>
  <c r="C39" i="102"/>
  <c r="C39" i="93" s="1"/>
  <c r="C39" i="11" s="1"/>
  <c r="C39" i="9" s="1"/>
  <c r="C39" i="7" s="1"/>
  <c r="E36" i="102"/>
  <c r="M31" i="102"/>
  <c r="W26" i="19"/>
  <c r="V51" i="123"/>
  <c r="X48" i="123"/>
  <c r="D8" i="105"/>
  <c r="I22" i="111"/>
  <c r="O3" i="80"/>
  <c r="E17" i="104"/>
  <c r="U26" i="171"/>
  <c r="M26" i="108"/>
  <c r="M26" i="85"/>
  <c r="F3" i="174"/>
  <c r="F2" i="174" s="1"/>
  <c r="C63" i="123"/>
  <c r="T26" i="173"/>
  <c r="U14" i="102"/>
  <c r="E26" i="86"/>
  <c r="H11" i="105"/>
  <c r="P11" i="16"/>
  <c r="O3" i="190"/>
  <c r="I26" i="201"/>
  <c r="V27" i="104"/>
  <c r="E26" i="108"/>
  <c r="U26" i="81"/>
  <c r="U3" i="83"/>
  <c r="Q3" i="19"/>
  <c r="N3" i="19"/>
  <c r="J3" i="107"/>
  <c r="X27" i="104"/>
  <c r="Q52" i="104"/>
  <c r="G11" i="105"/>
  <c r="M25" i="102"/>
  <c r="M25" i="93" s="1"/>
  <c r="M25" i="11" s="1"/>
  <c r="M25" i="9" s="1"/>
  <c r="M25" i="7" s="1"/>
  <c r="G16" i="102"/>
  <c r="G16" i="93" s="1"/>
  <c r="G16" i="11" s="1"/>
  <c r="G16" i="9" s="1"/>
  <c r="G16" i="7" s="1"/>
  <c r="I13" i="102"/>
  <c r="T26" i="191"/>
  <c r="U11" i="125"/>
  <c r="W26" i="80"/>
  <c r="M68" i="102"/>
  <c r="N3" i="186"/>
  <c r="T3" i="115"/>
  <c r="T2" i="115" s="1"/>
  <c r="L26" i="107"/>
  <c r="M3" i="121"/>
  <c r="G26" i="89"/>
  <c r="I26" i="88"/>
  <c r="K26" i="87"/>
  <c r="N26" i="171"/>
  <c r="H26" i="112"/>
  <c r="K3" i="89"/>
  <c r="N24" i="102"/>
  <c r="M3" i="197"/>
  <c r="Q26" i="201"/>
  <c r="M26" i="86"/>
  <c r="F33" i="106"/>
  <c r="N17" i="106"/>
  <c r="D11" i="106"/>
  <c r="X4" i="75"/>
  <c r="T50" i="123"/>
  <c r="T50" i="93" s="1"/>
  <c r="T50" i="11" s="1"/>
  <c r="T50" i="9" s="1"/>
  <c r="T50" i="7" s="1"/>
  <c r="J26" i="83"/>
  <c r="H3" i="171"/>
  <c r="I3" i="91"/>
  <c r="S3" i="90"/>
  <c r="R22" i="75"/>
  <c r="E4" i="105"/>
  <c r="C54" i="102"/>
  <c r="C54" i="93" s="1"/>
  <c r="C54" i="11" s="1"/>
  <c r="C54" i="9" s="1"/>
  <c r="C54" i="7" s="1"/>
  <c r="K36" i="116"/>
  <c r="J33" i="104"/>
  <c r="F4" i="104"/>
  <c r="T7" i="102"/>
  <c r="Q16" i="102"/>
  <c r="O10" i="102"/>
  <c r="E3" i="78"/>
  <c r="E2" i="78" s="1"/>
  <c r="M11" i="104"/>
  <c r="I26" i="188"/>
  <c r="G26" i="88"/>
  <c r="T2" i="119"/>
  <c r="V7" i="102"/>
  <c r="K50" i="123"/>
  <c r="O44" i="123"/>
  <c r="O44" i="93" s="1"/>
  <c r="O44" i="11" s="1"/>
  <c r="O44" i="9" s="1"/>
  <c r="O44" i="7" s="1"/>
  <c r="Q41" i="123"/>
  <c r="S38" i="123"/>
  <c r="S38" i="93" s="1"/>
  <c r="S38" i="11" s="1"/>
  <c r="S38" i="9" s="1"/>
  <c r="S38" i="7" s="1"/>
  <c r="U35" i="123"/>
  <c r="U35" i="93" s="1"/>
  <c r="U35" i="11" s="1"/>
  <c r="U35" i="9" s="1"/>
  <c r="U35" i="7" s="1"/>
  <c r="U30" i="123"/>
  <c r="U30" i="93" s="1"/>
  <c r="U30" i="11" s="1"/>
  <c r="U30" i="9" s="1"/>
  <c r="U30" i="7" s="1"/>
  <c r="G25" i="123"/>
  <c r="G20" i="123"/>
  <c r="G15" i="123"/>
  <c r="S70" i="116"/>
  <c r="N52" i="106"/>
  <c r="J52" i="104"/>
  <c r="I22" i="105"/>
  <c r="C8" i="16"/>
  <c r="Q11" i="125"/>
  <c r="F4" i="125"/>
  <c r="E11" i="111"/>
  <c r="X11" i="106"/>
  <c r="X3" i="106" s="1"/>
  <c r="U27" i="125"/>
  <c r="G17" i="125"/>
  <c r="I26" i="87"/>
  <c r="K26" i="86"/>
  <c r="X22" i="75"/>
  <c r="G42" i="116"/>
  <c r="I39" i="116"/>
  <c r="Q26" i="193"/>
  <c r="U26" i="190"/>
  <c r="U36" i="102"/>
  <c r="U36" i="93" s="1"/>
  <c r="U36" i="11" s="1"/>
  <c r="U36" i="9" s="1"/>
  <c r="U36" i="7" s="1"/>
  <c r="O65" i="123"/>
  <c r="Q62" i="123"/>
  <c r="Q61" i="123" s="1"/>
  <c r="Q49" i="123"/>
  <c r="S46" i="123"/>
  <c r="U43" i="123"/>
  <c r="W40" i="123"/>
  <c r="C38" i="123"/>
  <c r="E35" i="123"/>
  <c r="E35" i="93" s="1"/>
  <c r="E35" i="11" s="1"/>
  <c r="E35" i="9" s="1"/>
  <c r="E35" i="7" s="1"/>
  <c r="E30" i="123"/>
  <c r="E30" i="93" s="1"/>
  <c r="E30" i="11" s="1"/>
  <c r="E30" i="9" s="1"/>
  <c r="E30" i="7" s="1"/>
  <c r="M24" i="123"/>
  <c r="M19" i="123"/>
  <c r="M14" i="123"/>
  <c r="S7" i="123"/>
  <c r="J22" i="104"/>
  <c r="X15" i="102"/>
  <c r="X15" i="93" s="1"/>
  <c r="X15" i="11" s="1"/>
  <c r="X15" i="9" s="1"/>
  <c r="X15" i="7" s="1"/>
  <c r="D13" i="102"/>
  <c r="D13" i="93" s="1"/>
  <c r="D13" i="11" s="1"/>
  <c r="D13" i="9" s="1"/>
  <c r="D13" i="7" s="1"/>
  <c r="L52" i="16"/>
  <c r="O8" i="106"/>
  <c r="V26" i="114"/>
  <c r="W6" i="102"/>
  <c r="V16" i="102"/>
  <c r="V16" i="93" s="1"/>
  <c r="V16" i="11" s="1"/>
  <c r="V16" i="9" s="1"/>
  <c r="V16" i="7" s="1"/>
  <c r="X13" i="102"/>
  <c r="S3" i="88"/>
  <c r="W4" i="111"/>
  <c r="E3" i="91"/>
  <c r="L3" i="192"/>
  <c r="X26" i="121"/>
  <c r="M3" i="83"/>
  <c r="K63" i="123"/>
  <c r="K61" i="123" s="1"/>
  <c r="V3" i="17"/>
  <c r="G15" i="102"/>
  <c r="M26" i="112"/>
  <c r="G26" i="78"/>
  <c r="K3" i="78"/>
  <c r="Q3" i="114"/>
  <c r="G3" i="86"/>
  <c r="F22" i="75"/>
  <c r="C69" i="116"/>
  <c r="O26" i="165"/>
  <c r="O26" i="199"/>
  <c r="U67" i="116"/>
  <c r="U67" i="93" s="1"/>
  <c r="U67" i="11" s="1"/>
  <c r="U67" i="9" s="1"/>
  <c r="U67" i="7" s="1"/>
  <c r="L26" i="186"/>
  <c r="P29" i="102"/>
  <c r="P29" i="93" s="1"/>
  <c r="P29" i="11" s="1"/>
  <c r="P29" i="9" s="1"/>
  <c r="P29" i="7" s="1"/>
  <c r="U51" i="123"/>
  <c r="W48" i="123"/>
  <c r="W48" i="93" s="1"/>
  <c r="W48" i="11" s="1"/>
  <c r="W48" i="9" s="1"/>
  <c r="W48" i="7" s="1"/>
  <c r="C46" i="123"/>
  <c r="C46" i="93" s="1"/>
  <c r="C46" i="11" s="1"/>
  <c r="C46" i="9" s="1"/>
  <c r="C46" i="7" s="1"/>
  <c r="E43" i="123"/>
  <c r="G40" i="123"/>
  <c r="G40" i="93" s="1"/>
  <c r="G40" i="11" s="1"/>
  <c r="G40" i="9" s="1"/>
  <c r="G40" i="7" s="1"/>
  <c r="I37" i="123"/>
  <c r="I32" i="123"/>
  <c r="K29" i="123"/>
  <c r="Q21" i="123"/>
  <c r="Q16" i="123"/>
  <c r="S13" i="123"/>
  <c r="C7" i="123"/>
  <c r="G26" i="173"/>
  <c r="N22" i="106"/>
  <c r="I17" i="105"/>
  <c r="S8" i="105"/>
  <c r="G25" i="102"/>
  <c r="K3" i="110"/>
  <c r="I3" i="87"/>
  <c r="S3" i="86"/>
  <c r="P26" i="171"/>
  <c r="G11" i="125"/>
  <c r="D26" i="108"/>
  <c r="J4" i="106"/>
  <c r="J17" i="104"/>
  <c r="T8" i="104"/>
  <c r="N14" i="102"/>
  <c r="U26" i="110"/>
  <c r="I27" i="106"/>
  <c r="M27" i="104"/>
  <c r="J4" i="16"/>
  <c r="M17" i="104"/>
  <c r="P4" i="104"/>
  <c r="R33" i="118"/>
  <c r="R26" i="118" s="1"/>
  <c r="R2" i="118" s="1"/>
  <c r="X27" i="105"/>
  <c r="P11" i="105"/>
  <c r="G27" i="104"/>
  <c r="S8" i="16"/>
  <c r="Q3" i="91"/>
  <c r="G26" i="85"/>
  <c r="I26" i="84"/>
  <c r="K26" i="83"/>
  <c r="X22" i="105"/>
  <c r="O22" i="16"/>
  <c r="R17" i="106"/>
  <c r="L11" i="104"/>
  <c r="L3" i="104" s="1"/>
  <c r="S11" i="111"/>
  <c r="T17" i="105"/>
  <c r="S52" i="104"/>
  <c r="I26" i="195"/>
  <c r="E26" i="192"/>
  <c r="F21" i="102"/>
  <c r="F21" i="93" s="1"/>
  <c r="F21" i="11" s="1"/>
  <c r="F21" i="9" s="1"/>
  <c r="F21" i="7" s="1"/>
  <c r="G26" i="192"/>
  <c r="I3" i="190"/>
  <c r="G26" i="188"/>
  <c r="E26" i="18"/>
  <c r="N26" i="203"/>
  <c r="T3" i="113"/>
  <c r="G21" i="102"/>
  <c r="G21" i="93" s="1"/>
  <c r="G21" i="11" s="1"/>
  <c r="G21" i="9" s="1"/>
  <c r="G21" i="7" s="1"/>
  <c r="K54" i="102"/>
  <c r="K54" i="93" s="1"/>
  <c r="K54" i="11" s="1"/>
  <c r="K54" i="9" s="1"/>
  <c r="K54" i="7" s="1"/>
  <c r="P11" i="104"/>
  <c r="H26" i="17"/>
  <c r="T8" i="16"/>
  <c r="O26" i="197"/>
  <c r="U52" i="106"/>
  <c r="E3" i="114"/>
  <c r="G3" i="80"/>
  <c r="Q3" i="79"/>
  <c r="D26" i="163"/>
  <c r="F26" i="17"/>
  <c r="N3" i="108"/>
  <c r="G26" i="84"/>
  <c r="T16" i="102"/>
  <c r="V13" i="102"/>
  <c r="D17" i="16"/>
  <c r="K22" i="16"/>
  <c r="W3" i="165"/>
  <c r="V26" i="19"/>
  <c r="G3" i="18"/>
  <c r="L3" i="121"/>
  <c r="W21" i="102"/>
  <c r="C19" i="102"/>
  <c r="C19" i="93" s="1"/>
  <c r="C19" i="11" s="1"/>
  <c r="C19" i="9" s="1"/>
  <c r="C19" i="7" s="1"/>
  <c r="P27" i="104"/>
  <c r="H26" i="115"/>
  <c r="C27" i="106"/>
  <c r="I52" i="104"/>
  <c r="Q3" i="190"/>
  <c r="E4" i="16"/>
  <c r="J27" i="106"/>
  <c r="G51" i="93"/>
  <c r="G51" i="11" s="1"/>
  <c r="G51" i="9" s="1"/>
  <c r="G51" i="7" s="1"/>
  <c r="O17" i="105"/>
  <c r="K24" i="102"/>
  <c r="K24" i="93" s="1"/>
  <c r="K24" i="11" s="1"/>
  <c r="W27" i="106"/>
  <c r="K27" i="104"/>
  <c r="R27" i="16"/>
  <c r="L17" i="75"/>
  <c r="R26" i="189"/>
  <c r="F3" i="109"/>
  <c r="V4" i="104"/>
  <c r="F14" i="102"/>
  <c r="P25" i="102"/>
  <c r="P25" i="93" s="1"/>
  <c r="P25" i="11" s="1"/>
  <c r="P25" i="9" s="1"/>
  <c r="P25" i="7" s="1"/>
  <c r="R16" i="102"/>
  <c r="R16" i="93" s="1"/>
  <c r="R16" i="11" s="1"/>
  <c r="R16" i="9" s="1"/>
  <c r="R16" i="7" s="1"/>
  <c r="W11" i="111"/>
  <c r="C8" i="104"/>
  <c r="G27" i="105"/>
  <c r="S23" i="102"/>
  <c r="S7" i="102"/>
  <c r="M3" i="85"/>
  <c r="C3" i="78"/>
  <c r="F26" i="111"/>
  <c r="N11" i="104"/>
  <c r="V11" i="105"/>
  <c r="V3" i="105" s="1"/>
  <c r="U11" i="111"/>
  <c r="N26" i="201"/>
  <c r="M26" i="81"/>
  <c r="C52" i="105"/>
  <c r="D8" i="75"/>
  <c r="S3" i="199"/>
  <c r="S2" i="199" s="1"/>
  <c r="I26" i="189"/>
  <c r="H26" i="190"/>
  <c r="I3" i="19"/>
  <c r="O65" i="102"/>
  <c r="Q62" i="102"/>
  <c r="M26" i="78"/>
  <c r="S15" i="102"/>
  <c r="S15" i="93" s="1"/>
  <c r="S15" i="11" s="1"/>
  <c r="S15" i="9" s="1"/>
  <c r="S15" i="7" s="1"/>
  <c r="E26" i="171"/>
  <c r="O26" i="80"/>
  <c r="T6" i="102"/>
  <c r="K22" i="104"/>
  <c r="C17" i="105"/>
  <c r="G4" i="105"/>
  <c r="R3" i="198"/>
  <c r="W67" i="116"/>
  <c r="W67" i="93" s="1"/>
  <c r="W67" i="11" s="1"/>
  <c r="W67" i="9" s="1"/>
  <c r="W67" i="7" s="1"/>
  <c r="H3" i="195"/>
  <c r="D3" i="165"/>
  <c r="T26" i="165"/>
  <c r="K26" i="195"/>
  <c r="X26" i="19"/>
  <c r="N26" i="173"/>
  <c r="F26" i="109"/>
  <c r="L3" i="109"/>
  <c r="J3" i="186"/>
  <c r="L26" i="173"/>
  <c r="R26" i="109"/>
  <c r="L7" i="102"/>
  <c r="E4" i="111"/>
  <c r="M3" i="187"/>
  <c r="M2" i="187" s="1"/>
  <c r="L27" i="106"/>
  <c r="X11" i="105"/>
  <c r="W27" i="111"/>
  <c r="Q17" i="104"/>
  <c r="C3" i="114"/>
  <c r="I3" i="82"/>
  <c r="U3" i="81"/>
  <c r="W3" i="79"/>
  <c r="D52" i="106"/>
  <c r="X17" i="105"/>
  <c r="T4" i="105"/>
  <c r="I26" i="194"/>
  <c r="T11" i="105"/>
  <c r="Q26" i="163"/>
  <c r="S27" i="111"/>
  <c r="Q26" i="79"/>
  <c r="X24" i="102"/>
  <c r="X14" i="102"/>
  <c r="X14" i="93" s="1"/>
  <c r="X14" i="11" s="1"/>
  <c r="X14" i="9" s="1"/>
  <c r="X14" i="7" s="1"/>
  <c r="S17" i="111"/>
  <c r="Q8" i="106"/>
  <c r="Q10" i="102"/>
  <c r="Q10" i="93" s="1"/>
  <c r="Q10" i="11" s="1"/>
  <c r="Q10" i="9" s="1"/>
  <c r="Q10" i="7" s="1"/>
  <c r="Q22" i="75"/>
  <c r="L26" i="18"/>
  <c r="O26" i="186"/>
  <c r="G2" i="204"/>
  <c r="D3" i="115"/>
  <c r="N3" i="113"/>
  <c r="D3" i="88"/>
  <c r="D2" i="88" s="1"/>
  <c r="V3" i="87"/>
  <c r="V2" i="87" s="1"/>
  <c r="O11" i="104"/>
  <c r="Q22" i="16"/>
  <c r="R11" i="106"/>
  <c r="P6" i="102"/>
  <c r="F26" i="171"/>
  <c r="J22" i="75"/>
  <c r="X26" i="198"/>
  <c r="N3" i="196"/>
  <c r="D64" i="102"/>
  <c r="X43" i="123"/>
  <c r="X43" i="93" s="1"/>
  <c r="X43" i="11" s="1"/>
  <c r="X43" i="9" s="1"/>
  <c r="X43" i="7" s="1"/>
  <c r="P26" i="80"/>
  <c r="J3" i="84"/>
  <c r="D3" i="85"/>
  <c r="K51" i="102"/>
  <c r="K51" i="93" s="1"/>
  <c r="K51" i="11" s="1"/>
  <c r="K51" i="9" s="1"/>
  <c r="K51" i="7" s="1"/>
  <c r="O45" i="102"/>
  <c r="O45" i="93" s="1"/>
  <c r="O45" i="11" s="1"/>
  <c r="O45" i="9" s="1"/>
  <c r="O45" i="7" s="1"/>
  <c r="G32" i="102"/>
  <c r="X10" i="102"/>
  <c r="X11" i="16"/>
  <c r="X3" i="16" s="1"/>
  <c r="F3" i="17"/>
  <c r="O11" i="111"/>
  <c r="W11" i="105"/>
  <c r="I52" i="125"/>
  <c r="I52" i="75"/>
  <c r="O6" i="102"/>
  <c r="M17" i="111"/>
  <c r="T44" i="102"/>
  <c r="T44" i="93" s="1"/>
  <c r="T44" i="11" s="1"/>
  <c r="T44" i="9" s="1"/>
  <c r="T44" i="7" s="1"/>
  <c r="V41" i="102"/>
  <c r="V41" i="93" s="1"/>
  <c r="V41" i="11" s="1"/>
  <c r="V41" i="9" s="1"/>
  <c r="V41" i="7" s="1"/>
  <c r="D20" i="102"/>
  <c r="P51" i="116"/>
  <c r="W42" i="116"/>
  <c r="I4" i="106"/>
  <c r="O26" i="191"/>
  <c r="W15" i="102"/>
  <c r="C13" i="102"/>
  <c r="U17" i="105"/>
  <c r="V27" i="106"/>
  <c r="H17" i="106"/>
  <c r="Q11" i="104"/>
  <c r="O3" i="78"/>
  <c r="J3" i="195"/>
  <c r="G39" i="93"/>
  <c r="J26" i="193"/>
  <c r="H3" i="165"/>
  <c r="M36" i="102"/>
  <c r="D39" i="93"/>
  <c r="D39" i="11" s="1"/>
  <c r="D39" i="9" s="1"/>
  <c r="D39" i="7" s="1"/>
  <c r="X27" i="16"/>
  <c r="O27" i="111"/>
  <c r="W27" i="105"/>
  <c r="C33" i="125"/>
  <c r="E26" i="112"/>
  <c r="U26" i="78"/>
  <c r="P4" i="106"/>
  <c r="P16" i="102"/>
  <c r="P16" i="93" s="1"/>
  <c r="P16" i="11" s="1"/>
  <c r="P16" i="9" s="1"/>
  <c r="P16" i="7" s="1"/>
  <c r="R13" i="102"/>
  <c r="R13" i="93" s="1"/>
  <c r="R13" i="11" s="1"/>
  <c r="R13" i="9" s="1"/>
  <c r="R13" i="7" s="1"/>
  <c r="G17" i="104"/>
  <c r="V17" i="16"/>
  <c r="D26" i="115"/>
  <c r="M3" i="186"/>
  <c r="M2" i="186" s="1"/>
  <c r="W4" i="16"/>
  <c r="M17" i="125"/>
  <c r="J26" i="195"/>
  <c r="G45" i="102"/>
  <c r="G45" i="93" s="1"/>
  <c r="G45" i="11" s="1"/>
  <c r="G45" i="9" s="1"/>
  <c r="G45" i="7" s="1"/>
  <c r="J69" i="93"/>
  <c r="J69" i="11" s="1"/>
  <c r="J69" i="9" s="1"/>
  <c r="J69" i="7" s="1"/>
  <c r="U4" i="111"/>
  <c r="U24" i="102"/>
  <c r="U24" i="93" s="1"/>
  <c r="U24" i="11" s="1"/>
  <c r="U24" i="9" s="1"/>
  <c r="U24" i="7" s="1"/>
  <c r="I6" i="102"/>
  <c r="M27" i="111"/>
  <c r="Q52" i="16"/>
  <c r="E27" i="125"/>
  <c r="M11" i="125"/>
  <c r="M3" i="125" s="1"/>
  <c r="S4" i="125"/>
  <c r="I3" i="198"/>
  <c r="M22" i="125"/>
  <c r="U26" i="203"/>
  <c r="I3" i="174"/>
  <c r="I2" i="174" s="1"/>
  <c r="R65" i="123"/>
  <c r="R65" i="93" s="1"/>
  <c r="R65" i="11" s="1"/>
  <c r="R65" i="9" s="1"/>
  <c r="R65" i="7" s="1"/>
  <c r="Q51" i="116"/>
  <c r="U40" i="102"/>
  <c r="U40" i="93" s="1"/>
  <c r="U40" i="11" s="1"/>
  <c r="U40" i="9" s="1"/>
  <c r="U40" i="7" s="1"/>
  <c r="K30" i="102"/>
  <c r="K30" i="93" s="1"/>
  <c r="K30" i="11" s="1"/>
  <c r="K30" i="9" s="1"/>
  <c r="K30" i="7" s="1"/>
  <c r="S19" i="102"/>
  <c r="X3" i="18"/>
  <c r="H26" i="113"/>
  <c r="E47" i="116"/>
  <c r="I42" i="102"/>
  <c r="I42" i="93" s="1"/>
  <c r="I42" i="11" s="1"/>
  <c r="I42" i="9" s="1"/>
  <c r="I42" i="7" s="1"/>
  <c r="P15" i="102"/>
  <c r="P15" i="93" s="1"/>
  <c r="P15" i="11" s="1"/>
  <c r="P15" i="9" s="1"/>
  <c r="P15" i="7" s="1"/>
  <c r="P27" i="16"/>
  <c r="K26" i="194"/>
  <c r="M26" i="110"/>
  <c r="M26" i="197"/>
  <c r="U27" i="105"/>
  <c r="G17" i="105"/>
  <c r="O16" i="102"/>
  <c r="O16" i="93" s="1"/>
  <c r="O16" i="11" s="1"/>
  <c r="O16" i="9" s="1"/>
  <c r="O16" i="7" s="1"/>
  <c r="Q13" i="102"/>
  <c r="Q13" i="93" s="1"/>
  <c r="Q13" i="11" s="1"/>
  <c r="Q13" i="9" s="1"/>
  <c r="Q13" i="7" s="1"/>
  <c r="K4" i="16"/>
  <c r="V52" i="75"/>
  <c r="U52" i="16"/>
  <c r="K17" i="16"/>
  <c r="O26" i="190"/>
  <c r="K26" i="189"/>
  <c r="W3" i="18"/>
  <c r="K44" i="102"/>
  <c r="K44" i="93" s="1"/>
  <c r="K44" i="11" s="1"/>
  <c r="K44" i="9" s="1"/>
  <c r="K44" i="7" s="1"/>
  <c r="P47" i="123"/>
  <c r="R44" i="123"/>
  <c r="R44" i="93" s="1"/>
  <c r="R44" i="11" s="1"/>
  <c r="R44" i="9" s="1"/>
  <c r="R44" i="7" s="1"/>
  <c r="X19" i="123"/>
  <c r="X19" i="93" s="1"/>
  <c r="X19" i="11" s="1"/>
  <c r="X19" i="9" s="1"/>
  <c r="X19" i="7" s="1"/>
  <c r="V7" i="123"/>
  <c r="P3" i="85"/>
  <c r="P2" i="85" s="1"/>
  <c r="N26" i="188"/>
  <c r="M52" i="106"/>
  <c r="U17" i="106"/>
  <c r="W3" i="171"/>
  <c r="V25" i="102"/>
  <c r="V25" i="93" s="1"/>
  <c r="V25" i="11" s="1"/>
  <c r="V25" i="9" s="1"/>
  <c r="V25" i="7" s="1"/>
  <c r="M11" i="111"/>
  <c r="H13" i="102"/>
  <c r="H13" i="93" s="1"/>
  <c r="H13" i="11" s="1"/>
  <c r="H13" i="9" s="1"/>
  <c r="H13" i="7" s="1"/>
  <c r="W11" i="106"/>
  <c r="W3" i="106" s="1"/>
  <c r="K25" i="102"/>
  <c r="G3" i="110"/>
  <c r="G2" i="110" s="1"/>
  <c r="N52" i="16"/>
  <c r="H4" i="16"/>
  <c r="P4" i="75"/>
  <c r="G3" i="115"/>
  <c r="J3" i="193"/>
  <c r="O3" i="18"/>
  <c r="N26" i="18"/>
  <c r="R3" i="173"/>
  <c r="F26" i="115"/>
  <c r="F2" i="115" s="1"/>
  <c r="Q68" i="93"/>
  <c r="Q68" i="11" s="1"/>
  <c r="Q68" i="9" s="1"/>
  <c r="Q68" i="7" s="1"/>
  <c r="M72" i="102"/>
  <c r="O69" i="102"/>
  <c r="G69" i="102"/>
  <c r="K69" i="116"/>
  <c r="K69" i="93" s="1"/>
  <c r="K69" i="11" s="1"/>
  <c r="K69" i="9" s="1"/>
  <c r="K69" i="7" s="1"/>
  <c r="U71" i="116"/>
  <c r="U64" i="123"/>
  <c r="U61" i="123" s="1"/>
  <c r="W65" i="102"/>
  <c r="V61" i="104"/>
  <c r="L68" i="102"/>
  <c r="L68" i="93" s="1"/>
  <c r="L68" i="11" s="1"/>
  <c r="L68" i="9" s="1"/>
  <c r="L68" i="7" s="1"/>
  <c r="P62" i="102"/>
  <c r="I72" i="116"/>
  <c r="I72" i="93" s="1"/>
  <c r="I72" i="11" s="1"/>
  <c r="I72" i="9" s="1"/>
  <c r="I72" i="7" s="1"/>
  <c r="H66" i="116"/>
  <c r="P64" i="123"/>
  <c r="I63" i="102"/>
  <c r="I63" i="93" s="1"/>
  <c r="I63" i="11" s="1"/>
  <c r="I63" i="9" s="1"/>
  <c r="I63" i="7" s="1"/>
  <c r="Q70" i="102"/>
  <c r="Q70" i="93" s="1"/>
  <c r="Q70" i="11" s="1"/>
  <c r="Q70" i="9" s="1"/>
  <c r="Q70" i="7" s="1"/>
  <c r="F3" i="111"/>
  <c r="X26" i="115"/>
  <c r="U61" i="120"/>
  <c r="S70" i="93"/>
  <c r="S70" i="11" s="1"/>
  <c r="S70" i="9" s="1"/>
  <c r="S70" i="7" s="1"/>
  <c r="G26" i="17"/>
  <c r="M26" i="82"/>
  <c r="P26" i="201"/>
  <c r="W3" i="78"/>
  <c r="E72" i="102"/>
  <c r="X2" i="204"/>
  <c r="V40" i="93"/>
  <c r="V40" i="11" s="1"/>
  <c r="V40" i="9" s="1"/>
  <c r="V40" i="7" s="1"/>
  <c r="S26" i="188"/>
  <c r="E11" i="105"/>
  <c r="I52" i="103"/>
  <c r="P3" i="112"/>
  <c r="U26" i="80"/>
  <c r="R10" i="102"/>
  <c r="F8" i="16"/>
  <c r="T70" i="93"/>
  <c r="T70" i="11" s="1"/>
  <c r="T70" i="9" s="1"/>
  <c r="T70" i="7" s="1"/>
  <c r="C26" i="189"/>
  <c r="M26" i="19"/>
  <c r="M41" i="102"/>
  <c r="J26" i="113"/>
  <c r="L26" i="109"/>
  <c r="I66" i="102"/>
  <c r="K63" i="102"/>
  <c r="M48" i="102"/>
  <c r="M48" i="93" s="1"/>
  <c r="M48" i="11" s="1"/>
  <c r="M48" i="9" s="1"/>
  <c r="M48" i="7" s="1"/>
  <c r="Q42" i="102"/>
  <c r="Q42" i="93" s="1"/>
  <c r="Q42" i="11" s="1"/>
  <c r="Q42" i="9" s="1"/>
  <c r="Q42" i="7" s="1"/>
  <c r="S39" i="102"/>
  <c r="I29" i="102"/>
  <c r="I29" i="93" s="1"/>
  <c r="I29" i="11" s="1"/>
  <c r="I29" i="9" s="1"/>
  <c r="I29" i="7" s="1"/>
  <c r="O21" i="102"/>
  <c r="O21" i="93" s="1"/>
  <c r="O21" i="11" s="1"/>
  <c r="O21" i="9" s="1"/>
  <c r="O21" i="7" s="1"/>
  <c r="G68" i="116"/>
  <c r="G68" i="93" s="1"/>
  <c r="G68" i="11" s="1"/>
  <c r="G68" i="9" s="1"/>
  <c r="G68" i="7" s="1"/>
  <c r="U3" i="114"/>
  <c r="S26" i="87"/>
  <c r="L70" i="93"/>
  <c r="L70" i="11" s="1"/>
  <c r="L70" i="9" s="1"/>
  <c r="L70" i="7" s="1"/>
  <c r="J11" i="125"/>
  <c r="W26" i="187"/>
  <c r="W27" i="16"/>
  <c r="O3" i="186"/>
  <c r="G3" i="83"/>
  <c r="Q3" i="82"/>
  <c r="J52" i="16"/>
  <c r="C11" i="104"/>
  <c r="I27" i="111"/>
  <c r="I11" i="111"/>
  <c r="I69" i="116"/>
  <c r="I69" i="93" s="1"/>
  <c r="I69" i="11" s="1"/>
  <c r="I69" i="9" s="1"/>
  <c r="I69" i="7" s="1"/>
  <c r="C3" i="165"/>
  <c r="I3" i="196"/>
  <c r="J3" i="190"/>
  <c r="V26" i="183"/>
  <c r="V2" i="183" s="1"/>
  <c r="C3" i="82"/>
  <c r="C2" i="82" s="1"/>
  <c r="K33" i="125"/>
  <c r="Q26" i="88"/>
  <c r="X62" i="116"/>
  <c r="V3" i="111"/>
  <c r="S26" i="194"/>
  <c r="I3" i="194"/>
  <c r="Q3" i="83"/>
  <c r="T22" i="106"/>
  <c r="P3" i="108"/>
  <c r="R25" i="102"/>
  <c r="R15" i="102"/>
  <c r="V3" i="112"/>
  <c r="C8" i="75"/>
  <c r="J4" i="75"/>
  <c r="S69" i="116"/>
  <c r="S69" i="93" s="1"/>
  <c r="S69" i="11" s="1"/>
  <c r="S69" i="9" s="1"/>
  <c r="S69" i="7" s="1"/>
  <c r="N3" i="174"/>
  <c r="N2" i="174" s="1"/>
  <c r="X26" i="111"/>
  <c r="H26" i="187"/>
  <c r="P26" i="17"/>
  <c r="O26" i="89"/>
  <c r="V33" i="106"/>
  <c r="L8" i="16"/>
  <c r="S3" i="163"/>
  <c r="U26" i="86"/>
  <c r="W26" i="85"/>
  <c r="P62" i="116"/>
  <c r="P62" i="93" s="1"/>
  <c r="P62" i="11" s="1"/>
  <c r="P62" i="9" s="1"/>
  <c r="P62" i="7" s="1"/>
  <c r="H26" i="111"/>
  <c r="G26" i="197"/>
  <c r="K27" i="106"/>
  <c r="O26" i="187"/>
  <c r="C3" i="112"/>
  <c r="Q3" i="107"/>
  <c r="P2" i="119"/>
  <c r="N66" i="116"/>
  <c r="N26" i="191"/>
  <c r="L71" i="93"/>
  <c r="L71" i="11" s="1"/>
  <c r="L71" i="9" s="1"/>
  <c r="L71" i="7" s="1"/>
  <c r="O17" i="104"/>
  <c r="I3" i="192"/>
  <c r="K26" i="193"/>
  <c r="L26" i="189"/>
  <c r="H27" i="125"/>
  <c r="G33" i="120"/>
  <c r="G26" i="120" s="1"/>
  <c r="G2" i="120" s="1"/>
  <c r="K17" i="106"/>
  <c r="D27" i="104"/>
  <c r="L11" i="16"/>
  <c r="K26" i="110"/>
  <c r="U26" i="89"/>
  <c r="E52" i="75"/>
  <c r="J27" i="105"/>
  <c r="J11" i="105"/>
  <c r="J3" i="105" s="1"/>
  <c r="J25" i="102"/>
  <c r="J10" i="102"/>
  <c r="N7" i="102"/>
  <c r="N7" i="93" s="1"/>
  <c r="N7" i="11" s="1"/>
  <c r="W52" i="106"/>
  <c r="W4" i="104"/>
  <c r="S52" i="105"/>
  <c r="K22" i="105"/>
  <c r="K6" i="102"/>
  <c r="K6" i="93" s="1"/>
  <c r="K6" i="11" s="1"/>
  <c r="D17" i="75"/>
  <c r="M72" i="116"/>
  <c r="C3" i="189"/>
  <c r="Q26" i="113"/>
  <c r="S26" i="109"/>
  <c r="R3" i="195"/>
  <c r="R2" i="195" s="1"/>
  <c r="W26" i="165"/>
  <c r="L26" i="165"/>
  <c r="C26" i="195"/>
  <c r="K3" i="193"/>
  <c r="T26" i="193"/>
  <c r="W26" i="192"/>
  <c r="C26" i="186"/>
  <c r="X26" i="190"/>
  <c r="J3" i="189"/>
  <c r="X26" i="188"/>
  <c r="E26" i="19"/>
  <c r="K67" i="102"/>
  <c r="K67" i="93" s="1"/>
  <c r="K67" i="11" s="1"/>
  <c r="K67" i="9" s="1"/>
  <c r="K67" i="7" s="1"/>
  <c r="M64" i="102"/>
  <c r="O49" i="102"/>
  <c r="O49" i="93" s="1"/>
  <c r="O49" i="11" s="1"/>
  <c r="O49" i="9" s="1"/>
  <c r="O49" i="7" s="1"/>
  <c r="Q46" i="102"/>
  <c r="Q46" i="93" s="1"/>
  <c r="Q46" i="11" s="1"/>
  <c r="Q46" i="9" s="1"/>
  <c r="Q46" i="7" s="1"/>
  <c r="S43" i="102"/>
  <c r="S43" i="93" s="1"/>
  <c r="S43" i="11" s="1"/>
  <c r="S43" i="9" s="1"/>
  <c r="S43" i="7" s="1"/>
  <c r="W37" i="102"/>
  <c r="C35" i="102"/>
  <c r="C35" i="93" s="1"/>
  <c r="C35" i="11" s="1"/>
  <c r="C35" i="9" s="1"/>
  <c r="C35" i="7" s="1"/>
  <c r="P26" i="19"/>
  <c r="R3" i="115"/>
  <c r="R2" i="115" s="1"/>
  <c r="V3" i="113"/>
  <c r="V2" i="113" s="1"/>
  <c r="D26" i="109"/>
  <c r="R26" i="87"/>
  <c r="J26" i="78"/>
  <c r="P2" i="204"/>
  <c r="Q17" i="106"/>
  <c r="O3" i="112"/>
  <c r="M26" i="114"/>
  <c r="M2" i="114" s="1"/>
  <c r="Q26" i="110"/>
  <c r="T4" i="106"/>
  <c r="P24" i="102"/>
  <c r="P24" i="93" s="1"/>
  <c r="P24" i="11" s="1"/>
  <c r="J15" i="102"/>
  <c r="J27" i="16"/>
  <c r="J11" i="16"/>
  <c r="U8" i="104"/>
  <c r="E8" i="105"/>
  <c r="K16" i="102"/>
  <c r="W2" i="10"/>
  <c r="D11" i="75"/>
  <c r="C3" i="113"/>
  <c r="M3" i="109"/>
  <c r="T3" i="165"/>
  <c r="G26" i="165"/>
  <c r="R26" i="165"/>
  <c r="C26" i="193"/>
  <c r="C2" i="193" s="1"/>
  <c r="V26" i="190"/>
  <c r="M26" i="190"/>
  <c r="J26" i="190"/>
  <c r="D26" i="189"/>
  <c r="F3" i="18"/>
  <c r="F2" i="18" s="1"/>
  <c r="Q26" i="19"/>
  <c r="N50" i="123"/>
  <c r="N50" i="93" s="1"/>
  <c r="N50" i="11" s="1"/>
  <c r="N50" i="9" s="1"/>
  <c r="N50" i="7" s="1"/>
  <c r="T41" i="123"/>
  <c r="T41" i="93" s="1"/>
  <c r="T41" i="11" s="1"/>
  <c r="T41" i="9" s="1"/>
  <c r="T41" i="7" s="1"/>
  <c r="V38" i="123"/>
  <c r="X35" i="123"/>
  <c r="X35" i="93" s="1"/>
  <c r="X35" i="11" s="1"/>
  <c r="X35" i="9" s="1"/>
  <c r="X35" i="7" s="1"/>
  <c r="X30" i="123"/>
  <c r="X30" i="93" s="1"/>
  <c r="X30" i="11" s="1"/>
  <c r="X30" i="9" s="1"/>
  <c r="X30" i="7" s="1"/>
  <c r="X24" i="123"/>
  <c r="X14" i="123"/>
  <c r="P3" i="121"/>
  <c r="U25" i="102"/>
  <c r="U25" i="93" s="1"/>
  <c r="U25" i="11" s="1"/>
  <c r="U25" i="9" s="1"/>
  <c r="U25" i="7" s="1"/>
  <c r="V3" i="198"/>
  <c r="D11" i="16"/>
  <c r="T26" i="114"/>
  <c r="C26" i="90"/>
  <c r="W3" i="90"/>
  <c r="O26" i="79"/>
  <c r="L17" i="16"/>
  <c r="R3" i="108"/>
  <c r="R2" i="108" s="1"/>
  <c r="C16" i="102"/>
  <c r="C16" i="93" s="1"/>
  <c r="C16" i="11" s="1"/>
  <c r="C16" i="9" s="1"/>
  <c r="C16" i="7" s="1"/>
  <c r="X17" i="75"/>
  <c r="V22" i="75"/>
  <c r="N26" i="198"/>
  <c r="G3" i="196"/>
  <c r="G2" i="196" s="1"/>
  <c r="M26" i="203"/>
  <c r="L3" i="165"/>
  <c r="J26" i="165"/>
  <c r="U41" i="116"/>
  <c r="W38" i="116"/>
  <c r="U3" i="196"/>
  <c r="U2" i="196" s="1"/>
  <c r="X3" i="192"/>
  <c r="X2" i="192" s="1"/>
  <c r="T72" i="102"/>
  <c r="T72" i="93" s="1"/>
  <c r="T72" i="11" s="1"/>
  <c r="T72" i="9" s="1"/>
  <c r="T72" i="7" s="1"/>
  <c r="V69" i="102"/>
  <c r="V69" i="93" s="1"/>
  <c r="V69" i="11" s="1"/>
  <c r="V69" i="9" s="1"/>
  <c r="V69" i="7" s="1"/>
  <c r="X66" i="102"/>
  <c r="F26" i="189"/>
  <c r="T26" i="18"/>
  <c r="L3" i="18"/>
  <c r="P3" i="173"/>
  <c r="L3" i="173"/>
  <c r="L26" i="203"/>
  <c r="V3" i="186"/>
  <c r="V2" i="186" s="1"/>
  <c r="H3" i="121"/>
  <c r="N3" i="115"/>
  <c r="N2" i="115" s="1"/>
  <c r="P26" i="121"/>
  <c r="R3" i="84"/>
  <c r="R2" i="84" s="1"/>
  <c r="X27" i="125"/>
  <c r="Q11" i="106"/>
  <c r="I61" i="125"/>
  <c r="T26" i="111"/>
  <c r="T26" i="17"/>
  <c r="X17" i="125"/>
  <c r="V26" i="108"/>
  <c r="I17" i="106"/>
  <c r="K27" i="105"/>
  <c r="E17" i="16"/>
  <c r="O26" i="108"/>
  <c r="Q26" i="107"/>
  <c r="K26" i="89"/>
  <c r="D2" i="119"/>
  <c r="F11" i="106"/>
  <c r="P14" i="102"/>
  <c r="V52" i="16"/>
  <c r="S2" i="119"/>
  <c r="G52" i="106"/>
  <c r="M27" i="106"/>
  <c r="I8" i="106"/>
  <c r="I27" i="105"/>
  <c r="S17" i="105"/>
  <c r="I11" i="105"/>
  <c r="I15" i="102"/>
  <c r="I15" i="93" s="1"/>
  <c r="I15" i="11" s="1"/>
  <c r="I15" i="9" s="1"/>
  <c r="I15" i="7" s="1"/>
  <c r="U22" i="125"/>
  <c r="I3" i="85"/>
  <c r="K50" i="116"/>
  <c r="M47" i="116"/>
  <c r="O3" i="198"/>
  <c r="O2" i="198" s="1"/>
  <c r="W26" i="115"/>
  <c r="U26" i="192"/>
  <c r="W26" i="188"/>
  <c r="S26" i="18"/>
  <c r="P3" i="19"/>
  <c r="V3" i="19"/>
  <c r="D3" i="18"/>
  <c r="S3" i="203"/>
  <c r="S2" i="203" s="1"/>
  <c r="W2" i="204"/>
  <c r="H3" i="173"/>
  <c r="D26" i="203"/>
  <c r="R26" i="121"/>
  <c r="H3" i="107"/>
  <c r="N2" i="90"/>
  <c r="R3" i="85"/>
  <c r="R2" i="85" s="1"/>
  <c r="J2" i="84"/>
  <c r="N3" i="82"/>
  <c r="N2" i="82" s="1"/>
  <c r="X2" i="81"/>
  <c r="J3" i="199"/>
  <c r="J2" i="199" s="1"/>
  <c r="K19" i="102"/>
  <c r="C71" i="102"/>
  <c r="C71" i="93" s="1"/>
  <c r="M20" i="102"/>
  <c r="M20" i="93" s="1"/>
  <c r="M20" i="11" s="1"/>
  <c r="M20" i="9" s="1"/>
  <c r="M20" i="7" s="1"/>
  <c r="W16" i="102"/>
  <c r="C14" i="102"/>
  <c r="C14" i="93" s="1"/>
  <c r="C14" i="11" s="1"/>
  <c r="C14" i="9" s="1"/>
  <c r="C14" i="7" s="1"/>
  <c r="T26" i="197"/>
  <c r="G26" i="194"/>
  <c r="U26" i="201"/>
  <c r="I26" i="90"/>
  <c r="M26" i="88"/>
  <c r="Q72" i="116"/>
  <c r="Q72" i="93" s="1"/>
  <c r="Q72" i="11" s="1"/>
  <c r="Q72" i="9" s="1"/>
  <c r="Q72" i="7" s="1"/>
  <c r="N26" i="165"/>
  <c r="J51" i="102"/>
  <c r="J51" i="93" s="1"/>
  <c r="J51" i="11" s="1"/>
  <c r="J51" i="9" s="1"/>
  <c r="J51" i="7" s="1"/>
  <c r="L48" i="102"/>
  <c r="L48" i="93" s="1"/>
  <c r="L48" i="11" s="1"/>
  <c r="L48" i="9" s="1"/>
  <c r="L48" i="7" s="1"/>
  <c r="N45" i="102"/>
  <c r="N45" i="93" s="1"/>
  <c r="N45" i="11" s="1"/>
  <c r="N45" i="9" s="1"/>
  <c r="N45" i="7" s="1"/>
  <c r="P42" i="102"/>
  <c r="P42" i="93" s="1"/>
  <c r="P42" i="11" s="1"/>
  <c r="P42" i="9" s="1"/>
  <c r="P42" i="7" s="1"/>
  <c r="R39" i="102"/>
  <c r="T36" i="102"/>
  <c r="U49" i="102"/>
  <c r="G38" i="102"/>
  <c r="G38" i="93" s="1"/>
  <c r="G38" i="11" s="1"/>
  <c r="G38" i="9" s="1"/>
  <c r="G38" i="7" s="1"/>
  <c r="I30" i="102"/>
  <c r="I30" i="93" s="1"/>
  <c r="I30" i="11" s="1"/>
  <c r="I30" i="9" s="1"/>
  <c r="I30" i="7" s="1"/>
  <c r="L20" i="102"/>
  <c r="L20" i="93" s="1"/>
  <c r="L20" i="11" s="1"/>
  <c r="L20" i="9" s="1"/>
  <c r="L20" i="7" s="1"/>
  <c r="C20" i="102"/>
  <c r="C20" i="93" s="1"/>
  <c r="C20" i="11" s="1"/>
  <c r="C20" i="9" s="1"/>
  <c r="C20" i="7" s="1"/>
  <c r="D26" i="18"/>
  <c r="K27" i="103"/>
  <c r="H3" i="203"/>
  <c r="I26" i="203"/>
  <c r="O2" i="204"/>
  <c r="T21" i="123"/>
  <c r="T21" i="93" s="1"/>
  <c r="T21" i="11" s="1"/>
  <c r="T21" i="9" s="1"/>
  <c r="T21" i="7" s="1"/>
  <c r="X3" i="174"/>
  <c r="X2" i="174" s="1"/>
  <c r="L50" i="123"/>
  <c r="L50" i="93" s="1"/>
  <c r="L50" i="11" s="1"/>
  <c r="L50" i="9" s="1"/>
  <c r="L50" i="7" s="1"/>
  <c r="W10" i="123"/>
  <c r="F63" i="123"/>
  <c r="F63" i="93" s="1"/>
  <c r="F63" i="11" s="1"/>
  <c r="F63" i="9" s="1"/>
  <c r="F63" i="7" s="1"/>
  <c r="H26" i="183"/>
  <c r="T3" i="183"/>
  <c r="J26" i="121"/>
  <c r="H3" i="113"/>
  <c r="R3" i="109"/>
  <c r="R3" i="107"/>
  <c r="R2" i="107" s="1"/>
  <c r="D2" i="110"/>
  <c r="M64" i="123"/>
  <c r="T35" i="93"/>
  <c r="T35" i="11" s="1"/>
  <c r="T35" i="9" s="1"/>
  <c r="T35" i="7" s="1"/>
  <c r="S67" i="102"/>
  <c r="S67" i="93" s="1"/>
  <c r="S67" i="11" s="1"/>
  <c r="S67" i="9" s="1"/>
  <c r="S67" i="7" s="1"/>
  <c r="U64" i="102"/>
  <c r="W49" i="102"/>
  <c r="W49" i="93" s="1"/>
  <c r="W49" i="11" s="1"/>
  <c r="W49" i="9" s="1"/>
  <c r="W49" i="7" s="1"/>
  <c r="C47" i="102"/>
  <c r="C47" i="93" s="1"/>
  <c r="C47" i="11" s="1"/>
  <c r="C47" i="9" s="1"/>
  <c r="C47" i="7" s="1"/>
  <c r="E44" i="102"/>
  <c r="G41" i="102"/>
  <c r="I38" i="102"/>
  <c r="I38" i="93" s="1"/>
  <c r="I38" i="11" s="1"/>
  <c r="I38" i="9" s="1"/>
  <c r="I38" i="7" s="1"/>
  <c r="K35" i="102"/>
  <c r="K35" i="93" s="1"/>
  <c r="K35" i="11" s="1"/>
  <c r="K35" i="9" s="1"/>
  <c r="K35" i="7" s="1"/>
  <c r="S30" i="102"/>
  <c r="S30" i="93" s="1"/>
  <c r="S30" i="11" s="1"/>
  <c r="S30" i="9" s="1"/>
  <c r="S30" i="7" s="1"/>
  <c r="E20" i="102"/>
  <c r="E20" i="93" s="1"/>
  <c r="E20" i="11" s="1"/>
  <c r="E20" i="9" s="1"/>
  <c r="E20" i="7" s="1"/>
  <c r="X3" i="165"/>
  <c r="G67" i="116"/>
  <c r="G67" i="93" s="1"/>
  <c r="G67" i="11" s="1"/>
  <c r="G67" i="9" s="1"/>
  <c r="G67" i="7" s="1"/>
  <c r="K40" i="116"/>
  <c r="D3" i="108"/>
  <c r="F26" i="188"/>
  <c r="M26" i="90"/>
  <c r="H15" i="102"/>
  <c r="H15" i="93" s="1"/>
  <c r="H15" i="11" s="1"/>
  <c r="H15" i="9" s="1"/>
  <c r="H15" i="7" s="1"/>
  <c r="H11" i="16"/>
  <c r="R27" i="125"/>
  <c r="K11" i="106"/>
  <c r="I17" i="104"/>
  <c r="F52" i="75"/>
  <c r="V11" i="106"/>
  <c r="O61" i="106"/>
  <c r="K61" i="105"/>
  <c r="G3" i="165"/>
  <c r="F26" i="192"/>
  <c r="N3" i="192"/>
  <c r="G50" i="102"/>
  <c r="G50" i="93" s="1"/>
  <c r="G50" i="11" s="1"/>
  <c r="G50" i="9" s="1"/>
  <c r="G50" i="7" s="1"/>
  <c r="I47" i="102"/>
  <c r="I47" i="93" s="1"/>
  <c r="I47" i="11" s="1"/>
  <c r="I47" i="9" s="1"/>
  <c r="I47" i="7" s="1"/>
  <c r="O38" i="102"/>
  <c r="O38" i="93" s="1"/>
  <c r="O38" i="11" s="1"/>
  <c r="O38" i="9" s="1"/>
  <c r="O38" i="7" s="1"/>
  <c r="Q35" i="102"/>
  <c r="Q35" i="93" s="1"/>
  <c r="Q35" i="11" s="1"/>
  <c r="Q35" i="9" s="1"/>
  <c r="Q35" i="7" s="1"/>
  <c r="N3" i="190"/>
  <c r="N2" i="190" s="1"/>
  <c r="I62" i="102"/>
  <c r="M65" i="102"/>
  <c r="M65" i="93" s="1"/>
  <c r="M65" i="11" s="1"/>
  <c r="M65" i="9" s="1"/>
  <c r="M65" i="7" s="1"/>
  <c r="I3" i="18"/>
  <c r="R26" i="113"/>
  <c r="T26" i="109"/>
  <c r="T3" i="78"/>
  <c r="L8" i="105"/>
  <c r="D61" i="125"/>
  <c r="I22" i="104"/>
  <c r="I3" i="189"/>
  <c r="L10" i="102"/>
  <c r="L10" i="93" s="1"/>
  <c r="L10" i="11" s="1"/>
  <c r="L10" i="9" s="1"/>
  <c r="L10" i="7" s="1"/>
  <c r="C10" i="102"/>
  <c r="F4" i="75"/>
  <c r="L11" i="75"/>
  <c r="H17" i="75"/>
  <c r="X25" i="102"/>
  <c r="X25" i="93" s="1"/>
  <c r="X25" i="11" s="1"/>
  <c r="X25" i="9" s="1"/>
  <c r="X25" i="7" s="1"/>
  <c r="J3" i="194"/>
  <c r="Q33" i="111"/>
  <c r="T15" i="102"/>
  <c r="T15" i="93" s="1"/>
  <c r="T15" i="11" s="1"/>
  <c r="T15" i="9" s="1"/>
  <c r="T15" i="7" s="1"/>
  <c r="D6" i="102"/>
  <c r="D6" i="93" s="1"/>
  <c r="D6" i="11" s="1"/>
  <c r="D6" i="9" s="1"/>
  <c r="D6" i="7" s="1"/>
  <c r="H26" i="198"/>
  <c r="I3" i="109"/>
  <c r="F61" i="104"/>
  <c r="P3" i="125"/>
  <c r="E3" i="108"/>
  <c r="E2" i="108" s="1"/>
  <c r="T11" i="104"/>
  <c r="I16" i="102"/>
  <c r="O11" i="16"/>
  <c r="M61" i="105"/>
  <c r="C8" i="105"/>
  <c r="P8" i="106"/>
  <c r="F4" i="16"/>
  <c r="W3" i="84"/>
  <c r="F52" i="106"/>
  <c r="R33" i="104"/>
  <c r="R52" i="105"/>
  <c r="D52" i="16"/>
  <c r="X3" i="201"/>
  <c r="T61" i="125"/>
  <c r="I52" i="105"/>
  <c r="C7" i="102"/>
  <c r="R11" i="125"/>
  <c r="I33" i="111"/>
  <c r="Q22" i="111"/>
  <c r="O27" i="104"/>
  <c r="U4" i="104"/>
  <c r="W11" i="16"/>
  <c r="C26" i="107"/>
  <c r="I3" i="110"/>
  <c r="K26" i="91"/>
  <c r="I3" i="79"/>
  <c r="P33" i="104"/>
  <c r="R17" i="125"/>
  <c r="H3" i="108"/>
  <c r="Q33" i="106"/>
  <c r="M26" i="185"/>
  <c r="G7" i="102"/>
  <c r="M17" i="16"/>
  <c r="T22" i="16"/>
  <c r="Q27" i="104"/>
  <c r="S22" i="105"/>
  <c r="I4" i="125"/>
  <c r="Q26" i="198"/>
  <c r="I26" i="109"/>
  <c r="X51" i="116"/>
  <c r="K3" i="165"/>
  <c r="O70" i="102"/>
  <c r="P3" i="203"/>
  <c r="Q26" i="203"/>
  <c r="C26" i="203"/>
  <c r="P26" i="183"/>
  <c r="P3" i="113"/>
  <c r="H3" i="87"/>
  <c r="R33" i="16"/>
  <c r="R26" i="16" s="1"/>
  <c r="Q61" i="106"/>
  <c r="M17" i="106"/>
  <c r="Q4" i="106"/>
  <c r="M26" i="188"/>
  <c r="M24" i="102"/>
  <c r="O27" i="16"/>
  <c r="G11" i="16"/>
  <c r="U4" i="16"/>
  <c r="O3" i="107"/>
  <c r="X2" i="119"/>
  <c r="V66" i="116"/>
  <c r="V66" i="93" s="1"/>
  <c r="V66" i="11" s="1"/>
  <c r="V66" i="9" s="1"/>
  <c r="V66" i="7" s="1"/>
  <c r="F25" i="102"/>
  <c r="N3" i="114"/>
  <c r="Q27" i="106"/>
  <c r="M15" i="102"/>
  <c r="M15" i="93" s="1"/>
  <c r="M15" i="11" s="1"/>
  <c r="M15" i="9" s="1"/>
  <c r="M15" i="7" s="1"/>
  <c r="H27" i="106"/>
  <c r="N33" i="104"/>
  <c r="N26" i="104" s="1"/>
  <c r="L15" i="102"/>
  <c r="L15" i="93" s="1"/>
  <c r="L15" i="11" s="1"/>
  <c r="L15" i="9" s="1"/>
  <c r="L15" i="7" s="1"/>
  <c r="C15" i="102"/>
  <c r="C15" i="93" s="1"/>
  <c r="C15" i="11" s="1"/>
  <c r="C15" i="9" s="1"/>
  <c r="C15" i="7" s="1"/>
  <c r="H61" i="104"/>
  <c r="N8" i="16"/>
  <c r="M33" i="125"/>
  <c r="H22" i="75"/>
  <c r="S3" i="188"/>
  <c r="N3" i="188"/>
  <c r="H3" i="174"/>
  <c r="H2" i="174" s="1"/>
  <c r="O3" i="183"/>
  <c r="C3" i="183"/>
  <c r="C2" i="183" s="1"/>
  <c r="D3" i="91"/>
  <c r="R52" i="75"/>
  <c r="I33" i="120"/>
  <c r="I26" i="120" s="1"/>
  <c r="I2" i="120" s="1"/>
  <c r="G66" i="116"/>
  <c r="E61" i="111"/>
  <c r="Q17" i="111"/>
  <c r="U3" i="197"/>
  <c r="U61" i="104"/>
  <c r="W11" i="104"/>
  <c r="W3" i="104" s="1"/>
  <c r="G3" i="190"/>
  <c r="E26" i="188"/>
  <c r="E24" i="102"/>
  <c r="K3" i="112"/>
  <c r="O3" i="108"/>
  <c r="G3" i="186"/>
  <c r="G2" i="186" s="1"/>
  <c r="O3" i="91"/>
  <c r="C3" i="86"/>
  <c r="P33" i="16"/>
  <c r="K3" i="189"/>
  <c r="K2" i="189" s="1"/>
  <c r="U26" i="187"/>
  <c r="S33" i="8"/>
  <c r="S26" i="8" s="1"/>
  <c r="S2" i="8" s="1"/>
  <c r="I33" i="125"/>
  <c r="I26" i="125" s="1"/>
  <c r="W11" i="125"/>
  <c r="C11" i="105"/>
  <c r="Q14" i="102"/>
  <c r="C3" i="88"/>
  <c r="C26" i="78"/>
  <c r="U27" i="106"/>
  <c r="C27" i="125"/>
  <c r="K11" i="125"/>
  <c r="K3" i="125" s="1"/>
  <c r="M3" i="79"/>
  <c r="E51" i="116"/>
  <c r="G48" i="116"/>
  <c r="G48" i="93" s="1"/>
  <c r="G48" i="11" s="1"/>
  <c r="G48" i="9" s="1"/>
  <c r="G48" i="7" s="1"/>
  <c r="J3" i="196"/>
  <c r="T26" i="189"/>
  <c r="V26" i="112"/>
  <c r="S27" i="106"/>
  <c r="M22" i="106"/>
  <c r="E17" i="106"/>
  <c r="I12" i="102"/>
  <c r="Q33" i="16"/>
  <c r="G27" i="16"/>
  <c r="I17" i="16"/>
  <c r="M4" i="16"/>
  <c r="G3" i="108"/>
  <c r="G2" i="108" s="1"/>
  <c r="E26" i="110"/>
  <c r="V26" i="191"/>
  <c r="T61" i="105"/>
  <c r="F27" i="105"/>
  <c r="X52" i="75"/>
  <c r="S17" i="106"/>
  <c r="U11" i="105"/>
  <c r="V61" i="106"/>
  <c r="D27" i="105"/>
  <c r="T11" i="16"/>
  <c r="M37" i="116"/>
  <c r="S26" i="197"/>
  <c r="C25" i="102"/>
  <c r="C25" i="93" s="1"/>
  <c r="C25" i="11" s="1"/>
  <c r="C25" i="9" s="1"/>
  <c r="C25" i="7" s="1"/>
  <c r="W17" i="125"/>
  <c r="P17" i="106"/>
  <c r="T17" i="104"/>
  <c r="D17" i="105"/>
  <c r="D16" i="102"/>
  <c r="F13" i="102"/>
  <c r="F13" i="93" s="1"/>
  <c r="F13" i="11" s="1"/>
  <c r="F13" i="9" s="1"/>
  <c r="F13" i="7" s="1"/>
  <c r="C4" i="106"/>
  <c r="C3" i="106" s="1"/>
  <c r="S6" i="102"/>
  <c r="S6" i="93" s="1"/>
  <c r="S6" i="11" s="1"/>
  <c r="C11" i="125"/>
  <c r="Q3" i="85"/>
  <c r="V4" i="75"/>
  <c r="S50" i="116"/>
  <c r="U47" i="116"/>
  <c r="W3" i="198"/>
  <c r="W2" i="198" s="1"/>
  <c r="Q3" i="195"/>
  <c r="X26" i="196"/>
  <c r="R67" i="102"/>
  <c r="R67" i="93" s="1"/>
  <c r="R67" i="11" s="1"/>
  <c r="R67" i="9" s="1"/>
  <c r="R67" i="7" s="1"/>
  <c r="F41" i="102"/>
  <c r="F41" i="93" s="1"/>
  <c r="F41" i="11" s="1"/>
  <c r="F41" i="9" s="1"/>
  <c r="F41" i="7" s="1"/>
  <c r="V26" i="189"/>
  <c r="F26" i="19"/>
  <c r="O37" i="102"/>
  <c r="G3" i="19"/>
  <c r="T2" i="204"/>
  <c r="J65" i="123"/>
  <c r="J65" i="93" s="1"/>
  <c r="J65" i="11" s="1"/>
  <c r="J65" i="9" s="1"/>
  <c r="J65" i="7" s="1"/>
  <c r="J3" i="183"/>
  <c r="N3" i="107"/>
  <c r="X3" i="121"/>
  <c r="H3" i="86"/>
  <c r="H2" i="86" s="1"/>
  <c r="I2" i="107"/>
  <c r="E3" i="88"/>
  <c r="K3" i="82"/>
  <c r="E3" i="81"/>
  <c r="V8" i="106"/>
  <c r="O26" i="201"/>
  <c r="D25" i="102"/>
  <c r="D25" i="93" s="1"/>
  <c r="D25" i="11" s="1"/>
  <c r="D25" i="9" s="1"/>
  <c r="D25" i="7" s="1"/>
  <c r="D26" i="17"/>
  <c r="J8" i="125"/>
  <c r="S27" i="105"/>
  <c r="E17" i="105"/>
  <c r="U11" i="106"/>
  <c r="U3" i="106" s="1"/>
  <c r="G4" i="104"/>
  <c r="U13" i="102"/>
  <c r="U13" i="93" s="1"/>
  <c r="U13" i="11" s="1"/>
  <c r="U13" i="9" s="1"/>
  <c r="U13" i="7" s="1"/>
  <c r="J11" i="75"/>
  <c r="D27" i="75"/>
  <c r="I3" i="195"/>
  <c r="I2" i="195" s="1"/>
  <c r="I26" i="196"/>
  <c r="J3" i="19"/>
  <c r="T3" i="18"/>
  <c r="J3" i="174"/>
  <c r="J2" i="174" s="1"/>
  <c r="T26" i="203"/>
  <c r="F3" i="110"/>
  <c r="F2" i="110" s="1"/>
  <c r="V3" i="115"/>
  <c r="E22" i="106"/>
  <c r="S11" i="106"/>
  <c r="S3" i="190"/>
  <c r="E3" i="17"/>
  <c r="I11" i="125"/>
  <c r="I26" i="108"/>
  <c r="K26" i="107"/>
  <c r="K3" i="85"/>
  <c r="K2" i="85" s="1"/>
  <c r="U26" i="82"/>
  <c r="I3" i="78"/>
  <c r="X52" i="105"/>
  <c r="F11" i="105"/>
  <c r="V10" i="102"/>
  <c r="V10" i="93" s="1"/>
  <c r="V10" i="11" s="1"/>
  <c r="V10" i="9" s="1"/>
  <c r="V10" i="7" s="1"/>
  <c r="T3" i="112"/>
  <c r="W51" i="93"/>
  <c r="W51" i="11" s="1"/>
  <c r="W51" i="9" s="1"/>
  <c r="W51" i="7" s="1"/>
  <c r="C61" i="111"/>
  <c r="W22" i="16"/>
  <c r="O27" i="125"/>
  <c r="J61" i="104"/>
  <c r="T27" i="104"/>
  <c r="D11" i="105"/>
  <c r="D3" i="105" s="1"/>
  <c r="J3" i="112"/>
  <c r="L2" i="119"/>
  <c r="T17" i="16"/>
  <c r="S16" i="102"/>
  <c r="S16" i="93" s="1"/>
  <c r="S16" i="11" s="1"/>
  <c r="S16" i="9" s="1"/>
  <c r="S16" i="7" s="1"/>
  <c r="C3" i="84"/>
  <c r="R4" i="75"/>
  <c r="V26" i="165"/>
  <c r="F49" i="102"/>
  <c r="F49" i="93" s="1"/>
  <c r="F49" i="11" s="1"/>
  <c r="F49" i="9" s="1"/>
  <c r="F49" i="7" s="1"/>
  <c r="H46" i="102"/>
  <c r="J43" i="102"/>
  <c r="J43" i="93" s="1"/>
  <c r="J43" i="11" s="1"/>
  <c r="J43" i="9" s="1"/>
  <c r="J43" i="7" s="1"/>
  <c r="L40" i="102"/>
  <c r="L40" i="93" s="1"/>
  <c r="L40" i="11" s="1"/>
  <c r="L40" i="9" s="1"/>
  <c r="L40" i="7" s="1"/>
  <c r="N32" i="102"/>
  <c r="N32" i="93" s="1"/>
  <c r="N32" i="11" s="1"/>
  <c r="N32" i="9" s="1"/>
  <c r="N32" i="7" s="1"/>
  <c r="N21" i="102"/>
  <c r="N21" i="93" s="1"/>
  <c r="N21" i="11" s="1"/>
  <c r="N21" i="9" s="1"/>
  <c r="N21" i="7" s="1"/>
  <c r="M51" i="123"/>
  <c r="O48" i="123"/>
  <c r="Q45" i="123"/>
  <c r="Q45" i="93" s="1"/>
  <c r="Q45" i="11" s="1"/>
  <c r="Q45" i="9" s="1"/>
  <c r="Q45" i="7" s="1"/>
  <c r="S42" i="123"/>
  <c r="S42" i="93" s="1"/>
  <c r="S42" i="11" s="1"/>
  <c r="S42" i="9" s="1"/>
  <c r="S42" i="7" s="1"/>
  <c r="U39" i="123"/>
  <c r="U39" i="93" s="1"/>
  <c r="U39" i="11" s="1"/>
  <c r="U39" i="9" s="1"/>
  <c r="U39" i="7" s="1"/>
  <c r="W36" i="123"/>
  <c r="W36" i="93" s="1"/>
  <c r="W36" i="11" s="1"/>
  <c r="W36" i="9" s="1"/>
  <c r="W36" i="7" s="1"/>
  <c r="W31" i="123"/>
  <c r="W31" i="93" s="1"/>
  <c r="W31" i="11" s="1"/>
  <c r="W31" i="9" s="1"/>
  <c r="W31" i="7" s="1"/>
  <c r="C29" i="123"/>
  <c r="C29" i="93" s="1"/>
  <c r="C29" i="11" s="1"/>
  <c r="C29" i="9" s="1"/>
  <c r="C29" i="7" s="1"/>
  <c r="I21" i="123"/>
  <c r="I21" i="93" s="1"/>
  <c r="I21" i="11" s="1"/>
  <c r="I21" i="9" s="1"/>
  <c r="I21" i="7" s="1"/>
  <c r="I16" i="123"/>
  <c r="K13" i="123"/>
  <c r="X26" i="183"/>
  <c r="E64" i="123"/>
  <c r="T26" i="186"/>
  <c r="T2" i="186" s="1"/>
  <c r="V3" i="174"/>
  <c r="V2" i="174" s="1"/>
  <c r="O69" i="116"/>
  <c r="C72" i="102"/>
  <c r="C72" i="93" s="1"/>
  <c r="C72" i="11" s="1"/>
  <c r="C72" i="9" s="1"/>
  <c r="C72" i="7" s="1"/>
  <c r="E69" i="102"/>
  <c r="E69" i="93" s="1"/>
  <c r="E69" i="11" s="1"/>
  <c r="E69" i="9" s="1"/>
  <c r="E69" i="7" s="1"/>
  <c r="G66" i="102"/>
  <c r="I51" i="102"/>
  <c r="I51" i="93" s="1"/>
  <c r="I51" i="11" s="1"/>
  <c r="I51" i="9" s="1"/>
  <c r="I51" i="7" s="1"/>
  <c r="K48" i="102"/>
  <c r="K48" i="93" s="1"/>
  <c r="K48" i="11" s="1"/>
  <c r="K48" i="9" s="1"/>
  <c r="K48" i="7" s="1"/>
  <c r="M45" i="102"/>
  <c r="M45" i="93" s="1"/>
  <c r="M45" i="11" s="1"/>
  <c r="M45" i="9" s="1"/>
  <c r="M45" i="7" s="1"/>
  <c r="O42" i="102"/>
  <c r="O42" i="93" s="1"/>
  <c r="O42" i="11" s="1"/>
  <c r="O42" i="9" s="1"/>
  <c r="O42" i="7" s="1"/>
  <c r="Q39" i="102"/>
  <c r="S36" i="102"/>
  <c r="S36" i="93" s="1"/>
  <c r="S36" i="11" s="1"/>
  <c r="S36" i="9" s="1"/>
  <c r="S36" i="7" s="1"/>
  <c r="S31" i="102"/>
  <c r="S31" i="93" s="1"/>
  <c r="S31" i="11" s="1"/>
  <c r="S31" i="9" s="1"/>
  <c r="S31" i="7" s="1"/>
  <c r="S20" i="102"/>
  <c r="S20" i="93" s="1"/>
  <c r="S20" i="11" s="1"/>
  <c r="S20" i="9" s="1"/>
  <c r="S20" i="7" s="1"/>
  <c r="H70" i="102"/>
  <c r="H70" i="93" s="1"/>
  <c r="H70" i="11" s="1"/>
  <c r="H70" i="9" s="1"/>
  <c r="H70" i="7" s="1"/>
  <c r="J67" i="102"/>
  <c r="J67" i="93" s="1"/>
  <c r="J67" i="11" s="1"/>
  <c r="J67" i="9" s="1"/>
  <c r="J67" i="7" s="1"/>
  <c r="L64" i="102"/>
  <c r="N49" i="102"/>
  <c r="N49" i="93" s="1"/>
  <c r="N49" i="11" s="1"/>
  <c r="N49" i="9" s="1"/>
  <c r="N49" i="7" s="1"/>
  <c r="T40" i="102"/>
  <c r="T40" i="93" s="1"/>
  <c r="T40" i="11" s="1"/>
  <c r="T40" i="9" s="1"/>
  <c r="T40" i="7" s="1"/>
  <c r="V37" i="102"/>
  <c r="V32" i="102"/>
  <c r="V32" i="93" s="1"/>
  <c r="V32" i="11" s="1"/>
  <c r="V32" i="9" s="1"/>
  <c r="V32" i="7" s="1"/>
  <c r="V21" i="102"/>
  <c r="V21" i="93" s="1"/>
  <c r="V21" i="11" s="1"/>
  <c r="V21" i="9" s="1"/>
  <c r="V21" i="7" s="1"/>
  <c r="T48" i="102"/>
  <c r="T48" i="93" s="1"/>
  <c r="T48" i="11" s="1"/>
  <c r="T48" i="9" s="1"/>
  <c r="T48" i="7" s="1"/>
  <c r="V45" i="102"/>
  <c r="V45" i="93" s="1"/>
  <c r="V45" i="11" s="1"/>
  <c r="V45" i="9" s="1"/>
  <c r="V45" i="7" s="1"/>
  <c r="S2" i="204"/>
  <c r="F2" i="204"/>
  <c r="T49" i="123"/>
  <c r="V46" i="123"/>
  <c r="V46" i="93" s="1"/>
  <c r="V46" i="11" s="1"/>
  <c r="V46" i="9" s="1"/>
  <c r="V46" i="7" s="1"/>
  <c r="D41" i="123"/>
  <c r="D41" i="93" s="1"/>
  <c r="D41" i="11" s="1"/>
  <c r="D41" i="9" s="1"/>
  <c r="D41" i="7" s="1"/>
  <c r="F38" i="123"/>
  <c r="F38" i="93" s="1"/>
  <c r="F38" i="11" s="1"/>
  <c r="F38" i="9" s="1"/>
  <c r="F38" i="7" s="1"/>
  <c r="H35" i="123"/>
  <c r="H35" i="93" s="1"/>
  <c r="H35" i="11" s="1"/>
  <c r="H35" i="9" s="1"/>
  <c r="H35" i="7" s="1"/>
  <c r="H24" i="123"/>
  <c r="H14" i="123"/>
  <c r="F7" i="123"/>
  <c r="R3" i="110"/>
  <c r="O3" i="121"/>
  <c r="O2" i="121" s="1"/>
  <c r="N26" i="189"/>
  <c r="X3" i="19"/>
  <c r="X2" i="19" s="1"/>
  <c r="T2" i="110"/>
  <c r="W26" i="195"/>
  <c r="J26" i="186"/>
  <c r="E68" i="116"/>
  <c r="T2" i="83"/>
  <c r="P2" i="199"/>
  <c r="P3" i="87"/>
  <c r="L3" i="91"/>
  <c r="E68" i="102"/>
  <c r="G65" i="102"/>
  <c r="I50" i="102"/>
  <c r="I50" i="93" s="1"/>
  <c r="I50" i="11" s="1"/>
  <c r="I50" i="9" s="1"/>
  <c r="I50" i="7" s="1"/>
  <c r="K47" i="102"/>
  <c r="K47" i="93" s="1"/>
  <c r="K47" i="11" s="1"/>
  <c r="K47" i="9" s="1"/>
  <c r="K47" i="7" s="1"/>
  <c r="M44" i="102"/>
  <c r="M44" i="93" s="1"/>
  <c r="M44" i="11" s="1"/>
  <c r="M44" i="9" s="1"/>
  <c r="M44" i="7" s="1"/>
  <c r="O41" i="102"/>
  <c r="O41" i="93" s="1"/>
  <c r="O41" i="11" s="1"/>
  <c r="O41" i="9" s="1"/>
  <c r="O41" i="7" s="1"/>
  <c r="Q38" i="102"/>
  <c r="Q38" i="93" s="1"/>
  <c r="Q38" i="11" s="1"/>
  <c r="Q38" i="9" s="1"/>
  <c r="Q38" i="7" s="1"/>
  <c r="S35" i="102"/>
  <c r="S35" i="93" s="1"/>
  <c r="S35" i="11" s="1"/>
  <c r="S35" i="9" s="1"/>
  <c r="S35" i="7" s="1"/>
  <c r="E31" i="102"/>
  <c r="E31" i="93" s="1"/>
  <c r="E31" i="11" s="1"/>
  <c r="E31" i="9" s="1"/>
  <c r="E31" i="7" s="1"/>
  <c r="O67" i="116"/>
  <c r="O67" i="93" s="1"/>
  <c r="O67" i="11" s="1"/>
  <c r="O67" i="9" s="1"/>
  <c r="O67" i="7" s="1"/>
  <c r="S40" i="116"/>
  <c r="E67" i="116"/>
  <c r="E67" i="93" s="1"/>
  <c r="E67" i="11" s="1"/>
  <c r="E67" i="9" s="1"/>
  <c r="E67" i="7" s="1"/>
  <c r="O48" i="116"/>
  <c r="X2" i="89"/>
  <c r="J2" i="158"/>
  <c r="V44" i="93"/>
  <c r="V44" i="11" s="1"/>
  <c r="V44" i="9" s="1"/>
  <c r="V44" i="7" s="1"/>
  <c r="J2" i="155"/>
  <c r="R2" i="166"/>
  <c r="R3" i="194"/>
  <c r="F3" i="191"/>
  <c r="N3" i="187"/>
  <c r="N2" i="187" s="1"/>
  <c r="Q52" i="111"/>
  <c r="I33" i="104"/>
  <c r="U26" i="90"/>
  <c r="X2" i="120"/>
  <c r="C61" i="120"/>
  <c r="G2" i="155"/>
  <c r="Q7" i="102"/>
  <c r="Q7" i="93" s="1"/>
  <c r="Q7" i="11" s="1"/>
  <c r="Q7" i="9" s="1"/>
  <c r="Q7" i="7" s="1"/>
  <c r="K3" i="183"/>
  <c r="K2" i="183" s="1"/>
  <c r="D26" i="173"/>
  <c r="J2" i="119"/>
  <c r="E2" i="151"/>
  <c r="H2" i="119"/>
  <c r="N40" i="93"/>
  <c r="N40" i="11" s="1"/>
  <c r="N40" i="9" s="1"/>
  <c r="N40" i="7" s="1"/>
  <c r="N44" i="93"/>
  <c r="N44" i="11" s="1"/>
  <c r="N44" i="9" s="1"/>
  <c r="N44" i="7" s="1"/>
  <c r="J61" i="106"/>
  <c r="H27" i="16"/>
  <c r="N4" i="16"/>
  <c r="S2" i="168"/>
  <c r="I61" i="106"/>
  <c r="W25" i="102"/>
  <c r="X2" i="158"/>
  <c r="N11" i="105"/>
  <c r="N3" i="105" s="1"/>
  <c r="H16" i="102"/>
  <c r="J13" i="102"/>
  <c r="J13" i="93" s="1"/>
  <c r="J13" i="11" s="1"/>
  <c r="J13" i="9" s="1"/>
  <c r="J13" i="7" s="1"/>
  <c r="E27" i="105"/>
  <c r="V2" i="160"/>
  <c r="E3" i="85"/>
  <c r="E2" i="85" s="1"/>
  <c r="P2" i="120"/>
  <c r="G22" i="106"/>
  <c r="H2" i="156"/>
  <c r="H2" i="168"/>
  <c r="C70" i="116"/>
  <c r="C70" i="93" s="1"/>
  <c r="C70" i="11" s="1"/>
  <c r="C70" i="9" s="1"/>
  <c r="C70" i="7" s="1"/>
  <c r="R3" i="19"/>
  <c r="C67" i="102"/>
  <c r="C67" i="93" s="1"/>
  <c r="C67" i="11" s="1"/>
  <c r="C67" i="9" s="1"/>
  <c r="C67" i="7" s="1"/>
  <c r="E64" i="102"/>
  <c r="G49" i="102"/>
  <c r="G49" i="93" s="1"/>
  <c r="G49" i="11" s="1"/>
  <c r="G49" i="9" s="1"/>
  <c r="G49" i="7" s="1"/>
  <c r="I46" i="102"/>
  <c r="I46" i="93" s="1"/>
  <c r="I46" i="11" s="1"/>
  <c r="I46" i="9" s="1"/>
  <c r="I46" i="7" s="1"/>
  <c r="K43" i="102"/>
  <c r="M40" i="102"/>
  <c r="W32" i="102"/>
  <c r="W32" i="93" s="1"/>
  <c r="W32" i="11" s="1"/>
  <c r="W32" i="9" s="1"/>
  <c r="W32" i="7" s="1"/>
  <c r="C30" i="102"/>
  <c r="C30" i="93" s="1"/>
  <c r="C30" i="11" s="1"/>
  <c r="C30" i="9" s="1"/>
  <c r="C30" i="7" s="1"/>
  <c r="J2" i="204"/>
  <c r="J3" i="173"/>
  <c r="J2" i="115"/>
  <c r="I2" i="155"/>
  <c r="U54" i="93"/>
  <c r="R29" i="93"/>
  <c r="R29" i="11" s="1"/>
  <c r="R29" i="9" s="1"/>
  <c r="R29" i="7" s="1"/>
  <c r="R17" i="75"/>
  <c r="S8" i="75"/>
  <c r="P41" i="93"/>
  <c r="P41" i="11" s="1"/>
  <c r="P41" i="9" s="1"/>
  <c r="P41" i="7" s="1"/>
  <c r="R38" i="93"/>
  <c r="R38" i="11" s="1"/>
  <c r="R38" i="9" s="1"/>
  <c r="R38" i="7" s="1"/>
  <c r="P26" i="197"/>
  <c r="N61" i="105"/>
  <c r="D2" i="83"/>
  <c r="N61" i="75"/>
  <c r="I33" i="118"/>
  <c r="I26" i="118" s="1"/>
  <c r="I2" i="118" s="1"/>
  <c r="M4" i="111"/>
  <c r="M3" i="111" s="1"/>
  <c r="U2" i="151"/>
  <c r="P2" i="158"/>
  <c r="H43" i="93"/>
  <c r="H43" i="11" s="1"/>
  <c r="H43" i="9" s="1"/>
  <c r="H43" i="7" s="1"/>
  <c r="L37" i="93"/>
  <c r="L37" i="11" s="1"/>
  <c r="L37" i="9" s="1"/>
  <c r="L37" i="7" s="1"/>
  <c r="L61" i="105"/>
  <c r="L4" i="105"/>
  <c r="P32" i="93"/>
  <c r="P32" i="11" s="1"/>
  <c r="P32" i="9" s="1"/>
  <c r="P32" i="7" s="1"/>
  <c r="N25" i="102"/>
  <c r="N25" i="93" s="1"/>
  <c r="N25" i="11" s="1"/>
  <c r="N25" i="9" s="1"/>
  <c r="N25" i="7" s="1"/>
  <c r="Q3" i="189"/>
  <c r="Q2" i="189" s="1"/>
  <c r="E4" i="106"/>
  <c r="Q4" i="104"/>
  <c r="P27" i="75"/>
  <c r="R2" i="120"/>
  <c r="F26" i="163"/>
  <c r="H3" i="185"/>
  <c r="H2" i="185" s="1"/>
  <c r="N2" i="151"/>
  <c r="N2" i="160"/>
  <c r="T2" i="79"/>
  <c r="M61" i="120"/>
  <c r="I2" i="166"/>
  <c r="D33" i="106"/>
  <c r="D26" i="106" s="1"/>
  <c r="N27" i="106"/>
  <c r="T33" i="105"/>
  <c r="U2" i="160"/>
  <c r="R2" i="158"/>
  <c r="V17" i="106"/>
  <c r="F61" i="75"/>
  <c r="E52" i="106"/>
  <c r="M33" i="106"/>
  <c r="W72" i="93"/>
  <c r="W72" i="11" s="1"/>
  <c r="W72" i="9" s="1"/>
  <c r="W72" i="7" s="1"/>
  <c r="M2" i="151"/>
  <c r="Q3" i="78"/>
  <c r="H4" i="106"/>
  <c r="V27" i="105"/>
  <c r="H6" i="102"/>
  <c r="H6" i="93" s="1"/>
  <c r="H6" i="11" s="1"/>
  <c r="H6" i="9" s="1"/>
  <c r="H6" i="7" s="1"/>
  <c r="M2" i="168"/>
  <c r="I2" i="158"/>
  <c r="J2" i="166"/>
  <c r="J33" i="16"/>
  <c r="X61" i="106"/>
  <c r="H11" i="106"/>
  <c r="J2" i="120"/>
  <c r="N3" i="197"/>
  <c r="H26" i="191"/>
  <c r="P26" i="187"/>
  <c r="P31" i="93"/>
  <c r="P31" i="11" s="1"/>
  <c r="P31" i="9" s="1"/>
  <c r="P31" i="7" s="1"/>
  <c r="F2" i="160"/>
  <c r="R26" i="201"/>
  <c r="I2" i="119"/>
  <c r="S26" i="91"/>
  <c r="H33" i="104"/>
  <c r="V17" i="105"/>
  <c r="L11" i="105"/>
  <c r="F17" i="16"/>
  <c r="K26" i="78"/>
  <c r="L61" i="75"/>
  <c r="U20" i="93"/>
  <c r="U20" i="11" s="1"/>
  <c r="U20" i="9" s="1"/>
  <c r="U20" i="7" s="1"/>
  <c r="E26" i="17"/>
  <c r="S4" i="16"/>
  <c r="F2" i="155"/>
  <c r="L26" i="115"/>
  <c r="K10" i="102"/>
  <c r="K10" i="93" s="1"/>
  <c r="K10" i="11" s="1"/>
  <c r="K10" i="9" s="1"/>
  <c r="K10" i="7" s="1"/>
  <c r="I2" i="151"/>
  <c r="S26" i="110"/>
  <c r="E26" i="81"/>
  <c r="E52" i="16"/>
  <c r="K3" i="84"/>
  <c r="J27" i="75"/>
  <c r="O2" i="115"/>
  <c r="R2" i="169"/>
  <c r="L2" i="204"/>
  <c r="K2" i="204"/>
  <c r="X3" i="183"/>
  <c r="D3" i="121"/>
  <c r="P3" i="81"/>
  <c r="P2" i="81" s="1"/>
  <c r="H2" i="199"/>
  <c r="T2" i="199"/>
  <c r="I70" i="102"/>
  <c r="I70" i="93" s="1"/>
  <c r="I70" i="11" s="1"/>
  <c r="I70" i="9" s="1"/>
  <c r="I70" i="7" s="1"/>
  <c r="W2" i="158"/>
  <c r="O2" i="155"/>
  <c r="V33" i="105"/>
  <c r="L27" i="105"/>
  <c r="H22" i="125"/>
  <c r="N2" i="108"/>
  <c r="U37" i="116"/>
  <c r="S27" i="104"/>
  <c r="G26" i="80"/>
  <c r="S37" i="116"/>
  <c r="S37" i="93" s="1"/>
  <c r="S37" i="11" s="1"/>
  <c r="S37" i="9" s="1"/>
  <c r="S37" i="7" s="1"/>
  <c r="C22" i="104"/>
  <c r="U8" i="105"/>
  <c r="V17" i="75"/>
  <c r="T2" i="159"/>
  <c r="M2" i="170"/>
  <c r="S3" i="165"/>
  <c r="K3" i="199"/>
  <c r="K2" i="199" s="1"/>
  <c r="G26" i="19"/>
  <c r="G2" i="19" s="1"/>
  <c r="D2" i="204"/>
  <c r="X3" i="203"/>
  <c r="L2" i="153"/>
  <c r="C2" i="153"/>
  <c r="K26" i="203"/>
  <c r="K2" i="203" s="1"/>
  <c r="X2" i="202"/>
  <c r="O26" i="173"/>
  <c r="R3" i="80"/>
  <c r="R2" i="80" s="1"/>
  <c r="L2" i="199"/>
  <c r="T2" i="160"/>
  <c r="H11" i="125"/>
  <c r="H3" i="125" s="1"/>
  <c r="L3" i="112"/>
  <c r="G2" i="119"/>
  <c r="E38" i="93"/>
  <c r="E38" i="11" s="1"/>
  <c r="E38" i="9" s="1"/>
  <c r="E38" i="7" s="1"/>
  <c r="K26" i="163"/>
  <c r="G2" i="198"/>
  <c r="G27" i="125"/>
  <c r="V33" i="16"/>
  <c r="W2" i="168"/>
  <c r="S25" i="102"/>
  <c r="S25" i="93" s="1"/>
  <c r="S25" i="11" s="1"/>
  <c r="S25" i="9" s="1"/>
  <c r="S25" i="7" s="1"/>
  <c r="K15" i="102"/>
  <c r="K15" i="93" s="1"/>
  <c r="K15" i="11" s="1"/>
  <c r="K15" i="9" s="1"/>
  <c r="K15" i="7" s="1"/>
  <c r="I26" i="79"/>
  <c r="L6" i="102"/>
  <c r="G24" i="102"/>
  <c r="G24" i="93" s="1"/>
  <c r="G24" i="11" s="1"/>
  <c r="G24" i="9" s="1"/>
  <c r="G24" i="7" s="1"/>
  <c r="E7" i="102"/>
  <c r="E7" i="93" s="1"/>
  <c r="E7" i="11" s="1"/>
  <c r="E7" i="9" s="1"/>
  <c r="E7" i="7" s="1"/>
  <c r="E3" i="83"/>
  <c r="L2" i="159"/>
  <c r="E2" i="170"/>
  <c r="U3" i="195"/>
  <c r="M3" i="196"/>
  <c r="M2" i="196" s="1"/>
  <c r="L72" i="102"/>
  <c r="L72" i="93" s="1"/>
  <c r="L72" i="11" s="1"/>
  <c r="L72" i="9" s="1"/>
  <c r="L72" i="7" s="1"/>
  <c r="N69" i="102"/>
  <c r="N69" i="93" s="1"/>
  <c r="N69" i="11" s="1"/>
  <c r="N69" i="9" s="1"/>
  <c r="N69" i="7" s="1"/>
  <c r="P66" i="102"/>
  <c r="R63" i="102"/>
  <c r="R51" i="102"/>
  <c r="X42" i="102"/>
  <c r="X42" i="93" s="1"/>
  <c r="X42" i="11" s="1"/>
  <c r="X42" i="9" s="1"/>
  <c r="X42" i="7" s="1"/>
  <c r="D40" i="102"/>
  <c r="F37" i="102"/>
  <c r="F37" i="93" s="1"/>
  <c r="F37" i="11" s="1"/>
  <c r="F37" i="9" s="1"/>
  <c r="F37" i="7" s="1"/>
  <c r="F32" i="102"/>
  <c r="F32" i="93" s="1"/>
  <c r="F32" i="11" s="1"/>
  <c r="F32" i="9" s="1"/>
  <c r="F32" i="7" s="1"/>
  <c r="H29" i="102"/>
  <c r="H29" i="93" s="1"/>
  <c r="H29" i="11" s="1"/>
  <c r="H29" i="9" s="1"/>
  <c r="H29" i="7" s="1"/>
  <c r="V26" i="18"/>
  <c r="T2" i="154"/>
  <c r="D2" i="153"/>
  <c r="Q2" i="153"/>
  <c r="P2" i="202"/>
  <c r="H30" i="123"/>
  <c r="H19" i="123"/>
  <c r="H19" i="93" s="1"/>
  <c r="H19" i="11" s="1"/>
  <c r="H19" i="9" s="1"/>
  <c r="H19" i="7" s="1"/>
  <c r="D3" i="173"/>
  <c r="S2" i="202"/>
  <c r="R2" i="202"/>
  <c r="N2" i="186"/>
  <c r="V2" i="115"/>
  <c r="N2" i="86"/>
  <c r="D2" i="199"/>
  <c r="R2" i="160"/>
  <c r="O2" i="168"/>
  <c r="O27" i="106"/>
  <c r="G11" i="106"/>
  <c r="S11" i="104"/>
  <c r="S3" i="104" s="1"/>
  <c r="I61" i="105"/>
  <c r="J27" i="104"/>
  <c r="H4" i="105"/>
  <c r="H3" i="105" s="1"/>
  <c r="R61" i="103"/>
  <c r="S17" i="104"/>
  <c r="G14" i="102"/>
  <c r="G14" i="93" s="1"/>
  <c r="G14" i="11" s="1"/>
  <c r="G14" i="9" s="1"/>
  <c r="G14" i="7" s="1"/>
  <c r="F61" i="16"/>
  <c r="V27" i="75"/>
  <c r="P22" i="75"/>
  <c r="D4" i="75"/>
  <c r="D2" i="159"/>
  <c r="Q2" i="159"/>
  <c r="P26" i="198"/>
  <c r="V3" i="195"/>
  <c r="O3" i="165"/>
  <c r="N26" i="192"/>
  <c r="H3" i="192"/>
  <c r="H2" i="192" s="1"/>
  <c r="V3" i="192"/>
  <c r="V2" i="192" s="1"/>
  <c r="E26" i="186"/>
  <c r="V3" i="190"/>
  <c r="H2" i="19"/>
  <c r="C2" i="154"/>
  <c r="I2" i="153"/>
  <c r="E2" i="161"/>
  <c r="H2" i="202"/>
  <c r="V2" i="202"/>
  <c r="D3" i="174"/>
  <c r="D2" i="174" s="1"/>
  <c r="K2" i="202"/>
  <c r="Q2" i="174"/>
  <c r="J2" i="202"/>
  <c r="K26" i="121"/>
  <c r="X3" i="113"/>
  <c r="X2" i="113" s="1"/>
  <c r="D26" i="91"/>
  <c r="L2" i="79"/>
  <c r="T2" i="202"/>
  <c r="U2" i="204"/>
  <c r="Q2" i="202"/>
  <c r="T19" i="93"/>
  <c r="T19" i="11" s="1"/>
  <c r="T19" i="9" s="1"/>
  <c r="T19" i="7" s="1"/>
  <c r="L2" i="160"/>
  <c r="M66" i="116"/>
  <c r="M66" i="93" s="1"/>
  <c r="M66" i="11" s="1"/>
  <c r="M66" i="9" s="1"/>
  <c r="M66" i="7" s="1"/>
  <c r="C61" i="104"/>
  <c r="K2" i="151"/>
  <c r="C2" i="160"/>
  <c r="V2" i="155"/>
  <c r="P13" i="102"/>
  <c r="P13" i="93" s="1"/>
  <c r="P13" i="11" s="1"/>
  <c r="P13" i="9" s="1"/>
  <c r="P13" i="7" s="1"/>
  <c r="N52" i="75"/>
  <c r="G33" i="125"/>
  <c r="H4" i="75"/>
  <c r="J3" i="198"/>
  <c r="V3" i="188"/>
  <c r="V2" i="188" s="1"/>
  <c r="J2" i="170"/>
  <c r="Q2" i="199"/>
  <c r="D2" i="154"/>
  <c r="L3" i="203"/>
  <c r="P3" i="174"/>
  <c r="P2" i="174" s="1"/>
  <c r="N2" i="202"/>
  <c r="U2" i="202"/>
  <c r="C2" i="202"/>
  <c r="P2" i="113"/>
  <c r="L2" i="110"/>
  <c r="D2" i="87"/>
  <c r="X2" i="85"/>
  <c r="D3" i="79"/>
  <c r="D2" i="79" s="1"/>
  <c r="H2" i="204"/>
  <c r="L2" i="202"/>
  <c r="M2" i="204"/>
  <c r="I2" i="202"/>
  <c r="N2" i="119"/>
  <c r="H7" i="102"/>
  <c r="H7" i="93" s="1"/>
  <c r="H7" i="11" s="1"/>
  <c r="H7" i="9" s="1"/>
  <c r="H7" i="7" s="1"/>
  <c r="N17" i="16"/>
  <c r="J2" i="151"/>
  <c r="J2" i="160"/>
  <c r="H2" i="112"/>
  <c r="D2" i="108"/>
  <c r="C27" i="104"/>
  <c r="O3" i="90"/>
  <c r="G17" i="106"/>
  <c r="M51" i="116"/>
  <c r="K3" i="113"/>
  <c r="U3" i="109"/>
  <c r="X2" i="168"/>
  <c r="Q26" i="165"/>
  <c r="I2" i="199"/>
  <c r="R3" i="196"/>
  <c r="R2" i="193"/>
  <c r="D3" i="203"/>
  <c r="Q2" i="204"/>
  <c r="L67" i="123"/>
  <c r="L67" i="93" s="1"/>
  <c r="L67" i="11" s="1"/>
  <c r="L67" i="9" s="1"/>
  <c r="L67" i="7" s="1"/>
  <c r="N64" i="123"/>
  <c r="W2" i="202"/>
  <c r="F2" i="202"/>
  <c r="M2" i="202"/>
  <c r="V2" i="204"/>
  <c r="Q26" i="183"/>
  <c r="U3" i="121"/>
  <c r="U2" i="121" s="1"/>
  <c r="D2" i="202"/>
  <c r="E2" i="204"/>
  <c r="E25" i="102"/>
  <c r="E25" i="93" s="1"/>
  <c r="E25" i="11" s="1"/>
  <c r="E25" i="9" s="1"/>
  <c r="E25" i="7" s="1"/>
  <c r="V6" i="102"/>
  <c r="V6" i="93" s="1"/>
  <c r="V6" i="11" s="1"/>
  <c r="V6" i="9" s="1"/>
  <c r="V6" i="7" s="1"/>
  <c r="Q61" i="120"/>
  <c r="M2" i="119"/>
  <c r="C26" i="197"/>
  <c r="C27" i="16"/>
  <c r="Q2" i="151"/>
  <c r="C26" i="86"/>
  <c r="C2" i="86" s="1"/>
  <c r="H2" i="160"/>
  <c r="J26" i="114"/>
  <c r="L26" i="108"/>
  <c r="P2" i="168"/>
  <c r="J2" i="189"/>
  <c r="N26" i="19"/>
  <c r="N2" i="19" s="1"/>
  <c r="X26" i="18"/>
  <c r="X2" i="18" s="1"/>
  <c r="E3" i="203"/>
  <c r="R2" i="204"/>
  <c r="I2" i="204"/>
  <c r="T2" i="161"/>
  <c r="O2" i="202"/>
  <c r="N2" i="204"/>
  <c r="R3" i="183"/>
  <c r="V3" i="107"/>
  <c r="J2" i="109"/>
  <c r="W3" i="183"/>
  <c r="M2" i="121"/>
  <c r="V3" i="90"/>
  <c r="V2" i="90" s="1"/>
  <c r="H3" i="85"/>
  <c r="H2" i="85" s="1"/>
  <c r="X2" i="199"/>
  <c r="N26" i="163"/>
  <c r="S45" i="116"/>
  <c r="S45" i="93" s="1"/>
  <c r="S45" i="11" s="1"/>
  <c r="S45" i="9" s="1"/>
  <c r="S45" i="7" s="1"/>
  <c r="G26" i="195"/>
  <c r="C26" i="190"/>
  <c r="X26" i="197"/>
  <c r="V3" i="197"/>
  <c r="F71" i="93"/>
  <c r="F71" i="11" s="1"/>
  <c r="F71" i="9" s="1"/>
  <c r="F71" i="7" s="1"/>
  <c r="S61" i="125"/>
  <c r="O3" i="83"/>
  <c r="S3" i="193"/>
  <c r="X26" i="17"/>
  <c r="C3" i="81"/>
  <c r="M3" i="80"/>
  <c r="X26" i="201"/>
  <c r="P70" i="102"/>
  <c r="P70" i="93" s="1"/>
  <c r="P70" i="11" s="1"/>
  <c r="P70" i="9" s="1"/>
  <c r="P70" i="7" s="1"/>
  <c r="T64" i="102"/>
  <c r="T64" i="93" s="1"/>
  <c r="T64" i="11" s="1"/>
  <c r="T64" i="9" s="1"/>
  <c r="T64" i="7" s="1"/>
  <c r="V49" i="102"/>
  <c r="V49" i="93" s="1"/>
  <c r="V49" i="11" s="1"/>
  <c r="V49" i="9" s="1"/>
  <c r="V49" i="7" s="1"/>
  <c r="X46" i="102"/>
  <c r="D44" i="102"/>
  <c r="D44" i="93" s="1"/>
  <c r="D44" i="11" s="1"/>
  <c r="D44" i="9" s="1"/>
  <c r="D44" i="7" s="1"/>
  <c r="H38" i="102"/>
  <c r="H38" i="93" s="1"/>
  <c r="H38" i="11" s="1"/>
  <c r="H38" i="9" s="1"/>
  <c r="H38" i="7" s="1"/>
  <c r="J35" i="102"/>
  <c r="J35" i="93" s="1"/>
  <c r="J35" i="11" s="1"/>
  <c r="J35" i="9" s="1"/>
  <c r="J35" i="7" s="1"/>
  <c r="J30" i="102"/>
  <c r="J30" i="93" s="1"/>
  <c r="J30" i="11" s="1"/>
  <c r="J30" i="9" s="1"/>
  <c r="J30" i="7" s="1"/>
  <c r="J19" i="102"/>
  <c r="J19" i="93" s="1"/>
  <c r="J19" i="11" s="1"/>
  <c r="J19" i="9" s="1"/>
  <c r="J19" i="7" s="1"/>
  <c r="W3" i="201"/>
  <c r="G26" i="199"/>
  <c r="Q26" i="196"/>
  <c r="T71" i="93"/>
  <c r="T71" i="11" s="1"/>
  <c r="T71" i="9" s="1"/>
  <c r="T71" i="7" s="1"/>
  <c r="S26" i="163"/>
  <c r="L26" i="192"/>
  <c r="R26" i="186"/>
  <c r="F3" i="189"/>
  <c r="P26" i="83"/>
  <c r="U72" i="102"/>
  <c r="W69" i="102"/>
  <c r="X66" i="116"/>
  <c r="M3" i="191"/>
  <c r="G26" i="185"/>
  <c r="R26" i="163"/>
  <c r="L62" i="123"/>
  <c r="P36" i="93"/>
  <c r="P36" i="11" s="1"/>
  <c r="P36" i="9" s="1"/>
  <c r="P36" i="7" s="1"/>
  <c r="P3" i="195"/>
  <c r="R3" i="174"/>
  <c r="R2" i="174" s="1"/>
  <c r="U3" i="79"/>
  <c r="J75" i="149"/>
  <c r="C51" i="116"/>
  <c r="C51" i="93" s="1"/>
  <c r="C51" i="11" s="1"/>
  <c r="C51" i="9" s="1"/>
  <c r="C51" i="7" s="1"/>
  <c r="L3" i="85"/>
  <c r="S54" i="102"/>
  <c r="S54" i="93" s="1"/>
  <c r="S54" i="11" s="1"/>
  <c r="S54" i="9" s="1"/>
  <c r="S54" i="7" s="1"/>
  <c r="U76" i="149"/>
  <c r="X3" i="115"/>
  <c r="J3" i="82"/>
  <c r="X3" i="79"/>
  <c r="R76" i="149"/>
  <c r="R3" i="121"/>
  <c r="L26" i="113"/>
  <c r="N26" i="107"/>
  <c r="F3" i="108"/>
  <c r="F2" i="108" s="1"/>
  <c r="D76" i="149"/>
  <c r="C44" i="102"/>
  <c r="C44" i="93" s="1"/>
  <c r="C44" i="11" s="1"/>
  <c r="C44" i="9" s="1"/>
  <c r="C44" i="7" s="1"/>
  <c r="M37" i="102"/>
  <c r="O29" i="102"/>
  <c r="V65" i="102"/>
  <c r="V65" i="93" s="1"/>
  <c r="V65" i="11" s="1"/>
  <c r="V65" i="9" s="1"/>
  <c r="V65" i="7" s="1"/>
  <c r="L31" i="102"/>
  <c r="L31" i="93" s="1"/>
  <c r="L31" i="11" s="1"/>
  <c r="L31" i="9" s="1"/>
  <c r="L31" i="7" s="1"/>
  <c r="W62" i="102"/>
  <c r="W62" i="93" s="1"/>
  <c r="W62" i="11" s="1"/>
  <c r="W62" i="9" s="1"/>
  <c r="W62" i="7" s="1"/>
  <c r="E45" i="102"/>
  <c r="E45" i="93" s="1"/>
  <c r="E45" i="11" s="1"/>
  <c r="E45" i="9" s="1"/>
  <c r="E45" i="7" s="1"/>
  <c r="H64" i="123"/>
  <c r="H3" i="183"/>
  <c r="H2" i="183" s="1"/>
  <c r="N26" i="109"/>
  <c r="N2" i="109" s="1"/>
  <c r="K41" i="93"/>
  <c r="K41" i="11" s="1"/>
  <c r="K41" i="9" s="1"/>
  <c r="K41" i="7" s="1"/>
  <c r="W29" i="102"/>
  <c r="W29" i="93" s="1"/>
  <c r="W29" i="11" s="1"/>
  <c r="W29" i="9" s="1"/>
  <c r="W29" i="7" s="1"/>
  <c r="K72" i="102"/>
  <c r="J54" i="102"/>
  <c r="J54" i="93" s="1"/>
  <c r="J54" i="11" s="1"/>
  <c r="J71" i="102"/>
  <c r="J71" i="93" s="1"/>
  <c r="J71" i="11" s="1"/>
  <c r="J71" i="9" s="1"/>
  <c r="J71" i="7" s="1"/>
  <c r="N65" i="102"/>
  <c r="N65" i="93" s="1"/>
  <c r="N65" i="11" s="1"/>
  <c r="N65" i="9" s="1"/>
  <c r="N65" i="7" s="1"/>
  <c r="P50" i="102"/>
  <c r="P50" i="93" s="1"/>
  <c r="P50" i="11" s="1"/>
  <c r="P50" i="9" s="1"/>
  <c r="P50" i="7" s="1"/>
  <c r="R47" i="102"/>
  <c r="R47" i="93" s="1"/>
  <c r="R47" i="11" s="1"/>
  <c r="R47" i="9" s="1"/>
  <c r="R47" i="7" s="1"/>
  <c r="X38" i="102"/>
  <c r="X38" i="93" s="1"/>
  <c r="X38" i="11" s="1"/>
  <c r="X38" i="9" s="1"/>
  <c r="X38" i="7" s="1"/>
  <c r="D36" i="102"/>
  <c r="D36" i="93" s="1"/>
  <c r="D36" i="11" s="1"/>
  <c r="D36" i="9" s="1"/>
  <c r="D36" i="7" s="1"/>
  <c r="D31" i="102"/>
  <c r="I54" i="102"/>
  <c r="I54" i="93" s="1"/>
  <c r="I54" i="11" s="1"/>
  <c r="I54" i="9" s="1"/>
  <c r="I54" i="7" s="1"/>
  <c r="I71" i="102"/>
  <c r="I71" i="93" s="1"/>
  <c r="I71" i="11" s="1"/>
  <c r="I71" i="9" s="1"/>
  <c r="I71" i="7" s="1"/>
  <c r="K68" i="102"/>
  <c r="O62" i="102"/>
  <c r="O50" i="102"/>
  <c r="O50" i="93" s="1"/>
  <c r="O50" i="11" s="1"/>
  <c r="O50" i="9" s="1"/>
  <c r="O50" i="7" s="1"/>
  <c r="Q47" i="102"/>
  <c r="Q47" i="93" s="1"/>
  <c r="Q47" i="11" s="1"/>
  <c r="Q47" i="9" s="1"/>
  <c r="Q47" i="7" s="1"/>
  <c r="S44" i="102"/>
  <c r="S44" i="93" s="1"/>
  <c r="S44" i="11" s="1"/>
  <c r="S44" i="9" s="1"/>
  <c r="S44" i="7" s="1"/>
  <c r="U41" i="102"/>
  <c r="W38" i="102"/>
  <c r="C36" i="102"/>
  <c r="C36" i="93" s="1"/>
  <c r="C36" i="11" s="1"/>
  <c r="C36" i="9" s="1"/>
  <c r="C36" i="7" s="1"/>
  <c r="C31" i="102"/>
  <c r="E87" i="149"/>
  <c r="U26" i="173"/>
  <c r="G87" i="149"/>
  <c r="V3" i="191"/>
  <c r="V2" i="191" s="1"/>
  <c r="W26" i="114"/>
  <c r="K3" i="81"/>
  <c r="I49" i="116"/>
  <c r="K46" i="116"/>
  <c r="L26" i="194"/>
  <c r="L69" i="93"/>
  <c r="L69" i="11" s="1"/>
  <c r="L69" i="9" s="1"/>
  <c r="L69" i="7" s="1"/>
  <c r="N3" i="111"/>
  <c r="J26" i="185"/>
  <c r="I26" i="185"/>
  <c r="C3" i="110"/>
  <c r="N26" i="197"/>
  <c r="I13" i="93"/>
  <c r="I13" i="11" s="1"/>
  <c r="I13" i="9" s="1"/>
  <c r="I13" i="7" s="1"/>
  <c r="T36" i="123"/>
  <c r="G26" i="171"/>
  <c r="O3" i="113"/>
  <c r="Q67" i="102"/>
  <c r="Q67" i="93" s="1"/>
  <c r="Q67" i="11" s="1"/>
  <c r="Q67" i="9" s="1"/>
  <c r="Q67" i="7" s="1"/>
  <c r="S64" i="102"/>
  <c r="W46" i="102"/>
  <c r="W46" i="93" s="1"/>
  <c r="W46" i="11" s="1"/>
  <c r="W46" i="9" s="1"/>
  <c r="W46" i="7" s="1"/>
  <c r="E41" i="102"/>
  <c r="E41" i="93" s="1"/>
  <c r="E41" i="11" s="1"/>
  <c r="E41" i="9" s="1"/>
  <c r="E41" i="7" s="1"/>
  <c r="I35" i="102"/>
  <c r="I35" i="93" s="1"/>
  <c r="I35" i="11" s="1"/>
  <c r="I35" i="9" s="1"/>
  <c r="I35" i="7" s="1"/>
  <c r="I19" i="102"/>
  <c r="I19" i="93" s="1"/>
  <c r="I19" i="11" s="1"/>
  <c r="T3" i="203"/>
  <c r="I65" i="93"/>
  <c r="I65" i="11" s="1"/>
  <c r="I65" i="9" s="1"/>
  <c r="I65" i="7" s="1"/>
  <c r="V26" i="193"/>
  <c r="U32" i="102"/>
  <c r="U32" i="93" s="1"/>
  <c r="U32" i="11" s="1"/>
  <c r="U32" i="9" s="1"/>
  <c r="U32" i="7" s="1"/>
  <c r="H26" i="188"/>
  <c r="C3" i="203"/>
  <c r="C3" i="173"/>
  <c r="C2" i="173" s="1"/>
  <c r="H26" i="110"/>
  <c r="D26" i="107"/>
  <c r="D3" i="163"/>
  <c r="F54" i="93"/>
  <c r="F54" i="11" s="1"/>
  <c r="F54" i="9" s="1"/>
  <c r="F54" i="7" s="1"/>
  <c r="H68" i="93"/>
  <c r="H68" i="11" s="1"/>
  <c r="H68" i="9" s="1"/>
  <c r="H68" i="7" s="1"/>
  <c r="J45" i="93"/>
  <c r="J45" i="11" s="1"/>
  <c r="J45" i="9" s="1"/>
  <c r="J45" i="7" s="1"/>
  <c r="P3" i="171"/>
  <c r="U9" i="102"/>
  <c r="M3" i="89"/>
  <c r="X33" i="118"/>
  <c r="X26" i="118" s="1"/>
  <c r="X2" i="118" s="1"/>
  <c r="U27" i="111"/>
  <c r="K33" i="106"/>
  <c r="U26" i="191"/>
  <c r="K3" i="115"/>
  <c r="K2" i="115" s="1"/>
  <c r="N16" i="102"/>
  <c r="N16" i="93" s="1"/>
  <c r="N16" i="11" s="1"/>
  <c r="N16" i="9" s="1"/>
  <c r="N16" i="7" s="1"/>
  <c r="P7" i="102"/>
  <c r="N33" i="16"/>
  <c r="P26" i="111"/>
  <c r="X26" i="191"/>
  <c r="N3" i="17"/>
  <c r="W33" i="104"/>
  <c r="E3" i="188"/>
  <c r="F16" i="102"/>
  <c r="F16" i="93" s="1"/>
  <c r="F16" i="11" s="1"/>
  <c r="F16" i="9" s="1"/>
  <c r="F16" i="7" s="1"/>
  <c r="S26" i="82"/>
  <c r="D3" i="114"/>
  <c r="I64" i="93"/>
  <c r="I64" i="11" s="1"/>
  <c r="I64" i="9" s="1"/>
  <c r="S61" i="104"/>
  <c r="W17" i="104"/>
  <c r="S39" i="93"/>
  <c r="S39" i="11" s="1"/>
  <c r="S39" i="9" s="1"/>
  <c r="S39" i="7" s="1"/>
  <c r="I7" i="102"/>
  <c r="I7" i="93" s="1"/>
  <c r="I7" i="11" s="1"/>
  <c r="I7" i="9" s="1"/>
  <c r="I7" i="7" s="1"/>
  <c r="W27" i="125"/>
  <c r="F27" i="125"/>
  <c r="M33" i="111"/>
  <c r="M26" i="111" s="1"/>
  <c r="U17" i="111"/>
  <c r="M33" i="104"/>
  <c r="U17" i="104"/>
  <c r="K11" i="104"/>
  <c r="K3" i="104" s="1"/>
  <c r="U33" i="105"/>
  <c r="S11" i="105"/>
  <c r="S3" i="105" s="1"/>
  <c r="C26" i="110"/>
  <c r="S26" i="90"/>
  <c r="S2" i="90" s="1"/>
  <c r="R11" i="104"/>
  <c r="T3" i="188"/>
  <c r="V8" i="16"/>
  <c r="K61" i="106"/>
  <c r="I27" i="104"/>
  <c r="O61" i="105"/>
  <c r="C33" i="105"/>
  <c r="M7" i="102"/>
  <c r="M7" i="93" s="1"/>
  <c r="M7" i="11" s="1"/>
  <c r="M7" i="9" s="1"/>
  <c r="M7" i="7" s="1"/>
  <c r="D33" i="75"/>
  <c r="T11" i="75"/>
  <c r="I22" i="75"/>
  <c r="Q61" i="16"/>
  <c r="X61" i="16"/>
  <c r="C3" i="115"/>
  <c r="C2" i="115" s="1"/>
  <c r="D26" i="195"/>
  <c r="Q66" i="102"/>
  <c r="S63" i="102"/>
  <c r="S51" i="102"/>
  <c r="U48" i="102"/>
  <c r="U48" i="93" s="1"/>
  <c r="U48" i="11" s="1"/>
  <c r="U48" i="9" s="1"/>
  <c r="U48" i="7" s="1"/>
  <c r="W45" i="102"/>
  <c r="W45" i="93" s="1"/>
  <c r="W45" i="11" s="1"/>
  <c r="W45" i="9" s="1"/>
  <c r="W45" i="7" s="1"/>
  <c r="C43" i="102"/>
  <c r="E40" i="102"/>
  <c r="E40" i="93" s="1"/>
  <c r="E40" i="11" s="1"/>
  <c r="E40" i="9" s="1"/>
  <c r="E40" i="7" s="1"/>
  <c r="G37" i="102"/>
  <c r="O32" i="102"/>
  <c r="O32" i="93" s="1"/>
  <c r="O32" i="11" s="1"/>
  <c r="O32" i="9" s="1"/>
  <c r="O32" i="7" s="1"/>
  <c r="Q29" i="102"/>
  <c r="Q29" i="93" s="1"/>
  <c r="Q29" i="11" s="1"/>
  <c r="Q29" i="9" s="1"/>
  <c r="Q29" i="7" s="1"/>
  <c r="N3" i="183"/>
  <c r="H26" i="88"/>
  <c r="N3" i="91"/>
  <c r="R3" i="89"/>
  <c r="P26" i="79"/>
  <c r="P52" i="75"/>
  <c r="D61" i="75"/>
  <c r="W43" i="93"/>
  <c r="W43" i="11" s="1"/>
  <c r="W43" i="9" s="1"/>
  <c r="W43" i="7" s="1"/>
  <c r="S61" i="111"/>
  <c r="O33" i="111"/>
  <c r="G61" i="106"/>
  <c r="N33" i="118"/>
  <c r="N26" i="118" s="1"/>
  <c r="N2" i="118" s="1"/>
  <c r="R61" i="105"/>
  <c r="F33" i="105"/>
  <c r="D15" i="102"/>
  <c r="D15" i="93" s="1"/>
  <c r="D15" i="11" s="1"/>
  <c r="D15" i="9" s="1"/>
  <c r="D15" i="7" s="1"/>
  <c r="V26" i="201"/>
  <c r="J61" i="75"/>
  <c r="M4" i="106"/>
  <c r="W61" i="8"/>
  <c r="C4" i="125"/>
  <c r="E3" i="107"/>
  <c r="K26" i="90"/>
  <c r="M17" i="75"/>
  <c r="O4" i="111"/>
  <c r="O14" i="102"/>
  <c r="O14" i="93" s="1"/>
  <c r="O14" i="11" s="1"/>
  <c r="Q4" i="125"/>
  <c r="I26" i="113"/>
  <c r="K26" i="109"/>
  <c r="S26" i="196"/>
  <c r="O66" i="102"/>
  <c r="Q63" i="102"/>
  <c r="Q51" i="102"/>
  <c r="S26" i="193"/>
  <c r="F3" i="19"/>
  <c r="G26" i="203"/>
  <c r="X3" i="173"/>
  <c r="S3" i="174"/>
  <c r="S2" i="174" s="1"/>
  <c r="J3" i="89"/>
  <c r="N3" i="85"/>
  <c r="H26" i="79"/>
  <c r="H26" i="108"/>
  <c r="H2" i="108" s="1"/>
  <c r="G33" i="104"/>
  <c r="E11" i="104"/>
  <c r="E3" i="104" s="1"/>
  <c r="Q17" i="125"/>
  <c r="L26" i="111"/>
  <c r="X26" i="194"/>
  <c r="J24" i="102"/>
  <c r="J24" i="93" s="1"/>
  <c r="J24" i="11" s="1"/>
  <c r="J24" i="9" s="1"/>
  <c r="J24" i="7" s="1"/>
  <c r="T27" i="16"/>
  <c r="F11" i="125"/>
  <c r="F3" i="125" s="1"/>
  <c r="U61" i="106"/>
  <c r="C27" i="105"/>
  <c r="M26" i="171"/>
  <c r="I26" i="82"/>
  <c r="G3" i="82"/>
  <c r="L61" i="106"/>
  <c r="P61" i="105"/>
  <c r="D33" i="105"/>
  <c r="D33" i="16"/>
  <c r="D26" i="16" s="1"/>
  <c r="D52" i="125"/>
  <c r="D27" i="125"/>
  <c r="D26" i="125" s="1"/>
  <c r="X3" i="114"/>
  <c r="O22" i="106"/>
  <c r="C22" i="105"/>
  <c r="C26" i="198"/>
  <c r="P3" i="198"/>
  <c r="K3" i="188"/>
  <c r="K2" i="188" s="1"/>
  <c r="C26" i="109"/>
  <c r="E3" i="196"/>
  <c r="P26" i="192"/>
  <c r="P2" i="192" s="1"/>
  <c r="S26" i="189"/>
  <c r="F26" i="203"/>
  <c r="T3" i="121"/>
  <c r="P3" i="109"/>
  <c r="D26" i="90"/>
  <c r="T3" i="86"/>
  <c r="V3" i="82"/>
  <c r="V2" i="82" s="1"/>
  <c r="R26" i="194"/>
  <c r="X33" i="105"/>
  <c r="N27" i="105"/>
  <c r="P26" i="185"/>
  <c r="L14" i="102"/>
  <c r="L14" i="93" s="1"/>
  <c r="L14" i="11" s="1"/>
  <c r="L14" i="9" s="1"/>
  <c r="L14" i="7" s="1"/>
  <c r="X33" i="16"/>
  <c r="N26" i="17"/>
  <c r="J33" i="125"/>
  <c r="H52" i="75"/>
  <c r="K61" i="111"/>
  <c r="G33" i="111"/>
  <c r="W33" i="105"/>
  <c r="C24" i="102"/>
  <c r="C24" i="93" s="1"/>
  <c r="C24" i="11" s="1"/>
  <c r="C24" i="9" s="1"/>
  <c r="C24" i="7" s="1"/>
  <c r="S14" i="102"/>
  <c r="S14" i="93" s="1"/>
  <c r="S14" i="11" s="1"/>
  <c r="S14" i="9" s="1"/>
  <c r="S14" i="7" s="1"/>
  <c r="I8" i="16"/>
  <c r="L26" i="197"/>
  <c r="F61" i="106"/>
  <c r="P27" i="106"/>
  <c r="J14" i="102"/>
  <c r="J14" i="93" s="1"/>
  <c r="J14" i="11" s="1"/>
  <c r="J14" i="9" s="1"/>
  <c r="J14" i="7" s="1"/>
  <c r="I40" i="93"/>
  <c r="I40" i="11" s="1"/>
  <c r="I40" i="9" s="1"/>
  <c r="I40" i="7" s="1"/>
  <c r="I24" i="102"/>
  <c r="I24" i="93" s="1"/>
  <c r="I24" i="11" s="1"/>
  <c r="I24" i="9" s="1"/>
  <c r="I24" i="7" s="1"/>
  <c r="Q26" i="112"/>
  <c r="I26" i="91"/>
  <c r="I2" i="91" s="1"/>
  <c r="K3" i="80"/>
  <c r="L16" i="102"/>
  <c r="L16" i="93" s="1"/>
  <c r="L16" i="11" s="1"/>
  <c r="L16" i="9" s="1"/>
  <c r="L16" i="7" s="1"/>
  <c r="N13" i="102"/>
  <c r="N13" i="93" s="1"/>
  <c r="N13" i="11" s="1"/>
  <c r="N13" i="9" s="1"/>
  <c r="N13" i="7" s="1"/>
  <c r="P3" i="114"/>
  <c r="G4" i="111"/>
  <c r="K33" i="16"/>
  <c r="E3" i="79"/>
  <c r="G3" i="78"/>
  <c r="R26" i="77"/>
  <c r="L27" i="75"/>
  <c r="H11" i="75"/>
  <c r="V33" i="75"/>
  <c r="P33" i="75"/>
  <c r="F27" i="75"/>
  <c r="N11" i="75"/>
  <c r="T4" i="75"/>
  <c r="J61" i="16"/>
  <c r="I61" i="16"/>
  <c r="N3" i="198"/>
  <c r="T3" i="195"/>
  <c r="W3" i="115"/>
  <c r="W2" i="115" s="1"/>
  <c r="W26" i="113"/>
  <c r="Q3" i="165"/>
  <c r="D26" i="165"/>
  <c r="I26" i="165"/>
  <c r="V3" i="196"/>
  <c r="V2" i="196" s="1"/>
  <c r="D26" i="193"/>
  <c r="J26" i="173"/>
  <c r="T3" i="173"/>
  <c r="T2" i="173" s="1"/>
  <c r="V3" i="109"/>
  <c r="H3" i="109"/>
  <c r="T3" i="88"/>
  <c r="T2" i="88" s="1"/>
  <c r="D61" i="104"/>
  <c r="K61" i="120"/>
  <c r="K14" i="102"/>
  <c r="K14" i="93" s="1"/>
  <c r="K14" i="11" s="1"/>
  <c r="K14" i="9" s="1"/>
  <c r="K14" i="7" s="1"/>
  <c r="C33" i="8"/>
  <c r="C26" i="8" s="1"/>
  <c r="C2" i="8" s="1"/>
  <c r="Q33" i="125"/>
  <c r="Q26" i="125" s="1"/>
  <c r="I17" i="125"/>
  <c r="L26" i="191"/>
  <c r="G39" i="11"/>
  <c r="G39" i="9" s="1"/>
  <c r="G39" i="7" s="1"/>
  <c r="I61" i="111"/>
  <c r="M61" i="106"/>
  <c r="O11" i="106"/>
  <c r="I4" i="104"/>
  <c r="Q61" i="105"/>
  <c r="Q4" i="105"/>
  <c r="W13" i="102"/>
  <c r="W13" i="93" s="1"/>
  <c r="W13" i="11" s="1"/>
  <c r="W13" i="9" s="1"/>
  <c r="W13" i="7" s="1"/>
  <c r="O33" i="125"/>
  <c r="W26" i="91"/>
  <c r="U3" i="87"/>
  <c r="H3" i="114"/>
  <c r="O61" i="104"/>
  <c r="C33" i="104"/>
  <c r="C17" i="104"/>
  <c r="S33" i="105"/>
  <c r="T17" i="75"/>
  <c r="X8" i="75"/>
  <c r="Q3" i="196"/>
  <c r="F3" i="198"/>
  <c r="F2" i="198" s="1"/>
  <c r="U3" i="174"/>
  <c r="N26" i="196"/>
  <c r="N2" i="196" s="1"/>
  <c r="F3" i="190"/>
  <c r="R3" i="189"/>
  <c r="X26" i="186"/>
  <c r="U26" i="19"/>
  <c r="P3" i="18"/>
  <c r="V3" i="173"/>
  <c r="T3" i="174"/>
  <c r="T2" i="174" s="1"/>
  <c r="D3" i="113"/>
  <c r="F26" i="183"/>
  <c r="F2" i="183" s="1"/>
  <c r="L26" i="112"/>
  <c r="J26" i="79"/>
  <c r="L3" i="83"/>
  <c r="L2" i="83" s="1"/>
  <c r="R8" i="125"/>
  <c r="D4" i="125"/>
  <c r="C41" i="93"/>
  <c r="C41" i="11" s="1"/>
  <c r="C41" i="9" s="1"/>
  <c r="C41" i="7" s="1"/>
  <c r="S10" i="102"/>
  <c r="S10" i="93" s="1"/>
  <c r="S10" i="11" s="1"/>
  <c r="D4" i="106"/>
  <c r="D11" i="125"/>
  <c r="H61" i="75"/>
  <c r="K27" i="125"/>
  <c r="K26" i="125" s="1"/>
  <c r="S11" i="125"/>
  <c r="T8" i="75"/>
  <c r="P17" i="75"/>
  <c r="L4" i="75"/>
  <c r="Q69" i="116"/>
  <c r="Q69" i="93" s="1"/>
  <c r="Q69" i="11" s="1"/>
  <c r="Q69" i="9" s="1"/>
  <c r="Q69" i="7" s="1"/>
  <c r="E26" i="109"/>
  <c r="E2" i="109" s="1"/>
  <c r="W3" i="113"/>
  <c r="O3" i="109"/>
  <c r="I68" i="116"/>
  <c r="I68" i="93" s="1"/>
  <c r="I68" i="11" s="1"/>
  <c r="I68" i="9" s="1"/>
  <c r="I68" i="7" s="1"/>
  <c r="J3" i="165"/>
  <c r="P3" i="196"/>
  <c r="Q3" i="192"/>
  <c r="L3" i="174"/>
  <c r="L2" i="174" s="1"/>
  <c r="V26" i="173"/>
  <c r="E3" i="183"/>
  <c r="H26" i="121"/>
  <c r="H2" i="121" s="1"/>
  <c r="H26" i="87"/>
  <c r="V3" i="86"/>
  <c r="V2" i="86" s="1"/>
  <c r="L3" i="78"/>
  <c r="L2" i="78" s="1"/>
  <c r="C26" i="192"/>
  <c r="R3" i="165"/>
  <c r="T3" i="198"/>
  <c r="H26" i="80"/>
  <c r="J3" i="79"/>
  <c r="D3" i="183"/>
  <c r="X26" i="88"/>
  <c r="P26" i="112"/>
  <c r="D26" i="81"/>
  <c r="X26" i="79"/>
  <c r="H3" i="186"/>
  <c r="H2" i="186" s="1"/>
  <c r="P3" i="90"/>
  <c r="P2" i="90" s="1"/>
  <c r="N3" i="80"/>
  <c r="F26" i="80"/>
  <c r="V3" i="193"/>
  <c r="H26" i="203"/>
  <c r="H2" i="203" s="1"/>
  <c r="D26" i="89"/>
  <c r="D2" i="89" s="1"/>
  <c r="P3" i="79"/>
  <c r="M13" i="103"/>
  <c r="M13" i="102" s="1"/>
  <c r="M13" i="93" s="1"/>
  <c r="M13" i="11" s="1"/>
  <c r="M13" i="9" s="1"/>
  <c r="M13" i="7" s="1"/>
  <c r="N3" i="193"/>
  <c r="F26" i="88"/>
  <c r="F2" i="88" s="1"/>
  <c r="D26" i="82"/>
  <c r="D3" i="81"/>
  <c r="R3" i="78"/>
  <c r="X26" i="87"/>
  <c r="R26" i="79"/>
  <c r="G32" i="93"/>
  <c r="G32" i="11" s="1"/>
  <c r="G32" i="9" s="1"/>
  <c r="G32" i="7" s="1"/>
  <c r="D3" i="107"/>
  <c r="E26" i="199"/>
  <c r="E2" i="199" s="1"/>
  <c r="R66" i="123"/>
  <c r="T63" i="123"/>
  <c r="T63" i="93" s="1"/>
  <c r="T63" i="11" s="1"/>
  <c r="T63" i="9" s="1"/>
  <c r="T63" i="7" s="1"/>
  <c r="E51" i="123"/>
  <c r="G48" i="123"/>
  <c r="I45" i="123"/>
  <c r="K42" i="123"/>
  <c r="K42" i="93" s="1"/>
  <c r="K42" i="11" s="1"/>
  <c r="K42" i="9" s="1"/>
  <c r="K42" i="7" s="1"/>
  <c r="M39" i="123"/>
  <c r="M39" i="93" s="1"/>
  <c r="M39" i="11" s="1"/>
  <c r="M39" i="9" s="1"/>
  <c r="M39" i="7" s="1"/>
  <c r="O36" i="123"/>
  <c r="O36" i="93" s="1"/>
  <c r="O36" i="11" s="1"/>
  <c r="O36" i="9" s="1"/>
  <c r="O36" i="7" s="1"/>
  <c r="O31" i="123"/>
  <c r="O31" i="93" s="1"/>
  <c r="O31" i="11" s="1"/>
  <c r="O31" i="9" s="1"/>
  <c r="O31" i="7" s="1"/>
  <c r="W25" i="123"/>
  <c r="W25" i="93" s="1"/>
  <c r="W25" i="11" s="1"/>
  <c r="W25" i="9" s="1"/>
  <c r="W25" i="7" s="1"/>
  <c r="W20" i="123"/>
  <c r="W20" i="93" s="1"/>
  <c r="W20" i="11" s="1"/>
  <c r="W20" i="9" s="1"/>
  <c r="W20" i="7" s="1"/>
  <c r="W15" i="123"/>
  <c r="C13" i="123"/>
  <c r="I6" i="123"/>
  <c r="I6" i="93" s="1"/>
  <c r="I6" i="11" s="1"/>
  <c r="I6" i="9" s="1"/>
  <c r="I6" i="7" s="1"/>
  <c r="T62" i="123"/>
  <c r="N63" i="123"/>
  <c r="N63" i="93" s="1"/>
  <c r="N63" i="11" s="1"/>
  <c r="N63" i="9" s="1"/>
  <c r="N63" i="7" s="1"/>
  <c r="D3" i="109"/>
  <c r="X26" i="114"/>
  <c r="J26" i="107"/>
  <c r="J2" i="107" s="1"/>
  <c r="T3" i="91"/>
  <c r="T2" i="91" s="1"/>
  <c r="N26" i="85"/>
  <c r="X26" i="80"/>
  <c r="M23" i="103"/>
  <c r="M22" i="103" s="1"/>
  <c r="D3" i="188"/>
  <c r="K3" i="109"/>
  <c r="E3" i="189"/>
  <c r="P3" i="190"/>
  <c r="P2" i="190" s="1"/>
  <c r="F3" i="113"/>
  <c r="X3" i="86"/>
  <c r="X2" i="86" s="1"/>
  <c r="F3" i="82"/>
  <c r="F2" i="82" s="1"/>
  <c r="R3" i="199"/>
  <c r="V30" i="93"/>
  <c r="V30" i="11" s="1"/>
  <c r="V30" i="9" s="1"/>
  <c r="V30" i="7" s="1"/>
  <c r="I26" i="198"/>
  <c r="Q3" i="188"/>
  <c r="Q2" i="188" s="1"/>
  <c r="Q26" i="115"/>
  <c r="C3" i="109"/>
  <c r="I26" i="186"/>
  <c r="P3" i="107"/>
  <c r="N3" i="84"/>
  <c r="T26" i="81"/>
  <c r="I3" i="188"/>
  <c r="C26" i="165"/>
  <c r="U3" i="193"/>
  <c r="E26" i="189"/>
  <c r="R3" i="203"/>
  <c r="T26" i="121"/>
  <c r="V26" i="91"/>
  <c r="X3" i="90"/>
  <c r="X2" i="90" s="1"/>
  <c r="F3" i="86"/>
  <c r="F2" i="86" s="1"/>
  <c r="P3" i="83"/>
  <c r="R26" i="82"/>
  <c r="V26" i="80"/>
  <c r="D3" i="78"/>
  <c r="W3" i="19"/>
  <c r="R26" i="183"/>
  <c r="V3" i="110"/>
  <c r="V2" i="110" s="1"/>
  <c r="J3" i="110"/>
  <c r="L26" i="91"/>
  <c r="L26" i="89"/>
  <c r="L2" i="89" s="1"/>
  <c r="X3" i="87"/>
  <c r="R3" i="82"/>
  <c r="R26" i="78"/>
  <c r="R26" i="198"/>
  <c r="R2" i="198" s="1"/>
  <c r="E26" i="165"/>
  <c r="D26" i="186"/>
  <c r="K3" i="19"/>
  <c r="K3" i="173"/>
  <c r="L3" i="183"/>
  <c r="V3" i="121"/>
  <c r="S3" i="183"/>
  <c r="J26" i="90"/>
  <c r="N26" i="88"/>
  <c r="N2" i="88" s="1"/>
  <c r="R26" i="83"/>
  <c r="T26" i="82"/>
  <c r="T3" i="81"/>
  <c r="G3" i="199"/>
  <c r="O26" i="195"/>
  <c r="R54" i="102"/>
  <c r="R71" i="102"/>
  <c r="T68" i="102"/>
  <c r="T68" i="93" s="1"/>
  <c r="T68" i="11" s="1"/>
  <c r="T68" i="9" s="1"/>
  <c r="T68" i="7" s="1"/>
  <c r="X62" i="102"/>
  <c r="X50" i="102"/>
  <c r="D48" i="102"/>
  <c r="D48" i="93" s="1"/>
  <c r="D48" i="11" s="1"/>
  <c r="D48" i="9" s="1"/>
  <c r="D48" i="7" s="1"/>
  <c r="F45" i="102"/>
  <c r="F45" i="93" s="1"/>
  <c r="F45" i="11" s="1"/>
  <c r="F45" i="9" s="1"/>
  <c r="F45" i="7" s="1"/>
  <c r="H42" i="102"/>
  <c r="H42" i="93" s="1"/>
  <c r="H42" i="11" s="1"/>
  <c r="H42" i="9" s="1"/>
  <c r="H42" i="7" s="1"/>
  <c r="J39" i="102"/>
  <c r="J39" i="93" s="1"/>
  <c r="J39" i="11" s="1"/>
  <c r="J39" i="9" s="1"/>
  <c r="J39" i="7" s="1"/>
  <c r="L36" i="102"/>
  <c r="L36" i="93" s="1"/>
  <c r="L36" i="11" s="1"/>
  <c r="L36" i="9" s="1"/>
  <c r="L36" i="7" s="1"/>
  <c r="Q54" i="102"/>
  <c r="Q54" i="93" s="1"/>
  <c r="Q54" i="11" s="1"/>
  <c r="Q71" i="102"/>
  <c r="Q71" i="93" s="1"/>
  <c r="Q71" i="11" s="1"/>
  <c r="Q71" i="9" s="1"/>
  <c r="Q71" i="7" s="1"/>
  <c r="S68" i="102"/>
  <c r="S68" i="93" s="1"/>
  <c r="S68" i="11" s="1"/>
  <c r="S68" i="9" s="1"/>
  <c r="S68" i="7" s="1"/>
  <c r="U65" i="102"/>
  <c r="U65" i="93" s="1"/>
  <c r="U65" i="11" s="1"/>
  <c r="U65" i="9" s="1"/>
  <c r="U65" i="7" s="1"/>
  <c r="W50" i="102"/>
  <c r="W50" i="93" s="1"/>
  <c r="W50" i="11" s="1"/>
  <c r="W50" i="9" s="1"/>
  <c r="W50" i="7" s="1"/>
  <c r="C48" i="102"/>
  <c r="C48" i="93" s="1"/>
  <c r="C48" i="11" s="1"/>
  <c r="C48" i="9" s="1"/>
  <c r="C48" i="7" s="1"/>
  <c r="G42" i="102"/>
  <c r="G42" i="93" s="1"/>
  <c r="G42" i="11" s="1"/>
  <c r="G42" i="9" s="1"/>
  <c r="G42" i="7" s="1"/>
  <c r="I39" i="102"/>
  <c r="I39" i="93" s="1"/>
  <c r="I39" i="11" s="1"/>
  <c r="I39" i="9" s="1"/>
  <c r="I39" i="7" s="1"/>
  <c r="K36" i="102"/>
  <c r="K31" i="102"/>
  <c r="C3" i="19"/>
  <c r="W26" i="203"/>
  <c r="K26" i="196"/>
  <c r="U26" i="195"/>
  <c r="G3" i="195"/>
  <c r="F26" i="193"/>
  <c r="M69" i="102"/>
  <c r="M69" i="93" s="1"/>
  <c r="M69" i="11" s="1"/>
  <c r="M69" i="9" s="1"/>
  <c r="M69" i="7" s="1"/>
  <c r="D26" i="190"/>
  <c r="X64" i="123"/>
  <c r="D62" i="123"/>
  <c r="X3" i="88"/>
  <c r="D3" i="82"/>
  <c r="T13" i="93"/>
  <c r="T13" i="11" s="1"/>
  <c r="T13" i="9" s="1"/>
  <c r="T13" i="7" s="1"/>
  <c r="I26" i="115"/>
  <c r="K26" i="165"/>
  <c r="X3" i="195"/>
  <c r="X3" i="189"/>
  <c r="M3" i="19"/>
  <c r="P3" i="88"/>
  <c r="L3" i="86"/>
  <c r="J3" i="83"/>
  <c r="F3" i="81"/>
  <c r="X3" i="80"/>
  <c r="V3" i="199"/>
  <c r="V2" i="199" s="1"/>
  <c r="L42" i="93"/>
  <c r="L42" i="11" s="1"/>
  <c r="L42" i="9" s="1"/>
  <c r="L42" i="7" s="1"/>
  <c r="E72" i="116"/>
  <c r="L3" i="198"/>
  <c r="G26" i="189"/>
  <c r="L26" i="19"/>
  <c r="T67" i="123"/>
  <c r="T67" i="93" s="1"/>
  <c r="T67" i="11" s="1"/>
  <c r="T67" i="9" s="1"/>
  <c r="T67" i="7" s="1"/>
  <c r="V64" i="123"/>
  <c r="V64" i="93" s="1"/>
  <c r="V64" i="11" s="1"/>
  <c r="V64" i="9" s="1"/>
  <c r="V64" i="7" s="1"/>
  <c r="G65" i="123"/>
  <c r="I62" i="123"/>
  <c r="I61" i="123" s="1"/>
  <c r="L26" i="183"/>
  <c r="X3" i="78"/>
  <c r="R3" i="112"/>
  <c r="J26" i="91"/>
  <c r="F3" i="186"/>
  <c r="F2" i="186" s="1"/>
  <c r="X3" i="110"/>
  <c r="D3" i="112"/>
  <c r="K45" i="116"/>
  <c r="K45" i="93" s="1"/>
  <c r="K45" i="11" s="1"/>
  <c r="K45" i="9" s="1"/>
  <c r="K45" i="7" s="1"/>
  <c r="E3" i="165"/>
  <c r="D3" i="192"/>
  <c r="C3" i="192"/>
  <c r="N3" i="189"/>
  <c r="Q3" i="121"/>
  <c r="X3" i="193"/>
  <c r="V3" i="114"/>
  <c r="C45" i="116"/>
  <c r="C45" i="93" s="1"/>
  <c r="C45" i="11" s="1"/>
  <c r="C45" i="9" s="1"/>
  <c r="C45" i="7" s="1"/>
  <c r="M26" i="199"/>
  <c r="M2" i="199" s="1"/>
  <c r="P26" i="165"/>
  <c r="P2" i="165" s="1"/>
  <c r="N3" i="165"/>
  <c r="H3" i="196"/>
  <c r="C37" i="116"/>
  <c r="C37" i="93" s="1"/>
  <c r="C37" i="11" s="1"/>
  <c r="C37" i="9" s="1"/>
  <c r="C37" i="7" s="1"/>
  <c r="J3" i="188"/>
  <c r="R19" i="102"/>
  <c r="R19" i="93" s="1"/>
  <c r="R19" i="11" s="1"/>
  <c r="R19" i="9" s="1"/>
  <c r="R19" i="7" s="1"/>
  <c r="S72" i="102"/>
  <c r="S72" i="93" s="1"/>
  <c r="S72" i="11" s="1"/>
  <c r="S72" i="9" s="1"/>
  <c r="S72" i="7" s="1"/>
  <c r="U69" i="102"/>
  <c r="U69" i="93" s="1"/>
  <c r="U69" i="11" s="1"/>
  <c r="U69" i="9" s="1"/>
  <c r="U69" i="7" s="1"/>
  <c r="W66" i="102"/>
  <c r="C64" i="102"/>
  <c r="C64" i="93" s="1"/>
  <c r="C64" i="11" s="1"/>
  <c r="C64" i="9" s="1"/>
  <c r="C64" i="7" s="1"/>
  <c r="E49" i="102"/>
  <c r="E49" i="93" s="1"/>
  <c r="E49" i="11" s="1"/>
  <c r="E49" i="9" s="1"/>
  <c r="E49" i="7" s="1"/>
  <c r="G46" i="102"/>
  <c r="G46" i="93" s="1"/>
  <c r="G46" i="11" s="1"/>
  <c r="G46" i="9" s="1"/>
  <c r="G46" i="7" s="1"/>
  <c r="I43" i="102"/>
  <c r="I43" i="93" s="1"/>
  <c r="I43" i="11" s="1"/>
  <c r="I43" i="9" s="1"/>
  <c r="I43" i="7" s="1"/>
  <c r="K40" i="102"/>
  <c r="K40" i="93" s="1"/>
  <c r="K40" i="11" s="1"/>
  <c r="K40" i="9" s="1"/>
  <c r="K40" i="7" s="1"/>
  <c r="M32" i="102"/>
  <c r="M21" i="102"/>
  <c r="M21" i="93" s="1"/>
  <c r="M21" i="11" s="1"/>
  <c r="M21" i="9" s="1"/>
  <c r="M21" i="7" s="1"/>
  <c r="W3" i="189"/>
  <c r="Q26" i="18"/>
  <c r="L3" i="19"/>
  <c r="F3" i="85"/>
  <c r="X3" i="84"/>
  <c r="U33" i="120"/>
  <c r="U26" i="120" s="1"/>
  <c r="J38" i="93"/>
  <c r="J38" i="11" s="1"/>
  <c r="J38" i="9" s="1"/>
  <c r="J38" i="7" s="1"/>
  <c r="O13" i="102"/>
  <c r="O13" i="93" s="1"/>
  <c r="O13" i="11" s="1"/>
  <c r="O13" i="9" s="1"/>
  <c r="O13" i="7" s="1"/>
  <c r="J33" i="105"/>
  <c r="J26" i="105" s="1"/>
  <c r="E3" i="191"/>
  <c r="O3" i="171"/>
  <c r="Q3" i="112"/>
  <c r="I3" i="90"/>
  <c r="W3" i="87"/>
  <c r="G3" i="79"/>
  <c r="E26" i="185"/>
  <c r="E33" i="16"/>
  <c r="K8" i="75"/>
  <c r="X3" i="125"/>
  <c r="J33" i="118"/>
  <c r="J26" i="118" s="1"/>
  <c r="J2" i="118" s="1"/>
  <c r="V54" i="93"/>
  <c r="V54" i="11" s="1"/>
  <c r="V54" i="9" s="1"/>
  <c r="V54" i="7" s="1"/>
  <c r="H72" i="93"/>
  <c r="H72" i="11" s="1"/>
  <c r="H72" i="9" s="1"/>
  <c r="H72" i="7" s="1"/>
  <c r="M16" i="102"/>
  <c r="M16" i="93" s="1"/>
  <c r="M16" i="11" s="1"/>
  <c r="M16" i="9" s="1"/>
  <c r="M16" i="7" s="1"/>
  <c r="H62" i="116"/>
  <c r="T27" i="106"/>
  <c r="F17" i="106"/>
  <c r="D8" i="104"/>
  <c r="V61" i="105"/>
  <c r="N39" i="93"/>
  <c r="N39" i="11" s="1"/>
  <c r="N39" i="9" s="1"/>
  <c r="N39" i="7" s="1"/>
  <c r="V33" i="8"/>
  <c r="V26" i="8" s="1"/>
  <c r="V2" i="8" s="1"/>
  <c r="P66" i="116"/>
  <c r="R22" i="105"/>
  <c r="L7" i="93"/>
  <c r="L7" i="11" s="1"/>
  <c r="L7" i="9" s="1"/>
  <c r="L7" i="7" s="1"/>
  <c r="O11" i="105"/>
  <c r="Q3" i="110"/>
  <c r="P33" i="105"/>
  <c r="P26" i="105" s="1"/>
  <c r="F33" i="16"/>
  <c r="S26" i="77"/>
  <c r="O61" i="120"/>
  <c r="O62" i="116"/>
  <c r="O3" i="199"/>
  <c r="J44" i="93"/>
  <c r="J44" i="11" s="1"/>
  <c r="J44" i="9" s="1"/>
  <c r="J44" i="7" s="1"/>
  <c r="R68" i="93"/>
  <c r="R68" i="11" s="1"/>
  <c r="R68" i="9" s="1"/>
  <c r="R68" i="7" s="1"/>
  <c r="D11" i="104"/>
  <c r="R14" i="102"/>
  <c r="R14" i="93" s="1"/>
  <c r="R14" i="11" s="1"/>
  <c r="R14" i="9" s="1"/>
  <c r="R14" i="7" s="1"/>
  <c r="F33" i="8"/>
  <c r="F26" i="8" s="1"/>
  <c r="F2" i="8" s="1"/>
  <c r="C3" i="190"/>
  <c r="M71" i="93"/>
  <c r="M71" i="11" s="1"/>
  <c r="M71" i="9" s="1"/>
  <c r="M71" i="7" s="1"/>
  <c r="Q65" i="93"/>
  <c r="Q65" i="11" s="1"/>
  <c r="Q65" i="9" s="1"/>
  <c r="Q65" i="7" s="1"/>
  <c r="W3" i="186"/>
  <c r="W2" i="186" s="1"/>
  <c r="T26" i="163"/>
  <c r="N10" i="102"/>
  <c r="N10" i="93" s="1"/>
  <c r="N10" i="11" s="1"/>
  <c r="N10" i="9" s="1"/>
  <c r="N10" i="7" s="1"/>
  <c r="C61" i="118"/>
  <c r="N11" i="106"/>
  <c r="U82" i="149"/>
  <c r="G75" i="149"/>
  <c r="F3" i="195"/>
  <c r="H61" i="118"/>
  <c r="P26" i="191"/>
  <c r="M27" i="105"/>
  <c r="F44" i="93"/>
  <c r="F44" i="11" s="1"/>
  <c r="F44" i="9" s="1"/>
  <c r="F44" i="7" s="1"/>
  <c r="V26" i="163"/>
  <c r="N3" i="191"/>
  <c r="R17" i="105"/>
  <c r="X20" i="93"/>
  <c r="X20" i="11" s="1"/>
  <c r="X20" i="9" s="1"/>
  <c r="X20" i="7" s="1"/>
  <c r="M4" i="104"/>
  <c r="W3" i="190"/>
  <c r="W2" i="190" s="1"/>
  <c r="E71" i="93"/>
  <c r="E71" i="11" s="1"/>
  <c r="E71" i="9" s="1"/>
  <c r="E71" i="7" s="1"/>
  <c r="W3" i="91"/>
  <c r="E26" i="90"/>
  <c r="S3" i="89"/>
  <c r="I3" i="88"/>
  <c r="H33" i="16"/>
  <c r="S61" i="105"/>
  <c r="M11" i="105"/>
  <c r="M3" i="105" s="1"/>
  <c r="F26" i="185"/>
  <c r="X7" i="102"/>
  <c r="X7" i="93" s="1"/>
  <c r="X7" i="11" s="1"/>
  <c r="X7" i="9" s="1"/>
  <c r="X7" i="7" s="1"/>
  <c r="E33" i="105"/>
  <c r="M17" i="105"/>
  <c r="V26" i="198"/>
  <c r="V2" i="198" s="1"/>
  <c r="W69" i="116"/>
  <c r="I26" i="171"/>
  <c r="U3" i="108"/>
  <c r="G3" i="91"/>
  <c r="Q3" i="90"/>
  <c r="N61" i="118"/>
  <c r="N8" i="106"/>
  <c r="T61" i="104"/>
  <c r="R70" i="93"/>
  <c r="R70" i="11" s="1"/>
  <c r="R70" i="9" s="1"/>
  <c r="R70" i="7" s="1"/>
  <c r="T24" i="102"/>
  <c r="T24" i="93" s="1"/>
  <c r="T24" i="11" s="1"/>
  <c r="T24" i="9" s="1"/>
  <c r="T24" i="7" s="1"/>
  <c r="N15" i="102"/>
  <c r="N15" i="93" s="1"/>
  <c r="N15" i="11" s="1"/>
  <c r="N15" i="9" s="1"/>
  <c r="N15" i="7" s="1"/>
  <c r="X26" i="171"/>
  <c r="G43" i="93"/>
  <c r="G43" i="11" s="1"/>
  <c r="G43" i="9" s="1"/>
  <c r="G43" i="7" s="1"/>
  <c r="U26" i="197"/>
  <c r="U3" i="188"/>
  <c r="U2" i="188" s="1"/>
  <c r="Q52" i="103"/>
  <c r="C63" i="93"/>
  <c r="C63" i="11" s="1"/>
  <c r="C63" i="9" s="1"/>
  <c r="C63" i="7" s="1"/>
  <c r="N61" i="106"/>
  <c r="X27" i="106"/>
  <c r="P11" i="106"/>
  <c r="R61" i="75"/>
  <c r="K37" i="93"/>
  <c r="K37" i="11" s="1"/>
  <c r="K37" i="9" s="1"/>
  <c r="K37" i="7" s="1"/>
  <c r="C11" i="16"/>
  <c r="C26" i="112"/>
  <c r="U26" i="108"/>
  <c r="Q26" i="91"/>
  <c r="Q2" i="91" s="1"/>
  <c r="H33" i="106"/>
  <c r="N23" i="123"/>
  <c r="V33" i="125"/>
  <c r="T33" i="75"/>
  <c r="L61" i="16"/>
  <c r="N33" i="75"/>
  <c r="S61" i="16"/>
  <c r="H3" i="198"/>
  <c r="D3" i="198"/>
  <c r="F3" i="192"/>
  <c r="T3" i="190"/>
  <c r="O3" i="189"/>
  <c r="G26" i="113"/>
  <c r="T26" i="90"/>
  <c r="N26" i="89"/>
  <c r="E3" i="121"/>
  <c r="E2" i="121" s="1"/>
  <c r="S71" i="93"/>
  <c r="S71" i="11" s="1"/>
  <c r="S71" i="9" s="1"/>
  <c r="S71" i="7" s="1"/>
  <c r="D26" i="197"/>
  <c r="L27" i="104"/>
  <c r="H33" i="125"/>
  <c r="H26" i="125" s="1"/>
  <c r="T3" i="108"/>
  <c r="I26" i="112"/>
  <c r="G3" i="90"/>
  <c r="C26" i="89"/>
  <c r="I3" i="89"/>
  <c r="I2" i="89" s="1"/>
  <c r="W26" i="87"/>
  <c r="W3" i="86"/>
  <c r="S26" i="85"/>
  <c r="S2" i="85" s="1"/>
  <c r="C26" i="81"/>
  <c r="M26" i="80"/>
  <c r="S3" i="80"/>
  <c r="O24" i="103"/>
  <c r="O22" i="103" s="1"/>
  <c r="Q15" i="103"/>
  <c r="Q15" i="102" s="1"/>
  <c r="Q15" i="93" s="1"/>
  <c r="Q15" i="11" s="1"/>
  <c r="Q15" i="9" s="1"/>
  <c r="Q15" i="7" s="1"/>
  <c r="N17" i="75"/>
  <c r="L26" i="198"/>
  <c r="C3" i="188"/>
  <c r="U3" i="115"/>
  <c r="D3" i="196"/>
  <c r="G26" i="18"/>
  <c r="R3" i="91"/>
  <c r="J27" i="125"/>
  <c r="J26" i="125" s="1"/>
  <c r="U26" i="163"/>
  <c r="E3" i="197"/>
  <c r="Q6" i="102"/>
  <c r="G3" i="171"/>
  <c r="K3" i="90"/>
  <c r="G3" i="87"/>
  <c r="S3" i="78"/>
  <c r="O26" i="77"/>
  <c r="S61" i="120"/>
  <c r="U66" i="116"/>
  <c r="U66" i="93" s="1"/>
  <c r="U66" i="11" s="1"/>
  <c r="U66" i="9" s="1"/>
  <c r="U66" i="7" s="1"/>
  <c r="C26" i="163"/>
  <c r="G33" i="105"/>
  <c r="L25" i="102"/>
  <c r="L25" i="93" s="1"/>
  <c r="L25" i="11" s="1"/>
  <c r="L25" i="9" s="1"/>
  <c r="L25" i="7" s="1"/>
  <c r="V26" i="171"/>
  <c r="U50" i="93"/>
  <c r="U50" i="11" s="1"/>
  <c r="U50" i="9" s="1"/>
  <c r="U50" i="7" s="1"/>
  <c r="S61" i="118"/>
  <c r="E33" i="118"/>
  <c r="E26" i="118" s="1"/>
  <c r="E2" i="118" s="1"/>
  <c r="C26" i="191"/>
  <c r="M26" i="201"/>
  <c r="W3" i="112"/>
  <c r="W2" i="112" s="1"/>
  <c r="U26" i="114"/>
  <c r="E26" i="88"/>
  <c r="K3" i="88"/>
  <c r="O26" i="87"/>
  <c r="Q26" i="86"/>
  <c r="O3" i="86"/>
  <c r="G26" i="83"/>
  <c r="E26" i="80"/>
  <c r="K26" i="77"/>
  <c r="U22" i="75"/>
  <c r="X61" i="104"/>
  <c r="L33" i="104"/>
  <c r="L17" i="104"/>
  <c r="R27" i="105"/>
  <c r="R11" i="105"/>
  <c r="X61" i="75"/>
  <c r="C33" i="120"/>
  <c r="C26" i="120" s="1"/>
  <c r="W33" i="8"/>
  <c r="W26" i="8" s="1"/>
  <c r="W2" i="8" s="1"/>
  <c r="E8" i="75"/>
  <c r="M61" i="16"/>
  <c r="J33" i="75"/>
  <c r="X11" i="75"/>
  <c r="D26" i="198"/>
  <c r="M68" i="116"/>
  <c r="Q3" i="198"/>
  <c r="G69" i="116"/>
  <c r="K26" i="113"/>
  <c r="R3" i="90"/>
  <c r="T26" i="19"/>
  <c r="J3" i="91"/>
  <c r="V61" i="75"/>
  <c r="G11" i="104"/>
  <c r="O27" i="105"/>
  <c r="U4" i="105"/>
  <c r="Q26" i="185"/>
  <c r="G3" i="107"/>
  <c r="S3" i="110"/>
  <c r="C26" i="91"/>
  <c r="W26" i="89"/>
  <c r="W26" i="86"/>
  <c r="U3" i="85"/>
  <c r="W3" i="83"/>
  <c r="S3" i="81"/>
  <c r="T33" i="106"/>
  <c r="H33" i="105"/>
  <c r="H26" i="105" s="1"/>
  <c r="H26" i="201"/>
  <c r="E27" i="104"/>
  <c r="I52" i="16"/>
  <c r="C4" i="16"/>
  <c r="V33" i="118"/>
  <c r="V26" i="118" s="1"/>
  <c r="V2" i="118" s="1"/>
  <c r="J17" i="106"/>
  <c r="D10" i="102"/>
  <c r="D10" i="93" s="1"/>
  <c r="D10" i="11" s="1"/>
  <c r="M3" i="198"/>
  <c r="M2" i="198" s="1"/>
  <c r="I33" i="106"/>
  <c r="Q61" i="104"/>
  <c r="E33" i="104"/>
  <c r="E3" i="186"/>
  <c r="C26" i="85"/>
  <c r="G26" i="79"/>
  <c r="X33" i="106"/>
  <c r="F33" i="125"/>
  <c r="W61" i="120"/>
  <c r="I27" i="16"/>
  <c r="M4" i="75"/>
  <c r="U72" i="116"/>
  <c r="U72" i="93" s="1"/>
  <c r="U72" i="11" s="1"/>
  <c r="U72" i="9" s="1"/>
  <c r="U72" i="7" s="1"/>
  <c r="U68" i="116"/>
  <c r="U68" i="93" s="1"/>
  <c r="U68" i="11" s="1"/>
  <c r="U68" i="9" s="1"/>
  <c r="U68" i="7" s="1"/>
  <c r="C26" i="113"/>
  <c r="J3" i="90"/>
  <c r="I26" i="121"/>
  <c r="I2" i="121" s="1"/>
  <c r="U3" i="80"/>
  <c r="G26" i="77"/>
  <c r="J26" i="194"/>
  <c r="J2" i="194" s="1"/>
  <c r="J50" i="93"/>
  <c r="J50" i="11" s="1"/>
  <c r="J50" i="9" s="1"/>
  <c r="J50" i="7" s="1"/>
  <c r="J17" i="125"/>
  <c r="T61" i="75"/>
  <c r="W33" i="120"/>
  <c r="W26" i="120" s="1"/>
  <c r="W2" i="120" s="1"/>
  <c r="G33" i="118"/>
  <c r="G26" i="118" s="1"/>
  <c r="G2" i="118" s="1"/>
  <c r="I11" i="106"/>
  <c r="O26" i="185"/>
  <c r="G6" i="93"/>
  <c r="G6" i="11" s="1"/>
  <c r="G6" i="9" s="1"/>
  <c r="G6" i="7" s="1"/>
  <c r="L41" i="93"/>
  <c r="L41" i="11" s="1"/>
  <c r="L41" i="9" s="1"/>
  <c r="L41" i="7" s="1"/>
  <c r="H26" i="194"/>
  <c r="D26" i="191"/>
  <c r="T26" i="187"/>
  <c r="R24" i="102"/>
  <c r="R24" i="93" s="1"/>
  <c r="R24" i="11" s="1"/>
  <c r="R24" i="9" s="1"/>
  <c r="R24" i="7" s="1"/>
  <c r="X33" i="125"/>
  <c r="E33" i="120"/>
  <c r="E26" i="120" s="1"/>
  <c r="E2" i="120" s="1"/>
  <c r="K26" i="17"/>
  <c r="W26" i="108"/>
  <c r="M22" i="75"/>
  <c r="X4" i="105"/>
  <c r="O3" i="77"/>
  <c r="I8" i="75"/>
  <c r="X27" i="75"/>
  <c r="X26" i="75" s="1"/>
  <c r="P11" i="75"/>
  <c r="N27" i="75"/>
  <c r="S26" i="198"/>
  <c r="E3" i="113"/>
  <c r="W3" i="109"/>
  <c r="U26" i="199"/>
  <c r="U2" i="199" s="1"/>
  <c r="W3" i="199"/>
  <c r="X26" i="165"/>
  <c r="W3" i="193"/>
  <c r="G26" i="183"/>
  <c r="L26" i="196"/>
  <c r="P26" i="195"/>
  <c r="D3" i="193"/>
  <c r="J26" i="192"/>
  <c r="W3" i="192"/>
  <c r="L3" i="190"/>
  <c r="K26" i="19"/>
  <c r="H26" i="18"/>
  <c r="H2" i="18" s="1"/>
  <c r="X70" i="102"/>
  <c r="X70" i="93" s="1"/>
  <c r="X70" i="11" s="1"/>
  <c r="X70" i="9" s="1"/>
  <c r="X70" i="7" s="1"/>
  <c r="D68" i="102"/>
  <c r="D68" i="93" s="1"/>
  <c r="D68" i="11" s="1"/>
  <c r="D68" i="9" s="1"/>
  <c r="D68" i="7" s="1"/>
  <c r="F65" i="102"/>
  <c r="F65" i="93" s="1"/>
  <c r="F65" i="11" s="1"/>
  <c r="F65" i="9" s="1"/>
  <c r="F65" i="7" s="1"/>
  <c r="H62" i="102"/>
  <c r="H50" i="102"/>
  <c r="H50" i="93" s="1"/>
  <c r="H50" i="11" s="1"/>
  <c r="H50" i="9" s="1"/>
  <c r="H50" i="7" s="1"/>
  <c r="J47" i="102"/>
  <c r="J47" i="93" s="1"/>
  <c r="J47" i="11" s="1"/>
  <c r="J47" i="9" s="1"/>
  <c r="J47" i="7" s="1"/>
  <c r="L44" i="102"/>
  <c r="L44" i="93" s="1"/>
  <c r="L44" i="11" s="1"/>
  <c r="L44" i="9" s="1"/>
  <c r="L44" i="7" s="1"/>
  <c r="N41" i="102"/>
  <c r="N41" i="93" s="1"/>
  <c r="N41" i="11" s="1"/>
  <c r="N41" i="9" s="1"/>
  <c r="N41" i="7" s="1"/>
  <c r="P38" i="102"/>
  <c r="P38" i="93" s="1"/>
  <c r="P38" i="11" s="1"/>
  <c r="P38" i="9" s="1"/>
  <c r="P38" i="7" s="1"/>
  <c r="R35" i="102"/>
  <c r="R35" i="93" s="1"/>
  <c r="R35" i="11" s="1"/>
  <c r="R35" i="9" s="1"/>
  <c r="R35" i="7" s="1"/>
  <c r="R30" i="102"/>
  <c r="R30" i="93" s="1"/>
  <c r="R30" i="11" s="1"/>
  <c r="R30" i="9" s="1"/>
  <c r="R30" i="7" s="1"/>
  <c r="W70" i="102"/>
  <c r="W70" i="93" s="1"/>
  <c r="W70" i="11" s="1"/>
  <c r="W70" i="9" s="1"/>
  <c r="W70" i="7" s="1"/>
  <c r="C68" i="102"/>
  <c r="C68" i="93" s="1"/>
  <c r="C68" i="11" s="1"/>
  <c r="C68" i="9" s="1"/>
  <c r="C68" i="7" s="1"/>
  <c r="E65" i="102"/>
  <c r="E65" i="93" s="1"/>
  <c r="E65" i="11" s="1"/>
  <c r="E65" i="9" s="1"/>
  <c r="E65" i="7" s="1"/>
  <c r="G62" i="102"/>
  <c r="G62" i="93" s="1"/>
  <c r="G62" i="11" s="1"/>
  <c r="G62" i="9" s="1"/>
  <c r="G62" i="7" s="1"/>
  <c r="Q30" i="102"/>
  <c r="Q30" i="93" s="1"/>
  <c r="Q30" i="11" s="1"/>
  <c r="Q30" i="9" s="1"/>
  <c r="Q30" i="7" s="1"/>
  <c r="J3" i="203"/>
  <c r="G3" i="173"/>
  <c r="I3" i="173"/>
  <c r="N3" i="121"/>
  <c r="X3" i="186"/>
  <c r="L26" i="90"/>
  <c r="F26" i="89"/>
  <c r="P26" i="88"/>
  <c r="T26" i="89"/>
  <c r="T2" i="89" s="1"/>
  <c r="F3" i="87"/>
  <c r="F3" i="90"/>
  <c r="P3" i="89"/>
  <c r="P2" i="89" s="1"/>
  <c r="H3" i="88"/>
  <c r="R3" i="87"/>
  <c r="D3" i="86"/>
  <c r="P3" i="80"/>
  <c r="C3" i="199"/>
  <c r="D26" i="196"/>
  <c r="H26" i="195"/>
  <c r="R26" i="196"/>
  <c r="V26" i="195"/>
  <c r="F3" i="196"/>
  <c r="S3" i="196"/>
  <c r="O3" i="192"/>
  <c r="T3" i="192"/>
  <c r="S3" i="192"/>
  <c r="E3" i="190"/>
  <c r="C26" i="19"/>
  <c r="Q3" i="18"/>
  <c r="H65" i="123"/>
  <c r="H65" i="93" s="1"/>
  <c r="H65" i="11" s="1"/>
  <c r="H65" i="9" s="1"/>
  <c r="H65" i="7" s="1"/>
  <c r="J62" i="123"/>
  <c r="X26" i="173"/>
  <c r="F3" i="121"/>
  <c r="P3" i="186"/>
  <c r="P2" i="186" s="1"/>
  <c r="H26" i="91"/>
  <c r="H2" i="91" s="1"/>
  <c r="R26" i="90"/>
  <c r="V26" i="88"/>
  <c r="H3" i="89"/>
  <c r="H2" i="89" s="1"/>
  <c r="J3" i="87"/>
  <c r="V3" i="84"/>
  <c r="N3" i="81"/>
  <c r="L26" i="85"/>
  <c r="H3" i="80"/>
  <c r="R3" i="79"/>
  <c r="V3" i="78"/>
  <c r="V2" i="78" s="1"/>
  <c r="T26" i="195"/>
  <c r="K3" i="196"/>
  <c r="W26" i="193"/>
  <c r="K3" i="192"/>
  <c r="P3" i="189"/>
  <c r="U3" i="18"/>
  <c r="P3" i="110"/>
  <c r="N26" i="112"/>
  <c r="J3" i="88"/>
  <c r="J2" i="88" s="1"/>
  <c r="T3" i="87"/>
  <c r="N26" i="84"/>
  <c r="V3" i="85"/>
  <c r="H3" i="81"/>
  <c r="H2" i="81" s="1"/>
  <c r="M26" i="165"/>
  <c r="P26" i="196"/>
  <c r="C3" i="196"/>
  <c r="W3" i="195"/>
  <c r="V3" i="189"/>
  <c r="H3" i="190"/>
  <c r="T3" i="189"/>
  <c r="X3" i="188"/>
  <c r="D72" i="102"/>
  <c r="F69" i="102"/>
  <c r="F69" i="93" s="1"/>
  <c r="F69" i="11" s="1"/>
  <c r="F69" i="9" s="1"/>
  <c r="F69" i="7" s="1"/>
  <c r="H66" i="102"/>
  <c r="J63" i="102"/>
  <c r="J63" i="93" s="1"/>
  <c r="J63" i="11" s="1"/>
  <c r="J63" i="9" s="1"/>
  <c r="J63" i="7" s="1"/>
  <c r="T31" i="102"/>
  <c r="T20" i="102"/>
  <c r="T20" i="93" s="1"/>
  <c r="T20" i="11" s="1"/>
  <c r="T20" i="9" s="1"/>
  <c r="T20" i="7" s="1"/>
  <c r="M26" i="189"/>
  <c r="Q19" i="102"/>
  <c r="Q19" i="93" s="1"/>
  <c r="Q19" i="11" s="1"/>
  <c r="Q19" i="9" s="1"/>
  <c r="Q19" i="7" s="1"/>
  <c r="H3" i="189"/>
  <c r="M3" i="18"/>
  <c r="E3" i="173"/>
  <c r="E2" i="173" s="1"/>
  <c r="W3" i="203"/>
  <c r="V63" i="123"/>
  <c r="V63" i="93" s="1"/>
  <c r="V63" i="11" s="1"/>
  <c r="V63" i="9" s="1"/>
  <c r="V63" i="7" s="1"/>
  <c r="T32" i="123"/>
  <c r="T32" i="93" s="1"/>
  <c r="T32" i="11" s="1"/>
  <c r="T32" i="9" s="1"/>
  <c r="T32" i="7" s="1"/>
  <c r="V29" i="123"/>
  <c r="V29" i="93" s="1"/>
  <c r="V29" i="11" s="1"/>
  <c r="V29" i="9" s="1"/>
  <c r="V29" i="7" s="1"/>
  <c r="F3" i="107"/>
  <c r="L3" i="186"/>
  <c r="J66" i="123"/>
  <c r="L63" i="123"/>
  <c r="L63" i="93" s="1"/>
  <c r="L63" i="11" s="1"/>
  <c r="L63" i="9" s="1"/>
  <c r="L63" i="7" s="1"/>
  <c r="L26" i="121"/>
  <c r="X3" i="109"/>
  <c r="F26" i="112"/>
  <c r="H26" i="114"/>
  <c r="R3" i="186"/>
  <c r="S63" i="123"/>
  <c r="S50" i="123"/>
  <c r="U47" i="123"/>
  <c r="W44" i="123"/>
  <c r="C42" i="123"/>
  <c r="C42" i="93" s="1"/>
  <c r="C42" i="11" s="1"/>
  <c r="C42" i="9" s="1"/>
  <c r="C42" i="7" s="1"/>
  <c r="E39" i="123"/>
  <c r="E39" i="93" s="1"/>
  <c r="E39" i="11" s="1"/>
  <c r="E39" i="9" s="1"/>
  <c r="E39" i="7" s="1"/>
  <c r="G36" i="123"/>
  <c r="G36" i="93" s="1"/>
  <c r="G36" i="11" s="1"/>
  <c r="G36" i="9" s="1"/>
  <c r="G36" i="7" s="1"/>
  <c r="G31" i="123"/>
  <c r="G31" i="93" s="1"/>
  <c r="G31" i="11" s="1"/>
  <c r="G31" i="9" s="1"/>
  <c r="G31" i="7" s="1"/>
  <c r="O25" i="123"/>
  <c r="O20" i="123"/>
  <c r="O20" i="93" s="1"/>
  <c r="O20" i="11" s="1"/>
  <c r="O20" i="9" s="1"/>
  <c r="O20" i="7" s="1"/>
  <c r="O15" i="123"/>
  <c r="O15" i="93" s="1"/>
  <c r="O15" i="11" s="1"/>
  <c r="O15" i="9" s="1"/>
  <c r="O15" i="7" s="1"/>
  <c r="K3" i="121"/>
  <c r="I3" i="115"/>
  <c r="L3" i="115"/>
  <c r="P26" i="109"/>
  <c r="T3" i="90"/>
  <c r="F26" i="84"/>
  <c r="L3" i="84"/>
  <c r="L2" i="84" s="1"/>
  <c r="N3" i="83"/>
  <c r="P3" i="82"/>
  <c r="J3" i="80"/>
  <c r="J2" i="80" s="1"/>
  <c r="F3" i="78"/>
  <c r="F2" i="78" s="1"/>
  <c r="U3" i="165"/>
  <c r="W3" i="196"/>
  <c r="H26" i="196"/>
  <c r="D26" i="192"/>
  <c r="E26" i="193"/>
  <c r="I26" i="192"/>
  <c r="I2" i="192" s="1"/>
  <c r="P3" i="193"/>
  <c r="F3" i="188"/>
  <c r="G26" i="190"/>
  <c r="T3" i="19"/>
  <c r="J3" i="18"/>
  <c r="S3" i="19"/>
  <c r="F3" i="203"/>
  <c r="H51" i="123"/>
  <c r="H51" i="93" s="1"/>
  <c r="H51" i="11" s="1"/>
  <c r="H51" i="9" s="1"/>
  <c r="H51" i="7" s="1"/>
  <c r="J48" i="123"/>
  <c r="J48" i="93" s="1"/>
  <c r="J48" i="11" s="1"/>
  <c r="J48" i="9" s="1"/>
  <c r="J48" i="7" s="1"/>
  <c r="L45" i="123"/>
  <c r="L45" i="93" s="1"/>
  <c r="L45" i="11" s="1"/>
  <c r="L45" i="9" s="1"/>
  <c r="L45" i="7" s="1"/>
  <c r="N42" i="123"/>
  <c r="N42" i="93" s="1"/>
  <c r="N42" i="11" s="1"/>
  <c r="N42" i="9" s="1"/>
  <c r="N42" i="7" s="1"/>
  <c r="P39" i="123"/>
  <c r="P39" i="93" s="1"/>
  <c r="P39" i="11" s="1"/>
  <c r="P39" i="9" s="1"/>
  <c r="P39" i="7" s="1"/>
  <c r="R36" i="123"/>
  <c r="R36" i="93" s="1"/>
  <c r="R36" i="11" s="1"/>
  <c r="R36" i="9" s="1"/>
  <c r="R36" i="7" s="1"/>
  <c r="R31" i="123"/>
  <c r="R31" i="93" s="1"/>
  <c r="R31" i="11" s="1"/>
  <c r="R25" i="123"/>
  <c r="R20" i="123"/>
  <c r="R20" i="93" s="1"/>
  <c r="R20" i="11" s="1"/>
  <c r="R20" i="9" s="1"/>
  <c r="R20" i="7" s="1"/>
  <c r="R15" i="123"/>
  <c r="R10" i="123"/>
  <c r="Q4" i="124"/>
  <c r="O3" i="203"/>
  <c r="W3" i="173"/>
  <c r="P3" i="115"/>
  <c r="X26" i="110"/>
  <c r="G3" i="183"/>
  <c r="W3" i="121"/>
  <c r="Q3" i="183"/>
  <c r="C3" i="121"/>
  <c r="R26" i="173"/>
  <c r="R3" i="86"/>
  <c r="L3" i="90"/>
  <c r="V3" i="89"/>
  <c r="T3" i="82"/>
  <c r="N3" i="199"/>
  <c r="S48" i="102"/>
  <c r="S48" i="93" s="1"/>
  <c r="S48" i="11" s="1"/>
  <c r="S48" i="9" s="1"/>
  <c r="S48" i="7" s="1"/>
  <c r="U45" i="102"/>
  <c r="U45" i="93" s="1"/>
  <c r="U45" i="11" s="1"/>
  <c r="U45" i="9" s="1"/>
  <c r="U45" i="7" s="1"/>
  <c r="W42" i="102"/>
  <c r="C40" i="102"/>
  <c r="C40" i="93" s="1"/>
  <c r="C40" i="11" s="1"/>
  <c r="C40" i="9" s="1"/>
  <c r="C40" i="7" s="1"/>
  <c r="E37" i="102"/>
  <c r="E32" i="102"/>
  <c r="E32" i="93" s="1"/>
  <c r="E32" i="11" s="1"/>
  <c r="G29" i="102"/>
  <c r="G29" i="93" s="1"/>
  <c r="G29" i="11" s="1"/>
  <c r="G29" i="9" s="1"/>
  <c r="G29" i="7" s="1"/>
  <c r="E21" i="102"/>
  <c r="O3" i="196"/>
  <c r="L3" i="196"/>
  <c r="F19" i="93"/>
  <c r="F19" i="11" s="1"/>
  <c r="F19" i="9" s="1"/>
  <c r="F19" i="7" s="1"/>
  <c r="G70" i="102"/>
  <c r="G70" i="93" s="1"/>
  <c r="G70" i="11" s="1"/>
  <c r="G70" i="9" s="1"/>
  <c r="G70" i="7" s="1"/>
  <c r="I67" i="102"/>
  <c r="I67" i="93" s="1"/>
  <c r="I67" i="11" s="1"/>
  <c r="I67" i="9" s="1"/>
  <c r="I67" i="7" s="1"/>
  <c r="K64" i="102"/>
  <c r="K64" i="93" s="1"/>
  <c r="K64" i="11" s="1"/>
  <c r="K64" i="9" s="1"/>
  <c r="K64" i="7" s="1"/>
  <c r="M49" i="102"/>
  <c r="M49" i="93" s="1"/>
  <c r="M49" i="11" s="1"/>
  <c r="M49" i="9" s="1"/>
  <c r="M49" i="7" s="1"/>
  <c r="O46" i="102"/>
  <c r="O46" i="93" s="1"/>
  <c r="O46" i="11" s="1"/>
  <c r="O46" i="9" s="1"/>
  <c r="O46" i="7" s="1"/>
  <c r="Q43" i="102"/>
  <c r="Q43" i="93" s="1"/>
  <c r="Q43" i="11" s="1"/>
  <c r="Q43" i="9" s="1"/>
  <c r="Q43" i="7" s="1"/>
  <c r="S40" i="102"/>
  <c r="U37" i="102"/>
  <c r="U21" i="102"/>
  <c r="U21" i="93" s="1"/>
  <c r="U21" i="11" s="1"/>
  <c r="U21" i="9" s="1"/>
  <c r="U21" i="7" s="1"/>
  <c r="H3" i="193"/>
  <c r="G3" i="193"/>
  <c r="Q26" i="192"/>
  <c r="M3" i="192"/>
  <c r="V50" i="123"/>
  <c r="V50" i="93" s="1"/>
  <c r="V50" i="11" s="1"/>
  <c r="V50" i="9" s="1"/>
  <c r="V50" i="7" s="1"/>
  <c r="X47" i="123"/>
  <c r="X47" i="93" s="1"/>
  <c r="X47" i="11" s="1"/>
  <c r="X47" i="9" s="1"/>
  <c r="X47" i="7" s="1"/>
  <c r="D45" i="123"/>
  <c r="D45" i="93" s="1"/>
  <c r="D45" i="11" s="1"/>
  <c r="D45" i="9" s="1"/>
  <c r="D45" i="7" s="1"/>
  <c r="F42" i="123"/>
  <c r="F42" i="93" s="1"/>
  <c r="F42" i="11" s="1"/>
  <c r="F42" i="9" s="1"/>
  <c r="F42" i="7" s="1"/>
  <c r="H39" i="123"/>
  <c r="H39" i="93" s="1"/>
  <c r="H39" i="11" s="1"/>
  <c r="H39" i="9" s="1"/>
  <c r="H39" i="7" s="1"/>
  <c r="J36" i="123"/>
  <c r="J36" i="93" s="1"/>
  <c r="J36" i="11" s="1"/>
  <c r="J36" i="9" s="1"/>
  <c r="J36" i="7" s="1"/>
  <c r="J31" i="123"/>
  <c r="J31" i="93" s="1"/>
  <c r="J31" i="11" s="1"/>
  <c r="J31" i="9" s="1"/>
  <c r="J31" i="7" s="1"/>
  <c r="J25" i="123"/>
  <c r="J20" i="123"/>
  <c r="J20" i="93" s="1"/>
  <c r="J20" i="11" s="1"/>
  <c r="J20" i="9" s="1"/>
  <c r="J20" i="7" s="1"/>
  <c r="J15" i="123"/>
  <c r="J10" i="123"/>
  <c r="N22" i="124"/>
  <c r="M26" i="173"/>
  <c r="G3" i="203"/>
  <c r="G2" i="203" s="1"/>
  <c r="O3" i="173"/>
  <c r="J3" i="121"/>
  <c r="D26" i="113"/>
  <c r="X26" i="112"/>
  <c r="F26" i="107"/>
  <c r="I3" i="183"/>
  <c r="O26" i="113"/>
  <c r="Q26" i="109"/>
  <c r="L3" i="88"/>
  <c r="L2" i="88" s="1"/>
  <c r="J3" i="86"/>
  <c r="D3" i="90"/>
  <c r="N3" i="89"/>
  <c r="H3" i="84"/>
  <c r="L3" i="80"/>
  <c r="L2" i="80" s="1"/>
  <c r="N3" i="79"/>
  <c r="N2" i="79" s="1"/>
  <c r="V26" i="84"/>
  <c r="P3" i="84"/>
  <c r="P2" i="84" s="1"/>
  <c r="L3" i="82"/>
  <c r="V3" i="81"/>
  <c r="V2" i="81" s="1"/>
  <c r="Q25" i="103"/>
  <c r="Q25" i="102" s="1"/>
  <c r="Q25" i="93" s="1"/>
  <c r="Q25" i="11" s="1"/>
  <c r="Q25" i="9" s="1"/>
  <c r="Q25" i="7" s="1"/>
  <c r="F3" i="199"/>
  <c r="R74" i="149"/>
  <c r="T76" i="149"/>
  <c r="D75" i="149"/>
  <c r="U61" i="111"/>
  <c r="D67" i="93"/>
  <c r="D67" i="11" s="1"/>
  <c r="D67" i="9" s="1"/>
  <c r="D67" i="7" s="1"/>
  <c r="N26" i="114"/>
  <c r="O33" i="118"/>
  <c r="O26" i="118" s="1"/>
  <c r="O2" i="118" s="1"/>
  <c r="F17" i="104"/>
  <c r="K4" i="106"/>
  <c r="K3" i="106" s="1"/>
  <c r="R3" i="83"/>
  <c r="I4" i="185"/>
  <c r="I3" i="185" s="1"/>
  <c r="I5" i="103"/>
  <c r="I4" i="103" s="1"/>
  <c r="T69" i="93"/>
  <c r="T69" i="11" s="1"/>
  <c r="T69" i="9" s="1"/>
  <c r="T69" i="7" s="1"/>
  <c r="L64" i="93"/>
  <c r="L64" i="11" s="1"/>
  <c r="L64" i="9" s="1"/>
  <c r="L64" i="7" s="1"/>
  <c r="H26" i="197"/>
  <c r="F22" i="106"/>
  <c r="N61" i="104"/>
  <c r="F3" i="187"/>
  <c r="N54" i="93"/>
  <c r="N54" i="11" s="1"/>
  <c r="N54" i="9" s="1"/>
  <c r="N54" i="7" s="1"/>
  <c r="V71" i="93"/>
  <c r="V71" i="11" s="1"/>
  <c r="V71" i="9" s="1"/>
  <c r="V71" i="7" s="1"/>
  <c r="X68" i="93"/>
  <c r="X68" i="11" s="1"/>
  <c r="X68" i="9" s="1"/>
  <c r="X68" i="7" s="1"/>
  <c r="X3" i="185"/>
  <c r="E61" i="120"/>
  <c r="W61" i="118"/>
  <c r="K3" i="163"/>
  <c r="U33" i="106"/>
  <c r="M61" i="104"/>
  <c r="W27" i="104"/>
  <c r="E61" i="105"/>
  <c r="Q17" i="105"/>
  <c r="G72" i="93"/>
  <c r="G72" i="11" s="1"/>
  <c r="G72" i="9" s="1"/>
  <c r="G72" i="7" s="1"/>
  <c r="M63" i="93"/>
  <c r="M63" i="11" s="1"/>
  <c r="M63" i="9" s="1"/>
  <c r="M63" i="7" s="1"/>
  <c r="M30" i="93"/>
  <c r="M30" i="11" s="1"/>
  <c r="M30" i="9" s="1"/>
  <c r="M30" i="7" s="1"/>
  <c r="W26" i="17"/>
  <c r="G26" i="114"/>
  <c r="S3" i="114"/>
  <c r="E3" i="80"/>
  <c r="L75" i="149"/>
  <c r="P33" i="118"/>
  <c r="P26" i="118" s="1"/>
  <c r="P2" i="118" s="1"/>
  <c r="V26" i="197"/>
  <c r="X33" i="104"/>
  <c r="X26" i="104" s="1"/>
  <c r="N72" i="93"/>
  <c r="N72" i="11" s="1"/>
  <c r="N72" i="9" s="1"/>
  <c r="N72" i="7" s="1"/>
  <c r="F48" i="93"/>
  <c r="F48" i="11" s="1"/>
  <c r="F48" i="9" s="1"/>
  <c r="F48" i="7" s="1"/>
  <c r="H45" i="93"/>
  <c r="H45" i="11" s="1"/>
  <c r="H45" i="9" s="1"/>
  <c r="H45" i="7" s="1"/>
  <c r="J42" i="93"/>
  <c r="J42" i="11" s="1"/>
  <c r="J42" i="9" s="1"/>
  <c r="J42" i="7" s="1"/>
  <c r="L39" i="93"/>
  <c r="L39" i="11" s="1"/>
  <c r="L39" i="9" s="1"/>
  <c r="L39" i="7" s="1"/>
  <c r="N36" i="93"/>
  <c r="N36" i="11" s="1"/>
  <c r="N36" i="9" s="1"/>
  <c r="N36" i="7" s="1"/>
  <c r="L30" i="93"/>
  <c r="L30" i="11" s="1"/>
  <c r="L30" i="9" s="1"/>
  <c r="L30" i="7" s="1"/>
  <c r="N20" i="93"/>
  <c r="N20" i="11" s="1"/>
  <c r="N20" i="9" s="1"/>
  <c r="N20" i="7" s="1"/>
  <c r="F26" i="114"/>
  <c r="O33" i="120"/>
  <c r="O26" i="120" s="1"/>
  <c r="O2" i="120" s="1"/>
  <c r="S33" i="106"/>
  <c r="S3" i="189"/>
  <c r="C61" i="105"/>
  <c r="M31" i="93"/>
  <c r="M31" i="11" s="1"/>
  <c r="M31" i="9" s="1"/>
  <c r="M31" i="7" s="1"/>
  <c r="W6" i="93"/>
  <c r="W6" i="11" s="1"/>
  <c r="W6" i="9" s="1"/>
  <c r="W6" i="7" s="1"/>
  <c r="P26" i="194"/>
  <c r="N33" i="105"/>
  <c r="N26" i="185"/>
  <c r="N6" i="102"/>
  <c r="N6" i="93" s="1"/>
  <c r="N6" i="11" s="1"/>
  <c r="N6" i="9" s="1"/>
  <c r="N6" i="7" s="1"/>
  <c r="V11" i="125"/>
  <c r="V3" i="125" s="1"/>
  <c r="U16" i="102"/>
  <c r="U16" i="93" s="1"/>
  <c r="U16" i="11" s="1"/>
  <c r="U16" i="9" s="1"/>
  <c r="U16" i="7" s="1"/>
  <c r="W7" i="102"/>
  <c r="W7" i="93" s="1"/>
  <c r="W7" i="11" s="1"/>
  <c r="W7" i="9" s="1"/>
  <c r="W7" i="7" s="1"/>
  <c r="U33" i="16"/>
  <c r="O26" i="91"/>
  <c r="M3" i="87"/>
  <c r="T11" i="125"/>
  <c r="M3" i="91"/>
  <c r="O4" i="75"/>
  <c r="C61" i="16"/>
  <c r="M3" i="174"/>
  <c r="L3" i="189"/>
  <c r="R26" i="188"/>
  <c r="P3" i="188"/>
  <c r="E3" i="19"/>
  <c r="C26" i="121"/>
  <c r="F26" i="113"/>
  <c r="P72" i="93"/>
  <c r="P72" i="11" s="1"/>
  <c r="P72" i="9" s="1"/>
  <c r="P72" i="7" s="1"/>
  <c r="L33" i="125"/>
  <c r="L26" i="125" s="1"/>
  <c r="H61" i="106"/>
  <c r="R33" i="125"/>
  <c r="O33" i="104"/>
  <c r="O26" i="104" s="1"/>
  <c r="P61" i="118"/>
  <c r="D64" i="93"/>
  <c r="D64" i="11" s="1"/>
  <c r="D64" i="9" s="1"/>
  <c r="D64" i="7" s="1"/>
  <c r="T3" i="163"/>
  <c r="X26" i="187"/>
  <c r="N71" i="93"/>
  <c r="N71" i="11" s="1"/>
  <c r="N71" i="9" s="1"/>
  <c r="N71" i="7" s="1"/>
  <c r="N33" i="8"/>
  <c r="N26" i="8" s="1"/>
  <c r="N2" i="8" s="1"/>
  <c r="M61" i="111"/>
  <c r="W26" i="191"/>
  <c r="U3" i="187"/>
  <c r="U71" i="93"/>
  <c r="U71" i="11" s="1"/>
  <c r="U71" i="9" s="1"/>
  <c r="U71" i="7" s="1"/>
  <c r="E63" i="93"/>
  <c r="E63" i="11" s="1"/>
  <c r="E63" i="9" s="1"/>
  <c r="E63" i="7" s="1"/>
  <c r="M47" i="93"/>
  <c r="M47" i="11" s="1"/>
  <c r="M47" i="9" s="1"/>
  <c r="M47" i="7" s="1"/>
  <c r="G15" i="93"/>
  <c r="G15" i="11" s="1"/>
  <c r="G15" i="9" s="1"/>
  <c r="G15" i="7" s="1"/>
  <c r="I33" i="16"/>
  <c r="G3" i="201"/>
  <c r="Q26" i="171"/>
  <c r="C61" i="125"/>
  <c r="K3" i="114"/>
  <c r="Q3" i="186"/>
  <c r="I3" i="83"/>
  <c r="S3" i="82"/>
  <c r="M3" i="81"/>
  <c r="O3" i="79"/>
  <c r="N26" i="111"/>
  <c r="J11" i="106"/>
  <c r="J3" i="106" s="1"/>
  <c r="T47" i="93"/>
  <c r="T47" i="11" s="1"/>
  <c r="T47" i="9" s="1"/>
  <c r="T47" i="7" s="1"/>
  <c r="X41" i="93"/>
  <c r="X41" i="11" s="1"/>
  <c r="X41" i="9" s="1"/>
  <c r="X41" i="7" s="1"/>
  <c r="X32" i="93"/>
  <c r="X32" i="11" s="1"/>
  <c r="X32" i="9" s="1"/>
  <c r="X32" i="7" s="1"/>
  <c r="D30" i="93"/>
  <c r="D30" i="11" s="1"/>
  <c r="D30" i="9" s="1"/>
  <c r="D30" i="7" s="1"/>
  <c r="F20" i="93"/>
  <c r="F20" i="11" s="1"/>
  <c r="F20" i="9" s="1"/>
  <c r="F20" i="7" s="1"/>
  <c r="X16" i="93"/>
  <c r="X16" i="11" s="1"/>
  <c r="X16" i="9" s="1"/>
  <c r="X16" i="7" s="1"/>
  <c r="D14" i="93"/>
  <c r="D14" i="11" s="1"/>
  <c r="D14" i="9" s="1"/>
  <c r="D14" i="7" s="1"/>
  <c r="R61" i="125"/>
  <c r="T3" i="114"/>
  <c r="K61" i="104"/>
  <c r="R33" i="106"/>
  <c r="V33" i="104"/>
  <c r="V26" i="104" s="1"/>
  <c r="F6" i="102"/>
  <c r="F6" i="93" s="1"/>
  <c r="F6" i="11" s="1"/>
  <c r="X61" i="8"/>
  <c r="N89" i="149"/>
  <c r="U33" i="111"/>
  <c r="U26" i="111" s="1"/>
  <c r="O7" i="102"/>
  <c r="O7" i="93" s="1"/>
  <c r="O7" i="11" s="1"/>
  <c r="O7" i="9" s="1"/>
  <c r="O7" i="7" s="1"/>
  <c r="U17" i="16"/>
  <c r="W3" i="110"/>
  <c r="P76" i="149"/>
  <c r="T33" i="118"/>
  <c r="T26" i="118" s="1"/>
  <c r="T2" i="118" s="1"/>
  <c r="T33" i="16"/>
  <c r="S33" i="111"/>
  <c r="W3" i="174"/>
  <c r="X3" i="196"/>
  <c r="O26" i="114"/>
  <c r="O3" i="84"/>
  <c r="V72" i="93"/>
  <c r="V72" i="11" s="1"/>
  <c r="V72" i="9" s="1"/>
  <c r="V72" i="7" s="1"/>
  <c r="E17" i="111"/>
  <c r="O17" i="106"/>
  <c r="L74" i="149"/>
  <c r="V37" i="116"/>
  <c r="N33" i="106"/>
  <c r="L11" i="106"/>
  <c r="L3" i="106" s="1"/>
  <c r="H11" i="104"/>
  <c r="H3" i="104" s="1"/>
  <c r="F61" i="105"/>
  <c r="N19" i="93"/>
  <c r="N19" i="11" s="1"/>
  <c r="N19" i="9" s="1"/>
  <c r="N19" i="7" s="1"/>
  <c r="T7" i="93"/>
  <c r="T7" i="11" s="1"/>
  <c r="T7" i="9" s="1"/>
  <c r="T7" i="7" s="1"/>
  <c r="P3" i="185"/>
  <c r="N24" i="123"/>
  <c r="S64" i="116"/>
  <c r="C3" i="163"/>
  <c r="E61" i="104"/>
  <c r="Q33" i="105"/>
  <c r="Q6" i="123"/>
  <c r="S33" i="125"/>
  <c r="M3" i="108"/>
  <c r="I3" i="186"/>
  <c r="U3" i="89"/>
  <c r="I3" i="84"/>
  <c r="Q33" i="75"/>
  <c r="H33" i="118"/>
  <c r="H26" i="118" s="1"/>
  <c r="H2" i="118" s="1"/>
  <c r="F27" i="104"/>
  <c r="N5" i="123"/>
  <c r="N4" i="123" s="1"/>
  <c r="L3" i="114"/>
  <c r="J26" i="108"/>
  <c r="W33" i="111"/>
  <c r="W61" i="106"/>
  <c r="O11" i="125"/>
  <c r="L61" i="118"/>
  <c r="P33" i="125"/>
  <c r="P26" i="125" s="1"/>
  <c r="U33" i="118"/>
  <c r="U26" i="118" s="1"/>
  <c r="U2" i="118" s="1"/>
  <c r="I61" i="104"/>
  <c r="E16" i="102"/>
  <c r="E16" i="93" s="1"/>
  <c r="E16" i="11" s="1"/>
  <c r="E16" i="9" s="1"/>
  <c r="E16" i="7" s="1"/>
  <c r="M33" i="16"/>
  <c r="W33" i="125"/>
  <c r="M26" i="125"/>
  <c r="C26" i="77"/>
  <c r="E17" i="75"/>
  <c r="S33" i="120"/>
  <c r="S26" i="120" s="1"/>
  <c r="S2" i="120" s="1"/>
  <c r="C33" i="118"/>
  <c r="C26" i="118" s="1"/>
  <c r="C2" i="118" s="1"/>
  <c r="S26" i="165"/>
  <c r="F3" i="193"/>
  <c r="Q26" i="121"/>
  <c r="P26" i="87"/>
  <c r="K71" i="93"/>
  <c r="K71" i="11" s="1"/>
  <c r="K71" i="9" s="1"/>
  <c r="K71" i="7" s="1"/>
  <c r="V3" i="165"/>
  <c r="S26" i="113"/>
  <c r="Q26" i="108"/>
  <c r="V27" i="125"/>
  <c r="E11" i="106"/>
  <c r="Q3" i="113"/>
  <c r="F3" i="197"/>
  <c r="D26" i="194"/>
  <c r="L13" i="102"/>
  <c r="L13" i="93" s="1"/>
  <c r="L13" i="11" s="1"/>
  <c r="L13" i="9" s="1"/>
  <c r="L13" i="7" s="1"/>
  <c r="R26" i="171"/>
  <c r="G11" i="111"/>
  <c r="U3" i="191"/>
  <c r="G26" i="187"/>
  <c r="U54" i="11"/>
  <c r="U54" i="9" s="1"/>
  <c r="U54" i="7" s="1"/>
  <c r="E9" i="102"/>
  <c r="I3" i="112"/>
  <c r="W3" i="107"/>
  <c r="W3" i="88"/>
  <c r="C26" i="83"/>
  <c r="L33" i="106"/>
  <c r="L26" i="106" s="1"/>
  <c r="F26" i="191"/>
  <c r="D61" i="105"/>
  <c r="P65" i="93"/>
  <c r="P65" i="11" s="1"/>
  <c r="P65" i="9" s="1"/>
  <c r="P65" i="7" s="1"/>
  <c r="X26" i="108"/>
  <c r="U27" i="104"/>
  <c r="E48" i="93"/>
  <c r="E48" i="11" s="1"/>
  <c r="E48" i="9" s="1"/>
  <c r="E48" i="7" s="1"/>
  <c r="M36" i="93"/>
  <c r="M36" i="11" s="1"/>
  <c r="M36" i="9" s="1"/>
  <c r="M36" i="7" s="1"/>
  <c r="Q61" i="125"/>
  <c r="N38" i="93"/>
  <c r="N38" i="11" s="1"/>
  <c r="N38" i="9" s="1"/>
  <c r="N38" i="7" s="1"/>
  <c r="F33" i="118"/>
  <c r="F26" i="118" s="1"/>
  <c r="F2" i="118" s="1"/>
  <c r="J33" i="106"/>
  <c r="J26" i="106" s="1"/>
  <c r="T25" i="102"/>
  <c r="T25" i="93" s="1"/>
  <c r="T25" i="11" s="1"/>
  <c r="T25" i="9" s="1"/>
  <c r="T25" i="7" s="1"/>
  <c r="T4" i="125"/>
  <c r="L3" i="108"/>
  <c r="M33" i="120"/>
  <c r="M26" i="120" s="1"/>
  <c r="M2" i="120" s="1"/>
  <c r="M38" i="93"/>
  <c r="M38" i="11" s="1"/>
  <c r="M38" i="9" s="1"/>
  <c r="M38" i="7" s="1"/>
  <c r="E61" i="106"/>
  <c r="K26" i="187"/>
  <c r="S26" i="112"/>
  <c r="M26" i="89"/>
  <c r="G61" i="120"/>
  <c r="W33" i="106"/>
  <c r="W4" i="105"/>
  <c r="W3" i="105" s="1"/>
  <c r="C12" i="103"/>
  <c r="C11" i="103" s="1"/>
  <c r="Q11" i="16"/>
  <c r="E3" i="195"/>
  <c r="U3" i="190"/>
  <c r="E3" i="18"/>
  <c r="K3" i="18"/>
  <c r="L49" i="123"/>
  <c r="L49" i="93" s="1"/>
  <c r="L49" i="11" s="1"/>
  <c r="L49" i="9" s="1"/>
  <c r="L49" i="7" s="1"/>
  <c r="N46" i="123"/>
  <c r="N46" i="93" s="1"/>
  <c r="N46" i="11" s="1"/>
  <c r="N46" i="9" s="1"/>
  <c r="N46" i="7" s="1"/>
  <c r="P43" i="123"/>
  <c r="P43" i="93" s="1"/>
  <c r="P43" i="11" s="1"/>
  <c r="P43" i="9" s="1"/>
  <c r="P43" i="7" s="1"/>
  <c r="R40" i="123"/>
  <c r="R40" i="93" s="1"/>
  <c r="R40" i="11" s="1"/>
  <c r="R40" i="9" s="1"/>
  <c r="R40" i="7" s="1"/>
  <c r="T37" i="123"/>
  <c r="T37" i="93" s="1"/>
  <c r="T37" i="11" s="1"/>
  <c r="T37" i="9" s="1"/>
  <c r="T37" i="7" s="1"/>
  <c r="T16" i="123"/>
  <c r="T16" i="93" s="1"/>
  <c r="T16" i="11" s="1"/>
  <c r="T16" i="9" s="1"/>
  <c r="T16" i="7" s="1"/>
  <c r="V13" i="123"/>
  <c r="T6" i="123"/>
  <c r="T6" i="93" s="1"/>
  <c r="T6" i="11" s="1"/>
  <c r="T6" i="9" s="1"/>
  <c r="T6" i="7" s="1"/>
  <c r="U3" i="173"/>
  <c r="R26" i="203"/>
  <c r="S3" i="121"/>
  <c r="V26" i="89"/>
  <c r="F3" i="89"/>
  <c r="K19" i="93"/>
  <c r="K19" i="11" s="1"/>
  <c r="K19" i="9" s="1"/>
  <c r="K19" i="7" s="1"/>
  <c r="Q33" i="120"/>
  <c r="Q26" i="120" s="1"/>
  <c r="K61" i="125"/>
  <c r="R27" i="106"/>
  <c r="D54" i="93"/>
  <c r="D54" i="11" s="1"/>
  <c r="D54" i="9" s="1"/>
  <c r="D54" i="7" s="1"/>
  <c r="O51" i="93"/>
  <c r="O51" i="11" s="1"/>
  <c r="O51" i="9" s="1"/>
  <c r="O51" i="7" s="1"/>
  <c r="G33" i="106"/>
  <c r="R51" i="93"/>
  <c r="R51" i="11" s="1"/>
  <c r="R51" i="9" s="1"/>
  <c r="R51" i="7" s="1"/>
  <c r="J16" i="102"/>
  <c r="J16" i="93" s="1"/>
  <c r="J16" i="11" s="1"/>
  <c r="J16" i="9" s="1"/>
  <c r="J16" i="7" s="1"/>
  <c r="D74" i="149"/>
  <c r="H27" i="104"/>
  <c r="H26" i="104" s="1"/>
  <c r="N4" i="104"/>
  <c r="V3" i="187"/>
  <c r="X48" i="93"/>
  <c r="X48" i="11" s="1"/>
  <c r="X48" i="9" s="1"/>
  <c r="X48" i="7" s="1"/>
  <c r="R21" i="93"/>
  <c r="R21" i="11" s="1"/>
  <c r="R21" i="9" s="1"/>
  <c r="R21" i="7" s="1"/>
  <c r="D7" i="93"/>
  <c r="D7" i="11" s="1"/>
  <c r="D7" i="9" s="1"/>
  <c r="D7" i="7" s="1"/>
  <c r="T33" i="125"/>
  <c r="E44" i="93"/>
  <c r="E44" i="11" s="1"/>
  <c r="E44" i="9" s="1"/>
  <c r="E44" i="7" s="1"/>
  <c r="G61" i="118"/>
  <c r="G52" i="116"/>
  <c r="G26" i="163"/>
  <c r="E33" i="106"/>
  <c r="Q33" i="104"/>
  <c r="U61" i="105"/>
  <c r="I33" i="105"/>
  <c r="Q22" i="105"/>
  <c r="M54" i="93"/>
  <c r="M54" i="11" s="1"/>
  <c r="M54" i="9" s="1"/>
  <c r="M54" i="7" s="1"/>
  <c r="O25" i="102"/>
  <c r="E14" i="102"/>
  <c r="E14" i="93" s="1"/>
  <c r="E14" i="11" s="1"/>
  <c r="E14" i="9" s="1"/>
  <c r="E14" i="7" s="1"/>
  <c r="S3" i="112"/>
  <c r="W3" i="108"/>
  <c r="E3" i="89"/>
  <c r="C3" i="85"/>
  <c r="M3" i="84"/>
  <c r="F64" i="93"/>
  <c r="F64" i="11" s="1"/>
  <c r="F64" i="9" s="1"/>
  <c r="L61" i="104"/>
  <c r="F11" i="104"/>
  <c r="F3" i="104" s="1"/>
  <c r="V26" i="187"/>
  <c r="D71" i="93"/>
  <c r="D71" i="11" s="1"/>
  <c r="D71" i="9" s="1"/>
  <c r="D71" i="7" s="1"/>
  <c r="P49" i="93"/>
  <c r="P49" i="11" s="1"/>
  <c r="P49" i="9" s="1"/>
  <c r="P49" i="7" s="1"/>
  <c r="R46" i="93"/>
  <c r="R46" i="11" s="1"/>
  <c r="R46" i="9" s="1"/>
  <c r="R46" i="7" s="1"/>
  <c r="D35" i="93"/>
  <c r="D35" i="11" s="1"/>
  <c r="D35" i="9" s="1"/>
  <c r="D35" i="7" s="1"/>
  <c r="V31" i="93"/>
  <c r="V31" i="11" s="1"/>
  <c r="V31" i="9" s="1"/>
  <c r="V31" i="7" s="1"/>
  <c r="F25" i="93"/>
  <c r="F25" i="11" s="1"/>
  <c r="F25" i="9" s="1"/>
  <c r="F25" i="7" s="1"/>
  <c r="X21" i="93"/>
  <c r="X21" i="11" s="1"/>
  <c r="X21" i="9" s="1"/>
  <c r="X21" i="7" s="1"/>
  <c r="D19" i="93"/>
  <c r="D19" i="11" s="1"/>
  <c r="D19" i="9" s="1"/>
  <c r="D19" i="7" s="1"/>
  <c r="F10" i="93"/>
  <c r="F10" i="11" s="1"/>
  <c r="F10" i="9" s="1"/>
  <c r="F10" i="7" s="1"/>
  <c r="J7" i="93"/>
  <c r="J7" i="11" s="1"/>
  <c r="J7" i="9" s="1"/>
  <c r="J7" i="7" s="1"/>
  <c r="R52" i="16"/>
  <c r="P26" i="108"/>
  <c r="E27" i="111"/>
  <c r="C33" i="106"/>
  <c r="M3" i="188"/>
  <c r="O33" i="105"/>
  <c r="Q8" i="16"/>
  <c r="J61" i="105"/>
  <c r="T27" i="105"/>
  <c r="I44" i="93"/>
  <c r="I44" i="11" s="1"/>
  <c r="I44" i="9" s="1"/>
  <c r="I44" i="7" s="1"/>
  <c r="M33" i="118"/>
  <c r="M26" i="118" s="1"/>
  <c r="M2" i="118" s="1"/>
  <c r="U3" i="198"/>
  <c r="U33" i="104"/>
  <c r="M33" i="105"/>
  <c r="K26" i="112"/>
  <c r="K2" i="112" s="1"/>
  <c r="K26" i="114"/>
  <c r="K3" i="108"/>
  <c r="O26" i="88"/>
  <c r="U26" i="85"/>
  <c r="K26" i="82"/>
  <c r="C3" i="198"/>
  <c r="N61" i="16"/>
  <c r="J26" i="198"/>
  <c r="X26" i="189"/>
  <c r="D26" i="188"/>
  <c r="U3" i="189"/>
  <c r="M3" i="190"/>
  <c r="G3" i="189"/>
  <c r="W26" i="18"/>
  <c r="W2" i="18" s="1"/>
  <c r="C3" i="18"/>
  <c r="R26" i="112"/>
  <c r="H26" i="107"/>
  <c r="H48" i="93"/>
  <c r="H48" i="11" s="1"/>
  <c r="H48" i="9" s="1"/>
  <c r="H48" i="7" s="1"/>
  <c r="X61" i="118"/>
  <c r="S26" i="107"/>
  <c r="V26" i="17"/>
  <c r="F40" i="93"/>
  <c r="F40" i="11" s="1"/>
  <c r="F40" i="9" s="1"/>
  <c r="F40" i="7" s="1"/>
  <c r="R61" i="106"/>
  <c r="R4" i="106"/>
  <c r="R33" i="105"/>
  <c r="D46" i="93"/>
  <c r="D46" i="11" s="1"/>
  <c r="D46" i="9" s="1"/>
  <c r="D46" i="7" s="1"/>
  <c r="T8" i="105"/>
  <c r="X72" i="93"/>
  <c r="X72" i="11" s="1"/>
  <c r="X72" i="9" s="1"/>
  <c r="X72" i="7" s="1"/>
  <c r="D70" i="93"/>
  <c r="D70" i="11" s="1"/>
  <c r="D70" i="9" s="1"/>
  <c r="D70" i="7" s="1"/>
  <c r="F67" i="93"/>
  <c r="F67" i="11" s="1"/>
  <c r="F67" i="9" s="1"/>
  <c r="F67" i="7" s="1"/>
  <c r="P48" i="93"/>
  <c r="P48" i="11" s="1"/>
  <c r="P48" i="9" s="1"/>
  <c r="P48" i="7" s="1"/>
  <c r="R45" i="93"/>
  <c r="R45" i="11" s="1"/>
  <c r="R45" i="9" s="1"/>
  <c r="R45" i="7" s="1"/>
  <c r="T42" i="93"/>
  <c r="T42" i="11" s="1"/>
  <c r="T42" i="9" s="1"/>
  <c r="T42" i="7" s="1"/>
  <c r="V39" i="93"/>
  <c r="V39" i="11" s="1"/>
  <c r="V39" i="9" s="1"/>
  <c r="V39" i="7" s="1"/>
  <c r="X36" i="93"/>
  <c r="X36" i="11" s="1"/>
  <c r="X36" i="9" s="1"/>
  <c r="X36" i="7" s="1"/>
  <c r="H31" i="93"/>
  <c r="H31" i="11" s="1"/>
  <c r="H31" i="9" s="1"/>
  <c r="H31" i="7" s="1"/>
  <c r="R26" i="185"/>
  <c r="F24" i="102"/>
  <c r="F24" i="93" s="1"/>
  <c r="F24" i="11" s="1"/>
  <c r="F24" i="9" s="1"/>
  <c r="F24" i="7" s="1"/>
  <c r="J21" i="93"/>
  <c r="J21" i="11" s="1"/>
  <c r="J21" i="9" s="1"/>
  <c r="J21" i="7" s="1"/>
  <c r="J26" i="201"/>
  <c r="T17" i="125"/>
  <c r="Q33" i="118"/>
  <c r="Q26" i="118" s="1"/>
  <c r="Q2" i="118" s="1"/>
  <c r="E26" i="163"/>
  <c r="G27" i="111"/>
  <c r="Q3" i="194"/>
  <c r="E3" i="187"/>
  <c r="Q17" i="16"/>
  <c r="C3" i="90"/>
  <c r="G3" i="88"/>
  <c r="Q3" i="87"/>
  <c r="I3" i="86"/>
  <c r="E3" i="84"/>
  <c r="G26" i="81"/>
  <c r="I26" i="80"/>
  <c r="I2" i="80" s="1"/>
  <c r="K26" i="79"/>
  <c r="D40" i="93"/>
  <c r="D40" i="11" s="1"/>
  <c r="D40" i="9" s="1"/>
  <c r="D40" i="7" s="1"/>
  <c r="P61" i="106"/>
  <c r="H49" i="93"/>
  <c r="H49" i="11" s="1"/>
  <c r="H49" i="9" s="1"/>
  <c r="H49" i="7" s="1"/>
  <c r="J46" i="93"/>
  <c r="J46" i="11" s="1"/>
  <c r="J46" i="9" s="1"/>
  <c r="J46" i="7" s="1"/>
  <c r="N31" i="93"/>
  <c r="N31" i="11" s="1"/>
  <c r="N31" i="9" s="1"/>
  <c r="N31" i="7" s="1"/>
  <c r="P21" i="93"/>
  <c r="P21" i="11" s="1"/>
  <c r="P21" i="9" s="1"/>
  <c r="P21" i="7" s="1"/>
  <c r="X6" i="93"/>
  <c r="X6" i="11" s="1"/>
  <c r="X6" i="9" s="1"/>
  <c r="X6" i="7" s="1"/>
  <c r="E37" i="116"/>
  <c r="W33" i="118"/>
  <c r="W26" i="118" s="1"/>
  <c r="E26" i="197"/>
  <c r="U11" i="104"/>
  <c r="E26" i="187"/>
  <c r="Q3" i="115"/>
  <c r="R61" i="104"/>
  <c r="F33" i="104"/>
  <c r="T10" i="102"/>
  <c r="T10" i="93" s="1"/>
  <c r="T10" i="11" s="1"/>
  <c r="T10" i="9" s="1"/>
  <c r="T10" i="7" s="1"/>
  <c r="Q61" i="111"/>
  <c r="E33" i="111"/>
  <c r="G27" i="106"/>
  <c r="O17" i="125"/>
  <c r="I26" i="110"/>
  <c r="D33" i="118"/>
  <c r="D26" i="118" s="1"/>
  <c r="D2" i="118" s="1"/>
  <c r="O61" i="111"/>
  <c r="C33" i="111"/>
  <c r="C26" i="111" s="1"/>
  <c r="S33" i="104"/>
  <c r="S26" i="104" s="1"/>
  <c r="I11" i="104"/>
  <c r="X76" i="149"/>
  <c r="U26" i="165"/>
  <c r="W26" i="199"/>
  <c r="M3" i="165"/>
  <c r="T3" i="196"/>
  <c r="O3" i="195"/>
  <c r="J3" i="192"/>
  <c r="G26" i="193"/>
  <c r="E3" i="193"/>
  <c r="O3" i="193"/>
  <c r="U3" i="192"/>
  <c r="D3" i="190"/>
  <c r="D3" i="19"/>
  <c r="O8" i="185"/>
  <c r="O3" i="185" s="1"/>
  <c r="O9" i="103"/>
  <c r="G3" i="112"/>
  <c r="E26" i="114"/>
  <c r="U3" i="107"/>
  <c r="G26" i="87"/>
  <c r="I26" i="86"/>
  <c r="M26" i="84"/>
  <c r="W26" i="83"/>
  <c r="W3" i="82"/>
  <c r="S26" i="81"/>
  <c r="L33" i="16"/>
  <c r="L26" i="16" s="1"/>
  <c r="N3" i="112"/>
  <c r="K33" i="120"/>
  <c r="K26" i="120" s="1"/>
  <c r="K2" i="120" s="1"/>
  <c r="S33" i="16"/>
  <c r="S17" i="16"/>
  <c r="I11" i="16"/>
  <c r="I3" i="16" s="1"/>
  <c r="H3" i="77"/>
  <c r="E61" i="16"/>
  <c r="T61" i="16"/>
  <c r="X33" i="75"/>
  <c r="V11" i="75"/>
  <c r="J8" i="75"/>
  <c r="R61" i="16"/>
  <c r="F33" i="75"/>
  <c r="I4" i="75"/>
  <c r="K3" i="174"/>
  <c r="S3" i="113"/>
  <c r="G26" i="115"/>
  <c r="G2" i="115" s="1"/>
  <c r="G3" i="109"/>
  <c r="E26" i="203"/>
  <c r="I3" i="165"/>
  <c r="J26" i="196"/>
  <c r="N26" i="195"/>
  <c r="T26" i="192"/>
  <c r="S26" i="192"/>
  <c r="U26" i="193"/>
  <c r="G3" i="192"/>
  <c r="R3" i="190"/>
  <c r="P26" i="189"/>
  <c r="O26" i="189"/>
  <c r="M3" i="189"/>
  <c r="X3" i="190"/>
  <c r="Q26" i="190"/>
  <c r="R26" i="18"/>
  <c r="R2" i="18" s="1"/>
  <c r="R26" i="19"/>
  <c r="Q3" i="203"/>
  <c r="P3" i="183"/>
  <c r="R3" i="113"/>
  <c r="T3" i="107"/>
  <c r="D3" i="186"/>
  <c r="N26" i="91"/>
  <c r="I26" i="183"/>
  <c r="G3" i="121"/>
  <c r="J26" i="110"/>
  <c r="F3" i="84"/>
  <c r="L26" i="81"/>
  <c r="R3" i="81"/>
  <c r="I3" i="114"/>
  <c r="S3" i="108"/>
  <c r="O26" i="83"/>
  <c r="O3" i="82"/>
  <c r="K26" i="81"/>
  <c r="Q3" i="81"/>
  <c r="U52" i="75"/>
  <c r="E22" i="75"/>
  <c r="D61" i="106"/>
  <c r="T33" i="104"/>
  <c r="J11" i="104"/>
  <c r="J3" i="104" s="1"/>
  <c r="X4" i="104"/>
  <c r="X3" i="104" s="1"/>
  <c r="H61" i="105"/>
  <c r="T52" i="125"/>
  <c r="T27" i="125"/>
  <c r="F3" i="112"/>
  <c r="F3" i="114"/>
  <c r="X3" i="108"/>
  <c r="I61" i="118"/>
  <c r="K33" i="118"/>
  <c r="K26" i="118" s="1"/>
  <c r="K2" i="118" s="1"/>
  <c r="K3" i="198"/>
  <c r="W61" i="111"/>
  <c r="K33" i="111"/>
  <c r="K26" i="111" s="1"/>
  <c r="S61" i="106"/>
  <c r="O33" i="106"/>
  <c r="E27" i="106"/>
  <c r="W17" i="106"/>
  <c r="M11" i="106"/>
  <c r="S4" i="106"/>
  <c r="W61" i="104"/>
  <c r="K33" i="104"/>
  <c r="K26" i="104" s="1"/>
  <c r="K17" i="104"/>
  <c r="O4" i="104"/>
  <c r="O3" i="104" s="1"/>
  <c r="W61" i="105"/>
  <c r="K33" i="105"/>
  <c r="O4" i="105"/>
  <c r="E33" i="125"/>
  <c r="R27" i="75"/>
  <c r="R11" i="75"/>
  <c r="V61" i="16"/>
  <c r="E4" i="75"/>
  <c r="K26" i="198"/>
  <c r="X3" i="198"/>
  <c r="C3" i="174"/>
  <c r="G3" i="188"/>
  <c r="G3" i="113"/>
  <c r="Q3" i="109"/>
  <c r="V3" i="108"/>
  <c r="F26" i="195"/>
  <c r="R3" i="192"/>
  <c r="O26" i="193"/>
  <c r="M3" i="193"/>
  <c r="K26" i="192"/>
  <c r="M26" i="193"/>
  <c r="H26" i="189"/>
  <c r="R26" i="190"/>
  <c r="I26" i="190"/>
  <c r="U26" i="189"/>
  <c r="Q26" i="186"/>
  <c r="J26" i="18"/>
  <c r="J26" i="19"/>
  <c r="I3" i="203"/>
  <c r="Q3" i="173"/>
  <c r="J26" i="183"/>
  <c r="D26" i="121"/>
  <c r="H3" i="115"/>
  <c r="J3" i="113"/>
  <c r="T3" i="109"/>
  <c r="L3" i="107"/>
  <c r="P26" i="110"/>
  <c r="N3" i="110"/>
  <c r="N2" i="110" s="1"/>
  <c r="F26" i="91"/>
  <c r="J26" i="87"/>
  <c r="H3" i="83"/>
  <c r="V3" i="80"/>
  <c r="D3" i="84"/>
  <c r="H26" i="83"/>
  <c r="F3" i="83"/>
  <c r="J26" i="82"/>
  <c r="H3" i="82"/>
  <c r="J3" i="81"/>
  <c r="N26" i="80"/>
  <c r="T3" i="80"/>
  <c r="V3" i="79"/>
  <c r="D26" i="78"/>
  <c r="V26" i="121"/>
  <c r="V26" i="85"/>
  <c r="L26" i="82"/>
  <c r="L3" i="81"/>
  <c r="F3" i="80"/>
  <c r="D3" i="80"/>
  <c r="F3" i="79"/>
  <c r="P3" i="78"/>
  <c r="P2" i="78" s="1"/>
  <c r="O26" i="107"/>
  <c r="S26" i="89"/>
  <c r="Q26" i="87"/>
  <c r="S26" i="86"/>
  <c r="S2" i="86" s="1"/>
  <c r="W26" i="84"/>
  <c r="C3" i="80"/>
  <c r="L33" i="118"/>
  <c r="L26" i="118" s="1"/>
  <c r="L3" i="188"/>
  <c r="L2" i="188" s="1"/>
  <c r="P33" i="8"/>
  <c r="P26" i="8" s="1"/>
  <c r="P2" i="8" s="1"/>
  <c r="N33" i="125"/>
  <c r="N26" i="125" s="1"/>
  <c r="P61" i="75"/>
  <c r="C33" i="16"/>
  <c r="C17" i="16"/>
  <c r="G4" i="16"/>
  <c r="O33" i="8"/>
  <c r="O26" i="8" s="1"/>
  <c r="O2" i="8" s="1"/>
  <c r="Q5" i="123"/>
  <c r="S27" i="125"/>
  <c r="E17" i="125"/>
  <c r="W8" i="125"/>
  <c r="U61" i="16"/>
  <c r="R33" i="75"/>
  <c r="H27" i="75"/>
  <c r="J17" i="75"/>
  <c r="N4" i="75"/>
  <c r="D61" i="16"/>
  <c r="F17" i="75"/>
  <c r="H33" i="75"/>
  <c r="F11" i="75"/>
  <c r="T27" i="75"/>
  <c r="E3" i="174"/>
  <c r="I3" i="113"/>
  <c r="S3" i="109"/>
  <c r="L3" i="195"/>
  <c r="M3" i="115"/>
  <c r="U3" i="113"/>
  <c r="O3" i="174"/>
  <c r="W26" i="109"/>
  <c r="H26" i="165"/>
  <c r="F3" i="165"/>
  <c r="C26" i="196"/>
  <c r="M26" i="195"/>
  <c r="N26" i="193"/>
  <c r="T3" i="193"/>
  <c r="Q3" i="193"/>
  <c r="E3" i="192"/>
  <c r="T26" i="190"/>
  <c r="R3" i="188"/>
  <c r="S26" i="190"/>
  <c r="D3" i="189"/>
  <c r="J26" i="188"/>
  <c r="H3" i="188"/>
  <c r="D26" i="19"/>
  <c r="I26" i="18"/>
  <c r="V3" i="18"/>
  <c r="O3" i="19"/>
  <c r="O26" i="18"/>
  <c r="X26" i="203"/>
  <c r="V3" i="203"/>
  <c r="U3" i="203"/>
  <c r="P26" i="173"/>
  <c r="N3" i="173"/>
  <c r="M3" i="173"/>
  <c r="S3" i="173"/>
  <c r="J26" i="203"/>
  <c r="W26" i="183"/>
  <c r="U3" i="183"/>
  <c r="E3" i="115"/>
  <c r="N26" i="121"/>
  <c r="X26" i="107"/>
  <c r="X26" i="91"/>
  <c r="N3" i="87"/>
  <c r="R26" i="86"/>
  <c r="P3" i="86"/>
  <c r="H3" i="79"/>
  <c r="H3" i="78"/>
  <c r="U3" i="186"/>
  <c r="U2" i="186" s="1"/>
  <c r="Q3" i="89"/>
  <c r="T61" i="106"/>
  <c r="P33" i="106"/>
  <c r="F27" i="106"/>
  <c r="F26" i="106" s="1"/>
  <c r="X17" i="106"/>
  <c r="P61" i="104"/>
  <c r="D33" i="104"/>
  <c r="D17" i="104"/>
  <c r="X61" i="105"/>
  <c r="L33" i="105"/>
  <c r="L17" i="105"/>
  <c r="P4" i="105"/>
  <c r="P3" i="105" s="1"/>
  <c r="R26" i="114"/>
  <c r="T26" i="108"/>
  <c r="J3" i="108"/>
  <c r="G61" i="111"/>
  <c r="Q27" i="111"/>
  <c r="Q11" i="111"/>
  <c r="Q3" i="111" s="1"/>
  <c r="C61" i="106"/>
  <c r="G61" i="104"/>
  <c r="G61" i="105"/>
  <c r="Q27" i="105"/>
  <c r="Q11" i="105"/>
  <c r="Q27" i="16"/>
  <c r="U33" i="125"/>
  <c r="U26" i="125" s="1"/>
  <c r="E22" i="125"/>
  <c r="O8" i="125"/>
  <c r="L33" i="75"/>
  <c r="W4" i="75"/>
  <c r="K61" i="16"/>
  <c r="G61" i="8"/>
  <c r="N3" i="195"/>
  <c r="M3" i="195"/>
  <c r="D3" i="195"/>
  <c r="M3" i="113"/>
  <c r="G3" i="174"/>
  <c r="T26" i="196"/>
  <c r="X26" i="195"/>
  <c r="E26" i="195"/>
  <c r="L3" i="193"/>
  <c r="R26" i="192"/>
  <c r="I3" i="193"/>
  <c r="L26" i="190"/>
  <c r="K26" i="190"/>
  <c r="S26" i="19"/>
  <c r="P26" i="18"/>
  <c r="N3" i="18"/>
  <c r="U3" i="19"/>
  <c r="P26" i="203"/>
  <c r="N3" i="203"/>
  <c r="O26" i="203"/>
  <c r="M3" i="203"/>
  <c r="S3" i="18"/>
  <c r="H26" i="173"/>
  <c r="H2" i="173" s="1"/>
  <c r="F3" i="173"/>
  <c r="O26" i="183"/>
  <c r="M3" i="183"/>
  <c r="T26" i="183"/>
  <c r="F26" i="121"/>
  <c r="N26" i="113"/>
  <c r="X26" i="109"/>
  <c r="P26" i="107"/>
  <c r="P26" i="91"/>
  <c r="V3" i="91"/>
  <c r="R3" i="88"/>
  <c r="F26" i="85"/>
  <c r="T26" i="85"/>
  <c r="D26" i="183"/>
  <c r="H26" i="109"/>
  <c r="J26" i="112"/>
  <c r="R26" i="110"/>
  <c r="F3" i="91"/>
  <c r="H3" i="90"/>
  <c r="L3" i="87"/>
  <c r="X3" i="83"/>
  <c r="D26" i="85"/>
  <c r="J3" i="85"/>
  <c r="T3" i="84"/>
  <c r="X26" i="83"/>
  <c r="V3" i="83"/>
  <c r="X3" i="82"/>
  <c r="J3" i="78"/>
  <c r="N3" i="78"/>
  <c r="X82" i="149"/>
  <c r="P3" i="201"/>
  <c r="U44" i="93"/>
  <c r="U44" i="11" s="1"/>
  <c r="U44" i="9" s="1"/>
  <c r="U44" i="7" s="1"/>
  <c r="H82" i="149"/>
  <c r="Q75" i="149"/>
  <c r="P20" i="93"/>
  <c r="P20" i="11" s="1"/>
  <c r="P20" i="9" s="1"/>
  <c r="P20" i="7" s="1"/>
  <c r="V14" i="93"/>
  <c r="V14" i="11" s="1"/>
  <c r="V14" i="9" s="1"/>
  <c r="V14" i="7" s="1"/>
  <c r="G26" i="107"/>
  <c r="P82" i="149"/>
  <c r="N47" i="93"/>
  <c r="N47" i="11" s="1"/>
  <c r="N47" i="9" s="1"/>
  <c r="N47" i="7" s="1"/>
  <c r="V35" i="93"/>
  <c r="V35" i="11" s="1"/>
  <c r="V35" i="9" s="1"/>
  <c r="V35" i="7" s="1"/>
  <c r="F30" i="93"/>
  <c r="F30" i="11" s="1"/>
  <c r="F30" i="9" s="1"/>
  <c r="F30" i="7" s="1"/>
  <c r="H20" i="93"/>
  <c r="H20" i="11" s="1"/>
  <c r="H20" i="9" s="1"/>
  <c r="H20" i="7" s="1"/>
  <c r="N14" i="93"/>
  <c r="N14" i="11" s="1"/>
  <c r="N14" i="9" s="1"/>
  <c r="N14" i="7" s="1"/>
  <c r="O61" i="118"/>
  <c r="E66" i="116"/>
  <c r="E66" i="93" s="1"/>
  <c r="E66" i="11" s="1"/>
  <c r="E66" i="9" s="1"/>
  <c r="E66" i="7" s="1"/>
  <c r="M82" i="149"/>
  <c r="P67" i="93"/>
  <c r="P67" i="11" s="1"/>
  <c r="P67" i="9" s="1"/>
  <c r="P67" i="7" s="1"/>
  <c r="N37" i="93"/>
  <c r="N37" i="11" s="1"/>
  <c r="N37" i="9" s="1"/>
  <c r="N37" i="7" s="1"/>
  <c r="D50" i="93"/>
  <c r="D50" i="11" s="1"/>
  <c r="D50" i="9" s="1"/>
  <c r="D50" i="7" s="1"/>
  <c r="F47" i="93"/>
  <c r="F47" i="11" s="1"/>
  <c r="F47" i="9" s="1"/>
  <c r="F47" i="7" s="1"/>
  <c r="N35" i="93"/>
  <c r="N35" i="11" s="1"/>
  <c r="N35" i="9" s="1"/>
  <c r="N35" i="7" s="1"/>
  <c r="R32" i="93"/>
  <c r="R32" i="11" s="1"/>
  <c r="R32" i="9" s="1"/>
  <c r="R32" i="7" s="1"/>
  <c r="T29" i="93"/>
  <c r="T29" i="11" s="1"/>
  <c r="T29" i="9" s="1"/>
  <c r="T29" i="7" s="1"/>
  <c r="V19" i="93"/>
  <c r="V19" i="11" s="1"/>
  <c r="V19" i="9" s="1"/>
  <c r="V19" i="7" s="1"/>
  <c r="F14" i="93"/>
  <c r="F14" i="11" s="1"/>
  <c r="F14" i="9" s="1"/>
  <c r="F14" i="7" s="1"/>
  <c r="X10" i="93"/>
  <c r="X10" i="11" s="1"/>
  <c r="X10" i="9" s="1"/>
  <c r="X10" i="7" s="1"/>
  <c r="W41" i="93"/>
  <c r="W41" i="11" s="1"/>
  <c r="W41" i="9" s="1"/>
  <c r="W41" i="7" s="1"/>
  <c r="Q49" i="93"/>
  <c r="Q49" i="11" s="1"/>
  <c r="Q49" i="9" s="1"/>
  <c r="Q49" i="7" s="1"/>
  <c r="S46" i="93"/>
  <c r="S46" i="11" s="1"/>
  <c r="S46" i="9" s="1"/>
  <c r="S46" i="7" s="1"/>
  <c r="I32" i="93"/>
  <c r="I32" i="11" s="1"/>
  <c r="I32" i="9" s="1"/>
  <c r="I32" i="7" s="1"/>
  <c r="W3" i="185"/>
  <c r="E82" i="149"/>
  <c r="Q76" i="149"/>
  <c r="R49" i="93"/>
  <c r="R49" i="11" s="1"/>
  <c r="R49" i="9" s="1"/>
  <c r="R49" i="7" s="1"/>
  <c r="T46" i="93"/>
  <c r="T46" i="11" s="1"/>
  <c r="T46" i="9" s="1"/>
  <c r="T46" i="7" s="1"/>
  <c r="X40" i="93"/>
  <c r="X40" i="11" s="1"/>
  <c r="X40" i="9" s="1"/>
  <c r="X40" i="7" s="1"/>
  <c r="F35" i="93"/>
  <c r="F35" i="11" s="1"/>
  <c r="F35" i="9" s="1"/>
  <c r="F35" i="7" s="1"/>
  <c r="J32" i="93"/>
  <c r="J32" i="11" s="1"/>
  <c r="J32" i="9" s="1"/>
  <c r="J32" i="7" s="1"/>
  <c r="L29" i="93"/>
  <c r="L29" i="11" s="1"/>
  <c r="L29" i="9" s="1"/>
  <c r="L29" i="7" s="1"/>
  <c r="H25" i="93"/>
  <c r="H25" i="11" s="1"/>
  <c r="H25" i="9" s="1"/>
  <c r="H25" i="7" s="1"/>
  <c r="I76" i="149"/>
  <c r="X3" i="171"/>
  <c r="K29" i="93"/>
  <c r="K29" i="11" s="1"/>
  <c r="K29" i="9" s="1"/>
  <c r="K29" i="7" s="1"/>
  <c r="O3" i="201"/>
  <c r="O3" i="87"/>
  <c r="F72" i="93"/>
  <c r="F72" i="11" s="1"/>
  <c r="F72" i="9" s="1"/>
  <c r="F72" i="7" s="1"/>
  <c r="R50" i="93"/>
  <c r="R50" i="11" s="1"/>
  <c r="R50" i="9" s="1"/>
  <c r="R50" i="7" s="1"/>
  <c r="J61" i="125"/>
  <c r="V38" i="93"/>
  <c r="V38" i="11" s="1"/>
  <c r="V38" i="9" s="1"/>
  <c r="V38" i="7" s="1"/>
  <c r="F26" i="201"/>
  <c r="Q44" i="93"/>
  <c r="Q44" i="11" s="1"/>
  <c r="Q44" i="9" s="1"/>
  <c r="Q44" i="7" s="1"/>
  <c r="U38" i="93"/>
  <c r="U38" i="11" s="1"/>
  <c r="U38" i="9" s="1"/>
  <c r="U38" i="7" s="1"/>
  <c r="E26" i="201"/>
  <c r="Q26" i="90"/>
  <c r="U26" i="88"/>
  <c r="R66" i="116"/>
  <c r="Q66" i="116"/>
  <c r="O26" i="109"/>
  <c r="E54" i="93"/>
  <c r="E54" i="11" s="1"/>
  <c r="E54" i="9" s="1"/>
  <c r="E54" i="7" s="1"/>
  <c r="G25" i="93"/>
  <c r="G25" i="11" s="1"/>
  <c r="G25" i="9" s="1"/>
  <c r="G25" i="7" s="1"/>
  <c r="M19" i="93"/>
  <c r="M19" i="11" s="1"/>
  <c r="M19" i="9" s="1"/>
  <c r="M19" i="7" s="1"/>
  <c r="U3" i="17"/>
  <c r="O3" i="88"/>
  <c r="Q3" i="86"/>
  <c r="R64" i="93"/>
  <c r="R64" i="11" s="1"/>
  <c r="R64" i="9" s="1"/>
  <c r="R64" i="7" s="1"/>
  <c r="D63" i="93"/>
  <c r="D63" i="11" s="1"/>
  <c r="D63" i="9" s="1"/>
  <c r="D63" i="7" s="1"/>
  <c r="L47" i="93"/>
  <c r="L47" i="11" s="1"/>
  <c r="L47" i="9" s="1"/>
  <c r="L47" i="7" s="1"/>
  <c r="H26" i="171"/>
  <c r="H2" i="171" s="1"/>
  <c r="Q26" i="194"/>
  <c r="L66" i="116"/>
  <c r="L66" i="93" s="1"/>
  <c r="L66" i="11" s="1"/>
  <c r="L66" i="9" s="1"/>
  <c r="L66" i="7" s="1"/>
  <c r="D26" i="111"/>
  <c r="S66" i="116"/>
  <c r="S66" i="93" s="1"/>
  <c r="S66" i="11" s="1"/>
  <c r="S66" i="9" s="1"/>
  <c r="S66" i="7" s="1"/>
  <c r="G26" i="91"/>
  <c r="C61" i="8"/>
  <c r="N26" i="77"/>
  <c r="U26" i="109"/>
  <c r="G26" i="109"/>
  <c r="E19" i="93"/>
  <c r="E19" i="11" s="1"/>
  <c r="E19" i="9" s="1"/>
  <c r="E19" i="7" s="1"/>
  <c r="K7" i="93"/>
  <c r="K7" i="11" s="1"/>
  <c r="K7" i="9" s="1"/>
  <c r="K7" i="7" s="1"/>
  <c r="G26" i="112"/>
  <c r="G27" i="75"/>
  <c r="J64" i="93"/>
  <c r="J64" i="11" s="1"/>
  <c r="J64" i="9" s="1"/>
  <c r="L26" i="17"/>
  <c r="S41" i="93"/>
  <c r="S41" i="11" s="1"/>
  <c r="S41" i="9" s="1"/>
  <c r="S41" i="7" s="1"/>
  <c r="O3" i="110"/>
  <c r="J66" i="116"/>
  <c r="I66" i="116"/>
  <c r="S3" i="198"/>
  <c r="G3" i="77"/>
  <c r="M26" i="109"/>
  <c r="M26" i="163"/>
  <c r="C26" i="188"/>
  <c r="O72" i="93"/>
  <c r="O72" i="11" s="1"/>
  <c r="O72" i="9" s="1"/>
  <c r="O72" i="7" s="1"/>
  <c r="U63" i="93"/>
  <c r="U63" i="11" s="1"/>
  <c r="U63" i="9" s="1"/>
  <c r="U63" i="7" s="1"/>
  <c r="G3" i="185"/>
  <c r="K75" i="149"/>
  <c r="Q50" i="93"/>
  <c r="Q50" i="11" s="1"/>
  <c r="Q50" i="9" s="1"/>
  <c r="Q50" i="7" s="1"/>
  <c r="S47" i="93"/>
  <c r="S47" i="11" s="1"/>
  <c r="S47" i="9" s="1"/>
  <c r="S47" i="7" s="1"/>
  <c r="W16" i="93"/>
  <c r="W16" i="11" s="1"/>
  <c r="W16" i="9" s="1"/>
  <c r="W16" i="7" s="1"/>
  <c r="D66" i="116"/>
  <c r="D66" i="93" s="1"/>
  <c r="D66" i="11" s="1"/>
  <c r="D66" i="9" s="1"/>
  <c r="D66" i="7" s="1"/>
  <c r="L52" i="116"/>
  <c r="K66" i="116"/>
  <c r="K66" i="93" s="1"/>
  <c r="K66" i="11" s="1"/>
  <c r="K66" i="9" s="1"/>
  <c r="K66" i="7" s="1"/>
  <c r="M3" i="107"/>
  <c r="E3" i="87"/>
  <c r="L26" i="77"/>
  <c r="O61" i="8"/>
  <c r="U26" i="113"/>
  <c r="K3" i="86"/>
  <c r="T54" i="93"/>
  <c r="T54" i="11" s="1"/>
  <c r="T54" i="9" s="1"/>
  <c r="T54" i="7" s="1"/>
  <c r="X26" i="185"/>
  <c r="S33" i="118"/>
  <c r="S26" i="118" s="1"/>
  <c r="S2" i="118" s="1"/>
  <c r="J26" i="77"/>
  <c r="X3" i="77"/>
  <c r="M8" i="75"/>
  <c r="T26" i="198"/>
  <c r="S3" i="195"/>
  <c r="M26" i="113"/>
  <c r="C26" i="194"/>
  <c r="M9" i="102"/>
  <c r="L54" i="93"/>
  <c r="L54" i="11" s="1"/>
  <c r="L54" i="9" s="1"/>
  <c r="L54" i="7" s="1"/>
  <c r="J70" i="93"/>
  <c r="J70" i="11" s="1"/>
  <c r="J70" i="9" s="1"/>
  <c r="J70" i="7" s="1"/>
  <c r="V48" i="93"/>
  <c r="V48" i="11" s="1"/>
  <c r="V48" i="9" s="1"/>
  <c r="V48" i="7" s="1"/>
  <c r="X45" i="93"/>
  <c r="X45" i="11" s="1"/>
  <c r="X45" i="9" s="1"/>
  <c r="X45" i="7" s="1"/>
  <c r="F31" i="93"/>
  <c r="F31" i="11" s="1"/>
  <c r="F31" i="9" s="1"/>
  <c r="F31" i="7" s="1"/>
  <c r="L24" i="93"/>
  <c r="L24" i="11" s="1"/>
  <c r="L24" i="9" s="1"/>
  <c r="L24" i="7" s="1"/>
  <c r="H21" i="93"/>
  <c r="H21" i="11" s="1"/>
  <c r="H21" i="9" s="1"/>
  <c r="H21" i="7" s="1"/>
  <c r="F15" i="93"/>
  <c r="F15" i="11" s="1"/>
  <c r="F15" i="9" s="1"/>
  <c r="F15" i="7" s="1"/>
  <c r="P6" i="93"/>
  <c r="P6" i="11" s="1"/>
  <c r="P6" i="9" s="1"/>
  <c r="P6" i="7" s="1"/>
  <c r="M61" i="118"/>
  <c r="O43" i="93"/>
  <c r="O43" i="11" s="1"/>
  <c r="O43" i="9" s="1"/>
  <c r="O43" i="7" s="1"/>
  <c r="G41" i="93"/>
  <c r="G41" i="11" s="1"/>
  <c r="G41" i="9" s="1"/>
  <c r="G41" i="7" s="1"/>
  <c r="J26" i="163"/>
  <c r="X46" i="93"/>
  <c r="X46" i="11" s="1"/>
  <c r="X46" i="9" s="1"/>
  <c r="X46" i="7" s="1"/>
  <c r="X3" i="112"/>
  <c r="G82" i="149"/>
  <c r="I61" i="120"/>
  <c r="Q40" i="93"/>
  <c r="Q40" i="11" s="1"/>
  <c r="Q40" i="9" s="1"/>
  <c r="Q40" i="7" s="1"/>
  <c r="E3" i="198"/>
  <c r="C26" i="114"/>
  <c r="C3" i="108"/>
  <c r="T26" i="77"/>
  <c r="K3" i="195"/>
  <c r="W3" i="188"/>
  <c r="S26" i="115"/>
  <c r="E26" i="113"/>
  <c r="L61" i="125"/>
  <c r="M40" i="93"/>
  <c r="M40" i="11" s="1"/>
  <c r="M40" i="9" s="1"/>
  <c r="M40" i="7" s="1"/>
  <c r="W66" i="116"/>
  <c r="C3" i="89"/>
  <c r="M3" i="88"/>
  <c r="W3" i="80"/>
  <c r="D37" i="93"/>
  <c r="D37" i="11" s="1"/>
  <c r="D37" i="9" s="1"/>
  <c r="D37" i="7" s="1"/>
  <c r="V26" i="111"/>
  <c r="W21" i="93"/>
  <c r="W21" i="11" s="1"/>
  <c r="W21" i="9" s="1"/>
  <c r="W21" i="7" s="1"/>
  <c r="G26" i="201"/>
  <c r="O26" i="171"/>
  <c r="T61" i="118"/>
  <c r="M52" i="75"/>
  <c r="U17" i="75"/>
  <c r="C3" i="195"/>
  <c r="O3" i="188"/>
  <c r="O73" i="149"/>
  <c r="L73" i="149"/>
  <c r="V73" i="149"/>
  <c r="D26" i="149"/>
  <c r="G73" i="149"/>
  <c r="D73" i="149"/>
  <c r="X73" i="149"/>
  <c r="X32" i="149"/>
  <c r="N73" i="149"/>
  <c r="U73" i="149"/>
  <c r="S73" i="149"/>
  <c r="P73" i="149"/>
  <c r="F73" i="149"/>
  <c r="M73" i="149"/>
  <c r="K73" i="149"/>
  <c r="W73" i="149"/>
  <c r="T73" i="149"/>
  <c r="H73" i="149"/>
  <c r="E73" i="149"/>
  <c r="C73" i="149"/>
  <c r="N33" i="10"/>
  <c r="N26" i="10" s="1"/>
  <c r="L17" i="124"/>
  <c r="L18" i="123"/>
  <c r="L17" i="123" s="1"/>
  <c r="X24" i="149"/>
  <c r="E11" i="117"/>
  <c r="E12" i="116"/>
  <c r="C34" i="102"/>
  <c r="C33" i="103"/>
  <c r="Q12" i="102"/>
  <c r="U11" i="149"/>
  <c r="Q7" i="149"/>
  <c r="M33" i="8"/>
  <c r="M26" i="8" s="1"/>
  <c r="M2" i="8" s="1"/>
  <c r="C18" i="123"/>
  <c r="C17" i="123" s="1"/>
  <c r="C17" i="124"/>
  <c r="I11" i="124"/>
  <c r="I12" i="123"/>
  <c r="E8" i="124"/>
  <c r="E9" i="123"/>
  <c r="E8" i="123" s="1"/>
  <c r="J61" i="117"/>
  <c r="N33" i="117"/>
  <c r="N34" i="116"/>
  <c r="N33" i="116" s="1"/>
  <c r="V17" i="117"/>
  <c r="V18" i="116"/>
  <c r="V17" i="116" s="1"/>
  <c r="J3" i="163"/>
  <c r="T3" i="111"/>
  <c r="T3" i="191"/>
  <c r="D8" i="103"/>
  <c r="D9" i="102"/>
  <c r="V3" i="185"/>
  <c r="F11" i="16"/>
  <c r="D3" i="17"/>
  <c r="L11" i="149"/>
  <c r="L6" i="149"/>
  <c r="N3" i="125"/>
  <c r="P61" i="124"/>
  <c r="M67" i="93"/>
  <c r="M67" i="11" s="1"/>
  <c r="M67" i="9" s="1"/>
  <c r="M67" i="7" s="1"/>
  <c r="G52" i="117"/>
  <c r="C12" i="116"/>
  <c r="C11" i="116" s="1"/>
  <c r="C11" i="117"/>
  <c r="G8" i="117"/>
  <c r="G9" i="116"/>
  <c r="G8" i="116" s="1"/>
  <c r="Q4" i="117"/>
  <c r="Q5" i="116"/>
  <c r="Q4" i="116" s="1"/>
  <c r="K3" i="111"/>
  <c r="K3" i="105"/>
  <c r="M8" i="103"/>
  <c r="M10" i="102"/>
  <c r="M10" i="93" s="1"/>
  <c r="M10" i="11" s="1"/>
  <c r="M10" i="9" s="1"/>
  <c r="M10" i="7" s="1"/>
  <c r="M3" i="185"/>
  <c r="M27" i="16"/>
  <c r="S13" i="149"/>
  <c r="C11" i="149"/>
  <c r="C33" i="10"/>
  <c r="C26" i="10" s="1"/>
  <c r="C2" i="10" s="1"/>
  <c r="Q17" i="124"/>
  <c r="Q18" i="123"/>
  <c r="Q17" i="123" s="1"/>
  <c r="O11" i="124"/>
  <c r="O12" i="123"/>
  <c r="O61" i="124"/>
  <c r="T62" i="116"/>
  <c r="X61" i="117"/>
  <c r="F51" i="93"/>
  <c r="F51" i="11" s="1"/>
  <c r="F51" i="9" s="1"/>
  <c r="F51" i="7" s="1"/>
  <c r="J11" i="117"/>
  <c r="J12" i="116"/>
  <c r="J11" i="116" s="1"/>
  <c r="X3" i="163"/>
  <c r="R3" i="111"/>
  <c r="N3" i="194"/>
  <c r="R3" i="187"/>
  <c r="D20" i="93"/>
  <c r="D20" i="11" s="1"/>
  <c r="D20" i="9" s="1"/>
  <c r="D20" i="7" s="1"/>
  <c r="F11" i="103"/>
  <c r="F12" i="102"/>
  <c r="T3" i="185"/>
  <c r="J12" i="149"/>
  <c r="F7" i="149"/>
  <c r="H33" i="124"/>
  <c r="H34" i="123"/>
  <c r="N27" i="124"/>
  <c r="N28" i="123"/>
  <c r="N27" i="123" s="1"/>
  <c r="X22" i="124"/>
  <c r="X23" i="123"/>
  <c r="X22" i="123" s="1"/>
  <c r="P17" i="124"/>
  <c r="P18" i="123"/>
  <c r="P17" i="123" s="1"/>
  <c r="R8" i="124"/>
  <c r="R9" i="123"/>
  <c r="T3" i="171"/>
  <c r="H61" i="125"/>
  <c r="E79" i="149"/>
  <c r="W64" i="116"/>
  <c r="W64" i="93" s="1"/>
  <c r="W64" i="11" s="1"/>
  <c r="W64" i="9" s="1"/>
  <c r="C62" i="116"/>
  <c r="C62" i="93" s="1"/>
  <c r="C62" i="11" s="1"/>
  <c r="C62" i="9" s="1"/>
  <c r="C62" i="7" s="1"/>
  <c r="O61" i="117"/>
  <c r="M43" i="93"/>
  <c r="M43" i="11" s="1"/>
  <c r="M43" i="9" s="1"/>
  <c r="M43" i="7" s="1"/>
  <c r="Q37" i="116"/>
  <c r="Q37" i="93" s="1"/>
  <c r="Q37" i="11" s="1"/>
  <c r="Q37" i="9" s="1"/>
  <c r="Q37" i="7" s="1"/>
  <c r="S33" i="117"/>
  <c r="S34" i="116"/>
  <c r="G4" i="117"/>
  <c r="G5" i="116"/>
  <c r="G4" i="116" s="1"/>
  <c r="I3" i="197"/>
  <c r="E26" i="191"/>
  <c r="Q3" i="191"/>
  <c r="Q3" i="187"/>
  <c r="E27" i="103"/>
  <c r="E28" i="102"/>
  <c r="O17" i="103"/>
  <c r="O18" i="102"/>
  <c r="Q8" i="103"/>
  <c r="Q9" i="102"/>
  <c r="M4" i="103"/>
  <c r="M6" i="102"/>
  <c r="M6" i="93" s="1"/>
  <c r="M6" i="11" s="1"/>
  <c r="M6" i="9" s="1"/>
  <c r="M6" i="7" s="1"/>
  <c r="K11" i="16"/>
  <c r="Q11" i="149"/>
  <c r="U7" i="149"/>
  <c r="G17" i="124"/>
  <c r="G18" i="123"/>
  <c r="G17" i="123" s="1"/>
  <c r="E11" i="124"/>
  <c r="E12" i="123"/>
  <c r="E11" i="123" s="1"/>
  <c r="I8" i="124"/>
  <c r="I9" i="123"/>
  <c r="I8" i="123" s="1"/>
  <c r="S4" i="124"/>
  <c r="S5" i="123"/>
  <c r="S4" i="123" s="1"/>
  <c r="U61" i="124"/>
  <c r="S27" i="75"/>
  <c r="H44" i="93"/>
  <c r="H44" i="11" s="1"/>
  <c r="H44" i="9" s="1"/>
  <c r="H44" i="7" s="1"/>
  <c r="L38" i="93"/>
  <c r="L38" i="11" s="1"/>
  <c r="L38" i="9" s="1"/>
  <c r="L38" i="7" s="1"/>
  <c r="L52" i="117"/>
  <c r="N61" i="117"/>
  <c r="D43" i="93"/>
  <c r="D43" i="11" s="1"/>
  <c r="D43" i="9" s="1"/>
  <c r="D43" i="7" s="1"/>
  <c r="H37" i="116"/>
  <c r="H37" i="93" s="1"/>
  <c r="H37" i="11" s="1"/>
  <c r="H37" i="9" s="1"/>
  <c r="H37" i="7" s="1"/>
  <c r="P27" i="117"/>
  <c r="P28" i="116"/>
  <c r="P27" i="116" s="1"/>
  <c r="P11" i="117"/>
  <c r="P12" i="116"/>
  <c r="P11" i="116" s="1"/>
  <c r="J26" i="197"/>
  <c r="X3" i="197"/>
  <c r="F26" i="194"/>
  <c r="T3" i="194"/>
  <c r="R26" i="187"/>
  <c r="H54" i="93"/>
  <c r="H54" i="11" s="1"/>
  <c r="H54" i="9" s="1"/>
  <c r="H54" i="7" s="1"/>
  <c r="V70" i="93"/>
  <c r="V70" i="11" s="1"/>
  <c r="V70" i="9" s="1"/>
  <c r="V70" i="7" s="1"/>
  <c r="X67" i="93"/>
  <c r="X67" i="11" s="1"/>
  <c r="X67" i="9" s="1"/>
  <c r="X67" i="7" s="1"/>
  <c r="D65" i="93"/>
  <c r="D65" i="11" s="1"/>
  <c r="D65" i="9" s="1"/>
  <c r="D65" i="7" s="1"/>
  <c r="X51" i="93"/>
  <c r="X51" i="11" s="1"/>
  <c r="X51" i="9" s="1"/>
  <c r="X51" i="7" s="1"/>
  <c r="F46" i="93"/>
  <c r="F46" i="11" s="1"/>
  <c r="F46" i="9" s="1"/>
  <c r="F46" i="7" s="1"/>
  <c r="V26" i="185"/>
  <c r="T27" i="103"/>
  <c r="T28" i="102"/>
  <c r="X24" i="93"/>
  <c r="X24" i="11" s="1"/>
  <c r="X24" i="9" s="1"/>
  <c r="X24" i="7" s="1"/>
  <c r="J5" i="102"/>
  <c r="R26" i="17"/>
  <c r="X33" i="8"/>
  <c r="X26" i="8" s="1"/>
  <c r="L26" i="201"/>
  <c r="X8" i="124"/>
  <c r="X9" i="123"/>
  <c r="X8" i="123" s="1"/>
  <c r="N4" i="124"/>
  <c r="J4" i="124"/>
  <c r="J5" i="123"/>
  <c r="J4" i="123" s="1"/>
  <c r="D26" i="171"/>
  <c r="E74" i="149"/>
  <c r="Q62" i="116"/>
  <c r="U61" i="117"/>
  <c r="M3" i="163"/>
  <c r="W3" i="197"/>
  <c r="I26" i="187"/>
  <c r="W3" i="187"/>
  <c r="M52" i="103"/>
  <c r="M53" i="102"/>
  <c r="O63" i="93"/>
  <c r="O63" i="11" s="1"/>
  <c r="O63" i="9" s="1"/>
  <c r="O63" i="7" s="1"/>
  <c r="Q61" i="103"/>
  <c r="M50" i="93"/>
  <c r="M50" i="11" s="1"/>
  <c r="M50" i="9" s="1"/>
  <c r="M50" i="7" s="1"/>
  <c r="O47" i="93"/>
  <c r="O47" i="11" s="1"/>
  <c r="O47" i="9" s="1"/>
  <c r="O47" i="7" s="1"/>
  <c r="W35" i="93"/>
  <c r="W35" i="11" s="1"/>
  <c r="W35" i="9" s="1"/>
  <c r="W35" i="7" s="1"/>
  <c r="G30" i="93"/>
  <c r="G30" i="11" s="1"/>
  <c r="G30" i="9" s="1"/>
  <c r="G30" i="7" s="1"/>
  <c r="C28" i="102"/>
  <c r="C27" i="103"/>
  <c r="Q20" i="93"/>
  <c r="Q20" i="11" s="1"/>
  <c r="Q20" i="9" s="1"/>
  <c r="Q20" i="7" s="1"/>
  <c r="W14" i="93"/>
  <c r="W14" i="11" s="1"/>
  <c r="W14" i="9" s="1"/>
  <c r="W14" i="7" s="1"/>
  <c r="K12" i="102"/>
  <c r="W13" i="149"/>
  <c r="G11" i="149"/>
  <c r="K7" i="149"/>
  <c r="W52" i="124"/>
  <c r="W53" i="123"/>
  <c r="W52" i="123" s="1"/>
  <c r="C28" i="123"/>
  <c r="C27" i="124"/>
  <c r="U22" i="124"/>
  <c r="U23" i="123"/>
  <c r="U22" i="123" s="1"/>
  <c r="W8" i="124"/>
  <c r="W9" i="123"/>
  <c r="W8" i="123" s="1"/>
  <c r="S26" i="171"/>
  <c r="I3" i="171"/>
  <c r="C61" i="124"/>
  <c r="U3" i="112"/>
  <c r="W3" i="114"/>
  <c r="S26" i="108"/>
  <c r="W26" i="110"/>
  <c r="S3" i="186"/>
  <c r="M3" i="90"/>
  <c r="W3" i="89"/>
  <c r="E26" i="83"/>
  <c r="K3" i="83"/>
  <c r="O26" i="82"/>
  <c r="W26" i="79"/>
  <c r="O61" i="75"/>
  <c r="W22" i="75"/>
  <c r="P61" i="8"/>
  <c r="C22" i="75"/>
  <c r="I17" i="75"/>
  <c r="S61" i="8"/>
  <c r="C3" i="77"/>
  <c r="L3" i="77"/>
  <c r="Q26" i="83"/>
  <c r="C61" i="75"/>
  <c r="U11" i="75"/>
  <c r="T4" i="117"/>
  <c r="T5" i="116"/>
  <c r="T4" i="116" s="1"/>
  <c r="X61" i="103"/>
  <c r="T22" i="103"/>
  <c r="T23" i="102"/>
  <c r="N8" i="103"/>
  <c r="N9" i="102"/>
  <c r="D33" i="124"/>
  <c r="D34" i="123"/>
  <c r="K52" i="103"/>
  <c r="K53" i="102"/>
  <c r="D61" i="117"/>
  <c r="F11" i="117"/>
  <c r="F12" i="116"/>
  <c r="F11" i="116" s="1"/>
  <c r="V47" i="93"/>
  <c r="V47" i="11" s="1"/>
  <c r="V47" i="9" s="1"/>
  <c r="V47" i="7" s="1"/>
  <c r="X44" i="93"/>
  <c r="X44" i="11" s="1"/>
  <c r="X44" i="9" s="1"/>
  <c r="X44" i="7" s="1"/>
  <c r="D42" i="93"/>
  <c r="D42" i="11" s="1"/>
  <c r="D42" i="9" s="1"/>
  <c r="D42" i="7" s="1"/>
  <c r="H36" i="93"/>
  <c r="H36" i="11" s="1"/>
  <c r="H36" i="9" s="1"/>
  <c r="H36" i="7" s="1"/>
  <c r="D33" i="103"/>
  <c r="D34" i="102"/>
  <c r="N30" i="93"/>
  <c r="N30" i="11" s="1"/>
  <c r="N30" i="9" s="1"/>
  <c r="N30" i="7" s="1"/>
  <c r="J11" i="103"/>
  <c r="J12" i="102"/>
  <c r="X4" i="103"/>
  <c r="X5" i="102"/>
  <c r="N12" i="149"/>
  <c r="V52" i="124"/>
  <c r="V53" i="123"/>
  <c r="V52" i="123" s="1"/>
  <c r="J11" i="124"/>
  <c r="J12" i="123"/>
  <c r="N8" i="124"/>
  <c r="N9" i="123"/>
  <c r="N8" i="123" s="1"/>
  <c r="O52" i="117"/>
  <c r="O53" i="116"/>
  <c r="O52" i="116" s="1"/>
  <c r="W33" i="117"/>
  <c r="W34" i="116"/>
  <c r="G22" i="117"/>
  <c r="G23" i="116"/>
  <c r="G22" i="116" s="1"/>
  <c r="K4" i="117"/>
  <c r="K5" i="116"/>
  <c r="K4" i="116" s="1"/>
  <c r="O61" i="103"/>
  <c r="I27" i="103"/>
  <c r="I28" i="102"/>
  <c r="K17" i="103"/>
  <c r="K18" i="102"/>
  <c r="M11" i="149"/>
  <c r="I7" i="149"/>
  <c r="M6" i="149"/>
  <c r="K22" i="124"/>
  <c r="K23" i="123"/>
  <c r="K22" i="123" s="1"/>
  <c r="W4" i="124"/>
  <c r="W5" i="123"/>
  <c r="W4" i="123" s="1"/>
  <c r="O27" i="75"/>
  <c r="P68" i="93"/>
  <c r="P68" i="11" s="1"/>
  <c r="P68" i="9" s="1"/>
  <c r="P68" i="7" s="1"/>
  <c r="H78" i="149"/>
  <c r="F52" i="117"/>
  <c r="F53" i="116"/>
  <c r="F52" i="116" s="1"/>
  <c r="L27" i="117"/>
  <c r="L28" i="116"/>
  <c r="L27" i="116" s="1"/>
  <c r="T11" i="117"/>
  <c r="T12" i="116"/>
  <c r="T11" i="116" s="1"/>
  <c r="X8" i="117"/>
  <c r="X9" i="116"/>
  <c r="X8" i="116" s="1"/>
  <c r="T3" i="197"/>
  <c r="P3" i="194"/>
  <c r="L3" i="187"/>
  <c r="J52" i="103"/>
  <c r="J53" i="102"/>
  <c r="X65" i="93"/>
  <c r="X65" i="11" s="1"/>
  <c r="X65" i="9" s="1"/>
  <c r="X65" i="7" s="1"/>
  <c r="N61" i="103"/>
  <c r="J22" i="103"/>
  <c r="J23" i="102"/>
  <c r="N4" i="103"/>
  <c r="N5" i="102"/>
  <c r="N27" i="16"/>
  <c r="N26" i="16" s="1"/>
  <c r="D11" i="149"/>
  <c r="D33" i="8"/>
  <c r="D26" i="8" s="1"/>
  <c r="D2" i="8" s="1"/>
  <c r="F3" i="201"/>
  <c r="F3" i="171"/>
  <c r="P39" i="149"/>
  <c r="O81" i="149"/>
  <c r="W77" i="149"/>
  <c r="U52" i="117"/>
  <c r="U53" i="116"/>
  <c r="U52" i="116" s="1"/>
  <c r="U62" i="116"/>
  <c r="U62" i="93" s="1"/>
  <c r="U62" i="11" s="1"/>
  <c r="U62" i="9" s="1"/>
  <c r="U62" i="7" s="1"/>
  <c r="U33" i="117"/>
  <c r="U34" i="116"/>
  <c r="E22" i="117"/>
  <c r="E23" i="116"/>
  <c r="E22" i="116" s="1"/>
  <c r="Q3" i="163"/>
  <c r="C3" i="197"/>
  <c r="W3" i="194"/>
  <c r="S3" i="191"/>
  <c r="K3" i="187"/>
  <c r="C71" i="11"/>
  <c r="C71" i="9" s="1"/>
  <c r="C71" i="7" s="1"/>
  <c r="E61" i="103"/>
  <c r="W27" i="103"/>
  <c r="W28" i="102"/>
  <c r="U11" i="103"/>
  <c r="U15" i="102"/>
  <c r="U15" i="93" s="1"/>
  <c r="U15" i="11" s="1"/>
  <c r="W11" i="103"/>
  <c r="W12" i="102"/>
  <c r="E8" i="103"/>
  <c r="E10" i="102"/>
  <c r="E10" i="93" s="1"/>
  <c r="E10" i="11" s="1"/>
  <c r="E5" i="102"/>
  <c r="O33" i="16"/>
  <c r="W17" i="16"/>
  <c r="M11" i="16"/>
  <c r="K13" i="149"/>
  <c r="C10" i="149"/>
  <c r="C53" i="123"/>
  <c r="C52" i="123" s="1"/>
  <c r="C52" i="124"/>
  <c r="O27" i="124"/>
  <c r="O28" i="123"/>
  <c r="K8" i="124"/>
  <c r="K9" i="123"/>
  <c r="K8" i="123" s="1"/>
  <c r="U3" i="171"/>
  <c r="V79" i="149"/>
  <c r="T52" i="117"/>
  <c r="T53" i="116"/>
  <c r="T52" i="116" s="1"/>
  <c r="L62" i="116"/>
  <c r="L22" i="117"/>
  <c r="L23" i="116"/>
  <c r="L22" i="116" s="1"/>
  <c r="D17" i="117"/>
  <c r="D18" i="116"/>
  <c r="D17" i="116" s="1"/>
  <c r="F8" i="117"/>
  <c r="F9" i="116"/>
  <c r="F8" i="116" s="1"/>
  <c r="X4" i="117"/>
  <c r="X5" i="116"/>
  <c r="X4" i="116" s="1"/>
  <c r="R3" i="197"/>
  <c r="R54" i="93"/>
  <c r="R54" i="11" s="1"/>
  <c r="R54" i="9" s="1"/>
  <c r="R54" i="7" s="1"/>
  <c r="D61" i="103"/>
  <c r="P46" i="93"/>
  <c r="P46" i="11" s="1"/>
  <c r="P46" i="9" s="1"/>
  <c r="P46" i="7" s="1"/>
  <c r="X33" i="103"/>
  <c r="X34" i="102"/>
  <c r="H22" i="103"/>
  <c r="H23" i="102"/>
  <c r="X13" i="93"/>
  <c r="X13" i="11" s="1"/>
  <c r="X13" i="9" s="1"/>
  <c r="X13" i="7" s="1"/>
  <c r="L4" i="103"/>
  <c r="L5" i="102"/>
  <c r="H3" i="17"/>
  <c r="R3" i="16"/>
  <c r="R11" i="149"/>
  <c r="N11" i="124"/>
  <c r="N12" i="123"/>
  <c r="N11" i="123" s="1"/>
  <c r="V61" i="124"/>
  <c r="K52" i="117"/>
  <c r="K53" i="116"/>
  <c r="K52" i="116" s="1"/>
  <c r="O64" i="116"/>
  <c r="O64" i="93" s="1"/>
  <c r="O64" i="11" s="1"/>
  <c r="O64" i="9" s="1"/>
  <c r="E43" i="93"/>
  <c r="E43" i="11" s="1"/>
  <c r="E43" i="9" s="1"/>
  <c r="E43" i="7" s="1"/>
  <c r="I37" i="116"/>
  <c r="Q27" i="117"/>
  <c r="Q28" i="116"/>
  <c r="Q27" i="116" s="1"/>
  <c r="S17" i="117"/>
  <c r="S18" i="116"/>
  <c r="S17" i="116" s="1"/>
  <c r="U8" i="117"/>
  <c r="U9" i="116"/>
  <c r="U8" i="116" s="1"/>
  <c r="G3" i="163"/>
  <c r="I3" i="111"/>
  <c r="U3" i="194"/>
  <c r="I3" i="105"/>
  <c r="G52" i="103"/>
  <c r="G53" i="102"/>
  <c r="K61" i="103"/>
  <c r="O23" i="102"/>
  <c r="K20" i="93"/>
  <c r="K20" i="11" s="1"/>
  <c r="K20" i="9" s="1"/>
  <c r="K20" i="7" s="1"/>
  <c r="M12" i="102"/>
  <c r="E4" i="103"/>
  <c r="E6" i="102"/>
  <c r="E6" i="93" s="1"/>
  <c r="E6" i="11" s="1"/>
  <c r="E6" i="9" s="1"/>
  <c r="E6" i="7" s="1"/>
  <c r="Q3" i="17"/>
  <c r="I11" i="149"/>
  <c r="M7" i="149"/>
  <c r="Q33" i="8"/>
  <c r="Q26" i="8" s="1"/>
  <c r="Q2" i="8" s="1"/>
  <c r="Q52" i="124"/>
  <c r="Q53" i="123"/>
  <c r="Q52" i="123" s="1"/>
  <c r="G22" i="124"/>
  <c r="G23" i="123"/>
  <c r="G22" i="123" s="1"/>
  <c r="K3" i="201"/>
  <c r="C3" i="171"/>
  <c r="W61" i="125"/>
  <c r="M33" i="75"/>
  <c r="R41" i="93"/>
  <c r="R41" i="11" s="1"/>
  <c r="R41" i="9" s="1"/>
  <c r="R41" i="7" s="1"/>
  <c r="R61" i="118"/>
  <c r="N64" i="116"/>
  <c r="V36" i="93"/>
  <c r="V36" i="11" s="1"/>
  <c r="V36" i="9" s="1"/>
  <c r="V36" i="7" s="1"/>
  <c r="J33" i="117"/>
  <c r="J34" i="116"/>
  <c r="J17" i="117"/>
  <c r="J18" i="116"/>
  <c r="J17" i="116" s="1"/>
  <c r="L8" i="117"/>
  <c r="L9" i="116"/>
  <c r="L8" i="116" s="1"/>
  <c r="P3" i="111"/>
  <c r="H3" i="191"/>
  <c r="N70" i="93"/>
  <c r="N70" i="11" s="1"/>
  <c r="N70" i="9" s="1"/>
  <c r="N70" i="7" s="1"/>
  <c r="R48" i="93"/>
  <c r="R48" i="11" s="1"/>
  <c r="R48" i="9" s="1"/>
  <c r="R48" i="7" s="1"/>
  <c r="T45" i="93"/>
  <c r="T45" i="11" s="1"/>
  <c r="T45" i="9" s="1"/>
  <c r="T45" i="7" s="1"/>
  <c r="V42" i="93"/>
  <c r="V42" i="11" s="1"/>
  <c r="V42" i="9" s="1"/>
  <c r="V42" i="7" s="1"/>
  <c r="X39" i="93"/>
  <c r="X39" i="11" s="1"/>
  <c r="X39" i="9" s="1"/>
  <c r="X39" i="7" s="1"/>
  <c r="N33" i="103"/>
  <c r="N34" i="102"/>
  <c r="T26" i="185"/>
  <c r="V17" i="103"/>
  <c r="V18" i="102"/>
  <c r="D16" i="93"/>
  <c r="D16" i="11" s="1"/>
  <c r="D16" i="9" s="1"/>
  <c r="D16" i="7" s="1"/>
  <c r="J3" i="185"/>
  <c r="P13" i="149"/>
  <c r="F33" i="124"/>
  <c r="F34" i="123"/>
  <c r="L27" i="124"/>
  <c r="L28" i="123"/>
  <c r="L27" i="123" s="1"/>
  <c r="T11" i="124"/>
  <c r="T12" i="123"/>
  <c r="T11" i="123" s="1"/>
  <c r="N61" i="125"/>
  <c r="D61" i="124"/>
  <c r="Q61" i="118"/>
  <c r="Q52" i="117"/>
  <c r="Q53" i="116"/>
  <c r="Q52" i="116" s="1"/>
  <c r="I62" i="116"/>
  <c r="W37" i="116"/>
  <c r="W27" i="117"/>
  <c r="W28" i="116"/>
  <c r="W27" i="116" s="1"/>
  <c r="W11" i="117"/>
  <c r="W12" i="116"/>
  <c r="W11" i="116" s="1"/>
  <c r="E4" i="117"/>
  <c r="E5" i="116"/>
  <c r="E4" i="116" s="1"/>
  <c r="K3" i="194"/>
  <c r="G3" i="191"/>
  <c r="W71" i="93"/>
  <c r="W71" i="11" s="1"/>
  <c r="W71" i="9" s="1"/>
  <c r="W71" i="7" s="1"/>
  <c r="C69" i="93"/>
  <c r="C69" i="11" s="1"/>
  <c r="C69" i="9" s="1"/>
  <c r="C69" i="7" s="1"/>
  <c r="G63" i="93"/>
  <c r="G63" i="11" s="1"/>
  <c r="G63" i="9" s="1"/>
  <c r="G63" i="7" s="1"/>
  <c r="E50" i="93"/>
  <c r="E50" i="11" s="1"/>
  <c r="E50" i="9" s="1"/>
  <c r="E50" i="7" s="1"/>
  <c r="G47" i="93"/>
  <c r="G47" i="11" s="1"/>
  <c r="G47" i="9" s="1"/>
  <c r="G47" i="7" s="1"/>
  <c r="O35" i="93"/>
  <c r="O35" i="11" s="1"/>
  <c r="O35" i="9" s="1"/>
  <c r="O35" i="7" s="1"/>
  <c r="S32" i="93"/>
  <c r="S32" i="11" s="1"/>
  <c r="S32" i="9" s="1"/>
  <c r="S32" i="7" s="1"/>
  <c r="U29" i="93"/>
  <c r="U29" i="11" s="1"/>
  <c r="U29" i="9" s="1"/>
  <c r="U29" i="7" s="1"/>
  <c r="C26" i="185"/>
  <c r="I20" i="93"/>
  <c r="I20" i="11" s="1"/>
  <c r="I20" i="9" s="1"/>
  <c r="I20" i="7" s="1"/>
  <c r="E17" i="103"/>
  <c r="E18" i="102"/>
  <c r="C6" i="93"/>
  <c r="C6" i="11" s="1"/>
  <c r="C6" i="9" s="1"/>
  <c r="C6" i="7" s="1"/>
  <c r="Q26" i="17"/>
  <c r="O13" i="149"/>
  <c r="C7" i="149"/>
  <c r="O6" i="149"/>
  <c r="C26" i="201"/>
  <c r="M17" i="124"/>
  <c r="M18" i="123"/>
  <c r="M17" i="123" s="1"/>
  <c r="K11" i="124"/>
  <c r="K12" i="123"/>
  <c r="M61" i="125"/>
  <c r="M3" i="112"/>
  <c r="Q26" i="114"/>
  <c r="Q2" i="114" s="1"/>
  <c r="O3" i="114"/>
  <c r="O2" i="114" s="1"/>
  <c r="K26" i="108"/>
  <c r="Q3" i="108"/>
  <c r="U26" i="107"/>
  <c r="O26" i="110"/>
  <c r="K3" i="186"/>
  <c r="U26" i="91"/>
  <c r="E3" i="90"/>
  <c r="O3" i="89"/>
  <c r="C3" i="83"/>
  <c r="G26" i="82"/>
  <c r="W3" i="81"/>
  <c r="S33" i="75"/>
  <c r="G4" i="75"/>
  <c r="O17" i="75"/>
  <c r="D61" i="8"/>
  <c r="G11" i="75"/>
  <c r="U4" i="75"/>
  <c r="W52" i="75"/>
  <c r="J3" i="77"/>
  <c r="I26" i="83"/>
  <c r="I3" i="77"/>
  <c r="G61" i="16"/>
  <c r="H17" i="117"/>
  <c r="H18" i="116"/>
  <c r="H17" i="116" s="1"/>
  <c r="V12" i="149"/>
  <c r="R73" i="149"/>
  <c r="X33" i="117"/>
  <c r="X34" i="116"/>
  <c r="H22" i="117"/>
  <c r="H23" i="116"/>
  <c r="H22" i="116" s="1"/>
  <c r="L4" i="117"/>
  <c r="L5" i="116"/>
  <c r="L4" i="116" s="1"/>
  <c r="D52" i="103"/>
  <c r="D53" i="102"/>
  <c r="P61" i="103"/>
  <c r="L22" i="103"/>
  <c r="L23" i="102"/>
  <c r="D17" i="103"/>
  <c r="D18" i="102"/>
  <c r="F8" i="103"/>
  <c r="F9" i="102"/>
  <c r="J17" i="16"/>
  <c r="F12" i="149"/>
  <c r="F33" i="10"/>
  <c r="F26" i="10" s="1"/>
  <c r="F2" i="10" s="1"/>
  <c r="L22" i="124"/>
  <c r="L23" i="123"/>
  <c r="L22" i="123" s="1"/>
  <c r="X4" i="124"/>
  <c r="X5" i="123"/>
  <c r="X4" i="123" s="1"/>
  <c r="J61" i="124"/>
  <c r="S61" i="117"/>
  <c r="U27" i="117"/>
  <c r="U28" i="116"/>
  <c r="U27" i="116" s="1"/>
  <c r="C53" i="102"/>
  <c r="C52" i="103"/>
  <c r="C50" i="93"/>
  <c r="C50" i="11" s="1"/>
  <c r="C50" i="9" s="1"/>
  <c r="C50" i="7" s="1"/>
  <c r="M35" i="93"/>
  <c r="M35" i="11" s="1"/>
  <c r="M35" i="9" s="1"/>
  <c r="M35" i="7" s="1"/>
  <c r="Q32" i="93"/>
  <c r="Q32" i="11" s="1"/>
  <c r="Q32" i="9" s="1"/>
  <c r="Q32" i="7" s="1"/>
  <c r="S29" i="93"/>
  <c r="S29" i="11" s="1"/>
  <c r="S29" i="9" s="1"/>
  <c r="S29" i="7" s="1"/>
  <c r="W4" i="103"/>
  <c r="W5" i="102"/>
  <c r="U13" i="149"/>
  <c r="E11" i="149"/>
  <c r="U33" i="10"/>
  <c r="U26" i="10" s="1"/>
  <c r="U2" i="10" s="1"/>
  <c r="E33" i="8"/>
  <c r="E26" i="8" s="1"/>
  <c r="E2" i="8" s="1"/>
  <c r="M52" i="124"/>
  <c r="M53" i="123"/>
  <c r="M52" i="123" s="1"/>
  <c r="C23" i="123"/>
  <c r="C22" i="123" s="1"/>
  <c r="C22" i="124"/>
  <c r="Q61" i="124"/>
  <c r="I33" i="75"/>
  <c r="V67" i="93"/>
  <c r="V67" i="11" s="1"/>
  <c r="V67" i="9" s="1"/>
  <c r="V67" i="7" s="1"/>
  <c r="P81" i="149"/>
  <c r="V61" i="118"/>
  <c r="F33" i="117"/>
  <c r="F34" i="116"/>
  <c r="F33" i="116" s="1"/>
  <c r="N17" i="117"/>
  <c r="N18" i="116"/>
  <c r="N17" i="116" s="1"/>
  <c r="L3" i="197"/>
  <c r="H3" i="194"/>
  <c r="L3" i="191"/>
  <c r="X49" i="93"/>
  <c r="X49" i="11" s="1"/>
  <c r="X49" i="9" s="1"/>
  <c r="X49" i="7" s="1"/>
  <c r="D47" i="93"/>
  <c r="D47" i="11" s="1"/>
  <c r="D47" i="9" s="1"/>
  <c r="D47" i="7" s="1"/>
  <c r="H41" i="93"/>
  <c r="H41" i="11" s="1"/>
  <c r="H41" i="9" s="1"/>
  <c r="H41" i="7" s="1"/>
  <c r="L35" i="93"/>
  <c r="L35" i="11" s="1"/>
  <c r="L35" i="9" s="1"/>
  <c r="L35" i="7" s="1"/>
  <c r="H32" i="93"/>
  <c r="H32" i="11" s="1"/>
  <c r="H32" i="9" s="1"/>
  <c r="H32" i="7" s="1"/>
  <c r="J29" i="93"/>
  <c r="J29" i="11" s="1"/>
  <c r="J29" i="9" s="1"/>
  <c r="J29" i="7" s="1"/>
  <c r="L19" i="93"/>
  <c r="L19" i="11" s="1"/>
  <c r="L19" i="9" s="1"/>
  <c r="L19" i="7" s="1"/>
  <c r="H16" i="93"/>
  <c r="H16" i="11" s="1"/>
  <c r="H16" i="9" s="1"/>
  <c r="H16" i="7" s="1"/>
  <c r="R7" i="93"/>
  <c r="R7" i="11" s="1"/>
  <c r="R7" i="9" s="1"/>
  <c r="R7" i="7" s="1"/>
  <c r="N3" i="185"/>
  <c r="L13" i="149"/>
  <c r="F61" i="10"/>
  <c r="T33" i="10"/>
  <c r="T26" i="10" s="1"/>
  <c r="P7" i="149"/>
  <c r="D6" i="149"/>
  <c r="L52" i="124"/>
  <c r="L53" i="123"/>
  <c r="L52" i="123" s="1"/>
  <c r="X27" i="124"/>
  <c r="X28" i="123"/>
  <c r="R17" i="124"/>
  <c r="R18" i="123"/>
  <c r="X11" i="124"/>
  <c r="X12" i="123"/>
  <c r="X11" i="123" s="1"/>
  <c r="F4" i="124"/>
  <c r="F5" i="123"/>
  <c r="H61" i="124"/>
  <c r="W78" i="149"/>
  <c r="M62" i="116"/>
  <c r="M62" i="93" s="1"/>
  <c r="M62" i="11" s="1"/>
  <c r="M62" i="9" s="1"/>
  <c r="M62" i="7" s="1"/>
  <c r="Q61" i="117"/>
  <c r="S27" i="117"/>
  <c r="S28" i="116"/>
  <c r="S27" i="116" s="1"/>
  <c r="I4" i="117"/>
  <c r="I5" i="116"/>
  <c r="I4" i="116" s="1"/>
  <c r="C3" i="111"/>
  <c r="O3" i="194"/>
  <c r="C3" i="187"/>
  <c r="Q33" i="103"/>
  <c r="Q34" i="102"/>
  <c r="S22" i="103"/>
  <c r="S24" i="102"/>
  <c r="Q17" i="103"/>
  <c r="Q18" i="102"/>
  <c r="S8" i="103"/>
  <c r="S9" i="102"/>
  <c r="E3" i="185"/>
  <c r="G33" i="16"/>
  <c r="E27" i="16"/>
  <c r="E11" i="16"/>
  <c r="S3" i="17"/>
  <c r="E61" i="10"/>
  <c r="S6" i="149"/>
  <c r="I33" i="124"/>
  <c r="I34" i="123"/>
  <c r="Q22" i="124"/>
  <c r="Q23" i="123"/>
  <c r="Q22" i="123" s="1"/>
  <c r="I18" i="123"/>
  <c r="U3" i="201"/>
  <c r="U3" i="125"/>
  <c r="N79" i="149"/>
  <c r="N78" i="149"/>
  <c r="X64" i="116"/>
  <c r="D62" i="116"/>
  <c r="P61" i="117"/>
  <c r="V43" i="93"/>
  <c r="V43" i="11" s="1"/>
  <c r="V43" i="9" s="1"/>
  <c r="V43" i="7" s="1"/>
  <c r="P4" i="117"/>
  <c r="P5" i="116"/>
  <c r="P4" i="116" s="1"/>
  <c r="J3" i="111"/>
  <c r="F3" i="194"/>
  <c r="J3" i="187"/>
  <c r="H46" i="93"/>
  <c r="H46" i="11" s="1"/>
  <c r="H46" i="9" s="1"/>
  <c r="H46" i="7" s="1"/>
  <c r="T31" i="93"/>
  <c r="T31" i="11" s="1"/>
  <c r="T31" i="9" s="1"/>
  <c r="T31" i="7" s="1"/>
  <c r="V27" i="103"/>
  <c r="V28" i="102"/>
  <c r="P7" i="93"/>
  <c r="P7" i="11" s="1"/>
  <c r="P7" i="9" s="1"/>
  <c r="P7" i="7" s="1"/>
  <c r="L3" i="185"/>
  <c r="R3" i="17"/>
  <c r="J11" i="149"/>
  <c r="R33" i="10"/>
  <c r="R26" i="10" s="1"/>
  <c r="R2" i="10" s="1"/>
  <c r="F27" i="124"/>
  <c r="F28" i="123"/>
  <c r="F27" i="123" s="1"/>
  <c r="P22" i="124"/>
  <c r="P23" i="123"/>
  <c r="P22" i="123" s="1"/>
  <c r="J8" i="124"/>
  <c r="J9" i="123"/>
  <c r="T3" i="201"/>
  <c r="L3" i="171"/>
  <c r="N33" i="149"/>
  <c r="O69" i="93"/>
  <c r="O69" i="11" s="1"/>
  <c r="O69" i="9" s="1"/>
  <c r="O69" i="7" s="1"/>
  <c r="G64" i="116"/>
  <c r="G64" i="93" s="1"/>
  <c r="G64" i="11" s="1"/>
  <c r="G61" i="117"/>
  <c r="K33" i="117"/>
  <c r="K34" i="116"/>
  <c r="Q11" i="117"/>
  <c r="Q12" i="116"/>
  <c r="Q11" i="116" s="1"/>
  <c r="I3" i="191"/>
  <c r="I3" i="187"/>
  <c r="K68" i="93"/>
  <c r="K68" i="11" s="1"/>
  <c r="K68" i="9" s="1"/>
  <c r="K68" i="7" s="1"/>
  <c r="U49" i="93"/>
  <c r="U49" i="11" s="1"/>
  <c r="U49" i="9" s="1"/>
  <c r="U49" i="7" s="1"/>
  <c r="M32" i="93"/>
  <c r="M32" i="11" s="1"/>
  <c r="M32" i="9" s="1"/>
  <c r="M32" i="7" s="1"/>
  <c r="O29" i="93"/>
  <c r="O29" i="11" s="1"/>
  <c r="O29" i="9" s="1"/>
  <c r="O29" i="7" s="1"/>
  <c r="G17" i="103"/>
  <c r="G18" i="102"/>
  <c r="Q14" i="93"/>
  <c r="Q14" i="11" s="1"/>
  <c r="Q14" i="9" s="1"/>
  <c r="Q14" i="7" s="1"/>
  <c r="I8" i="103"/>
  <c r="I9" i="102"/>
  <c r="S4" i="103"/>
  <c r="S5" i="102"/>
  <c r="K61" i="10"/>
  <c r="E7" i="149"/>
  <c r="Q6" i="149"/>
  <c r="I52" i="124"/>
  <c r="I53" i="123"/>
  <c r="I52" i="123" s="1"/>
  <c r="W33" i="124"/>
  <c r="W34" i="123"/>
  <c r="U27" i="124"/>
  <c r="U28" i="123"/>
  <c r="K4" i="124"/>
  <c r="K5" i="123"/>
  <c r="K4" i="123" s="1"/>
  <c r="M61" i="124"/>
  <c r="U3" i="84"/>
  <c r="K27" i="75"/>
  <c r="S11" i="75"/>
  <c r="J41" i="93"/>
  <c r="J41" i="11" s="1"/>
  <c r="J41" i="9" s="1"/>
  <c r="J41" i="7" s="1"/>
  <c r="T79" i="149"/>
  <c r="R52" i="117"/>
  <c r="R53" i="116"/>
  <c r="R52" i="116" s="1"/>
  <c r="F61" i="117"/>
  <c r="H27" i="117"/>
  <c r="H28" i="116"/>
  <c r="H27" i="116" s="1"/>
  <c r="R22" i="117"/>
  <c r="R23" i="116"/>
  <c r="R22" i="116" s="1"/>
  <c r="H11" i="117"/>
  <c r="H12" i="116"/>
  <c r="H11" i="116" s="1"/>
  <c r="V4" i="117"/>
  <c r="V5" i="116"/>
  <c r="V4" i="116" s="1"/>
  <c r="P3" i="197"/>
  <c r="L3" i="194"/>
  <c r="R26" i="104"/>
  <c r="J26" i="187"/>
  <c r="X3" i="187"/>
  <c r="V53" i="102"/>
  <c r="F70" i="93"/>
  <c r="F70" i="11" s="1"/>
  <c r="F70" i="9" s="1"/>
  <c r="F70" i="7" s="1"/>
  <c r="H67" i="93"/>
  <c r="H67" i="11" s="1"/>
  <c r="H67" i="9" s="1"/>
  <c r="H67" i="7" s="1"/>
  <c r="L27" i="103"/>
  <c r="L28" i="102"/>
  <c r="H24" i="93"/>
  <c r="H24" i="11" s="1"/>
  <c r="H24" i="9" s="1"/>
  <c r="H24" i="7" s="1"/>
  <c r="L21" i="93"/>
  <c r="L21" i="11" s="1"/>
  <c r="L21" i="9" s="1"/>
  <c r="L21" i="7" s="1"/>
  <c r="T11" i="103"/>
  <c r="T12" i="102"/>
  <c r="X9" i="102"/>
  <c r="X8" i="103"/>
  <c r="J26" i="17"/>
  <c r="H13" i="149"/>
  <c r="L7" i="149"/>
  <c r="X52" i="124"/>
  <c r="X53" i="123"/>
  <c r="X52" i="123" s="1"/>
  <c r="D26" i="201"/>
  <c r="V22" i="124"/>
  <c r="V23" i="123"/>
  <c r="V22" i="123" s="1"/>
  <c r="N17" i="124"/>
  <c r="N18" i="123"/>
  <c r="N17" i="123" s="1"/>
  <c r="L11" i="124"/>
  <c r="L12" i="123"/>
  <c r="L11" i="123" s="1"/>
  <c r="R3" i="171"/>
  <c r="F61" i="125"/>
  <c r="W44" i="93"/>
  <c r="W44" i="11" s="1"/>
  <c r="W44" i="9" s="1"/>
  <c r="W44" i="7" s="1"/>
  <c r="M61" i="117"/>
  <c r="K43" i="93"/>
  <c r="K43" i="11" s="1"/>
  <c r="K43" i="9" s="1"/>
  <c r="K43" i="7" s="1"/>
  <c r="O37" i="116"/>
  <c r="O37" i="93" s="1"/>
  <c r="O37" i="11" s="1"/>
  <c r="O37" i="9" s="1"/>
  <c r="O37" i="7" s="1"/>
  <c r="Q33" i="117"/>
  <c r="Q34" i="116"/>
  <c r="W26" i="163"/>
  <c r="Q17" i="117"/>
  <c r="Q18" i="116"/>
  <c r="Q17" i="116" s="1"/>
  <c r="S8" i="117"/>
  <c r="S9" i="116"/>
  <c r="S8" i="116" s="1"/>
  <c r="E3" i="163"/>
  <c r="O3" i="197"/>
  <c r="C3" i="194"/>
  <c r="O3" i="187"/>
  <c r="E52" i="103"/>
  <c r="E53" i="102"/>
  <c r="O71" i="93"/>
  <c r="O71" i="11" s="1"/>
  <c r="O71" i="9" s="1"/>
  <c r="O71" i="7" s="1"/>
  <c r="S65" i="93"/>
  <c r="S65" i="11" s="1"/>
  <c r="S65" i="9" s="1"/>
  <c r="S65" i="7" s="1"/>
  <c r="I61" i="103"/>
  <c r="S49" i="93"/>
  <c r="S49" i="11" s="1"/>
  <c r="S49" i="9" s="1"/>
  <c r="S49" i="7" s="1"/>
  <c r="U46" i="93"/>
  <c r="U46" i="11" s="1"/>
  <c r="U46" i="9" s="1"/>
  <c r="U46" i="7" s="1"/>
  <c r="G35" i="93"/>
  <c r="G35" i="11" s="1"/>
  <c r="G35" i="9" s="1"/>
  <c r="G35" i="7" s="1"/>
  <c r="K32" i="93"/>
  <c r="K32" i="11" s="1"/>
  <c r="K32" i="9" s="1"/>
  <c r="K32" i="7" s="1"/>
  <c r="M29" i="93"/>
  <c r="M29" i="11" s="1"/>
  <c r="M29" i="9" s="1"/>
  <c r="M29" i="7" s="1"/>
  <c r="W19" i="93"/>
  <c r="W19" i="11" s="1"/>
  <c r="W19" i="9" s="1"/>
  <c r="W19" i="7" s="1"/>
  <c r="G9" i="102"/>
  <c r="Q4" i="103"/>
  <c r="Q5" i="102"/>
  <c r="W3" i="17"/>
  <c r="G13" i="149"/>
  <c r="G33" i="8"/>
  <c r="G26" i="8" s="1"/>
  <c r="M23" i="123"/>
  <c r="I17" i="124"/>
  <c r="O8" i="124"/>
  <c r="O9" i="123"/>
  <c r="K26" i="171"/>
  <c r="E3" i="112"/>
  <c r="I26" i="114"/>
  <c r="G3" i="114"/>
  <c r="C26" i="108"/>
  <c r="I3" i="108"/>
  <c r="M26" i="107"/>
  <c r="S3" i="107"/>
  <c r="C3" i="186"/>
  <c r="M26" i="91"/>
  <c r="S3" i="91"/>
  <c r="W26" i="90"/>
  <c r="G3" i="89"/>
  <c r="Q3" i="88"/>
  <c r="U3" i="86"/>
  <c r="U26" i="84"/>
  <c r="U3" i="82"/>
  <c r="O3" i="81"/>
  <c r="Q26" i="78"/>
  <c r="S52" i="75"/>
  <c r="G61" i="75"/>
  <c r="G22" i="75"/>
  <c r="Q27" i="75"/>
  <c r="S17" i="75"/>
  <c r="U8" i="75"/>
  <c r="U61" i="8"/>
  <c r="V3" i="77"/>
  <c r="U3" i="77"/>
  <c r="K61" i="8"/>
  <c r="V26" i="77"/>
  <c r="D3" i="77"/>
  <c r="W33" i="75"/>
  <c r="W8" i="75"/>
  <c r="S4" i="75"/>
  <c r="D26" i="77"/>
  <c r="P22" i="117"/>
  <c r="P23" i="116"/>
  <c r="T22" i="124"/>
  <c r="T23" i="123"/>
  <c r="T22" i="123" s="1"/>
  <c r="J73" i="149"/>
  <c r="V27" i="117"/>
  <c r="V28" i="116"/>
  <c r="V27" i="116" s="1"/>
  <c r="P4" i="103"/>
  <c r="P5" i="102"/>
  <c r="V11" i="149"/>
  <c r="F10" i="149"/>
  <c r="D17" i="124"/>
  <c r="D18" i="123"/>
  <c r="D17" i="123" s="1"/>
  <c r="F8" i="124"/>
  <c r="F9" i="123"/>
  <c r="F8" i="123" s="1"/>
  <c r="O33" i="117"/>
  <c r="O34" i="116"/>
  <c r="W17" i="117"/>
  <c r="W18" i="116"/>
  <c r="W17" i="116" s="1"/>
  <c r="C5" i="116"/>
  <c r="C4" i="116" s="1"/>
  <c r="C4" i="117"/>
  <c r="G61" i="103"/>
  <c r="K22" i="103"/>
  <c r="K23" i="102"/>
  <c r="G20" i="93"/>
  <c r="G20" i="11" s="1"/>
  <c r="G20" i="9" s="1"/>
  <c r="G20" i="7" s="1"/>
  <c r="C18" i="102"/>
  <c r="C17" i="103"/>
  <c r="M14" i="93"/>
  <c r="M14" i="11" s="1"/>
  <c r="M14" i="9" s="1"/>
  <c r="M14" i="7" s="1"/>
  <c r="M13" i="149"/>
  <c r="E6" i="149"/>
  <c r="S33" i="124"/>
  <c r="S34" i="123"/>
  <c r="Q27" i="124"/>
  <c r="Q28" i="123"/>
  <c r="Q27" i="123" s="1"/>
  <c r="O4" i="124"/>
  <c r="O5" i="123"/>
  <c r="O4" i="123" s="1"/>
  <c r="U61" i="75"/>
  <c r="N67" i="93"/>
  <c r="N67" i="11" s="1"/>
  <c r="N67" i="9" s="1"/>
  <c r="N67" i="7" s="1"/>
  <c r="H80" i="149"/>
  <c r="D27" i="117"/>
  <c r="D28" i="116"/>
  <c r="D27" i="116" s="1"/>
  <c r="L11" i="117"/>
  <c r="L12" i="116"/>
  <c r="L11" i="116" s="1"/>
  <c r="P8" i="117"/>
  <c r="P9" i="116"/>
  <c r="P8" i="116" s="1"/>
  <c r="D3" i="187"/>
  <c r="F61" i="103"/>
  <c r="X27" i="103"/>
  <c r="X28" i="102"/>
  <c r="X12" i="102"/>
  <c r="X11" i="103"/>
  <c r="F4" i="103"/>
  <c r="F5" i="102"/>
  <c r="F27" i="16"/>
  <c r="T3" i="17"/>
  <c r="T10" i="149"/>
  <c r="H7" i="149"/>
  <c r="D52" i="124"/>
  <c r="D53" i="123"/>
  <c r="D52" i="123" s="1"/>
  <c r="R33" i="124"/>
  <c r="R34" i="123"/>
  <c r="T8" i="124"/>
  <c r="T9" i="123"/>
  <c r="T8" i="123" s="1"/>
  <c r="G81" i="149"/>
  <c r="O77" i="149"/>
  <c r="E61" i="118"/>
  <c r="M52" i="117"/>
  <c r="M53" i="116"/>
  <c r="M52" i="116" s="1"/>
  <c r="E62" i="116"/>
  <c r="E62" i="93" s="1"/>
  <c r="E62" i="11" s="1"/>
  <c r="E62" i="9" s="1"/>
  <c r="E62" i="7" s="1"/>
  <c r="M33" i="117"/>
  <c r="M34" i="116"/>
  <c r="U17" i="117"/>
  <c r="U18" i="116"/>
  <c r="U17" i="116" s="1"/>
  <c r="I3" i="163"/>
  <c r="W26" i="197"/>
  <c r="G26" i="191"/>
  <c r="K3" i="191"/>
  <c r="C3" i="105"/>
  <c r="O27" i="103"/>
  <c r="O28" i="102"/>
  <c r="E11" i="103"/>
  <c r="E15" i="102"/>
  <c r="E15" i="93" s="1"/>
  <c r="E15" i="11" s="1"/>
  <c r="E15" i="9" s="1"/>
  <c r="E15" i="7" s="1"/>
  <c r="O11" i="103"/>
  <c r="O12" i="102"/>
  <c r="O6" i="93"/>
  <c r="O6" i="11" s="1"/>
  <c r="O6" i="9" s="1"/>
  <c r="O6" i="7" s="1"/>
  <c r="O17" i="16"/>
  <c r="S12" i="149"/>
  <c r="K33" i="8"/>
  <c r="K26" i="8" s="1"/>
  <c r="G27" i="124"/>
  <c r="G28" i="123"/>
  <c r="G11" i="124"/>
  <c r="G12" i="123"/>
  <c r="G11" i="123" s="1"/>
  <c r="C9" i="123"/>
  <c r="C8" i="123" s="1"/>
  <c r="C8" i="124"/>
  <c r="U4" i="124"/>
  <c r="U5" i="123"/>
  <c r="U4" i="123" s="1"/>
  <c r="M3" i="171"/>
  <c r="G61" i="124"/>
  <c r="P69" i="93"/>
  <c r="P69" i="11" s="1"/>
  <c r="P69" i="9" s="1"/>
  <c r="P69" i="7" s="1"/>
  <c r="F79" i="149"/>
  <c r="P64" i="116"/>
  <c r="P64" i="93" s="1"/>
  <c r="P64" i="11" s="1"/>
  <c r="P64" i="9" s="1"/>
  <c r="N43" i="93"/>
  <c r="N43" i="11" s="1"/>
  <c r="N43" i="9" s="1"/>
  <c r="N43" i="7" s="1"/>
  <c r="D38" i="93"/>
  <c r="D38" i="11" s="1"/>
  <c r="D38" i="9" s="1"/>
  <c r="D38" i="7" s="1"/>
  <c r="T33" i="117"/>
  <c r="T34" i="116"/>
  <c r="T33" i="116" s="1"/>
  <c r="V22" i="116"/>
  <c r="D22" i="117"/>
  <c r="D23" i="116"/>
  <c r="D22" i="116" s="1"/>
  <c r="P3" i="163"/>
  <c r="J3" i="197"/>
  <c r="F3" i="106"/>
  <c r="X53" i="102"/>
  <c r="X52" i="103"/>
  <c r="P33" i="103"/>
  <c r="P34" i="102"/>
  <c r="X17" i="103"/>
  <c r="X18" i="102"/>
  <c r="D4" i="103"/>
  <c r="D5" i="102"/>
  <c r="J3" i="17"/>
  <c r="R10" i="149"/>
  <c r="R52" i="124"/>
  <c r="R53" i="123"/>
  <c r="R52" i="123" s="1"/>
  <c r="H17" i="124"/>
  <c r="H18" i="123"/>
  <c r="T4" i="124"/>
  <c r="T5" i="123"/>
  <c r="L3" i="125"/>
  <c r="X61" i="125"/>
  <c r="N61" i="124"/>
  <c r="R3" i="114"/>
  <c r="C53" i="116"/>
  <c r="C52" i="116" s="1"/>
  <c r="C52" i="117"/>
  <c r="I27" i="117"/>
  <c r="I28" i="116"/>
  <c r="I27" i="116" s="1"/>
  <c r="S22" i="117"/>
  <c r="S23" i="116"/>
  <c r="S22" i="116" s="1"/>
  <c r="K17" i="117"/>
  <c r="K18" i="116"/>
  <c r="K17" i="116" s="1"/>
  <c r="M8" i="117"/>
  <c r="M9" i="116"/>
  <c r="M8" i="116" s="1"/>
  <c r="M3" i="194"/>
  <c r="C61" i="103"/>
  <c r="W33" i="103"/>
  <c r="W34" i="102"/>
  <c r="K25" i="93"/>
  <c r="K25" i="11" s="1"/>
  <c r="K25" i="9" s="1"/>
  <c r="K25" i="7" s="1"/>
  <c r="G22" i="103"/>
  <c r="G23" i="102"/>
  <c r="I11" i="103"/>
  <c r="I14" i="102"/>
  <c r="I14" i="93" s="1"/>
  <c r="I14" i="11" s="1"/>
  <c r="I14" i="9" s="1"/>
  <c r="I14" i="7" s="1"/>
  <c r="E12" i="102"/>
  <c r="S3" i="185"/>
  <c r="I3" i="17"/>
  <c r="I33" i="8"/>
  <c r="I26" i="8" s="1"/>
  <c r="I2" i="8" s="1"/>
  <c r="C3" i="201"/>
  <c r="O61" i="125"/>
  <c r="E61" i="124"/>
  <c r="E33" i="75"/>
  <c r="J37" i="116"/>
  <c r="J37" i="93" s="1"/>
  <c r="J37" i="11" s="1"/>
  <c r="J37" i="9" s="1"/>
  <c r="J37" i="7" s="1"/>
  <c r="L79" i="149"/>
  <c r="J61" i="118"/>
  <c r="F36" i="93"/>
  <c r="F36" i="11" s="1"/>
  <c r="F36" i="9" s="1"/>
  <c r="F36" i="7" s="1"/>
  <c r="H26" i="163"/>
  <c r="D8" i="117"/>
  <c r="D9" i="116"/>
  <c r="V3" i="163"/>
  <c r="V2" i="163" s="1"/>
  <c r="H3" i="111"/>
  <c r="D3" i="194"/>
  <c r="D2" i="194" s="1"/>
  <c r="R72" i="93"/>
  <c r="R72" i="11" s="1"/>
  <c r="R72" i="9" s="1"/>
  <c r="R72" i="7" s="1"/>
  <c r="X63" i="93"/>
  <c r="X63" i="11" s="1"/>
  <c r="X63" i="9" s="1"/>
  <c r="X63" i="7" s="1"/>
  <c r="F33" i="103"/>
  <c r="F34" i="102"/>
  <c r="P30" i="93"/>
  <c r="P30" i="11" s="1"/>
  <c r="P30" i="9" s="1"/>
  <c r="P30" i="7" s="1"/>
  <c r="L26" i="185"/>
  <c r="V22" i="103"/>
  <c r="V23" i="102"/>
  <c r="D21" i="93"/>
  <c r="D21" i="11" s="1"/>
  <c r="D21" i="9" s="1"/>
  <c r="D21" i="7" s="1"/>
  <c r="N17" i="103"/>
  <c r="N18" i="102"/>
  <c r="D22" i="16"/>
  <c r="X3" i="17"/>
  <c r="X12" i="149"/>
  <c r="X33" i="10"/>
  <c r="X26" i="10" s="1"/>
  <c r="D7" i="149"/>
  <c r="P6" i="149"/>
  <c r="D27" i="124"/>
  <c r="D28" i="123"/>
  <c r="D27" i="123" s="1"/>
  <c r="P8" i="124"/>
  <c r="P9" i="123"/>
  <c r="P8" i="123" s="1"/>
  <c r="T26" i="171"/>
  <c r="I52" i="117"/>
  <c r="I53" i="116"/>
  <c r="I52" i="116" s="1"/>
  <c r="M64" i="116"/>
  <c r="C43" i="93"/>
  <c r="C43" i="11" s="1"/>
  <c r="C43" i="9" s="1"/>
  <c r="C43" i="7" s="1"/>
  <c r="G37" i="116"/>
  <c r="O27" i="117"/>
  <c r="O28" i="116"/>
  <c r="O27" i="116" s="1"/>
  <c r="O11" i="117"/>
  <c r="O12" i="116"/>
  <c r="O11" i="116" s="1"/>
  <c r="U26" i="194"/>
  <c r="Q26" i="191"/>
  <c r="W54" i="93"/>
  <c r="W54" i="11" s="1"/>
  <c r="W54" i="9" s="1"/>
  <c r="W54" i="7" s="1"/>
  <c r="G71" i="93"/>
  <c r="G71" i="11" s="1"/>
  <c r="G71" i="9" s="1"/>
  <c r="G71" i="7" s="1"/>
  <c r="K65" i="93"/>
  <c r="K65" i="11" s="1"/>
  <c r="K65" i="9" s="1"/>
  <c r="K65" i="7" s="1"/>
  <c r="K49" i="93"/>
  <c r="K49" i="11" s="1"/>
  <c r="K49" i="9" s="1"/>
  <c r="K49" i="7" s="1"/>
  <c r="M46" i="93"/>
  <c r="M46" i="11" s="1"/>
  <c r="M46" i="9" s="1"/>
  <c r="M46" i="7" s="1"/>
  <c r="U33" i="103"/>
  <c r="U34" i="102"/>
  <c r="C32" i="93"/>
  <c r="C32" i="11" s="1"/>
  <c r="C32" i="9" s="1"/>
  <c r="C32" i="7" s="1"/>
  <c r="E29" i="93"/>
  <c r="E29" i="11" s="1"/>
  <c r="E29" i="9" s="1"/>
  <c r="E29" i="7" s="1"/>
  <c r="I25" i="93"/>
  <c r="I25" i="11" s="1"/>
  <c r="I25" i="9" s="1"/>
  <c r="I25" i="7" s="1"/>
  <c r="E22" i="103"/>
  <c r="E23" i="102"/>
  <c r="O19" i="93"/>
  <c r="O19" i="11" s="1"/>
  <c r="O19" i="9" s="1"/>
  <c r="O19" i="7" s="1"/>
  <c r="Q3" i="185"/>
  <c r="I26" i="17"/>
  <c r="W12" i="149"/>
  <c r="O33" i="10"/>
  <c r="O26" i="10" s="1"/>
  <c r="O52" i="124"/>
  <c r="O53" i="123"/>
  <c r="O52" i="123" s="1"/>
  <c r="U33" i="124"/>
  <c r="U34" i="123"/>
  <c r="E17" i="124"/>
  <c r="E18" i="123"/>
  <c r="E17" i="123" s="1"/>
  <c r="Q3" i="201"/>
  <c r="E61" i="125"/>
  <c r="E26" i="107"/>
  <c r="K3" i="107"/>
  <c r="E26" i="91"/>
  <c r="K3" i="91"/>
  <c r="O26" i="90"/>
  <c r="Q26" i="89"/>
  <c r="S26" i="88"/>
  <c r="S3" i="87"/>
  <c r="M3" i="86"/>
  <c r="M3" i="82"/>
  <c r="G3" i="81"/>
  <c r="Q3" i="80"/>
  <c r="U26" i="79"/>
  <c r="I26" i="78"/>
  <c r="V61" i="8"/>
  <c r="K33" i="75"/>
  <c r="Q26" i="77"/>
  <c r="Q11" i="75"/>
  <c r="G33" i="75"/>
  <c r="Q61" i="8"/>
  <c r="U27" i="75"/>
  <c r="R61" i="8"/>
  <c r="S61" i="75"/>
  <c r="P61" i="16"/>
  <c r="W26" i="77"/>
  <c r="S3" i="77"/>
  <c r="J27" i="103"/>
  <c r="J28" i="102"/>
  <c r="R17" i="16"/>
  <c r="D22" i="103"/>
  <c r="D23" i="102"/>
  <c r="P8" i="103"/>
  <c r="P10" i="102"/>
  <c r="P10" i="93" s="1"/>
  <c r="P10" i="11" s="1"/>
  <c r="P10" i="9" s="1"/>
  <c r="P10" i="7" s="1"/>
  <c r="N11" i="149"/>
  <c r="R7" i="149"/>
  <c r="N6" i="149"/>
  <c r="N52" i="124"/>
  <c r="N53" i="123"/>
  <c r="N52" i="123" s="1"/>
  <c r="T33" i="124"/>
  <c r="T34" i="123"/>
  <c r="D22" i="124"/>
  <c r="D23" i="123"/>
  <c r="D22" i="123" s="1"/>
  <c r="P4" i="124"/>
  <c r="P5" i="123"/>
  <c r="P4" i="123" s="1"/>
  <c r="I81" i="149"/>
  <c r="K74" i="149"/>
  <c r="Q73" i="149"/>
  <c r="K61" i="117"/>
  <c r="M27" i="117"/>
  <c r="M28" i="116"/>
  <c r="M27" i="116" s="1"/>
  <c r="U11" i="117"/>
  <c r="U12" i="116"/>
  <c r="S33" i="103"/>
  <c r="S26" i="103" s="1"/>
  <c r="S34" i="102"/>
  <c r="W8" i="103"/>
  <c r="W10" i="102"/>
  <c r="O4" i="103"/>
  <c r="O5" i="102"/>
  <c r="E13" i="149"/>
  <c r="M33" i="10"/>
  <c r="M26" i="10" s="1"/>
  <c r="E52" i="124"/>
  <c r="E53" i="123"/>
  <c r="E52" i="123" s="1"/>
  <c r="S17" i="124"/>
  <c r="S18" i="123"/>
  <c r="S17" i="123" s="1"/>
  <c r="U8" i="124"/>
  <c r="U9" i="123"/>
  <c r="U8" i="123" s="1"/>
  <c r="I61" i="124"/>
  <c r="H81" i="149"/>
  <c r="N22" i="117"/>
  <c r="N23" i="116"/>
  <c r="N22" i="116" s="1"/>
  <c r="F17" i="117"/>
  <c r="F18" i="116"/>
  <c r="F17" i="116" s="1"/>
  <c r="D3" i="191"/>
  <c r="R33" i="103"/>
  <c r="R34" i="102"/>
  <c r="R17" i="103"/>
  <c r="R18" i="102"/>
  <c r="T8" i="103"/>
  <c r="T9" i="102"/>
  <c r="F3" i="185"/>
  <c r="V11" i="16"/>
  <c r="T3" i="16"/>
  <c r="T12" i="149"/>
  <c r="L33" i="10"/>
  <c r="L26" i="10" s="1"/>
  <c r="P27" i="124"/>
  <c r="P28" i="123"/>
  <c r="P27" i="123" s="1"/>
  <c r="J17" i="124"/>
  <c r="J18" i="123"/>
  <c r="P11" i="124"/>
  <c r="P12" i="123"/>
  <c r="P11" i="123" s="1"/>
  <c r="W79" i="149"/>
  <c r="Q64" i="93"/>
  <c r="Q64" i="11" s="1"/>
  <c r="Q64" i="9" s="1"/>
  <c r="I61" i="117"/>
  <c r="K27" i="117"/>
  <c r="K28" i="116"/>
  <c r="K27" i="116" s="1"/>
  <c r="S11" i="117"/>
  <c r="S12" i="116"/>
  <c r="S11" i="116" s="1"/>
  <c r="W8" i="117"/>
  <c r="W9" i="116"/>
  <c r="W8" i="116" s="1"/>
  <c r="G3" i="106"/>
  <c r="I33" i="103"/>
  <c r="I34" i="102"/>
  <c r="I18" i="102"/>
  <c r="K8" i="103"/>
  <c r="K9" i="102"/>
  <c r="K3" i="17"/>
  <c r="K12" i="149"/>
  <c r="S33" i="10"/>
  <c r="S26" i="10" s="1"/>
  <c r="M3" i="201"/>
  <c r="V68" i="93"/>
  <c r="V68" i="11" s="1"/>
  <c r="V68" i="9" s="1"/>
  <c r="V68" i="7" s="1"/>
  <c r="H64" i="116"/>
  <c r="H64" i="93" s="1"/>
  <c r="H64" i="11" s="1"/>
  <c r="H61" i="117"/>
  <c r="F43" i="93"/>
  <c r="F43" i="11" s="1"/>
  <c r="F43" i="9" s="1"/>
  <c r="F43" i="7" s="1"/>
  <c r="R37" i="116"/>
  <c r="R37" i="93" s="1"/>
  <c r="R37" i="11" s="1"/>
  <c r="R27" i="117"/>
  <c r="R28" i="116"/>
  <c r="R27" i="116" s="1"/>
  <c r="V22" i="117"/>
  <c r="H4" i="117"/>
  <c r="H5" i="116"/>
  <c r="H4" i="116" s="1"/>
  <c r="L3" i="111"/>
  <c r="R3" i="104"/>
  <c r="R39" i="93"/>
  <c r="R39" i="11" s="1"/>
  <c r="R39" i="9" s="1"/>
  <c r="R39" i="7" s="1"/>
  <c r="D31" i="93"/>
  <c r="D31" i="11" s="1"/>
  <c r="D31" i="9" s="1"/>
  <c r="D31" i="7" s="1"/>
  <c r="N27" i="103"/>
  <c r="N28" i="102"/>
  <c r="V11" i="103"/>
  <c r="V12" i="102"/>
  <c r="D3" i="185"/>
  <c r="J33" i="10"/>
  <c r="J26" i="10" s="1"/>
  <c r="R33" i="8"/>
  <c r="R26" i="8" s="1"/>
  <c r="R2" i="8" s="1"/>
  <c r="H22" i="124"/>
  <c r="H23" i="123"/>
  <c r="H22" i="123" s="1"/>
  <c r="F11" i="124"/>
  <c r="F12" i="123"/>
  <c r="F11" i="123" s="1"/>
  <c r="L3" i="201"/>
  <c r="D3" i="171"/>
  <c r="J3" i="114"/>
  <c r="U51" i="93"/>
  <c r="U51" i="11" s="1"/>
  <c r="U51" i="9" s="1"/>
  <c r="U51" i="7" s="1"/>
  <c r="C34" i="116"/>
  <c r="C33" i="117"/>
  <c r="I11" i="117"/>
  <c r="I12" i="116"/>
  <c r="I11" i="116" s="1"/>
  <c r="W4" i="117"/>
  <c r="W5" i="116"/>
  <c r="W4" i="116" s="1"/>
  <c r="O70" i="93"/>
  <c r="O70" i="11" s="1"/>
  <c r="O70" i="9" s="1"/>
  <c r="O70" i="7" s="1"/>
  <c r="W26" i="185"/>
  <c r="U27" i="103"/>
  <c r="U28" i="102"/>
  <c r="K4" i="103"/>
  <c r="K5" i="102"/>
  <c r="Q13" i="149"/>
  <c r="C61" i="10"/>
  <c r="Q33" i="10"/>
  <c r="Q26" i="10" s="1"/>
  <c r="O33" i="124"/>
  <c r="O34" i="123"/>
  <c r="W17" i="124"/>
  <c r="W18" i="123"/>
  <c r="W17" i="123" s="1"/>
  <c r="C5" i="123"/>
  <c r="C4" i="123" s="1"/>
  <c r="C4" i="124"/>
  <c r="Q61" i="75"/>
  <c r="C27" i="75"/>
  <c r="K11" i="75"/>
  <c r="D79" i="149"/>
  <c r="P40" i="93"/>
  <c r="P40" i="11" s="1"/>
  <c r="P40" i="9" s="1"/>
  <c r="P40" i="7" s="1"/>
  <c r="J52" i="117"/>
  <c r="J53" i="116"/>
  <c r="J52" i="116" s="1"/>
  <c r="T51" i="93"/>
  <c r="T51" i="11" s="1"/>
  <c r="T51" i="9" s="1"/>
  <c r="T51" i="7" s="1"/>
  <c r="J22" i="117"/>
  <c r="J23" i="116"/>
  <c r="J22" i="116" s="1"/>
  <c r="N4" i="117"/>
  <c r="N5" i="116"/>
  <c r="H3" i="197"/>
  <c r="V26" i="194"/>
  <c r="D3" i="106"/>
  <c r="P3" i="187"/>
  <c r="N53" i="102"/>
  <c r="J72" i="93"/>
  <c r="J72" i="11" s="1"/>
  <c r="J72" i="9" s="1"/>
  <c r="J72" i="7" s="1"/>
  <c r="N66" i="93"/>
  <c r="N66" i="11" s="1"/>
  <c r="N66" i="9" s="1"/>
  <c r="N66" i="7" s="1"/>
  <c r="P63" i="93"/>
  <c r="P63" i="11" s="1"/>
  <c r="P63" i="9" s="1"/>
  <c r="P63" i="7" s="1"/>
  <c r="P47" i="93"/>
  <c r="P47" i="11" s="1"/>
  <c r="P47" i="9" s="1"/>
  <c r="P47" i="7" s="1"/>
  <c r="H30" i="93"/>
  <c r="H30" i="11" s="1"/>
  <c r="H30" i="9" s="1"/>
  <c r="H30" i="7" s="1"/>
  <c r="D27" i="103"/>
  <c r="D28" i="102"/>
  <c r="L11" i="103"/>
  <c r="L12" i="102"/>
  <c r="P9" i="102"/>
  <c r="P3" i="17"/>
  <c r="P12" i="149"/>
  <c r="H33" i="8"/>
  <c r="H26" i="8" s="1"/>
  <c r="H2" i="8" s="1"/>
  <c r="F17" i="124"/>
  <c r="F18" i="123"/>
  <c r="F17" i="123" s="1"/>
  <c r="H8" i="124"/>
  <c r="H9" i="123"/>
  <c r="H8" i="123" s="1"/>
  <c r="J3" i="171"/>
  <c r="T61" i="124"/>
  <c r="E64" i="116"/>
  <c r="E61" i="117"/>
  <c r="I33" i="117"/>
  <c r="I34" i="116"/>
  <c r="O26" i="163"/>
  <c r="I17" i="117"/>
  <c r="I18" i="116"/>
  <c r="I17" i="116" s="1"/>
  <c r="K8" i="117"/>
  <c r="K9" i="116"/>
  <c r="K8" i="116" s="1"/>
  <c r="Q26" i="197"/>
  <c r="G3" i="197"/>
  <c r="G3" i="187"/>
  <c r="O54" i="93"/>
  <c r="O54" i="11" s="1"/>
  <c r="O54" i="9" s="1"/>
  <c r="O54" i="7" s="1"/>
  <c r="U70" i="93"/>
  <c r="U70" i="11" s="1"/>
  <c r="U70" i="9" s="1"/>
  <c r="U70" i="7" s="1"/>
  <c r="C65" i="93"/>
  <c r="C65" i="11" s="1"/>
  <c r="C65" i="9" s="1"/>
  <c r="C65" i="7" s="1"/>
  <c r="C49" i="93"/>
  <c r="C49" i="11" s="1"/>
  <c r="C49" i="9" s="1"/>
  <c r="C49" i="7" s="1"/>
  <c r="E46" i="93"/>
  <c r="E46" i="11" s="1"/>
  <c r="E46" i="9" s="1"/>
  <c r="E46" i="7" s="1"/>
  <c r="Q31" i="93"/>
  <c r="Q31" i="11" s="1"/>
  <c r="S28" i="102"/>
  <c r="W24" i="93"/>
  <c r="W24" i="11" s="1"/>
  <c r="W24" i="9" s="1"/>
  <c r="W24" i="7" s="1"/>
  <c r="G19" i="93"/>
  <c r="G19" i="11" s="1"/>
  <c r="G19" i="9" s="1"/>
  <c r="G19" i="7" s="1"/>
  <c r="K16" i="93"/>
  <c r="K16" i="11" s="1"/>
  <c r="U7" i="93"/>
  <c r="U7" i="11" s="1"/>
  <c r="U7" i="9" s="1"/>
  <c r="U7" i="7" s="1"/>
  <c r="O3" i="17"/>
  <c r="O12" i="149"/>
  <c r="G52" i="124"/>
  <c r="G53" i="123"/>
  <c r="G52" i="123" s="1"/>
  <c r="S26" i="201"/>
  <c r="E22" i="124"/>
  <c r="E23" i="123"/>
  <c r="C12" i="123"/>
  <c r="C11" i="124"/>
  <c r="G8" i="124"/>
  <c r="G9" i="123"/>
  <c r="G8" i="123" s="1"/>
  <c r="C26" i="171"/>
  <c r="C3" i="107"/>
  <c r="C3" i="91"/>
  <c r="G26" i="90"/>
  <c r="K26" i="88"/>
  <c r="K3" i="87"/>
  <c r="E3" i="86"/>
  <c r="E26" i="84"/>
  <c r="E3" i="82"/>
  <c r="S26" i="80"/>
  <c r="M26" i="79"/>
  <c r="S3" i="79"/>
  <c r="W26" i="78"/>
  <c r="U3" i="78"/>
  <c r="K52" i="75"/>
  <c r="E11" i="75"/>
  <c r="I27" i="75"/>
  <c r="S22" i="75"/>
  <c r="K17" i="75"/>
  <c r="M61" i="8"/>
  <c r="H26" i="77"/>
  <c r="N3" i="77"/>
  <c r="M3" i="77"/>
  <c r="U26" i="77"/>
  <c r="M11" i="75"/>
  <c r="O8" i="75"/>
  <c r="W61" i="16"/>
  <c r="K61" i="75"/>
  <c r="K4" i="75"/>
  <c r="L52" i="103"/>
  <c r="L53" i="102"/>
  <c r="J4" i="103"/>
  <c r="J6" i="102"/>
  <c r="J6" i="93" s="1"/>
  <c r="J6" i="11" s="1"/>
  <c r="J6" i="9" s="1"/>
  <c r="J6" i="7" s="1"/>
  <c r="X52" i="117"/>
  <c r="X53" i="116"/>
  <c r="X52" i="116" s="1"/>
  <c r="X18" i="116"/>
  <c r="X17" i="116" s="1"/>
  <c r="X17" i="117"/>
  <c r="D4" i="117"/>
  <c r="D5" i="116"/>
  <c r="D4" i="116" s="1"/>
  <c r="R77" i="149"/>
  <c r="T61" i="117"/>
  <c r="N27" i="117"/>
  <c r="N28" i="116"/>
  <c r="N27" i="116" s="1"/>
  <c r="V11" i="117"/>
  <c r="V12" i="116"/>
  <c r="V11" i="116" s="1"/>
  <c r="D8" i="116"/>
  <c r="L46" i="93"/>
  <c r="L46" i="11" s="1"/>
  <c r="L46" i="9" s="1"/>
  <c r="L46" i="7" s="1"/>
  <c r="T33" i="103"/>
  <c r="T34" i="102"/>
  <c r="X31" i="93"/>
  <c r="X31" i="11" s="1"/>
  <c r="X31" i="9" s="1"/>
  <c r="X31" i="7" s="1"/>
  <c r="D29" i="93"/>
  <c r="D29" i="11" s="1"/>
  <c r="D29" i="9" s="1"/>
  <c r="D29" i="7" s="1"/>
  <c r="V24" i="93"/>
  <c r="V24" i="11" s="1"/>
  <c r="H8" i="103"/>
  <c r="H10" i="102"/>
  <c r="H10" i="93" s="1"/>
  <c r="H10" i="11" s="1"/>
  <c r="H10" i="9" s="1"/>
  <c r="H10" i="7" s="1"/>
  <c r="H4" i="103"/>
  <c r="H5" i="102"/>
  <c r="V13" i="149"/>
  <c r="F11" i="149"/>
  <c r="J7" i="149"/>
  <c r="Q79" i="149"/>
  <c r="C74" i="149"/>
  <c r="Q72" i="149"/>
  <c r="G33" i="117"/>
  <c r="G34" i="116"/>
  <c r="W22" i="117"/>
  <c r="W23" i="116"/>
  <c r="W22" i="116" s="1"/>
  <c r="O17" i="117"/>
  <c r="O18" i="116"/>
  <c r="O17" i="116" s="1"/>
  <c r="Q8" i="117"/>
  <c r="Q9" i="116"/>
  <c r="Q8" i="116" s="1"/>
  <c r="C23" i="102"/>
  <c r="C22" i="103"/>
  <c r="S11" i="103"/>
  <c r="S13" i="102"/>
  <c r="S13" i="93" s="1"/>
  <c r="S13" i="11" s="1"/>
  <c r="S13" i="9" s="1"/>
  <c r="S13" i="7" s="1"/>
  <c r="U12" i="149"/>
  <c r="K33" i="124"/>
  <c r="K34" i="123"/>
  <c r="I27" i="124"/>
  <c r="I28" i="123"/>
  <c r="I27" i="123" s="1"/>
  <c r="Q11" i="124"/>
  <c r="Q12" i="123"/>
  <c r="Q11" i="123" s="1"/>
  <c r="G4" i="124"/>
  <c r="G5" i="123"/>
  <c r="G4" i="123" s="1"/>
  <c r="M61" i="75"/>
  <c r="X78" i="149"/>
  <c r="V52" i="117"/>
  <c r="V53" i="116"/>
  <c r="V52" i="116" s="1"/>
  <c r="V62" i="116"/>
  <c r="V62" i="93" s="1"/>
  <c r="V62" i="11" s="1"/>
  <c r="V62" i="9" s="1"/>
  <c r="V62" i="7" s="1"/>
  <c r="D11" i="117"/>
  <c r="D12" i="116"/>
  <c r="D11" i="116" s="1"/>
  <c r="H8" i="117"/>
  <c r="H9" i="116"/>
  <c r="H8" i="116" s="1"/>
  <c r="R4" i="117"/>
  <c r="R5" i="116"/>
  <c r="R4" i="116" s="1"/>
  <c r="D3" i="197"/>
  <c r="P27" i="103"/>
  <c r="P28" i="102"/>
  <c r="P11" i="103"/>
  <c r="P12" i="102"/>
  <c r="N11" i="16"/>
  <c r="N3" i="16" s="1"/>
  <c r="L3" i="17"/>
  <c r="L12" i="149"/>
  <c r="T33" i="8"/>
  <c r="T26" i="8" s="1"/>
  <c r="T2" i="8" s="1"/>
  <c r="J33" i="124"/>
  <c r="J34" i="123"/>
  <c r="H27" i="124"/>
  <c r="H28" i="123"/>
  <c r="H27" i="123" s="1"/>
  <c r="H11" i="124"/>
  <c r="H12" i="123"/>
  <c r="L8" i="124"/>
  <c r="L9" i="123"/>
  <c r="L8" i="123" s="1"/>
  <c r="V3" i="201"/>
  <c r="V3" i="171"/>
  <c r="W68" i="93"/>
  <c r="W68" i="11" s="1"/>
  <c r="W68" i="9" s="1"/>
  <c r="W68" i="7" s="1"/>
  <c r="E52" i="117"/>
  <c r="E53" i="116"/>
  <c r="E52" i="116" s="1"/>
  <c r="E33" i="117"/>
  <c r="E34" i="116"/>
  <c r="U22" i="117"/>
  <c r="U23" i="116"/>
  <c r="U22" i="116" s="1"/>
  <c r="M17" i="117"/>
  <c r="M18" i="116"/>
  <c r="M17" i="116" s="1"/>
  <c r="S3" i="197"/>
  <c r="G3" i="194"/>
  <c r="C3" i="191"/>
  <c r="Q53" i="102"/>
  <c r="U61" i="103"/>
  <c r="G27" i="103"/>
  <c r="G28" i="102"/>
  <c r="Q23" i="102"/>
  <c r="G12" i="102"/>
  <c r="U5" i="102"/>
  <c r="G17" i="16"/>
  <c r="S10" i="149"/>
  <c r="G7" i="149"/>
  <c r="S52" i="124"/>
  <c r="S53" i="123"/>
  <c r="S52" i="123" s="1"/>
  <c r="I22" i="124"/>
  <c r="I23" i="123"/>
  <c r="I22" i="123" s="1"/>
  <c r="M4" i="124"/>
  <c r="M5" i="123"/>
  <c r="M4" i="123" s="1"/>
  <c r="E3" i="171"/>
  <c r="N68" i="93"/>
  <c r="N68" i="11" s="1"/>
  <c r="N68" i="9" s="1"/>
  <c r="N68" i="7" s="1"/>
  <c r="D52" i="117"/>
  <c r="D53" i="116"/>
  <c r="D52" i="116" s="1"/>
  <c r="T66" i="116"/>
  <c r="T66" i="93" s="1"/>
  <c r="T66" i="11" s="1"/>
  <c r="T66" i="9" s="1"/>
  <c r="T66" i="7" s="1"/>
  <c r="L33" i="117"/>
  <c r="L34" i="116"/>
  <c r="L33" i="116" s="1"/>
  <c r="T17" i="117"/>
  <c r="T18" i="116"/>
  <c r="T17" i="116" s="1"/>
  <c r="V8" i="117"/>
  <c r="V9" i="116"/>
  <c r="V8" i="116" s="1"/>
  <c r="H3" i="163"/>
  <c r="R3" i="191"/>
  <c r="P53" i="102"/>
  <c r="R63" i="93"/>
  <c r="R63" i="11" s="1"/>
  <c r="R63" i="9" s="1"/>
  <c r="R63" i="7" s="1"/>
  <c r="T61" i="103"/>
  <c r="X50" i="93"/>
  <c r="X50" i="11" s="1"/>
  <c r="X50" i="9" s="1"/>
  <c r="X50" i="7" s="1"/>
  <c r="H33" i="103"/>
  <c r="H34" i="102"/>
  <c r="X22" i="103"/>
  <c r="X23" i="102"/>
  <c r="P17" i="103"/>
  <c r="P18" i="102"/>
  <c r="R8" i="103"/>
  <c r="R9" i="102"/>
  <c r="R13" i="149"/>
  <c r="X33" i="124"/>
  <c r="X34" i="123"/>
  <c r="L4" i="124"/>
  <c r="L5" i="123"/>
  <c r="C66" i="116"/>
  <c r="C66" i="93" s="1"/>
  <c r="C66" i="11" s="1"/>
  <c r="C66" i="9" s="1"/>
  <c r="C66" i="7" s="1"/>
  <c r="K22" i="117"/>
  <c r="K23" i="116"/>
  <c r="K22" i="116" s="1"/>
  <c r="C18" i="116"/>
  <c r="C17" i="116" s="1"/>
  <c r="C17" i="117"/>
  <c r="E8" i="117"/>
  <c r="E9" i="116"/>
  <c r="E8" i="116" s="1"/>
  <c r="W3" i="163"/>
  <c r="W52" i="103"/>
  <c r="W53" i="102"/>
  <c r="O33" i="103"/>
  <c r="O26" i="103" s="1"/>
  <c r="O34" i="102"/>
  <c r="K31" i="93"/>
  <c r="K31" i="11" s="1"/>
  <c r="K31" i="9" s="1"/>
  <c r="K31" i="7" s="1"/>
  <c r="Q22" i="103"/>
  <c r="Q24" i="102"/>
  <c r="Q24" i="93" s="1"/>
  <c r="Q24" i="11" s="1"/>
  <c r="I17" i="103"/>
  <c r="K3" i="185"/>
  <c r="S27" i="16"/>
  <c r="S11" i="16"/>
  <c r="I13" i="149"/>
  <c r="Q10" i="149"/>
  <c r="M27" i="124"/>
  <c r="M28" i="123"/>
  <c r="M27" i="123" s="1"/>
  <c r="O17" i="124"/>
  <c r="O18" i="123"/>
  <c r="U11" i="124"/>
  <c r="U12" i="123"/>
  <c r="U11" i="123" s="1"/>
  <c r="S3" i="171"/>
  <c r="H40" i="93"/>
  <c r="H40" i="11" s="1"/>
  <c r="H40" i="9" s="1"/>
  <c r="H40" i="7" s="1"/>
  <c r="L51" i="93"/>
  <c r="L51" i="11" s="1"/>
  <c r="L51" i="9" s="1"/>
  <c r="L51" i="7" s="1"/>
  <c r="N3" i="163"/>
  <c r="R26" i="111"/>
  <c r="J26" i="191"/>
  <c r="X3" i="191"/>
  <c r="X54" i="93"/>
  <c r="X54" i="11" s="1"/>
  <c r="X54" i="9" s="1"/>
  <c r="X54" i="7" s="1"/>
  <c r="X71" i="93"/>
  <c r="X71" i="11" s="1"/>
  <c r="X71" i="9" s="1"/>
  <c r="X71" i="7" s="1"/>
  <c r="D69" i="93"/>
  <c r="D69" i="11" s="1"/>
  <c r="D69" i="9" s="1"/>
  <c r="D69" i="7" s="1"/>
  <c r="F66" i="93"/>
  <c r="F66" i="11" s="1"/>
  <c r="F66" i="9" s="1"/>
  <c r="F66" i="7" s="1"/>
  <c r="H63" i="93"/>
  <c r="H63" i="11" s="1"/>
  <c r="H63" i="9" s="1"/>
  <c r="H63" i="7" s="1"/>
  <c r="F50" i="93"/>
  <c r="F50" i="11" s="1"/>
  <c r="F50" i="9" s="1"/>
  <c r="F50" i="7" s="1"/>
  <c r="H47" i="93"/>
  <c r="H47" i="11" s="1"/>
  <c r="H47" i="9" s="1"/>
  <c r="H47" i="7" s="1"/>
  <c r="P35" i="93"/>
  <c r="P35" i="11" s="1"/>
  <c r="P35" i="9" s="1"/>
  <c r="P35" i="7" s="1"/>
  <c r="D26" i="185"/>
  <c r="N22" i="103"/>
  <c r="N23" i="102"/>
  <c r="F17" i="103"/>
  <c r="F18" i="102"/>
  <c r="P14" i="93"/>
  <c r="P14" i="11" s="1"/>
  <c r="P14" i="9" s="1"/>
  <c r="P14" i="7" s="1"/>
  <c r="P4" i="16"/>
  <c r="P3" i="16" s="1"/>
  <c r="H12" i="149"/>
  <c r="P33" i="10"/>
  <c r="P26" i="10" s="1"/>
  <c r="P52" i="124"/>
  <c r="P53" i="123"/>
  <c r="P52" i="123" s="1"/>
  <c r="F22" i="124"/>
  <c r="F23" i="123"/>
  <c r="F22" i="123" s="1"/>
  <c r="D11" i="124"/>
  <c r="D12" i="123"/>
  <c r="D11" i="123" s="1"/>
  <c r="R3" i="201"/>
  <c r="Q41" i="93"/>
  <c r="Q41" i="11" s="1"/>
  <c r="Q41" i="9" s="1"/>
  <c r="Q41" i="7" s="1"/>
  <c r="S79" i="149"/>
  <c r="G27" i="117"/>
  <c r="G26" i="117" s="1"/>
  <c r="G28" i="116"/>
  <c r="G27" i="116" s="1"/>
  <c r="Q22" i="117"/>
  <c r="Q23" i="116"/>
  <c r="Q22" i="116" s="1"/>
  <c r="G11" i="117"/>
  <c r="G12" i="116"/>
  <c r="G11" i="116" s="1"/>
  <c r="U4" i="117"/>
  <c r="U5" i="116"/>
  <c r="U4" i="116" s="1"/>
  <c r="M26" i="194"/>
  <c r="I26" i="191"/>
  <c r="W3" i="191"/>
  <c r="G54" i="93"/>
  <c r="G54" i="11" s="1"/>
  <c r="G54" i="9" s="1"/>
  <c r="G54" i="7" s="1"/>
  <c r="M70" i="93"/>
  <c r="M70" i="11" s="1"/>
  <c r="M70" i="9" s="1"/>
  <c r="M70" i="7" s="1"/>
  <c r="Q48" i="93"/>
  <c r="Q48" i="11" s="1"/>
  <c r="Q48" i="9" s="1"/>
  <c r="Q48" i="7" s="1"/>
  <c r="U42" i="93"/>
  <c r="U42" i="11" s="1"/>
  <c r="U42" i="9" s="1"/>
  <c r="U42" i="7" s="1"/>
  <c r="W39" i="93"/>
  <c r="W39" i="11" s="1"/>
  <c r="W39" i="9" s="1"/>
  <c r="W39" i="7" s="1"/>
  <c r="M33" i="103"/>
  <c r="M34" i="102"/>
  <c r="I31" i="93"/>
  <c r="I31" i="11" s="1"/>
  <c r="I31" i="9" s="1"/>
  <c r="I31" i="7" s="1"/>
  <c r="S26" i="185"/>
  <c r="S21" i="93"/>
  <c r="S21" i="11" s="1"/>
  <c r="S21" i="9" s="1"/>
  <c r="S21" i="7" s="1"/>
  <c r="U17" i="103"/>
  <c r="U18" i="102"/>
  <c r="E13" i="93"/>
  <c r="E13" i="11" s="1"/>
  <c r="E13" i="9" s="1"/>
  <c r="E13" i="7" s="1"/>
  <c r="I10" i="93"/>
  <c r="I10" i="11" s="1"/>
  <c r="I10" i="9" s="1"/>
  <c r="I10" i="7" s="1"/>
  <c r="G12" i="149"/>
  <c r="G33" i="10"/>
  <c r="G26" i="10" s="1"/>
  <c r="M33" i="124"/>
  <c r="M34" i="123"/>
  <c r="S27" i="124"/>
  <c r="S28" i="123"/>
  <c r="S27" i="123" s="1"/>
  <c r="I3" i="201"/>
  <c r="C26" i="125"/>
  <c r="S61" i="124"/>
  <c r="U3" i="110"/>
  <c r="C26" i="88"/>
  <c r="U26" i="87"/>
  <c r="C3" i="87"/>
  <c r="W3" i="85"/>
  <c r="S26" i="84"/>
  <c r="I3" i="81"/>
  <c r="K26" i="80"/>
  <c r="E26" i="79"/>
  <c r="K3" i="79"/>
  <c r="O26" i="78"/>
  <c r="M3" i="78"/>
  <c r="N61" i="8"/>
  <c r="C33" i="75"/>
  <c r="I26" i="77"/>
  <c r="I11" i="75"/>
  <c r="O22" i="75"/>
  <c r="T61" i="8"/>
  <c r="M27" i="75"/>
  <c r="W11" i="75"/>
  <c r="E27" i="75"/>
  <c r="J61" i="8"/>
  <c r="G17" i="75"/>
  <c r="H61" i="8"/>
  <c r="K3" i="77"/>
  <c r="H52" i="117"/>
  <c r="H53" i="116"/>
  <c r="H52" i="116" s="1"/>
  <c r="J8" i="117"/>
  <c r="J9" i="116"/>
  <c r="J8" i="116" s="1"/>
  <c r="L17" i="103"/>
  <c r="L18" i="102"/>
  <c r="P33" i="117"/>
  <c r="P34" i="116"/>
  <c r="H61" i="103"/>
  <c r="R78" i="149"/>
  <c r="P52" i="117"/>
  <c r="P53" i="116"/>
  <c r="P52" i="116" s="1"/>
  <c r="H33" i="117"/>
  <c r="H34" i="116"/>
  <c r="H33" i="116" s="1"/>
  <c r="X23" i="116"/>
  <c r="X22" i="116" s="1"/>
  <c r="X22" i="117"/>
  <c r="P17" i="117"/>
  <c r="P18" i="116"/>
  <c r="P17" i="116" s="1"/>
  <c r="R8" i="117"/>
  <c r="R9" i="116"/>
  <c r="R8" i="116" s="1"/>
  <c r="T52" i="103"/>
  <c r="T53" i="102"/>
  <c r="R27" i="103"/>
  <c r="R28" i="102"/>
  <c r="T17" i="103"/>
  <c r="T18" i="102"/>
  <c r="V8" i="103"/>
  <c r="V9" i="102"/>
  <c r="N13" i="149"/>
  <c r="V33" i="10"/>
  <c r="V26" i="10" s="1"/>
  <c r="F52" i="124"/>
  <c r="F53" i="123"/>
  <c r="F52" i="123" s="1"/>
  <c r="R27" i="124"/>
  <c r="R28" i="123"/>
  <c r="T17" i="124"/>
  <c r="T18" i="123"/>
  <c r="V8" i="124"/>
  <c r="V9" i="123"/>
  <c r="V8" i="123" s="1"/>
  <c r="H4" i="124"/>
  <c r="H5" i="123"/>
  <c r="H4" i="123" s="1"/>
  <c r="P63" i="149"/>
  <c r="I79" i="149"/>
  <c r="C61" i="117"/>
  <c r="E27" i="117"/>
  <c r="E28" i="116"/>
  <c r="E27" i="116" s="1"/>
  <c r="M11" i="117"/>
  <c r="M12" i="116"/>
  <c r="S52" i="103"/>
  <c r="S53" i="102"/>
  <c r="K33" i="103"/>
  <c r="K34" i="102"/>
  <c r="K11" i="103"/>
  <c r="K13" i="102"/>
  <c r="G8" i="103"/>
  <c r="G10" i="102"/>
  <c r="G10" i="93" s="1"/>
  <c r="G10" i="11" s="1"/>
  <c r="G10" i="9" s="1"/>
  <c r="G10" i="7" s="1"/>
  <c r="G4" i="103"/>
  <c r="G5" i="102"/>
  <c r="C52" i="16"/>
  <c r="M12" i="149"/>
  <c r="E33" i="10"/>
  <c r="E26" i="10" s="1"/>
  <c r="U33" i="8"/>
  <c r="U26" i="8" s="1"/>
  <c r="K17" i="124"/>
  <c r="K18" i="123"/>
  <c r="K17" i="123" s="1"/>
  <c r="P79" i="149"/>
  <c r="F61" i="118"/>
  <c r="N62" i="116"/>
  <c r="R61" i="117"/>
  <c r="V33" i="117"/>
  <c r="V34" i="116"/>
  <c r="F22" i="117"/>
  <c r="F23" i="116"/>
  <c r="F22" i="116" s="1"/>
  <c r="R3" i="163"/>
  <c r="X69" i="93"/>
  <c r="X69" i="11" s="1"/>
  <c r="X69" i="9" s="1"/>
  <c r="X69" i="7" s="1"/>
  <c r="N48" i="93"/>
  <c r="N48" i="11" s="1"/>
  <c r="N48" i="9" s="1"/>
  <c r="N48" i="7" s="1"/>
  <c r="P45" i="93"/>
  <c r="P45" i="11" s="1"/>
  <c r="P45" i="9" s="1"/>
  <c r="P45" i="7" s="1"/>
  <c r="R42" i="93"/>
  <c r="R42" i="11" s="1"/>
  <c r="R42" i="9" s="1"/>
  <c r="R42" i="7" s="1"/>
  <c r="T39" i="93"/>
  <c r="T39" i="11" s="1"/>
  <c r="T39" i="9" s="1"/>
  <c r="T39" i="7" s="1"/>
  <c r="J33" i="103"/>
  <c r="J34" i="102"/>
  <c r="T30" i="93"/>
  <c r="T30" i="11" s="1"/>
  <c r="T30" i="9" s="1"/>
  <c r="T30" i="7" s="1"/>
  <c r="D24" i="93"/>
  <c r="D24" i="11" s="1"/>
  <c r="D24" i="9" s="1"/>
  <c r="D24" i="7" s="1"/>
  <c r="V20" i="93"/>
  <c r="V20" i="11" s="1"/>
  <c r="V20" i="9" s="1"/>
  <c r="V20" i="7" s="1"/>
  <c r="J17" i="103"/>
  <c r="J18" i="102"/>
  <c r="T14" i="93"/>
  <c r="T14" i="11" s="1"/>
  <c r="L8" i="103"/>
  <c r="L9" i="102"/>
  <c r="H18" i="149"/>
  <c r="D33" i="10"/>
  <c r="D26" i="10" s="1"/>
  <c r="R22" i="124"/>
  <c r="R23" i="123"/>
  <c r="R22" i="123" s="1"/>
  <c r="V4" i="124"/>
  <c r="V5" i="123"/>
  <c r="V4" i="123" s="1"/>
  <c r="O68" i="93"/>
  <c r="O68" i="11" s="1"/>
  <c r="O68" i="9" s="1"/>
  <c r="O68" i="7" s="1"/>
  <c r="G78" i="149"/>
  <c r="C28" i="116"/>
  <c r="C27" i="116" s="1"/>
  <c r="C27" i="117"/>
  <c r="K11" i="117"/>
  <c r="K12" i="116"/>
  <c r="K11" i="116" s="1"/>
  <c r="O8" i="117"/>
  <c r="O9" i="116"/>
  <c r="O8" i="116" s="1"/>
  <c r="S3" i="111"/>
  <c r="C9" i="102"/>
  <c r="C8" i="103"/>
  <c r="U3" i="185"/>
  <c r="U27" i="16"/>
  <c r="S11" i="149"/>
  <c r="U61" i="10"/>
  <c r="K33" i="10"/>
  <c r="K26" i="10" s="1"/>
  <c r="K52" i="124"/>
  <c r="K53" i="123"/>
  <c r="K52" i="123" s="1"/>
  <c r="E3" i="201"/>
  <c r="E3" i="125"/>
  <c r="W61" i="124"/>
  <c r="W61" i="123"/>
  <c r="V51" i="93"/>
  <c r="V51" i="11" s="1"/>
  <c r="V51" i="9" s="1"/>
  <c r="V51" i="7" s="1"/>
  <c r="L26" i="163"/>
  <c r="J27" i="117"/>
  <c r="J28" i="116"/>
  <c r="J27" i="116" s="1"/>
  <c r="R11" i="117"/>
  <c r="R12" i="116"/>
  <c r="R11" i="116" s="1"/>
  <c r="D3" i="111"/>
  <c r="V3" i="194"/>
  <c r="D72" i="93"/>
  <c r="D72" i="11" s="1"/>
  <c r="D72" i="9" s="1"/>
  <c r="D72" i="7" s="1"/>
  <c r="F27" i="103"/>
  <c r="F28" i="102"/>
  <c r="N11" i="103"/>
  <c r="N12" i="102"/>
  <c r="N18" i="149"/>
  <c r="J13" i="149"/>
  <c r="V7" i="149"/>
  <c r="J33" i="8"/>
  <c r="J26" i="8" s="1"/>
  <c r="J52" i="124"/>
  <c r="J53" i="123"/>
  <c r="J52" i="123" s="1"/>
  <c r="P33" i="124"/>
  <c r="P34" i="123"/>
  <c r="V27" i="124"/>
  <c r="V28" i="123"/>
  <c r="D3" i="201"/>
  <c r="P61" i="125"/>
  <c r="F61" i="124"/>
  <c r="U79" i="149"/>
  <c r="S62" i="116"/>
  <c r="S62" i="93" s="1"/>
  <c r="S62" i="11" s="1"/>
  <c r="S62" i="9" s="1"/>
  <c r="S62" i="7" s="1"/>
  <c r="W61" i="117"/>
  <c r="E51" i="93"/>
  <c r="E51" i="11" s="1"/>
  <c r="E51" i="9" s="1"/>
  <c r="E51" i="7" s="1"/>
  <c r="I45" i="93"/>
  <c r="I45" i="11" s="1"/>
  <c r="I45" i="9" s="1"/>
  <c r="I45" i="7" s="1"/>
  <c r="O4" i="117"/>
  <c r="O5" i="116"/>
  <c r="O4" i="116" s="1"/>
  <c r="M55" i="149"/>
  <c r="E3" i="194"/>
  <c r="Q39" i="93"/>
  <c r="Q39" i="11" s="1"/>
  <c r="Q39" i="9" s="1"/>
  <c r="Q39" i="7" s="1"/>
  <c r="C31" i="93"/>
  <c r="C31" i="11" s="1"/>
  <c r="C31" i="9" s="1"/>
  <c r="C31" i="7" s="1"/>
  <c r="M27" i="103"/>
  <c r="M28" i="102"/>
  <c r="W17" i="103"/>
  <c r="W18" i="102"/>
  <c r="G11" i="103"/>
  <c r="G13" i="102"/>
  <c r="G13" i="93" s="1"/>
  <c r="G13" i="11" s="1"/>
  <c r="G13" i="9" s="1"/>
  <c r="G13" i="7" s="1"/>
  <c r="G7" i="93"/>
  <c r="G7" i="11" s="1"/>
  <c r="G7" i="9" s="1"/>
  <c r="G7" i="7" s="1"/>
  <c r="C3" i="185"/>
  <c r="I33" i="10"/>
  <c r="I26" i="10" s="1"/>
  <c r="G33" i="124"/>
  <c r="G34" i="123"/>
  <c r="W22" i="124"/>
  <c r="W23" i="123"/>
  <c r="W22" i="123" s="1"/>
  <c r="M11" i="124"/>
  <c r="M12" i="123"/>
  <c r="M11" i="123" s="1"/>
  <c r="Q8" i="124"/>
  <c r="Q9" i="123"/>
  <c r="Q8" i="123" s="1"/>
  <c r="G61" i="125"/>
  <c r="I61" i="75"/>
  <c r="C11" i="75"/>
  <c r="F39" i="93"/>
  <c r="F39" i="11" s="1"/>
  <c r="F39" i="9" s="1"/>
  <c r="F39" i="7" s="1"/>
  <c r="R62" i="116"/>
  <c r="R62" i="93" s="1"/>
  <c r="R62" i="11" s="1"/>
  <c r="R62" i="9" s="1"/>
  <c r="R62" i="7" s="1"/>
  <c r="V61" i="117"/>
  <c r="D51" i="93"/>
  <c r="D51" i="11" s="1"/>
  <c r="D51" i="9" s="1"/>
  <c r="D51" i="7" s="1"/>
  <c r="T43" i="93"/>
  <c r="T43" i="11" s="1"/>
  <c r="T43" i="9" s="1"/>
  <c r="T43" i="7" s="1"/>
  <c r="X37" i="116"/>
  <c r="X37" i="93" s="1"/>
  <c r="X37" i="11" s="1"/>
  <c r="X37" i="9" s="1"/>
  <c r="X37" i="7" s="1"/>
  <c r="X28" i="116"/>
  <c r="X27" i="116" s="1"/>
  <c r="X27" i="117"/>
  <c r="X12" i="116"/>
  <c r="X11" i="116" s="1"/>
  <c r="X11" i="117"/>
  <c r="F4" i="117"/>
  <c r="F5" i="116"/>
  <c r="F4" i="116" s="1"/>
  <c r="R26" i="197"/>
  <c r="N26" i="194"/>
  <c r="H3" i="187"/>
  <c r="P54" i="93"/>
  <c r="P54" i="11" s="1"/>
  <c r="F53" i="102"/>
  <c r="P71" i="93"/>
  <c r="P71" i="11" s="1"/>
  <c r="P71" i="9" s="1"/>
  <c r="P71" i="7" s="1"/>
  <c r="T65" i="93"/>
  <c r="T65" i="11" s="1"/>
  <c r="T65" i="9" s="1"/>
  <c r="T65" i="7" s="1"/>
  <c r="J61" i="103"/>
  <c r="T49" i="93"/>
  <c r="T49" i="11" s="1"/>
  <c r="T49" i="9" s="1"/>
  <c r="T49" i="7" s="1"/>
  <c r="L32" i="93"/>
  <c r="L32" i="11" s="1"/>
  <c r="L32" i="9" s="1"/>
  <c r="L32" i="7" s="1"/>
  <c r="N29" i="93"/>
  <c r="N29" i="11" s="1"/>
  <c r="N29" i="9" s="1"/>
  <c r="N29" i="7" s="1"/>
  <c r="D11" i="103"/>
  <c r="D12" i="102"/>
  <c r="H9" i="102"/>
  <c r="R5" i="102"/>
  <c r="X11" i="149"/>
  <c r="H52" i="124"/>
  <c r="H53" i="123"/>
  <c r="H52" i="123" s="1"/>
  <c r="V33" i="124"/>
  <c r="V34" i="123"/>
  <c r="T26" i="201"/>
  <c r="R4" i="124"/>
  <c r="R5" i="123"/>
  <c r="R4" i="123" s="1"/>
  <c r="L26" i="171"/>
  <c r="L61" i="124"/>
  <c r="W40" i="93"/>
  <c r="W40" i="11" s="1"/>
  <c r="W40" i="9" s="1"/>
  <c r="W40" i="7" s="1"/>
  <c r="U74" i="149"/>
  <c r="S51" i="93"/>
  <c r="S51" i="11" s="1"/>
  <c r="S51" i="9" s="1"/>
  <c r="S51" i="7" s="1"/>
  <c r="E36" i="93"/>
  <c r="E36" i="11" s="1"/>
  <c r="E36" i="9" s="1"/>
  <c r="E36" i="7" s="1"/>
  <c r="C9" i="116"/>
  <c r="C8" i="116" s="1"/>
  <c r="C8" i="117"/>
  <c r="U3" i="163"/>
  <c r="I26" i="197"/>
  <c r="Q26" i="187"/>
  <c r="U52" i="103"/>
  <c r="U53" i="102"/>
  <c r="E70" i="93"/>
  <c r="E70" i="11" s="1"/>
  <c r="E70" i="9" s="1"/>
  <c r="E70" i="7" s="1"/>
  <c r="I48" i="93"/>
  <c r="I48" i="11" s="1"/>
  <c r="I48" i="9" s="1"/>
  <c r="I48" i="7" s="1"/>
  <c r="M42" i="93"/>
  <c r="M42" i="11" s="1"/>
  <c r="M42" i="9" s="1"/>
  <c r="M42" i="7" s="1"/>
  <c r="O39" i="93"/>
  <c r="O39" i="11" s="1"/>
  <c r="O39" i="9" s="1"/>
  <c r="O39" i="7" s="1"/>
  <c r="Q36" i="93"/>
  <c r="Q36" i="11" s="1"/>
  <c r="Q36" i="9" s="1"/>
  <c r="Q36" i="7" s="1"/>
  <c r="W30" i="93"/>
  <c r="W30" i="11" s="1"/>
  <c r="W30" i="9" s="1"/>
  <c r="W30" i="7" s="1"/>
  <c r="K28" i="102"/>
  <c r="K21" i="93"/>
  <c r="K21" i="11" s="1"/>
  <c r="K21" i="9" s="1"/>
  <c r="K21" i="7" s="1"/>
  <c r="S12" i="102"/>
  <c r="W9" i="102"/>
  <c r="G3" i="17"/>
  <c r="W11" i="149"/>
  <c r="K26" i="201"/>
  <c r="U17" i="124"/>
  <c r="U18" i="123"/>
  <c r="I4" i="124"/>
  <c r="I5" i="123"/>
  <c r="Q3" i="171"/>
  <c r="K61" i="124"/>
  <c r="M3" i="110"/>
  <c r="M26" i="87"/>
  <c r="O26" i="86"/>
  <c r="Q26" i="85"/>
  <c r="O3" i="85"/>
  <c r="K26" i="84"/>
  <c r="Q3" i="84"/>
  <c r="U26" i="83"/>
  <c r="Q26" i="81"/>
  <c r="C26" i="80"/>
  <c r="C3" i="79"/>
  <c r="C52" i="75"/>
  <c r="W61" i="75"/>
  <c r="G52" i="75"/>
  <c r="K22" i="75"/>
  <c r="C17" i="75"/>
  <c r="W3" i="77"/>
  <c r="E61" i="8"/>
  <c r="F3" i="77"/>
  <c r="M26" i="77"/>
  <c r="Q17" i="75"/>
  <c r="E3" i="77"/>
  <c r="E26" i="77"/>
  <c r="F26" i="77"/>
  <c r="T3" i="77"/>
  <c r="O52" i="75"/>
  <c r="G8" i="75"/>
  <c r="Q4" i="75"/>
  <c r="O33" i="75"/>
  <c r="R79" i="149"/>
  <c r="L61" i="117"/>
  <c r="F27" i="117"/>
  <c r="F28" i="116"/>
  <c r="F27" i="116" s="1"/>
  <c r="N11" i="117"/>
  <c r="N12" i="116"/>
  <c r="N11" i="116" s="1"/>
  <c r="L33" i="103"/>
  <c r="L34" i="102"/>
  <c r="R11" i="103"/>
  <c r="R12" i="102"/>
  <c r="R4" i="103"/>
  <c r="R6" i="102"/>
  <c r="R6" i="93" s="1"/>
  <c r="R6" i="11" s="1"/>
  <c r="R6" i="9" s="1"/>
  <c r="R6" i="7" s="1"/>
  <c r="F13" i="149"/>
  <c r="V10" i="149"/>
  <c r="L33" i="124"/>
  <c r="L34" i="123"/>
  <c r="J27" i="124"/>
  <c r="J28" i="123"/>
  <c r="R11" i="124"/>
  <c r="R12" i="123"/>
  <c r="R61" i="124"/>
  <c r="W52" i="117"/>
  <c r="W53" i="116"/>
  <c r="W52" i="116" s="1"/>
  <c r="O22" i="117"/>
  <c r="O23" i="116"/>
  <c r="O22" i="116" s="1"/>
  <c r="G17" i="117"/>
  <c r="G18" i="116"/>
  <c r="G17" i="116" s="1"/>
  <c r="I8" i="117"/>
  <c r="I9" i="116"/>
  <c r="I8" i="116" s="1"/>
  <c r="S4" i="117"/>
  <c r="S5" i="116"/>
  <c r="S4" i="116" s="1"/>
  <c r="W61" i="103"/>
  <c r="Q27" i="103"/>
  <c r="Q28" i="102"/>
  <c r="Q21" i="93"/>
  <c r="Q21" i="11" s="1"/>
  <c r="Q21" i="9" s="1"/>
  <c r="Q21" i="7" s="1"/>
  <c r="S17" i="103"/>
  <c r="S18" i="102"/>
  <c r="C7" i="93"/>
  <c r="C7" i="11" s="1"/>
  <c r="C7" i="9" s="1"/>
  <c r="C7" i="7" s="1"/>
  <c r="E12" i="149"/>
  <c r="U52" i="124"/>
  <c r="U53" i="123"/>
  <c r="U52" i="123" s="1"/>
  <c r="C34" i="123"/>
  <c r="C33" i="124"/>
  <c r="S22" i="124"/>
  <c r="S23" i="123"/>
  <c r="S22" i="123" s="1"/>
  <c r="M8" i="124"/>
  <c r="M9" i="123"/>
  <c r="M8" i="123" s="1"/>
  <c r="E61" i="75"/>
  <c r="W27" i="75"/>
  <c r="R69" i="93"/>
  <c r="R69" i="11" s="1"/>
  <c r="R69" i="9" s="1"/>
  <c r="R69" i="7" s="1"/>
  <c r="X80" i="149"/>
  <c r="H79" i="149"/>
  <c r="P78" i="149"/>
  <c r="N52" i="117"/>
  <c r="N53" i="116"/>
  <c r="N52" i="116" s="1"/>
  <c r="F62" i="116"/>
  <c r="F62" i="93" s="1"/>
  <c r="F62" i="11" s="1"/>
  <c r="F62" i="9" s="1"/>
  <c r="F62" i="7" s="1"/>
  <c r="T27" i="117"/>
  <c r="T28" i="116"/>
  <c r="T27" i="116" s="1"/>
  <c r="J4" i="117"/>
  <c r="J5" i="116"/>
  <c r="J4" i="116" s="1"/>
  <c r="X3" i="194"/>
  <c r="T3" i="187"/>
  <c r="R52" i="103"/>
  <c r="R53" i="102"/>
  <c r="V61" i="103"/>
  <c r="H27" i="103"/>
  <c r="H28" i="102"/>
  <c r="R22" i="103"/>
  <c r="R23" i="102"/>
  <c r="H11" i="103"/>
  <c r="H12" i="102"/>
  <c r="V4" i="103"/>
  <c r="V5" i="102"/>
  <c r="V27" i="16"/>
  <c r="X17" i="16"/>
  <c r="D3" i="16"/>
  <c r="T11" i="149"/>
  <c r="D10" i="149"/>
  <c r="L33" i="8"/>
  <c r="L26" i="8" s="1"/>
  <c r="L2" i="8" s="1"/>
  <c r="T52" i="124"/>
  <c r="T53" i="123"/>
  <c r="T52" i="123" s="1"/>
  <c r="J22" i="124"/>
  <c r="J23" i="123"/>
  <c r="J22" i="123" s="1"/>
  <c r="D8" i="124"/>
  <c r="D9" i="123"/>
  <c r="D8" i="123" s="1"/>
  <c r="N3" i="201"/>
  <c r="N3" i="171"/>
  <c r="X61" i="124"/>
  <c r="U61" i="118"/>
  <c r="M22" i="117"/>
  <c r="M23" i="116"/>
  <c r="M22" i="116" s="1"/>
  <c r="E17" i="117"/>
  <c r="E18" i="116"/>
  <c r="E17" i="116" s="1"/>
  <c r="K3" i="197"/>
  <c r="S3" i="187"/>
  <c r="I53" i="102"/>
  <c r="M61" i="103"/>
  <c r="I22" i="103"/>
  <c r="I23" i="102"/>
  <c r="S19" i="93"/>
  <c r="S19" i="11" s="1"/>
  <c r="S19" i="9" s="1"/>
  <c r="S19" i="7" s="1"/>
  <c r="U8" i="103"/>
  <c r="U10" i="102"/>
  <c r="U10" i="93" s="1"/>
  <c r="U10" i="11" s="1"/>
  <c r="U10" i="9" s="1"/>
  <c r="U10" i="7" s="1"/>
  <c r="M5" i="102"/>
  <c r="W33" i="16"/>
  <c r="U26" i="17"/>
  <c r="U11" i="16"/>
  <c r="C3" i="17"/>
  <c r="K11" i="149"/>
  <c r="Q33" i="124"/>
  <c r="Q34" i="123"/>
  <c r="W27" i="124"/>
  <c r="W28" i="123"/>
  <c r="W11" i="124"/>
  <c r="W12" i="123"/>
  <c r="S8" i="124"/>
  <c r="S9" i="123"/>
  <c r="S8" i="123" s="1"/>
  <c r="E4" i="124"/>
  <c r="E5" i="123"/>
  <c r="E4" i="123" s="1"/>
  <c r="V77" i="149"/>
  <c r="D61" i="118"/>
  <c r="N51" i="93"/>
  <c r="N51" i="11" s="1"/>
  <c r="N51" i="9" s="1"/>
  <c r="N51" i="7" s="1"/>
  <c r="D33" i="117"/>
  <c r="D34" i="116"/>
  <c r="D33" i="116" s="1"/>
  <c r="T22" i="117"/>
  <c r="T23" i="116"/>
  <c r="T22" i="116" s="1"/>
  <c r="L17" i="117"/>
  <c r="L18" i="116"/>
  <c r="L17" i="116" s="1"/>
  <c r="N8" i="117"/>
  <c r="N9" i="116"/>
  <c r="N8" i="116" s="1"/>
  <c r="J3" i="191"/>
  <c r="R3" i="105"/>
  <c r="H53" i="102"/>
  <c r="R71" i="93"/>
  <c r="R71" i="11" s="1"/>
  <c r="R71" i="9" s="1"/>
  <c r="R71" i="7" s="1"/>
  <c r="L61" i="103"/>
  <c r="X29" i="93"/>
  <c r="X29" i="11" s="1"/>
  <c r="X29" i="9" s="1"/>
  <c r="X29" i="7" s="1"/>
  <c r="P22" i="103"/>
  <c r="P23" i="102"/>
  <c r="H17" i="103"/>
  <c r="H18" i="102"/>
  <c r="J8" i="103"/>
  <c r="J9" i="102"/>
  <c r="T4" i="103"/>
  <c r="T5" i="102"/>
  <c r="R12" i="149"/>
  <c r="N7" i="149"/>
  <c r="X17" i="124"/>
  <c r="X18" i="123"/>
  <c r="V11" i="124"/>
  <c r="V12" i="123"/>
  <c r="D4" i="124"/>
  <c r="D5" i="123"/>
  <c r="D4" i="123" s="1"/>
  <c r="M79" i="149"/>
  <c r="M78" i="149"/>
  <c r="K61" i="118"/>
  <c r="S52" i="117"/>
  <c r="S53" i="116"/>
  <c r="S52" i="116" s="1"/>
  <c r="K62" i="116"/>
  <c r="K62" i="93" s="1"/>
  <c r="K62" i="11" s="1"/>
  <c r="K62" i="9" s="1"/>
  <c r="K62" i="7" s="1"/>
  <c r="U43" i="93"/>
  <c r="U43" i="11" s="1"/>
  <c r="U43" i="9" s="1"/>
  <c r="U43" i="7" s="1"/>
  <c r="C38" i="93"/>
  <c r="C38" i="11" s="1"/>
  <c r="C38" i="9" s="1"/>
  <c r="C38" i="7" s="1"/>
  <c r="C23" i="116"/>
  <c r="C22" i="116" s="1"/>
  <c r="C22" i="117"/>
  <c r="O3" i="163"/>
  <c r="Q3" i="197"/>
  <c r="O52" i="103"/>
  <c r="O53" i="102"/>
  <c r="K72" i="93"/>
  <c r="K72" i="11" s="1"/>
  <c r="K72" i="9" s="1"/>
  <c r="K72" i="7" s="1"/>
  <c r="O66" i="93"/>
  <c r="O66" i="11" s="1"/>
  <c r="O66" i="9" s="1"/>
  <c r="O66" i="7" s="1"/>
  <c r="Q63" i="93"/>
  <c r="Q63" i="11" s="1"/>
  <c r="Q63" i="9" s="1"/>
  <c r="Q63" i="7" s="1"/>
  <c r="S61" i="103"/>
  <c r="G33" i="103"/>
  <c r="G34" i="102"/>
  <c r="W22" i="103"/>
  <c r="W23" i="102"/>
  <c r="E21" i="93"/>
  <c r="E21" i="11" s="1"/>
  <c r="E21" i="9" s="1"/>
  <c r="E21" i="7" s="1"/>
  <c r="U12" i="102"/>
  <c r="C10" i="93"/>
  <c r="C10" i="11" s="1"/>
  <c r="C10" i="9" s="1"/>
  <c r="C10" i="7" s="1"/>
  <c r="U4" i="103"/>
  <c r="U6" i="102"/>
  <c r="U6" i="93" s="1"/>
  <c r="U6" i="11" s="1"/>
  <c r="U6" i="9" s="1"/>
  <c r="U6" i="7" s="1"/>
  <c r="C5" i="102"/>
  <c r="C4" i="103"/>
  <c r="K27" i="16"/>
  <c r="I12" i="149"/>
  <c r="E27" i="124"/>
  <c r="E28" i="123"/>
  <c r="O22" i="124"/>
  <c r="O23" i="123"/>
  <c r="O22" i="123" s="1"/>
  <c r="S3" i="201"/>
  <c r="K3" i="171"/>
  <c r="U33" i="75"/>
  <c r="P44" i="93"/>
  <c r="P44" i="11" s="1"/>
  <c r="P44" i="9" s="1"/>
  <c r="P44" i="7" s="1"/>
  <c r="T38" i="93"/>
  <c r="T38" i="11" s="1"/>
  <c r="T38" i="9" s="1"/>
  <c r="T38" i="7" s="1"/>
  <c r="J62" i="116"/>
  <c r="L43" i="93"/>
  <c r="L43" i="11" s="1"/>
  <c r="L43" i="9" s="1"/>
  <c r="L43" i="7" s="1"/>
  <c r="P37" i="116"/>
  <c r="P37" i="93" s="1"/>
  <c r="P37" i="11" s="1"/>
  <c r="P37" i="9" s="1"/>
  <c r="P37" i="7" s="1"/>
  <c r="R33" i="117"/>
  <c r="R34" i="116"/>
  <c r="X26" i="163"/>
  <c r="R17" i="117"/>
  <c r="R18" i="116"/>
  <c r="R17" i="116" s="1"/>
  <c r="T8" i="117"/>
  <c r="T9" i="116"/>
  <c r="T8" i="116" s="1"/>
  <c r="F3" i="163"/>
  <c r="J26" i="111"/>
  <c r="X3" i="111"/>
  <c r="T3" i="106"/>
  <c r="P3" i="191"/>
  <c r="P52" i="103"/>
  <c r="H71" i="93"/>
  <c r="H71" i="11" s="1"/>
  <c r="H71" i="9" s="1"/>
  <c r="H71" i="7" s="1"/>
  <c r="J68" i="93"/>
  <c r="J68" i="11" s="1"/>
  <c r="J68" i="9" s="1"/>
  <c r="J68" i="7" s="1"/>
  <c r="L65" i="93"/>
  <c r="L65" i="11" s="1"/>
  <c r="L65" i="9" s="1"/>
  <c r="L65" i="7" s="1"/>
  <c r="N62" i="93"/>
  <c r="N62" i="11" s="1"/>
  <c r="N62" i="9" s="1"/>
  <c r="N62" i="7" s="1"/>
  <c r="V33" i="103"/>
  <c r="V34" i="102"/>
  <c r="D32" i="93"/>
  <c r="D32" i="11" s="1"/>
  <c r="D32" i="9" s="1"/>
  <c r="D32" i="7" s="1"/>
  <c r="F29" i="93"/>
  <c r="F29" i="11" s="1"/>
  <c r="F29" i="9" s="1"/>
  <c r="F29" i="7" s="1"/>
  <c r="F22" i="103"/>
  <c r="F23" i="102"/>
  <c r="P19" i="93"/>
  <c r="P19" i="11" s="1"/>
  <c r="P19" i="9" s="1"/>
  <c r="P19" i="7" s="1"/>
  <c r="R3" i="185"/>
  <c r="P11" i="149"/>
  <c r="R61" i="10"/>
  <c r="H33" i="10"/>
  <c r="H26" i="10" s="1"/>
  <c r="N33" i="124"/>
  <c r="N34" i="123"/>
  <c r="T27" i="124"/>
  <c r="T28" i="123"/>
  <c r="V17" i="124"/>
  <c r="V18" i="123"/>
  <c r="V17" i="123" s="1"/>
  <c r="J3" i="201"/>
  <c r="V61" i="125"/>
  <c r="C79" i="149"/>
  <c r="O40" i="93"/>
  <c r="O40" i="11" s="1"/>
  <c r="O40" i="9" s="1"/>
  <c r="O40" i="7" s="1"/>
  <c r="M74" i="149"/>
  <c r="I22" i="117"/>
  <c r="I23" i="116"/>
  <c r="I22" i="116" s="1"/>
  <c r="M4" i="117"/>
  <c r="M5" i="116"/>
  <c r="M4" i="116" s="1"/>
  <c r="O26" i="194"/>
  <c r="E26" i="194"/>
  <c r="S3" i="194"/>
  <c r="O3" i="191"/>
  <c r="W63" i="93"/>
  <c r="W63" i="11" s="1"/>
  <c r="W63" i="9" s="1"/>
  <c r="W63" i="7" s="1"/>
  <c r="W47" i="93"/>
  <c r="W47" i="11" s="1"/>
  <c r="W47" i="9" s="1"/>
  <c r="W47" i="7" s="1"/>
  <c r="E42" i="93"/>
  <c r="E42" i="11" s="1"/>
  <c r="E42" i="9" s="1"/>
  <c r="E42" i="7" s="1"/>
  <c r="I36" i="93"/>
  <c r="I36" i="11" s="1"/>
  <c r="I36" i="9" s="1"/>
  <c r="I36" i="7" s="1"/>
  <c r="E33" i="103"/>
  <c r="E34" i="102"/>
  <c r="O30" i="93"/>
  <c r="O30" i="11" s="1"/>
  <c r="O30" i="9" s="1"/>
  <c r="O30" i="7" s="1"/>
  <c r="K26" i="185"/>
  <c r="U22" i="103"/>
  <c r="U23" i="102"/>
  <c r="C21" i="93"/>
  <c r="C21" i="11" s="1"/>
  <c r="C21" i="9" s="1"/>
  <c r="C21" i="7" s="1"/>
  <c r="M17" i="103"/>
  <c r="M18" i="102"/>
  <c r="C22" i="16"/>
  <c r="O11" i="149"/>
  <c r="S7" i="149"/>
  <c r="E33" i="124"/>
  <c r="E34" i="123"/>
  <c r="K27" i="124"/>
  <c r="K28" i="123"/>
  <c r="K27" i="123" s="1"/>
  <c r="S11" i="124"/>
  <c r="S12" i="123"/>
  <c r="S11" i="123" s="1"/>
  <c r="E93" i="149"/>
  <c r="U61" i="125"/>
  <c r="O26" i="112"/>
  <c r="E3" i="110"/>
  <c r="U3" i="90"/>
  <c r="E26" i="87"/>
  <c r="G26" i="86"/>
  <c r="I26" i="85"/>
  <c r="G3" i="85"/>
  <c r="C26" i="84"/>
  <c r="M26" i="83"/>
  <c r="S3" i="83"/>
  <c r="W26" i="82"/>
  <c r="I26" i="81"/>
  <c r="P3" i="77"/>
  <c r="F61" i="8"/>
  <c r="H61" i="16"/>
  <c r="W17" i="75"/>
  <c r="L61" i="8"/>
  <c r="Q8" i="75"/>
  <c r="O11" i="75"/>
  <c r="C4" i="75"/>
  <c r="R3" i="77"/>
  <c r="Q3" i="77"/>
  <c r="O61" i="16"/>
  <c r="I61" i="8"/>
  <c r="M16" i="149" l="1"/>
  <c r="E22" i="123"/>
  <c r="F2" i="91"/>
  <c r="W2" i="80"/>
  <c r="E2" i="201"/>
  <c r="I2" i="110"/>
  <c r="M68" i="93"/>
  <c r="M68" i="11" s="1"/>
  <c r="M68" i="9" s="1"/>
  <c r="M68" i="7" s="1"/>
  <c r="O3" i="111"/>
  <c r="P2" i="193"/>
  <c r="M2" i="81"/>
  <c r="T2" i="78"/>
  <c r="V7" i="93"/>
  <c r="V7" i="11" s="1"/>
  <c r="J2" i="196"/>
  <c r="U37" i="93"/>
  <c r="U37" i="11" s="1"/>
  <c r="U37" i="9" s="1"/>
  <c r="U37" i="7" s="1"/>
  <c r="C2" i="165"/>
  <c r="T2" i="112"/>
  <c r="M2" i="191"/>
  <c r="E24" i="93"/>
  <c r="E24" i="11" s="1"/>
  <c r="E24" i="9" s="1"/>
  <c r="E24" i="7" s="1"/>
  <c r="P51" i="93"/>
  <c r="P51" i="11" s="1"/>
  <c r="P51" i="9" s="1"/>
  <c r="P51" i="7" s="1"/>
  <c r="I2" i="19"/>
  <c r="U14" i="93"/>
  <c r="U14" i="11" s="1"/>
  <c r="U14" i="9" s="1"/>
  <c r="U14" i="7" s="1"/>
  <c r="L4" i="123"/>
  <c r="W37" i="93"/>
  <c r="W37" i="11" s="1"/>
  <c r="W37" i="9" s="1"/>
  <c r="W37" i="7" s="1"/>
  <c r="F3" i="105"/>
  <c r="L6" i="93"/>
  <c r="L6" i="11" s="1"/>
  <c r="L6" i="9" s="1"/>
  <c r="L6" i="7" s="1"/>
  <c r="E3" i="111"/>
  <c r="O26" i="16"/>
  <c r="O2" i="16" s="1"/>
  <c r="K10" i="149"/>
  <c r="E26" i="106"/>
  <c r="Q16" i="93"/>
  <c r="Q16" i="11" s="1"/>
  <c r="Q16" i="9" s="1"/>
  <c r="Q16" i="7" s="1"/>
  <c r="S26" i="124"/>
  <c r="V3" i="106"/>
  <c r="O3" i="16"/>
  <c r="H88" i="149"/>
  <c r="G3" i="104"/>
  <c r="O27" i="123"/>
  <c r="Q2" i="197"/>
  <c r="N2" i="112"/>
  <c r="R26" i="105"/>
  <c r="V2" i="107"/>
  <c r="W2" i="108"/>
  <c r="U33" i="116"/>
  <c r="U17" i="123"/>
  <c r="C11" i="123"/>
  <c r="R66" i="93"/>
  <c r="R66" i="11" s="1"/>
  <c r="R66" i="9" s="1"/>
  <c r="R66" i="7" s="1"/>
  <c r="E26" i="16"/>
  <c r="C2" i="78"/>
  <c r="G2" i="185"/>
  <c r="H2" i="201"/>
  <c r="C26" i="104"/>
  <c r="Q33" i="123"/>
  <c r="Q26" i="123" s="1"/>
  <c r="P2" i="114"/>
  <c r="D2" i="114"/>
  <c r="H2" i="110"/>
  <c r="Q2" i="195"/>
  <c r="U2" i="81"/>
  <c r="K13" i="93"/>
  <c r="K13" i="11" s="1"/>
  <c r="K13" i="9" s="1"/>
  <c r="K13" i="7" s="1"/>
  <c r="Q77" i="149"/>
  <c r="U26" i="106"/>
  <c r="V2" i="193"/>
  <c r="K46" i="93"/>
  <c r="K46" i="11" s="1"/>
  <c r="K46" i="9" s="1"/>
  <c r="K46" i="7" s="1"/>
  <c r="N61" i="102"/>
  <c r="M3" i="104"/>
  <c r="I49" i="93"/>
  <c r="I49" i="11" s="1"/>
  <c r="I49" i="9" s="1"/>
  <c r="I49" i="7" s="1"/>
  <c r="H14" i="93"/>
  <c r="H14" i="11" s="1"/>
  <c r="H14" i="9" s="1"/>
  <c r="H14" i="7" s="1"/>
  <c r="K11" i="123"/>
  <c r="O87" i="149"/>
  <c r="W2" i="201"/>
  <c r="U3" i="16"/>
  <c r="G55" i="149"/>
  <c r="M3" i="16"/>
  <c r="L2" i="113"/>
  <c r="G3" i="125"/>
  <c r="U47" i="93"/>
  <c r="U47" i="11" s="1"/>
  <c r="U47" i="9" s="1"/>
  <c r="U47" i="7" s="1"/>
  <c r="Q3" i="125"/>
  <c r="E47" i="93"/>
  <c r="E47" i="11" s="1"/>
  <c r="E47" i="9" s="1"/>
  <c r="E47" i="7" s="1"/>
  <c r="J2" i="105"/>
  <c r="X2" i="121"/>
  <c r="V26" i="106"/>
  <c r="V2" i="106" s="1"/>
  <c r="H2" i="113"/>
  <c r="Q2" i="82"/>
  <c r="V2" i="19"/>
  <c r="V18" i="149" s="1"/>
  <c r="S40" i="93"/>
  <c r="S40" i="11" s="1"/>
  <c r="S40" i="9" s="1"/>
  <c r="S40" i="7" s="1"/>
  <c r="X2" i="201"/>
  <c r="W2" i="171"/>
  <c r="C26" i="16"/>
  <c r="D89" i="149"/>
  <c r="T26" i="125"/>
  <c r="I2" i="112"/>
  <c r="X2" i="77"/>
  <c r="T7" i="149"/>
  <c r="V33" i="116"/>
  <c r="E62" i="149"/>
  <c r="J3" i="125"/>
  <c r="J2" i="125" s="1"/>
  <c r="M72" i="93"/>
  <c r="M72" i="11" s="1"/>
  <c r="M72" i="9" s="1"/>
  <c r="M72" i="7" s="1"/>
  <c r="J27" i="123"/>
  <c r="Q2" i="19"/>
  <c r="Q18" i="149" s="1"/>
  <c r="W26" i="105"/>
  <c r="O11" i="123"/>
  <c r="Q26" i="104"/>
  <c r="X17" i="123"/>
  <c r="U26" i="105"/>
  <c r="J2" i="17"/>
  <c r="D2" i="91"/>
  <c r="W65" i="93"/>
  <c r="W65" i="11" s="1"/>
  <c r="W65" i="9" s="1"/>
  <c r="W65" i="7" s="1"/>
  <c r="F26" i="124"/>
  <c r="X2" i="183"/>
  <c r="O2" i="190"/>
  <c r="M41" i="93"/>
  <c r="M41" i="11" s="1"/>
  <c r="M41" i="9" s="1"/>
  <c r="M41" i="7" s="1"/>
  <c r="D2" i="18"/>
  <c r="K2" i="89"/>
  <c r="X18" i="149"/>
  <c r="G2" i="183"/>
  <c r="I2" i="82"/>
  <c r="W2" i="84"/>
  <c r="L2" i="191"/>
  <c r="K63" i="93"/>
  <c r="K63" i="11" s="1"/>
  <c r="K63" i="9" s="1"/>
  <c r="K63" i="7" s="1"/>
  <c r="O10" i="93"/>
  <c r="O10" i="11" s="1"/>
  <c r="O10" i="9" s="1"/>
  <c r="O10" i="7" s="1"/>
  <c r="I3" i="125"/>
  <c r="W15" i="93"/>
  <c r="W15" i="11" s="1"/>
  <c r="W15" i="9" s="1"/>
  <c r="W15" i="7" s="1"/>
  <c r="T2" i="163"/>
  <c r="J10" i="93"/>
  <c r="J10" i="11" s="1"/>
  <c r="J10" i="9" s="1"/>
  <c r="J10" i="7" s="1"/>
  <c r="T2" i="113"/>
  <c r="V58" i="149"/>
  <c r="S26" i="105"/>
  <c r="S2" i="105" s="1"/>
  <c r="X66" i="93"/>
  <c r="X66" i="11" s="1"/>
  <c r="X66" i="9" s="1"/>
  <c r="X66" i="7" s="1"/>
  <c r="M26" i="103"/>
  <c r="C26" i="117"/>
  <c r="W3" i="16"/>
  <c r="R2" i="109"/>
  <c r="P80" i="149"/>
  <c r="M26" i="16"/>
  <c r="M2" i="16" s="1"/>
  <c r="O3" i="125"/>
  <c r="M3" i="106"/>
  <c r="U41" i="93"/>
  <c r="U41" i="11" s="1"/>
  <c r="U41" i="9" s="1"/>
  <c r="U41" i="7" s="1"/>
  <c r="F7" i="93"/>
  <c r="F7" i="11" s="1"/>
  <c r="F7" i="9" s="1"/>
  <c r="F7" i="7" s="1"/>
  <c r="N2" i="188"/>
  <c r="K50" i="93"/>
  <c r="K50" i="11" s="1"/>
  <c r="K50" i="9" s="1"/>
  <c r="K50" i="7" s="1"/>
  <c r="M2" i="85"/>
  <c r="I2" i="79"/>
  <c r="O48" i="93"/>
  <c r="O48" i="11" s="1"/>
  <c r="O48" i="9" s="1"/>
  <c r="O48" i="7" s="1"/>
  <c r="S7" i="93"/>
  <c r="S7" i="11" s="1"/>
  <c r="S7" i="9" s="1"/>
  <c r="S7" i="7" s="1"/>
  <c r="K88" i="149"/>
  <c r="Q26" i="16"/>
  <c r="E3" i="105"/>
  <c r="O8" i="123"/>
  <c r="O61" i="102"/>
  <c r="O2" i="186"/>
  <c r="K26" i="117"/>
  <c r="G2" i="81"/>
  <c r="J3" i="16"/>
  <c r="G2" i="190"/>
  <c r="G3" i="105"/>
  <c r="V3" i="75"/>
  <c r="I2" i="186"/>
  <c r="G26" i="103"/>
  <c r="H2" i="197"/>
  <c r="E26" i="105"/>
  <c r="K2" i="109"/>
  <c r="X2" i="115"/>
  <c r="X64" i="149" s="1"/>
  <c r="R33" i="116"/>
  <c r="R26" i="116" s="1"/>
  <c r="O2" i="80"/>
  <c r="V3" i="104"/>
  <c r="V2" i="104" s="1"/>
  <c r="E27" i="123"/>
  <c r="J2" i="192"/>
  <c r="R3" i="125"/>
  <c r="F2" i="111"/>
  <c r="Q56" i="149"/>
  <c r="H3" i="16"/>
  <c r="R27" i="123"/>
  <c r="K2" i="104"/>
  <c r="Q4" i="123"/>
  <c r="X26" i="16"/>
  <c r="X2" i="16" s="1"/>
  <c r="J2" i="186"/>
  <c r="U6" i="149"/>
  <c r="U10" i="149"/>
  <c r="H2" i="17"/>
  <c r="W26" i="124"/>
  <c r="C2" i="111"/>
  <c r="G3" i="16"/>
  <c r="K2" i="165"/>
  <c r="T2" i="188"/>
  <c r="Q82" i="149"/>
  <c r="I17" i="123"/>
  <c r="N77" i="149"/>
  <c r="Q26" i="111"/>
  <c r="N24" i="93"/>
  <c r="N24" i="11" s="1"/>
  <c r="N24" i="9" s="1"/>
  <c r="N24" i="7" s="1"/>
  <c r="K36" i="93"/>
  <c r="K36" i="11" s="1"/>
  <c r="K36" i="9" s="1"/>
  <c r="K36" i="7" s="1"/>
  <c r="G26" i="125"/>
  <c r="F6" i="149"/>
  <c r="O17" i="123"/>
  <c r="M51" i="93"/>
  <c r="M51" i="11" s="1"/>
  <c r="M51" i="9" s="1"/>
  <c r="M51" i="7" s="1"/>
  <c r="V46" i="149"/>
  <c r="Q89" i="149"/>
  <c r="R87" i="149"/>
  <c r="H74" i="149"/>
  <c r="D57" i="149"/>
  <c r="J2" i="193"/>
  <c r="P74" i="149"/>
  <c r="J87" i="149"/>
  <c r="S87" i="149"/>
  <c r="L82" i="149"/>
  <c r="M76" i="149"/>
  <c r="K89" i="149"/>
  <c r="K95" i="149"/>
  <c r="H93" i="149"/>
  <c r="N57" i="149"/>
  <c r="Q87" i="149"/>
  <c r="T82" i="149"/>
  <c r="T56" i="149"/>
  <c r="L89" i="149"/>
  <c r="N41" i="149"/>
  <c r="V57" i="149"/>
  <c r="H95" i="149"/>
  <c r="I89" i="149"/>
  <c r="M87" i="149"/>
  <c r="K87" i="149"/>
  <c r="L56" i="149"/>
  <c r="K43" i="149"/>
  <c r="R64" i="149"/>
  <c r="R89" i="149"/>
  <c r="F87" i="149"/>
  <c r="I87" i="149"/>
  <c r="T87" i="149"/>
  <c r="D82" i="149"/>
  <c r="D56" i="149"/>
  <c r="J89" i="149"/>
  <c r="O39" i="149"/>
  <c r="W44" i="149"/>
  <c r="W87" i="149"/>
  <c r="C87" i="149"/>
  <c r="V42" i="149"/>
  <c r="V87" i="149"/>
  <c r="P87" i="149"/>
  <c r="V63" i="149"/>
  <c r="F17" i="149"/>
  <c r="D87" i="149"/>
  <c r="L87" i="149"/>
  <c r="U87" i="149"/>
  <c r="N87" i="149"/>
  <c r="X87" i="149"/>
  <c r="I2" i="109"/>
  <c r="X2" i="87"/>
  <c r="S2" i="113"/>
  <c r="Q26" i="106"/>
  <c r="J2" i="195"/>
  <c r="C2" i="192"/>
  <c r="F2" i="17"/>
  <c r="G2" i="84"/>
  <c r="L2" i="19"/>
  <c r="V26" i="105"/>
  <c r="V2" i="105" s="1"/>
  <c r="I66" i="93"/>
  <c r="I66" i="11" s="1"/>
  <c r="I66" i="9" s="1"/>
  <c r="I66" i="7" s="1"/>
  <c r="E72" i="93"/>
  <c r="E72" i="11" s="1"/>
  <c r="E72" i="9" s="1"/>
  <c r="E72" i="7" s="1"/>
  <c r="J26" i="104"/>
  <c r="J2" i="104" s="1"/>
  <c r="D2" i="81"/>
  <c r="V3" i="16"/>
  <c r="U3" i="111"/>
  <c r="U2" i="111" s="1"/>
  <c r="F2" i="109"/>
  <c r="I2" i="87"/>
  <c r="D26" i="105"/>
  <c r="D2" i="105" s="1"/>
  <c r="H29" i="149"/>
  <c r="X2" i="104"/>
  <c r="X3" i="75"/>
  <c r="X2" i="75" s="1"/>
  <c r="G26" i="111"/>
  <c r="M26" i="104"/>
  <c r="L3" i="75"/>
  <c r="W26" i="111"/>
  <c r="O65" i="93"/>
  <c r="O65" i="11" s="1"/>
  <c r="O65" i="9" s="1"/>
  <c r="O65" i="7" s="1"/>
  <c r="I3" i="124"/>
  <c r="E64" i="93"/>
  <c r="E64" i="11" s="1"/>
  <c r="E64" i="9" s="1"/>
  <c r="E64" i="7" s="1"/>
  <c r="J8" i="123"/>
  <c r="D62" i="93"/>
  <c r="D62" i="11" s="1"/>
  <c r="D62" i="9" s="1"/>
  <c r="D62" i="7" s="1"/>
  <c r="V64" i="149"/>
  <c r="M2" i="163"/>
  <c r="X62" i="93"/>
  <c r="X62" i="11" s="1"/>
  <c r="X62" i="9" s="1"/>
  <c r="X62" i="7" s="1"/>
  <c r="G26" i="105"/>
  <c r="V13" i="93"/>
  <c r="V13" i="11" s="1"/>
  <c r="V13" i="9" s="1"/>
  <c r="V13" i="7" s="1"/>
  <c r="U26" i="117"/>
  <c r="I11" i="123"/>
  <c r="T26" i="75"/>
  <c r="T26" i="104"/>
  <c r="P3" i="75"/>
  <c r="U2" i="197"/>
  <c r="W69" i="93"/>
  <c r="W69" i="11" s="1"/>
  <c r="W69" i="9" s="1"/>
  <c r="W69" i="7" s="1"/>
  <c r="D3" i="104"/>
  <c r="S3" i="125"/>
  <c r="F2" i="189"/>
  <c r="V2" i="112"/>
  <c r="R61" i="123"/>
  <c r="K64" i="149"/>
  <c r="I33" i="123"/>
  <c r="I26" i="105"/>
  <c r="I2" i="105" s="1"/>
  <c r="S50" i="93"/>
  <c r="S50" i="11" s="1"/>
  <c r="S50" i="9" s="1"/>
  <c r="S50" i="7" s="1"/>
  <c r="D2" i="165"/>
  <c r="L2" i="173"/>
  <c r="J2" i="190"/>
  <c r="Q2" i="107"/>
  <c r="Q2" i="79"/>
  <c r="T3" i="104"/>
  <c r="M22" i="123"/>
  <c r="I62" i="93"/>
  <c r="I62" i="11" s="1"/>
  <c r="I62" i="9" s="1"/>
  <c r="I62" i="7" s="1"/>
  <c r="L2" i="192"/>
  <c r="K2" i="193"/>
  <c r="I26" i="111"/>
  <c r="I2" i="111" s="1"/>
  <c r="H66" i="93"/>
  <c r="H66" i="11" s="1"/>
  <c r="H66" i="9" s="1"/>
  <c r="H66" i="7" s="1"/>
  <c r="V11" i="123"/>
  <c r="V3" i="123" s="1"/>
  <c r="U27" i="123"/>
  <c r="Q62" i="93"/>
  <c r="Q62" i="11" s="1"/>
  <c r="Q62" i="9" s="1"/>
  <c r="Q62" i="7" s="1"/>
  <c r="M2" i="189"/>
  <c r="G2" i="195"/>
  <c r="H87" i="149"/>
  <c r="P66" i="93"/>
  <c r="P66" i="11" s="1"/>
  <c r="P66" i="9" s="1"/>
  <c r="P66" i="7" s="1"/>
  <c r="K2" i="78"/>
  <c r="W38" i="93"/>
  <c r="W38" i="11" s="1"/>
  <c r="W38" i="9" s="1"/>
  <c r="W38" i="7" s="1"/>
  <c r="M2" i="197"/>
  <c r="I3" i="75"/>
  <c r="I37" i="93"/>
  <c r="I37" i="11" s="1"/>
  <c r="I37" i="9" s="1"/>
  <c r="I37" i="7" s="1"/>
  <c r="R10" i="93"/>
  <c r="R10" i="11" s="1"/>
  <c r="Q2" i="196"/>
  <c r="O3" i="106"/>
  <c r="G26" i="104"/>
  <c r="G2" i="104" s="1"/>
  <c r="M24" i="93"/>
  <c r="M24" i="11" s="1"/>
  <c r="M24" i="9" s="1"/>
  <c r="M24" i="7" s="1"/>
  <c r="L3" i="16"/>
  <c r="L2" i="16" s="1"/>
  <c r="I2" i="194"/>
  <c r="V94" i="149"/>
  <c r="I2" i="188"/>
  <c r="E33" i="123"/>
  <c r="W11" i="123"/>
  <c r="D13" i="149"/>
  <c r="C12" i="102"/>
  <c r="C12" i="93" s="1"/>
  <c r="V6" i="149"/>
  <c r="C27" i="123"/>
  <c r="X2" i="112"/>
  <c r="L26" i="105"/>
  <c r="T3" i="105"/>
  <c r="T89" i="149"/>
  <c r="U2" i="89"/>
  <c r="W42" i="93"/>
  <c r="W42" i="11" s="1"/>
  <c r="W42" i="9" s="1"/>
  <c r="W42" i="7" s="1"/>
  <c r="X3" i="105"/>
  <c r="J2" i="165"/>
  <c r="P26" i="75"/>
  <c r="P2" i="198"/>
  <c r="F26" i="105"/>
  <c r="Q3" i="104"/>
  <c r="U64" i="93"/>
  <c r="U64" i="11" s="1"/>
  <c r="U64" i="9" s="1"/>
  <c r="U64" i="7" s="1"/>
  <c r="K2" i="110"/>
  <c r="L26" i="104"/>
  <c r="L2" i="104" s="1"/>
  <c r="O26" i="106"/>
  <c r="O2" i="106" s="1"/>
  <c r="S94" i="149"/>
  <c r="Q61" i="102"/>
  <c r="C3" i="103"/>
  <c r="W27" i="123"/>
  <c r="I78" i="149"/>
  <c r="T17" i="123"/>
  <c r="R26" i="103"/>
  <c r="I5" i="102"/>
  <c r="I61" i="116"/>
  <c r="M8" i="102"/>
  <c r="G2" i="77"/>
  <c r="O2" i="185"/>
  <c r="G2" i="189"/>
  <c r="T2" i="114"/>
  <c r="E76" i="149"/>
  <c r="N26" i="105"/>
  <c r="N2" i="105" s="1"/>
  <c r="Q2" i="183"/>
  <c r="C2" i="112"/>
  <c r="R2" i="189"/>
  <c r="H3" i="75"/>
  <c r="X26" i="105"/>
  <c r="C3" i="125"/>
  <c r="C2" i="125" s="1"/>
  <c r="T3" i="75"/>
  <c r="P26" i="104"/>
  <c r="C3" i="104"/>
  <c r="G69" i="93"/>
  <c r="G69" i="11" s="1"/>
  <c r="G69" i="9" s="1"/>
  <c r="G69" i="7" s="1"/>
  <c r="D2" i="115"/>
  <c r="C13" i="93"/>
  <c r="C13" i="11" s="1"/>
  <c r="C13" i="9" s="1"/>
  <c r="C13" i="7" s="1"/>
  <c r="L2" i="18"/>
  <c r="J6" i="149"/>
  <c r="S3" i="116"/>
  <c r="L2" i="81"/>
  <c r="P2" i="171"/>
  <c r="G2" i="80"/>
  <c r="D3" i="75"/>
  <c r="W3" i="111"/>
  <c r="P22" i="102"/>
  <c r="W26" i="16"/>
  <c r="W2" i="16" s="1"/>
  <c r="I72" i="149"/>
  <c r="D2" i="201"/>
  <c r="T6" i="149"/>
  <c r="H11" i="123"/>
  <c r="H3" i="123" s="1"/>
  <c r="R80" i="149"/>
  <c r="C13" i="149"/>
  <c r="I3" i="104"/>
  <c r="S63" i="93"/>
  <c r="S63" i="11" s="1"/>
  <c r="S63" i="9" s="1"/>
  <c r="S63" i="7" s="1"/>
  <c r="C2" i="113"/>
  <c r="I26" i="106"/>
  <c r="O2" i="199"/>
  <c r="Q51" i="93"/>
  <c r="Q51" i="11" s="1"/>
  <c r="Q51" i="9" s="1"/>
  <c r="Q51" i="7" s="1"/>
  <c r="T36" i="93"/>
  <c r="T36" i="11" s="1"/>
  <c r="T36" i="9" s="1"/>
  <c r="T36" i="7" s="1"/>
  <c r="G2" i="165"/>
  <c r="R72" i="149"/>
  <c r="M3" i="117"/>
  <c r="J81" i="149"/>
  <c r="H26" i="116"/>
  <c r="K2" i="77"/>
  <c r="G77" i="149"/>
  <c r="J72" i="149"/>
  <c r="R81" i="149"/>
  <c r="F78" i="149"/>
  <c r="Q2" i="83"/>
  <c r="C2" i="89"/>
  <c r="N3" i="75"/>
  <c r="R3" i="106"/>
  <c r="N44" i="149"/>
  <c r="W26" i="125"/>
  <c r="R75" i="149"/>
  <c r="W2" i="113"/>
  <c r="K26" i="106"/>
  <c r="K2" i="106" s="1"/>
  <c r="N2" i="192"/>
  <c r="S2" i="104"/>
  <c r="I16" i="93"/>
  <c r="I16" i="11" s="1"/>
  <c r="I16" i="9" s="1"/>
  <c r="I16" i="7" s="1"/>
  <c r="W2" i="165"/>
  <c r="P3" i="104"/>
  <c r="F4" i="123"/>
  <c r="F3" i="123" s="1"/>
  <c r="K26" i="16"/>
  <c r="H89" i="149"/>
  <c r="E3" i="124"/>
  <c r="W81" i="149"/>
  <c r="V26" i="16"/>
  <c r="H26" i="103"/>
  <c r="E10" i="149"/>
  <c r="C6" i="149"/>
  <c r="M10" i="149"/>
  <c r="S74" i="149"/>
  <c r="S22" i="102"/>
  <c r="T22" i="149"/>
  <c r="E26" i="125"/>
  <c r="E2" i="125" s="1"/>
  <c r="S3" i="106"/>
  <c r="D2" i="193"/>
  <c r="O62" i="93"/>
  <c r="O62" i="11" s="1"/>
  <c r="O62" i="9" s="1"/>
  <c r="O62" i="7" s="1"/>
  <c r="G2" i="78"/>
  <c r="O2" i="165"/>
  <c r="L3" i="105"/>
  <c r="I2" i="189"/>
  <c r="R25" i="93"/>
  <c r="R25" i="11" s="1"/>
  <c r="R25" i="9" s="1"/>
  <c r="R25" i="7" s="1"/>
  <c r="I2" i="196"/>
  <c r="L2" i="109"/>
  <c r="O26" i="111"/>
  <c r="O2" i="111" s="1"/>
  <c r="M41" i="149"/>
  <c r="I18" i="149"/>
  <c r="R2" i="185"/>
  <c r="S2" i="201"/>
  <c r="T26" i="149"/>
  <c r="M26" i="75"/>
  <c r="P26" i="103"/>
  <c r="I26" i="75"/>
  <c r="M33" i="116"/>
  <c r="M26" i="116" s="1"/>
  <c r="K33" i="116"/>
  <c r="K26" i="116" s="1"/>
  <c r="N4" i="102"/>
  <c r="U52" i="149"/>
  <c r="C26" i="106"/>
  <c r="C2" i="106" s="1"/>
  <c r="N3" i="104"/>
  <c r="N2" i="104" s="1"/>
  <c r="W26" i="106"/>
  <c r="W2" i="106" s="1"/>
  <c r="P2" i="125"/>
  <c r="I26" i="16"/>
  <c r="I2" i="16" s="1"/>
  <c r="S2" i="110"/>
  <c r="N3" i="106"/>
  <c r="V26" i="75"/>
  <c r="P2" i="19"/>
  <c r="T2" i="165"/>
  <c r="K26" i="103"/>
  <c r="C33" i="116"/>
  <c r="C26" i="116" s="1"/>
  <c r="Q2" i="185"/>
  <c r="M64" i="93"/>
  <c r="M64" i="11" s="1"/>
  <c r="M64" i="9" s="1"/>
  <c r="T64" i="149"/>
  <c r="M52" i="149"/>
  <c r="W66" i="93"/>
  <c r="W66" i="11" s="1"/>
  <c r="W66" i="9" s="1"/>
  <c r="W66" i="7" s="1"/>
  <c r="U3" i="104"/>
  <c r="C3" i="16"/>
  <c r="C2" i="203"/>
  <c r="Q26" i="103"/>
  <c r="G26" i="124"/>
  <c r="L2" i="106"/>
  <c r="C33" i="123"/>
  <c r="S3" i="16"/>
  <c r="I26" i="124"/>
  <c r="S33" i="116"/>
  <c r="S26" i="116" s="1"/>
  <c r="H77" i="149"/>
  <c r="O2" i="183"/>
  <c r="Q6" i="93"/>
  <c r="Q6" i="11" s="1"/>
  <c r="Q6" i="9" s="1"/>
  <c r="Q6" i="7" s="1"/>
  <c r="J25" i="93"/>
  <c r="J25" i="11" s="1"/>
  <c r="J25" i="9" s="1"/>
  <c r="J25" i="7" s="1"/>
  <c r="G2" i="83"/>
  <c r="F2" i="192"/>
  <c r="N2" i="191"/>
  <c r="H62" i="93"/>
  <c r="H62" i="11" s="1"/>
  <c r="H62" i="9" s="1"/>
  <c r="H62" i="7" s="1"/>
  <c r="D26" i="75"/>
  <c r="M37" i="93"/>
  <c r="M37" i="11" s="1"/>
  <c r="M37" i="9" s="1"/>
  <c r="M37" i="7" s="1"/>
  <c r="E3" i="106"/>
  <c r="E2" i="106" s="1"/>
  <c r="P26" i="16"/>
  <c r="P2" i="16" s="1"/>
  <c r="Q3" i="106"/>
  <c r="T2" i="187"/>
  <c r="X26" i="117"/>
  <c r="Q12" i="149"/>
  <c r="J80" i="149"/>
  <c r="O24" i="102"/>
  <c r="O24" i="93" s="1"/>
  <c r="O24" i="11" s="1"/>
  <c r="O24" i="9" s="1"/>
  <c r="O24" i="7" s="1"/>
  <c r="N26" i="117"/>
  <c r="H17" i="123"/>
  <c r="F26" i="16"/>
  <c r="W74" i="149"/>
  <c r="E3" i="16"/>
  <c r="Q66" i="93"/>
  <c r="Q66" i="11" s="1"/>
  <c r="Q66" i="9" s="1"/>
  <c r="Q66" i="7" s="1"/>
  <c r="X2" i="198"/>
  <c r="M2" i="165"/>
  <c r="S26" i="111"/>
  <c r="S2" i="111" s="1"/>
  <c r="M89" i="149"/>
  <c r="L2" i="121"/>
  <c r="W2" i="203"/>
  <c r="W2" i="91"/>
  <c r="P2" i="121"/>
  <c r="U2" i="163"/>
  <c r="J26" i="117"/>
  <c r="C12" i="149"/>
  <c r="O78" i="149"/>
  <c r="X64" i="93"/>
  <c r="X64" i="11" s="1"/>
  <c r="X64" i="9" s="1"/>
  <c r="X64" i="7" s="1"/>
  <c r="K3" i="16"/>
  <c r="X2" i="171"/>
  <c r="K26" i="105"/>
  <c r="K2" i="105" s="1"/>
  <c r="F26" i="104"/>
  <c r="F2" i="104" s="1"/>
  <c r="T26" i="16"/>
  <c r="T2" i="16" s="1"/>
  <c r="R26" i="125"/>
  <c r="X2" i="186"/>
  <c r="D2" i="163"/>
  <c r="O3" i="75"/>
  <c r="X17" i="149"/>
  <c r="H6" i="149"/>
  <c r="H26" i="124"/>
  <c r="G26" i="16"/>
  <c r="C26" i="103"/>
  <c r="H33" i="123"/>
  <c r="H26" i="123" s="1"/>
  <c r="M26" i="105"/>
  <c r="M2" i="105" s="1"/>
  <c r="H2" i="87"/>
  <c r="F26" i="75"/>
  <c r="X74" i="149"/>
  <c r="D2" i="173"/>
  <c r="M26" i="106"/>
  <c r="C2" i="189"/>
  <c r="K28" i="149"/>
  <c r="C95" i="149"/>
  <c r="F64" i="149"/>
  <c r="I3" i="106"/>
  <c r="G65" i="93"/>
  <c r="G65" i="11" s="1"/>
  <c r="G65" i="9" s="1"/>
  <c r="G65" i="7" s="1"/>
  <c r="V2" i="190"/>
  <c r="J26" i="75"/>
  <c r="H2" i="105"/>
  <c r="J2" i="77"/>
  <c r="P2" i="105"/>
  <c r="Q3" i="16"/>
  <c r="J2" i="90"/>
  <c r="J2" i="79"/>
  <c r="C26" i="105"/>
  <c r="C2" i="105" s="1"/>
  <c r="S2" i="163"/>
  <c r="S26" i="106"/>
  <c r="Q11" i="103"/>
  <c r="Q3" i="103" s="1"/>
  <c r="E2" i="81"/>
  <c r="W3" i="75"/>
  <c r="L2" i="201"/>
  <c r="O26" i="117"/>
  <c r="W26" i="117"/>
  <c r="V61" i="123"/>
  <c r="O2" i="91"/>
  <c r="F26" i="125"/>
  <c r="F2" i="125" s="1"/>
  <c r="U3" i="105"/>
  <c r="N26" i="106"/>
  <c r="I26" i="104"/>
  <c r="F3" i="116"/>
  <c r="S33" i="123"/>
  <c r="S26" i="123" s="1"/>
  <c r="Q26" i="105"/>
  <c r="N2" i="114"/>
  <c r="J2" i="121"/>
  <c r="N26" i="75"/>
  <c r="T2" i="81"/>
  <c r="Q3" i="105"/>
  <c r="L26" i="75"/>
  <c r="F3" i="16"/>
  <c r="L2" i="165"/>
  <c r="F3" i="117"/>
  <c r="R2" i="82"/>
  <c r="H3" i="106"/>
  <c r="T2" i="18"/>
  <c r="H26" i="106"/>
  <c r="P3" i="106"/>
  <c r="J26" i="16"/>
  <c r="M26" i="117"/>
  <c r="W26" i="75"/>
  <c r="E26" i="117"/>
  <c r="F2" i="106"/>
  <c r="D2" i="82"/>
  <c r="L62" i="93"/>
  <c r="L62" i="11" s="1"/>
  <c r="L62" i="9" s="1"/>
  <c r="L62" i="7" s="1"/>
  <c r="T62" i="93"/>
  <c r="T62" i="11" s="1"/>
  <c r="T62" i="9" s="1"/>
  <c r="T62" i="7" s="1"/>
  <c r="C61" i="123"/>
  <c r="D61" i="123"/>
  <c r="E68" i="93"/>
  <c r="E68" i="11" s="1"/>
  <c r="E68" i="9" s="1"/>
  <c r="E68" i="7" s="1"/>
  <c r="N64" i="149"/>
  <c r="E59" i="149"/>
  <c r="P26" i="106"/>
  <c r="H17" i="149"/>
  <c r="I77" i="149"/>
  <c r="G33" i="123"/>
  <c r="P26" i="124"/>
  <c r="U26" i="103"/>
  <c r="O55" i="149"/>
  <c r="F3" i="103"/>
  <c r="F33" i="123"/>
  <c r="F26" i="123" s="1"/>
  <c r="E37" i="93"/>
  <c r="E37" i="11" s="1"/>
  <c r="E37" i="9" s="1"/>
  <c r="E37" i="7" s="1"/>
  <c r="S2" i="112"/>
  <c r="G66" i="93"/>
  <c r="G66" i="11" s="1"/>
  <c r="G66" i="9" s="1"/>
  <c r="G66" i="7" s="1"/>
  <c r="R15" i="93"/>
  <c r="R15" i="11" s="1"/>
  <c r="R15" i="9" s="1"/>
  <c r="R15" i="7" s="1"/>
  <c r="S88" i="149"/>
  <c r="J78" i="149"/>
  <c r="V95" i="149"/>
  <c r="I10" i="149"/>
  <c r="D2" i="16"/>
  <c r="F2" i="77"/>
  <c r="K61" i="102"/>
  <c r="E61" i="102"/>
  <c r="N2" i="125"/>
  <c r="X94" i="149"/>
  <c r="X56" i="149"/>
  <c r="V61" i="149"/>
  <c r="V61" i="116"/>
  <c r="N10" i="149"/>
  <c r="N33" i="123"/>
  <c r="N26" i="123" s="1"/>
  <c r="J10" i="149"/>
  <c r="J2" i="197"/>
  <c r="S24" i="93"/>
  <c r="S24" i="11" s="1"/>
  <c r="S24" i="9" s="1"/>
  <c r="S24" i="7" s="1"/>
  <c r="T26" i="105"/>
  <c r="N2" i="189"/>
  <c r="D12" i="149"/>
  <c r="W55" i="149"/>
  <c r="G52" i="149"/>
  <c r="P89" i="149"/>
  <c r="X86" i="149"/>
  <c r="J76" i="149"/>
  <c r="T39" i="149"/>
  <c r="C93" i="149"/>
  <c r="U9" i="93"/>
  <c r="U9" i="11" s="1"/>
  <c r="E61" i="123"/>
  <c r="G2" i="114"/>
  <c r="V78" i="149"/>
  <c r="O8" i="103"/>
  <c r="O3" i="103" s="1"/>
  <c r="O2" i="103" s="1"/>
  <c r="O9" i="102"/>
  <c r="O8" i="102" s="1"/>
  <c r="T2" i="82"/>
  <c r="O26" i="125"/>
  <c r="O74" i="149"/>
  <c r="T13" i="149"/>
  <c r="X81" i="149"/>
  <c r="J56" i="149"/>
  <c r="J15" i="93"/>
  <c r="J15" i="11" s="1"/>
  <c r="J15" i="9" s="1"/>
  <c r="J15" i="7" s="1"/>
  <c r="J77" i="149"/>
  <c r="I58" i="149"/>
  <c r="K3" i="124"/>
  <c r="G2" i="163"/>
  <c r="C2" i="77"/>
  <c r="Q42" i="149"/>
  <c r="J3" i="75"/>
  <c r="W80" i="149"/>
  <c r="M77" i="149"/>
  <c r="R6" i="149"/>
  <c r="S2" i="188"/>
  <c r="F26" i="103"/>
  <c r="U26" i="16"/>
  <c r="U2" i="16" s="1"/>
  <c r="U3" i="117"/>
  <c r="S26" i="16"/>
  <c r="L2" i="17"/>
  <c r="W10" i="93"/>
  <c r="W10" i="11" s="1"/>
  <c r="W10" i="9" s="1"/>
  <c r="W10" i="7" s="1"/>
  <c r="D33" i="123"/>
  <c r="D26" i="123" s="1"/>
  <c r="Q2" i="109"/>
  <c r="C2" i="90"/>
  <c r="V37" i="93"/>
  <c r="V37" i="11" s="1"/>
  <c r="V37" i="9" s="1"/>
  <c r="V37" i="7" s="1"/>
  <c r="R2" i="79"/>
  <c r="X26" i="125"/>
  <c r="X2" i="125" s="1"/>
  <c r="X2" i="80"/>
  <c r="L2" i="203"/>
  <c r="R26" i="124"/>
  <c r="I3" i="103"/>
  <c r="Q26" i="75"/>
  <c r="M61" i="123"/>
  <c r="W33" i="123"/>
  <c r="E2" i="185"/>
  <c r="R8" i="123"/>
  <c r="Q2" i="86"/>
  <c r="J2" i="108"/>
  <c r="D26" i="104"/>
  <c r="R3" i="75"/>
  <c r="P2" i="183"/>
  <c r="G26" i="106"/>
  <c r="G2" i="106" s="1"/>
  <c r="W26" i="104"/>
  <c r="W2" i="104" s="1"/>
  <c r="E2" i="165"/>
  <c r="Q2" i="165"/>
  <c r="V2" i="194"/>
  <c r="X2" i="191"/>
  <c r="X33" i="123"/>
  <c r="E33" i="116"/>
  <c r="E26" i="116" s="1"/>
  <c r="U2" i="125"/>
  <c r="X27" i="123"/>
  <c r="V2" i="111"/>
  <c r="J66" i="93"/>
  <c r="J66" i="11" s="1"/>
  <c r="J66" i="9" s="1"/>
  <c r="J66" i="7" s="1"/>
  <c r="O2" i="88"/>
  <c r="O26" i="105"/>
  <c r="K2" i="121"/>
  <c r="Q2" i="18"/>
  <c r="N2" i="107"/>
  <c r="D2" i="203"/>
  <c r="E2" i="17"/>
  <c r="P33" i="123"/>
  <c r="P26" i="123" s="1"/>
  <c r="L26" i="116"/>
  <c r="G33" i="116"/>
  <c r="G26" i="116" s="1"/>
  <c r="I33" i="116"/>
  <c r="D2" i="171"/>
  <c r="T33" i="123"/>
  <c r="S3" i="75"/>
  <c r="S26" i="117"/>
  <c r="J11" i="123"/>
  <c r="F3" i="75"/>
  <c r="K2" i="82"/>
  <c r="M2" i="188"/>
  <c r="L2" i="108"/>
  <c r="H2" i="198"/>
  <c r="H26" i="16"/>
  <c r="H2" i="16" s="1"/>
  <c r="I2" i="90"/>
  <c r="O2" i="108"/>
  <c r="O33" i="123"/>
  <c r="O26" i="123" s="1"/>
  <c r="M2" i="125"/>
  <c r="U33" i="123"/>
  <c r="E11" i="102"/>
  <c r="N61" i="123"/>
  <c r="N64" i="93"/>
  <c r="N64" i="11" s="1"/>
  <c r="N64" i="9" s="1"/>
  <c r="N64" i="7" s="1"/>
  <c r="D2" i="195"/>
  <c r="W3" i="125"/>
  <c r="S64" i="93"/>
  <c r="S64" i="11" s="1"/>
  <c r="S64" i="9" s="1"/>
  <c r="S64" i="7" s="1"/>
  <c r="D2" i="90"/>
  <c r="K2" i="196"/>
  <c r="C2" i="109"/>
  <c r="R2" i="121"/>
  <c r="X2" i="83"/>
  <c r="M2" i="193"/>
  <c r="E2" i="189"/>
  <c r="G18" i="149"/>
  <c r="E2" i="77"/>
  <c r="D2" i="77"/>
  <c r="E2" i="187"/>
  <c r="C2" i="121"/>
  <c r="D2" i="196"/>
  <c r="V2" i="185"/>
  <c r="J3" i="116"/>
  <c r="X2" i="114"/>
  <c r="S2" i="193"/>
  <c r="S2" i="83"/>
  <c r="E2" i="110"/>
  <c r="O2" i="163"/>
  <c r="X2" i="194"/>
  <c r="C2" i="79"/>
  <c r="D2" i="111"/>
  <c r="K2" i="79"/>
  <c r="C2" i="88"/>
  <c r="W2" i="163"/>
  <c r="D2" i="197"/>
  <c r="M2" i="77"/>
  <c r="C2" i="107"/>
  <c r="P2" i="187"/>
  <c r="S2" i="87"/>
  <c r="K2" i="191"/>
  <c r="E2" i="112"/>
  <c r="O2" i="197"/>
  <c r="U2" i="84"/>
  <c r="I2" i="187"/>
  <c r="T2" i="201"/>
  <c r="T2" i="10"/>
  <c r="H2" i="194"/>
  <c r="C2" i="83"/>
  <c r="Q2" i="108"/>
  <c r="G2" i="191"/>
  <c r="J2" i="185"/>
  <c r="Q2" i="163"/>
  <c r="L2" i="187"/>
  <c r="W2" i="89"/>
  <c r="Q2" i="191"/>
  <c r="T2" i="171"/>
  <c r="K2" i="195"/>
  <c r="M2" i="109"/>
  <c r="O2" i="201"/>
  <c r="H2" i="90"/>
  <c r="T2" i="85"/>
  <c r="P2" i="91"/>
  <c r="M2" i="203"/>
  <c r="K2" i="190"/>
  <c r="X2" i="107"/>
  <c r="O2" i="18"/>
  <c r="D2" i="189"/>
  <c r="L2" i="107"/>
  <c r="I2" i="203"/>
  <c r="I2" i="190"/>
  <c r="R2" i="192"/>
  <c r="F2" i="163"/>
  <c r="U2" i="90"/>
  <c r="M2" i="83"/>
  <c r="P2" i="191"/>
  <c r="H2" i="187"/>
  <c r="K2" i="10"/>
  <c r="D2" i="10"/>
  <c r="U2" i="110"/>
  <c r="R2" i="201"/>
  <c r="P2" i="10"/>
  <c r="N2" i="163"/>
  <c r="E2" i="171"/>
  <c r="C2" i="191"/>
  <c r="E2" i="86"/>
  <c r="G2" i="197"/>
  <c r="K2" i="17"/>
  <c r="S2" i="88"/>
  <c r="I2" i="17"/>
  <c r="U2" i="86"/>
  <c r="W2" i="17"/>
  <c r="E2" i="163"/>
  <c r="X2" i="187"/>
  <c r="I2" i="191"/>
  <c r="R2" i="17"/>
  <c r="U2" i="201"/>
  <c r="C2" i="187"/>
  <c r="L2" i="197"/>
  <c r="O2" i="89"/>
  <c r="K2" i="194"/>
  <c r="C2" i="171"/>
  <c r="F2" i="171"/>
  <c r="M2" i="90"/>
  <c r="T2" i="111"/>
  <c r="C2" i="80"/>
  <c r="F2" i="79"/>
  <c r="H2" i="82"/>
  <c r="H2" i="125"/>
  <c r="I2" i="85"/>
  <c r="G2" i="86"/>
  <c r="Q2" i="77"/>
  <c r="C2" i="84"/>
  <c r="O2" i="112"/>
  <c r="R2" i="105"/>
  <c r="T2" i="77"/>
  <c r="W2" i="77"/>
  <c r="M2" i="110"/>
  <c r="I2" i="10"/>
  <c r="G2" i="194"/>
  <c r="N2" i="16"/>
  <c r="N2" i="77"/>
  <c r="U2" i="78"/>
  <c r="K2" i="87"/>
  <c r="D2" i="191"/>
  <c r="I2" i="78"/>
  <c r="S2" i="185"/>
  <c r="R2" i="114"/>
  <c r="U2" i="77"/>
  <c r="Q2" i="88"/>
  <c r="S2" i="107"/>
  <c r="U2" i="106"/>
  <c r="L2" i="185"/>
  <c r="J2" i="187"/>
  <c r="E2" i="90"/>
  <c r="K2" i="201"/>
  <c r="Q2" i="17"/>
  <c r="F2" i="201"/>
  <c r="P2" i="194"/>
  <c r="S2" i="186"/>
  <c r="I2" i="171"/>
  <c r="I2" i="197"/>
  <c r="K2" i="111"/>
  <c r="D2" i="17"/>
  <c r="J2" i="163"/>
  <c r="O2" i="188"/>
  <c r="M2" i="88"/>
  <c r="C2" i="108"/>
  <c r="O2" i="110"/>
  <c r="N2" i="78"/>
  <c r="J2" i="85"/>
  <c r="R2" i="110"/>
  <c r="N2" i="203"/>
  <c r="I2" i="193"/>
  <c r="M2" i="195"/>
  <c r="Q2" i="111"/>
  <c r="H2" i="79"/>
  <c r="N2" i="173"/>
  <c r="V2" i="18"/>
  <c r="R2" i="188"/>
  <c r="T2" i="193"/>
  <c r="I2" i="113"/>
  <c r="W2" i="105"/>
  <c r="P2" i="77"/>
  <c r="R2" i="77"/>
  <c r="G2" i="85"/>
  <c r="H2" i="10"/>
  <c r="X2" i="111"/>
  <c r="J2" i="191"/>
  <c r="N2" i="171"/>
  <c r="U2" i="83"/>
  <c r="U2" i="8"/>
  <c r="I2" i="81"/>
  <c r="S2" i="171"/>
  <c r="R2" i="191"/>
  <c r="W2" i="78"/>
  <c r="D2" i="106"/>
  <c r="J2" i="114"/>
  <c r="J2" i="10"/>
  <c r="F2" i="185"/>
  <c r="M2" i="10"/>
  <c r="X2" i="10"/>
  <c r="G2" i="89"/>
  <c r="S2" i="17"/>
  <c r="O2" i="194"/>
  <c r="N2" i="185"/>
  <c r="U2" i="91"/>
  <c r="U2" i="171"/>
  <c r="T2" i="197"/>
  <c r="T2" i="194"/>
  <c r="C2" i="195"/>
  <c r="C2" i="114"/>
  <c r="E2" i="87"/>
  <c r="U2" i="88"/>
  <c r="J2" i="78"/>
  <c r="D2" i="85"/>
  <c r="J2" i="112"/>
  <c r="R2" i="88"/>
  <c r="N2" i="113"/>
  <c r="P2" i="203"/>
  <c r="N2" i="195"/>
  <c r="E2" i="115"/>
  <c r="P2" i="173"/>
  <c r="I2" i="18"/>
  <c r="H2" i="115"/>
  <c r="J2" i="19"/>
  <c r="J2" i="201"/>
  <c r="N2" i="201"/>
  <c r="Q2" i="84"/>
  <c r="C2" i="185"/>
  <c r="J2" i="8"/>
  <c r="E2" i="10"/>
  <c r="S2" i="84"/>
  <c r="G2" i="10"/>
  <c r="H2" i="163"/>
  <c r="S2" i="197"/>
  <c r="S2" i="79"/>
  <c r="Q2" i="80"/>
  <c r="K2" i="91"/>
  <c r="Q2" i="201"/>
  <c r="O2" i="10"/>
  <c r="H2" i="111"/>
  <c r="M2" i="194"/>
  <c r="M2" i="171"/>
  <c r="V2" i="77"/>
  <c r="W2" i="90"/>
  <c r="I2" i="108"/>
  <c r="F2" i="194"/>
  <c r="K2" i="186"/>
  <c r="M2" i="112"/>
  <c r="K2" i="187"/>
  <c r="L2" i="77"/>
  <c r="W2" i="79"/>
  <c r="W2" i="187"/>
  <c r="X2" i="8"/>
  <c r="R2" i="187"/>
  <c r="M2" i="185"/>
  <c r="K2" i="86"/>
  <c r="M2" i="107"/>
  <c r="O2" i="87"/>
  <c r="W2" i="185"/>
  <c r="U2" i="19"/>
  <c r="Q2" i="89"/>
  <c r="P2" i="86"/>
  <c r="U2" i="183"/>
  <c r="K2" i="171"/>
  <c r="S2" i="187"/>
  <c r="E2" i="194"/>
  <c r="L2" i="163"/>
  <c r="W2" i="85"/>
  <c r="V2" i="171"/>
  <c r="M2" i="79"/>
  <c r="C2" i="91"/>
  <c r="O2" i="17"/>
  <c r="G2" i="187"/>
  <c r="D2" i="185"/>
  <c r="E2" i="91"/>
  <c r="X2" i="17"/>
  <c r="K2" i="8"/>
  <c r="I2" i="163"/>
  <c r="T2" i="17"/>
  <c r="S2" i="91"/>
  <c r="O2" i="187"/>
  <c r="L2" i="194"/>
  <c r="J2" i="111"/>
  <c r="H2" i="191"/>
  <c r="R2" i="197"/>
  <c r="S2" i="191"/>
  <c r="X2" i="197"/>
  <c r="N2" i="194"/>
  <c r="E2" i="198"/>
  <c r="T2" i="183"/>
  <c r="F2" i="173"/>
  <c r="N2" i="18"/>
  <c r="U2" i="203"/>
  <c r="E2" i="192"/>
  <c r="O2" i="174"/>
  <c r="S2" i="194"/>
  <c r="K2" i="197"/>
  <c r="O2" i="85"/>
  <c r="Q2" i="171"/>
  <c r="R2" i="163"/>
  <c r="V2" i="10"/>
  <c r="M2" i="78"/>
  <c r="C2" i="87"/>
  <c r="W2" i="191"/>
  <c r="K2" i="185"/>
  <c r="V2" i="201"/>
  <c r="J2" i="171"/>
  <c r="Q2" i="10"/>
  <c r="R2" i="104"/>
  <c r="M2" i="201"/>
  <c r="L2" i="10"/>
  <c r="S2" i="77"/>
  <c r="M2" i="82"/>
  <c r="L2" i="125"/>
  <c r="P2" i="163"/>
  <c r="O2" i="81"/>
  <c r="G2" i="8"/>
  <c r="C2" i="194"/>
  <c r="R2" i="171"/>
  <c r="P2" i="197"/>
  <c r="W2" i="81"/>
  <c r="I2" i="125"/>
  <c r="R2" i="16"/>
  <c r="W2" i="194"/>
  <c r="K2" i="83"/>
  <c r="W2" i="114"/>
  <c r="T2" i="185"/>
  <c r="R2" i="111"/>
  <c r="N2" i="10"/>
  <c r="S2" i="115"/>
  <c r="S2" i="195"/>
  <c r="U2" i="17"/>
  <c r="P2" i="201"/>
  <c r="Q2" i="125"/>
  <c r="O2" i="191"/>
  <c r="C2" i="17"/>
  <c r="Q2" i="85"/>
  <c r="G2" i="17"/>
  <c r="U2" i="185"/>
  <c r="O2" i="78"/>
  <c r="I2" i="201"/>
  <c r="I2" i="185"/>
  <c r="E2" i="82"/>
  <c r="P2" i="17"/>
  <c r="L2" i="111"/>
  <c r="S2" i="10"/>
  <c r="M2" i="86"/>
  <c r="K2" i="107"/>
  <c r="C2" i="201"/>
  <c r="D2" i="187"/>
  <c r="U2" i="82"/>
  <c r="C2" i="186"/>
  <c r="L2" i="171"/>
  <c r="I2" i="77"/>
  <c r="P2" i="111"/>
  <c r="U2" i="194"/>
  <c r="C2" i="197"/>
  <c r="U2" i="112"/>
  <c r="W2" i="197"/>
  <c r="K2" i="125"/>
  <c r="Q2" i="187"/>
  <c r="X2" i="163"/>
  <c r="T2" i="191"/>
  <c r="W2" i="188"/>
  <c r="S2" i="198"/>
  <c r="V2" i="83"/>
  <c r="L2" i="87"/>
  <c r="V2" i="91"/>
  <c r="S2" i="18"/>
  <c r="M2" i="113"/>
  <c r="X2" i="91"/>
  <c r="S2" i="173"/>
  <c r="C70" i="149"/>
  <c r="E56" i="149"/>
  <c r="F2" i="80"/>
  <c r="F2" i="83"/>
  <c r="J2" i="113"/>
  <c r="G2" i="192"/>
  <c r="I2" i="165"/>
  <c r="K2" i="174"/>
  <c r="D2" i="19"/>
  <c r="I2" i="86"/>
  <c r="C2" i="85"/>
  <c r="S2" i="121"/>
  <c r="K2" i="18"/>
  <c r="F2" i="197"/>
  <c r="V2" i="165"/>
  <c r="F2" i="193"/>
  <c r="L2" i="114"/>
  <c r="L2" i="189"/>
  <c r="M2" i="91"/>
  <c r="N2" i="89"/>
  <c r="G2" i="193"/>
  <c r="L2" i="196"/>
  <c r="F2" i="188"/>
  <c r="L2" i="186"/>
  <c r="W2" i="195"/>
  <c r="J2" i="87"/>
  <c r="F2" i="121"/>
  <c r="N2" i="121"/>
  <c r="W2" i="192"/>
  <c r="W2" i="109"/>
  <c r="K2" i="90"/>
  <c r="T2" i="108"/>
  <c r="F2" i="195"/>
  <c r="E2" i="191"/>
  <c r="F2" i="85"/>
  <c r="J2" i="188"/>
  <c r="N2" i="165"/>
  <c r="Q2" i="121"/>
  <c r="D2" i="112"/>
  <c r="P2" i="88"/>
  <c r="L2" i="183"/>
  <c r="R2" i="199"/>
  <c r="D2" i="107"/>
  <c r="D2" i="183"/>
  <c r="U2" i="87"/>
  <c r="N2" i="183"/>
  <c r="N2" i="17"/>
  <c r="U2" i="79"/>
  <c r="O2" i="90"/>
  <c r="Q2" i="78"/>
  <c r="Q2" i="81"/>
  <c r="R2" i="81"/>
  <c r="U2" i="107"/>
  <c r="D2" i="190"/>
  <c r="Q2" i="87"/>
  <c r="M2" i="190"/>
  <c r="K2" i="108"/>
  <c r="E2" i="89"/>
  <c r="E2" i="18"/>
  <c r="Q2" i="113"/>
  <c r="I2" i="84"/>
  <c r="X2" i="196"/>
  <c r="H2" i="193"/>
  <c r="O2" i="196"/>
  <c r="P2" i="115"/>
  <c r="L2" i="115"/>
  <c r="M2" i="18"/>
  <c r="C2" i="196"/>
  <c r="T2" i="87"/>
  <c r="U2" i="18"/>
  <c r="E2" i="190"/>
  <c r="F2" i="90"/>
  <c r="I2" i="173"/>
  <c r="W2" i="199"/>
  <c r="E2" i="113"/>
  <c r="Q2" i="198"/>
  <c r="K2" i="88"/>
  <c r="G2" i="171"/>
  <c r="X2" i="110"/>
  <c r="M2" i="19"/>
  <c r="K2" i="173"/>
  <c r="P2" i="83"/>
  <c r="U2" i="193"/>
  <c r="D2" i="109"/>
  <c r="N2" i="80"/>
  <c r="D2" i="113"/>
  <c r="T2" i="195"/>
  <c r="T2" i="86"/>
  <c r="E2" i="196"/>
  <c r="G2" i="82"/>
  <c r="F2" i="19"/>
  <c r="E2" i="107"/>
  <c r="M2" i="111"/>
  <c r="R2" i="173"/>
  <c r="X2" i="203"/>
  <c r="X2" i="82"/>
  <c r="M2" i="183"/>
  <c r="L2" i="193"/>
  <c r="G2" i="174"/>
  <c r="H2" i="78"/>
  <c r="N2" i="87"/>
  <c r="V2" i="203"/>
  <c r="H2" i="188"/>
  <c r="Q2" i="193"/>
  <c r="F2" i="165"/>
  <c r="U2" i="113"/>
  <c r="V2" i="79"/>
  <c r="D2" i="84"/>
  <c r="X2" i="108"/>
  <c r="D2" i="186"/>
  <c r="H2" i="77"/>
  <c r="U2" i="192"/>
  <c r="O2" i="195"/>
  <c r="G2" i="88"/>
  <c r="Q2" i="194"/>
  <c r="Q2" i="120"/>
  <c r="U2" i="190"/>
  <c r="H2" i="104"/>
  <c r="O2" i="79"/>
  <c r="G2" i="201"/>
  <c r="E2" i="80"/>
  <c r="X2" i="185"/>
  <c r="J2" i="86"/>
  <c r="N2" i="199"/>
  <c r="F2" i="203"/>
  <c r="P2" i="82"/>
  <c r="I2" i="115"/>
  <c r="X2" i="109"/>
  <c r="F2" i="107"/>
  <c r="H2" i="189"/>
  <c r="P2" i="189"/>
  <c r="S2" i="192"/>
  <c r="F2" i="87"/>
  <c r="G2" i="173"/>
  <c r="G2" i="107"/>
  <c r="X2" i="189"/>
  <c r="X2" i="88"/>
  <c r="K2" i="19"/>
  <c r="D2" i="188"/>
  <c r="N2" i="193"/>
  <c r="E2" i="183"/>
  <c r="N2" i="198"/>
  <c r="N2" i="111"/>
  <c r="P2" i="195"/>
  <c r="O2" i="83"/>
  <c r="W2" i="183"/>
  <c r="U2" i="109"/>
  <c r="S2" i="165"/>
  <c r="D2" i="121"/>
  <c r="N2" i="197"/>
  <c r="F2" i="191"/>
  <c r="M2" i="115"/>
  <c r="T2" i="80"/>
  <c r="V2" i="80"/>
  <c r="V2" i="108"/>
  <c r="O2" i="104"/>
  <c r="F2" i="114"/>
  <c r="O2" i="82"/>
  <c r="T2" i="107"/>
  <c r="X2" i="190"/>
  <c r="G2" i="112"/>
  <c r="O2" i="193"/>
  <c r="T2" i="196"/>
  <c r="Q2" i="115"/>
  <c r="U2" i="189"/>
  <c r="V2" i="187"/>
  <c r="W2" i="110"/>
  <c r="M2" i="174"/>
  <c r="M2" i="87"/>
  <c r="S2" i="114"/>
  <c r="F2" i="199"/>
  <c r="W2" i="121"/>
  <c r="W2" i="173"/>
  <c r="S2" i="19"/>
  <c r="N2" i="83"/>
  <c r="T2" i="192"/>
  <c r="C2" i="199"/>
  <c r="S2" i="81"/>
  <c r="C2" i="120"/>
  <c r="S2" i="80"/>
  <c r="G2" i="90"/>
  <c r="D2" i="198"/>
  <c r="Q2" i="90"/>
  <c r="G2" i="79"/>
  <c r="W2" i="189"/>
  <c r="D2" i="192"/>
  <c r="X2" i="195"/>
  <c r="F2" i="113"/>
  <c r="T2" i="198"/>
  <c r="O2" i="109"/>
  <c r="D3" i="125"/>
  <c r="D2" i="125" s="1"/>
  <c r="V2" i="173"/>
  <c r="F2" i="190"/>
  <c r="P2" i="109"/>
  <c r="E2" i="188"/>
  <c r="L2" i="85"/>
  <c r="R2" i="196"/>
  <c r="K2" i="113"/>
  <c r="E2" i="83"/>
  <c r="P2" i="108"/>
  <c r="E2" i="114"/>
  <c r="R2" i="194"/>
  <c r="L2" i="195"/>
  <c r="R26" i="75"/>
  <c r="L2" i="118"/>
  <c r="F2" i="112"/>
  <c r="F2" i="84"/>
  <c r="R2" i="113"/>
  <c r="W2" i="82"/>
  <c r="C2" i="198"/>
  <c r="E2" i="195"/>
  <c r="P2" i="185"/>
  <c r="W2" i="174"/>
  <c r="S2" i="82"/>
  <c r="E2" i="19"/>
  <c r="K2" i="163"/>
  <c r="O2" i="173"/>
  <c r="O2" i="203"/>
  <c r="J2" i="18"/>
  <c r="X2" i="188"/>
  <c r="K2" i="192"/>
  <c r="H2" i="80"/>
  <c r="O2" i="192"/>
  <c r="P2" i="80"/>
  <c r="U2" i="80"/>
  <c r="E2" i="186"/>
  <c r="W2" i="83"/>
  <c r="J2" i="91"/>
  <c r="U2" i="115"/>
  <c r="G2" i="91"/>
  <c r="W2" i="87"/>
  <c r="R2" i="112"/>
  <c r="W2" i="19"/>
  <c r="P2" i="79"/>
  <c r="R2" i="165"/>
  <c r="T2" i="121"/>
  <c r="N2" i="85"/>
  <c r="X2" i="79"/>
  <c r="E2" i="203"/>
  <c r="H2" i="195"/>
  <c r="E2" i="88"/>
  <c r="J2" i="183"/>
  <c r="R2" i="19"/>
  <c r="U2" i="114"/>
  <c r="T2" i="84"/>
  <c r="M2" i="173"/>
  <c r="O2" i="19"/>
  <c r="S2" i="109"/>
  <c r="J2" i="81"/>
  <c r="H2" i="83"/>
  <c r="Q2" i="173"/>
  <c r="G2" i="113"/>
  <c r="S2" i="108"/>
  <c r="G2" i="109"/>
  <c r="C2" i="18"/>
  <c r="F2" i="89"/>
  <c r="W2" i="88"/>
  <c r="J2" i="106"/>
  <c r="I2" i="83"/>
  <c r="U2" i="187"/>
  <c r="S2" i="189"/>
  <c r="V2" i="89"/>
  <c r="T2" i="19"/>
  <c r="T2" i="189"/>
  <c r="S2" i="196"/>
  <c r="D2" i="86"/>
  <c r="J2" i="203"/>
  <c r="U2" i="85"/>
  <c r="R2" i="91"/>
  <c r="C2" i="188"/>
  <c r="U2" i="108"/>
  <c r="M2" i="104"/>
  <c r="C2" i="190"/>
  <c r="V2" i="114"/>
  <c r="F2" i="81"/>
  <c r="G2" i="199"/>
  <c r="U2" i="174"/>
  <c r="H2" i="109"/>
  <c r="J2" i="89"/>
  <c r="R2" i="89"/>
  <c r="J2" i="82"/>
  <c r="M2" i="80"/>
  <c r="V2" i="197"/>
  <c r="X2" i="165"/>
  <c r="V2" i="195"/>
  <c r="V2" i="88"/>
  <c r="P2" i="87"/>
  <c r="J2" i="173"/>
  <c r="G2" i="188"/>
  <c r="I2" i="114"/>
  <c r="U2" i="198"/>
  <c r="U2" i="173"/>
  <c r="W2" i="107"/>
  <c r="M2" i="108"/>
  <c r="O2" i="84"/>
  <c r="Q2" i="186"/>
  <c r="P2" i="188"/>
  <c r="H2" i="84"/>
  <c r="I2" i="183"/>
  <c r="M2" i="192"/>
  <c r="L2" i="90"/>
  <c r="W2" i="196"/>
  <c r="T2" i="90"/>
  <c r="H2" i="190"/>
  <c r="P2" i="110"/>
  <c r="N2" i="81"/>
  <c r="F2" i="196"/>
  <c r="R2" i="87"/>
  <c r="R2" i="90"/>
  <c r="O2" i="86"/>
  <c r="S2" i="78"/>
  <c r="E2" i="197"/>
  <c r="O2" i="189"/>
  <c r="I2" i="88"/>
  <c r="Q2" i="110"/>
  <c r="Q2" i="112"/>
  <c r="U2" i="120"/>
  <c r="X2" i="78"/>
  <c r="J2" i="83"/>
  <c r="S2" i="183"/>
  <c r="D2" i="78"/>
  <c r="N2" i="84"/>
  <c r="R2" i="78"/>
  <c r="Q2" i="192"/>
  <c r="V2" i="109"/>
  <c r="K2" i="80"/>
  <c r="N2" i="91"/>
  <c r="M2" i="89"/>
  <c r="T2" i="203"/>
  <c r="C2" i="81"/>
  <c r="P2" i="112"/>
  <c r="U2" i="195"/>
  <c r="H2" i="165"/>
  <c r="K2" i="84"/>
  <c r="Q2" i="190"/>
  <c r="I2" i="198"/>
  <c r="L2" i="91"/>
  <c r="E2" i="174"/>
  <c r="D2" i="80"/>
  <c r="T2" i="109"/>
  <c r="C2" i="174"/>
  <c r="K2" i="198"/>
  <c r="G2" i="121"/>
  <c r="Q2" i="203"/>
  <c r="R2" i="190"/>
  <c r="E2" i="193"/>
  <c r="W2" i="118"/>
  <c r="E2" i="84"/>
  <c r="M2" i="84"/>
  <c r="U2" i="191"/>
  <c r="C2" i="163"/>
  <c r="K2" i="114"/>
  <c r="F2" i="187"/>
  <c r="R2" i="83"/>
  <c r="L2" i="82"/>
  <c r="R2" i="86"/>
  <c r="U2" i="165"/>
  <c r="R2" i="186"/>
  <c r="V2" i="189"/>
  <c r="V2" i="85"/>
  <c r="V2" i="84"/>
  <c r="H2" i="88"/>
  <c r="L2" i="190"/>
  <c r="W2" i="193"/>
  <c r="O2" i="77"/>
  <c r="G2" i="87"/>
  <c r="W2" i="86"/>
  <c r="T2" i="190"/>
  <c r="S2" i="89"/>
  <c r="O2" i="171"/>
  <c r="X2" i="84"/>
  <c r="H2" i="196"/>
  <c r="X2" i="193"/>
  <c r="L2" i="198"/>
  <c r="L2" i="86"/>
  <c r="C2" i="19"/>
  <c r="V2" i="121"/>
  <c r="J2" i="110"/>
  <c r="R2" i="203"/>
  <c r="P2" i="107"/>
  <c r="P2" i="196"/>
  <c r="P2" i="18"/>
  <c r="H2" i="114"/>
  <c r="E2" i="79"/>
  <c r="X2" i="173"/>
  <c r="O2" i="113"/>
  <c r="C2" i="110"/>
  <c r="K2" i="81"/>
  <c r="R2" i="183"/>
  <c r="G2" i="18"/>
  <c r="H2" i="107"/>
  <c r="J2" i="198"/>
  <c r="L2" i="112"/>
  <c r="O2" i="107"/>
  <c r="S2" i="190"/>
  <c r="V2" i="17"/>
  <c r="E21" i="149"/>
  <c r="O64" i="149"/>
  <c r="S63" i="149"/>
  <c r="N22" i="149"/>
  <c r="O25" i="93"/>
  <c r="O25" i="11" s="1"/>
  <c r="O25" i="9" s="1"/>
  <c r="O25" i="7" s="1"/>
  <c r="J94" i="149"/>
  <c r="F39" i="149"/>
  <c r="R28" i="149"/>
  <c r="G3" i="111"/>
  <c r="G2" i="111" s="1"/>
  <c r="O3" i="124"/>
  <c r="L23" i="149"/>
  <c r="L31" i="149"/>
  <c r="K79" i="149"/>
  <c r="O33" i="116"/>
  <c r="X95" i="149"/>
  <c r="P33" i="149"/>
  <c r="G95" i="149"/>
  <c r="U77" i="149"/>
  <c r="P77" i="149"/>
  <c r="F77" i="149"/>
  <c r="N94" i="149"/>
  <c r="K42" i="149"/>
  <c r="X28" i="149"/>
  <c r="O80" i="149"/>
  <c r="D30" i="149"/>
  <c r="W86" i="149"/>
  <c r="P95" i="149"/>
  <c r="D59" i="149"/>
  <c r="R26" i="106"/>
  <c r="R2" i="106" s="1"/>
  <c r="T57" i="149"/>
  <c r="T3" i="125"/>
  <c r="T2" i="125" s="1"/>
  <c r="T21" i="149"/>
  <c r="P56" i="149"/>
  <c r="L63" i="149"/>
  <c r="C32" i="149"/>
  <c r="W64" i="149"/>
  <c r="I57" i="149"/>
  <c r="P21" i="149"/>
  <c r="G88" i="149"/>
  <c r="H59" i="149"/>
  <c r="L57" i="149"/>
  <c r="N62" i="149"/>
  <c r="J31" i="149"/>
  <c r="F94" i="149"/>
  <c r="F76" i="149"/>
  <c r="R11" i="123"/>
  <c r="R3" i="123" s="1"/>
  <c r="F26" i="117"/>
  <c r="S61" i="123"/>
  <c r="M33" i="123"/>
  <c r="M26" i="123" s="1"/>
  <c r="T61" i="123"/>
  <c r="G37" i="93"/>
  <c r="G37" i="11" s="1"/>
  <c r="G37" i="9" s="1"/>
  <c r="G37" i="7" s="1"/>
  <c r="O3" i="123"/>
  <c r="E77" i="149"/>
  <c r="F57" i="149"/>
  <c r="E26" i="111"/>
  <c r="H56" i="149"/>
  <c r="I94" i="149"/>
  <c r="Q3" i="124"/>
  <c r="N76" i="149"/>
  <c r="T26" i="124"/>
  <c r="D26" i="116"/>
  <c r="V33" i="123"/>
  <c r="K3" i="75"/>
  <c r="J17" i="123"/>
  <c r="U42" i="149"/>
  <c r="X89" i="149"/>
  <c r="P61" i="102"/>
  <c r="L33" i="123"/>
  <c r="L26" i="123" s="1"/>
  <c r="Q81" i="149"/>
  <c r="S28" i="149"/>
  <c r="H39" i="149"/>
  <c r="I82" i="149"/>
  <c r="P61" i="123"/>
  <c r="T26" i="117"/>
  <c r="D88" i="149"/>
  <c r="L17" i="149"/>
  <c r="K6" i="149"/>
  <c r="W76" i="149"/>
  <c r="X26" i="103"/>
  <c r="Q33" i="116"/>
  <c r="Q26" i="116" s="1"/>
  <c r="Q61" i="116"/>
  <c r="M23" i="102"/>
  <c r="M23" i="93" s="1"/>
  <c r="M11" i="102"/>
  <c r="T17" i="149"/>
  <c r="K82" i="149"/>
  <c r="V27" i="123"/>
  <c r="M11" i="103"/>
  <c r="M3" i="103" s="1"/>
  <c r="M2" i="103" s="1"/>
  <c r="V30" i="149"/>
  <c r="O3" i="105"/>
  <c r="J61" i="123"/>
  <c r="C5" i="149"/>
  <c r="L61" i="116"/>
  <c r="H3" i="124"/>
  <c r="D26" i="103"/>
  <c r="T3" i="124"/>
  <c r="R33" i="123"/>
  <c r="R26" i="123" s="1"/>
  <c r="G39" i="149"/>
  <c r="X61" i="102"/>
  <c r="X79" i="149"/>
  <c r="H86" i="149"/>
  <c r="J79" i="149"/>
  <c r="N42" i="149"/>
  <c r="S89" i="149"/>
  <c r="F61" i="123"/>
  <c r="N22" i="123"/>
  <c r="T3" i="103"/>
  <c r="N26" i="103"/>
  <c r="D26" i="124"/>
  <c r="H11" i="149"/>
  <c r="I4" i="123"/>
  <c r="I3" i="123" s="1"/>
  <c r="V26" i="124"/>
  <c r="O79" i="149"/>
  <c r="K33" i="123"/>
  <c r="K26" i="123" s="1"/>
  <c r="O7" i="149"/>
  <c r="J62" i="93"/>
  <c r="J62" i="11" s="1"/>
  <c r="J62" i="9" s="1"/>
  <c r="J62" i="7" s="1"/>
  <c r="U3" i="103"/>
  <c r="W61" i="116"/>
  <c r="V26" i="116"/>
  <c r="E26" i="75"/>
  <c r="I73" i="149"/>
  <c r="G74" i="149"/>
  <c r="W3" i="123"/>
  <c r="D22" i="149"/>
  <c r="E8" i="102"/>
  <c r="E3" i="75"/>
  <c r="O61" i="123"/>
  <c r="S26" i="125"/>
  <c r="W75" i="149"/>
  <c r="V55" i="149"/>
  <c r="S3" i="117"/>
  <c r="J33" i="123"/>
  <c r="J26" i="123" s="1"/>
  <c r="F95" i="149"/>
  <c r="V26" i="125"/>
  <c r="V2" i="125" s="1"/>
  <c r="J3" i="117"/>
  <c r="L61" i="123"/>
  <c r="I6" i="149"/>
  <c r="G27" i="123"/>
  <c r="K3" i="123"/>
  <c r="E78" i="149"/>
  <c r="W39" i="149"/>
  <c r="C61" i="116"/>
  <c r="U78" i="149"/>
  <c r="L10" i="149"/>
  <c r="F61" i="102"/>
  <c r="O75" i="149"/>
  <c r="S56" i="149"/>
  <c r="D3" i="123"/>
  <c r="C3" i="75"/>
  <c r="J26" i="124"/>
  <c r="G79" i="149"/>
  <c r="L3" i="123"/>
  <c r="I26" i="123"/>
  <c r="G26" i="75"/>
  <c r="X13" i="149"/>
  <c r="U11" i="102"/>
  <c r="X61" i="123"/>
  <c r="T93" i="149"/>
  <c r="M3" i="75"/>
  <c r="I26" i="116"/>
  <c r="Q78" i="149"/>
  <c r="W26" i="103"/>
  <c r="T4" i="123"/>
  <c r="T3" i="123" s="1"/>
  <c r="R17" i="123"/>
  <c r="U89" i="149"/>
  <c r="V56" i="149"/>
  <c r="K26" i="124"/>
  <c r="K2" i="124" s="1"/>
  <c r="T27" i="123"/>
  <c r="X3" i="103"/>
  <c r="G44" i="149"/>
  <c r="H83" i="149"/>
  <c r="E89" i="149"/>
  <c r="W89" i="149"/>
  <c r="W7" i="149"/>
  <c r="F75" i="149"/>
  <c r="C82" i="149"/>
  <c r="H26" i="75"/>
  <c r="H30" i="149"/>
  <c r="V76" i="149"/>
  <c r="P44" i="149"/>
  <c r="F31" i="149"/>
  <c r="Q94" i="149"/>
  <c r="C75" i="149"/>
  <c r="T26" i="106"/>
  <c r="X26" i="106"/>
  <c r="V75" i="149"/>
  <c r="R3" i="103"/>
  <c r="X63" i="149"/>
  <c r="P94" i="149"/>
  <c r="O89" i="149"/>
  <c r="E26" i="104"/>
  <c r="M83" i="149"/>
  <c r="G80" i="149"/>
  <c r="I71" i="149"/>
  <c r="W17" i="149"/>
  <c r="J52" i="149"/>
  <c r="G64" i="149"/>
  <c r="R17" i="149"/>
  <c r="J27" i="149"/>
  <c r="K70" i="149"/>
  <c r="O76" i="149"/>
  <c r="H28" i="149"/>
  <c r="I75" i="149"/>
  <c r="L24" i="149"/>
  <c r="L22" i="149"/>
  <c r="H34" i="149"/>
  <c r="C48" i="149"/>
  <c r="P70" i="149"/>
  <c r="J47" i="149"/>
  <c r="H75" i="149"/>
  <c r="F25" i="149"/>
  <c r="V39" i="149"/>
  <c r="I56" i="149"/>
  <c r="F89" i="149"/>
  <c r="X33" i="149"/>
  <c r="N75" i="149"/>
  <c r="L94" i="149"/>
  <c r="R48" i="149"/>
  <c r="O70" i="149"/>
  <c r="Q52" i="149"/>
  <c r="J83" i="149"/>
  <c r="P75" i="149"/>
  <c r="N31" i="149"/>
  <c r="J44" i="149"/>
  <c r="T94" i="149"/>
  <c r="L26" i="149"/>
  <c r="I83" i="149"/>
  <c r="T32" i="149"/>
  <c r="V48" i="149"/>
  <c r="X47" i="149"/>
  <c r="K56" i="149"/>
  <c r="V44" i="149"/>
  <c r="T74" i="149"/>
  <c r="F21" i="149"/>
  <c r="L32" i="149"/>
  <c r="T70" i="149"/>
  <c r="V33" i="149"/>
  <c r="D52" i="149"/>
  <c r="N74" i="149"/>
  <c r="R94" i="149"/>
  <c r="V74" i="149"/>
  <c r="U83" i="149"/>
  <c r="R23" i="149"/>
  <c r="R58" i="149"/>
  <c r="V52" i="149"/>
  <c r="P32" i="149"/>
  <c r="E83" i="149"/>
  <c r="M56" i="149"/>
  <c r="P28" i="149"/>
  <c r="T34" i="149"/>
  <c r="S82" i="149"/>
  <c r="R34" i="149"/>
  <c r="M43" i="149"/>
  <c r="F74" i="149"/>
  <c r="V47" i="149"/>
  <c r="G76" i="149"/>
  <c r="R51" i="149"/>
  <c r="H24" i="149"/>
  <c r="V29" i="149"/>
  <c r="R62" i="149"/>
  <c r="F43" i="149"/>
  <c r="X29" i="149"/>
  <c r="J23" i="149"/>
  <c r="X75" i="149"/>
  <c r="P48" i="149"/>
  <c r="U56" i="149"/>
  <c r="U26" i="104"/>
  <c r="H47" i="149"/>
  <c r="I51" i="149"/>
  <c r="R55" i="149"/>
  <c r="P27" i="149"/>
  <c r="F29" i="149"/>
  <c r="H63" i="149"/>
  <c r="K62" i="149"/>
  <c r="G89" i="149"/>
  <c r="H76" i="149"/>
  <c r="D31" i="149"/>
  <c r="T31" i="149"/>
  <c r="I47" i="149"/>
  <c r="J58" i="149"/>
  <c r="V21" i="149"/>
  <c r="K48" i="149"/>
  <c r="D48" i="149"/>
  <c r="E61" i="116"/>
  <c r="H32" i="149"/>
  <c r="V89" i="149"/>
  <c r="V25" i="149"/>
  <c r="J43" i="149"/>
  <c r="X7" i="149"/>
  <c r="G43" i="149"/>
  <c r="C47" i="149"/>
  <c r="J62" i="149"/>
  <c r="U75" i="149"/>
  <c r="V24" i="149"/>
  <c r="O83" i="149"/>
  <c r="H94" i="149"/>
  <c r="N47" i="149"/>
  <c r="N29" i="149"/>
  <c r="N25" i="149"/>
  <c r="D34" i="149"/>
  <c r="D94" i="149"/>
  <c r="P47" i="149"/>
  <c r="R27" i="149"/>
  <c r="D32" i="149"/>
  <c r="C89" i="149"/>
  <c r="L27" i="149"/>
  <c r="D70" i="149"/>
  <c r="N39" i="149"/>
  <c r="P24" i="149"/>
  <c r="N52" i="149"/>
  <c r="J39" i="149"/>
  <c r="L43" i="149"/>
  <c r="I80" i="149"/>
  <c r="O5" i="149"/>
  <c r="O3" i="117"/>
  <c r="I74" i="149"/>
  <c r="N82" i="149"/>
  <c r="H61" i="123"/>
  <c r="E75" i="149"/>
  <c r="K76" i="149"/>
  <c r="V82" i="149"/>
  <c r="M26" i="124"/>
  <c r="X55" i="149"/>
  <c r="F55" i="149"/>
  <c r="G61" i="123"/>
  <c r="N3" i="123"/>
  <c r="Q74" i="149"/>
  <c r="F82" i="149"/>
  <c r="J82" i="149"/>
  <c r="S76" i="149"/>
  <c r="P3" i="123"/>
  <c r="C76" i="149"/>
  <c r="R82" i="149"/>
  <c r="E26" i="124"/>
  <c r="E2" i="124" s="1"/>
  <c r="D3" i="124"/>
  <c r="O82" i="149"/>
  <c r="M75" i="149"/>
  <c r="P55" i="149"/>
  <c r="S75" i="149"/>
  <c r="C64" i="149"/>
  <c r="L3" i="124"/>
  <c r="W82" i="149"/>
  <c r="W22" i="149"/>
  <c r="Q28" i="149"/>
  <c r="F71" i="149"/>
  <c r="E71" i="149"/>
  <c r="C31" i="149"/>
  <c r="K71" i="149"/>
  <c r="D71" i="149"/>
  <c r="V5" i="149"/>
  <c r="L46" i="149"/>
  <c r="U71" i="149"/>
  <c r="F5" i="149"/>
  <c r="K16" i="9"/>
  <c r="K16" i="7" s="1"/>
  <c r="N5" i="149"/>
  <c r="K72" i="149"/>
  <c r="V34" i="93"/>
  <c r="V33" i="102"/>
  <c r="U54" i="149"/>
  <c r="K28" i="93"/>
  <c r="K27" i="102"/>
  <c r="R5" i="93"/>
  <c r="R4" i="102"/>
  <c r="L80" i="149"/>
  <c r="I9" i="149"/>
  <c r="U24" i="149"/>
  <c r="G5" i="93"/>
  <c r="G4" i="102"/>
  <c r="J71" i="149"/>
  <c r="V61" i="102"/>
  <c r="W61" i="102"/>
  <c r="W53" i="93"/>
  <c r="W52" i="102"/>
  <c r="X23" i="93"/>
  <c r="X22" i="102"/>
  <c r="T61" i="102"/>
  <c r="Q31" i="9"/>
  <c r="Q31" i="7" s="1"/>
  <c r="S71" i="149"/>
  <c r="N53" i="93"/>
  <c r="N52" i="102"/>
  <c r="N5" i="93"/>
  <c r="N4" i="116"/>
  <c r="N3" i="116" s="1"/>
  <c r="L78" i="149"/>
  <c r="W3" i="117"/>
  <c r="H61" i="116"/>
  <c r="I18" i="93"/>
  <c r="I17" i="102"/>
  <c r="T8" i="102"/>
  <c r="T9" i="93"/>
  <c r="K61" i="116"/>
  <c r="J28" i="93"/>
  <c r="J27" i="102"/>
  <c r="D50" i="149"/>
  <c r="X17" i="102"/>
  <c r="X18" i="93"/>
  <c r="U3" i="123"/>
  <c r="F5" i="93"/>
  <c r="F4" i="102"/>
  <c r="C18" i="93"/>
  <c r="C17" i="102"/>
  <c r="P5" i="93"/>
  <c r="P4" i="102"/>
  <c r="V53" i="93"/>
  <c r="V52" i="102"/>
  <c r="V3" i="116"/>
  <c r="F61" i="116"/>
  <c r="S3" i="103"/>
  <c r="F3" i="124"/>
  <c r="I12" i="93"/>
  <c r="C53" i="93"/>
  <c r="C52" i="102"/>
  <c r="F9" i="93"/>
  <c r="F8" i="102"/>
  <c r="L3" i="117"/>
  <c r="Q59" i="149"/>
  <c r="E18" i="93"/>
  <c r="E17" i="102"/>
  <c r="C72" i="149"/>
  <c r="N7" i="9"/>
  <c r="N7" i="7" s="1"/>
  <c r="O23" i="93"/>
  <c r="H23" i="93"/>
  <c r="H22" i="102"/>
  <c r="W28" i="93"/>
  <c r="W27" i="102"/>
  <c r="U26" i="116"/>
  <c r="L26" i="117"/>
  <c r="I26" i="103"/>
  <c r="K3" i="116"/>
  <c r="J12" i="93"/>
  <c r="J11" i="102"/>
  <c r="O9" i="93"/>
  <c r="E3" i="123"/>
  <c r="Q34" i="149"/>
  <c r="F64" i="7"/>
  <c r="W23" i="93"/>
  <c r="W22" i="102"/>
  <c r="H18" i="93"/>
  <c r="H17" i="102"/>
  <c r="H53" i="93"/>
  <c r="H52" i="102"/>
  <c r="M5" i="93"/>
  <c r="M4" i="102"/>
  <c r="F59" i="149"/>
  <c r="H12" i="93"/>
  <c r="H11" i="102"/>
  <c r="G38" i="149"/>
  <c r="L34" i="93"/>
  <c r="L33" i="102"/>
  <c r="P60" i="149"/>
  <c r="H9" i="93"/>
  <c r="H8" i="102"/>
  <c r="T14" i="9"/>
  <c r="T14" i="7" s="1"/>
  <c r="P72" i="149"/>
  <c r="Q26" i="149"/>
  <c r="G3" i="103"/>
  <c r="H16" i="149"/>
  <c r="R28" i="93"/>
  <c r="R27" i="102"/>
  <c r="L18" i="93"/>
  <c r="L17" i="102"/>
  <c r="S72" i="149"/>
  <c r="R46" i="149"/>
  <c r="R3" i="116"/>
  <c r="E28" i="149"/>
  <c r="V24" i="9"/>
  <c r="V24" i="7" s="1"/>
  <c r="Q3" i="123"/>
  <c r="S77" i="149"/>
  <c r="P9" i="93"/>
  <c r="P8" i="102"/>
  <c r="N3" i="117"/>
  <c r="Q60" i="149"/>
  <c r="I19" i="9"/>
  <c r="I19" i="7" s="1"/>
  <c r="H3" i="116"/>
  <c r="H2" i="116" s="1"/>
  <c r="I34" i="93"/>
  <c r="I33" i="102"/>
  <c r="J26" i="103"/>
  <c r="L77" i="149"/>
  <c r="I26" i="117"/>
  <c r="J16" i="149"/>
  <c r="T26" i="116"/>
  <c r="U3" i="124"/>
  <c r="K24" i="9"/>
  <c r="K24" i="7" s="1"/>
  <c r="C3" i="117"/>
  <c r="P3" i="103"/>
  <c r="P23" i="93"/>
  <c r="P22" i="116"/>
  <c r="M61" i="116"/>
  <c r="V3" i="117"/>
  <c r="K26" i="75"/>
  <c r="W61" i="149"/>
  <c r="U26" i="124"/>
  <c r="I9" i="93"/>
  <c r="I8" i="102"/>
  <c r="G61" i="116"/>
  <c r="P61" i="116"/>
  <c r="Q18" i="93"/>
  <c r="Q17" i="102"/>
  <c r="C41" i="149"/>
  <c r="X3" i="123"/>
  <c r="D53" i="93"/>
  <c r="D52" i="102"/>
  <c r="X6" i="149"/>
  <c r="Q26" i="117"/>
  <c r="E5" i="93"/>
  <c r="E4" i="102"/>
  <c r="J64" i="7"/>
  <c r="S33" i="149"/>
  <c r="K3" i="117"/>
  <c r="T23" i="93"/>
  <c r="T22" i="102"/>
  <c r="M52" i="102"/>
  <c r="M53" i="93"/>
  <c r="C71" i="149"/>
  <c r="P26" i="117"/>
  <c r="D80" i="149"/>
  <c r="O18" i="93"/>
  <c r="O17" i="102"/>
  <c r="N26" i="124"/>
  <c r="F12" i="93"/>
  <c r="F11" i="102"/>
  <c r="N72" i="149"/>
  <c r="J61" i="116"/>
  <c r="U23" i="93"/>
  <c r="U22" i="102"/>
  <c r="C5" i="93"/>
  <c r="C4" i="102"/>
  <c r="I53" i="93"/>
  <c r="I52" i="102"/>
  <c r="W72" i="149"/>
  <c r="R53" i="93"/>
  <c r="R52" i="102"/>
  <c r="W23" i="149"/>
  <c r="Q28" i="93"/>
  <c r="Q27" i="102"/>
  <c r="U53" i="93"/>
  <c r="U52" i="102"/>
  <c r="D12" i="93"/>
  <c r="D11" i="102"/>
  <c r="F53" i="93"/>
  <c r="F52" i="102"/>
  <c r="W18" i="93"/>
  <c r="W17" i="102"/>
  <c r="J5" i="149"/>
  <c r="F6" i="9"/>
  <c r="F6" i="7" s="1"/>
  <c r="V3" i="124"/>
  <c r="J18" i="93"/>
  <c r="J17" i="102"/>
  <c r="M12" i="93"/>
  <c r="M11" i="116"/>
  <c r="M3" i="116" s="1"/>
  <c r="M34" i="93"/>
  <c r="M33" i="102"/>
  <c r="S78" i="149"/>
  <c r="T72" i="149"/>
  <c r="E81" i="149"/>
  <c r="R9" i="93"/>
  <c r="R8" i="102"/>
  <c r="U5" i="93"/>
  <c r="U4" i="102"/>
  <c r="Q53" i="93"/>
  <c r="Q52" i="102"/>
  <c r="R3" i="117"/>
  <c r="P71" i="149"/>
  <c r="C23" i="93"/>
  <c r="C22" i="102"/>
  <c r="C81" i="149"/>
  <c r="X10" i="149"/>
  <c r="L12" i="93"/>
  <c r="L11" i="102"/>
  <c r="P41" i="149"/>
  <c r="N28" i="93"/>
  <c r="N27" i="102"/>
  <c r="H3" i="117"/>
  <c r="H64" i="9"/>
  <c r="M86" i="149"/>
  <c r="Q64" i="7"/>
  <c r="R18" i="93"/>
  <c r="R17" i="102"/>
  <c r="C21" i="149"/>
  <c r="Q58" i="149"/>
  <c r="G6" i="149"/>
  <c r="U34" i="93"/>
  <c r="U33" i="102"/>
  <c r="V23" i="93"/>
  <c r="V22" i="102"/>
  <c r="I32" i="149"/>
  <c r="D5" i="93"/>
  <c r="D4" i="102"/>
  <c r="V80" i="149"/>
  <c r="O28" i="93"/>
  <c r="O27" i="102"/>
  <c r="G72" i="149"/>
  <c r="J61" i="102"/>
  <c r="K23" i="93"/>
  <c r="K22" i="102"/>
  <c r="C3" i="116"/>
  <c r="X41" i="149"/>
  <c r="F26" i="116"/>
  <c r="F2" i="116" s="1"/>
  <c r="W59" i="149"/>
  <c r="S61" i="116"/>
  <c r="X3" i="124"/>
  <c r="D18" i="93"/>
  <c r="D17" i="102"/>
  <c r="G3" i="75"/>
  <c r="O60" i="149"/>
  <c r="W9" i="149"/>
  <c r="C77" i="149"/>
  <c r="N34" i="93"/>
  <c r="N33" i="102"/>
  <c r="D72" i="149"/>
  <c r="U81" i="149"/>
  <c r="L5" i="93"/>
  <c r="L4" i="102"/>
  <c r="E10" i="9"/>
  <c r="E10" i="7" s="1"/>
  <c r="O26" i="75"/>
  <c r="M9" i="93"/>
  <c r="D61" i="102"/>
  <c r="D61" i="116"/>
  <c r="C26" i="124"/>
  <c r="K12" i="93"/>
  <c r="K11" i="102"/>
  <c r="T28" i="93"/>
  <c r="T27" i="102"/>
  <c r="T50" i="149"/>
  <c r="O61" i="116"/>
  <c r="Q12" i="93"/>
  <c r="Q11" i="102"/>
  <c r="I34" i="149"/>
  <c r="W6" i="149"/>
  <c r="K78" i="149"/>
  <c r="F23" i="93"/>
  <c r="F22" i="102"/>
  <c r="L72" i="149"/>
  <c r="F80" i="149"/>
  <c r="R23" i="93"/>
  <c r="R22" i="102"/>
  <c r="M24" i="149"/>
  <c r="U8" i="102"/>
  <c r="W9" i="93"/>
  <c r="W8" i="102"/>
  <c r="P54" i="9"/>
  <c r="P54" i="7" s="1"/>
  <c r="D86" i="149"/>
  <c r="N12" i="93"/>
  <c r="N11" i="102"/>
  <c r="U9" i="149"/>
  <c r="C29" i="149"/>
  <c r="T53" i="93"/>
  <c r="T52" i="102"/>
  <c r="U18" i="93"/>
  <c r="U17" i="102"/>
  <c r="F18" i="93"/>
  <c r="F17" i="102"/>
  <c r="D77" i="149"/>
  <c r="H34" i="93"/>
  <c r="H33" i="102"/>
  <c r="G12" i="93"/>
  <c r="G11" i="102"/>
  <c r="I64" i="7"/>
  <c r="P12" i="93"/>
  <c r="P11" i="102"/>
  <c r="G3" i="124"/>
  <c r="O10" i="149"/>
  <c r="X45" i="149"/>
  <c r="U28" i="93"/>
  <c r="U27" i="102"/>
  <c r="R5" i="149"/>
  <c r="G59" i="149"/>
  <c r="D22" i="102"/>
  <c r="D23" i="93"/>
  <c r="V68" i="149"/>
  <c r="E32" i="9"/>
  <c r="E32" i="7" s="1"/>
  <c r="D3" i="103"/>
  <c r="X11" i="102"/>
  <c r="X12" i="93"/>
  <c r="D26" i="117"/>
  <c r="I23" i="149"/>
  <c r="I59" i="149"/>
  <c r="P5" i="149"/>
  <c r="G64" i="9"/>
  <c r="M60" i="149"/>
  <c r="X33" i="116"/>
  <c r="X26" i="116" s="1"/>
  <c r="U3" i="75"/>
  <c r="E3" i="103"/>
  <c r="L3" i="103"/>
  <c r="O26" i="124"/>
  <c r="F91" i="149"/>
  <c r="K18" i="93"/>
  <c r="K17" i="102"/>
  <c r="D34" i="93"/>
  <c r="D33" i="102"/>
  <c r="J5" i="93"/>
  <c r="J4" i="102"/>
  <c r="T26" i="103"/>
  <c r="G3" i="116"/>
  <c r="S45" i="149"/>
  <c r="C61" i="102"/>
  <c r="R59" i="149"/>
  <c r="G34" i="93"/>
  <c r="G33" i="102"/>
  <c r="Q54" i="149"/>
  <c r="T5" i="93"/>
  <c r="T4" i="102"/>
  <c r="Q27" i="149"/>
  <c r="S12" i="93"/>
  <c r="S11" i="102"/>
  <c r="U68" i="149"/>
  <c r="K77" i="149"/>
  <c r="V72" i="149"/>
  <c r="H38" i="149"/>
  <c r="Q24" i="9"/>
  <c r="Q24" i="7" s="1"/>
  <c r="V71" i="149"/>
  <c r="Q23" i="93"/>
  <c r="Q22" i="102"/>
  <c r="T34" i="93"/>
  <c r="T33" i="102"/>
  <c r="D3" i="116"/>
  <c r="L21" i="149"/>
  <c r="T80" i="149"/>
  <c r="K5" i="93"/>
  <c r="K4" i="102"/>
  <c r="E80" i="149"/>
  <c r="D10" i="9"/>
  <c r="D10" i="7" s="1"/>
  <c r="S34" i="93"/>
  <c r="S33" i="102"/>
  <c r="U12" i="93"/>
  <c r="U11" i="116"/>
  <c r="U3" i="116" s="1"/>
  <c r="Q71" i="149"/>
  <c r="G24" i="149"/>
  <c r="X9" i="149"/>
  <c r="W34" i="93"/>
  <c r="W33" i="102"/>
  <c r="R60" i="149"/>
  <c r="G3" i="123"/>
  <c r="O12" i="93"/>
  <c r="O11" i="102"/>
  <c r="X28" i="93"/>
  <c r="X27" i="102"/>
  <c r="X71" i="149"/>
  <c r="Q5" i="93"/>
  <c r="Q4" i="102"/>
  <c r="K81" i="149"/>
  <c r="L28" i="93"/>
  <c r="L27" i="102"/>
  <c r="L42" i="149"/>
  <c r="T78" i="149"/>
  <c r="G18" i="93"/>
  <c r="G17" i="102"/>
  <c r="S61" i="149"/>
  <c r="L23" i="93"/>
  <c r="L22" i="102"/>
  <c r="I61" i="102"/>
  <c r="M61" i="149"/>
  <c r="K80" i="149"/>
  <c r="V18" i="93"/>
  <c r="V17" i="102"/>
  <c r="T77" i="149"/>
  <c r="G53" i="93"/>
  <c r="G52" i="102"/>
  <c r="O64" i="7"/>
  <c r="H61" i="102"/>
  <c r="W12" i="93"/>
  <c r="W11" i="102"/>
  <c r="R61" i="102"/>
  <c r="J53" i="93"/>
  <c r="J52" i="102"/>
  <c r="Q22" i="149"/>
  <c r="W91" i="149"/>
  <c r="W33" i="116"/>
  <c r="W26" i="116" s="1"/>
  <c r="U61" i="102"/>
  <c r="C78" i="149"/>
  <c r="V7" i="9"/>
  <c r="V7" i="7" s="1"/>
  <c r="R31" i="9"/>
  <c r="R31" i="7" s="1"/>
  <c r="N61" i="116"/>
  <c r="S26" i="75"/>
  <c r="S2" i="75" s="1"/>
  <c r="S3" i="123"/>
  <c r="E28" i="93"/>
  <c r="E27" i="102"/>
  <c r="G3" i="117"/>
  <c r="F81" i="149"/>
  <c r="J68" i="149"/>
  <c r="J64" i="149"/>
  <c r="S6" i="9"/>
  <c r="S6" i="7" s="1"/>
  <c r="L81" i="149"/>
  <c r="K91" i="149"/>
  <c r="H28" i="93"/>
  <c r="H27" i="102"/>
  <c r="T41" i="149"/>
  <c r="Q3" i="75"/>
  <c r="W5" i="149"/>
  <c r="P10" i="149"/>
  <c r="N81" i="149"/>
  <c r="N59" i="149"/>
  <c r="H91" i="149"/>
  <c r="V9" i="93"/>
  <c r="V8" i="102"/>
  <c r="F53" i="149"/>
  <c r="T81" i="149"/>
  <c r="P18" i="93"/>
  <c r="P17" i="102"/>
  <c r="N80" i="149"/>
  <c r="M3" i="123"/>
  <c r="G28" i="93"/>
  <c r="G27" i="102"/>
  <c r="P28" i="93"/>
  <c r="P27" i="102"/>
  <c r="H5" i="93"/>
  <c r="H4" i="102"/>
  <c r="T61" i="116"/>
  <c r="D3" i="117"/>
  <c r="K3" i="103"/>
  <c r="V12" i="93"/>
  <c r="V11" i="102"/>
  <c r="R26" i="117"/>
  <c r="V81" i="149"/>
  <c r="S29" i="149"/>
  <c r="P3" i="124"/>
  <c r="E22" i="102"/>
  <c r="E23" i="93"/>
  <c r="P34" i="93"/>
  <c r="P33" i="102"/>
  <c r="P64" i="7"/>
  <c r="E9" i="93"/>
  <c r="G5" i="149"/>
  <c r="L26" i="103"/>
  <c r="F72" i="149"/>
  <c r="Q34" i="93"/>
  <c r="Q33" i="102"/>
  <c r="G71" i="149"/>
  <c r="O31" i="149"/>
  <c r="W5" i="93"/>
  <c r="W4" i="102"/>
  <c r="R71" i="149"/>
  <c r="E3" i="117"/>
  <c r="D81" i="149"/>
  <c r="U39" i="149"/>
  <c r="X34" i="93"/>
  <c r="X33" i="102"/>
  <c r="X3" i="116"/>
  <c r="O72" i="149"/>
  <c r="M46" i="149"/>
  <c r="J50" i="149"/>
  <c r="T3" i="116"/>
  <c r="U61" i="93"/>
  <c r="H10" i="149"/>
  <c r="R10" i="9"/>
  <c r="R10" i="7" s="1"/>
  <c r="S3" i="124"/>
  <c r="S2" i="124" s="1"/>
  <c r="E26" i="103"/>
  <c r="W64" i="7"/>
  <c r="O71" i="149"/>
  <c r="D9" i="93"/>
  <c r="D8" i="102"/>
  <c r="H72" i="149"/>
  <c r="C34" i="93"/>
  <c r="C33" i="102"/>
  <c r="E34" i="93"/>
  <c r="E33" i="102"/>
  <c r="G26" i="149"/>
  <c r="J9" i="93"/>
  <c r="J8" i="102"/>
  <c r="G10" i="149"/>
  <c r="D78" i="149"/>
  <c r="M28" i="93"/>
  <c r="M27" i="102"/>
  <c r="M71" i="149"/>
  <c r="C9" i="93"/>
  <c r="C8" i="102"/>
  <c r="R61" i="116"/>
  <c r="S53" i="93"/>
  <c r="S52" i="102"/>
  <c r="P33" i="116"/>
  <c r="P26" i="116" s="1"/>
  <c r="X20" i="149"/>
  <c r="I38" i="149"/>
  <c r="N22" i="102"/>
  <c r="N23" i="93"/>
  <c r="M3" i="124"/>
  <c r="H3" i="103"/>
  <c r="J3" i="103"/>
  <c r="D28" i="93"/>
  <c r="D27" i="102"/>
  <c r="C26" i="75"/>
  <c r="O57" i="149"/>
  <c r="C3" i="124"/>
  <c r="V3" i="103"/>
  <c r="R37" i="9"/>
  <c r="R37" i="7" s="1"/>
  <c r="K9" i="93"/>
  <c r="K8" i="102"/>
  <c r="R34" i="93"/>
  <c r="R33" i="102"/>
  <c r="X72" i="149"/>
  <c r="U26" i="75"/>
  <c r="F34" i="93"/>
  <c r="F33" i="102"/>
  <c r="M81" i="149"/>
  <c r="Q26" i="124"/>
  <c r="I50" i="149"/>
  <c r="O26" i="116"/>
  <c r="M61" i="102"/>
  <c r="G8" i="102"/>
  <c r="G9" i="93"/>
  <c r="E53" i="93"/>
  <c r="E52" i="102"/>
  <c r="X8" i="102"/>
  <c r="X9" i="93"/>
  <c r="M80" i="149"/>
  <c r="V28" i="93"/>
  <c r="V27" i="102"/>
  <c r="J54" i="9"/>
  <c r="J54" i="7" s="1"/>
  <c r="P3" i="116"/>
  <c r="I3" i="116"/>
  <c r="W3" i="103"/>
  <c r="L26" i="124"/>
  <c r="T42" i="149"/>
  <c r="J33" i="116"/>
  <c r="J26" i="116" s="1"/>
  <c r="G61" i="102"/>
  <c r="Q54" i="9"/>
  <c r="Q54" i="7" s="1"/>
  <c r="X3" i="117"/>
  <c r="U91" i="149"/>
  <c r="S5" i="149"/>
  <c r="U15" i="9"/>
  <c r="U15" i="7" s="1"/>
  <c r="N3" i="103"/>
  <c r="C25" i="149"/>
  <c r="W3" i="124"/>
  <c r="S23" i="93"/>
  <c r="X5" i="93"/>
  <c r="X4" i="102"/>
  <c r="K53" i="93"/>
  <c r="K52" i="102"/>
  <c r="T3" i="117"/>
  <c r="C28" i="93"/>
  <c r="C27" i="102"/>
  <c r="U61" i="116"/>
  <c r="S81" i="149"/>
  <c r="J3" i="124"/>
  <c r="Q9" i="93"/>
  <c r="Q8" i="102"/>
  <c r="Q3" i="116"/>
  <c r="M18" i="93"/>
  <c r="M17" i="102"/>
  <c r="S80" i="149"/>
  <c r="O53" i="93"/>
  <c r="O52" i="102"/>
  <c r="M72" i="149"/>
  <c r="N71" i="149"/>
  <c r="I23" i="93"/>
  <c r="I22" i="102"/>
  <c r="V5" i="93"/>
  <c r="V4" i="102"/>
  <c r="H71" i="149"/>
  <c r="S18" i="93"/>
  <c r="S17" i="102"/>
  <c r="L61" i="102"/>
  <c r="R12" i="93"/>
  <c r="R11" i="102"/>
  <c r="R3" i="124"/>
  <c r="Q25" i="149"/>
  <c r="H61" i="149"/>
  <c r="F28" i="93"/>
  <c r="F27" i="102"/>
  <c r="L8" i="102"/>
  <c r="L9" i="93"/>
  <c r="J34" i="93"/>
  <c r="J33" i="102"/>
  <c r="K34" i="93"/>
  <c r="K33" i="102"/>
  <c r="T18" i="93"/>
  <c r="T17" i="102"/>
  <c r="K20" i="149"/>
  <c r="G57" i="149"/>
  <c r="S10" i="9"/>
  <c r="S10" i="7" s="1"/>
  <c r="O34" i="93"/>
  <c r="O33" i="102"/>
  <c r="U72" i="149"/>
  <c r="L59" i="149"/>
  <c r="P53" i="93"/>
  <c r="P52" i="102"/>
  <c r="G50" i="149"/>
  <c r="L53" i="93"/>
  <c r="L52" i="102"/>
  <c r="I5" i="93"/>
  <c r="I4" i="102"/>
  <c r="S28" i="93"/>
  <c r="S27" i="102"/>
  <c r="T71" i="149"/>
  <c r="C3" i="123"/>
  <c r="W3" i="116"/>
  <c r="F38" i="149"/>
  <c r="X77" i="149"/>
  <c r="S61" i="102"/>
  <c r="O5" i="93"/>
  <c r="O4" i="102"/>
  <c r="O3" i="116"/>
  <c r="N17" i="102"/>
  <c r="N18" i="93"/>
  <c r="G23" i="93"/>
  <c r="G22" i="102"/>
  <c r="X52" i="102"/>
  <c r="X53" i="93"/>
  <c r="K61" i="149"/>
  <c r="V26" i="117"/>
  <c r="U29" i="149"/>
  <c r="W10" i="149"/>
  <c r="T12" i="93"/>
  <c r="T11" i="102"/>
  <c r="H26" i="117"/>
  <c r="M39" i="149"/>
  <c r="S5" i="93"/>
  <c r="S4" i="102"/>
  <c r="V26" i="103"/>
  <c r="P3" i="117"/>
  <c r="S9" i="93"/>
  <c r="S8" i="102"/>
  <c r="I3" i="117"/>
  <c r="X26" i="124"/>
  <c r="I11" i="102"/>
  <c r="X91" i="149"/>
  <c r="L3" i="116"/>
  <c r="O14" i="9"/>
  <c r="O14" i="7" s="1"/>
  <c r="P24" i="9"/>
  <c r="P24" i="7" s="1"/>
  <c r="E72" i="149"/>
  <c r="J23" i="93"/>
  <c r="J22" i="102"/>
  <c r="I28" i="93"/>
  <c r="I27" i="102"/>
  <c r="T68" i="149"/>
  <c r="N9" i="93"/>
  <c r="N8" i="102"/>
  <c r="K6" i="9"/>
  <c r="K6" i="7" s="1"/>
  <c r="N3" i="124"/>
  <c r="X61" i="116"/>
  <c r="Q3" i="117"/>
  <c r="N26" i="116"/>
  <c r="U32" i="149"/>
  <c r="E12" i="93"/>
  <c r="E11" i="116"/>
  <c r="E3" i="116" s="1"/>
  <c r="Q43" i="149"/>
  <c r="E24" i="149" l="1"/>
  <c r="O68" i="149"/>
  <c r="E2" i="111"/>
  <c r="P61" i="93"/>
  <c r="D17" i="149"/>
  <c r="T2" i="105"/>
  <c r="L16" i="149"/>
  <c r="E57" i="149"/>
  <c r="O56" i="149"/>
  <c r="K26" i="149"/>
  <c r="W32" i="149"/>
  <c r="J46" i="149"/>
  <c r="E46" i="149"/>
  <c r="K21" i="149"/>
  <c r="Q51" i="149"/>
  <c r="F2" i="105"/>
  <c r="T61" i="149"/>
  <c r="X53" i="149"/>
  <c r="J34" i="149"/>
  <c r="O44" i="149"/>
  <c r="X42" i="149"/>
  <c r="K9" i="149"/>
  <c r="N53" i="149"/>
  <c r="P20" i="149"/>
  <c r="W24" i="149"/>
  <c r="H53" i="149"/>
  <c r="L62" i="149"/>
  <c r="K68" i="149"/>
  <c r="O30" i="149"/>
  <c r="C2" i="104"/>
  <c r="R25" i="149"/>
  <c r="E2" i="16"/>
  <c r="D39" i="149"/>
  <c r="J33" i="149"/>
  <c r="J2" i="16"/>
  <c r="L54" i="149"/>
  <c r="C11" i="102"/>
  <c r="C3" i="102" s="1"/>
  <c r="D90" i="149"/>
  <c r="O95" i="149"/>
  <c r="D60" i="149"/>
  <c r="G21" i="149"/>
  <c r="W28" i="149"/>
  <c r="W27" i="149"/>
  <c r="J48" i="149"/>
  <c r="T63" i="149"/>
  <c r="F62" i="149"/>
  <c r="F24" i="149"/>
  <c r="I39" i="149"/>
  <c r="C2" i="16"/>
  <c r="G2" i="105"/>
  <c r="M26" i="149"/>
  <c r="X83" i="149"/>
  <c r="P93" i="149"/>
  <c r="G26" i="123"/>
  <c r="G2" i="123" s="1"/>
  <c r="F42" i="149"/>
  <c r="H57" i="149"/>
  <c r="G60" i="149"/>
  <c r="W41" i="149"/>
  <c r="M70" i="149"/>
  <c r="U2" i="105"/>
  <c r="M28" i="149"/>
  <c r="I62" i="149"/>
  <c r="Q33" i="149"/>
  <c r="L2" i="105"/>
  <c r="G2" i="125"/>
  <c r="W68" i="149"/>
  <c r="R2" i="125"/>
  <c r="J90" i="149"/>
  <c r="K33" i="149"/>
  <c r="S2" i="116"/>
  <c r="D23" i="149"/>
  <c r="F2" i="75"/>
  <c r="O29" i="149"/>
  <c r="N48" i="149"/>
  <c r="U44" i="149"/>
  <c r="Q2" i="16"/>
  <c r="G54" i="149"/>
  <c r="K24" i="149"/>
  <c r="D2" i="104"/>
  <c r="D45" i="149" s="1"/>
  <c r="M30" i="149"/>
  <c r="M94" i="149"/>
  <c r="N83" i="149"/>
  <c r="C86" i="149"/>
  <c r="F86" i="149"/>
  <c r="L93" i="149"/>
  <c r="M62" i="149"/>
  <c r="E47" i="149"/>
  <c r="P61" i="149"/>
  <c r="J30" i="149"/>
  <c r="P9" i="149"/>
  <c r="U5" i="149"/>
  <c r="J25" i="149"/>
  <c r="V54" i="149"/>
  <c r="M29" i="149"/>
  <c r="J24" i="149"/>
  <c r="D28" i="149"/>
  <c r="S26" i="149"/>
  <c r="K83" i="149"/>
  <c r="I61" i="149"/>
  <c r="J45" i="149"/>
  <c r="C38" i="149"/>
  <c r="O22" i="102"/>
  <c r="U33" i="149"/>
  <c r="E26" i="123"/>
  <c r="O91" i="149"/>
  <c r="O41" i="149"/>
  <c r="Q29" i="149"/>
  <c r="I22" i="149"/>
  <c r="G32" i="149"/>
  <c r="V32" i="149"/>
  <c r="O17" i="149"/>
  <c r="U26" i="123"/>
  <c r="U2" i="123" s="1"/>
  <c r="D51" i="149"/>
  <c r="J22" i="149"/>
  <c r="H64" i="149"/>
  <c r="R30" i="149"/>
  <c r="O2" i="125"/>
  <c r="L68" i="149"/>
  <c r="W63" i="149"/>
  <c r="G47" i="149"/>
  <c r="J61" i="149"/>
  <c r="C30" i="149"/>
  <c r="N54" i="149"/>
  <c r="U21" i="149"/>
  <c r="T59" i="149"/>
  <c r="L18" i="149"/>
  <c r="L88" i="149"/>
  <c r="R50" i="149"/>
  <c r="T60" i="149"/>
  <c r="Q2" i="104"/>
  <c r="C61" i="149"/>
  <c r="C54" i="149"/>
  <c r="D54" i="149"/>
  <c r="X39" i="149"/>
  <c r="H42" i="149"/>
  <c r="E44" i="149"/>
  <c r="G2" i="16"/>
  <c r="S2" i="16"/>
  <c r="P2" i="75"/>
  <c r="V45" i="149"/>
  <c r="V9" i="149"/>
  <c r="L70" i="149"/>
  <c r="W2" i="75"/>
  <c r="O49" i="149"/>
  <c r="G30" i="149"/>
  <c r="W30" i="149"/>
  <c r="K32" i="149"/>
  <c r="P91" i="149"/>
  <c r="I2" i="75"/>
  <c r="F32" i="149"/>
  <c r="J93" i="149"/>
  <c r="I2" i="124"/>
  <c r="T47" i="149"/>
  <c r="E2" i="105"/>
  <c r="Q2" i="106"/>
  <c r="K2" i="16"/>
  <c r="T2" i="75"/>
  <c r="V2" i="16"/>
  <c r="F19" i="149"/>
  <c r="M2" i="106"/>
  <c r="O59" i="149"/>
  <c r="U18" i="149"/>
  <c r="J51" i="149"/>
  <c r="L47" i="149"/>
  <c r="O21" i="149"/>
  <c r="J88" i="149"/>
  <c r="V16" i="149"/>
  <c r="C16" i="149"/>
  <c r="P2" i="117"/>
  <c r="X43" i="149"/>
  <c r="I64" i="149"/>
  <c r="F2" i="16"/>
  <c r="W42" i="149"/>
  <c r="I17" i="149"/>
  <c r="N56" i="149"/>
  <c r="H90" i="149"/>
  <c r="R2" i="116"/>
  <c r="P90" i="149"/>
  <c r="L50" i="149"/>
  <c r="I21" i="149"/>
  <c r="R2" i="103"/>
  <c r="I25" i="149"/>
  <c r="O23" i="149"/>
  <c r="U46" i="149"/>
  <c r="H68" i="149"/>
  <c r="M18" i="149"/>
  <c r="P83" i="149"/>
  <c r="O93" i="149"/>
  <c r="J95" i="149"/>
  <c r="N32" i="149"/>
  <c r="R70" i="149"/>
  <c r="K17" i="149"/>
  <c r="I2" i="106"/>
  <c r="V2" i="75"/>
  <c r="S46" i="149"/>
  <c r="N3" i="102"/>
  <c r="E33" i="149"/>
  <c r="C80" i="149"/>
  <c r="S83" i="149"/>
  <c r="V59" i="149"/>
  <c r="O54" i="149"/>
  <c r="J28" i="149"/>
  <c r="S42" i="149"/>
  <c r="T54" i="149"/>
  <c r="U22" i="149"/>
  <c r="Q88" i="149"/>
  <c r="X48" i="149"/>
  <c r="D64" i="149"/>
  <c r="I2" i="104"/>
  <c r="W2" i="111"/>
  <c r="I30" i="149"/>
  <c r="X27" i="149"/>
  <c r="L25" i="149"/>
  <c r="E27" i="149"/>
  <c r="W58" i="149"/>
  <c r="U94" i="149"/>
  <c r="S43" i="149"/>
  <c r="X31" i="149"/>
  <c r="E23" i="149"/>
  <c r="K93" i="149"/>
  <c r="R56" i="149"/>
  <c r="D15" i="149"/>
  <c r="C63" i="149"/>
  <c r="R26" i="149"/>
  <c r="Q47" i="149"/>
  <c r="U93" i="149"/>
  <c r="F61" i="149"/>
  <c r="U47" i="149"/>
  <c r="O52" i="149"/>
  <c r="L60" i="149"/>
  <c r="P86" i="149"/>
  <c r="M31" i="149"/>
  <c r="D25" i="149"/>
  <c r="V27" i="149"/>
  <c r="Q57" i="149"/>
  <c r="U64" i="149"/>
  <c r="W93" i="149"/>
  <c r="O22" i="149"/>
  <c r="X57" i="149"/>
  <c r="P31" i="149"/>
  <c r="S93" i="149"/>
  <c r="U95" i="149"/>
  <c r="W16" i="149"/>
  <c r="C83" i="149"/>
  <c r="G70" i="149"/>
  <c r="G51" i="149"/>
  <c r="N24" i="149"/>
  <c r="V60" i="149"/>
  <c r="P38" i="149"/>
  <c r="X34" i="149"/>
  <c r="R57" i="149"/>
  <c r="J20" i="149"/>
  <c r="T88" i="149"/>
  <c r="P42" i="149"/>
  <c r="G42" i="149"/>
  <c r="J17" i="149"/>
  <c r="Q64" i="149"/>
  <c r="F60" i="149"/>
  <c r="X59" i="149"/>
  <c r="K31" i="149"/>
  <c r="L52" i="149"/>
  <c r="H46" i="149"/>
  <c r="J18" i="149"/>
  <c r="L83" i="149"/>
  <c r="P17" i="149"/>
  <c r="L55" i="149"/>
  <c r="O88" i="149"/>
  <c r="C55" i="149"/>
  <c r="D47" i="149"/>
  <c r="S60" i="149"/>
  <c r="D27" i="149"/>
  <c r="H21" i="149"/>
  <c r="Q55" i="149"/>
  <c r="F93" i="149"/>
  <c r="H40" i="149"/>
  <c r="C43" i="149"/>
  <c r="P52" i="149"/>
  <c r="P30" i="149"/>
  <c r="J32" i="149"/>
  <c r="T18" i="149"/>
  <c r="N45" i="149"/>
  <c r="W18" i="149"/>
  <c r="U23" i="149"/>
  <c r="V22" i="149"/>
  <c r="F18" i="149"/>
  <c r="E63" i="149"/>
  <c r="D95" i="149"/>
  <c r="P16" i="149"/>
  <c r="R38" i="149"/>
  <c r="P58" i="149"/>
  <c r="W48" i="149"/>
  <c r="R29" i="149"/>
  <c r="X21" i="149"/>
  <c r="P23" i="149"/>
  <c r="L64" i="149"/>
  <c r="E55" i="149"/>
  <c r="M91" i="149"/>
  <c r="K25" i="149"/>
  <c r="R22" i="149"/>
  <c r="X19" i="149"/>
  <c r="N2" i="124"/>
  <c r="M15" i="149"/>
  <c r="X46" i="149"/>
  <c r="S2" i="125"/>
  <c r="G93" i="149"/>
  <c r="J3" i="123"/>
  <c r="J2" i="123" s="1"/>
  <c r="F16" i="149"/>
  <c r="C33" i="149"/>
  <c r="N55" i="149"/>
  <c r="U2" i="117"/>
  <c r="J38" i="149"/>
  <c r="E91" i="149"/>
  <c r="G23" i="149"/>
  <c r="D83" i="149"/>
  <c r="X88" i="149"/>
  <c r="M54" i="149"/>
  <c r="Q41" i="149"/>
  <c r="V49" i="149"/>
  <c r="J61" i="93"/>
  <c r="P2" i="123"/>
  <c r="S70" i="149"/>
  <c r="R18" i="149"/>
  <c r="P25" i="149"/>
  <c r="G27" i="149"/>
  <c r="P50" i="149"/>
  <c r="L49" i="149"/>
  <c r="J2" i="75"/>
  <c r="Q9" i="149"/>
  <c r="M22" i="149"/>
  <c r="T83" i="149"/>
  <c r="I42" i="149"/>
  <c r="X30" i="149"/>
  <c r="F40" i="149"/>
  <c r="K49" i="149"/>
  <c r="N2" i="75"/>
  <c r="T2" i="104"/>
  <c r="D26" i="102"/>
  <c r="P2" i="104"/>
  <c r="X2" i="105"/>
  <c r="G45" i="149"/>
  <c r="S58" i="149"/>
  <c r="C51" i="149"/>
  <c r="O62" i="149"/>
  <c r="R42" i="149"/>
  <c r="M2" i="117"/>
  <c r="D2" i="75"/>
  <c r="S64" i="149"/>
  <c r="Q63" i="149"/>
  <c r="C24" i="149"/>
  <c r="C2" i="103"/>
  <c r="C26" i="123"/>
  <c r="C2" i="123" s="1"/>
  <c r="S59" i="149"/>
  <c r="W25" i="149"/>
  <c r="I95" i="149"/>
  <c r="M93" i="149"/>
  <c r="C52" i="149"/>
  <c r="E60" i="149"/>
  <c r="X44" i="149"/>
  <c r="P18" i="149"/>
  <c r="U41" i="149"/>
  <c r="F2" i="103"/>
  <c r="L2" i="75"/>
  <c r="T20" i="149"/>
  <c r="R52" i="149"/>
  <c r="D44" i="149"/>
  <c r="W40" i="149"/>
  <c r="X16" i="149"/>
  <c r="W2" i="116"/>
  <c r="F54" i="149"/>
  <c r="E26" i="149"/>
  <c r="Q48" i="149"/>
  <c r="O26" i="149"/>
  <c r="X2" i="103"/>
  <c r="N60" i="149"/>
  <c r="W2" i="125"/>
  <c r="I43" i="149"/>
  <c r="I52" i="149"/>
  <c r="S2" i="106"/>
  <c r="V86" i="149"/>
  <c r="U60" i="149"/>
  <c r="G9" i="149"/>
  <c r="E42" i="149"/>
  <c r="M51" i="149"/>
  <c r="R43" i="149"/>
  <c r="C17" i="149"/>
  <c r="H2" i="75"/>
  <c r="L33" i="149"/>
  <c r="Q95" i="149"/>
  <c r="K39" i="149"/>
  <c r="U55" i="149"/>
  <c r="K57" i="149"/>
  <c r="O45" i="149"/>
  <c r="Q20" i="149"/>
  <c r="M38" i="149"/>
  <c r="J9" i="149"/>
  <c r="I91" i="149"/>
  <c r="C57" i="149"/>
  <c r="G20" i="149"/>
  <c r="C56" i="149"/>
  <c r="F47" i="149"/>
  <c r="S44" i="149"/>
  <c r="K44" i="149"/>
  <c r="E52" i="149"/>
  <c r="X61" i="149"/>
  <c r="W26" i="123"/>
  <c r="W2" i="123" s="1"/>
  <c r="W70" i="149"/>
  <c r="V91" i="149"/>
  <c r="Q38" i="149"/>
  <c r="F70" i="149"/>
  <c r="S31" i="149"/>
  <c r="X51" i="149"/>
  <c r="R86" i="149"/>
  <c r="F68" i="149"/>
  <c r="O38" i="149"/>
  <c r="N9" i="149"/>
  <c r="M25" i="149"/>
  <c r="U86" i="149"/>
  <c r="O9" i="149"/>
  <c r="C40" i="149"/>
  <c r="M32" i="149"/>
  <c r="C26" i="149"/>
  <c r="U26" i="149"/>
  <c r="G29" i="149"/>
  <c r="S62" i="149"/>
  <c r="G86" i="149"/>
  <c r="W94" i="149"/>
  <c r="X70" i="149"/>
  <c r="M95" i="149"/>
  <c r="Q44" i="149"/>
  <c r="V93" i="149"/>
  <c r="G25" i="149"/>
  <c r="S57" i="149"/>
  <c r="E61" i="149"/>
  <c r="E25" i="149"/>
  <c r="N86" i="149"/>
  <c r="F46" i="149"/>
  <c r="D41" i="149"/>
  <c r="F20" i="149"/>
  <c r="M33" i="149"/>
  <c r="E34" i="149"/>
  <c r="S48" i="149"/>
  <c r="N43" i="149"/>
  <c r="Q83" i="149"/>
  <c r="F2" i="117"/>
  <c r="E95" i="149"/>
  <c r="N2" i="106"/>
  <c r="J70" i="149"/>
  <c r="J15" i="149"/>
  <c r="T40" i="149"/>
  <c r="S53" i="149"/>
  <c r="E22" i="149"/>
  <c r="X54" i="149"/>
  <c r="L26" i="102"/>
  <c r="U38" i="149"/>
  <c r="S50" i="149"/>
  <c r="W50" i="149"/>
  <c r="X60" i="149"/>
  <c r="W20" i="149"/>
  <c r="I63" i="149"/>
  <c r="F27" i="149"/>
  <c r="L39" i="149"/>
  <c r="T26" i="123"/>
  <c r="T2" i="123" s="1"/>
  <c r="W34" i="149"/>
  <c r="T30" i="149"/>
  <c r="W88" i="149"/>
  <c r="C88" i="149"/>
  <c r="O24" i="149"/>
  <c r="S16" i="149"/>
  <c r="R45" i="149"/>
  <c r="O16" i="149"/>
  <c r="T16" i="149"/>
  <c r="N46" i="149"/>
  <c r="N90" i="149"/>
  <c r="S34" i="149"/>
  <c r="S39" i="149"/>
  <c r="Q30" i="149"/>
  <c r="W38" i="149"/>
  <c r="D33" i="149"/>
  <c r="S17" i="149"/>
  <c r="O34" i="149"/>
  <c r="Q93" i="149"/>
  <c r="D93" i="149"/>
  <c r="G41" i="149"/>
  <c r="M90" i="149"/>
  <c r="M21" i="149"/>
  <c r="V50" i="149"/>
  <c r="S25" i="149"/>
  <c r="E15" i="149"/>
  <c r="K16" i="149"/>
  <c r="V53" i="149"/>
  <c r="K46" i="149"/>
  <c r="I2" i="103"/>
  <c r="K30" i="149"/>
  <c r="F23" i="149"/>
  <c r="F63" i="149"/>
  <c r="U48" i="149"/>
  <c r="T48" i="149"/>
  <c r="L48" i="149"/>
  <c r="P34" i="149"/>
  <c r="I48" i="149"/>
  <c r="I27" i="149"/>
  <c r="L28" i="149"/>
  <c r="R2" i="75"/>
  <c r="H2" i="106"/>
  <c r="W33" i="149"/>
  <c r="E43" i="149"/>
  <c r="T44" i="149"/>
  <c r="G17" i="149"/>
  <c r="L95" i="149"/>
  <c r="M42" i="149"/>
  <c r="J60" i="149"/>
  <c r="I28" i="149"/>
  <c r="D53" i="149"/>
  <c r="M44" i="149"/>
  <c r="V51" i="149"/>
  <c r="N88" i="149"/>
  <c r="C18" i="149"/>
  <c r="E16" i="149"/>
  <c r="X52" i="149"/>
  <c r="S30" i="149"/>
  <c r="C20" i="149"/>
  <c r="P68" i="149"/>
  <c r="D49" i="149"/>
  <c r="U2" i="116"/>
  <c r="I29" i="149"/>
  <c r="N91" i="149"/>
  <c r="S23" i="149"/>
  <c r="O94" i="149"/>
  <c r="N58" i="149"/>
  <c r="I44" i="149"/>
  <c r="Q70" i="149"/>
  <c r="D68" i="149"/>
  <c r="M57" i="149"/>
  <c r="V2" i="116"/>
  <c r="D9" i="149"/>
  <c r="L20" i="149"/>
  <c r="H50" i="149"/>
  <c r="R16" i="149"/>
  <c r="T9" i="149"/>
  <c r="S41" i="149"/>
  <c r="U57" i="149"/>
  <c r="D46" i="149"/>
  <c r="G16" i="149"/>
  <c r="L45" i="149"/>
  <c r="Q21" i="149"/>
  <c r="U16" i="149"/>
  <c r="O42" i="149"/>
  <c r="U63" i="149"/>
  <c r="M88" i="149"/>
  <c r="I49" i="149"/>
  <c r="O3" i="102"/>
  <c r="H60" i="149"/>
  <c r="X5" i="149"/>
  <c r="J59" i="149"/>
  <c r="G33" i="149"/>
  <c r="H23" i="149"/>
  <c r="D42" i="149"/>
  <c r="V28" i="149"/>
  <c r="X50" i="149"/>
  <c r="L9" i="149"/>
  <c r="K54" i="149"/>
  <c r="Q86" i="149"/>
  <c r="J21" i="149"/>
  <c r="N21" i="149"/>
  <c r="T27" i="149"/>
  <c r="P2" i="106"/>
  <c r="Q2" i="105"/>
  <c r="S68" i="149"/>
  <c r="C58" i="149"/>
  <c r="K58" i="149"/>
  <c r="D91" i="149"/>
  <c r="C50" i="149"/>
  <c r="P53" i="149"/>
  <c r="W60" i="149"/>
  <c r="Q32" i="149"/>
  <c r="Q24" i="149"/>
  <c r="N26" i="149"/>
  <c r="L29" i="149"/>
  <c r="G68" i="149"/>
  <c r="R63" i="149"/>
  <c r="D43" i="149"/>
  <c r="T95" i="149"/>
  <c r="F83" i="149"/>
  <c r="J29" i="149"/>
  <c r="X22" i="149"/>
  <c r="G28" i="149"/>
  <c r="T61" i="93"/>
  <c r="U34" i="149"/>
  <c r="J63" i="149"/>
  <c r="V23" i="149"/>
  <c r="X26" i="123"/>
  <c r="X2" i="123" s="1"/>
  <c r="W46" i="149"/>
  <c r="F50" i="149"/>
  <c r="T46" i="149"/>
  <c r="O33" i="149"/>
  <c r="E70" i="149"/>
  <c r="D58" i="149"/>
  <c r="N34" i="149"/>
  <c r="Q50" i="149"/>
  <c r="P15" i="149"/>
  <c r="W57" i="149"/>
  <c r="G26" i="102"/>
  <c r="C45" i="149"/>
  <c r="P46" i="149"/>
  <c r="P43" i="149"/>
  <c r="P59" i="149"/>
  <c r="G49" i="149"/>
  <c r="P57" i="149"/>
  <c r="W62" i="149"/>
  <c r="C34" i="149"/>
  <c r="N51" i="149"/>
  <c r="X23" i="149"/>
  <c r="C39" i="149"/>
  <c r="T25" i="149"/>
  <c r="H43" i="149"/>
  <c r="P54" i="149"/>
  <c r="E40" i="149"/>
  <c r="P2" i="116"/>
  <c r="O25" i="149"/>
  <c r="U25" i="149"/>
  <c r="I86" i="149"/>
  <c r="U8" i="93"/>
  <c r="I26" i="149"/>
  <c r="Q23" i="149"/>
  <c r="Q90" i="149"/>
  <c r="K22" i="149"/>
  <c r="M3" i="102"/>
  <c r="L2" i="117"/>
  <c r="Q31" i="149"/>
  <c r="K5" i="149"/>
  <c r="G63" i="149"/>
  <c r="F22" i="149"/>
  <c r="L51" i="149"/>
  <c r="H22" i="149"/>
  <c r="K52" i="149"/>
  <c r="R61" i="149"/>
  <c r="U88" i="149"/>
  <c r="I93" i="149"/>
  <c r="W47" i="149"/>
  <c r="W43" i="149"/>
  <c r="O2" i="105"/>
  <c r="S9" i="149"/>
  <c r="D16" i="149"/>
  <c r="E38" i="149"/>
  <c r="H3" i="102"/>
  <c r="L71" i="149"/>
  <c r="J2" i="116"/>
  <c r="E32" i="149"/>
  <c r="N20" i="149"/>
  <c r="C46" i="149"/>
  <c r="Q68" i="149"/>
  <c r="E39" i="149"/>
  <c r="S20" i="149"/>
  <c r="H41" i="149"/>
  <c r="D20" i="149"/>
  <c r="K23" i="149"/>
  <c r="O32" i="149"/>
  <c r="J91" i="149"/>
  <c r="R68" i="149"/>
  <c r="E9" i="149"/>
  <c r="S27" i="149"/>
  <c r="C23" i="149"/>
  <c r="E30" i="149"/>
  <c r="C62" i="149"/>
  <c r="F48" i="149"/>
  <c r="O51" i="149"/>
  <c r="L30" i="149"/>
  <c r="H70" i="149"/>
  <c r="G48" i="149"/>
  <c r="J49" i="149"/>
  <c r="W95" i="149"/>
  <c r="S52" i="149"/>
  <c r="T33" i="149"/>
  <c r="T51" i="149"/>
  <c r="O86" i="149"/>
  <c r="V26" i="123"/>
  <c r="V2" i="123" s="1"/>
  <c r="U20" i="149"/>
  <c r="L53" i="149"/>
  <c r="N17" i="149"/>
  <c r="R32" i="149"/>
  <c r="E29" i="149"/>
  <c r="V26" i="102"/>
  <c r="R91" i="149"/>
  <c r="T2" i="116"/>
  <c r="F41" i="149"/>
  <c r="M58" i="149"/>
  <c r="E58" i="149"/>
  <c r="S54" i="149"/>
  <c r="I41" i="149"/>
  <c r="G31" i="149"/>
  <c r="J86" i="149"/>
  <c r="M9" i="149"/>
  <c r="C22" i="149"/>
  <c r="O61" i="149"/>
  <c r="L58" i="149"/>
  <c r="T58" i="149"/>
  <c r="P62" i="149"/>
  <c r="N23" i="149"/>
  <c r="V26" i="149"/>
  <c r="P64" i="149"/>
  <c r="S2" i="117"/>
  <c r="S91" i="149"/>
  <c r="T62" i="149"/>
  <c r="J26" i="149"/>
  <c r="W31" i="149"/>
  <c r="X38" i="149"/>
  <c r="Q91" i="149"/>
  <c r="N38" i="149"/>
  <c r="E68" i="149"/>
  <c r="X61" i="93"/>
  <c r="I68" i="149"/>
  <c r="S22" i="149"/>
  <c r="M53" i="149"/>
  <c r="H55" i="149"/>
  <c r="G62" i="149"/>
  <c r="N70" i="149"/>
  <c r="R83" i="149"/>
  <c r="G94" i="149"/>
  <c r="K94" i="149"/>
  <c r="M64" i="149"/>
  <c r="V34" i="149"/>
  <c r="N93" i="149"/>
  <c r="P88" i="149"/>
  <c r="R88" i="149"/>
  <c r="W83" i="149"/>
  <c r="H51" i="149"/>
  <c r="G91" i="149"/>
  <c r="K18" i="149"/>
  <c r="K50" i="149"/>
  <c r="K29" i="149"/>
  <c r="F44" i="149"/>
  <c r="L41" i="149"/>
  <c r="O28" i="149"/>
  <c r="W71" i="149"/>
  <c r="U80" i="149"/>
  <c r="S21" i="149"/>
  <c r="O46" i="149"/>
  <c r="V40" i="149"/>
  <c r="U61" i="149"/>
  <c r="R20" i="149"/>
  <c r="K27" i="149"/>
  <c r="U30" i="149"/>
  <c r="C60" i="149"/>
  <c r="N30" i="149"/>
  <c r="H33" i="149"/>
  <c r="H25" i="149"/>
  <c r="F33" i="149"/>
  <c r="I70" i="149"/>
  <c r="V31" i="149"/>
  <c r="N63" i="149"/>
  <c r="D63" i="149"/>
  <c r="E54" i="149"/>
  <c r="R93" i="149"/>
  <c r="N95" i="149"/>
  <c r="I33" i="149"/>
  <c r="Q17" i="149"/>
  <c r="J55" i="149"/>
  <c r="C44" i="149"/>
  <c r="I55" i="149"/>
  <c r="H52" i="149"/>
  <c r="V83" i="149"/>
  <c r="R21" i="149"/>
  <c r="W52" i="149"/>
  <c r="X2" i="116"/>
  <c r="L34" i="149"/>
  <c r="G83" i="149"/>
  <c r="T43" i="149"/>
  <c r="V3" i="102"/>
  <c r="R39" i="149"/>
  <c r="O20" i="149"/>
  <c r="H62" i="149"/>
  <c r="X93" i="149"/>
  <c r="E31" i="149"/>
  <c r="O27" i="149"/>
  <c r="U2" i="75"/>
  <c r="F2" i="123"/>
  <c r="L61" i="149"/>
  <c r="E2" i="103"/>
  <c r="G2" i="116"/>
  <c r="X2" i="124"/>
  <c r="O58" i="149"/>
  <c r="O63" i="149"/>
  <c r="N27" i="149"/>
  <c r="H44" i="149"/>
  <c r="H27" i="149"/>
  <c r="F88" i="149"/>
  <c r="M17" i="149"/>
  <c r="P29" i="149"/>
  <c r="T28" i="149"/>
  <c r="Q2" i="117"/>
  <c r="S26" i="102"/>
  <c r="X2" i="117"/>
  <c r="H26" i="102"/>
  <c r="G2" i="124"/>
  <c r="M2" i="116"/>
  <c r="M63" i="149"/>
  <c r="V62" i="149"/>
  <c r="C68" i="149"/>
  <c r="D62" i="149"/>
  <c r="R31" i="149"/>
  <c r="N15" i="149"/>
  <c r="C2" i="117"/>
  <c r="C94" i="149"/>
  <c r="Q61" i="149"/>
  <c r="I2" i="116"/>
  <c r="G2" i="117"/>
  <c r="K59" i="149"/>
  <c r="Q2" i="123"/>
  <c r="R49" i="149"/>
  <c r="J57" i="149"/>
  <c r="E48" i="149"/>
  <c r="S95" i="149"/>
  <c r="R33" i="149"/>
  <c r="O18" i="149"/>
  <c r="K63" i="149"/>
  <c r="S18" i="149"/>
  <c r="P51" i="149"/>
  <c r="J42" i="149"/>
  <c r="K41" i="149"/>
  <c r="H9" i="149"/>
  <c r="O2" i="116"/>
  <c r="T2" i="117"/>
  <c r="E2" i="123"/>
  <c r="H58" i="149"/>
  <c r="M23" i="149"/>
  <c r="D29" i="149"/>
  <c r="P22" i="149"/>
  <c r="O47" i="149"/>
  <c r="P26" i="149"/>
  <c r="E64" i="149"/>
  <c r="X58" i="149"/>
  <c r="J2" i="124"/>
  <c r="U2" i="124"/>
  <c r="N2" i="116"/>
  <c r="V43" i="149"/>
  <c r="I31" i="149"/>
  <c r="S24" i="149"/>
  <c r="V88" i="149"/>
  <c r="X25" i="149"/>
  <c r="C28" i="149"/>
  <c r="K34" i="149"/>
  <c r="V17" i="149"/>
  <c r="N68" i="149"/>
  <c r="D61" i="93"/>
  <c r="E2" i="116"/>
  <c r="N2" i="103"/>
  <c r="Q2" i="75"/>
  <c r="S2" i="123"/>
  <c r="T53" i="149"/>
  <c r="N2" i="117"/>
  <c r="O2" i="124"/>
  <c r="U51" i="149"/>
  <c r="F52" i="149"/>
  <c r="M45" i="149"/>
  <c r="W26" i="149"/>
  <c r="F56" i="149"/>
  <c r="F45" i="149"/>
  <c r="X62" i="149"/>
  <c r="Q80" i="149"/>
  <c r="T29" i="149"/>
  <c r="U17" i="149"/>
  <c r="H48" i="149"/>
  <c r="E17" i="149"/>
  <c r="F51" i="149"/>
  <c r="S51" i="149"/>
  <c r="W21" i="149"/>
  <c r="C27" i="149"/>
  <c r="K51" i="149"/>
  <c r="H2" i="103"/>
  <c r="I90" i="149"/>
  <c r="W2" i="103"/>
  <c r="V2" i="103"/>
  <c r="L2" i="116"/>
  <c r="R2" i="124"/>
  <c r="C2" i="124"/>
  <c r="P2" i="124"/>
  <c r="M2" i="123"/>
  <c r="L2" i="103"/>
  <c r="O2" i="75"/>
  <c r="R2" i="117"/>
  <c r="V2" i="124"/>
  <c r="G2" i="103"/>
  <c r="U2" i="103"/>
  <c r="S32" i="149"/>
  <c r="E94" i="149"/>
  <c r="O43" i="149"/>
  <c r="M47" i="149"/>
  <c r="M59" i="149"/>
  <c r="E18" i="149"/>
  <c r="U58" i="149"/>
  <c r="V70" i="149"/>
  <c r="F26" i="149"/>
  <c r="I88" i="149"/>
  <c r="E2" i="117"/>
  <c r="W2" i="124"/>
  <c r="I60" i="149"/>
  <c r="D2" i="117"/>
  <c r="I2" i="117"/>
  <c r="Q2" i="116"/>
  <c r="J2" i="103"/>
  <c r="M2" i="124"/>
  <c r="K2" i="103"/>
  <c r="D2" i="116"/>
  <c r="D2" i="103"/>
  <c r="G2" i="75"/>
  <c r="C2" i="116"/>
  <c r="H2" i="117"/>
  <c r="H2" i="123"/>
  <c r="K2" i="117"/>
  <c r="V2" i="117"/>
  <c r="P2" i="103"/>
  <c r="R2" i="123"/>
  <c r="R24" i="149"/>
  <c r="H31" i="149"/>
  <c r="G56" i="149"/>
  <c r="T23" i="149"/>
  <c r="U62" i="149"/>
  <c r="F30" i="149"/>
  <c r="D61" i="149"/>
  <c r="W51" i="149"/>
  <c r="S55" i="149"/>
  <c r="U31" i="149"/>
  <c r="K2" i="116"/>
  <c r="W2" i="117"/>
  <c r="L2" i="124"/>
  <c r="N2" i="123"/>
  <c r="O2" i="117"/>
  <c r="D2" i="123"/>
  <c r="K2" i="123"/>
  <c r="T2" i="124"/>
  <c r="U2" i="104"/>
  <c r="E88" i="149"/>
  <c r="E2" i="104"/>
  <c r="D2" i="124"/>
  <c r="L2" i="123"/>
  <c r="E2" i="75"/>
  <c r="I2" i="123"/>
  <c r="T2" i="103"/>
  <c r="N28" i="149"/>
  <c r="X2" i="106"/>
  <c r="M2" i="75"/>
  <c r="K2" i="75"/>
  <c r="R95" i="149"/>
  <c r="T2" i="106"/>
  <c r="F2" i="124"/>
  <c r="Q2" i="103"/>
  <c r="H2" i="124"/>
  <c r="Q2" i="124"/>
  <c r="O2" i="123"/>
  <c r="U28" i="149"/>
  <c r="S2" i="103"/>
  <c r="C2" i="75"/>
  <c r="J2" i="117"/>
  <c r="J41" i="149"/>
  <c r="N61" i="93"/>
  <c r="G61" i="149"/>
  <c r="X3" i="102"/>
  <c r="K45" i="149"/>
  <c r="U70" i="149"/>
  <c r="M68" i="149"/>
  <c r="E3" i="102"/>
  <c r="M48" i="149"/>
  <c r="W49" i="149"/>
  <c r="S40" i="149"/>
  <c r="F28" i="149"/>
  <c r="U53" i="149"/>
  <c r="K47" i="149"/>
  <c r="G58" i="149"/>
  <c r="W29" i="149"/>
  <c r="T15" i="149"/>
  <c r="H20" i="149"/>
  <c r="S47" i="149"/>
  <c r="E53" i="149"/>
  <c r="R90" i="149"/>
  <c r="K40" i="149"/>
  <c r="M40" i="149"/>
  <c r="F34" i="149"/>
  <c r="H54" i="149"/>
  <c r="C53" i="149"/>
  <c r="E90" i="149"/>
  <c r="L15" i="149"/>
  <c r="E20" i="149"/>
  <c r="Q62" i="149"/>
  <c r="C59" i="149"/>
  <c r="X90" i="149"/>
  <c r="Q53" i="149"/>
  <c r="G34" i="149"/>
  <c r="D55" i="149"/>
  <c r="I53" i="149"/>
  <c r="I15" i="149"/>
  <c r="D40" i="149"/>
  <c r="M34" i="149"/>
  <c r="L44" i="149"/>
  <c r="N40" i="149"/>
  <c r="H45" i="149"/>
  <c r="W45" i="149"/>
  <c r="M26" i="102"/>
  <c r="N16" i="149"/>
  <c r="S61" i="93"/>
  <c r="M22" i="102"/>
  <c r="S86" i="149"/>
  <c r="T24" i="149"/>
  <c r="L86" i="149"/>
  <c r="T55" i="149"/>
  <c r="C42" i="149"/>
  <c r="M61" i="93"/>
  <c r="D21" i="149"/>
  <c r="D24" i="149"/>
  <c r="I26" i="102"/>
  <c r="J54" i="149"/>
  <c r="W56" i="149"/>
  <c r="E86" i="149"/>
  <c r="C49" i="149"/>
  <c r="O61" i="93"/>
  <c r="N61" i="149"/>
  <c r="U26" i="102"/>
  <c r="U59" i="149"/>
  <c r="E61" i="93"/>
  <c r="G22" i="149"/>
  <c r="F58" i="149"/>
  <c r="L40" i="149"/>
  <c r="E41" i="149"/>
  <c r="O48" i="149"/>
  <c r="R47" i="149"/>
  <c r="H26" i="149"/>
  <c r="K60" i="149"/>
  <c r="M27" i="149"/>
  <c r="E51" i="149"/>
  <c r="U43" i="149"/>
  <c r="X26" i="149"/>
  <c r="Q39" i="149"/>
  <c r="D18" i="149"/>
  <c r="R44" i="149"/>
  <c r="V41" i="149"/>
  <c r="P40" i="149"/>
  <c r="T52" i="149"/>
  <c r="K55" i="149"/>
  <c r="S19" i="149"/>
  <c r="E11" i="93"/>
  <c r="E12" i="11"/>
  <c r="G61" i="93"/>
  <c r="G23" i="11"/>
  <c r="G22" i="93"/>
  <c r="O5" i="11"/>
  <c r="O4" i="93"/>
  <c r="T18" i="11"/>
  <c r="T17" i="93"/>
  <c r="M18" i="11"/>
  <c r="M17" i="93"/>
  <c r="D28" i="11"/>
  <c r="D27" i="93"/>
  <c r="C34" i="11"/>
  <c r="C33" i="93"/>
  <c r="X34" i="11"/>
  <c r="X33" i="93"/>
  <c r="V11" i="93"/>
  <c r="V12" i="11"/>
  <c r="K38" i="149"/>
  <c r="K61" i="93"/>
  <c r="V38" i="149"/>
  <c r="E5" i="149"/>
  <c r="Q3" i="102"/>
  <c r="U11" i="93"/>
  <c r="U12" i="11"/>
  <c r="K5" i="11"/>
  <c r="K4" i="93"/>
  <c r="M20" i="149"/>
  <c r="Q23" i="11"/>
  <c r="Q22" i="93"/>
  <c r="U8" i="11"/>
  <c r="U9" i="9"/>
  <c r="X12" i="11"/>
  <c r="X11" i="93"/>
  <c r="R23" i="11"/>
  <c r="R22" i="93"/>
  <c r="F23" i="11"/>
  <c r="F22" i="93"/>
  <c r="X68" i="149"/>
  <c r="K11" i="93"/>
  <c r="K12" i="11"/>
  <c r="L5" i="11"/>
  <c r="L4" i="93"/>
  <c r="U3" i="102"/>
  <c r="M11" i="93"/>
  <c r="M12" i="11"/>
  <c r="I53" i="11"/>
  <c r="I52" i="93"/>
  <c r="O17" i="93"/>
  <c r="O18" i="11"/>
  <c r="J40" i="149"/>
  <c r="D53" i="11"/>
  <c r="D52" i="93"/>
  <c r="Q18" i="11"/>
  <c r="Q17" i="93"/>
  <c r="L18" i="11"/>
  <c r="L17" i="93"/>
  <c r="M5" i="11"/>
  <c r="M4" i="93"/>
  <c r="W23" i="11"/>
  <c r="W22" i="93"/>
  <c r="O23" i="11"/>
  <c r="O22" i="93"/>
  <c r="X15" i="149"/>
  <c r="C18" i="11"/>
  <c r="C17" i="93"/>
  <c r="X17" i="93"/>
  <c r="X18" i="11"/>
  <c r="W53" i="11"/>
  <c r="W52" i="93"/>
  <c r="V34" i="11"/>
  <c r="V33" i="93"/>
  <c r="F9" i="149"/>
  <c r="I5" i="149"/>
  <c r="W15" i="149"/>
  <c r="R12" i="11"/>
  <c r="R11" i="93"/>
  <c r="F61" i="93"/>
  <c r="F34" i="11"/>
  <c r="F33" i="93"/>
  <c r="K9" i="11"/>
  <c r="K8" i="93"/>
  <c r="R37" i="149"/>
  <c r="D5" i="149"/>
  <c r="H61" i="93"/>
  <c r="K61" i="11"/>
  <c r="V18" i="11"/>
  <c r="V17" i="93"/>
  <c r="Q5" i="11"/>
  <c r="Q4" i="93"/>
  <c r="G33" i="93"/>
  <c r="G34" i="11"/>
  <c r="D61" i="11"/>
  <c r="C91" i="149"/>
  <c r="P12" i="11"/>
  <c r="P11" i="93"/>
  <c r="E49" i="149"/>
  <c r="F18" i="11"/>
  <c r="F17" i="93"/>
  <c r="W9" i="11"/>
  <c r="W8" i="93"/>
  <c r="Q12" i="11"/>
  <c r="Q11" i="93"/>
  <c r="T90" i="149"/>
  <c r="N34" i="11"/>
  <c r="N33" i="93"/>
  <c r="U90" i="149"/>
  <c r="N26" i="102"/>
  <c r="U5" i="11"/>
  <c r="U4" i="93"/>
  <c r="F53" i="11"/>
  <c r="F52" i="93"/>
  <c r="F49" i="149"/>
  <c r="U15" i="149"/>
  <c r="O9" i="11"/>
  <c r="O8" i="93"/>
  <c r="O37" i="149"/>
  <c r="I18" i="11"/>
  <c r="I17" i="93"/>
  <c r="N5" i="11"/>
  <c r="N4" i="93"/>
  <c r="V90" i="149"/>
  <c r="R3" i="102"/>
  <c r="Q61" i="93"/>
  <c r="R61" i="93"/>
  <c r="J23" i="11"/>
  <c r="J22" i="93"/>
  <c r="L38" i="149"/>
  <c r="O33" i="93"/>
  <c r="O34" i="11"/>
  <c r="K34" i="11"/>
  <c r="K33" i="93"/>
  <c r="F26" i="102"/>
  <c r="X5" i="11"/>
  <c r="X4" i="93"/>
  <c r="G53" i="149"/>
  <c r="C9" i="11"/>
  <c r="C8" i="93"/>
  <c r="C9" i="149"/>
  <c r="W3" i="102"/>
  <c r="Q34" i="11"/>
  <c r="Q33" i="93"/>
  <c r="E9" i="11"/>
  <c r="E8" i="93"/>
  <c r="G28" i="11"/>
  <c r="G27" i="93"/>
  <c r="G53" i="11"/>
  <c r="G52" i="93"/>
  <c r="O12" i="11"/>
  <c r="O11" i="93"/>
  <c r="S34" i="11"/>
  <c r="S33" i="93"/>
  <c r="T3" i="102"/>
  <c r="K90" i="149"/>
  <c r="O53" i="149"/>
  <c r="T86" i="149"/>
  <c r="D22" i="93"/>
  <c r="D23" i="11"/>
  <c r="N61" i="11"/>
  <c r="I54" i="149"/>
  <c r="R9" i="149"/>
  <c r="D3" i="102"/>
  <c r="N27" i="93"/>
  <c r="N28" i="11"/>
  <c r="L3" i="102"/>
  <c r="R53" i="11"/>
  <c r="R52" i="93"/>
  <c r="M53" i="11"/>
  <c r="M52" i="93"/>
  <c r="H53" i="11"/>
  <c r="H52" i="93"/>
  <c r="N50" i="149"/>
  <c r="W26" i="102"/>
  <c r="E18" i="11"/>
  <c r="E17" i="93"/>
  <c r="C12" i="11"/>
  <c r="C11" i="93"/>
  <c r="L90" i="149"/>
  <c r="G5" i="11"/>
  <c r="G4" i="93"/>
  <c r="R5" i="11"/>
  <c r="R4" i="93"/>
  <c r="L61" i="93"/>
  <c r="Q61" i="11"/>
  <c r="R61" i="11"/>
  <c r="R15" i="149"/>
  <c r="F27" i="93"/>
  <c r="F28" i="11"/>
  <c r="F90" i="149"/>
  <c r="V27" i="93"/>
  <c r="V28" i="11"/>
  <c r="W5" i="11"/>
  <c r="W4" i="93"/>
  <c r="M61" i="9"/>
  <c r="M64" i="7"/>
  <c r="M61" i="7" s="1"/>
  <c r="C61" i="93"/>
  <c r="K86" i="149"/>
  <c r="T34" i="11"/>
  <c r="T33" i="93"/>
  <c r="L5" i="149"/>
  <c r="T5" i="11"/>
  <c r="T4" i="93"/>
  <c r="K18" i="11"/>
  <c r="K17" i="93"/>
  <c r="O50" i="149"/>
  <c r="G64" i="7"/>
  <c r="J61" i="11"/>
  <c r="U18" i="11"/>
  <c r="U17" i="93"/>
  <c r="L91" i="149"/>
  <c r="D5" i="11"/>
  <c r="D4" i="93"/>
  <c r="V23" i="11"/>
  <c r="V22" i="93"/>
  <c r="D38" i="149"/>
  <c r="L12" i="11"/>
  <c r="L11" i="93"/>
  <c r="M34" i="11"/>
  <c r="M33" i="93"/>
  <c r="D12" i="11"/>
  <c r="D11" i="93"/>
  <c r="U23" i="11"/>
  <c r="U22" i="93"/>
  <c r="M5" i="149"/>
  <c r="R53" i="149"/>
  <c r="T23" i="11"/>
  <c r="T22" i="93"/>
  <c r="U50" i="149"/>
  <c r="R26" i="102"/>
  <c r="T38" i="149"/>
  <c r="W28" i="11"/>
  <c r="W27" i="93"/>
  <c r="F9" i="11"/>
  <c r="F8" i="93"/>
  <c r="F3" i="102"/>
  <c r="N53" i="11"/>
  <c r="N52" i="93"/>
  <c r="K26" i="102"/>
  <c r="I28" i="11"/>
  <c r="I27" i="93"/>
  <c r="S3" i="102"/>
  <c r="N18" i="11"/>
  <c r="N17" i="93"/>
  <c r="P61" i="11"/>
  <c r="P53" i="11"/>
  <c r="P52" i="93"/>
  <c r="J34" i="11"/>
  <c r="J33" i="93"/>
  <c r="V5" i="11"/>
  <c r="V4" i="93"/>
  <c r="S85" i="149"/>
  <c r="S53" i="11"/>
  <c r="S52" i="93"/>
  <c r="E85" i="149"/>
  <c r="D9" i="11"/>
  <c r="D8" i="93"/>
  <c r="M61" i="11"/>
  <c r="E61" i="11"/>
  <c r="H5" i="11"/>
  <c r="H4" i="93"/>
  <c r="H28" i="11"/>
  <c r="H27" i="93"/>
  <c r="W12" i="11"/>
  <c r="W11" i="93"/>
  <c r="I24" i="149"/>
  <c r="M23" i="11"/>
  <c r="M22" i="93"/>
  <c r="G3" i="102"/>
  <c r="I46" i="149"/>
  <c r="O26" i="102"/>
  <c r="J17" i="93"/>
  <c r="J18" i="11"/>
  <c r="E50" i="149"/>
  <c r="Q5" i="149"/>
  <c r="G46" i="149"/>
  <c r="I34" i="11"/>
  <c r="I33" i="93"/>
  <c r="P9" i="11"/>
  <c r="P8" i="93"/>
  <c r="R28" i="11"/>
  <c r="R27" i="93"/>
  <c r="H12" i="11"/>
  <c r="H11" i="93"/>
  <c r="H18" i="11"/>
  <c r="H17" i="93"/>
  <c r="O61" i="11"/>
  <c r="Q46" i="149"/>
  <c r="F5" i="11"/>
  <c r="F4" i="93"/>
  <c r="H5" i="149"/>
  <c r="T5" i="149"/>
  <c r="K27" i="93"/>
  <c r="K28" i="11"/>
  <c r="S9" i="11"/>
  <c r="S8" i="93"/>
  <c r="S5" i="11"/>
  <c r="S4" i="93"/>
  <c r="T12" i="11"/>
  <c r="T11" i="93"/>
  <c r="X53" i="11"/>
  <c r="X52" i="93"/>
  <c r="S27" i="93"/>
  <c r="S28" i="11"/>
  <c r="L53" i="11"/>
  <c r="L52" i="93"/>
  <c r="L9" i="11"/>
  <c r="L8" i="93"/>
  <c r="S23" i="11"/>
  <c r="S22" i="93"/>
  <c r="X9" i="11"/>
  <c r="X8" i="93"/>
  <c r="E53" i="11"/>
  <c r="E52" i="93"/>
  <c r="R34" i="11"/>
  <c r="R33" i="93"/>
  <c r="H15" i="149"/>
  <c r="U61" i="11"/>
  <c r="C90" i="149"/>
  <c r="E23" i="11"/>
  <c r="E22" i="93"/>
  <c r="V9" i="11"/>
  <c r="V8" i="93"/>
  <c r="J53" i="11"/>
  <c r="J52" i="93"/>
  <c r="R54" i="149"/>
  <c r="L23" i="11"/>
  <c r="L22" i="93"/>
  <c r="J53" i="149"/>
  <c r="L28" i="11"/>
  <c r="L27" i="93"/>
  <c r="X26" i="102"/>
  <c r="J3" i="102"/>
  <c r="U49" i="149"/>
  <c r="G12" i="11"/>
  <c r="G11" i="93"/>
  <c r="T26" i="102"/>
  <c r="I20" i="149"/>
  <c r="K23" i="11"/>
  <c r="K22" i="93"/>
  <c r="O28" i="11"/>
  <c r="O27" i="93"/>
  <c r="S38" i="149"/>
  <c r="U34" i="11"/>
  <c r="U33" i="93"/>
  <c r="U53" i="11"/>
  <c r="U52" i="93"/>
  <c r="Q26" i="102"/>
  <c r="C5" i="11"/>
  <c r="C4" i="93"/>
  <c r="F11" i="93"/>
  <c r="F12" i="11"/>
  <c r="H65" i="149"/>
  <c r="T61" i="11"/>
  <c r="W61" i="93"/>
  <c r="F66" i="149"/>
  <c r="L34" i="11"/>
  <c r="L33" i="93"/>
  <c r="H23" i="11"/>
  <c r="H22" i="93"/>
  <c r="C52" i="93"/>
  <c r="C53" i="11"/>
  <c r="P3" i="102"/>
  <c r="S61" i="11"/>
  <c r="R41" i="149"/>
  <c r="N9" i="11"/>
  <c r="N8" i="93"/>
  <c r="I40" i="149"/>
  <c r="K85" i="149"/>
  <c r="V20" i="149"/>
  <c r="I3" i="102"/>
  <c r="M37" i="149"/>
  <c r="S18" i="11"/>
  <c r="S17" i="93"/>
  <c r="I23" i="11"/>
  <c r="I22" i="93"/>
  <c r="O53" i="11"/>
  <c r="O52" i="93"/>
  <c r="C26" i="102"/>
  <c r="K53" i="11"/>
  <c r="K52" i="93"/>
  <c r="G9" i="11"/>
  <c r="G8" i="93"/>
  <c r="N23" i="11"/>
  <c r="N22" i="93"/>
  <c r="M27" i="93"/>
  <c r="M28" i="11"/>
  <c r="J9" i="11"/>
  <c r="J8" i="93"/>
  <c r="P26" i="102"/>
  <c r="E26" i="102"/>
  <c r="X28" i="11"/>
  <c r="X27" i="93"/>
  <c r="J5" i="11"/>
  <c r="J4" i="93"/>
  <c r="R40" i="149"/>
  <c r="T28" i="11"/>
  <c r="T27" i="93"/>
  <c r="M9" i="11"/>
  <c r="M8" i="93"/>
  <c r="H64" i="7"/>
  <c r="C22" i="93"/>
  <c r="C23" i="11"/>
  <c r="W17" i="93"/>
  <c r="W18" i="11"/>
  <c r="Q28" i="11"/>
  <c r="Q27" i="93"/>
  <c r="P23" i="11"/>
  <c r="P22" i="93"/>
  <c r="M50" i="149"/>
  <c r="I85" i="149"/>
  <c r="V61" i="93"/>
  <c r="I45" i="149"/>
  <c r="I12" i="11"/>
  <c r="I11" i="93"/>
  <c r="P4" i="93"/>
  <c r="P5" i="11"/>
  <c r="J26" i="102"/>
  <c r="T9" i="11"/>
  <c r="T8" i="93"/>
  <c r="X23" i="11"/>
  <c r="X22" i="93"/>
  <c r="T91" i="149"/>
  <c r="Q16" i="149"/>
  <c r="I5" i="11"/>
  <c r="I4" i="93"/>
  <c r="Q9" i="11"/>
  <c r="Q8" i="93"/>
  <c r="C28" i="11"/>
  <c r="C27" i="93"/>
  <c r="X61" i="11"/>
  <c r="E34" i="11"/>
  <c r="E33" i="93"/>
  <c r="K53" i="149"/>
  <c r="I61" i="93"/>
  <c r="P34" i="11"/>
  <c r="P33" i="93"/>
  <c r="P28" i="11"/>
  <c r="P27" i="93"/>
  <c r="P18" i="11"/>
  <c r="P17" i="93"/>
  <c r="O15" i="149"/>
  <c r="E27" i="93"/>
  <c r="E28" i="11"/>
  <c r="G17" i="93"/>
  <c r="G18" i="11"/>
  <c r="W33" i="93"/>
  <c r="W34" i="11"/>
  <c r="K3" i="102"/>
  <c r="S11" i="93"/>
  <c r="S12" i="11"/>
  <c r="D34" i="11"/>
  <c r="D33" i="93"/>
  <c r="U27" i="149"/>
  <c r="U27" i="93"/>
  <c r="U28" i="11"/>
  <c r="H34" i="11"/>
  <c r="H33" i="93"/>
  <c r="T53" i="11"/>
  <c r="T52" i="93"/>
  <c r="N11" i="93"/>
  <c r="N12" i="11"/>
  <c r="D18" i="11"/>
  <c r="D17" i="93"/>
  <c r="R17" i="93"/>
  <c r="R18" i="11"/>
  <c r="Q53" i="11"/>
  <c r="Q52" i="93"/>
  <c r="R9" i="11"/>
  <c r="R8" i="93"/>
  <c r="E5" i="11"/>
  <c r="E4" i="93"/>
  <c r="I9" i="11"/>
  <c r="I8" i="93"/>
  <c r="I16" i="149"/>
  <c r="H9" i="11"/>
  <c r="H8" i="93"/>
  <c r="W54" i="149"/>
  <c r="J12" i="11"/>
  <c r="J11" i="93"/>
  <c r="V53" i="11"/>
  <c r="V52" i="93"/>
  <c r="J28" i="11"/>
  <c r="J27" i="93"/>
  <c r="Q15" i="149" l="1"/>
  <c r="G40" i="149"/>
  <c r="X37" i="149"/>
  <c r="W90" i="149"/>
  <c r="V15" i="149"/>
  <c r="W19" i="149"/>
  <c r="U40" i="149"/>
  <c r="X84" i="149"/>
  <c r="G84" i="149"/>
  <c r="P19" i="149"/>
  <c r="C15" i="149"/>
  <c r="M49" i="149"/>
  <c r="L85" i="149"/>
  <c r="T19" i="149"/>
  <c r="G90" i="149"/>
  <c r="P49" i="149"/>
  <c r="V19" i="149"/>
  <c r="S49" i="149"/>
  <c r="P84" i="149"/>
  <c r="G15" i="149"/>
  <c r="O90" i="149"/>
  <c r="W53" i="149"/>
  <c r="G85" i="149"/>
  <c r="I19" i="149"/>
  <c r="Q45" i="149"/>
  <c r="E19" i="149"/>
  <c r="S15" i="149"/>
  <c r="Q49" i="149"/>
  <c r="D19" i="149"/>
  <c r="K15" i="149"/>
  <c r="N66" i="149"/>
  <c r="P45" i="149"/>
  <c r="N19" i="149"/>
  <c r="F15" i="149"/>
  <c r="U66" i="149"/>
  <c r="L19" i="149"/>
  <c r="T37" i="149"/>
  <c r="H84" i="149"/>
  <c r="S90" i="149"/>
  <c r="I37" i="149"/>
  <c r="K84" i="149"/>
  <c r="H19" i="149"/>
  <c r="W85" i="149"/>
  <c r="S37" i="149"/>
  <c r="R19" i="149"/>
  <c r="M66" i="149"/>
  <c r="J66" i="149"/>
  <c r="C19" i="149"/>
  <c r="H49" i="149"/>
  <c r="C37" i="149"/>
  <c r="T45" i="149"/>
  <c r="D85" i="149"/>
  <c r="E45" i="149"/>
  <c r="X40" i="149"/>
  <c r="X49" i="149"/>
  <c r="N49" i="149"/>
  <c r="J19" i="149"/>
  <c r="F37" i="149"/>
  <c r="G19" i="149"/>
  <c r="U2" i="102"/>
  <c r="C84" i="149"/>
  <c r="O84" i="149"/>
  <c r="C85" i="149"/>
  <c r="N37" i="149"/>
  <c r="O65" i="149"/>
  <c r="E65" i="149"/>
  <c r="S66" i="149"/>
  <c r="U45" i="149"/>
  <c r="W84" i="149"/>
  <c r="V85" i="149"/>
  <c r="M19" i="149"/>
  <c r="M85" i="149"/>
  <c r="I84" i="149"/>
  <c r="T85" i="149"/>
  <c r="K19" i="149"/>
  <c r="V65" i="149"/>
  <c r="I65" i="149"/>
  <c r="H2" i="102"/>
  <c r="O66" i="149"/>
  <c r="M84" i="149"/>
  <c r="S84" i="149"/>
  <c r="X66" i="149"/>
  <c r="L66" i="149"/>
  <c r="Q40" i="149"/>
  <c r="Q65" i="149"/>
  <c r="W37" i="149"/>
  <c r="I66" i="149"/>
  <c r="Q84" i="149"/>
  <c r="C66" i="149"/>
  <c r="H85" i="149"/>
  <c r="O40" i="149"/>
  <c r="R84" i="149"/>
  <c r="K2" i="102"/>
  <c r="U37" i="149"/>
  <c r="T84" i="149"/>
  <c r="H37" i="149"/>
  <c r="E84" i="149"/>
  <c r="G66" i="149"/>
  <c r="T49" i="149"/>
  <c r="V2" i="102"/>
  <c r="E37" i="149"/>
  <c r="Q19" i="149"/>
  <c r="P85" i="149"/>
  <c r="G37" i="149"/>
  <c r="P37" i="149"/>
  <c r="D37" i="149"/>
  <c r="D65" i="149"/>
  <c r="F85" i="149"/>
  <c r="D66" i="149"/>
  <c r="Q66" i="149"/>
  <c r="J85" i="149"/>
  <c r="K66" i="149"/>
  <c r="T66" i="149"/>
  <c r="R85" i="149"/>
  <c r="P3" i="93"/>
  <c r="K37" i="149"/>
  <c r="L84" i="149"/>
  <c r="O19" i="149"/>
  <c r="D84" i="149"/>
  <c r="E66" i="149"/>
  <c r="L65" i="149"/>
  <c r="W66" i="149"/>
  <c r="O85" i="149"/>
  <c r="Q85" i="149"/>
  <c r="Q37" i="149"/>
  <c r="V37" i="149"/>
  <c r="J37" i="149"/>
  <c r="M2" i="102"/>
  <c r="S2" i="102"/>
  <c r="C2" i="102"/>
  <c r="T2" i="102"/>
  <c r="I2" i="102"/>
  <c r="J2" i="102"/>
  <c r="F2" i="102"/>
  <c r="G2" i="102"/>
  <c r="R2" i="102"/>
  <c r="E2" i="102"/>
  <c r="P2" i="102"/>
  <c r="L2" i="102"/>
  <c r="W2" i="102"/>
  <c r="Q2" i="102"/>
  <c r="N2" i="102"/>
  <c r="D2" i="102"/>
  <c r="X2" i="102"/>
  <c r="O2" i="102"/>
  <c r="P66" i="149"/>
  <c r="M65" i="149"/>
  <c r="W26" i="93"/>
  <c r="W65" i="149"/>
  <c r="H66" i="149"/>
  <c r="P65" i="149"/>
  <c r="S65" i="149"/>
  <c r="J84" i="149"/>
  <c r="U65" i="149"/>
  <c r="N85" i="149"/>
  <c r="T65" i="149"/>
  <c r="F65" i="149"/>
  <c r="J65" i="149"/>
  <c r="U85" i="149"/>
  <c r="N84" i="149"/>
  <c r="P26" i="93"/>
  <c r="I26" i="93"/>
  <c r="M26" i="93"/>
  <c r="T3" i="93"/>
  <c r="H26" i="93"/>
  <c r="D26" i="93"/>
  <c r="X26" i="93"/>
  <c r="V3" i="93"/>
  <c r="E33" i="11"/>
  <c r="E34" i="9"/>
  <c r="J53" i="9"/>
  <c r="J52" i="11"/>
  <c r="S5" i="9"/>
  <c r="S4" i="11"/>
  <c r="D9" i="9"/>
  <c r="D8" i="11"/>
  <c r="H8" i="11"/>
  <c r="H9" i="9"/>
  <c r="W34" i="9"/>
  <c r="W33" i="11"/>
  <c r="P33" i="11"/>
  <c r="P34" i="9"/>
  <c r="X61" i="7"/>
  <c r="X61" i="9"/>
  <c r="Q8" i="11"/>
  <c r="Q9" i="9"/>
  <c r="I12" i="9"/>
  <c r="I11" i="11"/>
  <c r="Q28" i="9"/>
  <c r="Q27" i="11"/>
  <c r="J5" i="9"/>
  <c r="J4" i="11"/>
  <c r="M28" i="9"/>
  <c r="M27" i="11"/>
  <c r="S18" i="9"/>
  <c r="S17" i="11"/>
  <c r="F11" i="11"/>
  <c r="F12" i="9"/>
  <c r="K23" i="9"/>
  <c r="K22" i="11"/>
  <c r="R28" i="9"/>
  <c r="R27" i="11"/>
  <c r="J26" i="93"/>
  <c r="F8" i="11"/>
  <c r="F9" i="9"/>
  <c r="C65" i="149"/>
  <c r="J61" i="7"/>
  <c r="J61" i="9"/>
  <c r="T5" i="9"/>
  <c r="T4" i="11"/>
  <c r="R4" i="11"/>
  <c r="R5" i="9"/>
  <c r="C12" i="9"/>
  <c r="C11" i="11"/>
  <c r="R66" i="149"/>
  <c r="E9" i="9"/>
  <c r="E8" i="11"/>
  <c r="F61" i="11"/>
  <c r="W52" i="11"/>
  <c r="W53" i="9"/>
  <c r="M5" i="9"/>
  <c r="M4" i="11"/>
  <c r="Q23" i="9"/>
  <c r="Q22" i="11"/>
  <c r="T18" i="9"/>
  <c r="T17" i="11"/>
  <c r="U53" i="9"/>
  <c r="U52" i="11"/>
  <c r="V66" i="149"/>
  <c r="N18" i="9"/>
  <c r="N17" i="11"/>
  <c r="Q53" i="9"/>
  <c r="Q52" i="11"/>
  <c r="T53" i="9"/>
  <c r="T52" i="11"/>
  <c r="I3" i="93"/>
  <c r="X23" i="9"/>
  <c r="X22" i="11"/>
  <c r="W17" i="11"/>
  <c r="W18" i="9"/>
  <c r="K52" i="11"/>
  <c r="K53" i="9"/>
  <c r="U26" i="93"/>
  <c r="S22" i="11"/>
  <c r="S23" i="9"/>
  <c r="S9" i="9"/>
  <c r="S8" i="11"/>
  <c r="H3" i="93"/>
  <c r="J33" i="11"/>
  <c r="J34" i="9"/>
  <c r="L12" i="9"/>
  <c r="L11" i="11"/>
  <c r="V28" i="9"/>
  <c r="V27" i="11"/>
  <c r="F27" i="11"/>
  <c r="F28" i="9"/>
  <c r="H53" i="9"/>
  <c r="H52" i="11"/>
  <c r="O12" i="9"/>
  <c r="O11" i="11"/>
  <c r="Q26" i="93"/>
  <c r="K26" i="93"/>
  <c r="J23" i="9"/>
  <c r="J22" i="11"/>
  <c r="W9" i="9"/>
  <c r="W8" i="11"/>
  <c r="Q3" i="93"/>
  <c r="N65" i="149"/>
  <c r="V84" i="149"/>
  <c r="D52" i="11"/>
  <c r="D53" i="9"/>
  <c r="M12" i="9"/>
  <c r="M11" i="11"/>
  <c r="C26" i="93"/>
  <c r="O3" i="93"/>
  <c r="N12" i="9"/>
  <c r="N11" i="11"/>
  <c r="H28" i="9"/>
  <c r="H27" i="11"/>
  <c r="V53" i="9"/>
  <c r="V52" i="11"/>
  <c r="V61" i="11"/>
  <c r="C53" i="9"/>
  <c r="C52" i="11"/>
  <c r="X8" i="11"/>
  <c r="X9" i="9"/>
  <c r="I8" i="11"/>
  <c r="I9" i="9"/>
  <c r="R17" i="11"/>
  <c r="R18" i="9"/>
  <c r="G17" i="11"/>
  <c r="G18" i="9"/>
  <c r="P18" i="9"/>
  <c r="P17" i="11"/>
  <c r="I61" i="11"/>
  <c r="I5" i="9"/>
  <c r="I4" i="11"/>
  <c r="M8" i="11"/>
  <c r="M9" i="9"/>
  <c r="H23" i="9"/>
  <c r="H22" i="11"/>
  <c r="W61" i="11"/>
  <c r="C3" i="93"/>
  <c r="U33" i="11"/>
  <c r="U34" i="9"/>
  <c r="U19" i="149"/>
  <c r="R26" i="93"/>
  <c r="O61" i="7"/>
  <c r="O61" i="9"/>
  <c r="P8" i="11"/>
  <c r="P9" i="9"/>
  <c r="M23" i="9"/>
  <c r="M22" i="11"/>
  <c r="H4" i="11"/>
  <c r="H5" i="9"/>
  <c r="I28" i="9"/>
  <c r="I27" i="11"/>
  <c r="C61" i="11"/>
  <c r="R61" i="9"/>
  <c r="R61" i="7"/>
  <c r="N27" i="11"/>
  <c r="N28" i="9"/>
  <c r="Q33" i="11"/>
  <c r="Q34" i="9"/>
  <c r="K33" i="11"/>
  <c r="K34" i="9"/>
  <c r="N26" i="93"/>
  <c r="Q4" i="11"/>
  <c r="Q5" i="9"/>
  <c r="X17" i="11"/>
  <c r="X18" i="9"/>
  <c r="X11" i="11"/>
  <c r="X12" i="9"/>
  <c r="C33" i="11"/>
  <c r="C34" i="9"/>
  <c r="O5" i="9"/>
  <c r="O4" i="11"/>
  <c r="G61" i="11"/>
  <c r="X28" i="9"/>
  <c r="X27" i="11"/>
  <c r="H12" i="9"/>
  <c r="H11" i="11"/>
  <c r="L28" i="9"/>
  <c r="L27" i="11"/>
  <c r="J12" i="9"/>
  <c r="J11" i="11"/>
  <c r="E3" i="93"/>
  <c r="H33" i="11"/>
  <c r="H34" i="9"/>
  <c r="D33" i="11"/>
  <c r="D34" i="9"/>
  <c r="T8" i="11"/>
  <c r="T9" i="9"/>
  <c r="N22" i="11"/>
  <c r="N23" i="9"/>
  <c r="S61" i="9"/>
  <c r="S61" i="7"/>
  <c r="C5" i="9"/>
  <c r="C4" i="11"/>
  <c r="L37" i="149"/>
  <c r="L22" i="11"/>
  <c r="L23" i="9"/>
  <c r="V8" i="11"/>
  <c r="V9" i="9"/>
  <c r="U61" i="9"/>
  <c r="U61" i="7"/>
  <c r="R34" i="9"/>
  <c r="R33" i="11"/>
  <c r="L8" i="11"/>
  <c r="L9" i="9"/>
  <c r="X53" i="9"/>
  <c r="X52" i="11"/>
  <c r="F3" i="93"/>
  <c r="S52" i="11"/>
  <c r="S53" i="9"/>
  <c r="P53" i="9"/>
  <c r="P52" i="11"/>
  <c r="N52" i="11"/>
  <c r="N53" i="9"/>
  <c r="U23" i="9"/>
  <c r="U22" i="11"/>
  <c r="T26" i="93"/>
  <c r="W3" i="93"/>
  <c r="G3" i="93"/>
  <c r="N61" i="7"/>
  <c r="N61" i="9"/>
  <c r="G52" i="11"/>
  <c r="G53" i="9"/>
  <c r="O33" i="11"/>
  <c r="O34" i="9"/>
  <c r="O8" i="11"/>
  <c r="O9" i="9"/>
  <c r="N33" i="11"/>
  <c r="N34" i="9"/>
  <c r="F18" i="9"/>
  <c r="F17" i="11"/>
  <c r="D61" i="7"/>
  <c r="D61" i="9"/>
  <c r="H61" i="11"/>
  <c r="O23" i="9"/>
  <c r="O22" i="11"/>
  <c r="L18" i="9"/>
  <c r="L17" i="11"/>
  <c r="K3" i="93"/>
  <c r="V12" i="9"/>
  <c r="V11" i="11"/>
  <c r="L33" i="11"/>
  <c r="L34" i="9"/>
  <c r="S3" i="93"/>
  <c r="J28" i="9"/>
  <c r="J27" i="11"/>
  <c r="E4" i="11"/>
  <c r="E5" i="9"/>
  <c r="G65" i="149"/>
  <c r="P28" i="9"/>
  <c r="P27" i="11"/>
  <c r="T28" i="9"/>
  <c r="T27" i="11"/>
  <c r="O52" i="11"/>
  <c r="O53" i="9"/>
  <c r="T61" i="7"/>
  <c r="T61" i="9"/>
  <c r="F5" i="9"/>
  <c r="F4" i="11"/>
  <c r="H18" i="9"/>
  <c r="H17" i="11"/>
  <c r="I33" i="11"/>
  <c r="I34" i="9"/>
  <c r="W12" i="9"/>
  <c r="W11" i="11"/>
  <c r="E61" i="9"/>
  <c r="E61" i="7"/>
  <c r="T33" i="11"/>
  <c r="T34" i="9"/>
  <c r="W5" i="9"/>
  <c r="W4" i="11"/>
  <c r="Q61" i="7"/>
  <c r="Q61" i="9"/>
  <c r="G5" i="9"/>
  <c r="G4" i="11"/>
  <c r="E17" i="11"/>
  <c r="E18" i="9"/>
  <c r="O26" i="93"/>
  <c r="N3" i="93"/>
  <c r="F53" i="9"/>
  <c r="F52" i="11"/>
  <c r="G34" i="9"/>
  <c r="G33" i="11"/>
  <c r="V18" i="9"/>
  <c r="V17" i="11"/>
  <c r="K9" i="9"/>
  <c r="K8" i="11"/>
  <c r="K65" i="149"/>
  <c r="O17" i="11"/>
  <c r="O18" i="9"/>
  <c r="X85" i="149"/>
  <c r="F22" i="11"/>
  <c r="F23" i="9"/>
  <c r="K5" i="9"/>
  <c r="K4" i="11"/>
  <c r="C28" i="9"/>
  <c r="C27" i="11"/>
  <c r="J3" i="93"/>
  <c r="U84" i="149"/>
  <c r="D18" i="9"/>
  <c r="D17" i="11"/>
  <c r="S11" i="11"/>
  <c r="S12" i="9"/>
  <c r="E28" i="9"/>
  <c r="E27" i="11"/>
  <c r="E26" i="93"/>
  <c r="P4" i="11"/>
  <c r="P5" i="9"/>
  <c r="P23" i="9"/>
  <c r="P22" i="11"/>
  <c r="C23" i="9"/>
  <c r="C22" i="11"/>
  <c r="X65" i="149"/>
  <c r="G8" i="11"/>
  <c r="G9" i="9"/>
  <c r="N8" i="11"/>
  <c r="N9" i="9"/>
  <c r="L26" i="93"/>
  <c r="G12" i="9"/>
  <c r="G11" i="11"/>
  <c r="E53" i="9"/>
  <c r="E52" i="11"/>
  <c r="L53" i="9"/>
  <c r="L52" i="11"/>
  <c r="T12" i="9"/>
  <c r="T11" i="11"/>
  <c r="K28" i="9"/>
  <c r="K27" i="11"/>
  <c r="J17" i="11"/>
  <c r="J18" i="9"/>
  <c r="P61" i="7"/>
  <c r="P61" i="9"/>
  <c r="W28" i="9"/>
  <c r="W27" i="11"/>
  <c r="T23" i="9"/>
  <c r="T22" i="11"/>
  <c r="D12" i="9"/>
  <c r="D11" i="11"/>
  <c r="V23" i="9"/>
  <c r="V22" i="11"/>
  <c r="M52" i="11"/>
  <c r="M53" i="9"/>
  <c r="D22" i="11"/>
  <c r="D23" i="9"/>
  <c r="G28" i="9"/>
  <c r="G27" i="11"/>
  <c r="N5" i="9"/>
  <c r="N4" i="11"/>
  <c r="U3" i="93"/>
  <c r="G26" i="93"/>
  <c r="F26" i="93"/>
  <c r="R12" i="9"/>
  <c r="R11" i="11"/>
  <c r="V26" i="93"/>
  <c r="C18" i="9"/>
  <c r="C17" i="11"/>
  <c r="L3" i="93"/>
  <c r="U8" i="9"/>
  <c r="U9" i="7"/>
  <c r="U8" i="7" s="1"/>
  <c r="U12" i="9"/>
  <c r="U11" i="11"/>
  <c r="E12" i="9"/>
  <c r="E11" i="11"/>
  <c r="O28" i="9"/>
  <c r="O27" i="11"/>
  <c r="D3" i="93"/>
  <c r="U18" i="9"/>
  <c r="U17" i="11"/>
  <c r="K17" i="11"/>
  <c r="K18" i="9"/>
  <c r="L61" i="11"/>
  <c r="S26" i="93"/>
  <c r="X3" i="93"/>
  <c r="R65" i="149"/>
  <c r="U4" i="11"/>
  <c r="U5" i="9"/>
  <c r="K61" i="7"/>
  <c r="K61" i="9"/>
  <c r="F34" i="9"/>
  <c r="F33" i="11"/>
  <c r="V33" i="11"/>
  <c r="V34" i="9"/>
  <c r="W23" i="9"/>
  <c r="W22" i="11"/>
  <c r="L5" i="9"/>
  <c r="L4" i="11"/>
  <c r="R23" i="9"/>
  <c r="R22" i="11"/>
  <c r="X33" i="11"/>
  <c r="X34" i="9"/>
  <c r="D28" i="9"/>
  <c r="D27" i="11"/>
  <c r="M18" i="9"/>
  <c r="M17" i="11"/>
  <c r="G22" i="11"/>
  <c r="G23" i="9"/>
  <c r="U28" i="9"/>
  <c r="U27" i="11"/>
  <c r="I22" i="11"/>
  <c r="I23" i="9"/>
  <c r="S27" i="11"/>
  <c r="S28" i="9"/>
  <c r="R9" i="9"/>
  <c r="R8" i="11"/>
  <c r="J8" i="11"/>
  <c r="J9" i="9"/>
  <c r="E23" i="9"/>
  <c r="E22" i="11"/>
  <c r="V5" i="9"/>
  <c r="V4" i="11"/>
  <c r="M33" i="11"/>
  <c r="M34" i="9"/>
  <c r="D5" i="9"/>
  <c r="D4" i="11"/>
  <c r="R3" i="93"/>
  <c r="R53" i="9"/>
  <c r="R52" i="11"/>
  <c r="S33" i="11"/>
  <c r="S34" i="9"/>
  <c r="C9" i="9"/>
  <c r="C8" i="11"/>
  <c r="X5" i="9"/>
  <c r="X4" i="11"/>
  <c r="F84" i="149"/>
  <c r="I18" i="9"/>
  <c r="I17" i="11"/>
  <c r="Q12" i="9"/>
  <c r="Q11" i="11"/>
  <c r="P12" i="9"/>
  <c r="P11" i="11"/>
  <c r="M3" i="93"/>
  <c r="Q18" i="9"/>
  <c r="Q17" i="11"/>
  <c r="I52" i="11"/>
  <c r="I53" i="9"/>
  <c r="K12" i="9"/>
  <c r="K11" i="11"/>
  <c r="F36" i="149" l="1"/>
  <c r="R2" i="93"/>
  <c r="G36" i="149"/>
  <c r="H36" i="149"/>
  <c r="K36" i="149"/>
  <c r="K2" i="93"/>
  <c r="W36" i="149"/>
  <c r="V26" i="11"/>
  <c r="I36" i="149"/>
  <c r="O36" i="149"/>
  <c r="L3" i="11"/>
  <c r="Q26" i="11"/>
  <c r="D2" i="93"/>
  <c r="D36" i="149"/>
  <c r="M26" i="11"/>
  <c r="M2" i="93"/>
  <c r="C2" i="93"/>
  <c r="R36" i="149"/>
  <c r="S36" i="149"/>
  <c r="R26" i="11"/>
  <c r="I2" i="93"/>
  <c r="F26" i="11"/>
  <c r="M36" i="149"/>
  <c r="N2" i="93"/>
  <c r="L2" i="93"/>
  <c r="N36" i="149"/>
  <c r="V36" i="149"/>
  <c r="L36" i="149"/>
  <c r="X36" i="149"/>
  <c r="N26" i="11"/>
  <c r="E36" i="149"/>
  <c r="P2" i="93"/>
  <c r="J2" i="93"/>
  <c r="F2" i="93"/>
  <c r="X2" i="93"/>
  <c r="S2" i="93"/>
  <c r="O2" i="93"/>
  <c r="Q2" i="93"/>
  <c r="T2" i="93"/>
  <c r="U2" i="93"/>
  <c r="E2" i="93"/>
  <c r="G2" i="93"/>
  <c r="H2" i="93"/>
  <c r="V2" i="93"/>
  <c r="W2" i="93"/>
  <c r="Q36" i="149"/>
  <c r="U36" i="149"/>
  <c r="O3" i="11"/>
  <c r="H3" i="11"/>
  <c r="U3" i="11"/>
  <c r="D3" i="11"/>
  <c r="I26" i="11"/>
  <c r="J3" i="11"/>
  <c r="O26" i="11"/>
  <c r="E3" i="11"/>
  <c r="F3" i="11"/>
  <c r="R3" i="11"/>
  <c r="G26" i="11"/>
  <c r="Q3" i="11"/>
  <c r="J26" i="11"/>
  <c r="I3" i="11"/>
  <c r="I53" i="7"/>
  <c r="I52" i="7" s="1"/>
  <c r="I52" i="9"/>
  <c r="P53" i="7"/>
  <c r="P52" i="7" s="1"/>
  <c r="P52" i="9"/>
  <c r="G3" i="11"/>
  <c r="F23" i="7"/>
  <c r="F22" i="7" s="1"/>
  <c r="F22" i="9"/>
  <c r="W3" i="11"/>
  <c r="L33" i="9"/>
  <c r="L34" i="7"/>
  <c r="L33" i="7" s="1"/>
  <c r="S52" i="9"/>
  <c r="S53" i="7"/>
  <c r="S52" i="7" s="1"/>
  <c r="X26" i="11"/>
  <c r="K26" i="11"/>
  <c r="P9" i="7"/>
  <c r="P8" i="7" s="1"/>
  <c r="P8" i="9"/>
  <c r="I18" i="7"/>
  <c r="I17" i="7" s="1"/>
  <c r="I17" i="9"/>
  <c r="C9" i="7"/>
  <c r="C8" i="7" s="1"/>
  <c r="C8" i="9"/>
  <c r="M33" i="9"/>
  <c r="M34" i="7"/>
  <c r="M33" i="7" s="1"/>
  <c r="G23" i="7"/>
  <c r="G22" i="7" s="1"/>
  <c r="G22" i="9"/>
  <c r="U17" i="9"/>
  <c r="U18" i="7"/>
  <c r="U17" i="7" s="1"/>
  <c r="T22" i="9"/>
  <c r="T23" i="7"/>
  <c r="T22" i="7" s="1"/>
  <c r="K27" i="9"/>
  <c r="K28" i="7"/>
  <c r="K27" i="7" s="1"/>
  <c r="G12" i="7"/>
  <c r="G11" i="7" s="1"/>
  <c r="G11" i="9"/>
  <c r="E28" i="7"/>
  <c r="E27" i="7" s="1"/>
  <c r="E27" i="9"/>
  <c r="K8" i="9"/>
  <c r="K9" i="7"/>
  <c r="K8" i="7" s="1"/>
  <c r="W5" i="7"/>
  <c r="W4" i="7" s="1"/>
  <c r="W4" i="9"/>
  <c r="I33" i="9"/>
  <c r="I34" i="7"/>
  <c r="I33" i="7" s="1"/>
  <c r="L26" i="11"/>
  <c r="T9" i="7"/>
  <c r="T8" i="7" s="1"/>
  <c r="T8" i="9"/>
  <c r="X28" i="7"/>
  <c r="X27" i="7" s="1"/>
  <c r="X27" i="9"/>
  <c r="Q33" i="9"/>
  <c r="Q34" i="7"/>
  <c r="Q33" i="7" s="1"/>
  <c r="C61" i="7"/>
  <c r="C61" i="9"/>
  <c r="I5" i="7"/>
  <c r="I4" i="7" s="1"/>
  <c r="I4" i="9"/>
  <c r="V61" i="7"/>
  <c r="V61" i="9"/>
  <c r="W17" i="9"/>
  <c r="W18" i="7"/>
  <c r="W17" i="7" s="1"/>
  <c r="Q52" i="9"/>
  <c r="Q53" i="7"/>
  <c r="Q52" i="7" s="1"/>
  <c r="C12" i="7"/>
  <c r="C11" i="7" s="1"/>
  <c r="C11" i="9"/>
  <c r="C36" i="149"/>
  <c r="S18" i="7"/>
  <c r="S17" i="7" s="1"/>
  <c r="S17" i="9"/>
  <c r="I12" i="7"/>
  <c r="I11" i="7" s="1"/>
  <c r="I11" i="9"/>
  <c r="W34" i="7"/>
  <c r="W33" i="7" s="1"/>
  <c r="W33" i="9"/>
  <c r="J52" i="9"/>
  <c r="J53" i="7"/>
  <c r="J52" i="7" s="1"/>
  <c r="Q12" i="7"/>
  <c r="Q11" i="7" s="1"/>
  <c r="Q11" i="9"/>
  <c r="X33" i="9"/>
  <c r="X34" i="7"/>
  <c r="X33" i="7" s="1"/>
  <c r="F53" i="7"/>
  <c r="F52" i="7" s="1"/>
  <c r="F52" i="9"/>
  <c r="Q18" i="7"/>
  <c r="Q17" i="7" s="1"/>
  <c r="Q17" i="9"/>
  <c r="S34" i="7"/>
  <c r="S33" i="7" s="1"/>
  <c r="S33" i="9"/>
  <c r="R9" i="7"/>
  <c r="R8" i="7" s="1"/>
  <c r="R8" i="9"/>
  <c r="C18" i="7"/>
  <c r="C17" i="7" s="1"/>
  <c r="C17" i="9"/>
  <c r="N5" i="7"/>
  <c r="N4" i="7" s="1"/>
  <c r="N4" i="9"/>
  <c r="M53" i="7"/>
  <c r="M52" i="7" s="1"/>
  <c r="M52" i="9"/>
  <c r="C23" i="7"/>
  <c r="C22" i="7" s="1"/>
  <c r="C22" i="9"/>
  <c r="S11" i="9"/>
  <c r="S12" i="7"/>
  <c r="S11" i="7" s="1"/>
  <c r="E17" i="9"/>
  <c r="E18" i="7"/>
  <c r="E17" i="7" s="1"/>
  <c r="T33" i="9"/>
  <c r="T34" i="7"/>
  <c r="T33" i="7" s="1"/>
  <c r="P36" i="149"/>
  <c r="L17" i="9"/>
  <c r="L18" i="7"/>
  <c r="L17" i="7" s="1"/>
  <c r="F18" i="7"/>
  <c r="F17" i="7" s="1"/>
  <c r="F17" i="9"/>
  <c r="C5" i="7"/>
  <c r="C4" i="7" s="1"/>
  <c r="C4" i="9"/>
  <c r="X18" i="7"/>
  <c r="X17" i="7" s="1"/>
  <c r="X17" i="9"/>
  <c r="I8" i="9"/>
  <c r="I9" i="7"/>
  <c r="I8" i="7" s="1"/>
  <c r="O12" i="7"/>
  <c r="O11" i="7" s="1"/>
  <c r="O11" i="9"/>
  <c r="V28" i="7"/>
  <c r="V27" i="7" s="1"/>
  <c r="V27" i="9"/>
  <c r="R5" i="7"/>
  <c r="R4" i="7" s="1"/>
  <c r="R4" i="9"/>
  <c r="F9" i="7"/>
  <c r="F8" i="7" s="1"/>
  <c r="F8" i="9"/>
  <c r="Q8" i="9"/>
  <c r="Q9" i="7"/>
  <c r="Q8" i="7" s="1"/>
  <c r="H8" i="9"/>
  <c r="H9" i="7"/>
  <c r="H8" i="7" s="1"/>
  <c r="S26" i="11"/>
  <c r="V3" i="11"/>
  <c r="S27" i="9"/>
  <c r="S28" i="7"/>
  <c r="S27" i="7" s="1"/>
  <c r="R22" i="9"/>
  <c r="R23" i="7"/>
  <c r="R22" i="7" s="1"/>
  <c r="F34" i="7"/>
  <c r="F33" i="7" s="1"/>
  <c r="F33" i="9"/>
  <c r="E12" i="7"/>
  <c r="E11" i="7" s="1"/>
  <c r="E11" i="9"/>
  <c r="W28" i="7"/>
  <c r="W27" i="7" s="1"/>
  <c r="W27" i="9"/>
  <c r="T12" i="7"/>
  <c r="T11" i="7" s="1"/>
  <c r="T11" i="9"/>
  <c r="N9" i="7"/>
  <c r="N8" i="7" s="1"/>
  <c r="N8" i="9"/>
  <c r="S3" i="11"/>
  <c r="V18" i="7"/>
  <c r="V17" i="7" s="1"/>
  <c r="V17" i="9"/>
  <c r="T26" i="11"/>
  <c r="O52" i="9"/>
  <c r="O53" i="7"/>
  <c r="O52" i="7" s="1"/>
  <c r="E5" i="7"/>
  <c r="E4" i="7" s="1"/>
  <c r="E4" i="9"/>
  <c r="N34" i="7"/>
  <c r="N33" i="7" s="1"/>
  <c r="N33" i="9"/>
  <c r="G53" i="7"/>
  <c r="G52" i="7" s="1"/>
  <c r="G52" i="9"/>
  <c r="U23" i="7"/>
  <c r="U22" i="7" s="1"/>
  <c r="U22" i="9"/>
  <c r="V9" i="7"/>
  <c r="V8" i="7" s="1"/>
  <c r="V8" i="9"/>
  <c r="J12" i="7"/>
  <c r="J11" i="7" s="1"/>
  <c r="J11" i="9"/>
  <c r="G61" i="7"/>
  <c r="G61" i="9"/>
  <c r="I28" i="7"/>
  <c r="I27" i="7" s="1"/>
  <c r="I27" i="9"/>
  <c r="W61" i="7"/>
  <c r="W61" i="9"/>
  <c r="I61" i="7"/>
  <c r="I61" i="9"/>
  <c r="V52" i="9"/>
  <c r="V53" i="7"/>
  <c r="V52" i="7" s="1"/>
  <c r="M12" i="7"/>
  <c r="M11" i="7" s="1"/>
  <c r="M11" i="9"/>
  <c r="S8" i="9"/>
  <c r="S9" i="7"/>
  <c r="S8" i="7" s="1"/>
  <c r="N18" i="7"/>
  <c r="N17" i="7" s="1"/>
  <c r="N17" i="9"/>
  <c r="T18" i="7"/>
  <c r="T17" i="7" s="1"/>
  <c r="T17" i="9"/>
  <c r="F61" i="7"/>
  <c r="F61" i="9"/>
  <c r="R28" i="7"/>
  <c r="R27" i="7" s="1"/>
  <c r="R27" i="9"/>
  <c r="M28" i="7"/>
  <c r="M27" i="7" s="1"/>
  <c r="M27" i="9"/>
  <c r="E33" i="9"/>
  <c r="E34" i="7"/>
  <c r="E33" i="7" s="1"/>
  <c r="J9" i="7"/>
  <c r="J8" i="7" s="1"/>
  <c r="J8" i="9"/>
  <c r="G28" i="7"/>
  <c r="G27" i="7" s="1"/>
  <c r="G27" i="9"/>
  <c r="X53" i="7"/>
  <c r="X52" i="7" s="1"/>
  <c r="X52" i="9"/>
  <c r="H4" i="9"/>
  <c r="H5" i="7"/>
  <c r="H4" i="7" s="1"/>
  <c r="X8" i="9"/>
  <c r="X9" i="7"/>
  <c r="X8" i="7" s="1"/>
  <c r="W8" i="9"/>
  <c r="W9" i="7"/>
  <c r="W8" i="7" s="1"/>
  <c r="S23" i="7"/>
  <c r="S22" i="7" s="1"/>
  <c r="S22" i="9"/>
  <c r="X22" i="9"/>
  <c r="X23" i="7"/>
  <c r="X22" i="7" s="1"/>
  <c r="T3" i="11"/>
  <c r="E26" i="11"/>
  <c r="D12" i="7"/>
  <c r="D11" i="7" s="1"/>
  <c r="D11" i="9"/>
  <c r="K5" i="7"/>
  <c r="K4" i="7" s="1"/>
  <c r="K4" i="9"/>
  <c r="O18" i="7"/>
  <c r="O17" i="7" s="1"/>
  <c r="O17" i="9"/>
  <c r="O23" i="7"/>
  <c r="O22" i="7" s="1"/>
  <c r="O22" i="9"/>
  <c r="Q5" i="7"/>
  <c r="Q4" i="7" s="1"/>
  <c r="Q4" i="9"/>
  <c r="D53" i="7"/>
  <c r="D52" i="7" s="1"/>
  <c r="D52" i="9"/>
  <c r="P12" i="7"/>
  <c r="P11" i="7" s="1"/>
  <c r="P11" i="9"/>
  <c r="L5" i="7"/>
  <c r="L4" i="7" s="1"/>
  <c r="L4" i="9"/>
  <c r="U12" i="7"/>
  <c r="U11" i="7" s="1"/>
  <c r="U11" i="9"/>
  <c r="R12" i="7"/>
  <c r="R11" i="7" s="1"/>
  <c r="R11" i="9"/>
  <c r="V23" i="7"/>
  <c r="V22" i="7" s="1"/>
  <c r="V22" i="9"/>
  <c r="L53" i="7"/>
  <c r="L52" i="7" s="1"/>
  <c r="L52" i="9"/>
  <c r="D17" i="9"/>
  <c r="D18" i="7"/>
  <c r="D17" i="7" s="1"/>
  <c r="G5" i="7"/>
  <c r="G4" i="7" s="1"/>
  <c r="G4" i="9"/>
  <c r="V11" i="9"/>
  <c r="V12" i="7"/>
  <c r="V11" i="7" s="1"/>
  <c r="L22" i="9"/>
  <c r="L23" i="7"/>
  <c r="L22" i="7" s="1"/>
  <c r="L28" i="7"/>
  <c r="L27" i="7" s="1"/>
  <c r="L27" i="9"/>
  <c r="H28" i="7"/>
  <c r="H27" i="7" s="1"/>
  <c r="H27" i="9"/>
  <c r="X5" i="7"/>
  <c r="X4" i="7" s="1"/>
  <c r="X4" i="9"/>
  <c r="W22" i="9"/>
  <c r="W23" i="7"/>
  <c r="W22" i="7" s="1"/>
  <c r="V4" i="9"/>
  <c r="V5" i="7"/>
  <c r="V4" i="7" s="1"/>
  <c r="M18" i="7"/>
  <c r="M17" i="7" s="1"/>
  <c r="M17" i="9"/>
  <c r="P23" i="7"/>
  <c r="P22" i="7" s="1"/>
  <c r="P22" i="9"/>
  <c r="H18" i="7"/>
  <c r="H17" i="7" s="1"/>
  <c r="H17" i="9"/>
  <c r="N53" i="7"/>
  <c r="N52" i="7" s="1"/>
  <c r="N52" i="9"/>
  <c r="N28" i="7"/>
  <c r="N27" i="7" s="1"/>
  <c r="N27" i="9"/>
  <c r="R52" i="9"/>
  <c r="R53" i="7"/>
  <c r="R52" i="7" s="1"/>
  <c r="I23" i="7"/>
  <c r="I22" i="7" s="1"/>
  <c r="I22" i="9"/>
  <c r="L61" i="7"/>
  <c r="L61" i="9"/>
  <c r="T36" i="149"/>
  <c r="G8" i="9"/>
  <c r="G9" i="7"/>
  <c r="G8" i="7" s="1"/>
  <c r="P4" i="9"/>
  <c r="P5" i="7"/>
  <c r="P4" i="7" s="1"/>
  <c r="C28" i="7"/>
  <c r="C27" i="7" s="1"/>
  <c r="C27" i="9"/>
  <c r="G33" i="9"/>
  <c r="G34" i="7"/>
  <c r="G33" i="7" s="1"/>
  <c r="O9" i="7"/>
  <c r="O8" i="7" s="1"/>
  <c r="O8" i="9"/>
  <c r="L9" i="7"/>
  <c r="L8" i="7" s="1"/>
  <c r="L8" i="9"/>
  <c r="D33" i="9"/>
  <c r="D34" i="7"/>
  <c r="D33" i="7" s="1"/>
  <c r="O5" i="7"/>
  <c r="O4" i="7" s="1"/>
  <c r="O4" i="9"/>
  <c r="H23" i="7"/>
  <c r="H22" i="7" s="1"/>
  <c r="H22" i="9"/>
  <c r="P18" i="7"/>
  <c r="P17" i="7" s="1"/>
  <c r="P17" i="9"/>
  <c r="L12" i="7"/>
  <c r="L11" i="7" s="1"/>
  <c r="L11" i="9"/>
  <c r="Q23" i="7"/>
  <c r="Q22" i="7" s="1"/>
  <c r="Q22" i="9"/>
  <c r="E9" i="7"/>
  <c r="E8" i="7" s="1"/>
  <c r="E8" i="9"/>
  <c r="T5" i="7"/>
  <c r="T4" i="7" s="1"/>
  <c r="T4" i="9"/>
  <c r="K22" i="9"/>
  <c r="K23" i="7"/>
  <c r="K22" i="7" s="1"/>
  <c r="J5" i="7"/>
  <c r="J4" i="7" s="1"/>
  <c r="J4" i="9"/>
  <c r="D9" i="7"/>
  <c r="D8" i="7" s="1"/>
  <c r="D8" i="9"/>
  <c r="K11" i="9"/>
  <c r="K12" i="7"/>
  <c r="K11" i="7" s="1"/>
  <c r="X3" i="11"/>
  <c r="E22" i="9"/>
  <c r="E23" i="7"/>
  <c r="E22" i="7" s="1"/>
  <c r="D28" i="7"/>
  <c r="D27" i="7" s="1"/>
  <c r="D27" i="9"/>
  <c r="U4" i="9"/>
  <c r="U5" i="7"/>
  <c r="U4" i="7" s="1"/>
  <c r="K18" i="7"/>
  <c r="K17" i="7" s="1"/>
  <c r="K17" i="9"/>
  <c r="D22" i="9"/>
  <c r="D23" i="7"/>
  <c r="D22" i="7" s="1"/>
  <c r="J18" i="7"/>
  <c r="J17" i="7" s="1"/>
  <c r="J17" i="9"/>
  <c r="P3" i="11"/>
  <c r="K3" i="11"/>
  <c r="F5" i="7"/>
  <c r="F4" i="7" s="1"/>
  <c r="F4" i="9"/>
  <c r="T28" i="7"/>
  <c r="T27" i="7" s="1"/>
  <c r="T27" i="9"/>
  <c r="J28" i="7"/>
  <c r="J27" i="7" s="1"/>
  <c r="J27" i="9"/>
  <c r="H61" i="7"/>
  <c r="H61" i="9"/>
  <c r="D26" i="11"/>
  <c r="C34" i="7"/>
  <c r="C33" i="7" s="1"/>
  <c r="C33" i="9"/>
  <c r="M9" i="7"/>
  <c r="M8" i="7" s="1"/>
  <c r="M8" i="9"/>
  <c r="G18" i="7"/>
  <c r="G17" i="7" s="1"/>
  <c r="G17" i="9"/>
  <c r="N3" i="11"/>
  <c r="J23" i="7"/>
  <c r="J22" i="7" s="1"/>
  <c r="J22" i="9"/>
  <c r="H53" i="7"/>
  <c r="H52" i="7" s="1"/>
  <c r="H52" i="9"/>
  <c r="J33" i="9"/>
  <c r="J34" i="7"/>
  <c r="J33" i="7" s="1"/>
  <c r="M3" i="11"/>
  <c r="F12" i="7"/>
  <c r="F11" i="7" s="1"/>
  <c r="F11" i="9"/>
  <c r="P34" i="7"/>
  <c r="P33" i="7" s="1"/>
  <c r="P33" i="9"/>
  <c r="J36" i="149"/>
  <c r="O34" i="7"/>
  <c r="O33" i="7" s="1"/>
  <c r="O33" i="9"/>
  <c r="N23" i="7"/>
  <c r="N22" i="7" s="1"/>
  <c r="N22" i="9"/>
  <c r="H33" i="9"/>
  <c r="H34" i="7"/>
  <c r="H33" i="7" s="1"/>
  <c r="H11" i="9"/>
  <c r="H12" i="7"/>
  <c r="H11" i="7" s="1"/>
  <c r="C26" i="11"/>
  <c r="K33" i="9"/>
  <c r="K34" i="7"/>
  <c r="K33" i="7" s="1"/>
  <c r="M23" i="7"/>
  <c r="M22" i="7" s="1"/>
  <c r="M22" i="9"/>
  <c r="U33" i="9"/>
  <c r="U34" i="7"/>
  <c r="U33" i="7" s="1"/>
  <c r="C53" i="7"/>
  <c r="C52" i="7" s="1"/>
  <c r="C52" i="9"/>
  <c r="N12" i="7"/>
  <c r="N11" i="7" s="1"/>
  <c r="N11" i="9"/>
  <c r="F28" i="7"/>
  <c r="F27" i="7" s="1"/>
  <c r="F27" i="9"/>
  <c r="K52" i="9"/>
  <c r="K53" i="7"/>
  <c r="K52" i="7" s="1"/>
  <c r="T53" i="7"/>
  <c r="T52" i="7" s="1"/>
  <c r="T52" i="9"/>
  <c r="U53" i="7"/>
  <c r="U52" i="7" s="1"/>
  <c r="U52" i="9"/>
  <c r="M5" i="7"/>
  <c r="M4" i="7" s="1"/>
  <c r="M4" i="9"/>
  <c r="Q28" i="7"/>
  <c r="Q27" i="7" s="1"/>
  <c r="Q27" i="9"/>
  <c r="P26" i="11"/>
  <c r="S5" i="7"/>
  <c r="S4" i="7" s="1"/>
  <c r="S4" i="9"/>
  <c r="O28" i="7"/>
  <c r="O27" i="7" s="1"/>
  <c r="O27" i="9"/>
  <c r="E53" i="7"/>
  <c r="E52" i="7" s="1"/>
  <c r="E52" i="9"/>
  <c r="D5" i="7"/>
  <c r="D4" i="7" s="1"/>
  <c r="D4" i="9"/>
  <c r="U28" i="7"/>
  <c r="U27" i="7" s="1"/>
  <c r="U27" i="9"/>
  <c r="V34" i="7"/>
  <c r="V33" i="7" s="1"/>
  <c r="V33" i="9"/>
  <c r="W12" i="7"/>
  <c r="W11" i="7" s="1"/>
  <c r="W11" i="9"/>
  <c r="P28" i="7"/>
  <c r="P27" i="7" s="1"/>
  <c r="P27" i="9"/>
  <c r="R33" i="9"/>
  <c r="R34" i="7"/>
  <c r="R33" i="7" s="1"/>
  <c r="H26" i="11"/>
  <c r="X12" i="7"/>
  <c r="X11" i="7" s="1"/>
  <c r="X11" i="9"/>
  <c r="U26" i="11"/>
  <c r="R17" i="9"/>
  <c r="R18" i="7"/>
  <c r="R17" i="7" s="1"/>
  <c r="W52" i="9"/>
  <c r="W53" i="7"/>
  <c r="W52" i="7" s="1"/>
  <c r="C3" i="11"/>
  <c r="W26" i="11"/>
  <c r="M35" i="149" l="1"/>
  <c r="N35" i="149"/>
  <c r="D35" i="149"/>
  <c r="S2" i="11"/>
  <c r="I35" i="149"/>
  <c r="J26" i="9"/>
  <c r="W35" i="149"/>
  <c r="V35" i="149"/>
  <c r="L2" i="11"/>
  <c r="Q2" i="11"/>
  <c r="U35" i="149"/>
  <c r="X35" i="149"/>
  <c r="X2" i="11"/>
  <c r="K26" i="7"/>
  <c r="K2" i="11"/>
  <c r="H35" i="149"/>
  <c r="J35" i="149"/>
  <c r="P3" i="9"/>
  <c r="T2" i="11"/>
  <c r="P35" i="149"/>
  <c r="R26" i="7"/>
  <c r="G2" i="11"/>
  <c r="J2" i="11"/>
  <c r="U3" i="9"/>
  <c r="T35" i="149"/>
  <c r="C2" i="11"/>
  <c r="J3" i="9"/>
  <c r="I2" i="11"/>
  <c r="W2" i="11"/>
  <c r="E2" i="11"/>
  <c r="V2" i="11"/>
  <c r="N2" i="11"/>
  <c r="M2" i="11"/>
  <c r="P2" i="11"/>
  <c r="D2" i="11"/>
  <c r="U2" i="11"/>
  <c r="R2" i="11"/>
  <c r="H2" i="11"/>
  <c r="F2" i="11"/>
  <c r="O2" i="11"/>
  <c r="L35" i="149"/>
  <c r="F35" i="149"/>
  <c r="O35" i="149"/>
  <c r="H26" i="7"/>
  <c r="E26" i="7"/>
  <c r="U3" i="7"/>
  <c r="K3" i="7"/>
  <c r="J26" i="7"/>
  <c r="S35" i="149"/>
  <c r="E26" i="9"/>
  <c r="V26" i="9"/>
  <c r="M3" i="9"/>
  <c r="H26" i="9"/>
  <c r="S3" i="7"/>
  <c r="G26" i="7"/>
  <c r="K26" i="9"/>
  <c r="O3" i="7"/>
  <c r="G26" i="9"/>
  <c r="R26" i="9"/>
  <c r="V3" i="9"/>
  <c r="O26" i="7"/>
  <c r="U26" i="7"/>
  <c r="P3" i="7"/>
  <c r="V3" i="7"/>
  <c r="Q3" i="7"/>
  <c r="I3" i="7"/>
  <c r="D26" i="7"/>
  <c r="C26" i="7"/>
  <c r="X26" i="9"/>
  <c r="S26" i="9"/>
  <c r="H3" i="7"/>
  <c r="O26" i="9"/>
  <c r="T3" i="9"/>
  <c r="D3" i="9"/>
  <c r="D26" i="9"/>
  <c r="K3" i="9"/>
  <c r="H3" i="9"/>
  <c r="C3" i="7"/>
  <c r="S26" i="7"/>
  <c r="Q26" i="7"/>
  <c r="I26" i="7"/>
  <c r="G35" i="149"/>
  <c r="D3" i="7"/>
  <c r="Q3" i="9"/>
  <c r="C35" i="149"/>
  <c r="Q26" i="9"/>
  <c r="I26" i="9"/>
  <c r="V26" i="7"/>
  <c r="U26" i="9"/>
  <c r="P26" i="9"/>
  <c r="C26" i="9"/>
  <c r="N26" i="9"/>
  <c r="Q35" i="149"/>
  <c r="T26" i="7"/>
  <c r="W3" i="9"/>
  <c r="G3" i="9"/>
  <c r="K35" i="149"/>
  <c r="T3" i="7"/>
  <c r="M3" i="7"/>
  <c r="P26" i="7"/>
  <c r="J3" i="7"/>
  <c r="X3" i="9"/>
  <c r="L3" i="9"/>
  <c r="N26" i="7"/>
  <c r="T26" i="9"/>
  <c r="W26" i="9"/>
  <c r="C3" i="9"/>
  <c r="W3" i="7"/>
  <c r="G3" i="7"/>
  <c r="L14" i="149"/>
  <c r="S3" i="9"/>
  <c r="F3" i="9"/>
  <c r="R35" i="149"/>
  <c r="X3" i="7"/>
  <c r="L3" i="7"/>
  <c r="E3" i="9"/>
  <c r="F26" i="9"/>
  <c r="N3" i="9"/>
  <c r="R3" i="9"/>
  <c r="W26" i="7"/>
  <c r="I3" i="9"/>
  <c r="E35" i="149"/>
  <c r="M26" i="7"/>
  <c r="L26" i="7"/>
  <c r="F3" i="7"/>
  <c r="O3" i="9"/>
  <c r="E3" i="7"/>
  <c r="F26" i="7"/>
  <c r="R3" i="7"/>
  <c r="N3" i="7"/>
  <c r="X26" i="7"/>
  <c r="M26" i="9"/>
  <c r="L26" i="9"/>
  <c r="J2" i="9" l="1"/>
  <c r="Q14" i="149"/>
  <c r="R2" i="9"/>
  <c r="R8" i="149" s="1"/>
  <c r="E14" i="149"/>
  <c r="V2" i="9"/>
  <c r="Q2" i="7"/>
  <c r="Q4" i="149" s="1"/>
  <c r="M14" i="149"/>
  <c r="D2" i="7"/>
  <c r="D4" i="149" s="1"/>
  <c r="V14" i="149"/>
  <c r="P2" i="9"/>
  <c r="F14" i="149"/>
  <c r="G2" i="7"/>
  <c r="G4" i="149" s="1"/>
  <c r="K2" i="9"/>
  <c r="K2" i="7"/>
  <c r="K4" i="149" s="1"/>
  <c r="X2" i="9"/>
  <c r="J2" i="7"/>
  <c r="J4" i="149" s="1"/>
  <c r="I2" i="7"/>
  <c r="I4" i="149" s="1"/>
  <c r="O2" i="7"/>
  <c r="O4" i="149" s="1"/>
  <c r="O2" i="9"/>
  <c r="S2" i="9"/>
  <c r="R14" i="149"/>
  <c r="N14" i="149"/>
  <c r="D14" i="149"/>
  <c r="C2" i="7"/>
  <c r="C4" i="149" s="1"/>
  <c r="U2" i="9"/>
  <c r="E2" i="9"/>
  <c r="N2" i="9"/>
  <c r="G2" i="9"/>
  <c r="L2" i="9"/>
  <c r="W2" i="9"/>
  <c r="N2" i="7"/>
  <c r="N4" i="149" s="1"/>
  <c r="W2" i="7"/>
  <c r="W4" i="149" s="1"/>
  <c r="C2" i="9"/>
  <c r="D2" i="9"/>
  <c r="V2" i="7"/>
  <c r="V4" i="149" s="1"/>
  <c r="H2" i="7"/>
  <c r="H4" i="149" s="1"/>
  <c r="P2" i="7"/>
  <c r="P4" i="149" s="1"/>
  <c r="R2" i="7"/>
  <c r="R4" i="149" s="1"/>
  <c r="X2" i="7"/>
  <c r="X4" i="149" s="1"/>
  <c r="S2" i="7"/>
  <c r="S4" i="149" s="1"/>
  <c r="L2" i="7"/>
  <c r="L4" i="149" s="1"/>
  <c r="E2" i="7"/>
  <c r="E4" i="149" s="1"/>
  <c r="I2" i="9"/>
  <c r="T2" i="9"/>
  <c r="M2" i="7"/>
  <c r="M4" i="149" s="1"/>
  <c r="Q2" i="9"/>
  <c r="M2" i="9"/>
  <c r="U2" i="7"/>
  <c r="U4" i="149" s="1"/>
  <c r="F2" i="7"/>
  <c r="F4" i="149" s="1"/>
  <c r="F2" i="9"/>
  <c r="T2" i="7"/>
  <c r="T4" i="149" s="1"/>
  <c r="H2" i="9"/>
  <c r="H14" i="149"/>
  <c r="G14" i="149"/>
  <c r="O14" i="149"/>
  <c r="J8" i="149"/>
  <c r="P14" i="149"/>
  <c r="U14" i="149"/>
  <c r="C14" i="149"/>
  <c r="I14" i="149"/>
  <c r="J14" i="149"/>
  <c r="W14" i="149"/>
  <c r="K14" i="149"/>
  <c r="X14" i="149"/>
  <c r="S14" i="149"/>
  <c r="T14" i="149"/>
  <c r="W8" i="149" l="1"/>
  <c r="G8" i="149"/>
  <c r="P8" i="149"/>
  <c r="U8" i="149"/>
  <c r="O8" i="149"/>
  <c r="T8" i="149"/>
  <c r="M8" i="149"/>
  <c r="E8" i="149"/>
  <c r="V8" i="149"/>
  <c r="S8" i="149"/>
  <c r="H8" i="149"/>
  <c r="X8" i="149"/>
  <c r="C8" i="149"/>
  <c r="K8" i="149"/>
  <c r="Q8" i="149"/>
  <c r="N8" i="149"/>
  <c r="L8" i="149"/>
  <c r="D8" i="149"/>
  <c r="F8" i="149"/>
  <c r="I8" i="149"/>
</calcChain>
</file>

<file path=xl/sharedStrings.xml><?xml version="1.0" encoding="utf-8"?>
<sst xmlns="http://schemas.openxmlformats.org/spreadsheetml/2006/main" count="12477" uniqueCount="330">
  <si>
    <t>Total</t>
  </si>
  <si>
    <t>TOTAL</t>
  </si>
  <si>
    <t>Solid fossil fuels</t>
  </si>
  <si>
    <t>C0000X0350-0370</t>
  </si>
  <si>
    <t>Anthracite</t>
  </si>
  <si>
    <t>C0110</t>
  </si>
  <si>
    <t>Coking coal</t>
  </si>
  <si>
    <t>C0121</t>
  </si>
  <si>
    <t>Other bituminous coal</t>
  </si>
  <si>
    <t>C0129</t>
  </si>
  <si>
    <t>Sub-bituminous coal</t>
  </si>
  <si>
    <t>C0210</t>
  </si>
  <si>
    <t>Lignite</t>
  </si>
  <si>
    <t>C0220</t>
  </si>
  <si>
    <t>Patent fuel</t>
  </si>
  <si>
    <t>C0320</t>
  </si>
  <si>
    <t>Coke oven coke</t>
  </si>
  <si>
    <t>C0311</t>
  </si>
  <si>
    <t>Gas coke</t>
  </si>
  <si>
    <t>C0312</t>
  </si>
  <si>
    <t>Coal tar</t>
  </si>
  <si>
    <t>C0340</t>
  </si>
  <si>
    <t>Brown coal briquettes</t>
  </si>
  <si>
    <t>C0330</t>
  </si>
  <si>
    <t>Manufactured gases</t>
  </si>
  <si>
    <t>C0350-0370</t>
  </si>
  <si>
    <t>Gas works gas</t>
  </si>
  <si>
    <t>C0360</t>
  </si>
  <si>
    <t>Coke oven gas</t>
  </si>
  <si>
    <t>C0350</t>
  </si>
  <si>
    <t>Blast furnace gas</t>
  </si>
  <si>
    <t>C0371</t>
  </si>
  <si>
    <t>Other recovered gases</t>
  </si>
  <si>
    <t>C0379</t>
  </si>
  <si>
    <t>Peat and peat products</t>
  </si>
  <si>
    <t>P1000</t>
  </si>
  <si>
    <t>Peat</t>
  </si>
  <si>
    <t>P1100</t>
  </si>
  <si>
    <t>Peat products</t>
  </si>
  <si>
    <t>P1200</t>
  </si>
  <si>
    <t>Oil shale and oil sands</t>
  </si>
  <si>
    <t>S2000</t>
  </si>
  <si>
    <t>Oil and petroleum products</t>
  </si>
  <si>
    <t>O4000XBIO</t>
  </si>
  <si>
    <t>Crude oil</t>
  </si>
  <si>
    <t>O4100_TOT</t>
  </si>
  <si>
    <t>Natural gas liquids</t>
  </si>
  <si>
    <t>O4200</t>
  </si>
  <si>
    <t>Refinery feedstocks</t>
  </si>
  <si>
    <t>O4300</t>
  </si>
  <si>
    <t>Additives and oxygenates (excluding biofuel portion)</t>
  </si>
  <si>
    <t>O4400X4410</t>
  </si>
  <si>
    <t>Other hydrocarbons</t>
  </si>
  <si>
    <t>O4500</t>
  </si>
  <si>
    <t>Refinery gas</t>
  </si>
  <si>
    <t>O4610</t>
  </si>
  <si>
    <t>Ethane</t>
  </si>
  <si>
    <t>O4620</t>
  </si>
  <si>
    <t>Liquefied petroleum gases</t>
  </si>
  <si>
    <t>O4630</t>
  </si>
  <si>
    <t>Motor gasoline (excluding biofuel portion)</t>
  </si>
  <si>
    <t>O4652XR5210B</t>
  </si>
  <si>
    <t>Aviation gasoline</t>
  </si>
  <si>
    <t>O4651</t>
  </si>
  <si>
    <t>Gasoline-type jet fuel</t>
  </si>
  <si>
    <t>O4653</t>
  </si>
  <si>
    <t>Kerosene-type jet fuel (excluding biofuel portion)</t>
  </si>
  <si>
    <t>O4661XR5230B</t>
  </si>
  <si>
    <t>Other kerosene</t>
  </si>
  <si>
    <t>O4669</t>
  </si>
  <si>
    <t>Naphtha</t>
  </si>
  <si>
    <t>O4640</t>
  </si>
  <si>
    <t>Gas oil and diesel oil (excluding biofuel portion)</t>
  </si>
  <si>
    <t>O4671XR5220B</t>
  </si>
  <si>
    <t>Fuel oil</t>
  </si>
  <si>
    <t>O4680</t>
  </si>
  <si>
    <t>White spirit and special boiling point industrial spirits</t>
  </si>
  <si>
    <t>O4691</t>
  </si>
  <si>
    <t>Lubricants</t>
  </si>
  <si>
    <t>O4692</t>
  </si>
  <si>
    <t>Bitumen</t>
  </si>
  <si>
    <t>O4695</t>
  </si>
  <si>
    <t>Petroleum coke</t>
  </si>
  <si>
    <t>O4694</t>
  </si>
  <si>
    <t>Paraffin waxes</t>
  </si>
  <si>
    <t>O4693</t>
  </si>
  <si>
    <t>Other oil products</t>
  </si>
  <si>
    <t>O4699</t>
  </si>
  <si>
    <t>Natural gas</t>
  </si>
  <si>
    <t>G3000</t>
  </si>
  <si>
    <t>Renewables and biofuels</t>
  </si>
  <si>
    <t>RA000</t>
  </si>
  <si>
    <t>Primary solid biofuels</t>
  </si>
  <si>
    <t>R5110-5150_W6000RI</t>
  </si>
  <si>
    <t>Charcoal</t>
  </si>
  <si>
    <t>R5160</t>
  </si>
  <si>
    <t>Biogases</t>
  </si>
  <si>
    <t>R5300</t>
  </si>
  <si>
    <t>Renewable municipal waste</t>
  </si>
  <si>
    <t>W6210</t>
  </si>
  <si>
    <t>Pure biogasoline</t>
  </si>
  <si>
    <t>R5210P</t>
  </si>
  <si>
    <t>Blended biogasoline</t>
  </si>
  <si>
    <t>R5210B</t>
  </si>
  <si>
    <t>Pure biodiesels</t>
  </si>
  <si>
    <t>R5220P</t>
  </si>
  <si>
    <t>Blended biodiesels</t>
  </si>
  <si>
    <t>R5220B</t>
  </si>
  <si>
    <t>Pure bio jet kerosene</t>
  </si>
  <si>
    <t>R5230P</t>
  </si>
  <si>
    <t>Blended bio jet kerosene</t>
  </si>
  <si>
    <t>R5230B</t>
  </si>
  <si>
    <t>Other liquid biofuels</t>
  </si>
  <si>
    <t>R5290</t>
  </si>
  <si>
    <t>Non-renewable waste</t>
  </si>
  <si>
    <t>W6100_6220</t>
  </si>
  <si>
    <t>Industrial waste (non-renewable)</t>
  </si>
  <si>
    <t>W6100</t>
  </si>
  <si>
    <t>Non-renewable municipal waste</t>
  </si>
  <si>
    <t>W6220</t>
  </si>
  <si>
    <t>Gross available energy</t>
  </si>
  <si>
    <t>International maritime bunkers</t>
  </si>
  <si>
    <t>Gross inland consumption</t>
  </si>
  <si>
    <t>International aviation</t>
  </si>
  <si>
    <t>Total energy supply</t>
  </si>
  <si>
    <t>Energy sector</t>
  </si>
  <si>
    <t>Coal mines</t>
  </si>
  <si>
    <t>Oil &amp; natural gas extraction plants</t>
  </si>
  <si>
    <t>Patent fuel plants</t>
  </si>
  <si>
    <t>Coke ovens</t>
  </si>
  <si>
    <t>BKB &amp; PB plants</t>
  </si>
  <si>
    <t>Gas works</t>
  </si>
  <si>
    <t>Blast furnaces</t>
  </si>
  <si>
    <t>Petroleum refineries (oil refineries)</t>
  </si>
  <si>
    <t>Nuclear industry</t>
  </si>
  <si>
    <t>Coal liquefaction plants</t>
  </si>
  <si>
    <t>Liquefaction &amp; regasification plants (LNG)</t>
  </si>
  <si>
    <t>Gasification plants for biogas</t>
  </si>
  <si>
    <t>Gas-to-liquids (GTL) plants</t>
  </si>
  <si>
    <t>Charcoal production plants</t>
  </si>
  <si>
    <t>Not elsewhere specified (energy)</t>
  </si>
  <si>
    <t>Final energy consumption</t>
  </si>
  <si>
    <t>Industry sector</t>
  </si>
  <si>
    <t>Iron &amp; steel</t>
  </si>
  <si>
    <t>Chemical &amp; petrochemical</t>
  </si>
  <si>
    <t>Non-ferrous metals</t>
  </si>
  <si>
    <t>Non-metallic minerals</t>
  </si>
  <si>
    <t>Transport equipment</t>
  </si>
  <si>
    <t>Machinery</t>
  </si>
  <si>
    <t>Mining &amp; quarrying</t>
  </si>
  <si>
    <t>Food, beverages &amp; tobacco</t>
  </si>
  <si>
    <t>Paper, pulp &amp; printing</t>
  </si>
  <si>
    <t>Wood &amp; wood products</t>
  </si>
  <si>
    <t>Construction</t>
  </si>
  <si>
    <t>Textile &amp; leather</t>
  </si>
  <si>
    <t>Not elsewhere specified (industry)</t>
  </si>
  <si>
    <t>Transport sector</t>
  </si>
  <si>
    <t>Rail</t>
  </si>
  <si>
    <t>Road</t>
  </si>
  <si>
    <t>Domestic aviation</t>
  </si>
  <si>
    <t>Domestic navigation</t>
  </si>
  <si>
    <t>Pipeline transport</t>
  </si>
  <si>
    <t>Other sectors</t>
  </si>
  <si>
    <t>Commercial &amp; public services</t>
  </si>
  <si>
    <t>Households</t>
  </si>
  <si>
    <t>Electricity &amp; heat generation</t>
  </si>
  <si>
    <t>FC_OTH_HH_E</t>
  </si>
  <si>
    <t>FC_OTH_CP_E</t>
  </si>
  <si>
    <t>FC_OTH_E</t>
  </si>
  <si>
    <t>FC_TRA_PIPE_E</t>
  </si>
  <si>
    <t>FC_TRA_DNAVI_E</t>
  </si>
  <si>
    <t>FC_TRA_DAVI_E</t>
  </si>
  <si>
    <t>FC_TRA_ROAD_E</t>
  </si>
  <si>
    <t>FC_TRA_RAIL_E</t>
  </si>
  <si>
    <t>FC_TRA_E</t>
  </si>
  <si>
    <t>FC_IND_NSP_E</t>
  </si>
  <si>
    <t>FC_IND_TL_E</t>
  </si>
  <si>
    <t>FC_IND_CON_E</t>
  </si>
  <si>
    <t>FC_IND_WP_E</t>
  </si>
  <si>
    <t>FC_IND_PPP_E</t>
  </si>
  <si>
    <t>FC_IND_FBT_E</t>
  </si>
  <si>
    <t>FC_IND_MQ_E</t>
  </si>
  <si>
    <t>FC_IND_MAC_E</t>
  </si>
  <si>
    <t>FC_IND_TE_E</t>
  </si>
  <si>
    <t>FC_IND_NMM_E</t>
  </si>
  <si>
    <t>FC_IND_NFM_E</t>
  </si>
  <si>
    <t>FC_IND_CPC_E</t>
  </si>
  <si>
    <t>FC_IND_IS_E</t>
  </si>
  <si>
    <t>FC_IND_E</t>
  </si>
  <si>
    <t>FC_E</t>
  </si>
  <si>
    <t>NRG_NSP_E</t>
  </si>
  <si>
    <t>NRG_CPP_E</t>
  </si>
  <si>
    <t>NRG_GTL_E</t>
  </si>
  <si>
    <t>NRG_BIOG_E</t>
  </si>
  <si>
    <t>NRG_LNG_E</t>
  </si>
  <si>
    <t>NRG_CL_E</t>
  </si>
  <si>
    <t>NRG_NI_E</t>
  </si>
  <si>
    <t>NRG_PR_E</t>
  </si>
  <si>
    <t>NRG_BF_E</t>
  </si>
  <si>
    <t>NRG_GW_E</t>
  </si>
  <si>
    <t>NRG_BKBPB_E</t>
  </si>
  <si>
    <t>NRG_CO_E</t>
  </si>
  <si>
    <t>NRG_PF_E</t>
  </si>
  <si>
    <t>NRG_OIL_NG_E</t>
  </si>
  <si>
    <t>NRG_CM_E</t>
  </si>
  <si>
    <t>NRG_E</t>
  </si>
  <si>
    <t>TI_EHG_E</t>
  </si>
  <si>
    <t>NRGSUP</t>
  </si>
  <si>
    <t>INTAVI</t>
  </si>
  <si>
    <t>GIC</t>
  </si>
  <si>
    <t>INTMARB</t>
  </si>
  <si>
    <t>GAE</t>
  </si>
  <si>
    <t>Hard coal</t>
  </si>
  <si>
    <t>C0100</t>
  </si>
  <si>
    <t>Brown coal</t>
  </si>
  <si>
    <t>C0200</t>
  </si>
  <si>
    <t>Coal products</t>
  </si>
  <si>
    <t>C0300</t>
  </si>
  <si>
    <t>Crude oil, NGL, refinery feedstocks, additives and oxygenates and other hydrocarbons (excluding biofuel portion)</t>
  </si>
  <si>
    <t>O4100_TOT_4200-4500XBIO</t>
  </si>
  <si>
    <t>Oil products (excluding biofuel portion)</t>
  </si>
  <si>
    <t>O4600XBIO</t>
  </si>
  <si>
    <t>Prepared by JRC C.6</t>
  </si>
  <si>
    <t>Legal Notice</t>
  </si>
  <si>
    <t>The information made available is property of the Joint Research Centre of the European Commission.</t>
  </si>
  <si>
    <t>Neither the European Commission nor any person acting on behalf of the Commission is responsible for the use which might be made of this information.</t>
  </si>
  <si>
    <t>Use conditions</t>
  </si>
  <si>
    <t>This work is licensed under</t>
  </si>
  <si>
    <t>CC BY 4.0</t>
  </si>
  <si>
    <t>Click on the link to jump to the sheet</t>
  </si>
  <si>
    <t>Domestic passenger aviation</t>
  </si>
  <si>
    <t>Domestic freight aviation</t>
  </si>
  <si>
    <t>FC_TRA_DAVI_FR_E</t>
  </si>
  <si>
    <t>FC_TRA_DAVI_PA_E</t>
  </si>
  <si>
    <t>FC_TRA_DNAVI_DCS_E</t>
  </si>
  <si>
    <t>FC_TRA_DNAVI_IWW_E</t>
  </si>
  <si>
    <t>Inland waterways</t>
  </si>
  <si>
    <t>Domestic coastal shipping</t>
  </si>
  <si>
    <t>Electricity only</t>
  </si>
  <si>
    <t>CHP</t>
  </si>
  <si>
    <t>Heat only</t>
  </si>
  <si>
    <t>TI_EHG_CHP_E</t>
  </si>
  <si>
    <t>TI_EHG_H_E</t>
  </si>
  <si>
    <t>Metro and tram, urban light rail</t>
  </si>
  <si>
    <t>FC_TRA_RAIL_MTU_E</t>
  </si>
  <si>
    <t>FC_TRA_RAIL_CPT_E</t>
  </si>
  <si>
    <t>High speed passenger trains</t>
  </si>
  <si>
    <t>FC_TRA_RAIL_HST_E</t>
  </si>
  <si>
    <t>Conventional passenger trains</t>
  </si>
  <si>
    <t>Freight trains</t>
  </si>
  <si>
    <t>FC_TRA_RAIL_FRT_E</t>
  </si>
  <si>
    <t>Passenger cars</t>
  </si>
  <si>
    <t>Motor coaches, buses and trolley buses</t>
  </si>
  <si>
    <t>Light commercial vehicles</t>
  </si>
  <si>
    <t>Heavy goods vehicles</t>
  </si>
  <si>
    <t>FC_TRA_ROAD_P2W_E</t>
  </si>
  <si>
    <t>FC_TRA_ROAD_CAR_E</t>
  </si>
  <si>
    <t>FC_TRA_ROAD_BUS_E</t>
  </si>
  <si>
    <t>FC_TRA_ROAD_LCV_E</t>
  </si>
  <si>
    <t>FC_TRA_ROAD_HGV_E</t>
  </si>
  <si>
    <t>FC_OTH_HH_SH_E</t>
  </si>
  <si>
    <t>FC_OTH_HH_SC_E</t>
  </si>
  <si>
    <t>FC_OTH_HH_WH_E</t>
  </si>
  <si>
    <t>FC_OTH_HH_CO_E</t>
  </si>
  <si>
    <t>Agriculture, forestry and fishing</t>
  </si>
  <si>
    <t>FC_OTH_AFF_E</t>
  </si>
  <si>
    <t>FC_IND_IS_BF_E</t>
  </si>
  <si>
    <t>Iron &amp; steel - Integrated steelworks</t>
  </si>
  <si>
    <t>FC_IND_IS_EA_E</t>
  </si>
  <si>
    <t>Iron &amp; steel - Electric arc</t>
  </si>
  <si>
    <t>FC_IND_NFM_AM_E</t>
  </si>
  <si>
    <t>Alumina production</t>
  </si>
  <si>
    <t>FC_IND_NFM_PA_E</t>
  </si>
  <si>
    <t>Aluminium production - Primary</t>
  </si>
  <si>
    <t>FC_IND_NFM_SA_E</t>
  </si>
  <si>
    <t>Aluminium production - Secondary</t>
  </si>
  <si>
    <t>FC_IND_NFM_OM_E</t>
  </si>
  <si>
    <t>Other non-ferrous metals</t>
  </si>
  <si>
    <t>FC_IND_CPC_BC_E</t>
  </si>
  <si>
    <t>Basic chemicals</t>
  </si>
  <si>
    <t>FC_IND_CPC_PH_E</t>
  </si>
  <si>
    <t>Basic pharmaceutical products</t>
  </si>
  <si>
    <t>FC_IND_CPC_OC_E</t>
  </si>
  <si>
    <t>Other chemicals</t>
  </si>
  <si>
    <t>FC_IND_NMM_CM_E</t>
  </si>
  <si>
    <t>Cement</t>
  </si>
  <si>
    <t>FC_IND_NMM_CR_E</t>
  </si>
  <si>
    <t>Ceramics &amp; other non-metallic minerals</t>
  </si>
  <si>
    <t>FC_IND_NMM_GL_E</t>
  </si>
  <si>
    <t>Glass</t>
  </si>
  <si>
    <t>FC_IND_PPP_PR_E</t>
  </si>
  <si>
    <t>Printing and reproduction of recorded media</t>
  </si>
  <si>
    <t>FC_IND_PPP_PA_E</t>
  </si>
  <si>
    <t>Paper</t>
  </si>
  <si>
    <t>FC_IND_PPP_PU_E</t>
  </si>
  <si>
    <t>Pulp</t>
  </si>
  <si>
    <t>FC_OTH_CP_CA_E</t>
  </si>
  <si>
    <t>FC_OTH_CP_HW_E</t>
  </si>
  <si>
    <t>FC_OTH_CP_SC_E</t>
  </si>
  <si>
    <t>FC_OTH_CP_SH_E</t>
  </si>
  <si>
    <t>Space heating (households)</t>
  </si>
  <si>
    <t>Space cooling (households)</t>
  </si>
  <si>
    <t>Water heating (households)</t>
  </si>
  <si>
    <t>Cooking (households)</t>
  </si>
  <si>
    <t>Catering (services)</t>
  </si>
  <si>
    <t>Hot water (services)</t>
  </si>
  <si>
    <t>Space cooling (services)</t>
  </si>
  <si>
    <t>Space heating (services)</t>
  </si>
  <si>
    <t>v2021-1.00</t>
  </si>
  <si>
    <t>International Intra-EEA maritime bunkers</t>
  </si>
  <si>
    <t>International Extra-EEA maritime bunkers</t>
  </si>
  <si>
    <t>INTMARB_EX</t>
  </si>
  <si>
    <t>INTMARB_IN</t>
  </si>
  <si>
    <t>INTAVI_FR_EX</t>
  </si>
  <si>
    <t>INTAVI_FR_IN</t>
  </si>
  <si>
    <t>International Intra-EEAwUK freight aviation</t>
  </si>
  <si>
    <t>International Extra-EEAwUK freight aviation</t>
  </si>
  <si>
    <t>International Extra-EEAwUK passenger aviation</t>
  </si>
  <si>
    <t>INTAVI_PA_EX</t>
  </si>
  <si>
    <t>International Intra-EEAwUK passenger aviation</t>
  </si>
  <si>
    <t>INTAVI_PA_IN</t>
  </si>
  <si>
    <t>JRC-IDEES-2021 - Integrated Database of the European Energy System</t>
  </si>
  <si>
    <r>
      <t>CO</t>
    </r>
    <r>
      <rPr>
        <b/>
        <vertAlign val="subscript"/>
        <sz val="8"/>
        <color rgb="FF050505"/>
        <rFont val="Calibri"/>
        <family val="2"/>
        <scheme val="minor"/>
      </rPr>
      <t>2</t>
    </r>
    <r>
      <rPr>
        <b/>
        <sz val="8"/>
        <color rgb="FF050505"/>
        <rFont val="Calibri"/>
        <family val="2"/>
        <scheme val="minor"/>
      </rPr>
      <t xml:space="preserve"> emission factors (t CO2 / toe)</t>
    </r>
  </si>
  <si>
    <t>ef</t>
  </si>
  <si>
    <t>CO2 emissions not accounted:</t>
  </si>
  <si>
    <r>
      <t>Energy related CO</t>
    </r>
    <r>
      <rPr>
        <b/>
        <vertAlign val="subscript"/>
        <sz val="22"/>
        <color rgb="FF050505"/>
        <rFont val="Calibri"/>
        <family val="2"/>
        <scheme val="minor"/>
      </rPr>
      <t>2</t>
    </r>
    <r>
      <rPr>
        <b/>
        <sz val="22"/>
        <color rgb="FF050505"/>
        <rFont val="Calibri"/>
        <family val="2"/>
        <scheme val="minor"/>
      </rPr>
      <t xml:space="preserve"> Emission balances</t>
    </r>
  </si>
  <si>
    <t>Powered two-wheelers</t>
  </si>
  <si>
    <t>kt CO2</t>
  </si>
  <si>
    <t>Luxembourg</t>
  </si>
  <si>
    <t>LU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</si>
</sst>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;\-#,##0.00;&quot;-&quot;"/>
    <numFmt numFmtId="165" formatCode="#,##0.0;\-#,##0.0;&quot;-&quot;"/>
    <numFmt numFmtId="166" formatCode="mmmm\ yyyy"/>
  </numFmts>
  <fonts count="26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indexed="8"/>
      <name val="Calibri"/>
      <family val="2"/>
      <scheme val="minor"/>
    </font>
    <font>
      <sz val="8"/>
      <color indexed="12"/>
      <name val="Calibri"/>
      <family val="2"/>
      <scheme val="minor"/>
    </font>
    <font>
      <sz val="8"/>
      <color rgb="FF0000FF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8"/>
      <color rgb="FF323232"/>
      <name val="Calibri"/>
      <family val="2"/>
      <scheme val="minor"/>
    </font>
    <font>
      <sz val="8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sz val="8"/>
      <color rgb="FF820000"/>
      <name val="Calibri"/>
      <family val="2"/>
      <scheme val="minor"/>
    </font>
    <font>
      <sz val="8"/>
      <color rgb="FF008282"/>
      <name val="Calibri"/>
      <family val="2"/>
      <scheme val="minor"/>
    </font>
    <font>
      <b/>
      <sz val="8"/>
      <color rgb="FF820000"/>
      <name val="Calibri"/>
      <family val="2"/>
      <scheme val="minor"/>
    </font>
    <font>
      <b/>
      <vertAlign val="subscript"/>
      <sz val="8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0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b/>
      <vertAlign val="subscript"/>
      <sz val="22"/>
      <color rgb="FF050505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0EBE1"/>
        <bgColor indexed="64"/>
      </patternFill>
    </fill>
    <fill>
      <patternFill patternType="solid">
        <fgColor rgb="FF91CDDC"/>
        <bgColor indexed="64"/>
      </patternFill>
    </fill>
    <fill>
      <patternFill patternType="solid">
        <fgColor rgb="FFDCF0F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BF0DC"/>
        <bgColor indexed="64"/>
      </patternFill>
    </fill>
    <fill>
      <patternFill patternType="solid">
        <fgColor rgb="FFDCDCDC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4">
    <xf numFmtId="0" fontId="0" fillId="0" borderId="0"/>
    <xf numFmtId="0" fontId="5" fillId="0" borderId="0" applyNumberFormat="0" applyFill="0" applyBorder="0" applyAlignment="0" applyProtection="0"/>
    <xf numFmtId="0" fontId="6" fillId="0" borderId="0"/>
    <xf numFmtId="0" fontId="1" fillId="0" borderId="0"/>
  </cellStyleXfs>
  <cellXfs count="69">
    <xf numFmtId="0" fontId="0" fillId="0" borderId="0" xfId="0"/>
    <xf numFmtId="164" fontId="2" fillId="2" borderId="1" xfId="0" applyNumberFormat="1" applyFont="1" applyFill="1" applyBorder="1"/>
    <xf numFmtId="0" fontId="8" fillId="2" borderId="1" xfId="0" applyFont="1" applyFill="1" applyBorder="1"/>
    <xf numFmtId="0" fontId="9" fillId="3" borderId="1" xfId="0" applyFont="1" applyFill="1" applyBorder="1"/>
    <xf numFmtId="0" fontId="9" fillId="4" borderId="1" xfId="0" applyFont="1" applyFill="1" applyBorder="1"/>
    <xf numFmtId="0" fontId="2" fillId="5" borderId="0" xfId="0" applyFont="1" applyFill="1" applyBorder="1"/>
    <xf numFmtId="0" fontId="10" fillId="5" borderId="0" xfId="0" applyFont="1" applyFill="1" applyBorder="1" applyAlignment="1">
      <alignment horizontal="right"/>
    </xf>
    <xf numFmtId="164" fontId="8" fillId="5" borderId="0" xfId="0" applyNumberFormat="1" applyFont="1" applyFill="1" applyBorder="1"/>
    <xf numFmtId="165" fontId="8" fillId="5" borderId="0" xfId="0" applyNumberFormat="1" applyFont="1" applyFill="1" applyBorder="1"/>
    <xf numFmtId="164" fontId="11" fillId="5" borderId="0" xfId="0" applyNumberFormat="1" applyFont="1" applyFill="1" applyBorder="1"/>
    <xf numFmtId="165" fontId="11" fillId="5" borderId="0" xfId="0" applyNumberFormat="1" applyFont="1" applyFill="1" applyBorder="1"/>
    <xf numFmtId="164" fontId="12" fillId="5" borderId="0" xfId="0" applyNumberFormat="1" applyFont="1" applyFill="1" applyBorder="1"/>
    <xf numFmtId="165" fontId="12" fillId="5" borderId="0" xfId="0" applyNumberFormat="1" applyFont="1" applyFill="1" applyBorder="1"/>
    <xf numFmtId="164" fontId="3" fillId="5" borderId="0" xfId="0" applyNumberFormat="1" applyFont="1" applyFill="1" applyBorder="1"/>
    <xf numFmtId="165" fontId="3" fillId="5" borderId="0" xfId="0" applyNumberFormat="1" applyFont="1" applyFill="1" applyBorder="1"/>
    <xf numFmtId="164" fontId="7" fillId="5" borderId="0" xfId="0" applyNumberFormat="1" applyFont="1" applyFill="1" applyBorder="1"/>
    <xf numFmtId="165" fontId="7" fillId="5" borderId="0" xfId="0" applyNumberFormat="1" applyFont="1" applyFill="1" applyBorder="1"/>
    <xf numFmtId="164" fontId="4" fillId="5" borderId="3" xfId="0" applyNumberFormat="1" applyFont="1" applyFill="1" applyBorder="1" applyAlignment="1">
      <alignment horizontal="left" indent="2"/>
    </xf>
    <xf numFmtId="164" fontId="4" fillId="5" borderId="3" xfId="0" applyNumberFormat="1" applyFont="1" applyFill="1" applyBorder="1"/>
    <xf numFmtId="165" fontId="4" fillId="5" borderId="3" xfId="0" applyNumberFormat="1" applyFont="1" applyFill="1" applyBorder="1"/>
    <xf numFmtId="164" fontId="13" fillId="6" borderId="1" xfId="0" applyNumberFormat="1" applyFont="1" applyFill="1" applyBorder="1"/>
    <xf numFmtId="165" fontId="13" fillId="6" borderId="1" xfId="0" applyNumberFormat="1" applyFont="1" applyFill="1" applyBorder="1"/>
    <xf numFmtId="164" fontId="11" fillId="6" borderId="2" xfId="0" applyNumberFormat="1" applyFont="1" applyFill="1" applyBorder="1" applyAlignment="1">
      <alignment indent="1"/>
    </xf>
    <xf numFmtId="164" fontId="11" fillId="6" borderId="2" xfId="0" applyNumberFormat="1" applyFont="1" applyFill="1" applyBorder="1"/>
    <xf numFmtId="165" fontId="11" fillId="6" borderId="2" xfId="0" applyNumberFormat="1" applyFont="1" applyFill="1" applyBorder="1"/>
    <xf numFmtId="164" fontId="11" fillId="6" borderId="3" xfId="0" applyNumberFormat="1" applyFont="1" applyFill="1" applyBorder="1" applyAlignment="1">
      <alignment indent="1"/>
    </xf>
    <xf numFmtId="164" fontId="11" fillId="6" borderId="3" xfId="0" applyNumberFormat="1" applyFont="1" applyFill="1" applyBorder="1"/>
    <xf numFmtId="165" fontId="11" fillId="6" borderId="3" xfId="0" applyNumberFormat="1" applyFont="1" applyFill="1" applyBorder="1"/>
    <xf numFmtId="164" fontId="8" fillId="5" borderId="0" xfId="0" applyNumberFormat="1" applyFont="1" applyFill="1" applyBorder="1" applyAlignment="1">
      <alignment horizontal="left" indent="3"/>
    </xf>
    <xf numFmtId="164" fontId="8" fillId="5" borderId="0" xfId="0" applyNumberFormat="1" applyFont="1" applyFill="1" applyBorder="1" applyAlignment="1">
      <alignment indent="2"/>
    </xf>
    <xf numFmtId="164" fontId="11" fillId="5" borderId="0" xfId="0" applyNumberFormat="1" applyFont="1" applyFill="1" applyBorder="1" applyAlignment="1">
      <alignment horizontal="left" indent="1"/>
    </xf>
    <xf numFmtId="164" fontId="12" fillId="5" borderId="0" xfId="0" applyNumberFormat="1" applyFont="1" applyFill="1" applyBorder="1" applyAlignment="1">
      <alignment horizontal="left" indent="2"/>
    </xf>
    <xf numFmtId="164" fontId="3" fillId="5" borderId="4" xfId="0" applyNumberFormat="1" applyFont="1" applyFill="1" applyBorder="1"/>
    <xf numFmtId="165" fontId="3" fillId="5" borderId="4" xfId="0" applyNumberFormat="1" applyFont="1" applyFill="1" applyBorder="1"/>
    <xf numFmtId="164" fontId="8" fillId="5" borderId="0" xfId="0" applyNumberFormat="1" applyFont="1" applyFill="1" applyBorder="1" applyAlignment="1">
      <alignment horizontal="left" indent="1"/>
    </xf>
    <xf numFmtId="164" fontId="11" fillId="5" borderId="0" xfId="0" applyNumberFormat="1" applyFont="1" applyFill="1" applyBorder="1" applyAlignment="1">
      <alignment horizontal="left" indent="2"/>
    </xf>
    <xf numFmtId="164" fontId="12" fillId="5" borderId="0" xfId="0" applyNumberFormat="1" applyFont="1" applyFill="1" applyBorder="1" applyAlignment="1">
      <alignment horizontal="left" indent="3"/>
    </xf>
    <xf numFmtId="164" fontId="8" fillId="5" borderId="0" xfId="0" applyNumberFormat="1" applyFont="1" applyFill="1" applyBorder="1" applyAlignment="1">
      <alignment horizontal="left" indent="2"/>
    </xf>
    <xf numFmtId="164" fontId="11" fillId="5" borderId="0" xfId="0" applyNumberFormat="1" applyFont="1" applyFill="1" applyBorder="1" applyAlignment="1">
      <alignment horizontal="left" indent="3"/>
    </xf>
    <xf numFmtId="164" fontId="12" fillId="5" borderId="0" xfId="0" applyNumberFormat="1" applyFont="1" applyFill="1" applyBorder="1" applyAlignment="1">
      <alignment horizontal="left" indent="4"/>
    </xf>
    <xf numFmtId="164" fontId="3" fillId="5" borderId="0" xfId="0" applyNumberFormat="1" applyFont="1" applyFill="1" applyBorder="1" applyAlignment="1">
      <alignment horizontal="left" indent="5"/>
    </xf>
    <xf numFmtId="164" fontId="7" fillId="5" borderId="0" xfId="0" applyNumberFormat="1" applyFont="1" applyFill="1" applyBorder="1" applyAlignment="1">
      <alignment horizontal="left" indent="6"/>
    </xf>
    <xf numFmtId="164" fontId="3" fillId="5" borderId="4" xfId="0" applyNumberFormat="1" applyFont="1" applyFill="1" applyBorder="1" applyAlignment="1">
      <alignment horizontal="left" indent="5"/>
    </xf>
    <xf numFmtId="164" fontId="8" fillId="5" borderId="4" xfId="0" applyNumberFormat="1" applyFont="1" applyFill="1" applyBorder="1" applyAlignment="1">
      <alignment indent="2"/>
    </xf>
    <xf numFmtId="164" fontId="8" fillId="5" borderId="4" xfId="0" applyNumberFormat="1" applyFont="1" applyFill="1" applyBorder="1"/>
    <xf numFmtId="165" fontId="8" fillId="5" borderId="4" xfId="0" applyNumberFormat="1" applyFont="1" applyFill="1" applyBorder="1"/>
    <xf numFmtId="0" fontId="2" fillId="7" borderId="5" xfId="0" applyFont="1" applyFill="1" applyBorder="1"/>
    <xf numFmtId="164" fontId="11" fillId="7" borderId="3" xfId="0" applyNumberFormat="1" applyFont="1" applyFill="1" applyBorder="1" applyAlignment="1">
      <alignment indent="1"/>
    </xf>
    <xf numFmtId="164" fontId="11" fillId="7" borderId="3" xfId="0" applyNumberFormat="1" applyFont="1" applyFill="1" applyBorder="1"/>
    <xf numFmtId="165" fontId="11" fillId="7" borderId="3" xfId="0" applyNumberFormat="1" applyFont="1" applyFill="1" applyBorder="1"/>
    <xf numFmtId="164" fontId="8" fillId="7" borderId="0" xfId="0" applyNumberFormat="1" applyFont="1" applyFill="1" applyBorder="1" applyAlignment="1">
      <alignment indent="2"/>
    </xf>
    <xf numFmtId="164" fontId="8" fillId="7" borderId="0" xfId="0" applyNumberFormat="1" applyFont="1" applyFill="1" applyBorder="1"/>
    <xf numFmtId="165" fontId="8" fillId="7" borderId="0" xfId="0" applyNumberFormat="1" applyFont="1" applyFill="1" applyBorder="1"/>
    <xf numFmtId="164" fontId="8" fillId="7" borderId="4" xfId="0" applyNumberFormat="1" applyFont="1" applyFill="1" applyBorder="1" applyAlignment="1">
      <alignment indent="2"/>
    </xf>
    <xf numFmtId="164" fontId="8" fillId="7" borderId="4" xfId="0" applyNumberFormat="1" applyFont="1" applyFill="1" applyBorder="1"/>
    <xf numFmtId="165" fontId="8" fillId="7" borderId="4" xfId="0" applyNumberFormat="1" applyFont="1" applyFill="1" applyBorder="1"/>
    <xf numFmtId="0" fontId="15" fillId="5" borderId="0" xfId="2" applyFont="1" applyFill="1"/>
    <xf numFmtId="0" fontId="8" fillId="5" borderId="0" xfId="2" applyFont="1" applyFill="1" applyAlignment="1">
      <alignment vertical="center"/>
    </xf>
    <xf numFmtId="0" fontId="8" fillId="5" borderId="0" xfId="2" applyFont="1" applyFill="1" applyAlignment="1">
      <alignment horizontal="center" vertical="center"/>
    </xf>
    <xf numFmtId="0" fontId="16" fillId="5" borderId="1" xfId="2" applyFont="1" applyFill="1" applyBorder="1" applyAlignment="1">
      <alignment vertical="center"/>
    </xf>
    <xf numFmtId="0" fontId="17" fillId="5" borderId="1" xfId="2" applyFont="1" applyFill="1" applyBorder="1" applyAlignment="1">
      <alignment vertical="center"/>
    </xf>
    <xf numFmtId="0" fontId="18" fillId="5" borderId="0" xfId="2" applyFont="1" applyFill="1" applyAlignment="1">
      <alignment vertical="center"/>
    </xf>
    <xf numFmtId="0" fontId="17" fillId="5" borderId="0" xfId="2" applyFont="1" applyFill="1" applyAlignment="1">
      <alignment vertical="center"/>
    </xf>
    <xf numFmtId="0" fontId="21" fillId="5" borderId="0" xfId="2" applyFont="1" applyFill="1" applyAlignment="1">
      <alignment vertical="center"/>
    </xf>
    <xf numFmtId="0" fontId="22" fillId="5" borderId="0" xfId="2" applyFont="1" applyFill="1" applyAlignment="1">
      <alignment vertical="center"/>
    </xf>
    <xf numFmtId="0" fontId="23" fillId="5" borderId="0" xfId="3" applyFont="1" applyFill="1" applyAlignment="1">
      <alignment vertical="center"/>
    </xf>
    <xf numFmtId="0" fontId="24" fillId="5" borderId="0" xfId="1" applyFont="1" applyFill="1" applyAlignment="1">
      <alignment horizontal="left" vertical="center" indent="1"/>
    </xf>
    <xf numFmtId="0" fontId="19" fillId="5" borderId="0" xfId="2" applyFont="1" applyFill="1" applyAlignment="1">
      <alignment horizontal="left" vertical="center"/>
    </xf>
    <xf numFmtId="166" fontId="20" fillId="5" borderId="0" xfId="2" quotePrefix="1" applyNumberFormat="1" applyFont="1" applyFill="1" applyAlignment="1">
      <alignment horizontal="left" vertical="center"/>
    </xf>
  </cellXfs>
  <cellStyles count="4">
    <cellStyle name="Hyperlink" xfId="1" builtinId="8"/>
    <cellStyle name="Normal" xfId="0" builtinId="0"/>
    <cellStyle name="Normal 2" xfId="3"/>
    <cellStyle name="Normal 3" xfId="2"/>
  </cellStyles>
  <dxfs count="0"/>
  <tableStyles count="0" defaultTableStyle="TableStyleMedium2" defaultPivotStyle="PivotStyleLight16"/>
  <colors>
    <mruColors>
      <color rgb="FF0564C3"/>
      <color rgb="FF050505"/>
      <color rgb="FFDCDCDC"/>
      <color rgb="FF820000"/>
      <color rgb="FFEBF0DC"/>
      <color rgb="FFDCF0F5"/>
      <color rgb="FFF0EBE1"/>
      <color rgb="FF91CDDC"/>
      <color rgb="FF008282"/>
      <color rgb="FF32323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calcChain" Target="calcChain.xml"/><Relationship Id="rId101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sharedStrings" Target="sharedStrings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15</xdr:row>
      <xdr:rowOff>0</xdr:rowOff>
    </xdr:from>
    <xdr:to>
      <xdr:col>15</xdr:col>
      <xdr:colOff>305811</xdr:colOff>
      <xdr:row>25</xdr:row>
      <xdr:rowOff>106854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96611" cy="2011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RowHeight="15" customHeight="1" x14ac:dyDescent="0.25"/>
  <cols>
    <col min="1" max="4" width="9.140625" style="57"/>
    <col min="5" max="21" width="9.7109375" style="57" customWidth="1"/>
    <col min="22" max="22" width="9.7109375" style="58" customWidth="1"/>
    <col min="23" max="23" width="107.42578125" style="57" customWidth="1"/>
    <col min="24" max="24" width="44.7109375" style="57" customWidth="1"/>
    <col min="25" max="26" width="9.7109375" style="57" customWidth="1"/>
    <col min="27" max="16384" width="9.140625" style="57"/>
  </cols>
  <sheetData>
    <row r="2" spans="1:23" ht="21" x14ac:dyDescent="0.35">
      <c r="A2" s="56"/>
    </row>
    <row r="6" spans="1:23" ht="31.5" x14ac:dyDescent="0.25">
      <c r="A6" s="59"/>
      <c r="B6" s="60" t="s">
        <v>321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V6" s="57"/>
    </row>
    <row r="7" spans="1:23" ht="15" customHeight="1" x14ac:dyDescent="0.25">
      <c r="V7" s="57"/>
    </row>
    <row r="8" spans="1:23" ht="15" customHeight="1" x14ac:dyDescent="0.25">
      <c r="V8" s="57"/>
    </row>
    <row r="9" spans="1:23" ht="15" customHeight="1" x14ac:dyDescent="0.25">
      <c r="V9" s="57"/>
    </row>
    <row r="10" spans="1:23" ht="28.5" x14ac:dyDescent="0.25">
      <c r="C10" s="61" t="s">
        <v>328</v>
      </c>
      <c r="V10" s="57"/>
    </row>
    <row r="11" spans="1:23" ht="15" customHeight="1" x14ac:dyDescent="0.25">
      <c r="V11" s="57"/>
    </row>
    <row r="15" spans="1:23" ht="30" customHeight="1" x14ac:dyDescent="0.25">
      <c r="C15" s="61" t="s">
        <v>325</v>
      </c>
    </row>
    <row r="16" spans="1:23" ht="15" customHeight="1" x14ac:dyDescent="0.25">
      <c r="W16" s="62"/>
    </row>
    <row r="17" spans="12:32" ht="15" customHeight="1" x14ac:dyDescent="0.25">
      <c r="W17" s="62"/>
    </row>
    <row r="28" spans="12:32" ht="21" x14ac:dyDescent="0.25">
      <c r="L28" s="67" t="s">
        <v>222</v>
      </c>
      <c r="M28" s="67"/>
      <c r="N28" s="67"/>
      <c r="O28" s="67"/>
    </row>
    <row r="29" spans="12:32" ht="15" customHeight="1" x14ac:dyDescent="0.25">
      <c r="V29" s="57"/>
    </row>
    <row r="30" spans="12:32" ht="18.75" x14ac:dyDescent="0.25">
      <c r="L30" s="68">
        <v>45432.78696759259</v>
      </c>
      <c r="M30" s="68"/>
      <c r="N30" s="68"/>
      <c r="O30" s="68"/>
      <c r="V30" s="57"/>
    </row>
    <row r="31" spans="12:32" ht="15" customHeight="1" x14ac:dyDescent="0.25">
      <c r="L31" s="63" t="s">
        <v>308</v>
      </c>
      <c r="V31" s="57"/>
      <c r="AA31" s="64"/>
      <c r="AB31" s="64"/>
      <c r="AC31" s="64"/>
      <c r="AD31" s="64"/>
      <c r="AE31" s="64"/>
      <c r="AF31" s="64"/>
    </row>
    <row r="32" spans="12:32" ht="15" customHeight="1" x14ac:dyDescent="0.25">
      <c r="V32" s="57"/>
    </row>
    <row r="33" spans="2:32" ht="15" customHeight="1" x14ac:dyDescent="0.25">
      <c r="B33" s="65" t="s">
        <v>223</v>
      </c>
      <c r="V33" s="57"/>
    </row>
    <row r="34" spans="2:32" ht="15" customHeight="1" x14ac:dyDescent="0.25">
      <c r="B34" s="65"/>
      <c r="V34" s="65"/>
    </row>
    <row r="35" spans="2:32" ht="15" customHeight="1" x14ac:dyDescent="0.25">
      <c r="B35" s="65" t="s">
        <v>224</v>
      </c>
      <c r="V35" s="65"/>
    </row>
    <row r="36" spans="2:32" ht="15" customHeight="1" x14ac:dyDescent="0.25">
      <c r="B36" s="65" t="s">
        <v>225</v>
      </c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4"/>
      <c r="W36" s="64"/>
      <c r="X36" s="64"/>
      <c r="Y36" s="64"/>
      <c r="Z36" s="64"/>
    </row>
    <row r="38" spans="2:32" ht="15" customHeight="1" x14ac:dyDescent="0.25">
      <c r="B38" s="65" t="s">
        <v>226</v>
      </c>
    </row>
    <row r="39" spans="2:32" ht="15" customHeight="1" x14ac:dyDescent="0.25">
      <c r="B39" s="65" t="s">
        <v>227</v>
      </c>
    </row>
    <row r="40" spans="2:32" ht="15" customHeight="1" x14ac:dyDescent="0.25">
      <c r="B40" s="66" t="s">
        <v>228</v>
      </c>
      <c r="AA40" s="64"/>
      <c r="AB40" s="64"/>
      <c r="AC40" s="64"/>
      <c r="AD40" s="64"/>
      <c r="AE40" s="64"/>
      <c r="AF40" s="64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8">
    <pageSetUpPr fitToPage="1"/>
  </sheetPr>
  <dimension ref="A1:X95"/>
  <sheetViews>
    <sheetView showGridLines="0" workbookViewId="0">
      <pane xSplit="2" ySplit="1" topLeftCell="D2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36.140625" style="5" bestFit="1" customWidth="1"/>
    <col min="2" max="2" width="20" style="5" customWidth="1"/>
    <col min="3" max="24" width="9.7109375" style="5" customWidth="1"/>
    <col min="25" max="16384" width="9.140625" style="5"/>
  </cols>
  <sheetData>
    <row r="1" spans="1:24" ht="11.25" customHeight="1" x14ac:dyDescent="0.2">
      <c r="A1" s="3" t="s">
        <v>328</v>
      </c>
      <c r="B1" s="3" t="s">
        <v>329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B2" s="6" t="s">
        <v>229</v>
      </c>
    </row>
    <row r="3" spans="1:24" ht="11.25" customHeight="1" x14ac:dyDescent="0.2">
      <c r="A3" s="2" t="s">
        <v>0</v>
      </c>
      <c r="B3" s="2" t="s">
        <v>327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11.25" customHeight="1" x14ac:dyDescent="0.2">
      <c r="A4" s="7" t="s">
        <v>120</v>
      </c>
      <c r="B4" s="7" t="str">
        <f ca="1">HYPERLINK("#"&amp;CELL("address",GAE!$X$2),"GAE")</f>
        <v>GAE</v>
      </c>
      <c r="C4" s="8">
        <f>GAE!C$2</f>
        <v>8979.8448835342915</v>
      </c>
      <c r="D4" s="8">
        <f>GAE!D$2</f>
        <v>9682.4407347836168</v>
      </c>
      <c r="E4" s="8">
        <f>GAE!E$2</f>
        <v>10457.174139201739</v>
      </c>
      <c r="F4" s="8">
        <f>GAE!F$2</f>
        <v>10982.021982790355</v>
      </c>
      <c r="G4" s="8">
        <f>GAE!G$2</f>
        <v>12466.994036700302</v>
      </c>
      <c r="H4" s="8">
        <f>GAE!H$2</f>
        <v>12749.585569089948</v>
      </c>
      <c r="I4" s="8">
        <f>GAE!I$2</f>
        <v>12478.377369808466</v>
      </c>
      <c r="J4" s="8">
        <f>GAE!J$2</f>
        <v>11973.973799544681</v>
      </c>
      <c r="K4" s="8">
        <f>GAE!K$2</f>
        <v>11919.843272772288</v>
      </c>
      <c r="L4" s="8">
        <f>GAE!L$2</f>
        <v>11312.440956971615</v>
      </c>
      <c r="M4" s="8">
        <f>GAE!M$2</f>
        <v>11918.3162015297</v>
      </c>
      <c r="N4" s="8">
        <f>GAE!N$2</f>
        <v>11692.169722410214</v>
      </c>
      <c r="O4" s="8">
        <f>GAE!O$2</f>
        <v>11397.449810665021</v>
      </c>
      <c r="P4" s="8">
        <f>GAE!P$2</f>
        <v>10888.416864930523</v>
      </c>
      <c r="Q4" s="8">
        <f>GAE!Q$2</f>
        <v>10468.793961605159</v>
      </c>
      <c r="R4" s="8">
        <f>GAE!R$2</f>
        <v>10149.78136009833</v>
      </c>
      <c r="S4" s="8">
        <f>GAE!S$2</f>
        <v>9991.4939801634646</v>
      </c>
      <c r="T4" s="8">
        <f>GAE!T$2</f>
        <v>10331.195846591636</v>
      </c>
      <c r="U4" s="8">
        <f>GAE!U$2</f>
        <v>10764.40530561205</v>
      </c>
      <c r="V4" s="8">
        <f>GAE!V$2</f>
        <v>10877.445065005506</v>
      </c>
      <c r="W4" s="8">
        <f>GAE!W$2</f>
        <v>9083.013224653103</v>
      </c>
      <c r="X4" s="8">
        <f>GAE!X$2</f>
        <v>9700.4863537973961</v>
      </c>
    </row>
    <row r="5" spans="1:24" ht="11.25" customHeight="1" x14ac:dyDescent="0.2">
      <c r="A5" s="30" t="s">
        <v>121</v>
      </c>
      <c r="B5" s="9" t="str">
        <f ca="1">HYPERLINK("#"&amp;CELL("address",INTMARB!$X$2),"INTMARB")</f>
        <v>INTMARB</v>
      </c>
      <c r="C5" s="10">
        <f>INTMARB!C$2</f>
        <v>0</v>
      </c>
      <c r="D5" s="10">
        <f>INTMARB!D$2</f>
        <v>0</v>
      </c>
      <c r="E5" s="10">
        <f>INTMARB!E$2</f>
        <v>0</v>
      </c>
      <c r="F5" s="10">
        <f>INTMARB!F$2</f>
        <v>0</v>
      </c>
      <c r="G5" s="10">
        <f>INTMARB!G$2</f>
        <v>0</v>
      </c>
      <c r="H5" s="10">
        <f>INTMARB!H$2</f>
        <v>0</v>
      </c>
      <c r="I5" s="10">
        <f>INTMARB!I$2</f>
        <v>0</v>
      </c>
      <c r="J5" s="10">
        <f>INTMARB!J$2</f>
        <v>0</v>
      </c>
      <c r="K5" s="10">
        <f>INTMARB!K$2</f>
        <v>0</v>
      </c>
      <c r="L5" s="10">
        <f>INTMARB!L$2</f>
        <v>0</v>
      </c>
      <c r="M5" s="10">
        <f>INTMARB!M$2</f>
        <v>0</v>
      </c>
      <c r="N5" s="10">
        <f>INTMARB!N$2</f>
        <v>0</v>
      </c>
      <c r="O5" s="10">
        <f>INTMARB!O$2</f>
        <v>0</v>
      </c>
      <c r="P5" s="10">
        <f>INTMARB!P$2</f>
        <v>0</v>
      </c>
      <c r="Q5" s="10">
        <f>INTMARB!Q$2</f>
        <v>0</v>
      </c>
      <c r="R5" s="10">
        <f>INTMARB!R$2</f>
        <v>0</v>
      </c>
      <c r="S5" s="10">
        <f>INTMARB!S$2</f>
        <v>0</v>
      </c>
      <c r="T5" s="10">
        <f>INTMARB!T$2</f>
        <v>0</v>
      </c>
      <c r="U5" s="10">
        <f>INTMARB!U$2</f>
        <v>0</v>
      </c>
      <c r="V5" s="10">
        <f>INTMARB!V$2</f>
        <v>0</v>
      </c>
      <c r="W5" s="10">
        <f>INTMARB!W$2</f>
        <v>0</v>
      </c>
      <c r="X5" s="10">
        <f>INTMARB!X$2</f>
        <v>0</v>
      </c>
    </row>
    <row r="6" spans="1:24" ht="11.25" customHeight="1" x14ac:dyDescent="0.2">
      <c r="A6" s="31" t="s">
        <v>309</v>
      </c>
      <c r="B6" s="11" t="str">
        <f ca="1">HYPERLINK("#"&amp;CELL("address",INTMARB_IN!$X$2),"INTMARB_IN")</f>
        <v>INTMARB_IN</v>
      </c>
      <c r="C6" s="12">
        <f>INTMARB_IN!C$2</f>
        <v>0</v>
      </c>
      <c r="D6" s="12">
        <f>INTMARB_IN!D$2</f>
        <v>0</v>
      </c>
      <c r="E6" s="12">
        <f>INTMARB_IN!E$2</f>
        <v>0</v>
      </c>
      <c r="F6" s="12">
        <f>INTMARB_IN!F$2</f>
        <v>0</v>
      </c>
      <c r="G6" s="12">
        <f>INTMARB_IN!G$2</f>
        <v>0</v>
      </c>
      <c r="H6" s="12">
        <f>INTMARB_IN!H$2</f>
        <v>0</v>
      </c>
      <c r="I6" s="12">
        <f>INTMARB_IN!I$2</f>
        <v>0</v>
      </c>
      <c r="J6" s="12">
        <f>INTMARB_IN!J$2</f>
        <v>0</v>
      </c>
      <c r="K6" s="12">
        <f>INTMARB_IN!K$2</f>
        <v>0</v>
      </c>
      <c r="L6" s="12">
        <f>INTMARB_IN!L$2</f>
        <v>0</v>
      </c>
      <c r="M6" s="12">
        <f>INTMARB_IN!M$2</f>
        <v>0</v>
      </c>
      <c r="N6" s="12">
        <f>INTMARB_IN!N$2</f>
        <v>0</v>
      </c>
      <c r="O6" s="12">
        <f>INTMARB_IN!O$2</f>
        <v>0</v>
      </c>
      <c r="P6" s="12">
        <f>INTMARB_IN!P$2</f>
        <v>0</v>
      </c>
      <c r="Q6" s="12">
        <f>INTMARB_IN!Q$2</f>
        <v>0</v>
      </c>
      <c r="R6" s="12">
        <f>INTMARB_IN!R$2</f>
        <v>0</v>
      </c>
      <c r="S6" s="12">
        <f>INTMARB_IN!S$2</f>
        <v>0</v>
      </c>
      <c r="T6" s="12">
        <f>INTMARB_IN!T$2</f>
        <v>0</v>
      </c>
      <c r="U6" s="12">
        <f>INTMARB_IN!U$2</f>
        <v>0</v>
      </c>
      <c r="V6" s="12">
        <f>INTMARB_IN!V$2</f>
        <v>0</v>
      </c>
      <c r="W6" s="12">
        <f>INTMARB_IN!W$2</f>
        <v>0</v>
      </c>
      <c r="X6" s="12">
        <f>INTMARB_IN!X$2</f>
        <v>0</v>
      </c>
    </row>
    <row r="7" spans="1:24" ht="11.25" customHeight="1" x14ac:dyDescent="0.2">
      <c r="A7" s="31" t="s">
        <v>310</v>
      </c>
      <c r="B7" s="11" t="str">
        <f ca="1">HYPERLINK("#"&amp;CELL("address",INTMARB_EX!$X$2),"INTMARB_EX")</f>
        <v>INTMARB_EX</v>
      </c>
      <c r="C7" s="12">
        <f>INTMARB_EX!C$2</f>
        <v>0</v>
      </c>
      <c r="D7" s="12">
        <f>INTMARB_EX!D$2</f>
        <v>0</v>
      </c>
      <c r="E7" s="12">
        <f>INTMARB_EX!E$2</f>
        <v>0</v>
      </c>
      <c r="F7" s="12">
        <f>INTMARB_EX!F$2</f>
        <v>0</v>
      </c>
      <c r="G7" s="12">
        <f>INTMARB_EX!G$2</f>
        <v>0</v>
      </c>
      <c r="H7" s="12">
        <f>INTMARB_EX!H$2</f>
        <v>0</v>
      </c>
      <c r="I7" s="12">
        <f>INTMARB_EX!I$2</f>
        <v>0</v>
      </c>
      <c r="J7" s="12">
        <f>INTMARB_EX!J$2</f>
        <v>0</v>
      </c>
      <c r="K7" s="12">
        <f>INTMARB_EX!K$2</f>
        <v>0</v>
      </c>
      <c r="L7" s="12">
        <f>INTMARB_EX!L$2</f>
        <v>0</v>
      </c>
      <c r="M7" s="12">
        <f>INTMARB_EX!M$2</f>
        <v>0</v>
      </c>
      <c r="N7" s="12">
        <f>INTMARB_EX!N$2</f>
        <v>0</v>
      </c>
      <c r="O7" s="12">
        <f>INTMARB_EX!O$2</f>
        <v>0</v>
      </c>
      <c r="P7" s="12">
        <f>INTMARB_EX!P$2</f>
        <v>0</v>
      </c>
      <c r="Q7" s="12">
        <f>INTMARB_EX!Q$2</f>
        <v>0</v>
      </c>
      <c r="R7" s="12">
        <f>INTMARB_EX!R$2</f>
        <v>0</v>
      </c>
      <c r="S7" s="12">
        <f>INTMARB_EX!S$2</f>
        <v>0</v>
      </c>
      <c r="T7" s="12">
        <f>INTMARB_EX!T$2</f>
        <v>0</v>
      </c>
      <c r="U7" s="12">
        <f>INTMARB_EX!U$2</f>
        <v>0</v>
      </c>
      <c r="V7" s="12">
        <f>INTMARB_EX!V$2</f>
        <v>0</v>
      </c>
      <c r="W7" s="12">
        <f>INTMARB_EX!W$2</f>
        <v>0</v>
      </c>
      <c r="X7" s="12">
        <f>INTMARB_EX!X$2</f>
        <v>0</v>
      </c>
    </row>
    <row r="8" spans="1:24" ht="11.25" customHeight="1" x14ac:dyDescent="0.2">
      <c r="A8" s="34" t="s">
        <v>122</v>
      </c>
      <c r="B8" s="7" t="str">
        <f ca="1">HYPERLINK("#"&amp;CELL("address",GIC!$X$2),"GIC")</f>
        <v>GIC</v>
      </c>
      <c r="C8" s="8">
        <f>GIC!C$2</f>
        <v>8979.8448835342915</v>
      </c>
      <c r="D8" s="8">
        <f>GIC!D$2</f>
        <v>9682.4407347836168</v>
      </c>
      <c r="E8" s="8">
        <f>GIC!E$2</f>
        <v>10457.174139201739</v>
      </c>
      <c r="F8" s="8">
        <f>GIC!F$2</f>
        <v>10982.021982790355</v>
      </c>
      <c r="G8" s="8">
        <f>GIC!G$2</f>
        <v>12466.994036700302</v>
      </c>
      <c r="H8" s="8">
        <f>GIC!H$2</f>
        <v>12749.585569089948</v>
      </c>
      <c r="I8" s="8">
        <f>GIC!I$2</f>
        <v>12478.377369808466</v>
      </c>
      <c r="J8" s="8">
        <f>GIC!J$2</f>
        <v>11973.973799544681</v>
      </c>
      <c r="K8" s="8">
        <f>GIC!K$2</f>
        <v>11919.843272772288</v>
      </c>
      <c r="L8" s="8">
        <f>GIC!L$2</f>
        <v>11312.440956971615</v>
      </c>
      <c r="M8" s="8">
        <f>GIC!M$2</f>
        <v>11918.3162015297</v>
      </c>
      <c r="N8" s="8">
        <f>GIC!N$2</f>
        <v>11692.169722410214</v>
      </c>
      <c r="O8" s="8">
        <f>GIC!O$2</f>
        <v>11397.449810665021</v>
      </c>
      <c r="P8" s="8">
        <f>GIC!P$2</f>
        <v>10888.416864930523</v>
      </c>
      <c r="Q8" s="8">
        <f>GIC!Q$2</f>
        <v>10468.793961605159</v>
      </c>
      <c r="R8" s="8">
        <f>GIC!R$2</f>
        <v>10149.78136009833</v>
      </c>
      <c r="S8" s="8">
        <f>GIC!S$2</f>
        <v>9991.4939801634646</v>
      </c>
      <c r="T8" s="8">
        <f>GIC!T$2</f>
        <v>10331.195846591636</v>
      </c>
      <c r="U8" s="8">
        <f>GIC!U$2</f>
        <v>10764.40530561205</v>
      </c>
      <c r="V8" s="8">
        <f>GIC!V$2</f>
        <v>10877.445065005506</v>
      </c>
      <c r="W8" s="8">
        <f>GIC!W$2</f>
        <v>9083.013224653103</v>
      </c>
      <c r="X8" s="8">
        <f>GIC!X$2</f>
        <v>9700.4863537973961</v>
      </c>
    </row>
    <row r="9" spans="1:24" ht="11.25" customHeight="1" x14ac:dyDescent="0.2">
      <c r="A9" s="35" t="s">
        <v>123</v>
      </c>
      <c r="B9" s="9" t="str">
        <f ca="1">HYPERLINK("#"&amp;CELL("address",INTAVI!$X$2),"INTAVI")</f>
        <v>INTAVI</v>
      </c>
      <c r="C9" s="10">
        <f>INTAVI!C$2</f>
        <v>965.83454064</v>
      </c>
      <c r="D9" s="10">
        <f>INTAVI!D$2</f>
        <v>1044.63604908</v>
      </c>
      <c r="E9" s="10">
        <f>INTAVI!E$2</f>
        <v>1131.82112628</v>
      </c>
      <c r="F9" s="10">
        <f>INTAVI!F$2</f>
        <v>1179.0723682799999</v>
      </c>
      <c r="G9" s="10">
        <f>INTAVI!G$2</f>
        <v>1282.9497782400003</v>
      </c>
      <c r="H9" s="10">
        <f>INTAVI!H$2</f>
        <v>1303.5537010799999</v>
      </c>
      <c r="I9" s="10">
        <f>INTAVI!I$2</f>
        <v>1219.9235324400001</v>
      </c>
      <c r="J9" s="10">
        <f>INTAVI!J$2</f>
        <v>1311.2924993999998</v>
      </c>
      <c r="K9" s="10">
        <f>INTAVI!K$2</f>
        <v>1319.9610510000002</v>
      </c>
      <c r="L9" s="10">
        <f>INTAVI!L$2</f>
        <v>1264.8874053600002</v>
      </c>
      <c r="M9" s="10">
        <f>INTAVI!M$2</f>
        <v>1297.80460584</v>
      </c>
      <c r="N9" s="10">
        <f>INTAVI!N$2</f>
        <v>1214.1744372000001</v>
      </c>
      <c r="O9" s="10">
        <f>INTAVI!O$2</f>
        <v>1120.2486487199999</v>
      </c>
      <c r="P9" s="10">
        <f>INTAVI!P$2</f>
        <v>1125.3281248800001</v>
      </c>
      <c r="Q9" s="10">
        <f>INTAVI!Q$2</f>
        <v>1222.1052948000001</v>
      </c>
      <c r="R9" s="10">
        <f>INTAVI!R$2</f>
        <v>1377.6753823199999</v>
      </c>
      <c r="S9" s="10">
        <f>INTAVI!S$2</f>
        <v>1528.7419126800005</v>
      </c>
      <c r="T9" s="10">
        <f>INTAVI!T$2</f>
        <v>1728.5474973600003</v>
      </c>
      <c r="U9" s="10">
        <f>INTAVI!U$2</f>
        <v>1848.3210482400002</v>
      </c>
      <c r="V9" s="10">
        <f>INTAVI!V$2</f>
        <v>1808.0866997999999</v>
      </c>
      <c r="W9" s="10">
        <f>INTAVI!W$2</f>
        <v>1645.5897950399999</v>
      </c>
      <c r="X9" s="10">
        <f>INTAVI!X$2</f>
        <v>1877.32691748</v>
      </c>
    </row>
    <row r="10" spans="1:24" ht="11.25" customHeight="1" x14ac:dyDescent="0.2">
      <c r="A10" s="36" t="s">
        <v>319</v>
      </c>
      <c r="B10" s="11" t="str">
        <f ca="1">HYPERLINK("#"&amp;CELL("address",INTAVI_PA_IN!$X$2),"INTAVI_PA_IN")</f>
        <v>INTAVI_PA_IN</v>
      </c>
      <c r="C10" s="12">
        <f>INTAVI_PA_IN!C$2</f>
        <v>133.39420555153259</v>
      </c>
      <c r="D10" s="12">
        <f>INTAVI_PA_IN!D$2</f>
        <v>153.13902584325879</v>
      </c>
      <c r="E10" s="12">
        <f>INTAVI_PA_IN!E$2</f>
        <v>168.49184719992104</v>
      </c>
      <c r="F10" s="12">
        <f>INTAVI_PA_IN!F$2</f>
        <v>168.8898104249424</v>
      </c>
      <c r="G10" s="12">
        <f>INTAVI_PA_IN!G$2</f>
        <v>192.38413516804044</v>
      </c>
      <c r="H10" s="12">
        <f>INTAVI_PA_IN!H$2</f>
        <v>171.7376434887845</v>
      </c>
      <c r="I10" s="12">
        <f>INTAVI_PA_IN!I$2</f>
        <v>163.75950261405393</v>
      </c>
      <c r="J10" s="12">
        <f>INTAVI_PA_IN!J$2</f>
        <v>193.96550057835688</v>
      </c>
      <c r="K10" s="12">
        <f>INTAVI_PA_IN!K$2</f>
        <v>195.75135043367584</v>
      </c>
      <c r="L10" s="12">
        <f>INTAVI_PA_IN!L$2</f>
        <v>243.48967559207554</v>
      </c>
      <c r="M10" s="12">
        <f>INTAVI_PA_IN!M$2</f>
        <v>284.14446330285159</v>
      </c>
      <c r="N10" s="12">
        <f>INTAVI_PA_IN!N$2</f>
        <v>224.09790865606982</v>
      </c>
      <c r="O10" s="12">
        <f>INTAVI_PA_IN!O$2</f>
        <v>191.80868534261569</v>
      </c>
      <c r="P10" s="12">
        <f>INTAVI_PA_IN!P$2</f>
        <v>188.70627492364278</v>
      </c>
      <c r="Q10" s="12">
        <f>INTAVI_PA_IN!Q$2</f>
        <v>245.46666782740576</v>
      </c>
      <c r="R10" s="12">
        <f>INTAVI_PA_IN!R$2</f>
        <v>303.17187710048961</v>
      </c>
      <c r="S10" s="12">
        <f>INTAVI_PA_IN!S$2</f>
        <v>376.99416704453927</v>
      </c>
      <c r="T10" s="12">
        <f>INTAVI_PA_IN!T$2</f>
        <v>516.75474125394544</v>
      </c>
      <c r="U10" s="12">
        <f>INTAVI_PA_IN!U$2</f>
        <v>669.93410603983273</v>
      </c>
      <c r="V10" s="12">
        <f>INTAVI_PA_IN!V$2</f>
        <v>708.72680221857263</v>
      </c>
      <c r="W10" s="12">
        <f>INTAVI_PA_IN!W$2</f>
        <v>219.96549195020921</v>
      </c>
      <c r="X10" s="12">
        <f>INTAVI_PA_IN!X$2</f>
        <v>355.96378657673881</v>
      </c>
    </row>
    <row r="11" spans="1:24" ht="11.25" customHeight="1" x14ac:dyDescent="0.2">
      <c r="A11" s="36" t="s">
        <v>317</v>
      </c>
      <c r="B11" s="11" t="str">
        <f ca="1">HYPERLINK("#"&amp;CELL("address",INTAVI_PA_EX!$X$2),"INTAVI_PA_EX")</f>
        <v>INTAVI_PA_EX</v>
      </c>
      <c r="C11" s="12">
        <f>INTAVI_PA_EX!C$2</f>
        <v>43.567433164014368</v>
      </c>
      <c r="D11" s="12">
        <f>INTAVI_PA_EX!D$2</f>
        <v>50.026486097644671</v>
      </c>
      <c r="E11" s="12">
        <f>INTAVI_PA_EX!E$2</f>
        <v>55.042436287481578</v>
      </c>
      <c r="F11" s="12">
        <f>INTAVI_PA_EX!F$2</f>
        <v>55.164764613340225</v>
      </c>
      <c r="G11" s="12">
        <f>INTAVI_PA_EX!G$2</f>
        <v>62.852004558348824</v>
      </c>
      <c r="H11" s="12">
        <f>INTAVI_PA_EX!H$2</f>
        <v>55.264624737858853</v>
      </c>
      <c r="I11" s="12">
        <f>INTAVI_PA_EX!I$2</f>
        <v>52.330936948895449</v>
      </c>
      <c r="J11" s="12">
        <f>INTAVI_PA_EX!J$2</f>
        <v>60.674183811015773</v>
      </c>
      <c r="K11" s="12">
        <f>INTAVI_PA_EX!K$2</f>
        <v>65.441833796876352</v>
      </c>
      <c r="L11" s="12">
        <f>INTAVI_PA_EX!L$2</f>
        <v>86.623133926535388</v>
      </c>
      <c r="M11" s="12">
        <f>INTAVI_PA_EX!M$2</f>
        <v>98.935368599382755</v>
      </c>
      <c r="N11" s="12">
        <f>INTAVI_PA_EX!N$2</f>
        <v>79.547069377310748</v>
      </c>
      <c r="O11" s="12">
        <f>INTAVI_PA_EX!O$2</f>
        <v>67.564525879242382</v>
      </c>
      <c r="P11" s="12">
        <f>INTAVI_PA_EX!P$2</f>
        <v>64.963625580970046</v>
      </c>
      <c r="Q11" s="12">
        <f>INTAVI_PA_EX!Q$2</f>
        <v>84.538547340155489</v>
      </c>
      <c r="R11" s="12">
        <f>INTAVI_PA_EX!R$2</f>
        <v>103.70961352919855</v>
      </c>
      <c r="S11" s="12">
        <f>INTAVI_PA_EX!S$2</f>
        <v>120.85169959234938</v>
      </c>
      <c r="T11" s="12">
        <f>INTAVI_PA_EX!T$2</f>
        <v>156.85035914429443</v>
      </c>
      <c r="U11" s="12">
        <f>INTAVI_PA_EX!U$2</f>
        <v>207.56088518751849</v>
      </c>
      <c r="V11" s="12">
        <f>INTAVI_PA_EX!V$2</f>
        <v>227.08024078812969</v>
      </c>
      <c r="W11" s="12">
        <f>INTAVI_PA_EX!W$2</f>
        <v>88.527962539528161</v>
      </c>
      <c r="X11" s="12">
        <f>INTAVI_PA_EX!X$2</f>
        <v>124.83809275889188</v>
      </c>
    </row>
    <row r="12" spans="1:24" ht="11.25" customHeight="1" x14ac:dyDescent="0.2">
      <c r="A12" s="36" t="s">
        <v>315</v>
      </c>
      <c r="B12" s="11" t="str">
        <f ca="1">HYPERLINK("#"&amp;CELL("address",INTAVI_FR_IN!$X$2),"INTAVI_FR_IN")</f>
        <v>INTAVI_FR_IN</v>
      </c>
      <c r="C12" s="12">
        <f>INTAVI_FR_IN!C$2</f>
        <v>42.345784722318442</v>
      </c>
      <c r="D12" s="12">
        <f>INTAVI_FR_IN!D$2</f>
        <v>18.017629051943157</v>
      </c>
      <c r="E12" s="12">
        <f>INTAVI_FR_IN!E$2</f>
        <v>12.389582318977867</v>
      </c>
      <c r="F12" s="12">
        <f>INTAVI_FR_IN!F$2</f>
        <v>20.285524764613569</v>
      </c>
      <c r="G12" s="12">
        <f>INTAVI_FR_IN!G$2</f>
        <v>19.200097151066544</v>
      </c>
      <c r="H12" s="12">
        <f>INTAVI_FR_IN!H$2</f>
        <v>21.024837529623866</v>
      </c>
      <c r="I12" s="12">
        <f>INTAVI_FR_IN!I$2</f>
        <v>11.023835013549915</v>
      </c>
      <c r="J12" s="12">
        <f>INTAVI_FR_IN!J$2</f>
        <v>18.005910569620951</v>
      </c>
      <c r="K12" s="12">
        <f>INTAVI_FR_IN!K$2</f>
        <v>24.417309280159813</v>
      </c>
      <c r="L12" s="12">
        <f>INTAVI_FR_IN!L$2</f>
        <v>24.817951957905251</v>
      </c>
      <c r="M12" s="12">
        <f>INTAVI_FR_IN!M$2</f>
        <v>28.592559957015148</v>
      </c>
      <c r="N12" s="12">
        <f>INTAVI_FR_IN!N$2</f>
        <v>15.363706639762025</v>
      </c>
      <c r="O12" s="12">
        <f>INTAVI_FR_IN!O$2</f>
        <v>14.432333424258891</v>
      </c>
      <c r="P12" s="12">
        <f>INTAVI_FR_IN!P$2</f>
        <v>15.627082525402026</v>
      </c>
      <c r="Q12" s="12">
        <f>INTAVI_FR_IN!Q$2</f>
        <v>19.223130476743822</v>
      </c>
      <c r="R12" s="12">
        <f>INTAVI_FR_IN!R$2</f>
        <v>20.719189422523332</v>
      </c>
      <c r="S12" s="12">
        <f>INTAVI_FR_IN!S$2</f>
        <v>17.838644722187709</v>
      </c>
      <c r="T12" s="12">
        <f>INTAVI_FR_IN!T$2</f>
        <v>29.845989832656116</v>
      </c>
      <c r="U12" s="12">
        <f>INTAVI_FR_IN!U$2</f>
        <v>30.30975564115564</v>
      </c>
      <c r="V12" s="12">
        <f>INTAVI_FR_IN!V$2</f>
        <v>32.091455875842456</v>
      </c>
      <c r="W12" s="12">
        <f>INTAVI_FR_IN!W$2</f>
        <v>25.344491568128547</v>
      </c>
      <c r="X12" s="12">
        <f>INTAVI_FR_IN!X$2</f>
        <v>36.585484810789247</v>
      </c>
    </row>
    <row r="13" spans="1:24" ht="11.25" customHeight="1" x14ac:dyDescent="0.2">
      <c r="A13" s="36" t="s">
        <v>316</v>
      </c>
      <c r="B13" s="11" t="str">
        <f ca="1">HYPERLINK("#"&amp;CELL("address",INTAVI_FR_EX!$X$2),"INTAVI_FR_EX")</f>
        <v>INTAVI_FR_EX</v>
      </c>
      <c r="C13" s="12">
        <f>INTAVI_FR_EX!C$2</f>
        <v>746.5271172021346</v>
      </c>
      <c r="D13" s="12">
        <f>INTAVI_FR_EX!D$2</f>
        <v>823.45290808715345</v>
      </c>
      <c r="E13" s="12">
        <f>INTAVI_FR_EX!E$2</f>
        <v>895.89726047361967</v>
      </c>
      <c r="F13" s="12">
        <f>INTAVI_FR_EX!F$2</f>
        <v>934.73226847710373</v>
      </c>
      <c r="G13" s="12">
        <f>INTAVI_FR_EX!G$2</f>
        <v>1008.5135413625446</v>
      </c>
      <c r="H13" s="12">
        <f>INTAVI_FR_EX!H$2</f>
        <v>1055.5265953237326</v>
      </c>
      <c r="I13" s="12">
        <f>INTAVI_FR_EX!I$2</f>
        <v>992.80925786350076</v>
      </c>
      <c r="J13" s="12">
        <f>INTAVI_FR_EX!J$2</f>
        <v>1038.6469044410062</v>
      </c>
      <c r="K13" s="12">
        <f>INTAVI_FR_EX!K$2</f>
        <v>1034.3505574892881</v>
      </c>
      <c r="L13" s="12">
        <f>INTAVI_FR_EX!L$2</f>
        <v>909.95664388348393</v>
      </c>
      <c r="M13" s="12">
        <f>INTAVI_FR_EX!M$2</f>
        <v>886.13221398075041</v>
      </c>
      <c r="N13" s="12">
        <f>INTAVI_FR_EX!N$2</f>
        <v>895.16575252685743</v>
      </c>
      <c r="O13" s="12">
        <f>INTAVI_FR_EX!O$2</f>
        <v>846.44310407388298</v>
      </c>
      <c r="P13" s="12">
        <f>INTAVI_FR_EX!P$2</f>
        <v>856.03114184998526</v>
      </c>
      <c r="Q13" s="12">
        <f>INTAVI_FR_EX!Q$2</f>
        <v>872.87694915569512</v>
      </c>
      <c r="R13" s="12">
        <f>INTAVI_FR_EX!R$2</f>
        <v>950.07470226778833</v>
      </c>
      <c r="S13" s="12">
        <f>INTAVI_FR_EX!S$2</f>
        <v>1013.057401320924</v>
      </c>
      <c r="T13" s="12">
        <f>INTAVI_FR_EX!T$2</f>
        <v>1025.0964071291044</v>
      </c>
      <c r="U13" s="12">
        <f>INTAVI_FR_EX!U$2</f>
        <v>940.51630137149334</v>
      </c>
      <c r="V13" s="12">
        <f>INTAVI_FR_EX!V$2</f>
        <v>840.18820091745511</v>
      </c>
      <c r="W13" s="12">
        <f>INTAVI_FR_EX!W$2</f>
        <v>1311.7518489821339</v>
      </c>
      <c r="X13" s="12">
        <f>INTAVI_FR_EX!X$2</f>
        <v>1359.9395533335801</v>
      </c>
    </row>
    <row r="14" spans="1:24" ht="11.25" customHeight="1" x14ac:dyDescent="0.2">
      <c r="A14" s="37" t="s">
        <v>124</v>
      </c>
      <c r="B14" s="7" t="str">
        <f ca="1">HYPERLINK("#"&amp;CELL("address",NRGSUP!$X$2),"NRGSUP")</f>
        <v>NRGSUP</v>
      </c>
      <c r="C14" s="8">
        <f>NRGSUP!C$2</f>
        <v>8014.0103428942921</v>
      </c>
      <c r="D14" s="8">
        <f>NRGSUP!D$2</f>
        <v>8637.804685703617</v>
      </c>
      <c r="E14" s="8">
        <f>NRGSUP!E$2</f>
        <v>9325.3530129217397</v>
      </c>
      <c r="F14" s="8">
        <f>NRGSUP!F$2</f>
        <v>9802.9496145103567</v>
      </c>
      <c r="G14" s="8">
        <f>NRGSUP!G$2</f>
        <v>11184.044258460302</v>
      </c>
      <c r="H14" s="8">
        <f>NRGSUP!H$2</f>
        <v>11446.031868009948</v>
      </c>
      <c r="I14" s="8">
        <f>NRGSUP!I$2</f>
        <v>11258.453837368468</v>
      </c>
      <c r="J14" s="8">
        <f>NRGSUP!J$2</f>
        <v>10662.681300144681</v>
      </c>
      <c r="K14" s="8">
        <f>NRGSUP!K$2</f>
        <v>10599.882221772286</v>
      </c>
      <c r="L14" s="8">
        <f>NRGSUP!L$2</f>
        <v>10047.553551611612</v>
      </c>
      <c r="M14" s="8">
        <f>NRGSUP!M$2</f>
        <v>10620.511595689701</v>
      </c>
      <c r="N14" s="8">
        <f>NRGSUP!N$2</f>
        <v>10477.995285210214</v>
      </c>
      <c r="O14" s="8">
        <f>NRGSUP!O$2</f>
        <v>10277.201161945024</v>
      </c>
      <c r="P14" s="8">
        <f>NRGSUP!P$2</f>
        <v>9763.0887400505235</v>
      </c>
      <c r="Q14" s="8">
        <f>NRGSUP!Q$2</f>
        <v>9246.6886668051593</v>
      </c>
      <c r="R14" s="8">
        <f>NRGSUP!R$2</f>
        <v>8772.1059777783285</v>
      </c>
      <c r="S14" s="8">
        <f>NRGSUP!S$2</f>
        <v>8462.752067483465</v>
      </c>
      <c r="T14" s="8">
        <f>NRGSUP!T$2</f>
        <v>8602.6483492316365</v>
      </c>
      <c r="U14" s="8">
        <f>NRGSUP!U$2</f>
        <v>8916.0842573720493</v>
      </c>
      <c r="V14" s="8">
        <f>NRGSUP!V$2</f>
        <v>9069.3583652055058</v>
      </c>
      <c r="W14" s="8">
        <f>NRGSUP!W$2</f>
        <v>7437.4234296131035</v>
      </c>
      <c r="X14" s="8">
        <f>NRGSUP!X$2</f>
        <v>7823.1594363173972</v>
      </c>
    </row>
    <row r="15" spans="1:24" ht="11.25" customHeight="1" x14ac:dyDescent="0.2">
      <c r="A15" s="38" t="s">
        <v>165</v>
      </c>
      <c r="B15" s="9" t="str">
        <f ca="1">HYPERLINK("#"&amp;CELL("address",TI_EHG_E!$X$2),"TI_EHG_E")</f>
        <v>TI_EHG_E</v>
      </c>
      <c r="C15" s="10">
        <f>TI_EHG_E!C$2</f>
        <v>231.29410993429212</v>
      </c>
      <c r="D15" s="10">
        <f>TI_EHG_E!D$2</f>
        <v>412.56753230361591</v>
      </c>
      <c r="E15" s="10">
        <f>TI_EHG_E!E$2</f>
        <v>1154.3780631217428</v>
      </c>
      <c r="F15" s="10">
        <f>TI_EHG_E!F$2</f>
        <v>1164.3548892703564</v>
      </c>
      <c r="G15" s="10">
        <f>TI_EHG_E!G$2</f>
        <v>1381.5260019003008</v>
      </c>
      <c r="H15" s="10">
        <f>TI_EHG_E!H$2</f>
        <v>1357.0391032899495</v>
      </c>
      <c r="I15" s="10">
        <f>TI_EHG_E!I$2</f>
        <v>1422.7575732884677</v>
      </c>
      <c r="J15" s="10">
        <f>TI_EHG_E!J$2</f>
        <v>1272.2953725846824</v>
      </c>
      <c r="K15" s="10">
        <f>TI_EHG_E!K$2</f>
        <v>1105.9478737322886</v>
      </c>
      <c r="L15" s="10">
        <f>TI_EHG_E!L$2</f>
        <v>1245.735813611614</v>
      </c>
      <c r="M15" s="10">
        <f>TI_EHG_E!M$2</f>
        <v>1292.8730004496988</v>
      </c>
      <c r="N15" s="10">
        <f>TI_EHG_E!N$2</f>
        <v>1089.273838170212</v>
      </c>
      <c r="O15" s="10">
        <f>TI_EHG_E!O$2</f>
        <v>1113.0666163450237</v>
      </c>
      <c r="P15" s="10">
        <f>TI_EHG_E!P$2</f>
        <v>758.0696286905212</v>
      </c>
      <c r="Q15" s="10">
        <f>TI_EHG_E!Q$2</f>
        <v>708.38632248515967</v>
      </c>
      <c r="R15" s="10">
        <f>TI_EHG_E!R$2</f>
        <v>484.81516189832911</v>
      </c>
      <c r="S15" s="10">
        <f>TI_EHG_E!S$2</f>
        <v>274.0898435634665</v>
      </c>
      <c r="T15" s="10">
        <f>TI_EHG_E!T$2</f>
        <v>268.97593699163656</v>
      </c>
      <c r="U15" s="10">
        <f>TI_EHG_E!U$2</f>
        <v>245.6569599320498</v>
      </c>
      <c r="V15" s="10">
        <f>TI_EHG_E!V$2</f>
        <v>243.47653472550687</v>
      </c>
      <c r="W15" s="10">
        <f>TI_EHG_E!W$2</f>
        <v>230.79193609310465</v>
      </c>
      <c r="X15" s="10">
        <f>TI_EHG_E!X$2</f>
        <v>238.63116967739438</v>
      </c>
    </row>
    <row r="16" spans="1:24" ht="11.25" customHeight="1" x14ac:dyDescent="0.2">
      <c r="A16" s="39" t="s">
        <v>238</v>
      </c>
      <c r="B16" s="11" t="str">
        <f ca="1">HYPERLINK("#"&amp;CELL("address",TI_EHG_E_E!$X$2),"TI_EHG_E_E")</f>
        <v>TI_EHG_E_E</v>
      </c>
      <c r="C16" s="12">
        <f>TI_EHG_E_E!C$2</f>
        <v>68.863542014292122</v>
      </c>
      <c r="D16" s="12">
        <f>TI_EHG_E_E!D$2</f>
        <v>217.71440534361585</v>
      </c>
      <c r="E16" s="12">
        <f>TI_EHG_E_E!E$2</f>
        <v>914.53214372174284</v>
      </c>
      <c r="F16" s="12">
        <f>TI_EHG_E_E!F$2</f>
        <v>894.43054219035639</v>
      </c>
      <c r="G16" s="12">
        <f>TI_EHG_E_E!G$2</f>
        <v>1084.0702030203006</v>
      </c>
      <c r="H16" s="12">
        <f>TI_EHG_E_E!H$2</f>
        <v>1061.6223638499498</v>
      </c>
      <c r="I16" s="12">
        <f>TI_EHG_E_E!I$2</f>
        <v>1112.6317857284678</v>
      </c>
      <c r="J16" s="12">
        <f>TI_EHG_E_E!J$2</f>
        <v>1017.2905969446825</v>
      </c>
      <c r="K16" s="12">
        <f>TI_EHG_E_E!K$2</f>
        <v>826.33341349228851</v>
      </c>
      <c r="L16" s="12">
        <f>TI_EHG_E_E!L$2</f>
        <v>1003.6082862116141</v>
      </c>
      <c r="M16" s="12">
        <f>TI_EHG_E_E!M$2</f>
        <v>942.93629496000005</v>
      </c>
      <c r="N16" s="12">
        <f>TI_EHG_E_E!N$2</f>
        <v>728.06458824000003</v>
      </c>
      <c r="O16" s="12">
        <f>TI_EHG_E_E!O$2</f>
        <v>761.12806572</v>
      </c>
      <c r="P16" s="12">
        <f>TI_EHG_E_E!P$2</f>
        <v>400.2188810400001</v>
      </c>
      <c r="Q16" s="12">
        <f>TI_EHG_E_E!Q$2</f>
        <v>433.02728303999999</v>
      </c>
      <c r="R16" s="12">
        <f>TI_EHG_E_E!R$2</f>
        <v>216.22827204000001</v>
      </c>
      <c r="S16" s="12">
        <f>TI_EHG_E_E!S$2</f>
        <v>5.5694509200000004</v>
      </c>
      <c r="T16" s="12">
        <f>TI_EHG_E_E!T$2</f>
        <v>0</v>
      </c>
      <c r="U16" s="12">
        <f>TI_EHG_E_E!U$2</f>
        <v>0</v>
      </c>
      <c r="V16" s="12">
        <f>TI_EHG_E_E!V$2</f>
        <v>0</v>
      </c>
      <c r="W16" s="12">
        <f>TI_EHG_E_E!W$2</f>
        <v>0</v>
      </c>
      <c r="X16" s="12">
        <f>TI_EHG_E_E!X$2</f>
        <v>0</v>
      </c>
    </row>
    <row r="17" spans="1:24" ht="11.25" customHeight="1" x14ac:dyDescent="0.2">
      <c r="A17" s="39" t="s">
        <v>239</v>
      </c>
      <c r="B17" s="11" t="str">
        <f ca="1">HYPERLINK("#"&amp;CELL("address",TI_EHG_CHP_E!$X$2),"TI_EHG_CHP_E")</f>
        <v>TI_EHG_CHP_E</v>
      </c>
      <c r="C17" s="12">
        <f>TI_EHG_CHP_E!C$2</f>
        <v>160.18891439392166</v>
      </c>
      <c r="D17" s="12">
        <f>TI_EHG_CHP_E!D$2</f>
        <v>192.21617980452299</v>
      </c>
      <c r="E17" s="12">
        <f>TI_EHG_CHP_E!E$2</f>
        <v>235.3630506121666</v>
      </c>
      <c r="F17" s="12">
        <f>TI_EHG_CHP_E!F$2</f>
        <v>265.21011072878053</v>
      </c>
      <c r="G17" s="12">
        <f>TI_EHG_CHP_E!G$2</f>
        <v>293.06692773248881</v>
      </c>
      <c r="H17" s="12">
        <f>TI_EHG_CHP_E!H$2</f>
        <v>290.46059032887314</v>
      </c>
      <c r="I17" s="12">
        <f>TI_EHG_CHP_E!I$2</f>
        <v>305.66551644762649</v>
      </c>
      <c r="J17" s="12">
        <f>TI_EHG_CHP_E!J$2</f>
        <v>250.3707261597047</v>
      </c>
      <c r="K17" s="12">
        <f>TI_EHG_CHP_E!K$2</f>
        <v>275.36770187999997</v>
      </c>
      <c r="L17" s="12">
        <f>TI_EHG_CHP_E!L$2</f>
        <v>237.61209507712613</v>
      </c>
      <c r="M17" s="12">
        <f>TI_EHG_CHP_E!M$2</f>
        <v>344.52611548070945</v>
      </c>
      <c r="N17" s="12">
        <f>TI_EHG_CHP_E!N$2</f>
        <v>354.28433856672962</v>
      </c>
      <c r="O17" s="12">
        <f>TI_EHG_CHP_E!O$2</f>
        <v>346.3875116262991</v>
      </c>
      <c r="P17" s="12">
        <f>TI_EHG_CHP_E!P$2</f>
        <v>350.12113556592465</v>
      </c>
      <c r="Q17" s="12">
        <f>TI_EHG_CHP_E!Q$2</f>
        <v>269.90633881411907</v>
      </c>
      <c r="R17" s="12">
        <f>TI_EHG_CHP_E!R$2</f>
        <v>264.586854089376</v>
      </c>
      <c r="S17" s="12">
        <f>TI_EHG_CHP_E!S$2</f>
        <v>260.39781208041859</v>
      </c>
      <c r="T17" s="12">
        <f>TI_EHG_CHP_E!T$2</f>
        <v>253.91620079221369</v>
      </c>
      <c r="U17" s="12">
        <f>TI_EHG_CHP_E!U$2</f>
        <v>230.71283789299923</v>
      </c>
      <c r="V17" s="12">
        <f>TI_EHG_CHP_E!V$2</f>
        <v>228.16720214920781</v>
      </c>
      <c r="W17" s="12">
        <f>TI_EHG_CHP_E!W$2</f>
        <v>218.09986206671505</v>
      </c>
      <c r="X17" s="12">
        <f>TI_EHG_CHP_E!X$2</f>
        <v>216.73466158258179</v>
      </c>
    </row>
    <row r="18" spans="1:24" ht="11.25" customHeight="1" x14ac:dyDescent="0.2">
      <c r="A18" s="39" t="s">
        <v>240</v>
      </c>
      <c r="B18" s="11" t="str">
        <f ca="1">HYPERLINK("#"&amp;CELL("address",TI_EHG_H_E!$X$2),"TI_EHG_H_E")</f>
        <v>TI_EHG_H_E</v>
      </c>
      <c r="C18" s="12">
        <f>TI_EHG_H_E!C$2</f>
        <v>2.241653526078303</v>
      </c>
      <c r="D18" s="12">
        <f>TI_EHG_H_E!D$2</f>
        <v>2.6369471554770314</v>
      </c>
      <c r="E18" s="12">
        <f>TI_EHG_H_E!E$2</f>
        <v>4.4828687878333575</v>
      </c>
      <c r="F18" s="12">
        <f>TI_EHG_H_E!F$2</f>
        <v>4.7142363512195118</v>
      </c>
      <c r="G18" s="12">
        <f>TI_EHG_H_E!G$2</f>
        <v>4.3888711475112014</v>
      </c>
      <c r="H18" s="12">
        <f>TI_EHG_H_E!H$2</f>
        <v>4.9561491111268845</v>
      </c>
      <c r="I18" s="12">
        <f>TI_EHG_H_E!I$2</f>
        <v>4.4602711123735403</v>
      </c>
      <c r="J18" s="12">
        <f>TI_EHG_H_E!J$2</f>
        <v>4.6340494802952952</v>
      </c>
      <c r="K18" s="12">
        <f>TI_EHG_H_E!K$2</f>
        <v>4.2467583600000003</v>
      </c>
      <c r="L18" s="12">
        <f>TI_EHG_H_E!L$2</f>
        <v>4.515432322873866</v>
      </c>
      <c r="M18" s="12">
        <f>TI_EHG_H_E!M$2</f>
        <v>5.4105900089894305</v>
      </c>
      <c r="N18" s="12">
        <f>TI_EHG_H_E!N$2</f>
        <v>6.9249113634823187</v>
      </c>
      <c r="O18" s="12">
        <f>TI_EHG_H_E!O$2</f>
        <v>5.5510389987244917</v>
      </c>
      <c r="P18" s="12">
        <f>TI_EHG_H_E!P$2</f>
        <v>7.7296120845966003</v>
      </c>
      <c r="Q18" s="12">
        <f>TI_EHG_H_E!Q$2</f>
        <v>5.4527006310405071</v>
      </c>
      <c r="R18" s="12">
        <f>TI_EHG_H_E!R$2</f>
        <v>4.0000357689530688</v>
      </c>
      <c r="S18" s="12">
        <f>TI_EHG_H_E!S$2</f>
        <v>8.1225805630478778</v>
      </c>
      <c r="T18" s="12">
        <f>TI_EHG_H_E!T$2</f>
        <v>15.059736199422872</v>
      </c>
      <c r="U18" s="12">
        <f>TI_EHG_H_E!U$2</f>
        <v>14.944122039050576</v>
      </c>
      <c r="V18" s="12">
        <f>TI_EHG_H_E!V$2</f>
        <v>15.309332576299068</v>
      </c>
      <c r="W18" s="12">
        <f>TI_EHG_H_E!W$2</f>
        <v>12.69207402638961</v>
      </c>
      <c r="X18" s="12">
        <f>TI_EHG_H_E!X$2</f>
        <v>21.896508094812596</v>
      </c>
    </row>
    <row r="19" spans="1:24" ht="11.25" customHeight="1" x14ac:dyDescent="0.2">
      <c r="A19" s="38" t="s">
        <v>125</v>
      </c>
      <c r="B19" s="9" t="str">
        <f ca="1">HYPERLINK("#"&amp;CELL("address",NRG_E!$X$2),"NRG_E")</f>
        <v>NRG_E</v>
      </c>
      <c r="C19" s="8">
        <f>NRG_E!C$2</f>
        <v>0</v>
      </c>
      <c r="D19" s="8">
        <f>NRG_E!D$2</f>
        <v>0</v>
      </c>
      <c r="E19" s="8">
        <f>NRG_E!E$2</f>
        <v>0</v>
      </c>
      <c r="F19" s="8">
        <f>NRG_E!F$2</f>
        <v>0</v>
      </c>
      <c r="G19" s="8">
        <f>NRG_E!G$2</f>
        <v>0</v>
      </c>
      <c r="H19" s="8">
        <f>NRG_E!H$2</f>
        <v>0</v>
      </c>
      <c r="I19" s="8">
        <f>NRG_E!I$2</f>
        <v>0</v>
      </c>
      <c r="J19" s="8">
        <f>NRG_E!J$2</f>
        <v>0</v>
      </c>
      <c r="K19" s="8">
        <f>NRG_E!K$2</f>
        <v>0</v>
      </c>
      <c r="L19" s="8">
        <f>NRG_E!L$2</f>
        <v>0</v>
      </c>
      <c r="M19" s="8">
        <f>NRG_E!M$2</f>
        <v>0</v>
      </c>
      <c r="N19" s="8">
        <f>NRG_E!N$2</f>
        <v>0</v>
      </c>
      <c r="O19" s="8">
        <f>NRG_E!O$2</f>
        <v>0</v>
      </c>
      <c r="P19" s="8">
        <f>NRG_E!P$2</f>
        <v>0</v>
      </c>
      <c r="Q19" s="8">
        <f>NRG_E!Q$2</f>
        <v>0</v>
      </c>
      <c r="R19" s="8">
        <f>NRG_E!R$2</f>
        <v>0</v>
      </c>
      <c r="S19" s="8">
        <f>NRG_E!S$2</f>
        <v>0</v>
      </c>
      <c r="T19" s="8">
        <f>NRG_E!T$2</f>
        <v>0</v>
      </c>
      <c r="U19" s="8">
        <f>NRG_E!U$2</f>
        <v>0</v>
      </c>
      <c r="V19" s="8">
        <f>NRG_E!V$2</f>
        <v>0</v>
      </c>
      <c r="W19" s="8">
        <f>NRG_E!W$2</f>
        <v>0</v>
      </c>
      <c r="X19" s="8">
        <f>NRG_E!X$2</f>
        <v>0</v>
      </c>
    </row>
    <row r="20" spans="1:24" ht="11.25" customHeight="1" x14ac:dyDescent="0.2">
      <c r="A20" s="39" t="s">
        <v>126</v>
      </c>
      <c r="B20" s="11" t="str">
        <f ca="1">HYPERLINK("#"&amp;CELL("address",NRG_CM_E!$X$2),"NRG_CM_E")</f>
        <v>NRG_CM_E</v>
      </c>
      <c r="C20" s="12">
        <f>NRG_CM_E!C$2</f>
        <v>0</v>
      </c>
      <c r="D20" s="12">
        <f>NRG_CM_E!D$2</f>
        <v>0</v>
      </c>
      <c r="E20" s="12">
        <f>NRG_CM_E!E$2</f>
        <v>0</v>
      </c>
      <c r="F20" s="12">
        <f>NRG_CM_E!F$2</f>
        <v>0</v>
      </c>
      <c r="G20" s="12">
        <f>NRG_CM_E!G$2</f>
        <v>0</v>
      </c>
      <c r="H20" s="12">
        <f>NRG_CM_E!H$2</f>
        <v>0</v>
      </c>
      <c r="I20" s="12">
        <f>NRG_CM_E!I$2</f>
        <v>0</v>
      </c>
      <c r="J20" s="12">
        <f>NRG_CM_E!J$2</f>
        <v>0</v>
      </c>
      <c r="K20" s="12">
        <f>NRG_CM_E!K$2</f>
        <v>0</v>
      </c>
      <c r="L20" s="12">
        <f>NRG_CM_E!L$2</f>
        <v>0</v>
      </c>
      <c r="M20" s="12">
        <f>NRG_CM_E!M$2</f>
        <v>0</v>
      </c>
      <c r="N20" s="12">
        <f>NRG_CM_E!N$2</f>
        <v>0</v>
      </c>
      <c r="O20" s="12">
        <f>NRG_CM_E!O$2</f>
        <v>0</v>
      </c>
      <c r="P20" s="12">
        <f>NRG_CM_E!P$2</f>
        <v>0</v>
      </c>
      <c r="Q20" s="12">
        <f>NRG_CM_E!Q$2</f>
        <v>0</v>
      </c>
      <c r="R20" s="12">
        <f>NRG_CM_E!R$2</f>
        <v>0</v>
      </c>
      <c r="S20" s="12">
        <f>NRG_CM_E!S$2</f>
        <v>0</v>
      </c>
      <c r="T20" s="12">
        <f>NRG_CM_E!T$2</f>
        <v>0</v>
      </c>
      <c r="U20" s="12">
        <f>NRG_CM_E!U$2</f>
        <v>0</v>
      </c>
      <c r="V20" s="12">
        <f>NRG_CM_E!V$2</f>
        <v>0</v>
      </c>
      <c r="W20" s="12">
        <f>NRG_CM_E!W$2</f>
        <v>0</v>
      </c>
      <c r="X20" s="12">
        <f>NRG_CM_E!X$2</f>
        <v>0</v>
      </c>
    </row>
    <row r="21" spans="1:24" ht="11.25" customHeight="1" x14ac:dyDescent="0.2">
      <c r="A21" s="39" t="s">
        <v>127</v>
      </c>
      <c r="B21" s="11" t="str">
        <f ca="1">HYPERLINK("#"&amp;CELL("address",NRG_OIL_NG_E!$X$2),"NRG_OIL_NG_E")</f>
        <v>NRG_OIL_NG_E</v>
      </c>
      <c r="C21" s="12">
        <f>NRG_OIL_NG_E!C$2</f>
        <v>0</v>
      </c>
      <c r="D21" s="12">
        <f>NRG_OIL_NG_E!D$2</f>
        <v>0</v>
      </c>
      <c r="E21" s="12">
        <f>NRG_OIL_NG_E!E$2</f>
        <v>0</v>
      </c>
      <c r="F21" s="12">
        <f>NRG_OIL_NG_E!F$2</f>
        <v>0</v>
      </c>
      <c r="G21" s="12">
        <f>NRG_OIL_NG_E!G$2</f>
        <v>0</v>
      </c>
      <c r="H21" s="12">
        <f>NRG_OIL_NG_E!H$2</f>
        <v>0</v>
      </c>
      <c r="I21" s="12">
        <f>NRG_OIL_NG_E!I$2</f>
        <v>0</v>
      </c>
      <c r="J21" s="12">
        <f>NRG_OIL_NG_E!J$2</f>
        <v>0</v>
      </c>
      <c r="K21" s="12">
        <f>NRG_OIL_NG_E!K$2</f>
        <v>0</v>
      </c>
      <c r="L21" s="12">
        <f>NRG_OIL_NG_E!L$2</f>
        <v>0</v>
      </c>
      <c r="M21" s="12">
        <f>NRG_OIL_NG_E!M$2</f>
        <v>0</v>
      </c>
      <c r="N21" s="12">
        <f>NRG_OIL_NG_E!N$2</f>
        <v>0</v>
      </c>
      <c r="O21" s="12">
        <f>NRG_OIL_NG_E!O$2</f>
        <v>0</v>
      </c>
      <c r="P21" s="12">
        <f>NRG_OIL_NG_E!P$2</f>
        <v>0</v>
      </c>
      <c r="Q21" s="12">
        <f>NRG_OIL_NG_E!Q$2</f>
        <v>0</v>
      </c>
      <c r="R21" s="12">
        <f>NRG_OIL_NG_E!R$2</f>
        <v>0</v>
      </c>
      <c r="S21" s="12">
        <f>NRG_OIL_NG_E!S$2</f>
        <v>0</v>
      </c>
      <c r="T21" s="12">
        <f>NRG_OIL_NG_E!T$2</f>
        <v>0</v>
      </c>
      <c r="U21" s="12">
        <f>NRG_OIL_NG_E!U$2</f>
        <v>0</v>
      </c>
      <c r="V21" s="12">
        <f>NRG_OIL_NG_E!V$2</f>
        <v>0</v>
      </c>
      <c r="W21" s="12">
        <f>NRG_OIL_NG_E!W$2</f>
        <v>0</v>
      </c>
      <c r="X21" s="12">
        <f>NRG_OIL_NG_E!X$2</f>
        <v>0</v>
      </c>
    </row>
    <row r="22" spans="1:24" ht="11.25" customHeight="1" x14ac:dyDescent="0.2">
      <c r="A22" s="39" t="s">
        <v>128</v>
      </c>
      <c r="B22" s="11" t="str">
        <f ca="1">HYPERLINK("#"&amp;CELL("address",NRG_PF_E!$X$2),"NRG_PF_E")</f>
        <v>NRG_PF_E</v>
      </c>
      <c r="C22" s="12">
        <f>NRG_PF_E!C$2</f>
        <v>0</v>
      </c>
      <c r="D22" s="12">
        <f>NRG_PF_E!D$2</f>
        <v>0</v>
      </c>
      <c r="E22" s="12">
        <f>NRG_PF_E!E$2</f>
        <v>0</v>
      </c>
      <c r="F22" s="12">
        <f>NRG_PF_E!F$2</f>
        <v>0</v>
      </c>
      <c r="G22" s="12">
        <f>NRG_PF_E!G$2</f>
        <v>0</v>
      </c>
      <c r="H22" s="12">
        <f>NRG_PF_E!H$2</f>
        <v>0</v>
      </c>
      <c r="I22" s="12">
        <f>NRG_PF_E!I$2</f>
        <v>0</v>
      </c>
      <c r="J22" s="12">
        <f>NRG_PF_E!J$2</f>
        <v>0</v>
      </c>
      <c r="K22" s="12">
        <f>NRG_PF_E!K$2</f>
        <v>0</v>
      </c>
      <c r="L22" s="12">
        <f>NRG_PF_E!L$2</f>
        <v>0</v>
      </c>
      <c r="M22" s="12">
        <f>NRG_PF_E!M$2</f>
        <v>0</v>
      </c>
      <c r="N22" s="12">
        <f>NRG_PF_E!N$2</f>
        <v>0</v>
      </c>
      <c r="O22" s="12">
        <f>NRG_PF_E!O$2</f>
        <v>0</v>
      </c>
      <c r="P22" s="12">
        <f>NRG_PF_E!P$2</f>
        <v>0</v>
      </c>
      <c r="Q22" s="12">
        <f>NRG_PF_E!Q$2</f>
        <v>0</v>
      </c>
      <c r="R22" s="12">
        <f>NRG_PF_E!R$2</f>
        <v>0</v>
      </c>
      <c r="S22" s="12">
        <f>NRG_PF_E!S$2</f>
        <v>0</v>
      </c>
      <c r="T22" s="12">
        <f>NRG_PF_E!T$2</f>
        <v>0</v>
      </c>
      <c r="U22" s="12">
        <f>NRG_PF_E!U$2</f>
        <v>0</v>
      </c>
      <c r="V22" s="12">
        <f>NRG_PF_E!V$2</f>
        <v>0</v>
      </c>
      <c r="W22" s="12">
        <f>NRG_PF_E!W$2</f>
        <v>0</v>
      </c>
      <c r="X22" s="12">
        <f>NRG_PF_E!X$2</f>
        <v>0</v>
      </c>
    </row>
    <row r="23" spans="1:24" ht="11.25" customHeight="1" x14ac:dyDescent="0.2">
      <c r="A23" s="39" t="s">
        <v>129</v>
      </c>
      <c r="B23" s="11" t="str">
        <f ca="1">HYPERLINK("#"&amp;CELL("address",NRG_CO_E!$X$2),"NRG_CO_E")</f>
        <v>NRG_CO_E</v>
      </c>
      <c r="C23" s="12">
        <f>NRG_CO_E!C$2</f>
        <v>0</v>
      </c>
      <c r="D23" s="12">
        <f>NRG_CO_E!D$2</f>
        <v>0</v>
      </c>
      <c r="E23" s="12">
        <f>NRG_CO_E!E$2</f>
        <v>0</v>
      </c>
      <c r="F23" s="12">
        <f>NRG_CO_E!F$2</f>
        <v>0</v>
      </c>
      <c r="G23" s="12">
        <f>NRG_CO_E!G$2</f>
        <v>0</v>
      </c>
      <c r="H23" s="12">
        <f>NRG_CO_E!H$2</f>
        <v>0</v>
      </c>
      <c r="I23" s="12">
        <f>NRG_CO_E!I$2</f>
        <v>0</v>
      </c>
      <c r="J23" s="12">
        <f>NRG_CO_E!J$2</f>
        <v>0</v>
      </c>
      <c r="K23" s="12">
        <f>NRG_CO_E!K$2</f>
        <v>0</v>
      </c>
      <c r="L23" s="12">
        <f>NRG_CO_E!L$2</f>
        <v>0</v>
      </c>
      <c r="M23" s="12">
        <f>NRG_CO_E!M$2</f>
        <v>0</v>
      </c>
      <c r="N23" s="12">
        <f>NRG_CO_E!N$2</f>
        <v>0</v>
      </c>
      <c r="O23" s="12">
        <f>NRG_CO_E!O$2</f>
        <v>0</v>
      </c>
      <c r="P23" s="12">
        <f>NRG_CO_E!P$2</f>
        <v>0</v>
      </c>
      <c r="Q23" s="12">
        <f>NRG_CO_E!Q$2</f>
        <v>0</v>
      </c>
      <c r="R23" s="12">
        <f>NRG_CO_E!R$2</f>
        <v>0</v>
      </c>
      <c r="S23" s="12">
        <f>NRG_CO_E!S$2</f>
        <v>0</v>
      </c>
      <c r="T23" s="12">
        <f>NRG_CO_E!T$2</f>
        <v>0</v>
      </c>
      <c r="U23" s="12">
        <f>NRG_CO_E!U$2</f>
        <v>0</v>
      </c>
      <c r="V23" s="12">
        <f>NRG_CO_E!V$2</f>
        <v>0</v>
      </c>
      <c r="W23" s="12">
        <f>NRG_CO_E!W$2</f>
        <v>0</v>
      </c>
      <c r="X23" s="12">
        <f>NRG_CO_E!X$2</f>
        <v>0</v>
      </c>
    </row>
    <row r="24" spans="1:24" ht="11.25" customHeight="1" x14ac:dyDescent="0.2">
      <c r="A24" s="39" t="s">
        <v>130</v>
      </c>
      <c r="B24" s="11" t="str">
        <f ca="1">HYPERLINK("#"&amp;CELL("address",NRG_BKBPB_E!$X$2),"NRG_BKBPB_E")</f>
        <v>NRG_BKBPB_E</v>
      </c>
      <c r="C24" s="12">
        <f>NRG_BKBPB_E!C$2</f>
        <v>0</v>
      </c>
      <c r="D24" s="12">
        <f>NRG_BKBPB_E!D$2</f>
        <v>0</v>
      </c>
      <c r="E24" s="12">
        <f>NRG_BKBPB_E!E$2</f>
        <v>0</v>
      </c>
      <c r="F24" s="12">
        <f>NRG_BKBPB_E!F$2</f>
        <v>0</v>
      </c>
      <c r="G24" s="12">
        <f>NRG_BKBPB_E!G$2</f>
        <v>0</v>
      </c>
      <c r="H24" s="12">
        <f>NRG_BKBPB_E!H$2</f>
        <v>0</v>
      </c>
      <c r="I24" s="12">
        <f>NRG_BKBPB_E!I$2</f>
        <v>0</v>
      </c>
      <c r="J24" s="12">
        <f>NRG_BKBPB_E!J$2</f>
        <v>0</v>
      </c>
      <c r="K24" s="12">
        <f>NRG_BKBPB_E!K$2</f>
        <v>0</v>
      </c>
      <c r="L24" s="12">
        <f>NRG_BKBPB_E!L$2</f>
        <v>0</v>
      </c>
      <c r="M24" s="12">
        <f>NRG_BKBPB_E!M$2</f>
        <v>0</v>
      </c>
      <c r="N24" s="12">
        <f>NRG_BKBPB_E!N$2</f>
        <v>0</v>
      </c>
      <c r="O24" s="12">
        <f>NRG_BKBPB_E!O$2</f>
        <v>0</v>
      </c>
      <c r="P24" s="12">
        <f>NRG_BKBPB_E!P$2</f>
        <v>0</v>
      </c>
      <c r="Q24" s="12">
        <f>NRG_BKBPB_E!Q$2</f>
        <v>0</v>
      </c>
      <c r="R24" s="12">
        <f>NRG_BKBPB_E!R$2</f>
        <v>0</v>
      </c>
      <c r="S24" s="12">
        <f>NRG_BKBPB_E!S$2</f>
        <v>0</v>
      </c>
      <c r="T24" s="12">
        <f>NRG_BKBPB_E!T$2</f>
        <v>0</v>
      </c>
      <c r="U24" s="12">
        <f>NRG_BKBPB_E!U$2</f>
        <v>0</v>
      </c>
      <c r="V24" s="12">
        <f>NRG_BKBPB_E!V$2</f>
        <v>0</v>
      </c>
      <c r="W24" s="12">
        <f>NRG_BKBPB_E!W$2</f>
        <v>0</v>
      </c>
      <c r="X24" s="12">
        <f>NRG_BKBPB_E!X$2</f>
        <v>0</v>
      </c>
    </row>
    <row r="25" spans="1:24" ht="11.25" customHeight="1" x14ac:dyDescent="0.2">
      <c r="A25" s="39" t="s">
        <v>131</v>
      </c>
      <c r="B25" s="11" t="str">
        <f ca="1">HYPERLINK("#"&amp;CELL("address",NRG_GW_E!$X$2),"NRG_GW_E")</f>
        <v>NRG_GW_E</v>
      </c>
      <c r="C25" s="12">
        <f>NRG_GW_E!C$2</f>
        <v>0</v>
      </c>
      <c r="D25" s="12">
        <f>NRG_GW_E!D$2</f>
        <v>0</v>
      </c>
      <c r="E25" s="12">
        <f>NRG_GW_E!E$2</f>
        <v>0</v>
      </c>
      <c r="F25" s="12">
        <f>NRG_GW_E!F$2</f>
        <v>0</v>
      </c>
      <c r="G25" s="12">
        <f>NRG_GW_E!G$2</f>
        <v>0</v>
      </c>
      <c r="H25" s="12">
        <f>NRG_GW_E!H$2</f>
        <v>0</v>
      </c>
      <c r="I25" s="12">
        <f>NRG_GW_E!I$2</f>
        <v>0</v>
      </c>
      <c r="J25" s="12">
        <f>NRG_GW_E!J$2</f>
        <v>0</v>
      </c>
      <c r="K25" s="12">
        <f>NRG_GW_E!K$2</f>
        <v>0</v>
      </c>
      <c r="L25" s="12">
        <f>NRG_GW_E!L$2</f>
        <v>0</v>
      </c>
      <c r="M25" s="12">
        <f>NRG_GW_E!M$2</f>
        <v>0</v>
      </c>
      <c r="N25" s="12">
        <f>NRG_GW_E!N$2</f>
        <v>0</v>
      </c>
      <c r="O25" s="12">
        <f>NRG_GW_E!O$2</f>
        <v>0</v>
      </c>
      <c r="P25" s="12">
        <f>NRG_GW_E!P$2</f>
        <v>0</v>
      </c>
      <c r="Q25" s="12">
        <f>NRG_GW_E!Q$2</f>
        <v>0</v>
      </c>
      <c r="R25" s="12">
        <f>NRG_GW_E!R$2</f>
        <v>0</v>
      </c>
      <c r="S25" s="12">
        <f>NRG_GW_E!S$2</f>
        <v>0</v>
      </c>
      <c r="T25" s="12">
        <f>NRG_GW_E!T$2</f>
        <v>0</v>
      </c>
      <c r="U25" s="12">
        <f>NRG_GW_E!U$2</f>
        <v>0</v>
      </c>
      <c r="V25" s="12">
        <f>NRG_GW_E!V$2</f>
        <v>0</v>
      </c>
      <c r="W25" s="12">
        <f>NRG_GW_E!W$2</f>
        <v>0</v>
      </c>
      <c r="X25" s="12">
        <f>NRG_GW_E!X$2</f>
        <v>0</v>
      </c>
    </row>
    <row r="26" spans="1:24" ht="11.25" customHeight="1" x14ac:dyDescent="0.2">
      <c r="A26" s="39" t="s">
        <v>132</v>
      </c>
      <c r="B26" s="11" t="str">
        <f ca="1">HYPERLINK("#"&amp;CELL("address",NRG_BF_E!$X$2),"NRG_BF_E")</f>
        <v>NRG_BF_E</v>
      </c>
      <c r="C26" s="12">
        <f>NRG_BF_E!C$2</f>
        <v>0</v>
      </c>
      <c r="D26" s="12">
        <f>NRG_BF_E!D$2</f>
        <v>0</v>
      </c>
      <c r="E26" s="12">
        <f>NRG_BF_E!E$2</f>
        <v>0</v>
      </c>
      <c r="F26" s="12">
        <f>NRG_BF_E!F$2</f>
        <v>0</v>
      </c>
      <c r="G26" s="12">
        <f>NRG_BF_E!G$2</f>
        <v>0</v>
      </c>
      <c r="H26" s="12">
        <f>NRG_BF_E!H$2</f>
        <v>0</v>
      </c>
      <c r="I26" s="12">
        <f>NRG_BF_E!I$2</f>
        <v>0</v>
      </c>
      <c r="J26" s="12">
        <f>NRG_BF_E!J$2</f>
        <v>0</v>
      </c>
      <c r="K26" s="12">
        <f>NRG_BF_E!K$2</f>
        <v>0</v>
      </c>
      <c r="L26" s="12">
        <f>NRG_BF_E!L$2</f>
        <v>0</v>
      </c>
      <c r="M26" s="12">
        <f>NRG_BF_E!M$2</f>
        <v>0</v>
      </c>
      <c r="N26" s="12">
        <f>NRG_BF_E!N$2</f>
        <v>0</v>
      </c>
      <c r="O26" s="12">
        <f>NRG_BF_E!O$2</f>
        <v>0</v>
      </c>
      <c r="P26" s="12">
        <f>NRG_BF_E!P$2</f>
        <v>0</v>
      </c>
      <c r="Q26" s="12">
        <f>NRG_BF_E!Q$2</f>
        <v>0</v>
      </c>
      <c r="R26" s="12">
        <f>NRG_BF_E!R$2</f>
        <v>0</v>
      </c>
      <c r="S26" s="12">
        <f>NRG_BF_E!S$2</f>
        <v>0</v>
      </c>
      <c r="T26" s="12">
        <f>NRG_BF_E!T$2</f>
        <v>0</v>
      </c>
      <c r="U26" s="12">
        <f>NRG_BF_E!U$2</f>
        <v>0</v>
      </c>
      <c r="V26" s="12">
        <f>NRG_BF_E!V$2</f>
        <v>0</v>
      </c>
      <c r="W26" s="12">
        <f>NRG_BF_E!W$2</f>
        <v>0</v>
      </c>
      <c r="X26" s="12">
        <f>NRG_BF_E!X$2</f>
        <v>0</v>
      </c>
    </row>
    <row r="27" spans="1:24" ht="11.25" customHeight="1" x14ac:dyDescent="0.2">
      <c r="A27" s="39" t="s">
        <v>133</v>
      </c>
      <c r="B27" s="11" t="str">
        <f ca="1">HYPERLINK("#"&amp;CELL("address",NRG_PR_E!$X$2),"NRG_PR_E")</f>
        <v>NRG_PR_E</v>
      </c>
      <c r="C27" s="12">
        <f>NRG_PR_E!C$2</f>
        <v>0</v>
      </c>
      <c r="D27" s="12">
        <f>NRG_PR_E!D$2</f>
        <v>0</v>
      </c>
      <c r="E27" s="12">
        <f>NRG_PR_E!E$2</f>
        <v>0</v>
      </c>
      <c r="F27" s="12">
        <f>NRG_PR_E!F$2</f>
        <v>0</v>
      </c>
      <c r="G27" s="12">
        <f>NRG_PR_E!G$2</f>
        <v>0</v>
      </c>
      <c r="H27" s="12">
        <f>NRG_PR_E!H$2</f>
        <v>0</v>
      </c>
      <c r="I27" s="12">
        <f>NRG_PR_E!I$2</f>
        <v>0</v>
      </c>
      <c r="J27" s="12">
        <f>NRG_PR_E!J$2</f>
        <v>0</v>
      </c>
      <c r="K27" s="12">
        <f>NRG_PR_E!K$2</f>
        <v>0</v>
      </c>
      <c r="L27" s="12">
        <f>NRG_PR_E!L$2</f>
        <v>0</v>
      </c>
      <c r="M27" s="12">
        <f>NRG_PR_E!M$2</f>
        <v>0</v>
      </c>
      <c r="N27" s="12">
        <f>NRG_PR_E!N$2</f>
        <v>0</v>
      </c>
      <c r="O27" s="12">
        <f>NRG_PR_E!O$2</f>
        <v>0</v>
      </c>
      <c r="P27" s="12">
        <f>NRG_PR_E!P$2</f>
        <v>0</v>
      </c>
      <c r="Q27" s="12">
        <f>NRG_PR_E!Q$2</f>
        <v>0</v>
      </c>
      <c r="R27" s="12">
        <f>NRG_PR_E!R$2</f>
        <v>0</v>
      </c>
      <c r="S27" s="12">
        <f>NRG_PR_E!S$2</f>
        <v>0</v>
      </c>
      <c r="T27" s="12">
        <f>NRG_PR_E!T$2</f>
        <v>0</v>
      </c>
      <c r="U27" s="12">
        <f>NRG_PR_E!U$2</f>
        <v>0</v>
      </c>
      <c r="V27" s="12">
        <f>NRG_PR_E!V$2</f>
        <v>0</v>
      </c>
      <c r="W27" s="12">
        <f>NRG_PR_E!W$2</f>
        <v>0</v>
      </c>
      <c r="X27" s="12">
        <f>NRG_PR_E!X$2</f>
        <v>0</v>
      </c>
    </row>
    <row r="28" spans="1:24" ht="11.25" customHeight="1" x14ac:dyDescent="0.2">
      <c r="A28" s="39" t="s">
        <v>134</v>
      </c>
      <c r="B28" s="11" t="str">
        <f ca="1">HYPERLINK("#"&amp;CELL("address",NRG_NI_E!$X$2),"NRG_NI_E")</f>
        <v>NRG_NI_E</v>
      </c>
      <c r="C28" s="12">
        <f>NRG_NI_E!C$2</f>
        <v>0</v>
      </c>
      <c r="D28" s="12">
        <f>NRG_NI_E!D$2</f>
        <v>0</v>
      </c>
      <c r="E28" s="12">
        <f>NRG_NI_E!E$2</f>
        <v>0</v>
      </c>
      <c r="F28" s="12">
        <f>NRG_NI_E!F$2</f>
        <v>0</v>
      </c>
      <c r="G28" s="12">
        <f>NRG_NI_E!G$2</f>
        <v>0</v>
      </c>
      <c r="H28" s="12">
        <f>NRG_NI_E!H$2</f>
        <v>0</v>
      </c>
      <c r="I28" s="12">
        <f>NRG_NI_E!I$2</f>
        <v>0</v>
      </c>
      <c r="J28" s="12">
        <f>NRG_NI_E!J$2</f>
        <v>0</v>
      </c>
      <c r="K28" s="12">
        <f>NRG_NI_E!K$2</f>
        <v>0</v>
      </c>
      <c r="L28" s="12">
        <f>NRG_NI_E!L$2</f>
        <v>0</v>
      </c>
      <c r="M28" s="12">
        <f>NRG_NI_E!M$2</f>
        <v>0</v>
      </c>
      <c r="N28" s="12">
        <f>NRG_NI_E!N$2</f>
        <v>0</v>
      </c>
      <c r="O28" s="12">
        <f>NRG_NI_E!O$2</f>
        <v>0</v>
      </c>
      <c r="P28" s="12">
        <f>NRG_NI_E!P$2</f>
        <v>0</v>
      </c>
      <c r="Q28" s="12">
        <f>NRG_NI_E!Q$2</f>
        <v>0</v>
      </c>
      <c r="R28" s="12">
        <f>NRG_NI_E!R$2</f>
        <v>0</v>
      </c>
      <c r="S28" s="12">
        <f>NRG_NI_E!S$2</f>
        <v>0</v>
      </c>
      <c r="T28" s="12">
        <f>NRG_NI_E!T$2</f>
        <v>0</v>
      </c>
      <c r="U28" s="12">
        <f>NRG_NI_E!U$2</f>
        <v>0</v>
      </c>
      <c r="V28" s="12">
        <f>NRG_NI_E!V$2</f>
        <v>0</v>
      </c>
      <c r="W28" s="12">
        <f>NRG_NI_E!W$2</f>
        <v>0</v>
      </c>
      <c r="X28" s="12">
        <f>NRG_NI_E!X$2</f>
        <v>0</v>
      </c>
    </row>
    <row r="29" spans="1:24" ht="11.25" customHeight="1" x14ac:dyDescent="0.2">
      <c r="A29" s="39" t="s">
        <v>135</v>
      </c>
      <c r="B29" s="11" t="str">
        <f ca="1">HYPERLINK("#"&amp;CELL("address",NRG_CL_E!$X$2),"NRG_CL_E")</f>
        <v>NRG_CL_E</v>
      </c>
      <c r="C29" s="12">
        <f>NRG_CL_E!C$2</f>
        <v>0</v>
      </c>
      <c r="D29" s="12">
        <f>NRG_CL_E!D$2</f>
        <v>0</v>
      </c>
      <c r="E29" s="12">
        <f>NRG_CL_E!E$2</f>
        <v>0</v>
      </c>
      <c r="F29" s="12">
        <f>NRG_CL_E!F$2</f>
        <v>0</v>
      </c>
      <c r="G29" s="12">
        <f>NRG_CL_E!G$2</f>
        <v>0</v>
      </c>
      <c r="H29" s="12">
        <f>NRG_CL_E!H$2</f>
        <v>0</v>
      </c>
      <c r="I29" s="12">
        <f>NRG_CL_E!I$2</f>
        <v>0</v>
      </c>
      <c r="J29" s="12">
        <f>NRG_CL_E!J$2</f>
        <v>0</v>
      </c>
      <c r="K29" s="12">
        <f>NRG_CL_E!K$2</f>
        <v>0</v>
      </c>
      <c r="L29" s="12">
        <f>NRG_CL_E!L$2</f>
        <v>0</v>
      </c>
      <c r="M29" s="12">
        <f>NRG_CL_E!M$2</f>
        <v>0</v>
      </c>
      <c r="N29" s="12">
        <f>NRG_CL_E!N$2</f>
        <v>0</v>
      </c>
      <c r="O29" s="12">
        <f>NRG_CL_E!O$2</f>
        <v>0</v>
      </c>
      <c r="P29" s="12">
        <f>NRG_CL_E!P$2</f>
        <v>0</v>
      </c>
      <c r="Q29" s="12">
        <f>NRG_CL_E!Q$2</f>
        <v>0</v>
      </c>
      <c r="R29" s="12">
        <f>NRG_CL_E!R$2</f>
        <v>0</v>
      </c>
      <c r="S29" s="12">
        <f>NRG_CL_E!S$2</f>
        <v>0</v>
      </c>
      <c r="T29" s="12">
        <f>NRG_CL_E!T$2</f>
        <v>0</v>
      </c>
      <c r="U29" s="12">
        <f>NRG_CL_E!U$2</f>
        <v>0</v>
      </c>
      <c r="V29" s="12">
        <f>NRG_CL_E!V$2</f>
        <v>0</v>
      </c>
      <c r="W29" s="12">
        <f>NRG_CL_E!W$2</f>
        <v>0</v>
      </c>
      <c r="X29" s="12">
        <f>NRG_CL_E!X$2</f>
        <v>0</v>
      </c>
    </row>
    <row r="30" spans="1:24" ht="11.25" customHeight="1" x14ac:dyDescent="0.2">
      <c r="A30" s="39" t="s">
        <v>136</v>
      </c>
      <c r="B30" s="11" t="str">
        <f ca="1">HYPERLINK("#"&amp;CELL("address",NRG_LNG_E!$X$2),"NRG_LNG_E")</f>
        <v>NRG_LNG_E</v>
      </c>
      <c r="C30" s="12">
        <f>NRG_LNG_E!C$2</f>
        <v>0</v>
      </c>
      <c r="D30" s="12">
        <f>NRG_LNG_E!D$2</f>
        <v>0</v>
      </c>
      <c r="E30" s="12">
        <f>NRG_LNG_E!E$2</f>
        <v>0</v>
      </c>
      <c r="F30" s="12">
        <f>NRG_LNG_E!F$2</f>
        <v>0</v>
      </c>
      <c r="G30" s="12">
        <f>NRG_LNG_E!G$2</f>
        <v>0</v>
      </c>
      <c r="H30" s="12">
        <f>NRG_LNG_E!H$2</f>
        <v>0</v>
      </c>
      <c r="I30" s="12">
        <f>NRG_LNG_E!I$2</f>
        <v>0</v>
      </c>
      <c r="J30" s="12">
        <f>NRG_LNG_E!J$2</f>
        <v>0</v>
      </c>
      <c r="K30" s="12">
        <f>NRG_LNG_E!K$2</f>
        <v>0</v>
      </c>
      <c r="L30" s="12">
        <f>NRG_LNG_E!L$2</f>
        <v>0</v>
      </c>
      <c r="M30" s="12">
        <f>NRG_LNG_E!M$2</f>
        <v>0</v>
      </c>
      <c r="N30" s="12">
        <f>NRG_LNG_E!N$2</f>
        <v>0</v>
      </c>
      <c r="O30" s="12">
        <f>NRG_LNG_E!O$2</f>
        <v>0</v>
      </c>
      <c r="P30" s="12">
        <f>NRG_LNG_E!P$2</f>
        <v>0</v>
      </c>
      <c r="Q30" s="12">
        <f>NRG_LNG_E!Q$2</f>
        <v>0</v>
      </c>
      <c r="R30" s="12">
        <f>NRG_LNG_E!R$2</f>
        <v>0</v>
      </c>
      <c r="S30" s="12">
        <f>NRG_LNG_E!S$2</f>
        <v>0</v>
      </c>
      <c r="T30" s="12">
        <f>NRG_LNG_E!T$2</f>
        <v>0</v>
      </c>
      <c r="U30" s="12">
        <f>NRG_LNG_E!U$2</f>
        <v>0</v>
      </c>
      <c r="V30" s="12">
        <f>NRG_LNG_E!V$2</f>
        <v>0</v>
      </c>
      <c r="W30" s="12">
        <f>NRG_LNG_E!W$2</f>
        <v>0</v>
      </c>
      <c r="X30" s="12">
        <f>NRG_LNG_E!X$2</f>
        <v>0</v>
      </c>
    </row>
    <row r="31" spans="1:24" ht="11.25" customHeight="1" x14ac:dyDescent="0.2">
      <c r="A31" s="39" t="s">
        <v>137</v>
      </c>
      <c r="B31" s="11" t="str">
        <f ca="1">HYPERLINK("#"&amp;CELL("address",NRG_BIOG_E!$X$2),"NRG_BIOG_E")</f>
        <v>NRG_BIOG_E</v>
      </c>
      <c r="C31" s="12">
        <f>NRG_BIOG_E!C$2</f>
        <v>0</v>
      </c>
      <c r="D31" s="12">
        <f>NRG_BIOG_E!D$2</f>
        <v>0</v>
      </c>
      <c r="E31" s="12">
        <f>NRG_BIOG_E!E$2</f>
        <v>0</v>
      </c>
      <c r="F31" s="12">
        <f>NRG_BIOG_E!F$2</f>
        <v>0</v>
      </c>
      <c r="G31" s="12">
        <f>NRG_BIOG_E!G$2</f>
        <v>0</v>
      </c>
      <c r="H31" s="12">
        <f>NRG_BIOG_E!H$2</f>
        <v>0</v>
      </c>
      <c r="I31" s="12">
        <f>NRG_BIOG_E!I$2</f>
        <v>0</v>
      </c>
      <c r="J31" s="12">
        <f>NRG_BIOG_E!J$2</f>
        <v>0</v>
      </c>
      <c r="K31" s="12">
        <f>NRG_BIOG_E!K$2</f>
        <v>0</v>
      </c>
      <c r="L31" s="12">
        <f>NRG_BIOG_E!L$2</f>
        <v>0</v>
      </c>
      <c r="M31" s="12">
        <f>NRG_BIOG_E!M$2</f>
        <v>0</v>
      </c>
      <c r="N31" s="12">
        <f>NRG_BIOG_E!N$2</f>
        <v>0</v>
      </c>
      <c r="O31" s="12">
        <f>NRG_BIOG_E!O$2</f>
        <v>0</v>
      </c>
      <c r="P31" s="12">
        <f>NRG_BIOG_E!P$2</f>
        <v>0</v>
      </c>
      <c r="Q31" s="12">
        <f>NRG_BIOG_E!Q$2</f>
        <v>0</v>
      </c>
      <c r="R31" s="12">
        <f>NRG_BIOG_E!R$2</f>
        <v>0</v>
      </c>
      <c r="S31" s="12">
        <f>NRG_BIOG_E!S$2</f>
        <v>0</v>
      </c>
      <c r="T31" s="12">
        <f>NRG_BIOG_E!T$2</f>
        <v>0</v>
      </c>
      <c r="U31" s="12">
        <f>NRG_BIOG_E!U$2</f>
        <v>0</v>
      </c>
      <c r="V31" s="12">
        <f>NRG_BIOG_E!V$2</f>
        <v>0</v>
      </c>
      <c r="W31" s="12">
        <f>NRG_BIOG_E!W$2</f>
        <v>0</v>
      </c>
      <c r="X31" s="12">
        <f>NRG_BIOG_E!X$2</f>
        <v>0</v>
      </c>
    </row>
    <row r="32" spans="1:24" ht="11.25" customHeight="1" x14ac:dyDescent="0.2">
      <c r="A32" s="39" t="s">
        <v>138</v>
      </c>
      <c r="B32" s="11" t="str">
        <f ca="1">HYPERLINK("#"&amp;CELL("address",NRG_GTL_E!$X$2),"NRG_GTL_E")</f>
        <v>NRG_GTL_E</v>
      </c>
      <c r="C32" s="12">
        <f>NRG_GTL_E!C$2</f>
        <v>0</v>
      </c>
      <c r="D32" s="12">
        <f>NRG_GTL_E!D$2</f>
        <v>0</v>
      </c>
      <c r="E32" s="12">
        <f>NRG_GTL_E!E$2</f>
        <v>0</v>
      </c>
      <c r="F32" s="12">
        <f>NRG_GTL_E!F$2</f>
        <v>0</v>
      </c>
      <c r="G32" s="12">
        <f>NRG_GTL_E!G$2</f>
        <v>0</v>
      </c>
      <c r="H32" s="12">
        <f>NRG_GTL_E!H$2</f>
        <v>0</v>
      </c>
      <c r="I32" s="12">
        <f>NRG_GTL_E!I$2</f>
        <v>0</v>
      </c>
      <c r="J32" s="12">
        <f>NRG_GTL_E!J$2</f>
        <v>0</v>
      </c>
      <c r="K32" s="12">
        <f>NRG_GTL_E!K$2</f>
        <v>0</v>
      </c>
      <c r="L32" s="12">
        <f>NRG_GTL_E!L$2</f>
        <v>0</v>
      </c>
      <c r="M32" s="12">
        <f>NRG_GTL_E!M$2</f>
        <v>0</v>
      </c>
      <c r="N32" s="12">
        <f>NRG_GTL_E!N$2</f>
        <v>0</v>
      </c>
      <c r="O32" s="12">
        <f>NRG_GTL_E!O$2</f>
        <v>0</v>
      </c>
      <c r="P32" s="12">
        <f>NRG_GTL_E!P$2</f>
        <v>0</v>
      </c>
      <c r="Q32" s="12">
        <f>NRG_GTL_E!Q$2</f>
        <v>0</v>
      </c>
      <c r="R32" s="12">
        <f>NRG_GTL_E!R$2</f>
        <v>0</v>
      </c>
      <c r="S32" s="12">
        <f>NRG_GTL_E!S$2</f>
        <v>0</v>
      </c>
      <c r="T32" s="12">
        <f>NRG_GTL_E!T$2</f>
        <v>0</v>
      </c>
      <c r="U32" s="12">
        <f>NRG_GTL_E!U$2</f>
        <v>0</v>
      </c>
      <c r="V32" s="12">
        <f>NRG_GTL_E!V$2</f>
        <v>0</v>
      </c>
      <c r="W32" s="12">
        <f>NRG_GTL_E!W$2</f>
        <v>0</v>
      </c>
      <c r="X32" s="12">
        <f>NRG_GTL_E!X$2</f>
        <v>0</v>
      </c>
    </row>
    <row r="33" spans="1:24" ht="11.25" customHeight="1" x14ac:dyDescent="0.2">
      <c r="A33" s="39" t="s">
        <v>139</v>
      </c>
      <c r="B33" s="11" t="str">
        <f ca="1">HYPERLINK("#"&amp;CELL("address",NRG_CPP_E!$X$2),"NRG_CPP_E")</f>
        <v>NRG_CPP_E</v>
      </c>
      <c r="C33" s="12">
        <f>NRG_CPP_E!C$2</f>
        <v>0</v>
      </c>
      <c r="D33" s="12">
        <f>NRG_CPP_E!D$2</f>
        <v>0</v>
      </c>
      <c r="E33" s="12">
        <f>NRG_CPP_E!E$2</f>
        <v>0</v>
      </c>
      <c r="F33" s="12">
        <f>NRG_CPP_E!F$2</f>
        <v>0</v>
      </c>
      <c r="G33" s="12">
        <f>NRG_CPP_E!G$2</f>
        <v>0</v>
      </c>
      <c r="H33" s="12">
        <f>NRG_CPP_E!H$2</f>
        <v>0</v>
      </c>
      <c r="I33" s="12">
        <f>NRG_CPP_E!I$2</f>
        <v>0</v>
      </c>
      <c r="J33" s="12">
        <f>NRG_CPP_E!J$2</f>
        <v>0</v>
      </c>
      <c r="K33" s="12">
        <f>NRG_CPP_E!K$2</f>
        <v>0</v>
      </c>
      <c r="L33" s="12">
        <f>NRG_CPP_E!L$2</f>
        <v>0</v>
      </c>
      <c r="M33" s="12">
        <f>NRG_CPP_E!M$2</f>
        <v>0</v>
      </c>
      <c r="N33" s="12">
        <f>NRG_CPP_E!N$2</f>
        <v>0</v>
      </c>
      <c r="O33" s="12">
        <f>NRG_CPP_E!O$2</f>
        <v>0</v>
      </c>
      <c r="P33" s="12">
        <f>NRG_CPP_E!P$2</f>
        <v>0</v>
      </c>
      <c r="Q33" s="12">
        <f>NRG_CPP_E!Q$2</f>
        <v>0</v>
      </c>
      <c r="R33" s="12">
        <f>NRG_CPP_E!R$2</f>
        <v>0</v>
      </c>
      <c r="S33" s="12">
        <f>NRG_CPP_E!S$2</f>
        <v>0</v>
      </c>
      <c r="T33" s="12">
        <f>NRG_CPP_E!T$2</f>
        <v>0</v>
      </c>
      <c r="U33" s="12">
        <f>NRG_CPP_E!U$2</f>
        <v>0</v>
      </c>
      <c r="V33" s="12">
        <f>NRG_CPP_E!V$2</f>
        <v>0</v>
      </c>
      <c r="W33" s="12">
        <f>NRG_CPP_E!W$2</f>
        <v>0</v>
      </c>
      <c r="X33" s="12">
        <f>NRG_CPP_E!X$2</f>
        <v>0</v>
      </c>
    </row>
    <row r="34" spans="1:24" ht="11.25" customHeight="1" x14ac:dyDescent="0.2">
      <c r="A34" s="39" t="s">
        <v>140</v>
      </c>
      <c r="B34" s="11" t="str">
        <f ca="1">HYPERLINK("#"&amp;CELL("address",NRG_NSP_E!$X$2),"NRG_NSP_E")</f>
        <v>NRG_NSP_E</v>
      </c>
      <c r="C34" s="12">
        <f>NRG_NSP_E!C$2</f>
        <v>0</v>
      </c>
      <c r="D34" s="12">
        <f>NRG_NSP_E!D$2</f>
        <v>0</v>
      </c>
      <c r="E34" s="12">
        <f>NRG_NSP_E!E$2</f>
        <v>0</v>
      </c>
      <c r="F34" s="12">
        <f>NRG_NSP_E!F$2</f>
        <v>0</v>
      </c>
      <c r="G34" s="12">
        <f>NRG_NSP_E!G$2</f>
        <v>0</v>
      </c>
      <c r="H34" s="12">
        <f>NRG_NSP_E!H$2</f>
        <v>0</v>
      </c>
      <c r="I34" s="12">
        <f>NRG_NSP_E!I$2</f>
        <v>0</v>
      </c>
      <c r="J34" s="12">
        <f>NRG_NSP_E!J$2</f>
        <v>0</v>
      </c>
      <c r="K34" s="12">
        <f>NRG_NSP_E!K$2</f>
        <v>0</v>
      </c>
      <c r="L34" s="12">
        <f>NRG_NSP_E!L$2</f>
        <v>0</v>
      </c>
      <c r="M34" s="12">
        <f>NRG_NSP_E!M$2</f>
        <v>0</v>
      </c>
      <c r="N34" s="12">
        <f>NRG_NSP_E!N$2</f>
        <v>0</v>
      </c>
      <c r="O34" s="12">
        <f>NRG_NSP_E!O$2</f>
        <v>0</v>
      </c>
      <c r="P34" s="12">
        <f>NRG_NSP_E!P$2</f>
        <v>0</v>
      </c>
      <c r="Q34" s="12">
        <f>NRG_NSP_E!Q$2</f>
        <v>0</v>
      </c>
      <c r="R34" s="12">
        <f>NRG_NSP_E!R$2</f>
        <v>0</v>
      </c>
      <c r="S34" s="12">
        <f>NRG_NSP_E!S$2</f>
        <v>0</v>
      </c>
      <c r="T34" s="12">
        <f>NRG_NSP_E!T$2</f>
        <v>0</v>
      </c>
      <c r="U34" s="12">
        <f>NRG_NSP_E!U$2</f>
        <v>0</v>
      </c>
      <c r="V34" s="12">
        <f>NRG_NSP_E!V$2</f>
        <v>0</v>
      </c>
      <c r="W34" s="12">
        <f>NRG_NSP_E!W$2</f>
        <v>0</v>
      </c>
      <c r="X34" s="12">
        <f>NRG_NSP_E!X$2</f>
        <v>0</v>
      </c>
    </row>
    <row r="35" spans="1:24" ht="11.25" customHeight="1" x14ac:dyDescent="0.2">
      <c r="A35" s="38" t="s">
        <v>141</v>
      </c>
      <c r="B35" s="9" t="str">
        <f ca="1">HYPERLINK("#"&amp;CELL("address",FC_E!$X$2),"FC_E")</f>
        <v>FC_E</v>
      </c>
      <c r="C35" s="8">
        <f>FC_E!C$2</f>
        <v>7782.7162329599996</v>
      </c>
      <c r="D35" s="8">
        <f>FC_E!D$2</f>
        <v>8225.2371533999994</v>
      </c>
      <c r="E35" s="8">
        <f>FC_E!E$2</f>
        <v>8170.9749497999974</v>
      </c>
      <c r="F35" s="8">
        <f>FC_E!F$2</f>
        <v>8638.5947252399983</v>
      </c>
      <c r="G35" s="8">
        <f>FC_E!G$2</f>
        <v>9802.5182565600007</v>
      </c>
      <c r="H35" s="8">
        <f>FC_E!H$2</f>
        <v>10088.992764719998</v>
      </c>
      <c r="I35" s="8">
        <f>FC_E!I$2</f>
        <v>9835.6962640799993</v>
      </c>
      <c r="J35" s="8">
        <f>FC_E!J$2</f>
        <v>9390.3859275599971</v>
      </c>
      <c r="K35" s="8">
        <f>FC_E!K$2</f>
        <v>9493.9343480399984</v>
      </c>
      <c r="L35" s="8">
        <f>FC_E!L$2</f>
        <v>8801.8177379999997</v>
      </c>
      <c r="M35" s="8">
        <f>FC_E!M$2</f>
        <v>9327.6385952400015</v>
      </c>
      <c r="N35" s="8">
        <f>FC_E!N$2</f>
        <v>9388.7214470400013</v>
      </c>
      <c r="O35" s="8">
        <f>FC_E!O$2</f>
        <v>9164.1345455999999</v>
      </c>
      <c r="P35" s="8">
        <f>FC_E!P$2</f>
        <v>9005.0191113600013</v>
      </c>
      <c r="Q35" s="8">
        <f>FC_E!Q$2</f>
        <v>8538.30234432</v>
      </c>
      <c r="R35" s="8">
        <f>FC_E!R$2</f>
        <v>8287.2908158800019</v>
      </c>
      <c r="S35" s="8">
        <f>FC_E!S$2</f>
        <v>8188.6622239199978</v>
      </c>
      <c r="T35" s="8">
        <f>FC_E!T$2</f>
        <v>8333.6724122399992</v>
      </c>
      <c r="U35" s="8">
        <f>FC_E!U$2</f>
        <v>8670.4272974399992</v>
      </c>
      <c r="V35" s="8">
        <f>FC_E!V$2</f>
        <v>8825.8818304799988</v>
      </c>
      <c r="W35" s="8">
        <f>FC_E!W$2</f>
        <v>7206.6314935199989</v>
      </c>
      <c r="X35" s="8">
        <f>FC_E!X$2</f>
        <v>7584.5282666400008</v>
      </c>
    </row>
    <row r="36" spans="1:24" ht="11.25" customHeight="1" x14ac:dyDescent="0.2">
      <c r="A36" s="39" t="s">
        <v>142</v>
      </c>
      <c r="B36" s="11" t="str">
        <f ca="1">HYPERLINK("#"&amp;CELL("address",FC_IND_E!$X$2),"FC_IND_E")</f>
        <v>FC_IND_E</v>
      </c>
      <c r="C36" s="12">
        <f>FC_IND_E!C$2</f>
        <v>1305.83223516</v>
      </c>
      <c r="D36" s="12">
        <f>FC_IND_E!D$2</f>
        <v>1445.8430144400002</v>
      </c>
      <c r="E36" s="12">
        <f>FC_IND_E!E$2</f>
        <v>1251.35990724</v>
      </c>
      <c r="F36" s="12">
        <f>FC_IND_E!F$2</f>
        <v>1135.33413756</v>
      </c>
      <c r="G36" s="12">
        <f>FC_IND_E!G$2</f>
        <v>1289.5888875600001</v>
      </c>
      <c r="H36" s="12">
        <f>FC_IND_E!H$2</f>
        <v>1270.4730269999995</v>
      </c>
      <c r="I36" s="12">
        <f>FC_IND_E!I$2</f>
        <v>1357.9217118000001</v>
      </c>
      <c r="J36" s="12">
        <f>FC_IND_E!J$2</f>
        <v>1267.9859560800001</v>
      </c>
      <c r="K36" s="12">
        <f>FC_IND_E!K$2</f>
        <v>1211.59177572</v>
      </c>
      <c r="L36" s="12">
        <f>FC_IND_E!L$2</f>
        <v>1032.80672796</v>
      </c>
      <c r="M36" s="12">
        <f>FC_IND_E!M$2</f>
        <v>1111.89762888</v>
      </c>
      <c r="N36" s="12">
        <f>FC_IND_E!N$2</f>
        <v>1086.6585211199999</v>
      </c>
      <c r="O36" s="12">
        <f>FC_IND_E!O$2</f>
        <v>1050.1435701599999</v>
      </c>
      <c r="P36" s="12">
        <f>FC_IND_E!P$2</f>
        <v>1007.5631397599998</v>
      </c>
      <c r="Q36" s="12">
        <f>FC_IND_E!Q$2</f>
        <v>990.28622159999986</v>
      </c>
      <c r="R36" s="12">
        <f>FC_IND_E!R$2</f>
        <v>961.36195043999987</v>
      </c>
      <c r="S36" s="12">
        <f>FC_IND_E!S$2</f>
        <v>967.21660380000014</v>
      </c>
      <c r="T36" s="12">
        <f>FC_IND_E!T$2</f>
        <v>963.89114652000012</v>
      </c>
      <c r="U36" s="12">
        <f>FC_IND_E!U$2</f>
        <v>984.88167912000017</v>
      </c>
      <c r="V36" s="12">
        <f>FC_IND_E!V$2</f>
        <v>1002.3251000400002</v>
      </c>
      <c r="W36" s="12">
        <f>FC_IND_E!W$2</f>
        <v>925.46361240000033</v>
      </c>
      <c r="X36" s="12">
        <f>FC_IND_E!X$2</f>
        <v>955.09666476000018</v>
      </c>
    </row>
    <row r="37" spans="1:24" ht="11.25" customHeight="1" x14ac:dyDescent="0.2">
      <c r="A37" s="40" t="s">
        <v>143</v>
      </c>
      <c r="B37" s="13" t="str">
        <f ca="1">HYPERLINK("#"&amp;CELL("address",FC_IND_IS_E!$X$2),"FC_IND_IS_E")</f>
        <v>FC_IND_IS_E</v>
      </c>
      <c r="C37" s="14">
        <f>FC_IND_IS_E!C$2</f>
        <v>486.56827535999986</v>
      </c>
      <c r="D37" s="14">
        <f>FC_IND_IS_E!D$2</f>
        <v>590.02455624000015</v>
      </c>
      <c r="E37" s="14">
        <f>FC_IND_IS_E!E$2</f>
        <v>554.49409439999999</v>
      </c>
      <c r="F37" s="14">
        <f>FC_IND_IS_E!F$2</f>
        <v>499.41443975999999</v>
      </c>
      <c r="G37" s="14">
        <f>FC_IND_IS_E!G$2</f>
        <v>539.19730044000005</v>
      </c>
      <c r="H37" s="14">
        <f>FC_IND_IS_E!H$2</f>
        <v>513.28749215999983</v>
      </c>
      <c r="I37" s="14">
        <f>FC_IND_IS_E!I$2</f>
        <v>607.31507183999997</v>
      </c>
      <c r="J37" s="14">
        <f>FC_IND_IS_E!J$2</f>
        <v>615.0079785600002</v>
      </c>
      <c r="K37" s="14">
        <f>FC_IND_IS_E!K$2</f>
        <v>571.96848911999996</v>
      </c>
      <c r="L37" s="14">
        <f>FC_IND_IS_E!L$2</f>
        <v>443.7691542</v>
      </c>
      <c r="M37" s="14">
        <f>FC_IND_IS_E!M$2</f>
        <v>500.32398348000004</v>
      </c>
      <c r="N37" s="14">
        <f>FC_IND_IS_E!N$2</f>
        <v>425.41611252000001</v>
      </c>
      <c r="O37" s="14">
        <f>FC_IND_IS_E!O$2</f>
        <v>383.33476175999999</v>
      </c>
      <c r="P37" s="14">
        <f>FC_IND_IS_E!P$2</f>
        <v>362.03026439999991</v>
      </c>
      <c r="Q37" s="14">
        <f>FC_IND_IS_E!Q$2</f>
        <v>356.33925335999999</v>
      </c>
      <c r="R37" s="14">
        <f>FC_IND_IS_E!R$2</f>
        <v>357.25947575999993</v>
      </c>
      <c r="S37" s="14">
        <f>FC_IND_IS_E!S$2</f>
        <v>350.49853284000011</v>
      </c>
      <c r="T37" s="14">
        <f>FC_IND_IS_E!T$2</f>
        <v>335.92186116000005</v>
      </c>
      <c r="U37" s="14">
        <f>FC_IND_IS_E!U$2</f>
        <v>378.66304752000008</v>
      </c>
      <c r="V37" s="14">
        <f>FC_IND_IS_E!V$2</f>
        <v>359.66902944000009</v>
      </c>
      <c r="W37" s="14">
        <f>FC_IND_IS_E!W$2</f>
        <v>325.86223716000006</v>
      </c>
      <c r="X37" s="14">
        <f>FC_IND_IS_E!X$2</f>
        <v>329.04725208000008</v>
      </c>
    </row>
    <row r="38" spans="1:24" ht="11.25" customHeight="1" x14ac:dyDescent="0.2">
      <c r="A38" s="41" t="s">
        <v>267</v>
      </c>
      <c r="B38" s="15" t="str">
        <f ca="1">HYPERLINK("#"&amp;CELL("address",FC_IND_IS_BF_E!$X$2),"FC_IND_IS_BF_E")</f>
        <v>FC_IND_IS_BF_E</v>
      </c>
      <c r="C38" s="16">
        <f>FC_IND_IS_BF_E!C$2</f>
        <v>0</v>
      </c>
      <c r="D38" s="16">
        <f>FC_IND_IS_BF_E!D$2</f>
        <v>0</v>
      </c>
      <c r="E38" s="16">
        <f>FC_IND_IS_BF_E!E$2</f>
        <v>0</v>
      </c>
      <c r="F38" s="16">
        <f>FC_IND_IS_BF_E!F$2</f>
        <v>0</v>
      </c>
      <c r="G38" s="16">
        <f>FC_IND_IS_BF_E!G$2</f>
        <v>0</v>
      </c>
      <c r="H38" s="16">
        <f>FC_IND_IS_BF_E!H$2</f>
        <v>0</v>
      </c>
      <c r="I38" s="16">
        <f>FC_IND_IS_BF_E!I$2</f>
        <v>0</v>
      </c>
      <c r="J38" s="16">
        <f>FC_IND_IS_BF_E!J$2</f>
        <v>0</v>
      </c>
      <c r="K38" s="16">
        <f>FC_IND_IS_BF_E!K$2</f>
        <v>0</v>
      </c>
      <c r="L38" s="16">
        <f>FC_IND_IS_BF_E!L$2</f>
        <v>0</v>
      </c>
      <c r="M38" s="16">
        <f>FC_IND_IS_BF_E!M$2</f>
        <v>0</v>
      </c>
      <c r="N38" s="16">
        <f>FC_IND_IS_BF_E!N$2</f>
        <v>0</v>
      </c>
      <c r="O38" s="16">
        <f>FC_IND_IS_BF_E!O$2</f>
        <v>0</v>
      </c>
      <c r="P38" s="16">
        <f>FC_IND_IS_BF_E!P$2</f>
        <v>0</v>
      </c>
      <c r="Q38" s="16">
        <f>FC_IND_IS_BF_E!Q$2</f>
        <v>0</v>
      </c>
      <c r="R38" s="16">
        <f>FC_IND_IS_BF_E!R$2</f>
        <v>0</v>
      </c>
      <c r="S38" s="16">
        <f>FC_IND_IS_BF_E!S$2</f>
        <v>0</v>
      </c>
      <c r="T38" s="16">
        <f>FC_IND_IS_BF_E!T$2</f>
        <v>0</v>
      </c>
      <c r="U38" s="16">
        <f>FC_IND_IS_BF_E!U$2</f>
        <v>0</v>
      </c>
      <c r="V38" s="16">
        <f>FC_IND_IS_BF_E!V$2</f>
        <v>0</v>
      </c>
      <c r="W38" s="16">
        <f>FC_IND_IS_BF_E!W$2</f>
        <v>0</v>
      </c>
      <c r="X38" s="16">
        <f>FC_IND_IS_BF_E!X$2</f>
        <v>0</v>
      </c>
    </row>
    <row r="39" spans="1:24" ht="11.25" customHeight="1" x14ac:dyDescent="0.2">
      <c r="A39" s="41" t="s">
        <v>269</v>
      </c>
      <c r="B39" s="15" t="str">
        <f ca="1">HYPERLINK("#"&amp;CELL("address",FC_IND_IS_EA_E!$X$2),"FC_IND_IS_EA_E")</f>
        <v>FC_IND_IS_EA_E</v>
      </c>
      <c r="C39" s="16">
        <f>FC_IND_IS_EA_E!C$2</f>
        <v>486.56827535999986</v>
      </c>
      <c r="D39" s="16">
        <f>FC_IND_IS_EA_E!D$2</f>
        <v>590.02455624000015</v>
      </c>
      <c r="E39" s="16">
        <f>FC_IND_IS_EA_E!E$2</f>
        <v>554.49409439999999</v>
      </c>
      <c r="F39" s="16">
        <f>FC_IND_IS_EA_E!F$2</f>
        <v>499.41443975999999</v>
      </c>
      <c r="G39" s="16">
        <f>FC_IND_IS_EA_E!G$2</f>
        <v>539.19730044000005</v>
      </c>
      <c r="H39" s="16">
        <f>FC_IND_IS_EA_E!H$2</f>
        <v>513.28749215999983</v>
      </c>
      <c r="I39" s="16">
        <f>FC_IND_IS_EA_E!I$2</f>
        <v>607.31507183999997</v>
      </c>
      <c r="J39" s="16">
        <f>FC_IND_IS_EA_E!J$2</f>
        <v>615.0079785600002</v>
      </c>
      <c r="K39" s="16">
        <f>FC_IND_IS_EA_E!K$2</f>
        <v>571.96848911999996</v>
      </c>
      <c r="L39" s="16">
        <f>FC_IND_IS_EA_E!L$2</f>
        <v>443.7691542</v>
      </c>
      <c r="M39" s="16">
        <f>FC_IND_IS_EA_E!M$2</f>
        <v>500.32398348000004</v>
      </c>
      <c r="N39" s="16">
        <f>FC_IND_IS_EA_E!N$2</f>
        <v>425.41611252000001</v>
      </c>
      <c r="O39" s="16">
        <f>FC_IND_IS_EA_E!O$2</f>
        <v>383.33476175999999</v>
      </c>
      <c r="P39" s="16">
        <f>FC_IND_IS_EA_E!P$2</f>
        <v>362.03026439999991</v>
      </c>
      <c r="Q39" s="16">
        <f>FC_IND_IS_EA_E!Q$2</f>
        <v>356.33925335999999</v>
      </c>
      <c r="R39" s="16">
        <f>FC_IND_IS_EA_E!R$2</f>
        <v>357.25947575999993</v>
      </c>
      <c r="S39" s="16">
        <f>FC_IND_IS_EA_E!S$2</f>
        <v>350.49853284000011</v>
      </c>
      <c r="T39" s="16">
        <f>FC_IND_IS_EA_E!T$2</f>
        <v>335.92186116000005</v>
      </c>
      <c r="U39" s="16">
        <f>FC_IND_IS_EA_E!U$2</f>
        <v>378.66304752000008</v>
      </c>
      <c r="V39" s="16">
        <f>FC_IND_IS_EA_E!V$2</f>
        <v>359.66902944000009</v>
      </c>
      <c r="W39" s="16">
        <f>FC_IND_IS_EA_E!W$2</f>
        <v>325.86223716000006</v>
      </c>
      <c r="X39" s="16">
        <f>FC_IND_IS_EA_E!X$2</f>
        <v>329.04725208000008</v>
      </c>
    </row>
    <row r="40" spans="1:24" ht="11.25" customHeight="1" x14ac:dyDescent="0.2">
      <c r="A40" s="40" t="s">
        <v>145</v>
      </c>
      <c r="B40" s="13" t="str">
        <f ca="1">HYPERLINK("#"&amp;CELL("address",FC_IND_NFM_E!$X$2),"FC_IND_NFM_E")</f>
        <v>FC_IND_NFM_E</v>
      </c>
      <c r="C40" s="14">
        <f>FC_IND_NFM_E!C$2</f>
        <v>0</v>
      </c>
      <c r="D40" s="14">
        <f>FC_IND_NFM_E!D$2</f>
        <v>0</v>
      </c>
      <c r="E40" s="14">
        <f>FC_IND_NFM_E!E$2</f>
        <v>0</v>
      </c>
      <c r="F40" s="14">
        <f>FC_IND_NFM_E!F$2</f>
        <v>0</v>
      </c>
      <c r="G40" s="14">
        <f>FC_IND_NFM_E!G$2</f>
        <v>0</v>
      </c>
      <c r="H40" s="14">
        <f>FC_IND_NFM_E!H$2</f>
        <v>0</v>
      </c>
      <c r="I40" s="14">
        <f>FC_IND_NFM_E!I$2</f>
        <v>0</v>
      </c>
      <c r="J40" s="14">
        <f>FC_IND_NFM_E!J$2</f>
        <v>0</v>
      </c>
      <c r="K40" s="14">
        <f>FC_IND_NFM_E!K$2</f>
        <v>0</v>
      </c>
      <c r="L40" s="14">
        <f>FC_IND_NFM_E!L$2</f>
        <v>0</v>
      </c>
      <c r="M40" s="14">
        <f>FC_IND_NFM_E!M$2</f>
        <v>0</v>
      </c>
      <c r="N40" s="14">
        <f>FC_IND_NFM_E!N$2</f>
        <v>0</v>
      </c>
      <c r="O40" s="14">
        <f>FC_IND_NFM_E!O$2</f>
        <v>0</v>
      </c>
      <c r="P40" s="14">
        <f>FC_IND_NFM_E!P$2</f>
        <v>0</v>
      </c>
      <c r="Q40" s="14">
        <f>FC_IND_NFM_E!Q$2</f>
        <v>0</v>
      </c>
      <c r="R40" s="14">
        <f>FC_IND_NFM_E!R$2</f>
        <v>0</v>
      </c>
      <c r="S40" s="14">
        <f>FC_IND_NFM_E!S$2</f>
        <v>0</v>
      </c>
      <c r="T40" s="14">
        <f>FC_IND_NFM_E!T$2</f>
        <v>0</v>
      </c>
      <c r="U40" s="14">
        <f>FC_IND_NFM_E!U$2</f>
        <v>0</v>
      </c>
      <c r="V40" s="14">
        <f>FC_IND_NFM_E!V$2</f>
        <v>0</v>
      </c>
      <c r="W40" s="14">
        <f>FC_IND_NFM_E!W$2</f>
        <v>0</v>
      </c>
      <c r="X40" s="14">
        <f>FC_IND_NFM_E!X$2</f>
        <v>0</v>
      </c>
    </row>
    <row r="41" spans="1:24" ht="11.25" customHeight="1" x14ac:dyDescent="0.2">
      <c r="A41" s="41" t="s">
        <v>271</v>
      </c>
      <c r="B41" s="15" t="str">
        <f ca="1">HYPERLINK("#"&amp;CELL("address",FC_IND_NFM_AM_E!$X$2),"FC_IND_NFM_AM_E")</f>
        <v>FC_IND_NFM_AM_E</v>
      </c>
      <c r="C41" s="16">
        <f>FC_IND_NFM_AM_E!C$2</f>
        <v>0</v>
      </c>
      <c r="D41" s="16">
        <f>FC_IND_NFM_AM_E!D$2</f>
        <v>0</v>
      </c>
      <c r="E41" s="16">
        <f>FC_IND_NFM_AM_E!E$2</f>
        <v>0</v>
      </c>
      <c r="F41" s="16">
        <f>FC_IND_NFM_AM_E!F$2</f>
        <v>0</v>
      </c>
      <c r="G41" s="16">
        <f>FC_IND_NFM_AM_E!G$2</f>
        <v>0</v>
      </c>
      <c r="H41" s="16">
        <f>FC_IND_NFM_AM_E!H$2</f>
        <v>0</v>
      </c>
      <c r="I41" s="16">
        <f>FC_IND_NFM_AM_E!I$2</f>
        <v>0</v>
      </c>
      <c r="J41" s="16">
        <f>FC_IND_NFM_AM_E!J$2</f>
        <v>0</v>
      </c>
      <c r="K41" s="16">
        <f>FC_IND_NFM_AM_E!K$2</f>
        <v>0</v>
      </c>
      <c r="L41" s="16">
        <f>FC_IND_NFM_AM_E!L$2</f>
        <v>0</v>
      </c>
      <c r="M41" s="16">
        <f>FC_IND_NFM_AM_E!M$2</f>
        <v>0</v>
      </c>
      <c r="N41" s="16">
        <f>FC_IND_NFM_AM_E!N$2</f>
        <v>0</v>
      </c>
      <c r="O41" s="16">
        <f>FC_IND_NFM_AM_E!O$2</f>
        <v>0</v>
      </c>
      <c r="P41" s="16">
        <f>FC_IND_NFM_AM_E!P$2</f>
        <v>0</v>
      </c>
      <c r="Q41" s="16">
        <f>FC_IND_NFM_AM_E!Q$2</f>
        <v>0</v>
      </c>
      <c r="R41" s="16">
        <f>FC_IND_NFM_AM_E!R$2</f>
        <v>0</v>
      </c>
      <c r="S41" s="16">
        <f>FC_IND_NFM_AM_E!S$2</f>
        <v>0</v>
      </c>
      <c r="T41" s="16">
        <f>FC_IND_NFM_AM_E!T$2</f>
        <v>0</v>
      </c>
      <c r="U41" s="16">
        <f>FC_IND_NFM_AM_E!U$2</f>
        <v>0</v>
      </c>
      <c r="V41" s="16">
        <f>FC_IND_NFM_AM_E!V$2</f>
        <v>0</v>
      </c>
      <c r="W41" s="16">
        <f>FC_IND_NFM_AM_E!W$2</f>
        <v>0</v>
      </c>
      <c r="X41" s="16">
        <f>FC_IND_NFM_AM_E!X$2</f>
        <v>0</v>
      </c>
    </row>
    <row r="42" spans="1:24" ht="11.25" customHeight="1" x14ac:dyDescent="0.2">
      <c r="A42" s="41" t="s">
        <v>273</v>
      </c>
      <c r="B42" s="15" t="str">
        <f ca="1">HYPERLINK("#"&amp;CELL("address",FC_IND_NFM_PA_E!$X$2),"FC_IND_NFM_PA_E")</f>
        <v>FC_IND_NFM_PA_E</v>
      </c>
      <c r="C42" s="16">
        <f>FC_IND_NFM_PA_E!C$2</f>
        <v>0</v>
      </c>
      <c r="D42" s="16">
        <f>FC_IND_NFM_PA_E!D$2</f>
        <v>0</v>
      </c>
      <c r="E42" s="16">
        <f>FC_IND_NFM_PA_E!E$2</f>
        <v>0</v>
      </c>
      <c r="F42" s="16">
        <f>FC_IND_NFM_PA_E!F$2</f>
        <v>0</v>
      </c>
      <c r="G42" s="16">
        <f>FC_IND_NFM_PA_E!G$2</f>
        <v>0</v>
      </c>
      <c r="H42" s="16">
        <f>FC_IND_NFM_PA_E!H$2</f>
        <v>0</v>
      </c>
      <c r="I42" s="16">
        <f>FC_IND_NFM_PA_E!I$2</f>
        <v>0</v>
      </c>
      <c r="J42" s="16">
        <f>FC_IND_NFM_PA_E!J$2</f>
        <v>0</v>
      </c>
      <c r="K42" s="16">
        <f>FC_IND_NFM_PA_E!K$2</f>
        <v>0</v>
      </c>
      <c r="L42" s="16">
        <f>FC_IND_NFM_PA_E!L$2</f>
        <v>0</v>
      </c>
      <c r="M42" s="16">
        <f>FC_IND_NFM_PA_E!M$2</f>
        <v>0</v>
      </c>
      <c r="N42" s="16">
        <f>FC_IND_NFM_PA_E!N$2</f>
        <v>0</v>
      </c>
      <c r="O42" s="16">
        <f>FC_IND_NFM_PA_E!O$2</f>
        <v>0</v>
      </c>
      <c r="P42" s="16">
        <f>FC_IND_NFM_PA_E!P$2</f>
        <v>0</v>
      </c>
      <c r="Q42" s="16">
        <f>FC_IND_NFM_PA_E!Q$2</f>
        <v>0</v>
      </c>
      <c r="R42" s="16">
        <f>FC_IND_NFM_PA_E!R$2</f>
        <v>0</v>
      </c>
      <c r="S42" s="16">
        <f>FC_IND_NFM_PA_E!S$2</f>
        <v>0</v>
      </c>
      <c r="T42" s="16">
        <f>FC_IND_NFM_PA_E!T$2</f>
        <v>0</v>
      </c>
      <c r="U42" s="16">
        <f>FC_IND_NFM_PA_E!U$2</f>
        <v>0</v>
      </c>
      <c r="V42" s="16">
        <f>FC_IND_NFM_PA_E!V$2</f>
        <v>0</v>
      </c>
      <c r="W42" s="16">
        <f>FC_IND_NFM_PA_E!W$2</f>
        <v>0</v>
      </c>
      <c r="X42" s="16">
        <f>FC_IND_NFM_PA_E!X$2</f>
        <v>0</v>
      </c>
    </row>
    <row r="43" spans="1:24" ht="11.25" customHeight="1" x14ac:dyDescent="0.2">
      <c r="A43" s="41" t="s">
        <v>275</v>
      </c>
      <c r="B43" s="15" t="str">
        <f ca="1">HYPERLINK("#"&amp;CELL("address",FC_IND_NFM_SA_E!$X$2),"FC_IND_NFM_SA_E")</f>
        <v>FC_IND_NFM_SA_E</v>
      </c>
      <c r="C43" s="16">
        <f>FC_IND_NFM_SA_E!C$2</f>
        <v>0</v>
      </c>
      <c r="D43" s="16">
        <f>FC_IND_NFM_SA_E!D$2</f>
        <v>0</v>
      </c>
      <c r="E43" s="16">
        <f>FC_IND_NFM_SA_E!E$2</f>
        <v>0</v>
      </c>
      <c r="F43" s="16">
        <f>FC_IND_NFM_SA_E!F$2</f>
        <v>0</v>
      </c>
      <c r="G43" s="16">
        <f>FC_IND_NFM_SA_E!G$2</f>
        <v>0</v>
      </c>
      <c r="H43" s="16">
        <f>FC_IND_NFM_SA_E!H$2</f>
        <v>0</v>
      </c>
      <c r="I43" s="16">
        <f>FC_IND_NFM_SA_E!I$2</f>
        <v>0</v>
      </c>
      <c r="J43" s="16">
        <f>FC_IND_NFM_SA_E!J$2</f>
        <v>0</v>
      </c>
      <c r="K43" s="16">
        <f>FC_IND_NFM_SA_E!K$2</f>
        <v>0</v>
      </c>
      <c r="L43" s="16">
        <f>FC_IND_NFM_SA_E!L$2</f>
        <v>0</v>
      </c>
      <c r="M43" s="16">
        <f>FC_IND_NFM_SA_E!M$2</f>
        <v>0</v>
      </c>
      <c r="N43" s="16">
        <f>FC_IND_NFM_SA_E!N$2</f>
        <v>0</v>
      </c>
      <c r="O43" s="16">
        <f>FC_IND_NFM_SA_E!O$2</f>
        <v>0</v>
      </c>
      <c r="P43" s="16">
        <f>FC_IND_NFM_SA_E!P$2</f>
        <v>0</v>
      </c>
      <c r="Q43" s="16">
        <f>FC_IND_NFM_SA_E!Q$2</f>
        <v>0</v>
      </c>
      <c r="R43" s="16">
        <f>FC_IND_NFM_SA_E!R$2</f>
        <v>0</v>
      </c>
      <c r="S43" s="16">
        <f>FC_IND_NFM_SA_E!S$2</f>
        <v>0</v>
      </c>
      <c r="T43" s="16">
        <f>FC_IND_NFM_SA_E!T$2</f>
        <v>0</v>
      </c>
      <c r="U43" s="16">
        <f>FC_IND_NFM_SA_E!U$2</f>
        <v>0</v>
      </c>
      <c r="V43" s="16">
        <f>FC_IND_NFM_SA_E!V$2</f>
        <v>0</v>
      </c>
      <c r="W43" s="16">
        <f>FC_IND_NFM_SA_E!W$2</f>
        <v>0</v>
      </c>
      <c r="X43" s="16">
        <f>FC_IND_NFM_SA_E!X$2</f>
        <v>0</v>
      </c>
    </row>
    <row r="44" spans="1:24" ht="11.25" customHeight="1" x14ac:dyDescent="0.2">
      <c r="A44" s="41" t="s">
        <v>277</v>
      </c>
      <c r="B44" s="15" t="str">
        <f ca="1">HYPERLINK("#"&amp;CELL("address",FC_IND_NFM_OM_E!$X$2),"FC_IND_NFM_OM_E")</f>
        <v>FC_IND_NFM_OM_E</v>
      </c>
      <c r="C44" s="16">
        <f>FC_IND_NFM_OM_E!C$2</f>
        <v>0</v>
      </c>
      <c r="D44" s="16">
        <f>FC_IND_NFM_OM_E!D$2</f>
        <v>0</v>
      </c>
      <c r="E44" s="16">
        <f>FC_IND_NFM_OM_E!E$2</f>
        <v>0</v>
      </c>
      <c r="F44" s="16">
        <f>FC_IND_NFM_OM_E!F$2</f>
        <v>0</v>
      </c>
      <c r="G44" s="16">
        <f>FC_IND_NFM_OM_E!G$2</f>
        <v>0</v>
      </c>
      <c r="H44" s="16">
        <f>FC_IND_NFM_OM_E!H$2</f>
        <v>0</v>
      </c>
      <c r="I44" s="16">
        <f>FC_IND_NFM_OM_E!I$2</f>
        <v>0</v>
      </c>
      <c r="J44" s="16">
        <f>FC_IND_NFM_OM_E!J$2</f>
        <v>0</v>
      </c>
      <c r="K44" s="16">
        <f>FC_IND_NFM_OM_E!K$2</f>
        <v>0</v>
      </c>
      <c r="L44" s="16">
        <f>FC_IND_NFM_OM_E!L$2</f>
        <v>0</v>
      </c>
      <c r="M44" s="16">
        <f>FC_IND_NFM_OM_E!M$2</f>
        <v>0</v>
      </c>
      <c r="N44" s="16">
        <f>FC_IND_NFM_OM_E!N$2</f>
        <v>0</v>
      </c>
      <c r="O44" s="16">
        <f>FC_IND_NFM_OM_E!O$2</f>
        <v>0</v>
      </c>
      <c r="P44" s="16">
        <f>FC_IND_NFM_OM_E!P$2</f>
        <v>0</v>
      </c>
      <c r="Q44" s="16">
        <f>FC_IND_NFM_OM_E!Q$2</f>
        <v>0</v>
      </c>
      <c r="R44" s="16">
        <f>FC_IND_NFM_OM_E!R$2</f>
        <v>0</v>
      </c>
      <c r="S44" s="16">
        <f>FC_IND_NFM_OM_E!S$2</f>
        <v>0</v>
      </c>
      <c r="T44" s="16">
        <f>FC_IND_NFM_OM_E!T$2</f>
        <v>0</v>
      </c>
      <c r="U44" s="16">
        <f>FC_IND_NFM_OM_E!U$2</f>
        <v>0</v>
      </c>
      <c r="V44" s="16">
        <f>FC_IND_NFM_OM_E!V$2</f>
        <v>0</v>
      </c>
      <c r="W44" s="16">
        <f>FC_IND_NFM_OM_E!W$2</f>
        <v>0</v>
      </c>
      <c r="X44" s="16">
        <f>FC_IND_NFM_OM_E!X$2</f>
        <v>0</v>
      </c>
    </row>
    <row r="45" spans="1:24" ht="11.25" customHeight="1" x14ac:dyDescent="0.2">
      <c r="A45" s="40" t="s">
        <v>144</v>
      </c>
      <c r="B45" s="13" t="str">
        <f ca="1">HYPERLINK("#"&amp;CELL("address",FC_IND_CPC_E!$X$2),"FC_IND_CPC_E")</f>
        <v>FC_IND_CPC_E</v>
      </c>
      <c r="C45" s="14">
        <f>FC_IND_CPC_E!C$2</f>
        <v>46.551041999999995</v>
      </c>
      <c r="D45" s="14">
        <f>FC_IND_CPC_E!D$2</f>
        <v>46.983468599999995</v>
      </c>
      <c r="E45" s="14">
        <f>FC_IND_CPC_E!E$2</f>
        <v>45.030997079999992</v>
      </c>
      <c r="F45" s="14">
        <f>FC_IND_CPC_E!F$2</f>
        <v>44.398164599999987</v>
      </c>
      <c r="G45" s="14">
        <f>FC_IND_CPC_E!G$2</f>
        <v>49.237023600000001</v>
      </c>
      <c r="H45" s="14">
        <f>FC_IND_CPC_E!H$2</f>
        <v>50.887634040000009</v>
      </c>
      <c r="I45" s="14">
        <f>FC_IND_CPC_E!I$2</f>
        <v>36.812684160000003</v>
      </c>
      <c r="J45" s="14">
        <f>FC_IND_CPC_E!J$2</f>
        <v>39.326569919999997</v>
      </c>
      <c r="K45" s="14">
        <f>FC_IND_CPC_E!K$2</f>
        <v>31.615508160000001</v>
      </c>
      <c r="L45" s="14">
        <f>FC_IND_CPC_E!L$2</f>
        <v>22.236112439999999</v>
      </c>
      <c r="M45" s="14">
        <f>FC_IND_CPC_E!M$2</f>
        <v>27.149614559999996</v>
      </c>
      <c r="N45" s="14">
        <f>FC_IND_CPC_E!N$2</f>
        <v>42.288904439999996</v>
      </c>
      <c r="O45" s="14">
        <f>FC_IND_CPC_E!O$2</f>
        <v>51.50642040000001</v>
      </c>
      <c r="P45" s="14">
        <f>FC_IND_CPC_E!P$2</f>
        <v>68.787563039999995</v>
      </c>
      <c r="Q45" s="14">
        <f>FC_IND_CPC_E!Q$2</f>
        <v>51.505678440000011</v>
      </c>
      <c r="R45" s="14">
        <f>FC_IND_CPC_E!R$2</f>
        <v>54.163907280000004</v>
      </c>
      <c r="S45" s="14">
        <f>FC_IND_CPC_E!S$2</f>
        <v>42.943770000000008</v>
      </c>
      <c r="T45" s="14">
        <f>FC_IND_CPC_E!T$2</f>
        <v>33.182892000000002</v>
      </c>
      <c r="U45" s="14">
        <f>FC_IND_CPC_E!U$2</f>
        <v>23.454113760000002</v>
      </c>
      <c r="V45" s="14">
        <f>FC_IND_CPC_E!V$2</f>
        <v>25.655479920000001</v>
      </c>
      <c r="W45" s="14">
        <f>FC_IND_CPC_E!W$2</f>
        <v>21.444154919999995</v>
      </c>
      <c r="X45" s="14">
        <f>FC_IND_CPC_E!X$2</f>
        <v>10.734225840000001</v>
      </c>
    </row>
    <row r="46" spans="1:24" ht="11.25" customHeight="1" x14ac:dyDescent="0.2">
      <c r="A46" s="41" t="s">
        <v>279</v>
      </c>
      <c r="B46" s="15" t="str">
        <f ca="1">HYPERLINK("#"&amp;CELL("address",FC_IND_CPC_BC_E!$X$2),"FC_IND_CPC_BC_E")</f>
        <v>FC_IND_CPC_BC_E</v>
      </c>
      <c r="C46" s="16">
        <f>FC_IND_CPC_BC_E!C$2</f>
        <v>0</v>
      </c>
      <c r="D46" s="16">
        <f>FC_IND_CPC_BC_E!D$2</f>
        <v>0</v>
      </c>
      <c r="E46" s="16">
        <f>FC_IND_CPC_BC_E!E$2</f>
        <v>0</v>
      </c>
      <c r="F46" s="16">
        <f>FC_IND_CPC_BC_E!F$2</f>
        <v>0</v>
      </c>
      <c r="G46" s="16">
        <f>FC_IND_CPC_BC_E!G$2</f>
        <v>0</v>
      </c>
      <c r="H46" s="16">
        <f>FC_IND_CPC_BC_E!H$2</f>
        <v>0</v>
      </c>
      <c r="I46" s="16">
        <f>FC_IND_CPC_BC_E!I$2</f>
        <v>0</v>
      </c>
      <c r="J46" s="16">
        <f>FC_IND_CPC_BC_E!J$2</f>
        <v>0</v>
      </c>
      <c r="K46" s="16">
        <f>FC_IND_CPC_BC_E!K$2</f>
        <v>0</v>
      </c>
      <c r="L46" s="16">
        <f>FC_IND_CPC_BC_E!L$2</f>
        <v>0</v>
      </c>
      <c r="M46" s="16">
        <f>FC_IND_CPC_BC_E!M$2</f>
        <v>0</v>
      </c>
      <c r="N46" s="16">
        <f>FC_IND_CPC_BC_E!N$2</f>
        <v>0</v>
      </c>
      <c r="O46" s="16">
        <f>FC_IND_CPC_BC_E!O$2</f>
        <v>0</v>
      </c>
      <c r="P46" s="16">
        <f>FC_IND_CPC_BC_E!P$2</f>
        <v>0</v>
      </c>
      <c r="Q46" s="16">
        <f>FC_IND_CPC_BC_E!Q$2</f>
        <v>0</v>
      </c>
      <c r="R46" s="16">
        <f>FC_IND_CPC_BC_E!R$2</f>
        <v>0</v>
      </c>
      <c r="S46" s="16">
        <f>FC_IND_CPC_BC_E!S$2</f>
        <v>0</v>
      </c>
      <c r="T46" s="16">
        <f>FC_IND_CPC_BC_E!T$2</f>
        <v>0</v>
      </c>
      <c r="U46" s="16">
        <f>FC_IND_CPC_BC_E!U$2</f>
        <v>0</v>
      </c>
      <c r="V46" s="16">
        <f>FC_IND_CPC_BC_E!V$2</f>
        <v>0</v>
      </c>
      <c r="W46" s="16">
        <f>FC_IND_CPC_BC_E!W$2</f>
        <v>0</v>
      </c>
      <c r="X46" s="16">
        <f>FC_IND_CPC_BC_E!X$2</f>
        <v>0</v>
      </c>
    </row>
    <row r="47" spans="1:24" ht="11.25" customHeight="1" x14ac:dyDescent="0.2">
      <c r="A47" s="41" t="s">
        <v>283</v>
      </c>
      <c r="B47" s="15" t="str">
        <f ca="1">HYPERLINK("#"&amp;CELL("address",FC_IND_CPC_OC_E!$X$2),"FC_IND_CPC_OC_E")</f>
        <v>FC_IND_CPC_OC_E</v>
      </c>
      <c r="C47" s="16">
        <f>FC_IND_CPC_OC_E!C$2</f>
        <v>43.138597536137283</v>
      </c>
      <c r="D47" s="16">
        <f>FC_IND_CPC_OC_E!D$2</f>
        <v>43.48585579343704</v>
      </c>
      <c r="E47" s="16">
        <f>FC_IND_CPC_OC_E!E$2</f>
        <v>41.664698127783275</v>
      </c>
      <c r="F47" s="16">
        <f>FC_IND_CPC_OC_E!F$2</f>
        <v>41.246675409390122</v>
      </c>
      <c r="G47" s="16">
        <f>FC_IND_CPC_OC_E!G$2</f>
        <v>45.720210414085713</v>
      </c>
      <c r="H47" s="16">
        <f>FC_IND_CPC_OC_E!H$2</f>
        <v>47.299338113771171</v>
      </c>
      <c r="I47" s="16">
        <f>FC_IND_CPC_OC_E!I$2</f>
        <v>34.228335747661639</v>
      </c>
      <c r="J47" s="16">
        <f>FC_IND_CPC_OC_E!J$2</f>
        <v>35.973578580063489</v>
      </c>
      <c r="K47" s="16">
        <f>FC_IND_CPC_OC_E!K$2</f>
        <v>29.423058773687629</v>
      </c>
      <c r="L47" s="16">
        <f>FC_IND_CPC_OC_E!L$2</f>
        <v>20.689927662644241</v>
      </c>
      <c r="M47" s="16">
        <f>FC_IND_CPC_OC_E!M$2</f>
        <v>25.45743562376574</v>
      </c>
      <c r="N47" s="16">
        <f>FC_IND_CPC_OC_E!N$2</f>
        <v>39.786801507655568</v>
      </c>
      <c r="O47" s="16">
        <f>FC_IND_CPC_OC_E!O$2</f>
        <v>48.777097514345691</v>
      </c>
      <c r="P47" s="16">
        <f>FC_IND_CPC_OC_E!P$2</f>
        <v>65.076209561191547</v>
      </c>
      <c r="Q47" s="16">
        <f>FC_IND_CPC_OC_E!Q$2</f>
        <v>47.154259613980486</v>
      </c>
      <c r="R47" s="16">
        <f>FC_IND_CPC_OC_E!R$2</f>
        <v>49.64340151299939</v>
      </c>
      <c r="S47" s="16">
        <f>FC_IND_CPC_OC_E!S$2</f>
        <v>39.727682659706055</v>
      </c>
      <c r="T47" s="16">
        <f>FC_IND_CPC_OC_E!T$2</f>
        <v>30.916930174103978</v>
      </c>
      <c r="U47" s="16">
        <f>FC_IND_CPC_OC_E!U$2</f>
        <v>21.003814871889581</v>
      </c>
      <c r="V47" s="16">
        <f>FC_IND_CPC_OC_E!V$2</f>
        <v>22.851909491269605</v>
      </c>
      <c r="W47" s="16">
        <f>FC_IND_CPC_OC_E!W$2</f>
        <v>19.537577966589851</v>
      </c>
      <c r="X47" s="16">
        <f>FC_IND_CPC_OC_E!X$2</f>
        <v>9.4376914702872856</v>
      </c>
    </row>
    <row r="48" spans="1:24" ht="11.25" customHeight="1" x14ac:dyDescent="0.2">
      <c r="A48" s="41" t="s">
        <v>281</v>
      </c>
      <c r="B48" s="15" t="str">
        <f ca="1">HYPERLINK("#"&amp;CELL("address",FC_IND_CPC_PH_E!$X$2),"FC_IND_CPC_PH_E")</f>
        <v>FC_IND_CPC_PH_E</v>
      </c>
      <c r="C48" s="16">
        <f>FC_IND_CPC_PH_E!C$2</f>
        <v>3.4124444638627098</v>
      </c>
      <c r="D48" s="16">
        <f>FC_IND_CPC_PH_E!D$2</f>
        <v>3.4976128065629624</v>
      </c>
      <c r="E48" s="16">
        <f>FC_IND_CPC_PH_E!E$2</f>
        <v>3.3662989522167228</v>
      </c>
      <c r="F48" s="16">
        <f>FC_IND_CPC_PH_E!F$2</f>
        <v>3.151489190609861</v>
      </c>
      <c r="G48" s="16">
        <f>FC_IND_CPC_PH_E!G$2</f>
        <v>3.5168131859142804</v>
      </c>
      <c r="H48" s="16">
        <f>FC_IND_CPC_PH_E!H$2</f>
        <v>3.588295926228839</v>
      </c>
      <c r="I48" s="16">
        <f>FC_IND_CPC_PH_E!I$2</f>
        <v>2.5843484123383673</v>
      </c>
      <c r="J48" s="16">
        <f>FC_IND_CPC_PH_E!J$2</f>
        <v>3.3529913399365023</v>
      </c>
      <c r="K48" s="16">
        <f>FC_IND_CPC_PH_E!K$2</f>
        <v>2.1924493863123744</v>
      </c>
      <c r="L48" s="16">
        <f>FC_IND_CPC_PH_E!L$2</f>
        <v>1.5461847773557573</v>
      </c>
      <c r="M48" s="16">
        <f>FC_IND_CPC_PH_E!M$2</f>
        <v>1.6921789362342614</v>
      </c>
      <c r="N48" s="16">
        <f>FC_IND_CPC_PH_E!N$2</f>
        <v>2.5021029323444308</v>
      </c>
      <c r="O48" s="16">
        <f>FC_IND_CPC_PH_E!O$2</f>
        <v>2.7293228856543132</v>
      </c>
      <c r="P48" s="16">
        <f>FC_IND_CPC_PH_E!P$2</f>
        <v>3.711353478808443</v>
      </c>
      <c r="Q48" s="16">
        <f>FC_IND_CPC_PH_E!Q$2</f>
        <v>4.3514188260195201</v>
      </c>
      <c r="R48" s="16">
        <f>FC_IND_CPC_PH_E!R$2</f>
        <v>4.5205057670006159</v>
      </c>
      <c r="S48" s="16">
        <f>FC_IND_CPC_PH_E!S$2</f>
        <v>3.216087340293956</v>
      </c>
      <c r="T48" s="16">
        <f>FC_IND_CPC_PH_E!T$2</f>
        <v>2.2659618258960212</v>
      </c>
      <c r="U48" s="16">
        <f>FC_IND_CPC_PH_E!U$2</f>
        <v>2.4502988881104186</v>
      </c>
      <c r="V48" s="16">
        <f>FC_IND_CPC_PH_E!V$2</f>
        <v>2.8035704287303935</v>
      </c>
      <c r="W48" s="16">
        <f>FC_IND_CPC_PH_E!W$2</f>
        <v>1.9065769534101471</v>
      </c>
      <c r="X48" s="16">
        <f>FC_IND_CPC_PH_E!X$2</f>
        <v>1.2965343697127167</v>
      </c>
    </row>
    <row r="49" spans="1:24" ht="11.25" customHeight="1" x14ac:dyDescent="0.2">
      <c r="A49" s="40" t="s">
        <v>146</v>
      </c>
      <c r="B49" s="13" t="str">
        <f ca="1">HYPERLINK("#"&amp;CELL("address",FC_IND_NMM_E!$X$2),"FC_IND_NMM_E")</f>
        <v>FC_IND_NMM_E</v>
      </c>
      <c r="C49" s="14">
        <f>FC_IND_NMM_E!C$2</f>
        <v>536.33220587999995</v>
      </c>
      <c r="D49" s="14">
        <f>FC_IND_NMM_E!D$2</f>
        <v>581.01354144000004</v>
      </c>
      <c r="E49" s="14">
        <f>FC_IND_NMM_E!E$2</f>
        <v>440.60096052000006</v>
      </c>
      <c r="F49" s="14">
        <f>FC_IND_NMM_E!F$2</f>
        <v>368.55223236000006</v>
      </c>
      <c r="G49" s="14">
        <f>FC_IND_NMM_E!G$2</f>
        <v>480.61014948000002</v>
      </c>
      <c r="H49" s="14">
        <f>FC_IND_NMM_E!H$2</f>
        <v>499.11929351999999</v>
      </c>
      <c r="I49" s="14">
        <f>FC_IND_NMM_E!I$2</f>
        <v>537.14693340000008</v>
      </c>
      <c r="J49" s="14">
        <f>FC_IND_NMM_E!J$2</f>
        <v>429.74689752000006</v>
      </c>
      <c r="K49" s="14">
        <f>FC_IND_NMM_E!K$2</f>
        <v>447.84140903999997</v>
      </c>
      <c r="L49" s="14">
        <f>FC_IND_NMM_E!L$2</f>
        <v>423.75858048000003</v>
      </c>
      <c r="M49" s="14">
        <f>FC_IND_NMM_E!M$2</f>
        <v>436.47400403999995</v>
      </c>
      <c r="N49" s="14">
        <f>FC_IND_NMM_E!N$2</f>
        <v>437.45675148000004</v>
      </c>
      <c r="O49" s="14">
        <f>FC_IND_NMM_E!O$2</f>
        <v>431.89453908000002</v>
      </c>
      <c r="P49" s="14">
        <f>FC_IND_NMM_E!P$2</f>
        <v>384.24282252</v>
      </c>
      <c r="Q49" s="14">
        <f>FC_IND_NMM_E!Q$2</f>
        <v>415.13624651999999</v>
      </c>
      <c r="R49" s="14">
        <f>FC_IND_NMM_E!R$2</f>
        <v>400.01536811999995</v>
      </c>
      <c r="S49" s="14">
        <f>FC_IND_NMM_E!S$2</f>
        <v>406.22964504000004</v>
      </c>
      <c r="T49" s="14">
        <f>FC_IND_NMM_E!T$2</f>
        <v>412.40466924000009</v>
      </c>
      <c r="U49" s="14">
        <f>FC_IND_NMM_E!U$2</f>
        <v>413.78639700000002</v>
      </c>
      <c r="V49" s="14">
        <f>FC_IND_NMM_E!V$2</f>
        <v>428.42352851999999</v>
      </c>
      <c r="W49" s="14">
        <f>FC_IND_NMM_E!W$2</f>
        <v>401.07245592000004</v>
      </c>
      <c r="X49" s="14">
        <f>FC_IND_NMM_E!X$2</f>
        <v>370.62998100000004</v>
      </c>
    </row>
    <row r="50" spans="1:24" ht="11.25" customHeight="1" x14ac:dyDescent="0.2">
      <c r="A50" s="41" t="s">
        <v>285</v>
      </c>
      <c r="B50" s="15" t="str">
        <f ca="1">HYPERLINK("#"&amp;CELL("address",FC_IND_NMM_CM_E!$X$2),"FC_IND_NMM_CM_E")</f>
        <v>FC_IND_NMM_CM_E</v>
      </c>
      <c r="C50" s="16">
        <f>FC_IND_NMM_CM_E!C$2</f>
        <v>188.69171346510467</v>
      </c>
      <c r="D50" s="16">
        <f>FC_IND_NMM_CM_E!D$2</f>
        <v>190.69481567003794</v>
      </c>
      <c r="E50" s="16">
        <f>FC_IND_NMM_CM_E!E$2</f>
        <v>186.67527725807972</v>
      </c>
      <c r="F50" s="16">
        <f>FC_IND_NMM_CM_E!F$2</f>
        <v>185.26942536488923</v>
      </c>
      <c r="G50" s="16">
        <f>FC_IND_NMM_CM_E!G$2</f>
        <v>198.87751210461215</v>
      </c>
      <c r="H50" s="16">
        <f>FC_IND_NMM_CM_E!H$2</f>
        <v>199.30534744749292</v>
      </c>
      <c r="I50" s="16">
        <f>FC_IND_NMM_CM_E!I$2</f>
        <v>228.35072152204742</v>
      </c>
      <c r="J50" s="16">
        <f>FC_IND_NMM_CM_E!J$2</f>
        <v>235.11867663918702</v>
      </c>
      <c r="K50" s="16">
        <f>FC_IND_NMM_CM_E!K$2</f>
        <v>245.02714081541245</v>
      </c>
      <c r="L50" s="16">
        <f>FC_IND_NMM_CM_E!L$2</f>
        <v>221.89521927683447</v>
      </c>
      <c r="M50" s="16">
        <f>FC_IND_NMM_CM_E!M$2</f>
        <v>240.42045761518207</v>
      </c>
      <c r="N50" s="16">
        <f>FC_IND_NMM_CM_E!N$2</f>
        <v>253.10010836352487</v>
      </c>
      <c r="O50" s="16">
        <f>FC_IND_NMM_CM_E!O$2</f>
        <v>214.27003773942059</v>
      </c>
      <c r="P50" s="16">
        <f>FC_IND_NMM_CM_E!P$2</f>
        <v>246.30809940743751</v>
      </c>
      <c r="Q50" s="16">
        <f>FC_IND_NMM_CM_E!Q$2</f>
        <v>234.08439199082403</v>
      </c>
      <c r="R50" s="16">
        <f>FC_IND_NMM_CM_E!R$2</f>
        <v>226.51998603505149</v>
      </c>
      <c r="S50" s="16">
        <f>FC_IND_NMM_CM_E!S$2</f>
        <v>224.11062758217878</v>
      </c>
      <c r="T50" s="16">
        <f>FC_IND_NMM_CM_E!T$2</f>
        <v>228.82498317859739</v>
      </c>
      <c r="U50" s="16">
        <f>FC_IND_NMM_CM_E!U$2</f>
        <v>228.01468070470651</v>
      </c>
      <c r="V50" s="16">
        <f>FC_IND_NMM_CM_E!V$2</f>
        <v>233.94570474127181</v>
      </c>
      <c r="W50" s="16">
        <f>FC_IND_NMM_CM_E!W$2</f>
        <v>243.00244117261082</v>
      </c>
      <c r="X50" s="16">
        <f>FC_IND_NMM_CM_E!X$2</f>
        <v>249.74361873233823</v>
      </c>
    </row>
    <row r="51" spans="1:24" ht="11.25" customHeight="1" x14ac:dyDescent="0.2">
      <c r="A51" s="41" t="s">
        <v>287</v>
      </c>
      <c r="B51" s="15" t="str">
        <f ca="1">HYPERLINK("#"&amp;CELL("address",FC_IND_NMM_CR_E!$X$2),"FC_IND_NMM_CR_E")</f>
        <v>FC_IND_NMM_CR_E</v>
      </c>
      <c r="C51" s="16">
        <f>FC_IND_NMM_CR_E!C$2</f>
        <v>159.40220148250523</v>
      </c>
      <c r="D51" s="16">
        <f>FC_IND_NMM_CR_E!D$2</f>
        <v>205.70599279216304</v>
      </c>
      <c r="E51" s="16">
        <f>FC_IND_NMM_CR_E!E$2</f>
        <v>101.14263568319106</v>
      </c>
      <c r="F51" s="16">
        <f>FC_IND_NMM_CR_E!F$2</f>
        <v>28.20061562880332</v>
      </c>
      <c r="G51" s="16">
        <f>FC_IND_NMM_CR_E!G$2</f>
        <v>108.40189900439601</v>
      </c>
      <c r="H51" s="16">
        <f>FC_IND_NMM_CR_E!H$2</f>
        <v>122.33278492248418</v>
      </c>
      <c r="I51" s="16">
        <f>FC_IND_NMM_CR_E!I$2</f>
        <v>124.14987842850286</v>
      </c>
      <c r="J51" s="16">
        <f>FC_IND_NMM_CR_E!J$2</f>
        <v>19.790842808602619</v>
      </c>
      <c r="K51" s="16">
        <f>FC_IND_NMM_CR_E!K$2</f>
        <v>27.843384255023029</v>
      </c>
      <c r="L51" s="16">
        <f>FC_IND_NMM_CR_E!L$2</f>
        <v>25.313624741729441</v>
      </c>
      <c r="M51" s="16">
        <f>FC_IND_NMM_CR_E!M$2</f>
        <v>21.929915821207004</v>
      </c>
      <c r="N51" s="16">
        <f>FC_IND_NMM_CR_E!N$2</f>
        <v>31.95016542359593</v>
      </c>
      <c r="O51" s="16">
        <f>FC_IND_NMM_CR_E!O$2</f>
        <v>70.013844720897552</v>
      </c>
      <c r="P51" s="16">
        <f>FC_IND_NMM_CR_E!P$2</f>
        <v>32.299527418750948</v>
      </c>
      <c r="Q51" s="16">
        <f>FC_IND_NMM_CR_E!Q$2</f>
        <v>31.692837233155135</v>
      </c>
      <c r="R51" s="16">
        <f>FC_IND_NMM_CR_E!R$2</f>
        <v>31.576140841435929</v>
      </c>
      <c r="S51" s="16">
        <f>FC_IND_NMM_CR_E!S$2</f>
        <v>32.369112062739447</v>
      </c>
      <c r="T51" s="16">
        <f>FC_IND_NMM_CR_E!T$2</f>
        <v>33.173312372162634</v>
      </c>
      <c r="U51" s="16">
        <f>FC_IND_NMM_CR_E!U$2</f>
        <v>33.517691795588902</v>
      </c>
      <c r="V51" s="16">
        <f>FC_IND_NMM_CR_E!V$2</f>
        <v>41.487708813453146</v>
      </c>
      <c r="W51" s="16">
        <f>FC_IND_NMM_CR_E!W$2</f>
        <v>53.079399504190846</v>
      </c>
      <c r="X51" s="16">
        <f>FC_IND_NMM_CR_E!X$2</f>
        <v>10.973850789844239</v>
      </c>
    </row>
    <row r="52" spans="1:24" ht="11.25" customHeight="1" x14ac:dyDescent="0.2">
      <c r="A52" s="41" t="s">
        <v>289</v>
      </c>
      <c r="B52" s="15" t="str">
        <f ca="1">HYPERLINK("#"&amp;CELL("address",FC_IND_NMM_GL_E!$X$2),"FC_IND_NMM_GL_E")</f>
        <v>FC_IND_NMM_GL_E</v>
      </c>
      <c r="C52" s="16">
        <f>FC_IND_NMM_GL_E!C$2</f>
        <v>188.2382909323901</v>
      </c>
      <c r="D52" s="16">
        <f>FC_IND_NMM_GL_E!D$2</f>
        <v>184.61273297779903</v>
      </c>
      <c r="E52" s="16">
        <f>FC_IND_NMM_GL_E!E$2</f>
        <v>152.7830475787292</v>
      </c>
      <c r="F52" s="16">
        <f>FC_IND_NMM_GL_E!F$2</f>
        <v>155.08219136630748</v>
      </c>
      <c r="G52" s="16">
        <f>FC_IND_NMM_GL_E!G$2</f>
        <v>173.33073837099184</v>
      </c>
      <c r="H52" s="16">
        <f>FC_IND_NMM_GL_E!H$2</f>
        <v>177.4811611500229</v>
      </c>
      <c r="I52" s="16">
        <f>FC_IND_NMM_GL_E!I$2</f>
        <v>184.64633344944971</v>
      </c>
      <c r="J52" s="16">
        <f>FC_IND_NMM_GL_E!J$2</f>
        <v>174.83737807221041</v>
      </c>
      <c r="K52" s="16">
        <f>FC_IND_NMM_GL_E!K$2</f>
        <v>174.97088396956451</v>
      </c>
      <c r="L52" s="16">
        <f>FC_IND_NMM_GL_E!L$2</f>
        <v>176.54973646143611</v>
      </c>
      <c r="M52" s="16">
        <f>FC_IND_NMM_GL_E!M$2</f>
        <v>174.12363060361088</v>
      </c>
      <c r="N52" s="16">
        <f>FC_IND_NMM_GL_E!N$2</f>
        <v>152.40647769287921</v>
      </c>
      <c r="O52" s="16">
        <f>FC_IND_NMM_GL_E!O$2</f>
        <v>147.61065661968189</v>
      </c>
      <c r="P52" s="16">
        <f>FC_IND_NMM_GL_E!P$2</f>
        <v>105.63519569381157</v>
      </c>
      <c r="Q52" s="16">
        <f>FC_IND_NMM_GL_E!Q$2</f>
        <v>149.35901729602085</v>
      </c>
      <c r="R52" s="16">
        <f>FC_IND_NMM_GL_E!R$2</f>
        <v>141.91924124351257</v>
      </c>
      <c r="S52" s="16">
        <f>FC_IND_NMM_GL_E!S$2</f>
        <v>149.74990539508178</v>
      </c>
      <c r="T52" s="16">
        <f>FC_IND_NMM_GL_E!T$2</f>
        <v>150.40637368924004</v>
      </c>
      <c r="U52" s="16">
        <f>FC_IND_NMM_GL_E!U$2</f>
        <v>152.2540244997046</v>
      </c>
      <c r="V52" s="16">
        <f>FC_IND_NMM_GL_E!V$2</f>
        <v>152.9901149652751</v>
      </c>
      <c r="W52" s="16">
        <f>FC_IND_NMM_GL_E!W$2</f>
        <v>104.99061524319843</v>
      </c>
      <c r="X52" s="16">
        <f>FC_IND_NMM_GL_E!X$2</f>
        <v>109.91251147781756</v>
      </c>
    </row>
    <row r="53" spans="1:24" ht="11.25" customHeight="1" x14ac:dyDescent="0.2">
      <c r="A53" s="40" t="s">
        <v>151</v>
      </c>
      <c r="B53" s="13" t="str">
        <f ca="1">HYPERLINK("#"&amp;CELL("address",FC_IND_PPP_E!$X$2),"FC_IND_PPP_E")</f>
        <v>FC_IND_PPP_E</v>
      </c>
      <c r="C53" s="14">
        <f>FC_IND_PPP_E!C$2</f>
        <v>12.86157744</v>
      </c>
      <c r="D53" s="14">
        <f>FC_IND_PPP_E!D$2</f>
        <v>15.523340040000003</v>
      </c>
      <c r="E53" s="14">
        <f>FC_IND_PPP_E!E$2</f>
        <v>19.173088799999999</v>
      </c>
      <c r="F53" s="14">
        <f>FC_IND_PPP_E!F$2</f>
        <v>21.591889199999997</v>
      </c>
      <c r="G53" s="14">
        <f>FC_IND_PPP_E!G$2</f>
        <v>18.887506559999999</v>
      </c>
      <c r="H53" s="14">
        <f>FC_IND_PPP_E!H$2</f>
        <v>18.386590680000001</v>
      </c>
      <c r="I53" s="14">
        <f>FC_IND_PPP_E!I$2</f>
        <v>11.32467372</v>
      </c>
      <c r="J53" s="14">
        <f>FC_IND_PPP_E!J$2</f>
        <v>7.3033099199999985</v>
      </c>
      <c r="K53" s="14">
        <f>FC_IND_PPP_E!K$2</f>
        <v>9.9717361199999992</v>
      </c>
      <c r="L53" s="14">
        <f>FC_IND_PPP_E!L$2</f>
        <v>7.8158995200000003</v>
      </c>
      <c r="M53" s="14">
        <f>FC_IND_PPP_E!M$2</f>
        <v>5.2181010000000017</v>
      </c>
      <c r="N53" s="14">
        <f>FC_IND_PPP_E!N$2</f>
        <v>7.2610689600000029</v>
      </c>
      <c r="O53" s="14">
        <f>FC_IND_PPP_E!O$2</f>
        <v>9.4128976799999986</v>
      </c>
      <c r="P53" s="14">
        <f>FC_IND_PPP_E!P$2</f>
        <v>11.98849572</v>
      </c>
      <c r="Q53" s="14">
        <f>FC_IND_PPP_E!Q$2</f>
        <v>5.7975933600000014</v>
      </c>
      <c r="R53" s="14">
        <f>FC_IND_PPP_E!R$2</f>
        <v>5.4360709200000006</v>
      </c>
      <c r="S53" s="14">
        <f>FC_IND_PPP_E!S$2</f>
        <v>5.3296704000000004</v>
      </c>
      <c r="T53" s="14">
        <f>FC_IND_PPP_E!T$2</f>
        <v>5.0785196399999997</v>
      </c>
      <c r="U53" s="14">
        <f>FC_IND_PPP_E!U$2</f>
        <v>1.4308066800000001</v>
      </c>
      <c r="V53" s="14">
        <f>FC_IND_PPP_E!V$2</f>
        <v>2.0541103200000004</v>
      </c>
      <c r="W53" s="14">
        <f>FC_IND_PPP_E!W$2</f>
        <v>0.61051428000000008</v>
      </c>
      <c r="X53" s="14">
        <f>FC_IND_PPP_E!X$2</f>
        <v>13.976443080000001</v>
      </c>
    </row>
    <row r="54" spans="1:24" ht="11.25" customHeight="1" x14ac:dyDescent="0.2">
      <c r="A54" s="41" t="s">
        <v>295</v>
      </c>
      <c r="B54" s="15" t="str">
        <f ca="1">HYPERLINK("#"&amp;CELL("address",FC_IND_PPP_PU_E!$X$2),"FC_IND_PPP_PU_E")</f>
        <v>FC_IND_PPP_PU_E</v>
      </c>
      <c r="C54" s="16">
        <f>FC_IND_PPP_PU_E!C$2</f>
        <v>0</v>
      </c>
      <c r="D54" s="16">
        <f>FC_IND_PPP_PU_E!D$2</f>
        <v>0</v>
      </c>
      <c r="E54" s="16">
        <f>FC_IND_PPP_PU_E!E$2</f>
        <v>0</v>
      </c>
      <c r="F54" s="16">
        <f>FC_IND_PPP_PU_E!F$2</f>
        <v>0</v>
      </c>
      <c r="G54" s="16">
        <f>FC_IND_PPP_PU_E!G$2</f>
        <v>0</v>
      </c>
      <c r="H54" s="16">
        <f>FC_IND_PPP_PU_E!H$2</f>
        <v>0</v>
      </c>
      <c r="I54" s="16">
        <f>FC_IND_PPP_PU_E!I$2</f>
        <v>0</v>
      </c>
      <c r="J54" s="16">
        <f>FC_IND_PPP_PU_E!J$2</f>
        <v>0</v>
      </c>
      <c r="K54" s="16">
        <f>FC_IND_PPP_PU_E!K$2</f>
        <v>0</v>
      </c>
      <c r="L54" s="16">
        <f>FC_IND_PPP_PU_E!L$2</f>
        <v>0</v>
      </c>
      <c r="M54" s="16">
        <f>FC_IND_PPP_PU_E!M$2</f>
        <v>0</v>
      </c>
      <c r="N54" s="16">
        <f>FC_IND_PPP_PU_E!N$2</f>
        <v>0</v>
      </c>
      <c r="O54" s="16">
        <f>FC_IND_PPP_PU_E!O$2</f>
        <v>0</v>
      </c>
      <c r="P54" s="16">
        <f>FC_IND_PPP_PU_E!P$2</f>
        <v>0</v>
      </c>
      <c r="Q54" s="16">
        <f>FC_IND_PPP_PU_E!Q$2</f>
        <v>0</v>
      </c>
      <c r="R54" s="16">
        <f>FC_IND_PPP_PU_E!R$2</f>
        <v>0</v>
      </c>
      <c r="S54" s="16">
        <f>FC_IND_PPP_PU_E!S$2</f>
        <v>0</v>
      </c>
      <c r="T54" s="16">
        <f>FC_IND_PPP_PU_E!T$2</f>
        <v>0</v>
      </c>
      <c r="U54" s="16">
        <f>FC_IND_PPP_PU_E!U$2</f>
        <v>0</v>
      </c>
      <c r="V54" s="16">
        <f>FC_IND_PPP_PU_E!V$2</f>
        <v>0</v>
      </c>
      <c r="W54" s="16">
        <f>FC_IND_PPP_PU_E!W$2</f>
        <v>0</v>
      </c>
      <c r="X54" s="16">
        <f>FC_IND_PPP_PU_E!X$2</f>
        <v>0</v>
      </c>
    </row>
    <row r="55" spans="1:24" ht="11.25" customHeight="1" x14ac:dyDescent="0.2">
      <c r="A55" s="41" t="s">
        <v>293</v>
      </c>
      <c r="B55" s="15" t="str">
        <f ca="1">HYPERLINK("#"&amp;CELL("address",FC_IND_PPP_PA_E!$X$2),"FC_IND_PPP_PA_E")</f>
        <v>FC_IND_PPP_PA_E</v>
      </c>
      <c r="C55" s="16">
        <f>FC_IND_PPP_PA_E!C$2</f>
        <v>0</v>
      </c>
      <c r="D55" s="16">
        <f>FC_IND_PPP_PA_E!D$2</f>
        <v>0</v>
      </c>
      <c r="E55" s="16">
        <f>FC_IND_PPP_PA_E!E$2</f>
        <v>0</v>
      </c>
      <c r="F55" s="16">
        <f>FC_IND_PPP_PA_E!F$2</f>
        <v>0</v>
      </c>
      <c r="G55" s="16">
        <f>FC_IND_PPP_PA_E!G$2</f>
        <v>0</v>
      </c>
      <c r="H55" s="16">
        <f>FC_IND_PPP_PA_E!H$2</f>
        <v>0</v>
      </c>
      <c r="I55" s="16">
        <f>FC_IND_PPP_PA_E!I$2</f>
        <v>0</v>
      </c>
      <c r="J55" s="16">
        <f>FC_IND_PPP_PA_E!J$2</f>
        <v>0</v>
      </c>
      <c r="K55" s="16">
        <f>FC_IND_PPP_PA_E!K$2</f>
        <v>0</v>
      </c>
      <c r="L55" s="16">
        <f>FC_IND_PPP_PA_E!L$2</f>
        <v>0</v>
      </c>
      <c r="M55" s="16">
        <f>FC_IND_PPP_PA_E!M$2</f>
        <v>0</v>
      </c>
      <c r="N55" s="16">
        <f>FC_IND_PPP_PA_E!N$2</f>
        <v>0</v>
      </c>
      <c r="O55" s="16">
        <f>FC_IND_PPP_PA_E!O$2</f>
        <v>0</v>
      </c>
      <c r="P55" s="16">
        <f>FC_IND_PPP_PA_E!P$2</f>
        <v>0</v>
      </c>
      <c r="Q55" s="16">
        <f>FC_IND_PPP_PA_E!Q$2</f>
        <v>0</v>
      </c>
      <c r="R55" s="16">
        <f>FC_IND_PPP_PA_E!R$2</f>
        <v>0</v>
      </c>
      <c r="S55" s="16">
        <f>FC_IND_PPP_PA_E!S$2</f>
        <v>0</v>
      </c>
      <c r="T55" s="16">
        <f>FC_IND_PPP_PA_E!T$2</f>
        <v>0</v>
      </c>
      <c r="U55" s="16">
        <f>FC_IND_PPP_PA_E!U$2</f>
        <v>0</v>
      </c>
      <c r="V55" s="16">
        <f>FC_IND_PPP_PA_E!V$2</f>
        <v>0</v>
      </c>
      <c r="W55" s="16">
        <f>FC_IND_PPP_PA_E!W$2</f>
        <v>0</v>
      </c>
      <c r="X55" s="16">
        <f>FC_IND_PPP_PA_E!X$2</f>
        <v>0</v>
      </c>
    </row>
    <row r="56" spans="1:24" ht="11.25" customHeight="1" x14ac:dyDescent="0.2">
      <c r="A56" s="41" t="s">
        <v>291</v>
      </c>
      <c r="B56" s="15" t="str">
        <f ca="1">HYPERLINK("#"&amp;CELL("address",FC_IND_PPP_PR_E!$X$2),"FC_IND_PPP_PR_E")</f>
        <v>FC_IND_PPP_PR_E</v>
      </c>
      <c r="C56" s="16">
        <f>FC_IND_PPP_PR_E!C$2</f>
        <v>12.86157744</v>
      </c>
      <c r="D56" s="16">
        <f>FC_IND_PPP_PR_E!D$2</f>
        <v>15.523340040000003</v>
      </c>
      <c r="E56" s="16">
        <f>FC_IND_PPP_PR_E!E$2</f>
        <v>19.173088799999999</v>
      </c>
      <c r="F56" s="16">
        <f>FC_IND_PPP_PR_E!F$2</f>
        <v>21.591889199999997</v>
      </c>
      <c r="G56" s="16">
        <f>FC_IND_PPP_PR_E!G$2</f>
        <v>18.887506559999999</v>
      </c>
      <c r="H56" s="16">
        <f>FC_IND_PPP_PR_E!H$2</f>
        <v>18.386590680000001</v>
      </c>
      <c r="I56" s="16">
        <f>FC_IND_PPP_PR_E!I$2</f>
        <v>11.32467372</v>
      </c>
      <c r="J56" s="16">
        <f>FC_IND_PPP_PR_E!J$2</f>
        <v>7.3033099199999985</v>
      </c>
      <c r="K56" s="16">
        <f>FC_IND_PPP_PR_E!K$2</f>
        <v>9.9717361199999992</v>
      </c>
      <c r="L56" s="16">
        <f>FC_IND_PPP_PR_E!L$2</f>
        <v>7.8158995200000003</v>
      </c>
      <c r="M56" s="16">
        <f>FC_IND_PPP_PR_E!M$2</f>
        <v>5.2181010000000017</v>
      </c>
      <c r="N56" s="16">
        <f>FC_IND_PPP_PR_E!N$2</f>
        <v>7.2610689600000029</v>
      </c>
      <c r="O56" s="16">
        <f>FC_IND_PPP_PR_E!O$2</f>
        <v>9.4128976799999986</v>
      </c>
      <c r="P56" s="16">
        <f>FC_IND_PPP_PR_E!P$2</f>
        <v>11.98849572</v>
      </c>
      <c r="Q56" s="16">
        <f>FC_IND_PPP_PR_E!Q$2</f>
        <v>5.7975933600000014</v>
      </c>
      <c r="R56" s="16">
        <f>FC_IND_PPP_PR_E!R$2</f>
        <v>5.4360709200000006</v>
      </c>
      <c r="S56" s="16">
        <f>FC_IND_PPP_PR_E!S$2</f>
        <v>5.3296704000000004</v>
      </c>
      <c r="T56" s="16">
        <f>FC_IND_PPP_PR_E!T$2</f>
        <v>5.0785196399999997</v>
      </c>
      <c r="U56" s="16">
        <f>FC_IND_PPP_PR_E!U$2</f>
        <v>1.4308066800000001</v>
      </c>
      <c r="V56" s="16">
        <f>FC_IND_PPP_PR_E!V$2</f>
        <v>2.0541103200000004</v>
      </c>
      <c r="W56" s="16">
        <f>FC_IND_PPP_PR_E!W$2</f>
        <v>0.61051428000000008</v>
      </c>
      <c r="X56" s="16">
        <f>FC_IND_PPP_PR_E!X$2</f>
        <v>13.976443080000001</v>
      </c>
    </row>
    <row r="57" spans="1:24" ht="11.25" customHeight="1" x14ac:dyDescent="0.2">
      <c r="A57" s="40" t="s">
        <v>150</v>
      </c>
      <c r="B57" s="13" t="str">
        <f ca="1">HYPERLINK("#"&amp;CELL("address",FC_IND_FBT_E!$X$2),"FC_IND_FBT_E")</f>
        <v>FC_IND_FBT_E</v>
      </c>
      <c r="C57" s="14">
        <f>FC_IND_FBT_E!C$2</f>
        <v>24.951312359999999</v>
      </c>
      <c r="D57" s="14">
        <f>FC_IND_FBT_E!D$2</f>
        <v>29.007493199999999</v>
      </c>
      <c r="E57" s="14">
        <f>FC_IND_FBT_E!E$2</f>
        <v>31.296156839999995</v>
      </c>
      <c r="F57" s="14">
        <f>FC_IND_FBT_E!F$2</f>
        <v>25.71917796</v>
      </c>
      <c r="G57" s="14">
        <f>FC_IND_FBT_E!G$2</f>
        <v>25.658020800000003</v>
      </c>
      <c r="H57" s="14">
        <f>FC_IND_FBT_E!H$2</f>
        <v>22.740805800000004</v>
      </c>
      <c r="I57" s="14">
        <f>FC_IND_FBT_E!I$2</f>
        <v>18.245995920000002</v>
      </c>
      <c r="J57" s="14">
        <f>FC_IND_FBT_E!J$2</f>
        <v>17.426292119999999</v>
      </c>
      <c r="K57" s="14">
        <f>FC_IND_FBT_E!K$2</f>
        <v>16.948526040000001</v>
      </c>
      <c r="L57" s="14">
        <f>FC_IND_FBT_E!L$2</f>
        <v>9.5265676799999994</v>
      </c>
      <c r="M57" s="14">
        <f>FC_IND_FBT_E!M$2</f>
        <v>11.245399559999999</v>
      </c>
      <c r="N57" s="14">
        <f>FC_IND_FBT_E!N$2</f>
        <v>19.052934480000001</v>
      </c>
      <c r="O57" s="14">
        <f>FC_IND_FBT_E!O$2</f>
        <v>16.500159000000004</v>
      </c>
      <c r="P57" s="14">
        <f>FC_IND_FBT_E!P$2</f>
        <v>14.49047232</v>
      </c>
      <c r="Q57" s="14">
        <f>FC_IND_FBT_E!Q$2</f>
        <v>20.641030200000003</v>
      </c>
      <c r="R57" s="14">
        <f>FC_IND_FBT_E!R$2</f>
        <v>17.02108836</v>
      </c>
      <c r="S57" s="14">
        <f>FC_IND_FBT_E!S$2</f>
        <v>20.546961119999995</v>
      </c>
      <c r="T57" s="14">
        <f>FC_IND_FBT_E!T$2</f>
        <v>27.675248400000001</v>
      </c>
      <c r="U57" s="14">
        <f>FC_IND_FBT_E!U$2</f>
        <v>24.633795599999999</v>
      </c>
      <c r="V57" s="14">
        <f>FC_IND_FBT_E!V$2</f>
        <v>29.618125199999994</v>
      </c>
      <c r="W57" s="14">
        <f>FC_IND_FBT_E!W$2</f>
        <v>30.726897479999998</v>
      </c>
      <c r="X57" s="14">
        <f>FC_IND_FBT_E!X$2</f>
        <v>31.318529040000001</v>
      </c>
    </row>
    <row r="58" spans="1:24" ht="11.25" customHeight="1" x14ac:dyDescent="0.2">
      <c r="A58" s="40" t="s">
        <v>147</v>
      </c>
      <c r="B58" s="13" t="str">
        <f ca="1">HYPERLINK("#"&amp;CELL("address",FC_IND_TE_E!$X$2),"FC_IND_TE_E")</f>
        <v>FC_IND_TE_E</v>
      </c>
      <c r="C58" s="14">
        <f>FC_IND_TE_E!C$2</f>
        <v>0.53573508000000003</v>
      </c>
      <c r="D58" s="14">
        <f>FC_IND_TE_E!D$2</f>
        <v>0.55975643999999991</v>
      </c>
      <c r="E58" s="14">
        <f>FC_IND_TE_E!E$2</f>
        <v>0.56659067999999979</v>
      </c>
      <c r="F58" s="14">
        <f>FC_IND_TE_E!F$2</f>
        <v>1.1728972800000002</v>
      </c>
      <c r="G58" s="14">
        <f>FC_IND_TE_E!G$2</f>
        <v>1.7460424799999996</v>
      </c>
      <c r="H58" s="14">
        <f>FC_IND_TE_E!H$2</f>
        <v>1.8896058</v>
      </c>
      <c r="I58" s="14">
        <f>FC_IND_TE_E!I$2</f>
        <v>1.60730028</v>
      </c>
      <c r="J58" s="14">
        <f>FC_IND_TE_E!J$2</f>
        <v>1.9577224800000002</v>
      </c>
      <c r="K58" s="14">
        <f>FC_IND_TE_E!K$2</f>
        <v>2.0578060799999998</v>
      </c>
      <c r="L58" s="14">
        <f>FC_IND_TE_E!L$2</f>
        <v>1.3441604399999998</v>
      </c>
      <c r="M58" s="14">
        <f>FC_IND_TE_E!M$2</f>
        <v>1.5351767999999999</v>
      </c>
      <c r="N58" s="14">
        <f>FC_IND_TE_E!N$2</f>
        <v>2.1495596399999997</v>
      </c>
      <c r="O58" s="14">
        <f>FC_IND_TE_E!O$2</f>
        <v>1.6954563600000001</v>
      </c>
      <c r="P58" s="14">
        <f>FC_IND_TE_E!P$2</f>
        <v>2.11101552</v>
      </c>
      <c r="Q58" s="14">
        <f>FC_IND_TE_E!Q$2</f>
        <v>0.90761039999999993</v>
      </c>
      <c r="R58" s="14">
        <f>FC_IND_TE_E!R$2</f>
        <v>0.86617836000000015</v>
      </c>
      <c r="S58" s="14">
        <f>FC_IND_TE_E!S$2</f>
        <v>1.2341656799999998</v>
      </c>
      <c r="T58" s="14">
        <f>FC_IND_TE_E!T$2</f>
        <v>1.6498004399999999</v>
      </c>
      <c r="U58" s="14">
        <f>FC_IND_TE_E!U$2</f>
        <v>1.0625893199999998</v>
      </c>
      <c r="V58" s="14">
        <f>FC_IND_TE_E!V$2</f>
        <v>1.2501259199999999</v>
      </c>
      <c r="W58" s="14">
        <f>FC_IND_TE_E!W$2</f>
        <v>1.1052698399999998</v>
      </c>
      <c r="X58" s="14">
        <f>FC_IND_TE_E!X$2</f>
        <v>0.8036279999999999</v>
      </c>
    </row>
    <row r="59" spans="1:24" ht="11.25" customHeight="1" x14ac:dyDescent="0.2">
      <c r="A59" s="40" t="s">
        <v>148</v>
      </c>
      <c r="B59" s="13" t="str">
        <f ca="1">HYPERLINK("#"&amp;CELL("address",FC_IND_MAC_E!$X$2),"FC_IND_MAC_E")</f>
        <v>FC_IND_MAC_E</v>
      </c>
      <c r="C59" s="14">
        <f>FC_IND_MAC_E!C$2</f>
        <v>12.80397348</v>
      </c>
      <c r="D59" s="14">
        <f>FC_IND_MAC_E!D$2</f>
        <v>14.336594999999999</v>
      </c>
      <c r="E59" s="14">
        <f>FC_IND_MAC_E!E$2</f>
        <v>14.466014640000001</v>
      </c>
      <c r="F59" s="14">
        <f>FC_IND_MAC_E!F$2</f>
        <v>8.6911444799999984</v>
      </c>
      <c r="G59" s="14">
        <f>FC_IND_MAC_E!G$2</f>
        <v>9.8733664799999978</v>
      </c>
      <c r="H59" s="14">
        <f>FC_IND_MAC_E!H$2</f>
        <v>8.624111039999999</v>
      </c>
      <c r="I59" s="14">
        <f>FC_IND_MAC_E!I$2</f>
        <v>5.7681050399999991</v>
      </c>
      <c r="J59" s="14">
        <f>FC_IND_MAC_E!J$2</f>
        <v>5.2606940399999989</v>
      </c>
      <c r="K59" s="14">
        <f>FC_IND_MAC_E!K$2</f>
        <v>4.8329816400000007</v>
      </c>
      <c r="L59" s="14">
        <f>FC_IND_MAC_E!L$2</f>
        <v>4.0232862000000003</v>
      </c>
      <c r="M59" s="14">
        <f>FC_IND_MAC_E!M$2</f>
        <v>6.5328789599999997</v>
      </c>
      <c r="N59" s="14">
        <f>FC_IND_MAC_E!N$2</f>
        <v>6.0784041600000007</v>
      </c>
      <c r="O59" s="14">
        <f>FC_IND_MAC_E!O$2</f>
        <v>3.2507028000000009</v>
      </c>
      <c r="P59" s="14">
        <f>FC_IND_MAC_E!P$2</f>
        <v>3.756688200000001</v>
      </c>
      <c r="Q59" s="14">
        <f>FC_IND_MAC_E!Q$2</f>
        <v>3.3870657599999996</v>
      </c>
      <c r="R59" s="14">
        <f>FC_IND_MAC_E!R$2</f>
        <v>7.8888319200000003</v>
      </c>
      <c r="S59" s="14">
        <f>FC_IND_MAC_E!S$2</f>
        <v>10.076353560000001</v>
      </c>
      <c r="T59" s="14">
        <f>FC_IND_MAC_E!T$2</f>
        <v>12.211254360000002</v>
      </c>
      <c r="U59" s="14">
        <f>FC_IND_MAC_E!U$2</f>
        <v>8.2107507600000016</v>
      </c>
      <c r="V59" s="14">
        <f>FC_IND_MAC_E!V$2</f>
        <v>14.43728772</v>
      </c>
      <c r="W59" s="14">
        <f>FC_IND_MAC_E!W$2</f>
        <v>11.905446960000001</v>
      </c>
      <c r="X59" s="14">
        <f>FC_IND_MAC_E!X$2</f>
        <v>41.286036960000004</v>
      </c>
    </row>
    <row r="60" spans="1:24" ht="11.25" customHeight="1" x14ac:dyDescent="0.2">
      <c r="A60" s="40" t="s">
        <v>154</v>
      </c>
      <c r="B60" s="13" t="str">
        <f ca="1">HYPERLINK("#"&amp;CELL("address",FC_IND_TL_E!$X$2),"FC_IND_TL_E")</f>
        <v>FC_IND_TL_E</v>
      </c>
      <c r="C60" s="14">
        <f>FC_IND_TL_E!C$2</f>
        <v>65.466898920000006</v>
      </c>
      <c r="D60" s="14">
        <f>FC_IND_TL_E!D$2</f>
        <v>55.492513560000006</v>
      </c>
      <c r="E60" s="14">
        <f>FC_IND_TL_E!E$2</f>
        <v>57.779080920000006</v>
      </c>
      <c r="F60" s="14">
        <f>FC_IND_TL_E!F$2</f>
        <v>59.412441600000008</v>
      </c>
      <c r="G60" s="14">
        <f>FC_IND_TL_E!G$2</f>
        <v>62.72083044</v>
      </c>
      <c r="H60" s="14">
        <f>FC_IND_TL_E!H$2</f>
        <v>60.702392520000004</v>
      </c>
      <c r="I60" s="14">
        <f>FC_IND_TL_E!I$2</f>
        <v>53.971023599999995</v>
      </c>
      <c r="J60" s="14">
        <f>FC_IND_TL_E!J$2</f>
        <v>60.783869880000005</v>
      </c>
      <c r="K60" s="14">
        <f>FC_IND_TL_E!K$2</f>
        <v>51.212834280000003</v>
      </c>
      <c r="L60" s="14">
        <f>FC_IND_TL_E!L$2</f>
        <v>49.858396560000003</v>
      </c>
      <c r="M60" s="14">
        <f>FC_IND_TL_E!M$2</f>
        <v>45.441106919999989</v>
      </c>
      <c r="N60" s="14">
        <f>FC_IND_TL_E!N$2</f>
        <v>79.07285447999999</v>
      </c>
      <c r="O60" s="14">
        <f>FC_IND_TL_E!O$2</f>
        <v>78.427832039999998</v>
      </c>
      <c r="P60" s="14">
        <f>FC_IND_TL_E!P$2</f>
        <v>80.23883112</v>
      </c>
      <c r="Q60" s="14">
        <f>FC_IND_TL_E!Q$2</f>
        <v>71.165902320000001</v>
      </c>
      <c r="R60" s="14">
        <f>FC_IND_TL_E!R$2</f>
        <v>64.287894240000014</v>
      </c>
      <c r="S60" s="14">
        <f>FC_IND_TL_E!S$2</f>
        <v>65.207077920000003</v>
      </c>
      <c r="T60" s="14">
        <f>FC_IND_TL_E!T$2</f>
        <v>64.731632760000011</v>
      </c>
      <c r="U60" s="14">
        <f>FC_IND_TL_E!U$2</f>
        <v>64.51997652</v>
      </c>
      <c r="V60" s="14">
        <f>FC_IND_TL_E!V$2</f>
        <v>61.630767000000006</v>
      </c>
      <c r="W60" s="14">
        <f>FC_IND_TL_E!W$2</f>
        <v>61.576511040000007</v>
      </c>
      <c r="X60" s="14">
        <f>FC_IND_TL_E!X$2</f>
        <v>3.8040796800000001</v>
      </c>
    </row>
    <row r="61" spans="1:24" ht="11.25" customHeight="1" x14ac:dyDescent="0.2">
      <c r="A61" s="40" t="s">
        <v>152</v>
      </c>
      <c r="B61" s="13" t="str">
        <f ca="1">HYPERLINK("#"&amp;CELL("address",FC_IND_WP_E!$X$2),"FC_IND_WP_E")</f>
        <v>FC_IND_WP_E</v>
      </c>
      <c r="C61" s="14">
        <f>FC_IND_WP_E!C$2</f>
        <v>1.6662088800000001</v>
      </c>
      <c r="D61" s="14">
        <f>FC_IND_WP_E!D$2</f>
        <v>1.6322234399999997</v>
      </c>
      <c r="E61" s="14">
        <f>FC_IND_WP_E!E$2</f>
        <v>1.6741015199999998</v>
      </c>
      <c r="F61" s="14">
        <f>FC_IND_WP_E!F$2</f>
        <v>1.65852252</v>
      </c>
      <c r="G61" s="14">
        <f>FC_IND_WP_E!G$2</f>
        <v>1.96007256</v>
      </c>
      <c r="H61" s="14">
        <f>FC_IND_WP_E!H$2</f>
        <v>1.9349863200000001</v>
      </c>
      <c r="I61" s="14">
        <f>FC_IND_WP_E!I$2</f>
        <v>1.1037524400000003</v>
      </c>
      <c r="J61" s="14">
        <f>FC_IND_WP_E!J$2</f>
        <v>0.93222359999999993</v>
      </c>
      <c r="K61" s="14">
        <f>FC_IND_WP_E!K$2</f>
        <v>0.82717308000000023</v>
      </c>
      <c r="L61" s="14">
        <f>FC_IND_WP_E!L$2</f>
        <v>0.75135708000000001</v>
      </c>
      <c r="M61" s="14">
        <f>FC_IND_WP_E!M$2</f>
        <v>0.86090364000000008</v>
      </c>
      <c r="N61" s="14">
        <f>FC_IND_WP_E!N$2</f>
        <v>1.9914141600000002</v>
      </c>
      <c r="O61" s="14">
        <f>FC_IND_WP_E!O$2</f>
        <v>2.1986359200000001</v>
      </c>
      <c r="P61" s="14">
        <f>FC_IND_WP_E!P$2</f>
        <v>3.76752384</v>
      </c>
      <c r="Q61" s="14">
        <f>FC_IND_WP_E!Q$2</f>
        <v>3.6485974800000003</v>
      </c>
      <c r="R61" s="14">
        <f>FC_IND_WP_E!R$2</f>
        <v>1.4474656799999999</v>
      </c>
      <c r="S61" s="14">
        <f>FC_IND_WP_E!S$2</f>
        <v>4.5117626400000015</v>
      </c>
      <c r="T61" s="14">
        <f>FC_IND_WP_E!T$2</f>
        <v>3.8238145200000018</v>
      </c>
      <c r="U61" s="14">
        <f>FC_IND_WP_E!U$2</f>
        <v>1.44997884</v>
      </c>
      <c r="V61" s="14">
        <f>FC_IND_WP_E!V$2</f>
        <v>1.7493105600000003</v>
      </c>
      <c r="W61" s="14">
        <f>FC_IND_WP_E!W$2</f>
        <v>2.6100025200000001</v>
      </c>
      <c r="X61" s="14">
        <f>FC_IND_WP_E!X$2</f>
        <v>0.78188651999999992</v>
      </c>
    </row>
    <row r="62" spans="1:24" ht="11.25" customHeight="1" x14ac:dyDescent="0.2">
      <c r="A62" s="40" t="s">
        <v>149</v>
      </c>
      <c r="B62" s="13" t="str">
        <f ca="1">HYPERLINK("#"&amp;CELL("address",FC_IND_MQ_E!$X$2),"FC_IND_MQ_E")</f>
        <v>FC_IND_MQ_E</v>
      </c>
      <c r="C62" s="14">
        <f>FC_IND_MQ_E!C$2</f>
        <v>2.5083399599999998</v>
      </c>
      <c r="D62" s="14">
        <f>FC_IND_MQ_E!D$2</f>
        <v>3.657152159999999</v>
      </c>
      <c r="E62" s="14">
        <f>FC_IND_MQ_E!E$2</f>
        <v>3.4884820799999998</v>
      </c>
      <c r="F62" s="14">
        <f>FC_IND_MQ_E!F$2</f>
        <v>2.6533040400000001</v>
      </c>
      <c r="G62" s="14">
        <f>FC_IND_MQ_E!G$2</f>
        <v>2.65142268</v>
      </c>
      <c r="H62" s="14">
        <f>FC_IND_MQ_E!H$2</f>
        <v>2.0500668000000002</v>
      </c>
      <c r="I62" s="14">
        <f>FC_IND_MQ_E!I$2</f>
        <v>1.5513336000000002</v>
      </c>
      <c r="J62" s="14">
        <f>FC_IND_MQ_E!J$2</f>
        <v>1.3056066</v>
      </c>
      <c r="K62" s="14">
        <f>FC_IND_MQ_E!K$2</f>
        <v>1.5108519600000001</v>
      </c>
      <c r="L62" s="14">
        <f>FC_IND_MQ_E!L$2</f>
        <v>1.2734193600000001</v>
      </c>
      <c r="M62" s="14">
        <f>FC_IND_MQ_E!M$2</f>
        <v>1.1158084799999999</v>
      </c>
      <c r="N62" s="14">
        <f>FC_IND_MQ_E!N$2</f>
        <v>0.22832279999999999</v>
      </c>
      <c r="O62" s="14">
        <f>FC_IND_MQ_E!O$2</f>
        <v>2.4035162400000001</v>
      </c>
      <c r="P62" s="14">
        <f>FC_IND_MQ_E!P$2</f>
        <v>3.59533404</v>
      </c>
      <c r="Q62" s="14">
        <f>FC_IND_MQ_E!Q$2</f>
        <v>2.99183544</v>
      </c>
      <c r="R62" s="14">
        <f>FC_IND_MQ_E!R$2</f>
        <v>2.1910986000000001</v>
      </c>
      <c r="S62" s="14">
        <f>FC_IND_MQ_E!S$2</f>
        <v>2.1881275200000001</v>
      </c>
      <c r="T62" s="14">
        <f>FC_IND_MQ_E!T$2</f>
        <v>1.4582743200000001</v>
      </c>
      <c r="U62" s="14">
        <f>FC_IND_MQ_E!U$2</f>
        <v>1.47424968</v>
      </c>
      <c r="V62" s="14">
        <f>FC_IND_MQ_E!V$2</f>
        <v>2.0660443199999996</v>
      </c>
      <c r="W62" s="14">
        <f>FC_IND_MQ_E!W$2</f>
        <v>2.3306075999999996</v>
      </c>
      <c r="X62" s="14">
        <f>FC_IND_MQ_E!X$2</f>
        <v>3.5955770400000002</v>
      </c>
    </row>
    <row r="63" spans="1:24" ht="11.25" customHeight="1" x14ac:dyDescent="0.2">
      <c r="A63" s="40" t="s">
        <v>153</v>
      </c>
      <c r="B63" s="13" t="str">
        <f ca="1">HYPERLINK("#"&amp;CELL("address",FC_IND_CON_E!$X$2),"FC_IND_CON_E")</f>
        <v>FC_IND_CON_E</v>
      </c>
      <c r="C63" s="14">
        <f>FC_IND_CON_E!C$2</f>
        <v>31.213024800000007</v>
      </c>
      <c r="D63" s="14">
        <f>FC_IND_CON_E!D$2</f>
        <v>26.4870108</v>
      </c>
      <c r="E63" s="14">
        <f>FC_IND_CON_E!E$2</f>
        <v>25.679296440000002</v>
      </c>
      <c r="F63" s="14">
        <f>FC_IND_CON_E!F$2</f>
        <v>42.657039720000007</v>
      </c>
      <c r="G63" s="14">
        <f>FC_IND_CON_E!G$2</f>
        <v>41.566880640000008</v>
      </c>
      <c r="H63" s="14">
        <f>FC_IND_CON_E!H$2</f>
        <v>37.014094200000002</v>
      </c>
      <c r="I63" s="14">
        <f>FC_IND_CON_E!I$2</f>
        <v>28.41385116</v>
      </c>
      <c r="J63" s="14">
        <f>FC_IND_CON_E!J$2</f>
        <v>26.468089679999999</v>
      </c>
      <c r="K63" s="14">
        <f>FC_IND_CON_E!K$2</f>
        <v>24.408647520000002</v>
      </c>
      <c r="L63" s="14">
        <f>FC_IND_CON_E!L$2</f>
        <v>26.38221072</v>
      </c>
      <c r="M63" s="14">
        <f>FC_IND_CON_E!M$2</f>
        <v>34.376987759999999</v>
      </c>
      <c r="N63" s="14">
        <f>FC_IND_CON_E!N$2</f>
        <v>29.180207639999999</v>
      </c>
      <c r="O63" s="14">
        <f>FC_IND_CON_E!O$2</f>
        <v>30.374419320000001</v>
      </c>
      <c r="P63" s="14">
        <f>FC_IND_CON_E!P$2</f>
        <v>28.347257280000001</v>
      </c>
      <c r="Q63" s="14">
        <f>FC_IND_CON_E!Q$2</f>
        <v>27.040771200000002</v>
      </c>
      <c r="R63" s="14">
        <f>FC_IND_CON_E!R$2</f>
        <v>26.244752520000006</v>
      </c>
      <c r="S63" s="14">
        <f>FC_IND_CON_E!S$2</f>
        <v>32.978271960000001</v>
      </c>
      <c r="T63" s="14">
        <f>FC_IND_CON_E!T$2</f>
        <v>37.045095240000002</v>
      </c>
      <c r="U63" s="14">
        <f>FC_IND_CON_E!U$2</f>
        <v>35.793475559999997</v>
      </c>
      <c r="V63" s="14">
        <f>FC_IND_CON_E!V$2</f>
        <v>36.043036440000002</v>
      </c>
      <c r="W63" s="14">
        <f>FC_IND_CON_E!W$2</f>
        <v>34.173174719999999</v>
      </c>
      <c r="X63" s="14">
        <f>FC_IND_CON_E!X$2</f>
        <v>32.441458800000007</v>
      </c>
    </row>
    <row r="64" spans="1:24" ht="11.25" customHeight="1" x14ac:dyDescent="0.2">
      <c r="A64" s="40" t="s">
        <v>155</v>
      </c>
      <c r="B64" s="13" t="str">
        <f ca="1">HYPERLINK("#"&amp;CELL("address",FC_IND_NSP_E!$X$2),"FC_IND_NSP_E")</f>
        <v>FC_IND_NSP_E</v>
      </c>
      <c r="C64" s="14">
        <f>FC_IND_NSP_E!C$2</f>
        <v>84.373640999999992</v>
      </c>
      <c r="D64" s="14">
        <f>FC_IND_NSP_E!D$2</f>
        <v>81.125363520000008</v>
      </c>
      <c r="E64" s="14">
        <f>FC_IND_NSP_E!E$2</f>
        <v>57.111043320000007</v>
      </c>
      <c r="F64" s="14">
        <f>FC_IND_NSP_E!F$2</f>
        <v>59.412884040000009</v>
      </c>
      <c r="G64" s="14">
        <f>FC_IND_NSP_E!G$2</f>
        <v>55.480271399999992</v>
      </c>
      <c r="H64" s="14">
        <f>FC_IND_NSP_E!H$2</f>
        <v>53.835954119999997</v>
      </c>
      <c r="I64" s="14">
        <f>FC_IND_NSP_E!I$2</f>
        <v>54.660986640000004</v>
      </c>
      <c r="J64" s="14">
        <f>FC_IND_NSP_E!J$2</f>
        <v>62.466701759999992</v>
      </c>
      <c r="K64" s="14">
        <f>FC_IND_NSP_E!K$2</f>
        <v>48.395812680000006</v>
      </c>
      <c r="L64" s="14">
        <f>FC_IND_NSP_E!L$2</f>
        <v>42.067583279999994</v>
      </c>
      <c r="M64" s="14">
        <f>FC_IND_NSP_E!M$2</f>
        <v>41.623663679999993</v>
      </c>
      <c r="N64" s="14">
        <f>FC_IND_NSP_E!N$2</f>
        <v>36.481986359999993</v>
      </c>
      <c r="O64" s="14">
        <f>FC_IND_NSP_E!O$2</f>
        <v>39.144229559999992</v>
      </c>
      <c r="P64" s="14">
        <f>FC_IND_NSP_E!P$2</f>
        <v>44.206871760000006</v>
      </c>
      <c r="Q64" s="14">
        <f>FC_IND_NSP_E!Q$2</f>
        <v>31.724637119999997</v>
      </c>
      <c r="R64" s="14">
        <f>FC_IND_NSP_E!R$2</f>
        <v>24.539818680000003</v>
      </c>
      <c r="S64" s="14">
        <f>FC_IND_NSP_E!S$2</f>
        <v>25.472265119999999</v>
      </c>
      <c r="T64" s="14">
        <f>FC_IND_NSP_E!T$2</f>
        <v>28.70808444</v>
      </c>
      <c r="U64" s="14">
        <f>FC_IND_NSP_E!U$2</f>
        <v>30.402497880000002</v>
      </c>
      <c r="V64" s="14">
        <f>FC_IND_NSP_E!V$2</f>
        <v>39.728254680000006</v>
      </c>
      <c r="W64" s="14">
        <f>FC_IND_NSP_E!W$2</f>
        <v>32.046339960000005</v>
      </c>
      <c r="X64" s="14">
        <f>FC_IND_NSP_E!X$2</f>
        <v>116.67756672000002</v>
      </c>
    </row>
    <row r="65" spans="1:24" ht="11.25" customHeight="1" x14ac:dyDescent="0.2">
      <c r="A65" s="39" t="s">
        <v>156</v>
      </c>
      <c r="B65" s="11" t="str">
        <f ca="1">HYPERLINK("#"&amp;CELL("address",FC_TRA_E!$X$2),"FC_TRA_E")</f>
        <v>FC_TRA_E</v>
      </c>
      <c r="C65" s="12">
        <f>FC_TRA_E!C$2</f>
        <v>4805.6166115200003</v>
      </c>
      <c r="D65" s="12">
        <f>FC_TRA_E!D$2</f>
        <v>5050.6238844</v>
      </c>
      <c r="E65" s="12">
        <f>FC_TRA_E!E$2</f>
        <v>5259.8781215999988</v>
      </c>
      <c r="F65" s="12">
        <f>FC_TRA_E!F$2</f>
        <v>5809.4941571999989</v>
      </c>
      <c r="G65" s="12">
        <f>FC_TRA_E!G$2</f>
        <v>6777.9802551600005</v>
      </c>
      <c r="H65" s="12">
        <f>FC_TRA_E!H$2</f>
        <v>7157.8253843999983</v>
      </c>
      <c r="I65" s="12">
        <f>FC_TRA_E!I$2</f>
        <v>6852.1964173199985</v>
      </c>
      <c r="J65" s="12">
        <f>FC_TRA_E!J$2</f>
        <v>6576.2638189199988</v>
      </c>
      <c r="K65" s="12">
        <f>FC_TRA_E!K$2</f>
        <v>6673.9815849599981</v>
      </c>
      <c r="L65" s="12">
        <f>FC_TRA_E!L$2</f>
        <v>6150.6853520399991</v>
      </c>
      <c r="M65" s="12">
        <f>FC_TRA_E!M$2</f>
        <v>6513.5143123200005</v>
      </c>
      <c r="N65" s="12">
        <f>FC_TRA_E!N$2</f>
        <v>6904.8024292800001</v>
      </c>
      <c r="O65" s="12">
        <f>FC_TRA_E!O$2</f>
        <v>6589.65719412</v>
      </c>
      <c r="P65" s="12">
        <f>FC_TRA_E!P$2</f>
        <v>6447.7470549600012</v>
      </c>
      <c r="Q65" s="12">
        <f>FC_TRA_E!Q$2</f>
        <v>6156.3538764000004</v>
      </c>
      <c r="R65" s="12">
        <f>FC_TRA_E!R$2</f>
        <v>5720.0132656800024</v>
      </c>
      <c r="S65" s="12">
        <f>FC_TRA_E!S$2</f>
        <v>5544.5544626399987</v>
      </c>
      <c r="T65" s="12">
        <f>FC_TRA_E!T$2</f>
        <v>5649.4660863599993</v>
      </c>
      <c r="U65" s="12">
        <f>FC_TRA_E!U$2</f>
        <v>6031.0609646400007</v>
      </c>
      <c r="V65" s="12">
        <f>FC_TRA_E!V$2</f>
        <v>6167.0521339199995</v>
      </c>
      <c r="W65" s="12">
        <f>FC_TRA_E!W$2</f>
        <v>4638.8377749599995</v>
      </c>
      <c r="X65" s="12">
        <f>FC_TRA_E!X$2</f>
        <v>4955.4457761600015</v>
      </c>
    </row>
    <row r="66" spans="1:24" ht="11.25" customHeight="1" x14ac:dyDescent="0.2">
      <c r="A66" s="40" t="s">
        <v>157</v>
      </c>
      <c r="B66" s="13" t="str">
        <f ca="1">HYPERLINK("#"&amp;CELL("address",FC_TRA_RAIL_E!$X$2),"FC_TRA_RAIL_E")</f>
        <v>FC_TRA_RAIL_E</v>
      </c>
      <c r="C66" s="14">
        <f>FC_TRA_RAIL_E!C$2</f>
        <v>24.272225640000002</v>
      </c>
      <c r="D66" s="14">
        <f>FC_TRA_RAIL_E!D$2</f>
        <v>26.919818640000003</v>
      </c>
      <c r="E66" s="14">
        <f>FC_TRA_RAIL_E!E$2</f>
        <v>25.455839760000003</v>
      </c>
      <c r="F66" s="14">
        <f>FC_TRA_RAIL_E!F$2</f>
        <v>19.342234079999997</v>
      </c>
      <c r="G66" s="14">
        <f>FC_TRA_RAIL_E!G$2</f>
        <v>15.932774519999999</v>
      </c>
      <c r="H66" s="14">
        <f>FC_TRA_RAIL_E!H$2</f>
        <v>10.2409164</v>
      </c>
      <c r="I66" s="14">
        <f>FC_TRA_RAIL_E!I$2</f>
        <v>7.7632495199999987</v>
      </c>
      <c r="J66" s="14">
        <f>FC_TRA_RAIL_E!J$2</f>
        <v>10.568230919999998</v>
      </c>
      <c r="K66" s="14">
        <f>FC_TRA_RAIL_E!K$2</f>
        <v>13.530600720000001</v>
      </c>
      <c r="L66" s="14">
        <f>FC_TRA_RAIL_E!L$2</f>
        <v>11.35223856</v>
      </c>
      <c r="M66" s="14">
        <f>FC_TRA_RAIL_E!M$2</f>
        <v>12.916785959999999</v>
      </c>
      <c r="N66" s="14">
        <f>FC_TRA_RAIL_E!N$2</f>
        <v>12.135979440000002</v>
      </c>
      <c r="O66" s="14">
        <f>FC_TRA_RAIL_E!O$2</f>
        <v>11.9628522</v>
      </c>
      <c r="P66" s="14">
        <f>FC_TRA_RAIL_E!P$2</f>
        <v>11.216724480000003</v>
      </c>
      <c r="Q66" s="14">
        <f>FC_TRA_RAIL_E!Q$2</f>
        <v>11.3426352</v>
      </c>
      <c r="R66" s="14">
        <f>FC_TRA_RAIL_E!R$2</f>
        <v>9.1263931199999995</v>
      </c>
      <c r="S66" s="14">
        <f>FC_TRA_RAIL_E!S$2</f>
        <v>9.3438025200000006</v>
      </c>
      <c r="T66" s="14">
        <f>FC_TRA_RAIL_E!T$2</f>
        <v>8.5347194399999999</v>
      </c>
      <c r="U66" s="14">
        <f>FC_TRA_RAIL_E!U$2</f>
        <v>10.23451416</v>
      </c>
      <c r="V66" s="14">
        <f>FC_TRA_RAIL_E!V$2</f>
        <v>9.7215346799999995</v>
      </c>
      <c r="W66" s="14">
        <f>FC_TRA_RAIL_E!W$2</f>
        <v>9.51692976</v>
      </c>
      <c r="X66" s="14">
        <f>FC_TRA_RAIL_E!X$2</f>
        <v>9.9826927199999975</v>
      </c>
    </row>
    <row r="67" spans="1:24" ht="11.25" customHeight="1" x14ac:dyDescent="0.2">
      <c r="A67" s="41" t="s">
        <v>243</v>
      </c>
      <c r="B67" s="15" t="str">
        <f ca="1">HYPERLINK("#"&amp;CELL("address",FC_TRA_RAIL_MTU_E!$X$2),"FC_TRA_RAIL_MTU_E")</f>
        <v>FC_TRA_RAIL_MTU_E</v>
      </c>
      <c r="C67" s="16">
        <f>FC_TRA_RAIL_MTU_E!C$2</f>
        <v>0</v>
      </c>
      <c r="D67" s="16">
        <f>FC_TRA_RAIL_MTU_E!D$2</f>
        <v>0</v>
      </c>
      <c r="E67" s="16">
        <f>FC_TRA_RAIL_MTU_E!E$2</f>
        <v>0</v>
      </c>
      <c r="F67" s="16">
        <f>FC_TRA_RAIL_MTU_E!F$2</f>
        <v>0</v>
      </c>
      <c r="G67" s="16">
        <f>FC_TRA_RAIL_MTU_E!G$2</f>
        <v>0</v>
      </c>
      <c r="H67" s="16">
        <f>FC_TRA_RAIL_MTU_E!H$2</f>
        <v>0</v>
      </c>
      <c r="I67" s="16">
        <f>FC_TRA_RAIL_MTU_E!I$2</f>
        <v>0</v>
      </c>
      <c r="J67" s="16">
        <f>FC_TRA_RAIL_MTU_E!J$2</f>
        <v>0</v>
      </c>
      <c r="K67" s="16">
        <f>FC_TRA_RAIL_MTU_E!K$2</f>
        <v>0</v>
      </c>
      <c r="L67" s="16">
        <f>FC_TRA_RAIL_MTU_E!L$2</f>
        <v>0</v>
      </c>
      <c r="M67" s="16">
        <f>FC_TRA_RAIL_MTU_E!M$2</f>
        <v>0</v>
      </c>
      <c r="N67" s="16">
        <f>FC_TRA_RAIL_MTU_E!N$2</f>
        <v>0</v>
      </c>
      <c r="O67" s="16">
        <f>FC_TRA_RAIL_MTU_E!O$2</f>
        <v>0</v>
      </c>
      <c r="P67" s="16">
        <f>FC_TRA_RAIL_MTU_E!P$2</f>
        <v>0</v>
      </c>
      <c r="Q67" s="16">
        <f>FC_TRA_RAIL_MTU_E!Q$2</f>
        <v>0</v>
      </c>
      <c r="R67" s="16">
        <f>FC_TRA_RAIL_MTU_E!R$2</f>
        <v>0</v>
      </c>
      <c r="S67" s="16">
        <f>FC_TRA_RAIL_MTU_E!S$2</f>
        <v>0</v>
      </c>
      <c r="T67" s="16">
        <f>FC_TRA_RAIL_MTU_E!T$2</f>
        <v>0</v>
      </c>
      <c r="U67" s="16">
        <f>FC_TRA_RAIL_MTU_E!U$2</f>
        <v>0</v>
      </c>
      <c r="V67" s="16">
        <f>FC_TRA_RAIL_MTU_E!V$2</f>
        <v>0</v>
      </c>
      <c r="W67" s="16">
        <f>FC_TRA_RAIL_MTU_E!W$2</f>
        <v>0</v>
      </c>
      <c r="X67" s="16">
        <f>FC_TRA_RAIL_MTU_E!X$2</f>
        <v>0</v>
      </c>
    </row>
    <row r="68" spans="1:24" ht="11.25" customHeight="1" x14ac:dyDescent="0.2">
      <c r="A68" s="41" t="s">
        <v>248</v>
      </c>
      <c r="B68" s="15" t="str">
        <f ca="1">HYPERLINK("#"&amp;CELL("address",FC_TRA_RAIL_CPT_E!$X$2),"FC_TRA_RAIL_CPT_E")</f>
        <v>FC_TRA_RAIL_CPT_E</v>
      </c>
      <c r="C68" s="16">
        <f>FC_TRA_RAIL_CPT_E!C$2</f>
        <v>17.98290600817176</v>
      </c>
      <c r="D68" s="16">
        <f>FC_TRA_RAIL_CPT_E!D$2</f>
        <v>20.773118952873318</v>
      </c>
      <c r="E68" s="16">
        <f>FC_TRA_RAIL_CPT_E!E$2</f>
        <v>19.909552183592517</v>
      </c>
      <c r="F68" s="16">
        <f>FC_TRA_RAIL_CPT_E!F$2</f>
        <v>14.686577027394506</v>
      </c>
      <c r="G68" s="16">
        <f>FC_TRA_RAIL_CPT_E!G$2</f>
        <v>11.658189704587748</v>
      </c>
      <c r="H68" s="16">
        <f>FC_TRA_RAIL_CPT_E!H$2</f>
        <v>8.0465538392206923</v>
      </c>
      <c r="I68" s="16">
        <f>FC_TRA_RAIL_CPT_E!I$2</f>
        <v>6.3989068418317192</v>
      </c>
      <c r="J68" s="16">
        <f>FC_TRA_RAIL_CPT_E!J$2</f>
        <v>8.5057391756394463</v>
      </c>
      <c r="K68" s="16">
        <f>FC_TRA_RAIL_CPT_E!K$2</f>
        <v>12.270912987946556</v>
      </c>
      <c r="L68" s="16">
        <f>FC_TRA_RAIL_CPT_E!L$2</f>
        <v>10.399219372754663</v>
      </c>
      <c r="M68" s="16">
        <f>FC_TRA_RAIL_CPT_E!M$2</f>
        <v>11.835245315022988</v>
      </c>
      <c r="N68" s="16">
        <f>FC_TRA_RAIL_CPT_E!N$2</f>
        <v>11.24852899109708</v>
      </c>
      <c r="O68" s="16">
        <f>FC_TRA_RAIL_CPT_E!O$2</f>
        <v>11.170977836050707</v>
      </c>
      <c r="P68" s="16">
        <f>FC_TRA_RAIL_CPT_E!P$2</f>
        <v>10.514472777423823</v>
      </c>
      <c r="Q68" s="16">
        <f>FC_TRA_RAIL_CPT_E!Q$2</f>
        <v>10.665175970318636</v>
      </c>
      <c r="R68" s="16">
        <f>FC_TRA_RAIL_CPT_E!R$2</f>
        <v>8.5686671549482814</v>
      </c>
      <c r="S68" s="16">
        <f>FC_TRA_RAIL_CPT_E!S$2</f>
        <v>8.8124278299344319</v>
      </c>
      <c r="T68" s="16">
        <f>FC_TRA_RAIL_CPT_E!T$2</f>
        <v>8.0223079572616172</v>
      </c>
      <c r="U68" s="16">
        <f>FC_TRA_RAIL_CPT_E!U$2</f>
        <v>9.6559177411744166</v>
      </c>
      <c r="V68" s="16">
        <f>FC_TRA_RAIL_CPT_E!V$2</f>
        <v>9.1985250751636869</v>
      </c>
      <c r="W68" s="16">
        <f>FC_TRA_RAIL_CPT_E!W$2</f>
        <v>8.9112742265577634</v>
      </c>
      <c r="X68" s="16">
        <f>FC_TRA_RAIL_CPT_E!X$2</f>
        <v>9.5162538923097113</v>
      </c>
    </row>
    <row r="69" spans="1:24" ht="11.25" customHeight="1" x14ac:dyDescent="0.2">
      <c r="A69" s="41" t="s">
        <v>246</v>
      </c>
      <c r="B69" s="15" t="str">
        <f ca="1">HYPERLINK("#"&amp;CELL("address",FC_TRA_RAIL_HST_E!$X$2),"FC_TRA_RAIL_HST_E")</f>
        <v>FC_TRA_RAIL_HST_E</v>
      </c>
      <c r="C69" s="16">
        <f>FC_TRA_RAIL_HST_E!C$2</f>
        <v>0</v>
      </c>
      <c r="D69" s="16">
        <f>FC_TRA_RAIL_HST_E!D$2</f>
        <v>0</v>
      </c>
      <c r="E69" s="16">
        <f>FC_TRA_RAIL_HST_E!E$2</f>
        <v>0</v>
      </c>
      <c r="F69" s="16">
        <f>FC_TRA_RAIL_HST_E!F$2</f>
        <v>0</v>
      </c>
      <c r="G69" s="16">
        <f>FC_TRA_RAIL_HST_E!G$2</f>
        <v>0</v>
      </c>
      <c r="H69" s="16">
        <f>FC_TRA_RAIL_HST_E!H$2</f>
        <v>0</v>
      </c>
      <c r="I69" s="16">
        <f>FC_TRA_RAIL_HST_E!I$2</f>
        <v>0</v>
      </c>
      <c r="J69" s="16">
        <f>FC_TRA_RAIL_HST_E!J$2</f>
        <v>0</v>
      </c>
      <c r="K69" s="16">
        <f>FC_TRA_RAIL_HST_E!K$2</f>
        <v>0</v>
      </c>
      <c r="L69" s="16">
        <f>FC_TRA_RAIL_HST_E!L$2</f>
        <v>0</v>
      </c>
      <c r="M69" s="16">
        <f>FC_TRA_RAIL_HST_E!M$2</f>
        <v>0</v>
      </c>
      <c r="N69" s="16">
        <f>FC_TRA_RAIL_HST_E!N$2</f>
        <v>0</v>
      </c>
      <c r="O69" s="16">
        <f>FC_TRA_RAIL_HST_E!O$2</f>
        <v>0</v>
      </c>
      <c r="P69" s="16">
        <f>FC_TRA_RAIL_HST_E!P$2</f>
        <v>0</v>
      </c>
      <c r="Q69" s="16">
        <f>FC_TRA_RAIL_HST_E!Q$2</f>
        <v>0</v>
      </c>
      <c r="R69" s="16">
        <f>FC_TRA_RAIL_HST_E!R$2</f>
        <v>0</v>
      </c>
      <c r="S69" s="16">
        <f>FC_TRA_RAIL_HST_E!S$2</f>
        <v>0</v>
      </c>
      <c r="T69" s="16">
        <f>FC_TRA_RAIL_HST_E!T$2</f>
        <v>0</v>
      </c>
      <c r="U69" s="16">
        <f>FC_TRA_RAIL_HST_E!U$2</f>
        <v>0</v>
      </c>
      <c r="V69" s="16">
        <f>FC_TRA_RAIL_HST_E!V$2</f>
        <v>0</v>
      </c>
      <c r="W69" s="16">
        <f>FC_TRA_RAIL_HST_E!W$2</f>
        <v>0</v>
      </c>
      <c r="X69" s="16">
        <f>FC_TRA_RAIL_HST_E!X$2</f>
        <v>0</v>
      </c>
    </row>
    <row r="70" spans="1:24" ht="11.25" customHeight="1" x14ac:dyDescent="0.2">
      <c r="A70" s="41" t="s">
        <v>249</v>
      </c>
      <c r="B70" s="15" t="str">
        <f ca="1">HYPERLINK("#"&amp;CELL("address",FC_TRA_RAIL_FRT_E!$X$2),"FC_TRA_RAIL_FRT_E")</f>
        <v>FC_TRA_RAIL_FRT_E</v>
      </c>
      <c r="C70" s="16">
        <f>FC_TRA_RAIL_FRT_E!C$2</f>
        <v>6.2893196318282412</v>
      </c>
      <c r="D70" s="16">
        <f>FC_TRA_RAIL_FRT_E!D$2</f>
        <v>6.1466996871266861</v>
      </c>
      <c r="E70" s="16">
        <f>FC_TRA_RAIL_FRT_E!E$2</f>
        <v>5.5462875764074875</v>
      </c>
      <c r="F70" s="16">
        <f>FC_TRA_RAIL_FRT_E!F$2</f>
        <v>4.6556570526054903</v>
      </c>
      <c r="G70" s="16">
        <f>FC_TRA_RAIL_FRT_E!G$2</f>
        <v>4.2745848154122497</v>
      </c>
      <c r="H70" s="16">
        <f>FC_TRA_RAIL_FRT_E!H$2</f>
        <v>2.1943625607793082</v>
      </c>
      <c r="I70" s="16">
        <f>FC_TRA_RAIL_FRT_E!I$2</f>
        <v>1.3643426781682799</v>
      </c>
      <c r="J70" s="16">
        <f>FC_TRA_RAIL_FRT_E!J$2</f>
        <v>2.0624917443605524</v>
      </c>
      <c r="K70" s="16">
        <f>FC_TRA_RAIL_FRT_E!K$2</f>
        <v>1.2596877320534452</v>
      </c>
      <c r="L70" s="16">
        <f>FC_TRA_RAIL_FRT_E!L$2</f>
        <v>0.95301918724533674</v>
      </c>
      <c r="M70" s="16">
        <f>FC_TRA_RAIL_FRT_E!M$2</f>
        <v>1.0815406449770113</v>
      </c>
      <c r="N70" s="16">
        <f>FC_TRA_RAIL_FRT_E!N$2</f>
        <v>0.88745044890292113</v>
      </c>
      <c r="O70" s="16">
        <f>FC_TRA_RAIL_FRT_E!O$2</f>
        <v>0.79187436394929367</v>
      </c>
      <c r="P70" s="16">
        <f>FC_TRA_RAIL_FRT_E!P$2</f>
        <v>0.70225170257617986</v>
      </c>
      <c r="Q70" s="16">
        <f>FC_TRA_RAIL_FRT_E!Q$2</f>
        <v>0.67745922968136441</v>
      </c>
      <c r="R70" s="16">
        <f>FC_TRA_RAIL_FRT_E!R$2</f>
        <v>0.55772596505171901</v>
      </c>
      <c r="S70" s="16">
        <f>FC_TRA_RAIL_FRT_E!S$2</f>
        <v>0.53137469006556948</v>
      </c>
      <c r="T70" s="16">
        <f>FC_TRA_RAIL_FRT_E!T$2</f>
        <v>0.51241148273838222</v>
      </c>
      <c r="U70" s="16">
        <f>FC_TRA_RAIL_FRT_E!U$2</f>
        <v>0.57859641882558321</v>
      </c>
      <c r="V70" s="16">
        <f>FC_TRA_RAIL_FRT_E!V$2</f>
        <v>0.52300960483631243</v>
      </c>
      <c r="W70" s="16">
        <f>FC_TRA_RAIL_FRT_E!W$2</f>
        <v>0.60565553344223733</v>
      </c>
      <c r="X70" s="16">
        <f>FC_TRA_RAIL_FRT_E!X$2</f>
        <v>0.46643882769028677</v>
      </c>
    </row>
    <row r="71" spans="1:24" ht="11.25" customHeight="1" x14ac:dyDescent="0.2">
      <c r="A71" s="40" t="s">
        <v>158</v>
      </c>
      <c r="B71" s="13" t="str">
        <f ca="1">HYPERLINK("#"&amp;CELL("address",FC_TRA_ROAD_E!$X$2),"FC_TRA_ROAD_E")</f>
        <v>FC_TRA_ROAD_E</v>
      </c>
      <c r="C71" s="14">
        <f>FC_TRA_ROAD_E!C$2</f>
        <v>4779.9203756507995</v>
      </c>
      <c r="D71" s="14">
        <f>FC_TRA_ROAD_E!D$2</f>
        <v>5022.3017724624005</v>
      </c>
      <c r="E71" s="14">
        <f>FC_TRA_ROAD_E!E$2</f>
        <v>5233.0230909611982</v>
      </c>
      <c r="F71" s="14">
        <f>FC_TRA_ROAD_E!F$2</f>
        <v>5788.9202628563999</v>
      </c>
      <c r="G71" s="14">
        <f>FC_TRA_ROAD_E!G$2</f>
        <v>6760.6482897612004</v>
      </c>
      <c r="H71" s="14">
        <f>FC_TRA_ROAD_E!H$2</f>
        <v>7146.2721448475986</v>
      </c>
      <c r="I71" s="14">
        <f>FC_TRA_ROAD_E!I$2</f>
        <v>6842.9998503143988</v>
      </c>
      <c r="J71" s="14">
        <f>FC_TRA_ROAD_E!J$2</f>
        <v>6564.3739575911986</v>
      </c>
      <c r="K71" s="14">
        <f>FC_TRA_ROAD_E!K$2</f>
        <v>6659.0611006175986</v>
      </c>
      <c r="L71" s="14">
        <f>FC_TRA_ROAD_E!L$2</f>
        <v>6138.2193451307994</v>
      </c>
      <c r="M71" s="14">
        <f>FC_TRA_ROAD_E!M$2</f>
        <v>6499.2324620879999</v>
      </c>
      <c r="N71" s="14">
        <f>FC_TRA_ROAD_E!N$2</f>
        <v>6891.4689161832002</v>
      </c>
      <c r="O71" s="14">
        <f>FC_TRA_ROAD_E!O$2</f>
        <v>6576.5767266000003</v>
      </c>
      <c r="P71" s="14">
        <f>FC_TRA_ROAD_E!P$2</f>
        <v>6435.5012200800011</v>
      </c>
      <c r="Q71" s="14">
        <f>FC_TRA_ROAD_E!Q$2</f>
        <v>6143.9633388000002</v>
      </c>
      <c r="R71" s="14">
        <f>FC_TRA_ROAD_E!R$2</f>
        <v>5709.9311794800024</v>
      </c>
      <c r="S71" s="14">
        <f>FC_TRA_ROAD_E!S$2</f>
        <v>5534.3133885599982</v>
      </c>
      <c r="T71" s="14">
        <f>FC_TRA_ROAD_E!T$2</f>
        <v>5640.0161327999995</v>
      </c>
      <c r="U71" s="14">
        <f>FC_TRA_ROAD_E!U$2</f>
        <v>6019.9136474400002</v>
      </c>
      <c r="V71" s="14">
        <f>FC_TRA_ROAD_E!V$2</f>
        <v>6156.4560314399987</v>
      </c>
      <c r="W71" s="14">
        <f>FC_TRA_ROAD_E!W$2</f>
        <v>4629.0279427199994</v>
      </c>
      <c r="X71" s="14">
        <f>FC_TRA_ROAD_E!X$2</f>
        <v>4945.2080608800015</v>
      </c>
    </row>
    <row r="72" spans="1:24" ht="11.25" customHeight="1" x14ac:dyDescent="0.2">
      <c r="A72" s="41" t="s">
        <v>326</v>
      </c>
      <c r="B72" s="15" t="str">
        <f ca="1">HYPERLINK("#"&amp;CELL("address",FC_TRA_ROAD_P2W_E!$X$2),"FC_TRA_ROAD_P2W_E")</f>
        <v>FC_TRA_ROAD_P2W_E</v>
      </c>
      <c r="C72" s="16">
        <f>FC_TRA_ROAD_P2W_E!C$2</f>
        <v>4.54322569060347</v>
      </c>
      <c r="D72" s="16">
        <f>FC_TRA_ROAD_P2W_E!D$2</f>
        <v>4.629221031072853</v>
      </c>
      <c r="E72" s="16">
        <f>FC_TRA_ROAD_P2W_E!E$2</f>
        <v>4.8573268198657811</v>
      </c>
      <c r="F72" s="16">
        <f>FC_TRA_ROAD_P2W_E!F$2</f>
        <v>4.93155581854493</v>
      </c>
      <c r="G72" s="16">
        <f>FC_TRA_ROAD_P2W_E!G$2</f>
        <v>5.2172672897231713</v>
      </c>
      <c r="H72" s="16">
        <f>FC_TRA_ROAD_P2W_E!H$2</f>
        <v>5.2788632677385969</v>
      </c>
      <c r="I72" s="16">
        <f>FC_TRA_ROAD_P2W_E!I$2</f>
        <v>5.3194804480338069</v>
      </c>
      <c r="J72" s="16">
        <f>FC_TRA_ROAD_P2W_E!J$2</f>
        <v>5.3146742879960831</v>
      </c>
      <c r="K72" s="16">
        <f>FC_TRA_ROAD_P2W_E!K$2</f>
        <v>5.3650354901962025</v>
      </c>
      <c r="L72" s="16">
        <f>FC_TRA_ROAD_P2W_E!L$2</f>
        <v>5.5072527350087173</v>
      </c>
      <c r="M72" s="16">
        <f>FC_TRA_ROAD_P2W_E!M$2</f>
        <v>5.6435702447012845</v>
      </c>
      <c r="N72" s="16">
        <f>FC_TRA_ROAD_P2W_E!N$2</f>
        <v>5.6651742260765108</v>
      </c>
      <c r="O72" s="16">
        <f>FC_TRA_ROAD_P2W_E!O$2</f>
        <v>5.9993544815999691</v>
      </c>
      <c r="P72" s="16">
        <f>FC_TRA_ROAD_P2W_E!P$2</f>
        <v>6.1312503066844961</v>
      </c>
      <c r="Q72" s="16">
        <f>FC_TRA_ROAD_P2W_E!Q$2</f>
        <v>6.2783444781631621</v>
      </c>
      <c r="R72" s="16">
        <f>FC_TRA_ROAD_P2W_E!R$2</f>
        <v>6.38692167093118</v>
      </c>
      <c r="S72" s="16">
        <f>FC_TRA_ROAD_P2W_E!S$2</f>
        <v>6.572023658139643</v>
      </c>
      <c r="T72" s="16">
        <f>FC_TRA_ROAD_P2W_E!T$2</f>
        <v>6.3960755239074185</v>
      </c>
      <c r="U72" s="16">
        <f>FC_TRA_ROAD_P2W_E!U$2</f>
        <v>6.055685328744941</v>
      </c>
      <c r="V72" s="16">
        <f>FC_TRA_ROAD_P2W_E!V$2</f>
        <v>6.1928906806041146</v>
      </c>
      <c r="W72" s="16">
        <f>FC_TRA_ROAD_P2W_E!W$2</f>
        <v>5.5161865264315155</v>
      </c>
      <c r="X72" s="16">
        <f>FC_TRA_ROAD_P2W_E!X$2</f>
        <v>5.2209679890065592</v>
      </c>
    </row>
    <row r="73" spans="1:24" ht="11.25" customHeight="1" x14ac:dyDescent="0.2">
      <c r="A73" s="41" t="s">
        <v>251</v>
      </c>
      <c r="B73" s="15" t="str">
        <f ca="1">HYPERLINK("#"&amp;CELL("address",FC_TRA_ROAD_CAR_E!$X$2),"FC_TRA_ROAD_CAR_E")</f>
        <v>FC_TRA_ROAD_CAR_E</v>
      </c>
      <c r="C73" s="16">
        <f>FC_TRA_ROAD_CAR_E!C$2</f>
        <v>2636.5396816839657</v>
      </c>
      <c r="D73" s="16">
        <f>FC_TRA_ROAD_CAR_E!D$2</f>
        <v>2706.6538593347195</v>
      </c>
      <c r="E73" s="16">
        <f>FC_TRA_ROAD_CAR_E!E$2</f>
        <v>2773.1215830072861</v>
      </c>
      <c r="F73" s="16">
        <f>FC_TRA_ROAD_CAR_E!F$2</f>
        <v>2948.7010931826803</v>
      </c>
      <c r="G73" s="16">
        <f>FC_TRA_ROAD_CAR_E!G$2</f>
        <v>3014.471851682787</v>
      </c>
      <c r="H73" s="16">
        <f>FC_TRA_ROAD_CAR_E!H$2</f>
        <v>2915.4544188071418</v>
      </c>
      <c r="I73" s="16">
        <f>FC_TRA_ROAD_CAR_E!I$2</f>
        <v>2806.5762224621294</v>
      </c>
      <c r="J73" s="16">
        <f>FC_TRA_ROAD_CAR_E!J$2</f>
        <v>2812.2683857448237</v>
      </c>
      <c r="K73" s="16">
        <f>FC_TRA_ROAD_CAR_E!K$2</f>
        <v>2864.2384712012172</v>
      </c>
      <c r="L73" s="16">
        <f>FC_TRA_ROAD_CAR_E!L$2</f>
        <v>2808.9632977034212</v>
      </c>
      <c r="M73" s="16">
        <f>FC_TRA_ROAD_CAR_E!M$2</f>
        <v>2751.0316883105074</v>
      </c>
      <c r="N73" s="16">
        <f>FC_TRA_ROAD_CAR_E!N$2</f>
        <v>2938.8295871257851</v>
      </c>
      <c r="O73" s="16">
        <f>FC_TRA_ROAD_CAR_E!O$2</f>
        <v>2932.8168160468836</v>
      </c>
      <c r="P73" s="16">
        <f>FC_TRA_ROAD_CAR_E!P$2</f>
        <v>2754.4992095287025</v>
      </c>
      <c r="Q73" s="16">
        <f>FC_TRA_ROAD_CAR_E!Q$2</f>
        <v>2701.8302593466524</v>
      </c>
      <c r="R73" s="16">
        <f>FC_TRA_ROAD_CAR_E!R$2</f>
        <v>2585.3414563052356</v>
      </c>
      <c r="S73" s="16">
        <f>FC_TRA_ROAD_CAR_E!S$2</f>
        <v>2499.6464649331633</v>
      </c>
      <c r="T73" s="16">
        <f>FC_TRA_ROAD_CAR_E!T$2</f>
        <v>2476.8562495061524</v>
      </c>
      <c r="U73" s="16">
        <f>FC_TRA_ROAD_CAR_E!U$2</f>
        <v>2573.9714536443498</v>
      </c>
      <c r="V73" s="16">
        <f>FC_TRA_ROAD_CAR_E!V$2</f>
        <v>2510.4891678645345</v>
      </c>
      <c r="W73" s="16">
        <f>FC_TRA_ROAD_CAR_E!W$2</f>
        <v>1865.5004958841953</v>
      </c>
      <c r="X73" s="16">
        <f>FC_TRA_ROAD_CAR_E!X$2</f>
        <v>2081.7893486273801</v>
      </c>
    </row>
    <row r="74" spans="1:24" ht="11.25" customHeight="1" x14ac:dyDescent="0.2">
      <c r="A74" s="41" t="s">
        <v>252</v>
      </c>
      <c r="B74" s="15" t="str">
        <f ca="1">HYPERLINK("#"&amp;CELL("address",FC_TRA_ROAD_BUS_E!$X$2),"FC_TRA_ROAD_BUS_E")</f>
        <v>FC_TRA_ROAD_BUS_E</v>
      </c>
      <c r="C74" s="16">
        <f>FC_TRA_ROAD_BUS_E!C$2</f>
        <v>75.615845632894164</v>
      </c>
      <c r="D74" s="16">
        <f>FC_TRA_ROAD_BUS_E!D$2</f>
        <v>78.040017332353457</v>
      </c>
      <c r="E74" s="16">
        <f>FC_TRA_ROAD_BUS_E!E$2</f>
        <v>82.551995695833654</v>
      </c>
      <c r="F74" s="16">
        <f>FC_TRA_ROAD_BUS_E!F$2</f>
        <v>82.970116438348427</v>
      </c>
      <c r="G74" s="16">
        <f>FC_TRA_ROAD_BUS_E!G$2</f>
        <v>82.985295440096792</v>
      </c>
      <c r="H74" s="16">
        <f>FC_TRA_ROAD_BUS_E!H$2</f>
        <v>84.984832716502822</v>
      </c>
      <c r="I74" s="16">
        <f>FC_TRA_ROAD_BUS_E!I$2</f>
        <v>84.800336606765882</v>
      </c>
      <c r="J74" s="16">
        <f>FC_TRA_ROAD_BUS_E!J$2</f>
        <v>85.050449185217545</v>
      </c>
      <c r="K74" s="16">
        <f>FC_TRA_ROAD_BUS_E!K$2</f>
        <v>87.939778843673452</v>
      </c>
      <c r="L74" s="16">
        <f>FC_TRA_ROAD_BUS_E!L$2</f>
        <v>90.07993191484465</v>
      </c>
      <c r="M74" s="16">
        <f>FC_TRA_ROAD_BUS_E!M$2</f>
        <v>92.21455564613899</v>
      </c>
      <c r="N74" s="16">
        <f>FC_TRA_ROAD_BUS_E!N$2</f>
        <v>94.550595854695985</v>
      </c>
      <c r="O74" s="16">
        <f>FC_TRA_ROAD_BUS_E!O$2</f>
        <v>94.049831947897587</v>
      </c>
      <c r="P74" s="16">
        <f>FC_TRA_ROAD_BUS_E!P$2</f>
        <v>94.199004312807588</v>
      </c>
      <c r="Q74" s="16">
        <f>FC_TRA_ROAD_BUS_E!Q$2</f>
        <v>93.125009732211979</v>
      </c>
      <c r="R74" s="16">
        <f>FC_TRA_ROAD_BUS_E!R$2</f>
        <v>95.605598655928461</v>
      </c>
      <c r="S74" s="16">
        <f>FC_TRA_ROAD_BUS_E!S$2</f>
        <v>97.405164282246034</v>
      </c>
      <c r="T74" s="16">
        <f>FC_TRA_ROAD_BUS_E!T$2</f>
        <v>99.472317205750784</v>
      </c>
      <c r="U74" s="16">
        <f>FC_TRA_ROAD_BUS_E!U$2</f>
        <v>100.89318093637365</v>
      </c>
      <c r="V74" s="16">
        <f>FC_TRA_ROAD_BUS_E!V$2</f>
        <v>100.82094550512738</v>
      </c>
      <c r="W74" s="16">
        <f>FC_TRA_ROAD_BUS_E!W$2</f>
        <v>94.790180023439447</v>
      </c>
      <c r="X74" s="16">
        <f>FC_TRA_ROAD_BUS_E!X$2</f>
        <v>93.857387141145637</v>
      </c>
    </row>
    <row r="75" spans="1:24" ht="11.25" customHeight="1" x14ac:dyDescent="0.2">
      <c r="A75" s="41" t="s">
        <v>253</v>
      </c>
      <c r="B75" s="15" t="str">
        <f ca="1">HYPERLINK("#"&amp;CELL("address",FC_TRA_ROAD_LCV_E!$X$2),"FC_TRA_ROAD_LCV_E")</f>
        <v>FC_TRA_ROAD_LCV_E</v>
      </c>
      <c r="C75" s="16">
        <f>FC_TRA_ROAD_LCV_E!C$2</f>
        <v>101.58684993065755</v>
      </c>
      <c r="D75" s="16">
        <f>FC_TRA_ROAD_LCV_E!D$2</f>
        <v>104.85129297097096</v>
      </c>
      <c r="E75" s="16">
        <f>FC_TRA_ROAD_LCV_E!E$2</f>
        <v>109.33339000500733</v>
      </c>
      <c r="F75" s="16">
        <f>FC_TRA_ROAD_LCV_E!F$2</f>
        <v>111.46690213750931</v>
      </c>
      <c r="G75" s="16">
        <f>FC_TRA_ROAD_LCV_E!G$2</f>
        <v>114.13468595422468</v>
      </c>
      <c r="H75" s="16">
        <f>FC_TRA_ROAD_LCV_E!H$2</f>
        <v>118.23773054610382</v>
      </c>
      <c r="I75" s="16">
        <f>FC_TRA_ROAD_LCV_E!I$2</f>
        <v>122.76070329862351</v>
      </c>
      <c r="J75" s="16">
        <f>FC_TRA_ROAD_LCV_E!J$2</f>
        <v>128.17444390359486</v>
      </c>
      <c r="K75" s="16">
        <f>FC_TRA_ROAD_LCV_E!K$2</f>
        <v>134.4172075375696</v>
      </c>
      <c r="L75" s="16">
        <f>FC_TRA_ROAD_LCV_E!L$2</f>
        <v>134.55720020670887</v>
      </c>
      <c r="M75" s="16">
        <f>FC_TRA_ROAD_LCV_E!M$2</f>
        <v>140.78882676546752</v>
      </c>
      <c r="N75" s="16">
        <f>FC_TRA_ROAD_LCV_E!N$2</f>
        <v>148.78612371732447</v>
      </c>
      <c r="O75" s="16">
        <f>FC_TRA_ROAD_LCV_E!O$2</f>
        <v>151.43905723526925</v>
      </c>
      <c r="P75" s="16">
        <f>FC_TRA_ROAD_LCV_E!P$2</f>
        <v>153.06031061723343</v>
      </c>
      <c r="Q75" s="16">
        <f>FC_TRA_ROAD_LCV_E!Q$2</f>
        <v>158.96794966470134</v>
      </c>
      <c r="R75" s="16">
        <f>FC_TRA_ROAD_LCV_E!R$2</f>
        <v>162.96373020649222</v>
      </c>
      <c r="S75" s="16">
        <f>FC_TRA_ROAD_LCV_E!S$2</f>
        <v>169.29211128239643</v>
      </c>
      <c r="T75" s="16">
        <f>FC_TRA_ROAD_LCV_E!T$2</f>
        <v>169.15535332618717</v>
      </c>
      <c r="U75" s="16">
        <f>FC_TRA_ROAD_LCV_E!U$2</f>
        <v>173.86374497966878</v>
      </c>
      <c r="V75" s="16">
        <f>FC_TRA_ROAD_LCV_E!V$2</f>
        <v>176.0490457685589</v>
      </c>
      <c r="W75" s="16">
        <f>FC_TRA_ROAD_LCV_E!W$2</f>
        <v>172.10367434592007</v>
      </c>
      <c r="X75" s="16">
        <f>FC_TRA_ROAD_LCV_E!X$2</f>
        <v>180.39587351968308</v>
      </c>
    </row>
    <row r="76" spans="1:24" ht="11.25" customHeight="1" x14ac:dyDescent="0.2">
      <c r="A76" s="41" t="s">
        <v>254</v>
      </c>
      <c r="B76" s="15" t="str">
        <f ca="1">HYPERLINK("#"&amp;CELL("address",FC_TRA_ROAD_HGV_E!$X$2),"FC_TRA_ROAD_HGV_E")</f>
        <v>FC_TRA_ROAD_HGV_E</v>
      </c>
      <c r="C76" s="16">
        <f>FC_TRA_ROAD_HGV_E!C$2</f>
        <v>1961.6347727126795</v>
      </c>
      <c r="D76" s="16">
        <f>FC_TRA_ROAD_HGV_E!D$2</f>
        <v>2128.1273817932838</v>
      </c>
      <c r="E76" s="16">
        <f>FC_TRA_ROAD_HGV_E!E$2</f>
        <v>2263.1587954332058</v>
      </c>
      <c r="F76" s="16">
        <f>FC_TRA_ROAD_HGV_E!F$2</f>
        <v>2640.8505952793166</v>
      </c>
      <c r="G76" s="16">
        <f>FC_TRA_ROAD_HGV_E!G$2</f>
        <v>3543.839189394369</v>
      </c>
      <c r="H76" s="16">
        <f>FC_TRA_ROAD_HGV_E!H$2</f>
        <v>4022.3162995101115</v>
      </c>
      <c r="I76" s="16">
        <f>FC_TRA_ROAD_HGV_E!I$2</f>
        <v>3823.5431074988464</v>
      </c>
      <c r="J76" s="16">
        <f>FC_TRA_ROAD_HGV_E!J$2</f>
        <v>3533.566004469566</v>
      </c>
      <c r="K76" s="16">
        <f>FC_TRA_ROAD_HGV_E!K$2</f>
        <v>3567.1006075449427</v>
      </c>
      <c r="L76" s="16">
        <f>FC_TRA_ROAD_HGV_E!L$2</f>
        <v>3099.111662570816</v>
      </c>
      <c r="M76" s="16">
        <f>FC_TRA_ROAD_HGV_E!M$2</f>
        <v>3509.5538211211847</v>
      </c>
      <c r="N76" s="16">
        <f>FC_TRA_ROAD_HGV_E!N$2</f>
        <v>3703.6374352593184</v>
      </c>
      <c r="O76" s="16">
        <f>FC_TRA_ROAD_HGV_E!O$2</f>
        <v>3392.2716668883495</v>
      </c>
      <c r="P76" s="16">
        <f>FC_TRA_ROAD_HGV_E!P$2</f>
        <v>3427.6114453145738</v>
      </c>
      <c r="Q76" s="16">
        <f>FC_TRA_ROAD_HGV_E!Q$2</f>
        <v>3183.7617755782717</v>
      </c>
      <c r="R76" s="16">
        <f>FC_TRA_ROAD_HGV_E!R$2</f>
        <v>2859.6334726414143</v>
      </c>
      <c r="S76" s="16">
        <f>FC_TRA_ROAD_HGV_E!S$2</f>
        <v>2761.3976244040537</v>
      </c>
      <c r="T76" s="16">
        <f>FC_TRA_ROAD_HGV_E!T$2</f>
        <v>2888.136137238002</v>
      </c>
      <c r="U76" s="16">
        <f>FC_TRA_ROAD_HGV_E!U$2</f>
        <v>3165.1295825508632</v>
      </c>
      <c r="V76" s="16">
        <f>FC_TRA_ROAD_HGV_E!V$2</f>
        <v>3362.9039816211748</v>
      </c>
      <c r="W76" s="16">
        <f>FC_TRA_ROAD_HGV_E!W$2</f>
        <v>2491.1174059400128</v>
      </c>
      <c r="X76" s="16">
        <f>FC_TRA_ROAD_HGV_E!X$2</f>
        <v>2583.944483602786</v>
      </c>
    </row>
    <row r="77" spans="1:24" ht="11.25" customHeight="1" x14ac:dyDescent="0.2">
      <c r="A77" s="40" t="s">
        <v>159</v>
      </c>
      <c r="B77" s="13" t="str">
        <f ca="1">HYPERLINK("#"&amp;CELL("address",FC_TRA_DAVI_E!$X$2),"FC_TRA_DAVI_E")</f>
        <v>FC_TRA_DAVI_E</v>
      </c>
      <c r="C77" s="14">
        <f>FC_TRA_DAVI_E!C$2</f>
        <v>0</v>
      </c>
      <c r="D77" s="14">
        <f>FC_TRA_DAVI_E!D$2</f>
        <v>0</v>
      </c>
      <c r="E77" s="14">
        <f>FC_TRA_DAVI_E!E$2</f>
        <v>0</v>
      </c>
      <c r="F77" s="14">
        <f>FC_TRA_DAVI_E!F$2</f>
        <v>0</v>
      </c>
      <c r="G77" s="14">
        <f>FC_TRA_DAVI_E!G$2</f>
        <v>0</v>
      </c>
      <c r="H77" s="14">
        <f>FC_TRA_DAVI_E!H$2</f>
        <v>0</v>
      </c>
      <c r="I77" s="14">
        <f>FC_TRA_DAVI_E!I$2</f>
        <v>0</v>
      </c>
      <c r="J77" s="14">
        <f>FC_TRA_DAVI_E!J$2</f>
        <v>0</v>
      </c>
      <c r="K77" s="14">
        <f>FC_TRA_DAVI_E!K$2</f>
        <v>0</v>
      </c>
      <c r="L77" s="14">
        <f>FC_TRA_DAVI_E!L$2</f>
        <v>0</v>
      </c>
      <c r="M77" s="14">
        <f>FC_TRA_DAVI_E!M$2</f>
        <v>0</v>
      </c>
      <c r="N77" s="14">
        <f>FC_TRA_DAVI_E!N$2</f>
        <v>0</v>
      </c>
      <c r="O77" s="14">
        <f>FC_TRA_DAVI_E!O$2</f>
        <v>0</v>
      </c>
      <c r="P77" s="14">
        <f>FC_TRA_DAVI_E!P$2</f>
        <v>0</v>
      </c>
      <c r="Q77" s="14">
        <f>FC_TRA_DAVI_E!Q$2</f>
        <v>0</v>
      </c>
      <c r="R77" s="14">
        <f>FC_TRA_DAVI_E!R$2</f>
        <v>0</v>
      </c>
      <c r="S77" s="14">
        <f>FC_TRA_DAVI_E!S$2</f>
        <v>0</v>
      </c>
      <c r="T77" s="14">
        <f>FC_TRA_DAVI_E!T$2</f>
        <v>0</v>
      </c>
      <c r="U77" s="14">
        <f>FC_TRA_DAVI_E!U$2</f>
        <v>0</v>
      </c>
      <c r="V77" s="14">
        <f>FC_TRA_DAVI_E!V$2</f>
        <v>0</v>
      </c>
      <c r="W77" s="14">
        <f>FC_TRA_DAVI_E!W$2</f>
        <v>0</v>
      </c>
      <c r="X77" s="14">
        <f>FC_TRA_DAVI_E!X$2</f>
        <v>0</v>
      </c>
    </row>
    <row r="78" spans="1:24" ht="11.25" customHeight="1" x14ac:dyDescent="0.2">
      <c r="A78" s="41" t="s">
        <v>230</v>
      </c>
      <c r="B78" s="15" t="str">
        <f ca="1">HYPERLINK("#"&amp;CELL("address",FC_TRA_DAVI_PA_E!$X$2),"FC_TRA_DAVI_PA_E")</f>
        <v>FC_TRA_DAVI_PA_E</v>
      </c>
      <c r="C78" s="16">
        <f>FC_TRA_DAVI_PA_E!C$2</f>
        <v>0</v>
      </c>
      <c r="D78" s="16">
        <f>FC_TRA_DAVI_PA_E!D$2</f>
        <v>0</v>
      </c>
      <c r="E78" s="16">
        <f>FC_TRA_DAVI_PA_E!E$2</f>
        <v>0</v>
      </c>
      <c r="F78" s="16">
        <f>FC_TRA_DAVI_PA_E!F$2</f>
        <v>0</v>
      </c>
      <c r="G78" s="16">
        <f>FC_TRA_DAVI_PA_E!G$2</f>
        <v>0</v>
      </c>
      <c r="H78" s="16">
        <f>FC_TRA_DAVI_PA_E!H$2</f>
        <v>0</v>
      </c>
      <c r="I78" s="16">
        <f>FC_TRA_DAVI_PA_E!I$2</f>
        <v>0</v>
      </c>
      <c r="J78" s="16">
        <f>FC_TRA_DAVI_PA_E!J$2</f>
        <v>0</v>
      </c>
      <c r="K78" s="16">
        <f>FC_TRA_DAVI_PA_E!K$2</f>
        <v>0</v>
      </c>
      <c r="L78" s="16">
        <f>FC_TRA_DAVI_PA_E!L$2</f>
        <v>0</v>
      </c>
      <c r="M78" s="16">
        <f>FC_TRA_DAVI_PA_E!M$2</f>
        <v>0</v>
      </c>
      <c r="N78" s="16">
        <f>FC_TRA_DAVI_PA_E!N$2</f>
        <v>0</v>
      </c>
      <c r="O78" s="16">
        <f>FC_TRA_DAVI_PA_E!O$2</f>
        <v>0</v>
      </c>
      <c r="P78" s="16">
        <f>FC_TRA_DAVI_PA_E!P$2</f>
        <v>0</v>
      </c>
      <c r="Q78" s="16">
        <f>FC_TRA_DAVI_PA_E!Q$2</f>
        <v>0</v>
      </c>
      <c r="R78" s="16">
        <f>FC_TRA_DAVI_PA_E!R$2</f>
        <v>0</v>
      </c>
      <c r="S78" s="16">
        <f>FC_TRA_DAVI_PA_E!S$2</f>
        <v>0</v>
      </c>
      <c r="T78" s="16">
        <f>FC_TRA_DAVI_PA_E!T$2</f>
        <v>0</v>
      </c>
      <c r="U78" s="16">
        <f>FC_TRA_DAVI_PA_E!U$2</f>
        <v>0</v>
      </c>
      <c r="V78" s="16">
        <f>FC_TRA_DAVI_PA_E!V$2</f>
        <v>0</v>
      </c>
      <c r="W78" s="16">
        <f>FC_TRA_DAVI_PA_E!W$2</f>
        <v>0</v>
      </c>
      <c r="X78" s="16">
        <f>FC_TRA_DAVI_PA_E!X$2</f>
        <v>0</v>
      </c>
    </row>
    <row r="79" spans="1:24" ht="11.25" customHeight="1" x14ac:dyDescent="0.2">
      <c r="A79" s="41" t="s">
        <v>231</v>
      </c>
      <c r="B79" s="15" t="str">
        <f ca="1">HYPERLINK("#"&amp;CELL("address",FC_TRA_DAVI_FR_E!$X$2),"FC_TRA_DAVI_FR_E")</f>
        <v>FC_TRA_DAVI_FR_E</v>
      </c>
      <c r="C79" s="16">
        <f>FC_TRA_DAVI_FR_E!C$2</f>
        <v>0</v>
      </c>
      <c r="D79" s="16">
        <f>FC_TRA_DAVI_FR_E!D$2</f>
        <v>0</v>
      </c>
      <c r="E79" s="16">
        <f>FC_TRA_DAVI_FR_E!E$2</f>
        <v>0</v>
      </c>
      <c r="F79" s="16">
        <f>FC_TRA_DAVI_FR_E!F$2</f>
        <v>0</v>
      </c>
      <c r="G79" s="16">
        <f>FC_TRA_DAVI_FR_E!G$2</f>
        <v>0</v>
      </c>
      <c r="H79" s="16">
        <f>FC_TRA_DAVI_FR_E!H$2</f>
        <v>0</v>
      </c>
      <c r="I79" s="16">
        <f>FC_TRA_DAVI_FR_E!I$2</f>
        <v>0</v>
      </c>
      <c r="J79" s="16">
        <f>FC_TRA_DAVI_FR_E!J$2</f>
        <v>0</v>
      </c>
      <c r="K79" s="16">
        <f>FC_TRA_DAVI_FR_E!K$2</f>
        <v>0</v>
      </c>
      <c r="L79" s="16">
        <f>FC_TRA_DAVI_FR_E!L$2</f>
        <v>0</v>
      </c>
      <c r="M79" s="16">
        <f>FC_TRA_DAVI_FR_E!M$2</f>
        <v>0</v>
      </c>
      <c r="N79" s="16">
        <f>FC_TRA_DAVI_FR_E!N$2</f>
        <v>0</v>
      </c>
      <c r="O79" s="16">
        <f>FC_TRA_DAVI_FR_E!O$2</f>
        <v>0</v>
      </c>
      <c r="P79" s="16">
        <f>FC_TRA_DAVI_FR_E!P$2</f>
        <v>0</v>
      </c>
      <c r="Q79" s="16">
        <f>FC_TRA_DAVI_FR_E!Q$2</f>
        <v>0</v>
      </c>
      <c r="R79" s="16">
        <f>FC_TRA_DAVI_FR_E!R$2</f>
        <v>0</v>
      </c>
      <c r="S79" s="16">
        <f>FC_TRA_DAVI_FR_E!S$2</f>
        <v>0</v>
      </c>
      <c r="T79" s="16">
        <f>FC_TRA_DAVI_FR_E!T$2</f>
        <v>0</v>
      </c>
      <c r="U79" s="16">
        <f>FC_TRA_DAVI_FR_E!U$2</f>
        <v>0</v>
      </c>
      <c r="V79" s="16">
        <f>FC_TRA_DAVI_FR_E!V$2</f>
        <v>0</v>
      </c>
      <c r="W79" s="16">
        <f>FC_TRA_DAVI_FR_E!W$2</f>
        <v>0</v>
      </c>
      <c r="X79" s="16">
        <f>FC_TRA_DAVI_FR_E!X$2</f>
        <v>0</v>
      </c>
    </row>
    <row r="80" spans="1:24" ht="11.25" customHeight="1" x14ac:dyDescent="0.2">
      <c r="A80" s="40" t="s">
        <v>160</v>
      </c>
      <c r="B80" s="13" t="str">
        <f ca="1">HYPERLINK("#"&amp;CELL("address",FC_TRA_DNAVI_E!$X$2),"FC_TRA_DNAVI_E")</f>
        <v>FC_TRA_DNAVI_E</v>
      </c>
      <c r="C80" s="14">
        <f>FC_TRA_DNAVI_E!C$2</f>
        <v>1.4240102292000001</v>
      </c>
      <c r="D80" s="14">
        <f>FC_TRA_DNAVI_E!D$2</f>
        <v>1.4022932976000002</v>
      </c>
      <c r="E80" s="14">
        <f>FC_TRA_DNAVI_E!E$2</f>
        <v>1.3991908788</v>
      </c>
      <c r="F80" s="14">
        <f>FC_TRA_DNAVI_E!F$2</f>
        <v>1.2316602636</v>
      </c>
      <c r="G80" s="14">
        <f>FC_TRA_DNAVI_E!G$2</f>
        <v>1.3991908788</v>
      </c>
      <c r="H80" s="14">
        <f>FC_TRA_DNAVI_E!H$2</f>
        <v>1.3123231524000001</v>
      </c>
      <c r="I80" s="14">
        <f>FC_TRA_DNAVI_E!I$2</f>
        <v>1.4333174856000002</v>
      </c>
      <c r="J80" s="14">
        <f>FC_TRA_DNAVI_E!J$2</f>
        <v>1.3216304087999999</v>
      </c>
      <c r="K80" s="14">
        <f>FC_TRA_DNAVI_E!K$2</f>
        <v>1.3898836224000002</v>
      </c>
      <c r="L80" s="14">
        <f>FC_TRA_DNAVI_E!L$2</f>
        <v>1.1137683491999999</v>
      </c>
      <c r="M80" s="14">
        <f>FC_TRA_DNAVI_E!M$2</f>
        <v>1.3650642720000001</v>
      </c>
      <c r="N80" s="14">
        <f>FC_TRA_DNAVI_E!N$2</f>
        <v>1.1975336568000001</v>
      </c>
      <c r="O80" s="14">
        <f>FC_TRA_DNAVI_E!O$2</f>
        <v>1.1176153200000001</v>
      </c>
      <c r="P80" s="14">
        <f>FC_TRA_DNAVI_E!P$2</f>
        <v>1.0291104</v>
      </c>
      <c r="Q80" s="14">
        <f>FC_TRA_DNAVI_E!Q$2</f>
        <v>1.0479023999999999</v>
      </c>
      <c r="R80" s="14">
        <f>FC_TRA_DNAVI_E!R$2</f>
        <v>0.95569307999999997</v>
      </c>
      <c r="S80" s="14">
        <f>FC_TRA_DNAVI_E!S$2</f>
        <v>0.89727155999999986</v>
      </c>
      <c r="T80" s="14">
        <f>FC_TRA_DNAVI_E!T$2</f>
        <v>0.91523411999999993</v>
      </c>
      <c r="U80" s="14">
        <f>FC_TRA_DNAVI_E!U$2</f>
        <v>0.91280304000000034</v>
      </c>
      <c r="V80" s="14">
        <f>FC_TRA_DNAVI_E!V$2</f>
        <v>0.87456780000000012</v>
      </c>
      <c r="W80" s="14">
        <f>FC_TRA_DNAVI_E!W$2</f>
        <v>0.29290248000000002</v>
      </c>
      <c r="X80" s="14">
        <f>FC_TRA_DNAVI_E!X$2</f>
        <v>0.25502256000000001</v>
      </c>
    </row>
    <row r="81" spans="1:24" ht="11.25" customHeight="1" x14ac:dyDescent="0.2">
      <c r="A81" s="41" t="s">
        <v>237</v>
      </c>
      <c r="B81" s="15" t="str">
        <f ca="1">HYPERLINK("#"&amp;CELL("address",FC_TRA_DNAVI_DCS_E!$X$2),"FC_TRA_DNAVI_DCS_E")</f>
        <v>FC_TRA_DNAVI_DCS_E</v>
      </c>
      <c r="C81" s="16">
        <f>FC_TRA_DNAVI_DCS_E!C$2</f>
        <v>0</v>
      </c>
      <c r="D81" s="16">
        <f>FC_TRA_DNAVI_DCS_E!D$2</f>
        <v>0</v>
      </c>
      <c r="E81" s="16">
        <f>FC_TRA_DNAVI_DCS_E!E$2</f>
        <v>0</v>
      </c>
      <c r="F81" s="16">
        <f>FC_TRA_DNAVI_DCS_E!F$2</f>
        <v>0</v>
      </c>
      <c r="G81" s="16">
        <f>FC_TRA_DNAVI_DCS_E!G$2</f>
        <v>0</v>
      </c>
      <c r="H81" s="16">
        <f>FC_TRA_DNAVI_DCS_E!H$2</f>
        <v>0</v>
      </c>
      <c r="I81" s="16">
        <f>FC_TRA_DNAVI_DCS_E!I$2</f>
        <v>0</v>
      </c>
      <c r="J81" s="16">
        <f>FC_TRA_DNAVI_DCS_E!J$2</f>
        <v>0</v>
      </c>
      <c r="K81" s="16">
        <f>FC_TRA_DNAVI_DCS_E!K$2</f>
        <v>0</v>
      </c>
      <c r="L81" s="16">
        <f>FC_TRA_DNAVI_DCS_E!L$2</f>
        <v>0</v>
      </c>
      <c r="M81" s="16">
        <f>FC_TRA_DNAVI_DCS_E!M$2</f>
        <v>0</v>
      </c>
      <c r="N81" s="16">
        <f>FC_TRA_DNAVI_DCS_E!N$2</f>
        <v>0</v>
      </c>
      <c r="O81" s="16">
        <f>FC_TRA_DNAVI_DCS_E!O$2</f>
        <v>0</v>
      </c>
      <c r="P81" s="16">
        <f>FC_TRA_DNAVI_DCS_E!P$2</f>
        <v>0</v>
      </c>
      <c r="Q81" s="16">
        <f>FC_TRA_DNAVI_DCS_E!Q$2</f>
        <v>0</v>
      </c>
      <c r="R81" s="16">
        <f>FC_TRA_DNAVI_DCS_E!R$2</f>
        <v>0</v>
      </c>
      <c r="S81" s="16">
        <f>FC_TRA_DNAVI_DCS_E!S$2</f>
        <v>0</v>
      </c>
      <c r="T81" s="16">
        <f>FC_TRA_DNAVI_DCS_E!T$2</f>
        <v>0</v>
      </c>
      <c r="U81" s="16">
        <f>FC_TRA_DNAVI_DCS_E!U$2</f>
        <v>0</v>
      </c>
      <c r="V81" s="16">
        <f>FC_TRA_DNAVI_DCS_E!V$2</f>
        <v>0</v>
      </c>
      <c r="W81" s="16">
        <f>FC_TRA_DNAVI_DCS_E!W$2</f>
        <v>0</v>
      </c>
      <c r="X81" s="16">
        <f>FC_TRA_DNAVI_DCS_E!X$2</f>
        <v>0</v>
      </c>
    </row>
    <row r="82" spans="1:24" ht="11.25" customHeight="1" x14ac:dyDescent="0.2">
      <c r="A82" s="41" t="s">
        <v>236</v>
      </c>
      <c r="B82" s="15" t="str">
        <f ca="1">HYPERLINK("#"&amp;CELL("address",FC_TRA_DNAVI_IWW_E!$X$2),"FC_TRA_DNAVI_IWW_E")</f>
        <v>FC_TRA_DNAVI_IWW_E</v>
      </c>
      <c r="C82" s="16">
        <f>FC_TRA_DNAVI_IWW_E!C$2</f>
        <v>1.4240102292000001</v>
      </c>
      <c r="D82" s="16">
        <f>FC_TRA_DNAVI_IWW_E!D$2</f>
        <v>1.4022932976000002</v>
      </c>
      <c r="E82" s="16">
        <f>FC_TRA_DNAVI_IWW_E!E$2</f>
        <v>1.3991908788</v>
      </c>
      <c r="F82" s="16">
        <f>FC_TRA_DNAVI_IWW_E!F$2</f>
        <v>1.2316602636</v>
      </c>
      <c r="G82" s="16">
        <f>FC_TRA_DNAVI_IWW_E!G$2</f>
        <v>1.3991908788</v>
      </c>
      <c r="H82" s="16">
        <f>FC_TRA_DNAVI_IWW_E!H$2</f>
        <v>1.3123231524000001</v>
      </c>
      <c r="I82" s="16">
        <f>FC_TRA_DNAVI_IWW_E!I$2</f>
        <v>1.4333174856000002</v>
      </c>
      <c r="J82" s="16">
        <f>FC_TRA_DNAVI_IWW_E!J$2</f>
        <v>1.3216304087999999</v>
      </c>
      <c r="K82" s="16">
        <f>FC_TRA_DNAVI_IWW_E!K$2</f>
        <v>1.3898836224000002</v>
      </c>
      <c r="L82" s="16">
        <f>FC_TRA_DNAVI_IWW_E!L$2</f>
        <v>1.1137683491999999</v>
      </c>
      <c r="M82" s="16">
        <f>FC_TRA_DNAVI_IWW_E!M$2</f>
        <v>1.3650642720000001</v>
      </c>
      <c r="N82" s="16">
        <f>FC_TRA_DNAVI_IWW_E!N$2</f>
        <v>1.1975336568000001</v>
      </c>
      <c r="O82" s="16">
        <f>FC_TRA_DNAVI_IWW_E!O$2</f>
        <v>1.1176153200000001</v>
      </c>
      <c r="P82" s="16">
        <f>FC_TRA_DNAVI_IWW_E!P$2</f>
        <v>1.0291104</v>
      </c>
      <c r="Q82" s="16">
        <f>FC_TRA_DNAVI_IWW_E!Q$2</f>
        <v>1.0479023999999999</v>
      </c>
      <c r="R82" s="16">
        <f>FC_TRA_DNAVI_IWW_E!R$2</f>
        <v>0.95569307999999997</v>
      </c>
      <c r="S82" s="16">
        <f>FC_TRA_DNAVI_IWW_E!S$2</f>
        <v>0.89727155999999986</v>
      </c>
      <c r="T82" s="16">
        <f>FC_TRA_DNAVI_IWW_E!T$2</f>
        <v>0.91523411999999993</v>
      </c>
      <c r="U82" s="16">
        <f>FC_TRA_DNAVI_IWW_E!U$2</f>
        <v>0.91280304000000034</v>
      </c>
      <c r="V82" s="16">
        <f>FC_TRA_DNAVI_IWW_E!V$2</f>
        <v>0.87456780000000012</v>
      </c>
      <c r="W82" s="16">
        <f>FC_TRA_DNAVI_IWW_E!W$2</f>
        <v>0.29290248000000002</v>
      </c>
      <c r="X82" s="16">
        <f>FC_TRA_DNAVI_IWW_E!X$2</f>
        <v>0.25502256000000001</v>
      </c>
    </row>
    <row r="83" spans="1:24" ht="11.25" customHeight="1" x14ac:dyDescent="0.2">
      <c r="A83" s="40" t="s">
        <v>161</v>
      </c>
      <c r="B83" s="13" t="str">
        <f ca="1">HYPERLINK("#"&amp;CELL("address",FC_TRA_PIPE_E!$X$2),"FC_TRA_PIPE_E")</f>
        <v>FC_TRA_PIPE_E</v>
      </c>
      <c r="C83" s="14">
        <f>FC_TRA_PIPE_E!C$2</f>
        <v>0</v>
      </c>
      <c r="D83" s="14">
        <f>FC_TRA_PIPE_E!D$2</f>
        <v>0</v>
      </c>
      <c r="E83" s="14">
        <f>FC_TRA_PIPE_E!E$2</f>
        <v>0</v>
      </c>
      <c r="F83" s="14">
        <f>FC_TRA_PIPE_E!F$2</f>
        <v>0</v>
      </c>
      <c r="G83" s="14">
        <f>FC_TRA_PIPE_E!G$2</f>
        <v>0</v>
      </c>
      <c r="H83" s="14">
        <f>FC_TRA_PIPE_E!H$2</f>
        <v>0</v>
      </c>
      <c r="I83" s="14">
        <f>FC_TRA_PIPE_E!I$2</f>
        <v>0</v>
      </c>
      <c r="J83" s="14">
        <f>FC_TRA_PIPE_E!J$2</f>
        <v>0</v>
      </c>
      <c r="K83" s="14">
        <f>FC_TRA_PIPE_E!K$2</f>
        <v>0</v>
      </c>
      <c r="L83" s="14">
        <f>FC_TRA_PIPE_E!L$2</f>
        <v>0</v>
      </c>
      <c r="M83" s="14">
        <f>FC_TRA_PIPE_E!M$2</f>
        <v>0</v>
      </c>
      <c r="N83" s="14">
        <f>FC_TRA_PIPE_E!N$2</f>
        <v>0</v>
      </c>
      <c r="O83" s="14">
        <f>FC_TRA_PIPE_E!O$2</f>
        <v>0</v>
      </c>
      <c r="P83" s="14">
        <f>FC_TRA_PIPE_E!P$2</f>
        <v>0</v>
      </c>
      <c r="Q83" s="14">
        <f>FC_TRA_PIPE_E!Q$2</f>
        <v>0</v>
      </c>
      <c r="R83" s="14">
        <f>FC_TRA_PIPE_E!R$2</f>
        <v>0</v>
      </c>
      <c r="S83" s="14">
        <f>FC_TRA_PIPE_E!S$2</f>
        <v>0</v>
      </c>
      <c r="T83" s="14">
        <f>FC_TRA_PIPE_E!T$2</f>
        <v>0</v>
      </c>
      <c r="U83" s="14">
        <f>FC_TRA_PIPE_E!U$2</f>
        <v>0</v>
      </c>
      <c r="V83" s="14">
        <f>FC_TRA_PIPE_E!V$2</f>
        <v>0</v>
      </c>
      <c r="W83" s="14">
        <f>FC_TRA_PIPE_E!W$2</f>
        <v>0</v>
      </c>
      <c r="X83" s="14">
        <f>FC_TRA_PIPE_E!X$2</f>
        <v>0</v>
      </c>
    </row>
    <row r="84" spans="1:24" ht="11.25" customHeight="1" x14ac:dyDescent="0.2">
      <c r="A84" s="39" t="s">
        <v>162</v>
      </c>
      <c r="B84" s="11" t="str">
        <f ca="1">HYPERLINK("#"&amp;CELL("address",FC_OTH_E!$X$2),"FC_OTH_E")</f>
        <v>FC_OTH_E</v>
      </c>
      <c r="C84" s="12">
        <f>FC_OTH_E!C$2</f>
        <v>1671.26738628</v>
      </c>
      <c r="D84" s="12">
        <f>FC_OTH_E!D$2</f>
        <v>1728.77025456</v>
      </c>
      <c r="E84" s="12">
        <f>FC_OTH_E!E$2</f>
        <v>1659.7369209599997</v>
      </c>
      <c r="F84" s="12">
        <f>FC_OTH_E!F$2</f>
        <v>1693.7664304800001</v>
      </c>
      <c r="G84" s="12">
        <f>FC_OTH_E!G$2</f>
        <v>1734.9491138400001</v>
      </c>
      <c r="H84" s="12">
        <f>FC_OTH_E!H$2</f>
        <v>1660.6943533199997</v>
      </c>
      <c r="I84" s="12">
        <f>FC_OTH_E!I$2</f>
        <v>1625.5781349599999</v>
      </c>
      <c r="J84" s="12">
        <f>FC_OTH_E!J$2</f>
        <v>1546.13615256</v>
      </c>
      <c r="K84" s="12">
        <f>FC_OTH_E!K$2</f>
        <v>1608.3609873600003</v>
      </c>
      <c r="L84" s="12">
        <f>FC_OTH_E!L$2</f>
        <v>1618.3256580000007</v>
      </c>
      <c r="M84" s="12">
        <f>FC_OTH_E!M$2</f>
        <v>1702.2266540400003</v>
      </c>
      <c r="N84" s="12">
        <f>FC_OTH_E!N$2</f>
        <v>1397.2604966400004</v>
      </c>
      <c r="O84" s="12">
        <f>FC_OTH_E!O$2</f>
        <v>1524.3337813200001</v>
      </c>
      <c r="P84" s="12">
        <f>FC_OTH_E!P$2</f>
        <v>1549.7089166399999</v>
      </c>
      <c r="Q84" s="12">
        <f>FC_OTH_E!Q$2</f>
        <v>1391.6622463200006</v>
      </c>
      <c r="R84" s="12">
        <f>FC_OTH_E!R$2</f>
        <v>1605.9155997599996</v>
      </c>
      <c r="S84" s="12">
        <f>FC_OTH_E!S$2</f>
        <v>1676.8911574799993</v>
      </c>
      <c r="T84" s="12">
        <f>FC_OTH_E!T$2</f>
        <v>1720.3151793599998</v>
      </c>
      <c r="U84" s="12">
        <f>FC_OTH_E!U$2</f>
        <v>1654.4846536799994</v>
      </c>
      <c r="V84" s="12">
        <f>FC_OTH_E!V$2</f>
        <v>1656.5045965199997</v>
      </c>
      <c r="W84" s="12">
        <f>FC_OTH_E!W$2</f>
        <v>1642.3301061600005</v>
      </c>
      <c r="X84" s="12">
        <f>FC_OTH_E!X$2</f>
        <v>1673.9858257200012</v>
      </c>
    </row>
    <row r="85" spans="1:24" ht="11.25" customHeight="1" x14ac:dyDescent="0.2">
      <c r="A85" s="40" t="s">
        <v>163</v>
      </c>
      <c r="B85" s="13" t="str">
        <f ca="1">HYPERLINK("#"&amp;CELL("address",FC_OTH_CP_E!$X$2),"FC_OTH_CP_E")</f>
        <v>FC_OTH_CP_E</v>
      </c>
      <c r="C85" s="14">
        <f>FC_OTH_CP_E!C$2</f>
        <v>549.24098795999998</v>
      </c>
      <c r="D85" s="14">
        <f>FC_OTH_CP_E!D$2</f>
        <v>511.0096230000002</v>
      </c>
      <c r="E85" s="14">
        <f>FC_OTH_CP_E!E$2</f>
        <v>504.58161779999995</v>
      </c>
      <c r="F85" s="14">
        <f>FC_OTH_CP_E!F$2</f>
        <v>494.3567142</v>
      </c>
      <c r="G85" s="14">
        <f>FC_OTH_CP_E!G$2</f>
        <v>457.66884780000004</v>
      </c>
      <c r="H85" s="14">
        <f>FC_OTH_CP_E!H$2</f>
        <v>407.88225</v>
      </c>
      <c r="I85" s="14">
        <f>FC_OTH_CP_E!I$2</f>
        <v>384.85854396000008</v>
      </c>
      <c r="J85" s="14">
        <f>FC_OTH_CP_E!J$2</f>
        <v>342.45886500000006</v>
      </c>
      <c r="K85" s="14">
        <f>FC_OTH_CP_E!K$2</f>
        <v>371.05743420000022</v>
      </c>
      <c r="L85" s="14">
        <f>FC_OTH_CP_E!L$2</f>
        <v>392.06166768000014</v>
      </c>
      <c r="M85" s="14">
        <f>FC_OTH_CP_E!M$2</f>
        <v>495.56131488000023</v>
      </c>
      <c r="N85" s="14">
        <f>FC_OTH_CP_E!N$2</f>
        <v>300.41724743999998</v>
      </c>
      <c r="O85" s="14">
        <f>FC_OTH_CP_E!O$2</f>
        <v>403.4735938799999</v>
      </c>
      <c r="P85" s="14">
        <f>FC_OTH_CP_E!P$2</f>
        <v>430.98445872000002</v>
      </c>
      <c r="Q85" s="14">
        <f>FC_OTH_CP_E!Q$2</f>
        <v>376.07902020000023</v>
      </c>
      <c r="R85" s="14">
        <f>FC_OTH_CP_E!R$2</f>
        <v>477.37039139999979</v>
      </c>
      <c r="S85" s="14">
        <f>FC_OTH_CP_E!S$2</f>
        <v>505.08584603999992</v>
      </c>
      <c r="T85" s="14">
        <f>FC_OTH_CP_E!T$2</f>
        <v>540.65734991999966</v>
      </c>
      <c r="U85" s="14">
        <f>FC_OTH_CP_E!U$2</f>
        <v>564.2807921999995</v>
      </c>
      <c r="V85" s="14">
        <f>FC_OTH_CP_E!V$2</f>
        <v>655.15661963999969</v>
      </c>
      <c r="W85" s="14">
        <f>FC_OTH_CP_E!W$2</f>
        <v>541.42218432000027</v>
      </c>
      <c r="X85" s="14">
        <f>FC_OTH_CP_E!X$2</f>
        <v>617.53164300000037</v>
      </c>
    </row>
    <row r="86" spans="1:24" ht="11.25" customHeight="1" x14ac:dyDescent="0.2">
      <c r="A86" s="41" t="s">
        <v>307</v>
      </c>
      <c r="B86" s="15" t="str">
        <f ca="1">HYPERLINK("#"&amp;CELL("address",FC_OTH_CP_SH_E!$X$2),"FC_OTH_CP_SH_E")</f>
        <v>FC_OTH_CP_SH_E</v>
      </c>
      <c r="C86" s="16">
        <f>FC_OTH_CP_SH_E!C$2</f>
        <v>464.91151296484207</v>
      </c>
      <c r="D86" s="16">
        <f>FC_OTH_CP_SH_E!D$2</f>
        <v>414.3742083425991</v>
      </c>
      <c r="E86" s="16">
        <f>FC_OTH_CP_SH_E!E$2</f>
        <v>416.91387143679208</v>
      </c>
      <c r="F86" s="16">
        <f>FC_OTH_CP_SH_E!F$2</f>
        <v>413.85272324435886</v>
      </c>
      <c r="G86" s="16">
        <f>FC_OTH_CP_SH_E!G$2</f>
        <v>379.83737356375639</v>
      </c>
      <c r="H86" s="16">
        <f>FC_OTH_CP_SH_E!H$2</f>
        <v>332.74809434776523</v>
      </c>
      <c r="I86" s="16">
        <f>FC_OTH_CP_SH_E!I$2</f>
        <v>315.21392155506811</v>
      </c>
      <c r="J86" s="16">
        <f>FC_OTH_CP_SH_E!J$2</f>
        <v>275.89626872565293</v>
      </c>
      <c r="K86" s="16">
        <f>FC_OTH_CP_SH_E!K$2</f>
        <v>306.26794680875417</v>
      </c>
      <c r="L86" s="16">
        <f>FC_OTH_CP_SH_E!L$2</f>
        <v>310.98111981486642</v>
      </c>
      <c r="M86" s="16">
        <f>FC_OTH_CP_SH_E!M$2</f>
        <v>406.1287464007579</v>
      </c>
      <c r="N86" s="16">
        <f>FC_OTH_CP_SH_E!N$2</f>
        <v>215.55447020779499</v>
      </c>
      <c r="O86" s="16">
        <f>FC_OTH_CP_SH_E!O$2</f>
        <v>315.12891775841661</v>
      </c>
      <c r="P86" s="16">
        <f>FC_OTH_CP_SH_E!P$2</f>
        <v>343.72796540349088</v>
      </c>
      <c r="Q86" s="16">
        <f>FC_OTH_CP_SH_E!Q$2</f>
        <v>291.01534235208538</v>
      </c>
      <c r="R86" s="16">
        <f>FC_OTH_CP_SH_E!R$2</f>
        <v>388.67213671541447</v>
      </c>
      <c r="S86" s="16">
        <f>FC_OTH_CP_SH_E!S$2</f>
        <v>415.46664776717489</v>
      </c>
      <c r="T86" s="16">
        <f>FC_OTH_CP_SH_E!T$2</f>
        <v>457.10713527574319</v>
      </c>
      <c r="U86" s="16">
        <f>FC_OTH_CP_SH_E!U$2</f>
        <v>481.96854380372042</v>
      </c>
      <c r="V86" s="16">
        <f>FC_OTH_CP_SH_E!V$2</f>
        <v>569.17705311558757</v>
      </c>
      <c r="W86" s="16">
        <f>FC_OTH_CP_SH_E!W$2</f>
        <v>476.97023585413609</v>
      </c>
      <c r="X86" s="16">
        <f>FC_OTH_CP_SH_E!X$2</f>
        <v>532.42267931544916</v>
      </c>
    </row>
    <row r="87" spans="1:24" ht="11.25" customHeight="1" x14ac:dyDescent="0.2">
      <c r="A87" s="41" t="s">
        <v>306</v>
      </c>
      <c r="B87" s="15" t="str">
        <f ca="1">HYPERLINK("#"&amp;CELL("address",FC_OTH_CP_SC_E!$X$2),"FC_OTH_CP_SC_E")</f>
        <v>FC_OTH_CP_SC_E</v>
      </c>
      <c r="C87" s="16">
        <f>FC_OTH_CP_SC_E!C$2</f>
        <v>1.7417059444154604E-2</v>
      </c>
      <c r="D87" s="16">
        <f>FC_OTH_CP_SC_E!D$2</f>
        <v>2.3892513334716033E-2</v>
      </c>
      <c r="E87" s="16">
        <f>FC_OTH_CP_SC_E!E$2</f>
        <v>3.7086303038740553E-2</v>
      </c>
      <c r="F87" s="16">
        <f>FC_OTH_CP_SC_E!F$2</f>
        <v>3.7263913550506907E-2</v>
      </c>
      <c r="G87" s="16">
        <f>FC_OTH_CP_SC_E!G$2</f>
        <v>5.7730857728497002E-2</v>
      </c>
      <c r="H87" s="16">
        <f>FC_OTH_CP_SC_E!H$2</f>
        <v>6.773944964014611E-2</v>
      </c>
      <c r="I87" s="16">
        <f>FC_OTH_CP_SC_E!I$2</f>
        <v>9.5350111473516422E-2</v>
      </c>
      <c r="J87" s="16">
        <f>FC_OTH_CP_SC_E!J$2</f>
        <v>0.11785149860045456</v>
      </c>
      <c r="K87" s="16">
        <f>FC_OTH_CP_SC_E!K$2</f>
        <v>0.13166278380537569</v>
      </c>
      <c r="L87" s="16">
        <f>FC_OTH_CP_SC_E!L$2</f>
        <v>0.17976594403769383</v>
      </c>
      <c r="M87" s="16">
        <f>FC_OTH_CP_SC_E!M$2</f>
        <v>0.17716219205775841</v>
      </c>
      <c r="N87" s="16">
        <f>FC_OTH_CP_SC_E!N$2</f>
        <v>0.19151881171343105</v>
      </c>
      <c r="O87" s="16">
        <f>FC_OTH_CP_SC_E!O$2</f>
        <v>0.2200372799444352</v>
      </c>
      <c r="P87" s="16">
        <f>FC_OTH_CP_SC_E!P$2</f>
        <v>0.26876799123215095</v>
      </c>
      <c r="Q87" s="16">
        <f>FC_OTH_CP_SC_E!Q$2</f>
        <v>0.35538091407653899</v>
      </c>
      <c r="R87" s="16">
        <f>FC_OTH_CP_SC_E!R$2</f>
        <v>0.48829095428833724</v>
      </c>
      <c r="S87" s="16">
        <f>FC_OTH_CP_SC_E!S$2</f>
        <v>0.61753768557061683</v>
      </c>
      <c r="T87" s="16">
        <f>FC_OTH_CP_SC_E!T$2</f>
        <v>0.73755689643832301</v>
      </c>
      <c r="U87" s="16">
        <f>FC_OTH_CP_SC_E!U$2</f>
        <v>0.84515420864187851</v>
      </c>
      <c r="V87" s="16">
        <f>FC_OTH_CP_SC_E!V$2</f>
        <v>0.93389007663640045</v>
      </c>
      <c r="W87" s="16">
        <f>FC_OTH_CP_SC_E!W$2</f>
        <v>1.0060918739983438</v>
      </c>
      <c r="X87" s="16">
        <f>FC_OTH_CP_SC_E!X$2</f>
        <v>1.0702016782658617</v>
      </c>
    </row>
    <row r="88" spans="1:24" ht="11.25" customHeight="1" x14ac:dyDescent="0.2">
      <c r="A88" s="41" t="s">
        <v>305</v>
      </c>
      <c r="B88" s="15" t="str">
        <f ca="1">HYPERLINK("#"&amp;CELL("address",FC_OTH_CP_HW_E!$X$2),"FC_OTH_CP_HW_E")</f>
        <v>FC_OTH_CP_HW_E</v>
      </c>
      <c r="C88" s="16">
        <f>FC_OTH_CP_HW_E!C$2</f>
        <v>35.425290994646929</v>
      </c>
      <c r="D88" s="16">
        <f>FC_OTH_CP_HW_E!D$2</f>
        <v>35.488375873249481</v>
      </c>
      <c r="E88" s="16">
        <f>FC_OTH_CP_HW_E!E$2</f>
        <v>36.462878408995806</v>
      </c>
      <c r="F88" s="16">
        <f>FC_OTH_CP_HW_E!F$2</f>
        <v>37.789413856083613</v>
      </c>
      <c r="G88" s="16">
        <f>FC_OTH_CP_HW_E!G$2</f>
        <v>37.528305759684471</v>
      </c>
      <c r="H88" s="16">
        <f>FC_OTH_CP_HW_E!H$2</f>
        <v>36.908263266806529</v>
      </c>
      <c r="I88" s="16">
        <f>FC_OTH_CP_HW_E!I$2</f>
        <v>30.701548346488934</v>
      </c>
      <c r="J88" s="16">
        <f>FC_OTH_CP_HW_E!J$2</f>
        <v>29.446374316698659</v>
      </c>
      <c r="K88" s="16">
        <f>FC_OTH_CP_HW_E!K$2</f>
        <v>29.479361894046541</v>
      </c>
      <c r="L88" s="16">
        <f>FC_OTH_CP_HW_E!L$2</f>
        <v>28.443585895815943</v>
      </c>
      <c r="M88" s="16">
        <f>FC_OTH_CP_HW_E!M$2</f>
        <v>36.249739830219418</v>
      </c>
      <c r="N88" s="16">
        <f>FC_OTH_CP_HW_E!N$2</f>
        <v>31.05274615870313</v>
      </c>
      <c r="O88" s="16">
        <f>FC_OTH_CP_HW_E!O$2</f>
        <v>35.287689966438016</v>
      </c>
      <c r="P88" s="16">
        <f>FC_OTH_CP_HW_E!P$2</f>
        <v>36.073304942280444</v>
      </c>
      <c r="Q88" s="16">
        <f>FC_OTH_CP_HW_E!Q$2</f>
        <v>39.018106335293474</v>
      </c>
      <c r="R88" s="16">
        <f>FC_OTH_CP_HW_E!R$2</f>
        <v>42.19241598985441</v>
      </c>
      <c r="S88" s="16">
        <f>FC_OTH_CP_HW_E!S$2</f>
        <v>43.066768200774675</v>
      </c>
      <c r="T88" s="16">
        <f>FC_OTH_CP_HW_E!T$2</f>
        <v>43.156978577572573</v>
      </c>
      <c r="U88" s="16">
        <f>FC_OTH_CP_HW_E!U$2</f>
        <v>45.4321009518425</v>
      </c>
      <c r="V88" s="16">
        <f>FC_OTH_CP_HW_E!V$2</f>
        <v>47.458290265611964</v>
      </c>
      <c r="W88" s="16">
        <f>FC_OTH_CP_HW_E!W$2</f>
        <v>35.214516218088846</v>
      </c>
      <c r="X88" s="16">
        <f>FC_OTH_CP_HW_E!X$2</f>
        <v>44.308482592389055</v>
      </c>
    </row>
    <row r="89" spans="1:24" ht="11.25" customHeight="1" x14ac:dyDescent="0.2">
      <c r="A89" s="41" t="s">
        <v>304</v>
      </c>
      <c r="B89" s="15" t="str">
        <f ca="1">HYPERLINK("#"&amp;CELL("address",FC_OTH_CP_CA_E!$X$2),"FC_OTH_CP_CA_E")</f>
        <v>FC_OTH_CP_CA_E</v>
      </c>
      <c r="C89" s="16">
        <f>FC_OTH_CP_CA_E!C$2</f>
        <v>48.886766941066853</v>
      </c>
      <c r="D89" s="16">
        <f>FC_OTH_CP_CA_E!D$2</f>
        <v>61.123146270816903</v>
      </c>
      <c r="E89" s="16">
        <f>FC_OTH_CP_CA_E!E$2</f>
        <v>51.167781651173328</v>
      </c>
      <c r="F89" s="16">
        <f>FC_OTH_CP_CA_E!F$2</f>
        <v>42.677313186007005</v>
      </c>
      <c r="G89" s="16">
        <f>FC_OTH_CP_CA_E!G$2</f>
        <v>40.245437618830728</v>
      </c>
      <c r="H89" s="16">
        <f>FC_OTH_CP_CA_E!H$2</f>
        <v>38.158152935788067</v>
      </c>
      <c r="I89" s="16">
        <f>FC_OTH_CP_CA_E!I$2</f>
        <v>38.847723946969474</v>
      </c>
      <c r="J89" s="16">
        <f>FC_OTH_CP_CA_E!J$2</f>
        <v>36.99837045904804</v>
      </c>
      <c r="K89" s="16">
        <f>FC_OTH_CP_CA_E!K$2</f>
        <v>35.17846271339409</v>
      </c>
      <c r="L89" s="16">
        <f>FC_OTH_CP_CA_E!L$2</f>
        <v>52.457196025280048</v>
      </c>
      <c r="M89" s="16">
        <f>FC_OTH_CP_CA_E!M$2</f>
        <v>53.005666456965116</v>
      </c>
      <c r="N89" s="16">
        <f>FC_OTH_CP_CA_E!N$2</f>
        <v>53.618512261788396</v>
      </c>
      <c r="O89" s="16">
        <f>FC_OTH_CP_CA_E!O$2</f>
        <v>52.836948875200875</v>
      </c>
      <c r="P89" s="16">
        <f>FC_OTH_CP_CA_E!P$2</f>
        <v>50.914420382996568</v>
      </c>
      <c r="Q89" s="16">
        <f>FC_OTH_CP_CA_E!Q$2</f>
        <v>45.690190598544845</v>
      </c>
      <c r="R89" s="16">
        <f>FC_OTH_CP_CA_E!R$2</f>
        <v>46.017547740442623</v>
      </c>
      <c r="S89" s="16">
        <f>FC_OTH_CP_CA_E!S$2</f>
        <v>45.934892386479767</v>
      </c>
      <c r="T89" s="16">
        <f>FC_OTH_CP_CA_E!T$2</f>
        <v>39.655679170245719</v>
      </c>
      <c r="U89" s="16">
        <f>FC_OTH_CP_CA_E!U$2</f>
        <v>36.034993235794687</v>
      </c>
      <c r="V89" s="16">
        <f>FC_OTH_CP_CA_E!V$2</f>
        <v>37.587386182163804</v>
      </c>
      <c r="W89" s="16">
        <f>FC_OTH_CP_CA_E!W$2</f>
        <v>28.231340373776952</v>
      </c>
      <c r="X89" s="16">
        <f>FC_OTH_CP_CA_E!X$2</f>
        <v>39.730279413896284</v>
      </c>
    </row>
    <row r="90" spans="1:24" ht="11.25" customHeight="1" x14ac:dyDescent="0.2">
      <c r="A90" s="40" t="s">
        <v>164</v>
      </c>
      <c r="B90" s="13" t="str">
        <f ca="1">HYPERLINK("#"&amp;CELL("address",FC_OTH_HH_E!$X$2),"FC_OTH_HH_E")</f>
        <v>FC_OTH_HH_E</v>
      </c>
      <c r="C90" s="14">
        <f>FC_OTH_HH_E!C$2</f>
        <v>1074.12376836</v>
      </c>
      <c r="D90" s="14">
        <f>FC_OTH_HH_E!D$2</f>
        <v>1167.0743329199997</v>
      </c>
      <c r="E90" s="14">
        <f>FC_OTH_HH_E!E$2</f>
        <v>1104.9832605599997</v>
      </c>
      <c r="F90" s="14">
        <f>FC_OTH_HH_E!F$2</f>
        <v>1146.02971512</v>
      </c>
      <c r="G90" s="14">
        <f>FC_OTH_HH_E!G$2</f>
        <v>1225.6347081599999</v>
      </c>
      <c r="H90" s="14">
        <f>FC_OTH_HH_E!H$2</f>
        <v>1200.43008156</v>
      </c>
      <c r="I90" s="14">
        <f>FC_OTH_HH_E!I$2</f>
        <v>1186.9809207599999</v>
      </c>
      <c r="J90" s="14">
        <f>FC_OTH_HH_E!J$2</f>
        <v>1146.10021416</v>
      </c>
      <c r="K90" s="14">
        <f>FC_OTH_HH_E!K$2</f>
        <v>1179.3457182000002</v>
      </c>
      <c r="L90" s="14">
        <f>FC_OTH_HH_E!L$2</f>
        <v>1161.2365196400003</v>
      </c>
      <c r="M90" s="14">
        <f>FC_OTH_HH_E!M$2</f>
        <v>1140.2019804000001</v>
      </c>
      <c r="N90" s="14">
        <f>FC_OTH_HH_E!N$2</f>
        <v>1044.1653517200007</v>
      </c>
      <c r="O90" s="14">
        <f>FC_OTH_HH_E!O$2</f>
        <v>1066.0604809200004</v>
      </c>
      <c r="P90" s="14">
        <f>FC_OTH_HH_E!P$2</f>
        <v>1058.5948865999999</v>
      </c>
      <c r="Q90" s="14">
        <f>FC_OTH_HH_E!Q$2</f>
        <v>955.27638144000048</v>
      </c>
      <c r="R90" s="14">
        <f>FC_OTH_HH_E!R$2</f>
        <v>1068.4961186399996</v>
      </c>
      <c r="S90" s="14">
        <f>FC_OTH_HH_E!S$2</f>
        <v>1101.1397644799995</v>
      </c>
      <c r="T90" s="14">
        <f>FC_OTH_HH_E!T$2</f>
        <v>1116.40668228</v>
      </c>
      <c r="U90" s="14">
        <f>FC_OTH_HH_E!U$2</f>
        <v>1029.5732425199999</v>
      </c>
      <c r="V90" s="14">
        <f>FC_OTH_HH_E!V$2</f>
        <v>941.59458683999992</v>
      </c>
      <c r="W90" s="14">
        <f>FC_OTH_HH_E!W$2</f>
        <v>1027.94784252</v>
      </c>
      <c r="X90" s="14">
        <f>FC_OTH_HH_E!X$2</f>
        <v>982.61154684000064</v>
      </c>
    </row>
    <row r="91" spans="1:24" ht="11.25" customHeight="1" x14ac:dyDescent="0.2">
      <c r="A91" s="41" t="s">
        <v>300</v>
      </c>
      <c r="B91" s="15" t="str">
        <f ca="1">HYPERLINK("#"&amp;CELL("address",FC_OTH_HH_SH_E!$X$2),"FC_OTH_HH_SH_E")</f>
        <v>FC_OTH_HH_SH_E</v>
      </c>
      <c r="C91" s="16">
        <f>FC_OTH_HH_SH_E!C$2</f>
        <v>1006.1423437538633</v>
      </c>
      <c r="D91" s="16">
        <f>FC_OTH_HH_SH_E!D$2</f>
        <v>1094.9228346470079</v>
      </c>
      <c r="E91" s="16">
        <f>FC_OTH_HH_SH_E!E$2</f>
        <v>1037.5559707858238</v>
      </c>
      <c r="F91" s="16">
        <f>FC_OTH_HH_SH_E!F$2</f>
        <v>1079.3627562446129</v>
      </c>
      <c r="G91" s="16">
        <f>FC_OTH_HH_SH_E!G$2</f>
        <v>1156.0306410853909</v>
      </c>
      <c r="H91" s="16">
        <f>FC_OTH_HH_SH_E!H$2</f>
        <v>1128.7295857366273</v>
      </c>
      <c r="I91" s="16">
        <f>FC_OTH_HH_SH_E!I$2</f>
        <v>1112.4391509820714</v>
      </c>
      <c r="J91" s="16">
        <f>FC_OTH_HH_SH_E!J$2</f>
        <v>1073.3699832736281</v>
      </c>
      <c r="K91" s="16">
        <f>FC_OTH_HH_SH_E!K$2</f>
        <v>1102.1477197299455</v>
      </c>
      <c r="L91" s="16">
        <f>FC_OTH_HH_SH_E!L$2</f>
        <v>1084.3117754412619</v>
      </c>
      <c r="M91" s="16">
        <f>FC_OTH_HH_SH_E!M$2</f>
        <v>1057.5315128567249</v>
      </c>
      <c r="N91" s="16">
        <f>FC_OTH_HH_SH_E!N$2</f>
        <v>961.88908733357425</v>
      </c>
      <c r="O91" s="16">
        <f>FC_OTH_HH_SH_E!O$2</f>
        <v>985.98096212885002</v>
      </c>
      <c r="P91" s="16">
        <f>FC_OTH_HH_SH_E!P$2</f>
        <v>975.82801880150078</v>
      </c>
      <c r="Q91" s="16">
        <f>FC_OTH_HH_SH_E!Q$2</f>
        <v>868.05391985996596</v>
      </c>
      <c r="R91" s="16">
        <f>FC_OTH_HH_SH_E!R$2</f>
        <v>986.38842937679499</v>
      </c>
      <c r="S91" s="16">
        <f>FC_OTH_HH_SH_E!S$2</f>
        <v>1018.5136941831927</v>
      </c>
      <c r="T91" s="16">
        <f>FC_OTH_HH_SH_E!T$2</f>
        <v>1039.4600252112223</v>
      </c>
      <c r="U91" s="16">
        <f>FC_OTH_HH_SH_E!U$2</f>
        <v>945.30743138827631</v>
      </c>
      <c r="V91" s="16">
        <f>FC_OTH_HH_SH_E!V$2</f>
        <v>844.38345215005461</v>
      </c>
      <c r="W91" s="16">
        <f>FC_OTH_HH_SH_E!W$2</f>
        <v>949.09575456008633</v>
      </c>
      <c r="X91" s="16">
        <f>FC_OTH_HH_SH_E!X$2</f>
        <v>901.61296190800817</v>
      </c>
    </row>
    <row r="92" spans="1:24" ht="11.25" customHeight="1" x14ac:dyDescent="0.2">
      <c r="A92" s="41" t="s">
        <v>301</v>
      </c>
      <c r="B92" s="15" t="str">
        <f ca="1">HYPERLINK("#"&amp;CELL("address",FC_OTH_HH_SC_E!$X$2),"FC_OTH_HH_SC_E")</f>
        <v>FC_OTH_HH_SC_E</v>
      </c>
      <c r="C92" s="16">
        <f>FC_OTH_HH_SC_E!C$2</f>
        <v>0</v>
      </c>
      <c r="D92" s="16">
        <f>FC_OTH_HH_SC_E!D$2</f>
        <v>0</v>
      </c>
      <c r="E92" s="16">
        <f>FC_OTH_HH_SC_E!E$2</f>
        <v>0</v>
      </c>
      <c r="F92" s="16">
        <f>FC_OTH_HH_SC_E!F$2</f>
        <v>0</v>
      </c>
      <c r="G92" s="16">
        <f>FC_OTH_HH_SC_E!G$2</f>
        <v>0</v>
      </c>
      <c r="H92" s="16">
        <f>FC_OTH_HH_SC_E!H$2</f>
        <v>0</v>
      </c>
      <c r="I92" s="16">
        <f>FC_OTH_HH_SC_E!I$2</f>
        <v>0</v>
      </c>
      <c r="J92" s="16">
        <f>FC_OTH_HH_SC_E!J$2</f>
        <v>0</v>
      </c>
      <c r="K92" s="16">
        <f>FC_OTH_HH_SC_E!K$2</f>
        <v>0</v>
      </c>
      <c r="L92" s="16">
        <f>FC_OTH_HH_SC_E!L$2</f>
        <v>0</v>
      </c>
      <c r="M92" s="16">
        <f>FC_OTH_HH_SC_E!M$2</f>
        <v>0</v>
      </c>
      <c r="N92" s="16">
        <f>FC_OTH_HH_SC_E!N$2</f>
        <v>0</v>
      </c>
      <c r="O92" s="16">
        <f>FC_OTH_HH_SC_E!O$2</f>
        <v>0</v>
      </c>
      <c r="P92" s="16">
        <f>FC_OTH_HH_SC_E!P$2</f>
        <v>0</v>
      </c>
      <c r="Q92" s="16">
        <f>FC_OTH_HH_SC_E!Q$2</f>
        <v>0</v>
      </c>
      <c r="R92" s="16">
        <f>FC_OTH_HH_SC_E!R$2</f>
        <v>0</v>
      </c>
      <c r="S92" s="16">
        <f>FC_OTH_HH_SC_E!S$2</f>
        <v>0</v>
      </c>
      <c r="T92" s="16">
        <f>FC_OTH_HH_SC_E!T$2</f>
        <v>0</v>
      </c>
      <c r="U92" s="16">
        <f>FC_OTH_HH_SC_E!U$2</f>
        <v>0</v>
      </c>
      <c r="V92" s="16">
        <f>FC_OTH_HH_SC_E!V$2</f>
        <v>0</v>
      </c>
      <c r="W92" s="16">
        <f>FC_OTH_HH_SC_E!W$2</f>
        <v>0</v>
      </c>
      <c r="X92" s="16">
        <f>FC_OTH_HH_SC_E!X$2</f>
        <v>0</v>
      </c>
    </row>
    <row r="93" spans="1:24" ht="11.25" customHeight="1" x14ac:dyDescent="0.2">
      <c r="A93" s="41" t="s">
        <v>302</v>
      </c>
      <c r="B93" s="15" t="str">
        <f ca="1">HYPERLINK("#"&amp;CELL("address",FC_OTH_HH_WH_E!$X$2),"FC_OTH_HH_WH_E")</f>
        <v>FC_OTH_HH_WH_E</v>
      </c>
      <c r="C93" s="16">
        <f>FC_OTH_HH_WH_E!C$2</f>
        <v>52.786547688027468</v>
      </c>
      <c r="D93" s="16">
        <f>FC_OTH_HH_WH_E!D$2</f>
        <v>53.189876216707745</v>
      </c>
      <c r="E93" s="16">
        <f>FC_OTH_HH_WH_E!E$2</f>
        <v>56.180444963933255</v>
      </c>
      <c r="F93" s="16">
        <f>FC_OTH_HH_WH_E!F$2</f>
        <v>57.893498824613147</v>
      </c>
      <c r="G93" s="16">
        <f>FC_OTH_HH_WH_E!G$2</f>
        <v>59.055810721345168</v>
      </c>
      <c r="H93" s="16">
        <f>FC_OTH_HH_WH_E!H$2</f>
        <v>59.234606688377411</v>
      </c>
      <c r="I93" s="16">
        <f>FC_OTH_HH_WH_E!I$2</f>
        <v>61.733476916453014</v>
      </c>
      <c r="J93" s="16">
        <f>FC_OTH_HH_WH_E!J$2</f>
        <v>62.900161858144436</v>
      </c>
      <c r="K93" s="16">
        <f>FC_OTH_HH_WH_E!K$2</f>
        <v>65.429552635399844</v>
      </c>
      <c r="L93" s="16">
        <f>FC_OTH_HH_WH_E!L$2</f>
        <v>60.941994823804748</v>
      </c>
      <c r="M93" s="16">
        <f>FC_OTH_HH_WH_E!M$2</f>
        <v>66.487973443275095</v>
      </c>
      <c r="N93" s="16">
        <f>FC_OTH_HH_WH_E!N$2</f>
        <v>68.677710386426355</v>
      </c>
      <c r="O93" s="16">
        <f>FC_OTH_HH_WH_E!O$2</f>
        <v>64.376947791150357</v>
      </c>
      <c r="P93" s="16">
        <f>FC_OTH_HH_WH_E!P$2</f>
        <v>69.30024369849906</v>
      </c>
      <c r="Q93" s="16">
        <f>FC_OTH_HH_WH_E!Q$2</f>
        <v>74.396030580034477</v>
      </c>
      <c r="R93" s="16">
        <f>FC_OTH_HH_WH_E!R$2</f>
        <v>66.188111863204853</v>
      </c>
      <c r="S93" s="16">
        <f>FC_OTH_HH_WH_E!S$2</f>
        <v>66.316741596806608</v>
      </c>
      <c r="T93" s="16">
        <f>FC_OTH_HH_WH_E!T$2</f>
        <v>57.313020768777861</v>
      </c>
      <c r="U93" s="16">
        <f>FC_OTH_HH_WH_E!U$2</f>
        <v>65.881046031723571</v>
      </c>
      <c r="V93" s="16">
        <f>FC_OTH_HH_WH_E!V$2</f>
        <v>78.356753989945247</v>
      </c>
      <c r="W93" s="16">
        <f>FC_OTH_HH_WH_E!W$2</f>
        <v>59.398763759913834</v>
      </c>
      <c r="X93" s="16">
        <f>FC_OTH_HH_WH_E!X$2</f>
        <v>65.586223937655703</v>
      </c>
    </row>
    <row r="94" spans="1:24" ht="11.25" customHeight="1" x14ac:dyDescent="0.2">
      <c r="A94" s="41" t="s">
        <v>303</v>
      </c>
      <c r="B94" s="15" t="str">
        <f ca="1">HYPERLINK("#"&amp;CELL("address",FC_OTH_HH_CO_E!$X$2),"FC_OTH_HH_CO_E")</f>
        <v>FC_OTH_HH_CO_E</v>
      </c>
      <c r="C94" s="16">
        <f>FC_OTH_HH_CO_E!C$2</f>
        <v>15.194876918109134</v>
      </c>
      <c r="D94" s="16">
        <f>FC_OTH_HH_CO_E!D$2</f>
        <v>18.961622056284085</v>
      </c>
      <c r="E94" s="16">
        <f>FC_OTH_HH_CO_E!E$2</f>
        <v>11.24684481024256</v>
      </c>
      <c r="F94" s="16">
        <f>FC_OTH_HH_CO_E!F$2</f>
        <v>8.7734600507739913</v>
      </c>
      <c r="G94" s="16">
        <f>FC_OTH_HH_CO_E!G$2</f>
        <v>10.548256353263989</v>
      </c>
      <c r="H94" s="16">
        <f>FC_OTH_HH_CO_E!H$2</f>
        <v>12.465889134995207</v>
      </c>
      <c r="I94" s="16">
        <f>FC_OTH_HH_CO_E!I$2</f>
        <v>12.808292861475614</v>
      </c>
      <c r="J94" s="16">
        <f>FC_OTH_HH_CO_E!J$2</f>
        <v>9.8300690282274239</v>
      </c>
      <c r="K94" s="16">
        <f>FC_OTH_HH_CO_E!K$2</f>
        <v>11.768445834654905</v>
      </c>
      <c r="L94" s="16">
        <f>FC_OTH_HH_CO_E!L$2</f>
        <v>15.982749374933693</v>
      </c>
      <c r="M94" s="16">
        <f>FC_OTH_HH_CO_E!M$2</f>
        <v>16.1824941</v>
      </c>
      <c r="N94" s="16">
        <f>FC_OTH_HH_CO_E!N$2</f>
        <v>13.598554</v>
      </c>
      <c r="O94" s="16">
        <f>FC_OTH_HH_CO_E!O$2</f>
        <v>15.702571000000002</v>
      </c>
      <c r="P94" s="16">
        <f>FC_OTH_HH_CO_E!P$2</f>
        <v>13.466624100000002</v>
      </c>
      <c r="Q94" s="16">
        <f>FC_OTH_HH_CO_E!Q$2</f>
        <v>12.826430999999994</v>
      </c>
      <c r="R94" s="16">
        <f>FC_OTH_HH_CO_E!R$2</f>
        <v>15.919577400000001</v>
      </c>
      <c r="S94" s="16">
        <f>FC_OTH_HH_CO_E!S$2</f>
        <v>16.309328700000002</v>
      </c>
      <c r="T94" s="16">
        <f>FC_OTH_HH_CO_E!T$2</f>
        <v>19.633636299999999</v>
      </c>
      <c r="U94" s="16">
        <f>FC_OTH_HH_CO_E!U$2</f>
        <v>18.384765100000006</v>
      </c>
      <c r="V94" s="16">
        <f>FC_OTH_HH_CO_E!V$2</f>
        <v>18.8543807</v>
      </c>
      <c r="W94" s="16">
        <f>FC_OTH_HH_CO_E!W$2</f>
        <v>19.453324200000004</v>
      </c>
      <c r="X94" s="16">
        <f>FC_OTH_HH_CO_E!X$2</f>
        <v>15.412360994336714</v>
      </c>
    </row>
    <row r="95" spans="1:24" ht="11.25" customHeight="1" x14ac:dyDescent="0.2">
      <c r="A95" s="42" t="s">
        <v>264</v>
      </c>
      <c r="B95" s="32" t="str">
        <f ca="1">HYPERLINK("#"&amp;CELL("address",FC_OTH_AFF_E!$X$2),"FC_OTH_AFF_E")</f>
        <v>FC_OTH_AFF_E</v>
      </c>
      <c r="C95" s="33">
        <f>FC_OTH_AFF_E!C$2</f>
        <v>47.902629960000013</v>
      </c>
      <c r="D95" s="33">
        <f>FC_OTH_AFF_E!D$2</f>
        <v>50.686298639999997</v>
      </c>
      <c r="E95" s="33">
        <f>FC_OTH_AFF_E!E$2</f>
        <v>50.17204259999999</v>
      </c>
      <c r="F95" s="33">
        <f>FC_OTH_AFF_E!F$2</f>
        <v>53.380001160000006</v>
      </c>
      <c r="G95" s="33">
        <f>FC_OTH_AFF_E!G$2</f>
        <v>51.645557879999991</v>
      </c>
      <c r="H95" s="33">
        <f>FC_OTH_AFF_E!H$2</f>
        <v>52.382021759999986</v>
      </c>
      <c r="I95" s="33">
        <f>FC_OTH_AFF_E!I$2</f>
        <v>53.738670240000005</v>
      </c>
      <c r="J95" s="33">
        <f>FC_OTH_AFF_E!J$2</f>
        <v>57.577073399999982</v>
      </c>
      <c r="K95" s="33">
        <f>FC_OTH_AFF_E!K$2</f>
        <v>57.957834959999985</v>
      </c>
      <c r="L95" s="33">
        <f>FC_OTH_AFF_E!L$2</f>
        <v>65.027470680000022</v>
      </c>
      <c r="M95" s="33">
        <f>FC_OTH_AFF_E!M$2</f>
        <v>66.463358760000006</v>
      </c>
      <c r="N95" s="33">
        <f>FC_OTH_AFF_E!N$2</f>
        <v>52.677897479999992</v>
      </c>
      <c r="O95" s="33">
        <f>FC_OTH_AFF_E!O$2</f>
        <v>54.799706520000001</v>
      </c>
      <c r="P95" s="33">
        <f>FC_OTH_AFF_E!P$2</f>
        <v>60.129571319999997</v>
      </c>
      <c r="Q95" s="33">
        <f>FC_OTH_AFF_E!Q$2</f>
        <v>60.306844679999983</v>
      </c>
      <c r="R95" s="33">
        <f>FC_OTH_AFF_E!R$2</f>
        <v>60.049089719999998</v>
      </c>
      <c r="S95" s="33">
        <f>FC_OTH_AFF_E!S$2</f>
        <v>70.66554696</v>
      </c>
      <c r="T95" s="33">
        <f>FC_OTH_AFF_E!T$2</f>
        <v>63.251147159999981</v>
      </c>
      <c r="U95" s="33">
        <f>FC_OTH_AFF_E!U$2</f>
        <v>60.630618960000007</v>
      </c>
      <c r="V95" s="33">
        <f>FC_OTH_AFF_E!V$2</f>
        <v>59.753390039999992</v>
      </c>
      <c r="W95" s="33">
        <f>FC_OTH_AFF_E!W$2</f>
        <v>72.960079319999991</v>
      </c>
      <c r="X95" s="33">
        <f>FC_OTH_AFF_E!X$2</f>
        <v>73.842635879999989</v>
      </c>
    </row>
  </sheetData>
  <pageMargins left="0.39370078740157483" right="0.39370078740157483" top="0.39370078740157483" bottom="0.39370078740157483" header="0.31496062992125984" footer="0.31496062992125984"/>
  <pageSetup paperSize="9" scale="53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5">
      <c r="A1" s="4" t="s">
        <v>322</v>
      </c>
      <c r="B1" s="4" t="s">
        <v>323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</row>
    <row r="3" spans="1:24" ht="11.25" customHeight="1" x14ac:dyDescent="0.2">
      <c r="A3" s="22" t="s">
        <v>2</v>
      </c>
      <c r="B3" s="23" t="s">
        <v>3</v>
      </c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</row>
    <row r="4" spans="1:24" ht="11.25" customHeight="1" x14ac:dyDescent="0.2">
      <c r="A4" s="17" t="s">
        <v>212</v>
      </c>
      <c r="B4" s="18" t="s">
        <v>213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</row>
    <row r="5" spans="1:24" ht="11.25" customHeight="1" x14ac:dyDescent="0.2">
      <c r="A5" s="28" t="s">
        <v>4</v>
      </c>
      <c r="B5" s="7" t="s">
        <v>5</v>
      </c>
      <c r="C5" s="8">
        <v>4.1142288000000002</v>
      </c>
      <c r="D5" s="8">
        <v>4.1142288000000002</v>
      </c>
      <c r="E5" s="8">
        <v>4.1142288000000002</v>
      </c>
      <c r="F5" s="8">
        <v>4.1142288000000002</v>
      </c>
      <c r="G5" s="8">
        <v>4.1142288000000002</v>
      </c>
      <c r="H5" s="8">
        <v>4.1142288000000002</v>
      </c>
      <c r="I5" s="8">
        <v>4.1142288000000002</v>
      </c>
      <c r="J5" s="8">
        <v>4.1142288000000002</v>
      </c>
      <c r="K5" s="8">
        <v>4.1142288000000002</v>
      </c>
      <c r="L5" s="8">
        <v>4.1142288000000002</v>
      </c>
      <c r="M5" s="8">
        <v>4.1142288000000002</v>
      </c>
      <c r="N5" s="8">
        <v>4.1142288000000002</v>
      </c>
      <c r="O5" s="8">
        <v>4.1142288000000002</v>
      </c>
      <c r="P5" s="8">
        <v>4.1142288000000002</v>
      </c>
      <c r="Q5" s="8">
        <v>4.1142288000000002</v>
      </c>
      <c r="R5" s="8">
        <v>4.1142288000000002</v>
      </c>
      <c r="S5" s="8">
        <v>4.1142288000000002</v>
      </c>
      <c r="T5" s="8">
        <v>4.1142288000000002</v>
      </c>
      <c r="U5" s="8">
        <v>4.1142288000000002</v>
      </c>
      <c r="V5" s="8">
        <v>4.1142288000000002</v>
      </c>
      <c r="W5" s="8">
        <v>4.1142288000000002</v>
      </c>
      <c r="X5" s="8">
        <v>4.1142288000000002</v>
      </c>
    </row>
    <row r="6" spans="1:24" ht="11.25" customHeight="1" x14ac:dyDescent="0.2">
      <c r="A6" s="28" t="s">
        <v>6</v>
      </c>
      <c r="B6" s="7" t="s">
        <v>7</v>
      </c>
      <c r="C6" s="8">
        <v>3.9607128000000005</v>
      </c>
      <c r="D6" s="8">
        <v>3.9607128000000005</v>
      </c>
      <c r="E6" s="8">
        <v>3.9607128000000005</v>
      </c>
      <c r="F6" s="8">
        <v>3.9607128000000005</v>
      </c>
      <c r="G6" s="8">
        <v>3.9607128000000005</v>
      </c>
      <c r="H6" s="8">
        <v>3.9607128000000005</v>
      </c>
      <c r="I6" s="8">
        <v>3.9607128000000005</v>
      </c>
      <c r="J6" s="8">
        <v>3.9607128000000005</v>
      </c>
      <c r="K6" s="8">
        <v>3.9607128000000005</v>
      </c>
      <c r="L6" s="8">
        <v>3.9607128000000005</v>
      </c>
      <c r="M6" s="8">
        <v>3.9607128000000005</v>
      </c>
      <c r="N6" s="8">
        <v>3.9607128000000005</v>
      </c>
      <c r="O6" s="8">
        <v>3.9607128000000005</v>
      </c>
      <c r="P6" s="8">
        <v>3.9607128000000005</v>
      </c>
      <c r="Q6" s="8">
        <v>3.9607128000000005</v>
      </c>
      <c r="R6" s="8">
        <v>3.9607128000000005</v>
      </c>
      <c r="S6" s="8">
        <v>3.9607128000000005</v>
      </c>
      <c r="T6" s="8">
        <v>3.9607128000000005</v>
      </c>
      <c r="U6" s="8">
        <v>3.9607128000000005</v>
      </c>
      <c r="V6" s="8">
        <v>3.9607128000000005</v>
      </c>
      <c r="W6" s="8">
        <v>3.9607128000000005</v>
      </c>
      <c r="X6" s="8">
        <v>3.9607128000000005</v>
      </c>
    </row>
    <row r="7" spans="1:24" ht="11.25" customHeight="1" x14ac:dyDescent="0.2">
      <c r="A7" s="28" t="s">
        <v>8</v>
      </c>
      <c r="B7" s="7" t="s">
        <v>9</v>
      </c>
      <c r="C7" s="8">
        <v>3.9607128000000005</v>
      </c>
      <c r="D7" s="8">
        <v>3.9607128000000005</v>
      </c>
      <c r="E7" s="8">
        <v>3.9607128000000005</v>
      </c>
      <c r="F7" s="8">
        <v>3.9607128000000005</v>
      </c>
      <c r="G7" s="8">
        <v>3.9607128000000005</v>
      </c>
      <c r="H7" s="8">
        <v>3.9607128000000005</v>
      </c>
      <c r="I7" s="8">
        <v>3.9607128000000005</v>
      </c>
      <c r="J7" s="8">
        <v>3.9607128000000005</v>
      </c>
      <c r="K7" s="8">
        <v>3.9607128000000005</v>
      </c>
      <c r="L7" s="8">
        <v>3.9607128000000005</v>
      </c>
      <c r="M7" s="8">
        <v>3.9607128000000005</v>
      </c>
      <c r="N7" s="8">
        <v>3.9607128000000005</v>
      </c>
      <c r="O7" s="8">
        <v>3.9607128000000005</v>
      </c>
      <c r="P7" s="8">
        <v>3.9607128000000005</v>
      </c>
      <c r="Q7" s="8">
        <v>3.9607128000000005</v>
      </c>
      <c r="R7" s="8">
        <v>3.9607128000000005</v>
      </c>
      <c r="S7" s="8">
        <v>3.9607128000000005</v>
      </c>
      <c r="T7" s="8">
        <v>3.9607128000000005</v>
      </c>
      <c r="U7" s="8">
        <v>3.9607128000000005</v>
      </c>
      <c r="V7" s="8">
        <v>3.9607128000000005</v>
      </c>
      <c r="W7" s="8">
        <v>3.9607128000000005</v>
      </c>
      <c r="X7" s="8">
        <v>3.9607128000000005</v>
      </c>
    </row>
    <row r="8" spans="1:24" ht="11.25" customHeight="1" x14ac:dyDescent="0.2">
      <c r="A8" s="17" t="s">
        <v>214</v>
      </c>
      <c r="B8" s="18" t="s">
        <v>215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</row>
    <row r="9" spans="1:24" ht="11.25" customHeight="1" x14ac:dyDescent="0.2">
      <c r="A9" s="28" t="s">
        <v>10</v>
      </c>
      <c r="B9" s="7" t="s">
        <v>11</v>
      </c>
      <c r="C9" s="8">
        <v>4.0235148000000001</v>
      </c>
      <c r="D9" s="8">
        <v>4.0235148000000001</v>
      </c>
      <c r="E9" s="8">
        <v>4.0235148000000001</v>
      </c>
      <c r="F9" s="8">
        <v>4.0235148000000001</v>
      </c>
      <c r="G9" s="8">
        <v>4.0235148000000001</v>
      </c>
      <c r="H9" s="8">
        <v>4.0235148000000001</v>
      </c>
      <c r="I9" s="8">
        <v>4.0235148000000001</v>
      </c>
      <c r="J9" s="8">
        <v>4.0235148000000001</v>
      </c>
      <c r="K9" s="8">
        <v>4.0235148000000001</v>
      </c>
      <c r="L9" s="8">
        <v>4.0235148000000001</v>
      </c>
      <c r="M9" s="8">
        <v>4.0235148000000001</v>
      </c>
      <c r="N9" s="8">
        <v>4.0235148000000001</v>
      </c>
      <c r="O9" s="8">
        <v>4.0235148000000001</v>
      </c>
      <c r="P9" s="8">
        <v>4.0235148000000001</v>
      </c>
      <c r="Q9" s="8">
        <v>4.0235148000000001</v>
      </c>
      <c r="R9" s="8">
        <v>4.0235148000000001</v>
      </c>
      <c r="S9" s="8">
        <v>4.0235148000000001</v>
      </c>
      <c r="T9" s="8">
        <v>4.0235148000000001</v>
      </c>
      <c r="U9" s="8">
        <v>4.0235148000000001</v>
      </c>
      <c r="V9" s="8">
        <v>4.0235148000000001</v>
      </c>
      <c r="W9" s="8">
        <v>4.0235148000000001</v>
      </c>
      <c r="X9" s="8">
        <v>4.0235148000000001</v>
      </c>
    </row>
    <row r="10" spans="1:24" ht="11.25" customHeight="1" x14ac:dyDescent="0.2">
      <c r="A10" s="28" t="s">
        <v>12</v>
      </c>
      <c r="B10" s="7" t="s">
        <v>13</v>
      </c>
      <c r="C10" s="8">
        <v>4.0835256000000006</v>
      </c>
      <c r="D10" s="8">
        <v>4.0835256000000006</v>
      </c>
      <c r="E10" s="8">
        <v>4.0835256000000006</v>
      </c>
      <c r="F10" s="8">
        <v>4.0835256000000006</v>
      </c>
      <c r="G10" s="8">
        <v>4.0835256000000006</v>
      </c>
      <c r="H10" s="8">
        <v>4.0835256000000006</v>
      </c>
      <c r="I10" s="8">
        <v>4.0835256000000006</v>
      </c>
      <c r="J10" s="8">
        <v>4.0835256000000006</v>
      </c>
      <c r="K10" s="8">
        <v>4.0835256000000006</v>
      </c>
      <c r="L10" s="8">
        <v>4.0835256000000006</v>
      </c>
      <c r="M10" s="8">
        <v>4.0835256000000006</v>
      </c>
      <c r="N10" s="8">
        <v>4.0835256000000006</v>
      </c>
      <c r="O10" s="8">
        <v>4.0835256000000006</v>
      </c>
      <c r="P10" s="8">
        <v>4.0835256000000006</v>
      </c>
      <c r="Q10" s="8">
        <v>4.0835256000000006</v>
      </c>
      <c r="R10" s="8">
        <v>4.0835256000000006</v>
      </c>
      <c r="S10" s="8">
        <v>4.0835256000000006</v>
      </c>
      <c r="T10" s="8">
        <v>4.0835256000000006</v>
      </c>
      <c r="U10" s="8">
        <v>4.0835256000000006</v>
      </c>
      <c r="V10" s="8">
        <v>4.0835256000000006</v>
      </c>
      <c r="W10" s="8">
        <v>4.0835256000000006</v>
      </c>
      <c r="X10" s="8">
        <v>4.0835256000000006</v>
      </c>
    </row>
    <row r="11" spans="1:24" ht="11.25" customHeight="1" x14ac:dyDescent="0.2">
      <c r="A11" s="17" t="s">
        <v>216</v>
      </c>
      <c r="B11" s="18" t="s">
        <v>217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</row>
    <row r="12" spans="1:24" ht="11.25" customHeight="1" x14ac:dyDescent="0.2">
      <c r="A12" s="28" t="s">
        <v>14</v>
      </c>
      <c r="B12" s="7" t="s">
        <v>15</v>
      </c>
      <c r="C12" s="8">
        <v>4.0835256000000006</v>
      </c>
      <c r="D12" s="8">
        <v>4.0835256000000006</v>
      </c>
      <c r="E12" s="8">
        <v>4.0835256000000006</v>
      </c>
      <c r="F12" s="8">
        <v>4.0835256000000006</v>
      </c>
      <c r="G12" s="8">
        <v>4.0835256000000006</v>
      </c>
      <c r="H12" s="8">
        <v>4.0835256000000006</v>
      </c>
      <c r="I12" s="8">
        <v>4.0835256000000006</v>
      </c>
      <c r="J12" s="8">
        <v>4.0835256000000006</v>
      </c>
      <c r="K12" s="8">
        <v>4.0835256000000006</v>
      </c>
      <c r="L12" s="8">
        <v>4.0835256000000006</v>
      </c>
      <c r="M12" s="8">
        <v>4.0835256000000006</v>
      </c>
      <c r="N12" s="8">
        <v>4.0835256000000006</v>
      </c>
      <c r="O12" s="8">
        <v>4.0835256000000006</v>
      </c>
      <c r="P12" s="8">
        <v>4.0835256000000006</v>
      </c>
      <c r="Q12" s="8">
        <v>4.0835256000000006</v>
      </c>
      <c r="R12" s="8">
        <v>4.0835256000000006</v>
      </c>
      <c r="S12" s="8">
        <v>4.0835256000000006</v>
      </c>
      <c r="T12" s="8">
        <v>4.0835256000000006</v>
      </c>
      <c r="U12" s="8">
        <v>4.0835256000000006</v>
      </c>
      <c r="V12" s="8">
        <v>4.0835256000000006</v>
      </c>
      <c r="W12" s="8">
        <v>4.0835256000000006</v>
      </c>
      <c r="X12" s="8">
        <v>4.0835256000000006</v>
      </c>
    </row>
    <row r="13" spans="1:24" ht="11.25" customHeight="1" x14ac:dyDescent="0.2">
      <c r="A13" s="28" t="s">
        <v>16</v>
      </c>
      <c r="B13" s="7" t="s">
        <v>17</v>
      </c>
      <c r="C13" s="8">
        <v>4.4826671999999999</v>
      </c>
      <c r="D13" s="8">
        <v>4.4826671999999999</v>
      </c>
      <c r="E13" s="8">
        <v>4.4826671999999999</v>
      </c>
      <c r="F13" s="8">
        <v>4.4826671999999999</v>
      </c>
      <c r="G13" s="8">
        <v>4.4826671999999999</v>
      </c>
      <c r="H13" s="8">
        <v>4.4826671999999999</v>
      </c>
      <c r="I13" s="8">
        <v>4.4826671999999999</v>
      </c>
      <c r="J13" s="8">
        <v>4.4826671999999999</v>
      </c>
      <c r="K13" s="8">
        <v>4.4826671999999999</v>
      </c>
      <c r="L13" s="8">
        <v>4.4826671999999999</v>
      </c>
      <c r="M13" s="8">
        <v>4.4826671999999999</v>
      </c>
      <c r="N13" s="8">
        <v>4.4826671999999999</v>
      </c>
      <c r="O13" s="8">
        <v>4.4826671999999999</v>
      </c>
      <c r="P13" s="8">
        <v>4.4826671999999999</v>
      </c>
      <c r="Q13" s="8">
        <v>4.4826671999999999</v>
      </c>
      <c r="R13" s="8">
        <v>4.4826671999999999</v>
      </c>
      <c r="S13" s="8">
        <v>4.4826671999999999</v>
      </c>
      <c r="T13" s="8">
        <v>4.4826671999999999</v>
      </c>
      <c r="U13" s="8">
        <v>4.4826671999999999</v>
      </c>
      <c r="V13" s="8">
        <v>4.4826671999999999</v>
      </c>
      <c r="W13" s="8">
        <v>4.4826671999999999</v>
      </c>
      <c r="X13" s="8">
        <v>4.4826671999999999</v>
      </c>
    </row>
    <row r="14" spans="1:24" ht="11.25" customHeight="1" x14ac:dyDescent="0.2">
      <c r="A14" s="28" t="s">
        <v>18</v>
      </c>
      <c r="B14" s="7" t="s">
        <v>19</v>
      </c>
      <c r="C14" s="8">
        <v>4.4826671999999999</v>
      </c>
      <c r="D14" s="8">
        <v>4.4826671999999999</v>
      </c>
      <c r="E14" s="8">
        <v>4.4826671999999999</v>
      </c>
      <c r="F14" s="8">
        <v>4.4826671999999999</v>
      </c>
      <c r="G14" s="8">
        <v>4.4826671999999999</v>
      </c>
      <c r="H14" s="8">
        <v>4.4826671999999999</v>
      </c>
      <c r="I14" s="8">
        <v>4.4826671999999999</v>
      </c>
      <c r="J14" s="8">
        <v>4.4826671999999999</v>
      </c>
      <c r="K14" s="8">
        <v>4.4826671999999999</v>
      </c>
      <c r="L14" s="8">
        <v>4.4826671999999999</v>
      </c>
      <c r="M14" s="8">
        <v>4.4826671999999999</v>
      </c>
      <c r="N14" s="8">
        <v>4.4826671999999999</v>
      </c>
      <c r="O14" s="8">
        <v>4.4826671999999999</v>
      </c>
      <c r="P14" s="8">
        <v>4.4826671999999999</v>
      </c>
      <c r="Q14" s="8">
        <v>4.4826671999999999</v>
      </c>
      <c r="R14" s="8">
        <v>4.4826671999999999</v>
      </c>
      <c r="S14" s="8">
        <v>4.4826671999999999</v>
      </c>
      <c r="T14" s="8">
        <v>4.4826671999999999</v>
      </c>
      <c r="U14" s="8">
        <v>4.4826671999999999</v>
      </c>
      <c r="V14" s="8">
        <v>4.4826671999999999</v>
      </c>
      <c r="W14" s="8">
        <v>4.4826671999999999</v>
      </c>
      <c r="X14" s="8">
        <v>4.4826671999999999</v>
      </c>
    </row>
    <row r="15" spans="1:24" ht="11.25" customHeight="1" x14ac:dyDescent="0.2">
      <c r="A15" s="28" t="s">
        <v>20</v>
      </c>
      <c r="B15" s="7" t="s">
        <v>21</v>
      </c>
      <c r="C15" s="8">
        <v>3.3787476000000005</v>
      </c>
      <c r="D15" s="8">
        <v>3.3787476000000005</v>
      </c>
      <c r="E15" s="8">
        <v>3.3787476000000005</v>
      </c>
      <c r="F15" s="8">
        <v>3.3787476000000005</v>
      </c>
      <c r="G15" s="8">
        <v>3.3787476000000005</v>
      </c>
      <c r="H15" s="8">
        <v>3.3787476000000005</v>
      </c>
      <c r="I15" s="8">
        <v>3.3787476000000005</v>
      </c>
      <c r="J15" s="8">
        <v>3.3787476000000005</v>
      </c>
      <c r="K15" s="8">
        <v>3.3787476000000005</v>
      </c>
      <c r="L15" s="8">
        <v>3.3787476000000005</v>
      </c>
      <c r="M15" s="8">
        <v>3.3787476000000005</v>
      </c>
      <c r="N15" s="8">
        <v>3.3787476000000005</v>
      </c>
      <c r="O15" s="8">
        <v>3.3787476000000005</v>
      </c>
      <c r="P15" s="8">
        <v>3.3787476000000005</v>
      </c>
      <c r="Q15" s="8">
        <v>3.3787476000000005</v>
      </c>
      <c r="R15" s="8">
        <v>3.3787476000000005</v>
      </c>
      <c r="S15" s="8">
        <v>3.3787476000000005</v>
      </c>
      <c r="T15" s="8">
        <v>3.3787476000000005</v>
      </c>
      <c r="U15" s="8">
        <v>3.3787476000000005</v>
      </c>
      <c r="V15" s="8">
        <v>3.3787476000000005</v>
      </c>
      <c r="W15" s="8">
        <v>3.3787476000000005</v>
      </c>
      <c r="X15" s="8">
        <v>3.3787476000000005</v>
      </c>
    </row>
    <row r="16" spans="1:24" ht="11.25" customHeight="1" x14ac:dyDescent="0.2">
      <c r="A16" s="28" t="s">
        <v>22</v>
      </c>
      <c r="B16" s="7" t="s">
        <v>23</v>
      </c>
      <c r="C16" s="8">
        <v>4.0835256000000006</v>
      </c>
      <c r="D16" s="8">
        <v>4.0835256000000006</v>
      </c>
      <c r="E16" s="8">
        <v>4.0835256000000006</v>
      </c>
      <c r="F16" s="8">
        <v>4.0835256000000006</v>
      </c>
      <c r="G16" s="8">
        <v>4.0835256000000006</v>
      </c>
      <c r="H16" s="8">
        <v>4.0835256000000006</v>
      </c>
      <c r="I16" s="8">
        <v>4.0835256000000006</v>
      </c>
      <c r="J16" s="8">
        <v>4.0835256000000006</v>
      </c>
      <c r="K16" s="8">
        <v>4.0835256000000006</v>
      </c>
      <c r="L16" s="8">
        <v>4.0835256000000006</v>
      </c>
      <c r="M16" s="8">
        <v>4.0835256000000006</v>
      </c>
      <c r="N16" s="8">
        <v>4.0835256000000006</v>
      </c>
      <c r="O16" s="8">
        <v>4.0835256000000006</v>
      </c>
      <c r="P16" s="8">
        <v>4.0835256000000006</v>
      </c>
      <c r="Q16" s="8">
        <v>4.0835256000000006</v>
      </c>
      <c r="R16" s="8">
        <v>4.0835256000000006</v>
      </c>
      <c r="S16" s="8">
        <v>4.0835256000000006</v>
      </c>
      <c r="T16" s="8">
        <v>4.0835256000000006</v>
      </c>
      <c r="U16" s="8">
        <v>4.0835256000000006</v>
      </c>
      <c r="V16" s="8">
        <v>4.0835256000000006</v>
      </c>
      <c r="W16" s="8">
        <v>4.0835256000000006</v>
      </c>
      <c r="X16" s="8">
        <v>4.0835256000000006</v>
      </c>
    </row>
    <row r="17" spans="1:24" ht="11.25" customHeight="1" x14ac:dyDescent="0.2">
      <c r="A17" s="25" t="s">
        <v>24</v>
      </c>
      <c r="B17" s="26" t="s">
        <v>25</v>
      </c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</row>
    <row r="18" spans="1:24" ht="11.25" customHeight="1" x14ac:dyDescent="0.2">
      <c r="A18" s="29" t="s">
        <v>26</v>
      </c>
      <c r="B18" s="7" t="s">
        <v>27</v>
      </c>
      <c r="C18" s="8">
        <v>1.8589392</v>
      </c>
      <c r="D18" s="8">
        <v>1.8589392</v>
      </c>
      <c r="E18" s="8">
        <v>1.8589392</v>
      </c>
      <c r="F18" s="8">
        <v>1.8589392</v>
      </c>
      <c r="G18" s="8">
        <v>1.8589392</v>
      </c>
      <c r="H18" s="8">
        <v>1.8589392</v>
      </c>
      <c r="I18" s="8">
        <v>1.8589392</v>
      </c>
      <c r="J18" s="8">
        <v>1.8589392</v>
      </c>
      <c r="K18" s="8">
        <v>1.8589392</v>
      </c>
      <c r="L18" s="8">
        <v>1.8589392</v>
      </c>
      <c r="M18" s="8">
        <v>1.8589392</v>
      </c>
      <c r="N18" s="8">
        <v>1.8589392</v>
      </c>
      <c r="O18" s="8">
        <v>1.8589392</v>
      </c>
      <c r="P18" s="8">
        <v>1.8589392</v>
      </c>
      <c r="Q18" s="8">
        <v>1.8589392</v>
      </c>
      <c r="R18" s="8">
        <v>1.8589392</v>
      </c>
      <c r="S18" s="8">
        <v>1.8589392</v>
      </c>
      <c r="T18" s="8">
        <v>1.8589392</v>
      </c>
      <c r="U18" s="8">
        <v>1.8589392</v>
      </c>
      <c r="V18" s="8">
        <v>1.8589392</v>
      </c>
      <c r="W18" s="8">
        <v>1.8589392</v>
      </c>
      <c r="X18" s="8">
        <v>1.8589392</v>
      </c>
    </row>
    <row r="19" spans="1:24" ht="11.25" customHeight="1" x14ac:dyDescent="0.2">
      <c r="A19" s="29" t="s">
        <v>28</v>
      </c>
      <c r="B19" s="7" t="s">
        <v>29</v>
      </c>
      <c r="C19" s="8">
        <v>1.8589392</v>
      </c>
      <c r="D19" s="8">
        <v>1.8589392</v>
      </c>
      <c r="E19" s="8">
        <v>1.8589392</v>
      </c>
      <c r="F19" s="8">
        <v>1.8589392</v>
      </c>
      <c r="G19" s="8">
        <v>1.8589392</v>
      </c>
      <c r="H19" s="8">
        <v>1.8589392</v>
      </c>
      <c r="I19" s="8">
        <v>1.8589392</v>
      </c>
      <c r="J19" s="8">
        <v>1.8589392</v>
      </c>
      <c r="K19" s="8">
        <v>1.8589392</v>
      </c>
      <c r="L19" s="8">
        <v>1.8589392</v>
      </c>
      <c r="M19" s="8">
        <v>1.8589392</v>
      </c>
      <c r="N19" s="8">
        <v>1.8589392</v>
      </c>
      <c r="O19" s="8">
        <v>1.8589392</v>
      </c>
      <c r="P19" s="8">
        <v>1.8589392</v>
      </c>
      <c r="Q19" s="8">
        <v>1.8589392</v>
      </c>
      <c r="R19" s="8">
        <v>1.8589392</v>
      </c>
      <c r="S19" s="8">
        <v>1.8589392</v>
      </c>
      <c r="T19" s="8">
        <v>1.8589392</v>
      </c>
      <c r="U19" s="8">
        <v>1.8589392</v>
      </c>
      <c r="V19" s="8">
        <v>1.8589392</v>
      </c>
      <c r="W19" s="8">
        <v>1.8589392</v>
      </c>
      <c r="X19" s="8">
        <v>1.8589392</v>
      </c>
    </row>
    <row r="20" spans="1:24" ht="11.25" customHeight="1" x14ac:dyDescent="0.2">
      <c r="A20" s="29" t="s">
        <v>30</v>
      </c>
      <c r="B20" s="7" t="s">
        <v>31</v>
      </c>
      <c r="C20" s="8">
        <v>10.885680000000001</v>
      </c>
      <c r="D20" s="8">
        <v>10.885680000000001</v>
      </c>
      <c r="E20" s="8">
        <v>10.885680000000001</v>
      </c>
      <c r="F20" s="8">
        <v>10.885680000000001</v>
      </c>
      <c r="G20" s="8">
        <v>10.885680000000001</v>
      </c>
      <c r="H20" s="8">
        <v>10.885680000000001</v>
      </c>
      <c r="I20" s="8">
        <v>10.885680000000001</v>
      </c>
      <c r="J20" s="8">
        <v>10.885680000000001</v>
      </c>
      <c r="K20" s="8">
        <v>10.885680000000001</v>
      </c>
      <c r="L20" s="8">
        <v>10.885680000000001</v>
      </c>
      <c r="M20" s="8">
        <v>10.885680000000001</v>
      </c>
      <c r="N20" s="8">
        <v>10.885680000000001</v>
      </c>
      <c r="O20" s="8">
        <v>10.885680000000001</v>
      </c>
      <c r="P20" s="8">
        <v>10.885680000000001</v>
      </c>
      <c r="Q20" s="8">
        <v>10.885680000000001</v>
      </c>
      <c r="R20" s="8">
        <v>10.885680000000001</v>
      </c>
      <c r="S20" s="8">
        <v>10.885680000000001</v>
      </c>
      <c r="T20" s="8">
        <v>10.885680000000001</v>
      </c>
      <c r="U20" s="8">
        <v>10.885680000000001</v>
      </c>
      <c r="V20" s="8">
        <v>10.885680000000001</v>
      </c>
      <c r="W20" s="8">
        <v>10.885680000000001</v>
      </c>
      <c r="X20" s="8">
        <v>10.885680000000001</v>
      </c>
    </row>
    <row r="21" spans="1:24" ht="11.25" customHeight="1" x14ac:dyDescent="0.2">
      <c r="A21" s="29" t="s">
        <v>32</v>
      </c>
      <c r="B21" s="7" t="s">
        <v>33</v>
      </c>
      <c r="C21" s="8">
        <v>7.6199760000000003</v>
      </c>
      <c r="D21" s="8">
        <v>7.6199760000000003</v>
      </c>
      <c r="E21" s="8">
        <v>7.6199760000000003</v>
      </c>
      <c r="F21" s="8">
        <v>7.6199760000000003</v>
      </c>
      <c r="G21" s="8">
        <v>7.6199760000000003</v>
      </c>
      <c r="H21" s="8">
        <v>7.6199760000000003</v>
      </c>
      <c r="I21" s="8">
        <v>7.6199760000000003</v>
      </c>
      <c r="J21" s="8">
        <v>7.6199760000000003</v>
      </c>
      <c r="K21" s="8">
        <v>7.6199760000000003</v>
      </c>
      <c r="L21" s="8">
        <v>7.6199760000000003</v>
      </c>
      <c r="M21" s="8">
        <v>7.6199760000000003</v>
      </c>
      <c r="N21" s="8">
        <v>7.6199760000000003</v>
      </c>
      <c r="O21" s="8">
        <v>7.6199760000000003</v>
      </c>
      <c r="P21" s="8">
        <v>7.6199760000000003</v>
      </c>
      <c r="Q21" s="8">
        <v>7.6199760000000003</v>
      </c>
      <c r="R21" s="8">
        <v>7.6199760000000003</v>
      </c>
      <c r="S21" s="8">
        <v>7.6199760000000003</v>
      </c>
      <c r="T21" s="8">
        <v>7.6199760000000003</v>
      </c>
      <c r="U21" s="8">
        <v>7.6199760000000003</v>
      </c>
      <c r="V21" s="8">
        <v>7.6199760000000003</v>
      </c>
      <c r="W21" s="8">
        <v>7.6199760000000003</v>
      </c>
      <c r="X21" s="8">
        <v>7.6199760000000003</v>
      </c>
    </row>
    <row r="22" spans="1:24" ht="11.25" customHeight="1" x14ac:dyDescent="0.2">
      <c r="A22" s="25" t="s">
        <v>34</v>
      </c>
      <c r="B22" s="26" t="s">
        <v>35</v>
      </c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</row>
    <row r="23" spans="1:24" ht="11.25" customHeight="1" x14ac:dyDescent="0.2">
      <c r="A23" s="29" t="s">
        <v>36</v>
      </c>
      <c r="B23" s="7" t="s">
        <v>37</v>
      </c>
      <c r="C23" s="8">
        <v>4.438008</v>
      </c>
      <c r="D23" s="8">
        <v>4.438008</v>
      </c>
      <c r="E23" s="8">
        <v>4.438008</v>
      </c>
      <c r="F23" s="8">
        <v>4.438008</v>
      </c>
      <c r="G23" s="8">
        <v>4.438008</v>
      </c>
      <c r="H23" s="8">
        <v>4.438008</v>
      </c>
      <c r="I23" s="8">
        <v>4.438008</v>
      </c>
      <c r="J23" s="8">
        <v>4.438008</v>
      </c>
      <c r="K23" s="8">
        <v>4.438008</v>
      </c>
      <c r="L23" s="8">
        <v>4.438008</v>
      </c>
      <c r="M23" s="8">
        <v>4.438008</v>
      </c>
      <c r="N23" s="8">
        <v>4.438008</v>
      </c>
      <c r="O23" s="8">
        <v>4.438008</v>
      </c>
      <c r="P23" s="8">
        <v>4.438008</v>
      </c>
      <c r="Q23" s="8">
        <v>4.438008</v>
      </c>
      <c r="R23" s="8">
        <v>4.438008</v>
      </c>
      <c r="S23" s="8">
        <v>4.438008</v>
      </c>
      <c r="T23" s="8">
        <v>4.438008</v>
      </c>
      <c r="U23" s="8">
        <v>4.438008</v>
      </c>
      <c r="V23" s="8">
        <v>4.438008</v>
      </c>
      <c r="W23" s="8">
        <v>4.438008</v>
      </c>
      <c r="X23" s="8">
        <v>4.438008</v>
      </c>
    </row>
    <row r="24" spans="1:24" ht="11.25" customHeight="1" x14ac:dyDescent="0.2">
      <c r="A24" s="29" t="s">
        <v>38</v>
      </c>
      <c r="B24" s="7" t="s">
        <v>39</v>
      </c>
      <c r="C24" s="8">
        <v>4.438008</v>
      </c>
      <c r="D24" s="8">
        <v>4.438008</v>
      </c>
      <c r="E24" s="8">
        <v>4.438008</v>
      </c>
      <c r="F24" s="8">
        <v>4.438008</v>
      </c>
      <c r="G24" s="8">
        <v>4.438008</v>
      </c>
      <c r="H24" s="8">
        <v>4.438008</v>
      </c>
      <c r="I24" s="8">
        <v>4.438008</v>
      </c>
      <c r="J24" s="8">
        <v>4.438008</v>
      </c>
      <c r="K24" s="8">
        <v>4.438008</v>
      </c>
      <c r="L24" s="8">
        <v>4.438008</v>
      </c>
      <c r="M24" s="8">
        <v>4.438008</v>
      </c>
      <c r="N24" s="8">
        <v>4.438008</v>
      </c>
      <c r="O24" s="8">
        <v>4.438008</v>
      </c>
      <c r="P24" s="8">
        <v>4.438008</v>
      </c>
      <c r="Q24" s="8">
        <v>4.438008</v>
      </c>
      <c r="R24" s="8">
        <v>4.438008</v>
      </c>
      <c r="S24" s="8">
        <v>4.438008</v>
      </c>
      <c r="T24" s="8">
        <v>4.438008</v>
      </c>
      <c r="U24" s="8">
        <v>4.438008</v>
      </c>
      <c r="V24" s="8">
        <v>4.438008</v>
      </c>
      <c r="W24" s="8">
        <v>4.438008</v>
      </c>
      <c r="X24" s="8">
        <v>4.438008</v>
      </c>
    </row>
    <row r="25" spans="1:24" ht="11.25" customHeight="1" x14ac:dyDescent="0.2">
      <c r="A25" s="25" t="s">
        <v>40</v>
      </c>
      <c r="B25" s="26" t="s">
        <v>41</v>
      </c>
      <c r="C25" s="27">
        <v>4.479876</v>
      </c>
      <c r="D25" s="27">
        <v>4.479876</v>
      </c>
      <c r="E25" s="27">
        <v>4.479876</v>
      </c>
      <c r="F25" s="27">
        <v>4.479876</v>
      </c>
      <c r="G25" s="27">
        <v>4.479876</v>
      </c>
      <c r="H25" s="27">
        <v>4.479876</v>
      </c>
      <c r="I25" s="27">
        <v>4.479876</v>
      </c>
      <c r="J25" s="27">
        <v>4.479876</v>
      </c>
      <c r="K25" s="27">
        <v>4.479876</v>
      </c>
      <c r="L25" s="27">
        <v>4.479876</v>
      </c>
      <c r="M25" s="27">
        <v>4.479876</v>
      </c>
      <c r="N25" s="27">
        <v>4.479876</v>
      </c>
      <c r="O25" s="27">
        <v>4.479876</v>
      </c>
      <c r="P25" s="27">
        <v>4.479876</v>
      </c>
      <c r="Q25" s="27">
        <v>4.479876</v>
      </c>
      <c r="R25" s="27">
        <v>4.479876</v>
      </c>
      <c r="S25" s="27">
        <v>4.479876</v>
      </c>
      <c r="T25" s="27">
        <v>4.479876</v>
      </c>
      <c r="U25" s="27">
        <v>4.479876</v>
      </c>
      <c r="V25" s="27">
        <v>4.479876</v>
      </c>
      <c r="W25" s="27">
        <v>4.479876</v>
      </c>
      <c r="X25" s="27">
        <v>4.479876</v>
      </c>
    </row>
    <row r="26" spans="1:24" ht="11.25" customHeight="1" x14ac:dyDescent="0.2">
      <c r="A26" s="25" t="s">
        <v>42</v>
      </c>
      <c r="B26" s="26" t="s">
        <v>43</v>
      </c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</row>
    <row r="27" spans="1:24" ht="11.25" customHeight="1" x14ac:dyDescent="0.2">
      <c r="A27" s="17" t="s">
        <v>218</v>
      </c>
      <c r="B27" s="18" t="s">
        <v>219</v>
      </c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</row>
    <row r="28" spans="1:24" ht="11.25" customHeight="1" x14ac:dyDescent="0.2">
      <c r="A28" s="28" t="s">
        <v>44</v>
      </c>
      <c r="B28" s="7" t="s">
        <v>45</v>
      </c>
      <c r="C28" s="8">
        <v>3.0689244000000002</v>
      </c>
      <c r="D28" s="8">
        <v>3.0689244000000002</v>
      </c>
      <c r="E28" s="8">
        <v>3.0689244000000002</v>
      </c>
      <c r="F28" s="8">
        <v>3.0689244000000002</v>
      </c>
      <c r="G28" s="8">
        <v>3.0689244000000002</v>
      </c>
      <c r="H28" s="8">
        <v>3.0689244000000002</v>
      </c>
      <c r="I28" s="8">
        <v>3.0689244000000002</v>
      </c>
      <c r="J28" s="8">
        <v>3.0689244000000002</v>
      </c>
      <c r="K28" s="8">
        <v>3.0689244000000002</v>
      </c>
      <c r="L28" s="8">
        <v>3.0689244000000002</v>
      </c>
      <c r="M28" s="8">
        <v>3.0689244000000002</v>
      </c>
      <c r="N28" s="8">
        <v>3.0689244000000002</v>
      </c>
      <c r="O28" s="8">
        <v>3.0689244000000002</v>
      </c>
      <c r="P28" s="8">
        <v>3.0689244000000002</v>
      </c>
      <c r="Q28" s="8">
        <v>3.0689244000000002</v>
      </c>
      <c r="R28" s="8">
        <v>3.0689244000000002</v>
      </c>
      <c r="S28" s="8">
        <v>3.0689244000000002</v>
      </c>
      <c r="T28" s="8">
        <v>3.0689244000000002</v>
      </c>
      <c r="U28" s="8">
        <v>3.0689244000000002</v>
      </c>
      <c r="V28" s="8">
        <v>3.0689244000000002</v>
      </c>
      <c r="W28" s="8">
        <v>3.0689244000000002</v>
      </c>
      <c r="X28" s="8">
        <v>3.0689244000000002</v>
      </c>
    </row>
    <row r="29" spans="1:24" ht="11.25" customHeight="1" x14ac:dyDescent="0.2">
      <c r="A29" s="28" t="s">
        <v>46</v>
      </c>
      <c r="B29" s="7" t="s">
        <v>47</v>
      </c>
      <c r="C29" s="8">
        <v>2.6879256000000002</v>
      </c>
      <c r="D29" s="8">
        <v>2.6879256000000002</v>
      </c>
      <c r="E29" s="8">
        <v>2.6879256000000002</v>
      </c>
      <c r="F29" s="8">
        <v>2.6879256000000002</v>
      </c>
      <c r="G29" s="8">
        <v>2.6879256000000002</v>
      </c>
      <c r="H29" s="8">
        <v>2.6879256000000002</v>
      </c>
      <c r="I29" s="8">
        <v>2.6879256000000002</v>
      </c>
      <c r="J29" s="8">
        <v>2.6879256000000002</v>
      </c>
      <c r="K29" s="8">
        <v>2.6879256000000002</v>
      </c>
      <c r="L29" s="8">
        <v>2.6879256000000002</v>
      </c>
      <c r="M29" s="8">
        <v>2.6879256000000002</v>
      </c>
      <c r="N29" s="8">
        <v>2.6879256000000002</v>
      </c>
      <c r="O29" s="8">
        <v>2.6879256000000002</v>
      </c>
      <c r="P29" s="8">
        <v>2.6879256000000002</v>
      </c>
      <c r="Q29" s="8">
        <v>2.6879256000000002</v>
      </c>
      <c r="R29" s="8">
        <v>2.6879256000000002</v>
      </c>
      <c r="S29" s="8">
        <v>2.6879256000000002</v>
      </c>
      <c r="T29" s="8">
        <v>2.6879256000000002</v>
      </c>
      <c r="U29" s="8">
        <v>2.6879256000000002</v>
      </c>
      <c r="V29" s="8">
        <v>2.6879256000000002</v>
      </c>
      <c r="W29" s="8">
        <v>2.6879256000000002</v>
      </c>
      <c r="X29" s="8">
        <v>2.6879256000000002</v>
      </c>
    </row>
    <row r="30" spans="1:24" ht="11.25" customHeight="1" x14ac:dyDescent="0.2">
      <c r="A30" s="28" t="s">
        <v>48</v>
      </c>
      <c r="B30" s="7" t="s">
        <v>49</v>
      </c>
      <c r="C30" s="8">
        <v>3.0689244000000002</v>
      </c>
      <c r="D30" s="8">
        <v>3.0689244000000002</v>
      </c>
      <c r="E30" s="8">
        <v>3.0689244000000002</v>
      </c>
      <c r="F30" s="8">
        <v>3.0689244000000002</v>
      </c>
      <c r="G30" s="8">
        <v>3.0689244000000002</v>
      </c>
      <c r="H30" s="8">
        <v>3.0689244000000002</v>
      </c>
      <c r="I30" s="8">
        <v>3.0689244000000002</v>
      </c>
      <c r="J30" s="8">
        <v>3.0689244000000002</v>
      </c>
      <c r="K30" s="8">
        <v>3.0689244000000002</v>
      </c>
      <c r="L30" s="8">
        <v>3.0689244000000002</v>
      </c>
      <c r="M30" s="8">
        <v>3.0689244000000002</v>
      </c>
      <c r="N30" s="8">
        <v>3.0689244000000002</v>
      </c>
      <c r="O30" s="8">
        <v>3.0689244000000002</v>
      </c>
      <c r="P30" s="8">
        <v>3.0689244000000002</v>
      </c>
      <c r="Q30" s="8">
        <v>3.0689244000000002</v>
      </c>
      <c r="R30" s="8">
        <v>3.0689244000000002</v>
      </c>
      <c r="S30" s="8">
        <v>3.0689244000000002</v>
      </c>
      <c r="T30" s="8">
        <v>3.0689244000000002</v>
      </c>
      <c r="U30" s="8">
        <v>3.0689244000000002</v>
      </c>
      <c r="V30" s="8">
        <v>3.0689244000000002</v>
      </c>
      <c r="W30" s="8">
        <v>3.0689244000000002</v>
      </c>
      <c r="X30" s="8">
        <v>3.0689244000000002</v>
      </c>
    </row>
    <row r="31" spans="1:24" ht="11.25" customHeight="1" x14ac:dyDescent="0.2">
      <c r="A31" s="28" t="s">
        <v>50</v>
      </c>
      <c r="B31" s="7" t="s">
        <v>51</v>
      </c>
      <c r="C31" s="8">
        <v>3.0689244000000002</v>
      </c>
      <c r="D31" s="8">
        <v>3.0689244000000002</v>
      </c>
      <c r="E31" s="8">
        <v>3.0689244000000002</v>
      </c>
      <c r="F31" s="8">
        <v>3.0689244000000002</v>
      </c>
      <c r="G31" s="8">
        <v>3.0689244000000002</v>
      </c>
      <c r="H31" s="8">
        <v>3.0689244000000002</v>
      </c>
      <c r="I31" s="8">
        <v>3.0689244000000002</v>
      </c>
      <c r="J31" s="8">
        <v>3.0689244000000002</v>
      </c>
      <c r="K31" s="8">
        <v>3.0689244000000002</v>
      </c>
      <c r="L31" s="8">
        <v>3.0689244000000002</v>
      </c>
      <c r="M31" s="8">
        <v>3.0689244000000002</v>
      </c>
      <c r="N31" s="8">
        <v>3.0689244000000002</v>
      </c>
      <c r="O31" s="8">
        <v>3.0689244000000002</v>
      </c>
      <c r="P31" s="8">
        <v>3.0689244000000002</v>
      </c>
      <c r="Q31" s="8">
        <v>3.0689244000000002</v>
      </c>
      <c r="R31" s="8">
        <v>3.0689244000000002</v>
      </c>
      <c r="S31" s="8">
        <v>3.0689244000000002</v>
      </c>
      <c r="T31" s="8">
        <v>3.0689244000000002</v>
      </c>
      <c r="U31" s="8">
        <v>3.0689244000000002</v>
      </c>
      <c r="V31" s="8">
        <v>3.0689244000000002</v>
      </c>
      <c r="W31" s="8">
        <v>3.0689244000000002</v>
      </c>
      <c r="X31" s="8">
        <v>3.0689244000000002</v>
      </c>
    </row>
    <row r="32" spans="1:24" ht="11.25" customHeight="1" x14ac:dyDescent="0.2">
      <c r="A32" s="28" t="s">
        <v>52</v>
      </c>
      <c r="B32" s="7" t="s">
        <v>53</v>
      </c>
      <c r="C32" s="8">
        <v>3.0689244000000002</v>
      </c>
      <c r="D32" s="8">
        <v>3.0689244000000002</v>
      </c>
      <c r="E32" s="8">
        <v>3.0689244000000002</v>
      </c>
      <c r="F32" s="8">
        <v>3.0689244000000002</v>
      </c>
      <c r="G32" s="8">
        <v>3.0689244000000002</v>
      </c>
      <c r="H32" s="8">
        <v>3.0689244000000002</v>
      </c>
      <c r="I32" s="8">
        <v>3.0689244000000002</v>
      </c>
      <c r="J32" s="8">
        <v>3.0689244000000002</v>
      </c>
      <c r="K32" s="8">
        <v>3.0689244000000002</v>
      </c>
      <c r="L32" s="8">
        <v>3.0689244000000002</v>
      </c>
      <c r="M32" s="8">
        <v>3.0689244000000002</v>
      </c>
      <c r="N32" s="8">
        <v>3.0689244000000002</v>
      </c>
      <c r="O32" s="8">
        <v>3.0689244000000002</v>
      </c>
      <c r="P32" s="8">
        <v>3.0689244000000002</v>
      </c>
      <c r="Q32" s="8">
        <v>3.0689244000000002</v>
      </c>
      <c r="R32" s="8">
        <v>3.0689244000000002</v>
      </c>
      <c r="S32" s="8">
        <v>3.0689244000000002</v>
      </c>
      <c r="T32" s="8">
        <v>3.0689244000000002</v>
      </c>
      <c r="U32" s="8">
        <v>3.0689244000000002</v>
      </c>
      <c r="V32" s="8">
        <v>3.0689244000000002</v>
      </c>
      <c r="W32" s="8">
        <v>3.0689244000000002</v>
      </c>
      <c r="X32" s="8">
        <v>3.0689244000000002</v>
      </c>
    </row>
    <row r="33" spans="1:24" ht="11.25" customHeight="1" x14ac:dyDescent="0.2">
      <c r="A33" s="17" t="s">
        <v>220</v>
      </c>
      <c r="B33" s="18" t="s">
        <v>221</v>
      </c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</row>
    <row r="34" spans="1:24" ht="11.25" customHeight="1" x14ac:dyDescent="0.2">
      <c r="A34" s="28" t="s">
        <v>54</v>
      </c>
      <c r="B34" s="7" t="s">
        <v>55</v>
      </c>
      <c r="C34" s="8">
        <v>2.4115968000000003</v>
      </c>
      <c r="D34" s="8">
        <v>2.4115968000000003</v>
      </c>
      <c r="E34" s="8">
        <v>2.4115968000000003</v>
      </c>
      <c r="F34" s="8">
        <v>2.4115968000000003</v>
      </c>
      <c r="G34" s="8">
        <v>2.4115968000000003</v>
      </c>
      <c r="H34" s="8">
        <v>2.4115968000000003</v>
      </c>
      <c r="I34" s="8">
        <v>2.4115968000000003</v>
      </c>
      <c r="J34" s="8">
        <v>2.4115968000000003</v>
      </c>
      <c r="K34" s="8">
        <v>2.4115968000000003</v>
      </c>
      <c r="L34" s="8">
        <v>2.4115968000000003</v>
      </c>
      <c r="M34" s="8">
        <v>2.4115968000000003</v>
      </c>
      <c r="N34" s="8">
        <v>2.4115968000000003</v>
      </c>
      <c r="O34" s="8">
        <v>2.4115968000000003</v>
      </c>
      <c r="P34" s="8">
        <v>2.4115968000000003</v>
      </c>
      <c r="Q34" s="8">
        <v>2.4115968000000003</v>
      </c>
      <c r="R34" s="8">
        <v>2.4115968000000003</v>
      </c>
      <c r="S34" s="8">
        <v>2.4115968000000003</v>
      </c>
      <c r="T34" s="8">
        <v>2.4115968000000003</v>
      </c>
      <c r="U34" s="8">
        <v>2.4115968000000003</v>
      </c>
      <c r="V34" s="8">
        <v>2.4115968000000003</v>
      </c>
      <c r="W34" s="8">
        <v>2.4115968000000003</v>
      </c>
      <c r="X34" s="8">
        <v>2.4115968000000003</v>
      </c>
    </row>
    <row r="35" spans="1:24" ht="11.25" customHeight="1" x14ac:dyDescent="0.2">
      <c r="A35" s="28" t="s">
        <v>56</v>
      </c>
      <c r="B35" s="7" t="s">
        <v>57</v>
      </c>
      <c r="C35" s="8">
        <v>2.5790688000000004</v>
      </c>
      <c r="D35" s="8">
        <v>2.5790688000000004</v>
      </c>
      <c r="E35" s="8">
        <v>2.5790688000000004</v>
      </c>
      <c r="F35" s="8">
        <v>2.5790688000000004</v>
      </c>
      <c r="G35" s="8">
        <v>2.5790688000000004</v>
      </c>
      <c r="H35" s="8">
        <v>2.5790688000000004</v>
      </c>
      <c r="I35" s="8">
        <v>2.5790688000000004</v>
      </c>
      <c r="J35" s="8">
        <v>2.5790688000000004</v>
      </c>
      <c r="K35" s="8">
        <v>2.5790688000000004</v>
      </c>
      <c r="L35" s="8">
        <v>2.5790688000000004</v>
      </c>
      <c r="M35" s="8">
        <v>2.5790688000000004</v>
      </c>
      <c r="N35" s="8">
        <v>2.5790688000000004</v>
      </c>
      <c r="O35" s="8">
        <v>2.5790688000000004</v>
      </c>
      <c r="P35" s="8">
        <v>2.5790688000000004</v>
      </c>
      <c r="Q35" s="8">
        <v>2.5790688000000004</v>
      </c>
      <c r="R35" s="8">
        <v>2.5790688000000004</v>
      </c>
      <c r="S35" s="8">
        <v>2.5790688000000004</v>
      </c>
      <c r="T35" s="8">
        <v>2.5790688000000004</v>
      </c>
      <c r="U35" s="8">
        <v>2.5790688000000004</v>
      </c>
      <c r="V35" s="8">
        <v>2.5790688000000004</v>
      </c>
      <c r="W35" s="8">
        <v>2.5790688000000004</v>
      </c>
      <c r="X35" s="8">
        <v>2.5790688000000004</v>
      </c>
    </row>
    <row r="36" spans="1:24" ht="11.25" customHeight="1" x14ac:dyDescent="0.2">
      <c r="A36" s="28" t="s">
        <v>58</v>
      </c>
      <c r="B36" s="7" t="s">
        <v>59</v>
      </c>
      <c r="C36" s="8">
        <v>2.6418708000000004</v>
      </c>
      <c r="D36" s="8">
        <v>2.6418708000000004</v>
      </c>
      <c r="E36" s="8">
        <v>2.6418708000000004</v>
      </c>
      <c r="F36" s="8">
        <v>2.6418708000000004</v>
      </c>
      <c r="G36" s="8">
        <v>2.6418708000000004</v>
      </c>
      <c r="H36" s="8">
        <v>2.6418708000000004</v>
      </c>
      <c r="I36" s="8">
        <v>2.6418708000000004</v>
      </c>
      <c r="J36" s="8">
        <v>2.6418708000000004</v>
      </c>
      <c r="K36" s="8">
        <v>2.6418708000000004</v>
      </c>
      <c r="L36" s="8">
        <v>2.6418708000000004</v>
      </c>
      <c r="M36" s="8">
        <v>2.6418708000000004</v>
      </c>
      <c r="N36" s="8">
        <v>2.6418708000000004</v>
      </c>
      <c r="O36" s="8">
        <v>2.6418708000000004</v>
      </c>
      <c r="P36" s="8">
        <v>2.6418708000000004</v>
      </c>
      <c r="Q36" s="8">
        <v>2.6418708000000004</v>
      </c>
      <c r="R36" s="8">
        <v>2.6418708000000004</v>
      </c>
      <c r="S36" s="8">
        <v>2.6418708000000004</v>
      </c>
      <c r="T36" s="8">
        <v>2.6418708000000004</v>
      </c>
      <c r="U36" s="8">
        <v>2.6418708000000004</v>
      </c>
      <c r="V36" s="8">
        <v>2.6418708000000004</v>
      </c>
      <c r="W36" s="8">
        <v>2.6418708000000004</v>
      </c>
      <c r="X36" s="8">
        <v>2.6418708000000004</v>
      </c>
    </row>
    <row r="37" spans="1:24" ht="11.25" customHeight="1" x14ac:dyDescent="0.2">
      <c r="A37" s="28" t="s">
        <v>60</v>
      </c>
      <c r="B37" s="7" t="s">
        <v>61</v>
      </c>
      <c r="C37" s="8">
        <v>2.9014524000000002</v>
      </c>
      <c r="D37" s="8">
        <v>2.9014524000000002</v>
      </c>
      <c r="E37" s="8">
        <v>2.9014524000000002</v>
      </c>
      <c r="F37" s="8">
        <v>2.9014524000000002</v>
      </c>
      <c r="G37" s="8">
        <v>2.9014524000000002</v>
      </c>
      <c r="H37" s="8">
        <v>2.9014524000000002</v>
      </c>
      <c r="I37" s="8">
        <v>2.9014524000000002</v>
      </c>
      <c r="J37" s="8">
        <v>2.9014524000000002</v>
      </c>
      <c r="K37" s="8">
        <v>2.9014524000000002</v>
      </c>
      <c r="L37" s="8">
        <v>2.9014524000000002</v>
      </c>
      <c r="M37" s="8">
        <v>2.9014524000000002</v>
      </c>
      <c r="N37" s="8">
        <v>2.9014524000000002</v>
      </c>
      <c r="O37" s="8">
        <v>2.9014524000000002</v>
      </c>
      <c r="P37" s="8">
        <v>2.9014524000000002</v>
      </c>
      <c r="Q37" s="8">
        <v>2.9014524000000002</v>
      </c>
      <c r="R37" s="8">
        <v>2.9014524000000002</v>
      </c>
      <c r="S37" s="8">
        <v>2.9014524000000002</v>
      </c>
      <c r="T37" s="8">
        <v>2.9014524000000002</v>
      </c>
      <c r="U37" s="8">
        <v>2.9014524000000002</v>
      </c>
      <c r="V37" s="8">
        <v>2.9014524000000002</v>
      </c>
      <c r="W37" s="8">
        <v>2.9014524000000002</v>
      </c>
      <c r="X37" s="8">
        <v>2.9014524000000002</v>
      </c>
    </row>
    <row r="38" spans="1:24" ht="11.25" customHeight="1" x14ac:dyDescent="0.2">
      <c r="A38" s="28" t="s">
        <v>62</v>
      </c>
      <c r="B38" s="7" t="s">
        <v>63</v>
      </c>
      <c r="C38" s="8">
        <v>2.9307600000000003</v>
      </c>
      <c r="D38" s="8">
        <v>2.9307600000000003</v>
      </c>
      <c r="E38" s="8">
        <v>2.9307600000000003</v>
      </c>
      <c r="F38" s="8">
        <v>2.9307600000000003</v>
      </c>
      <c r="G38" s="8">
        <v>2.9307600000000003</v>
      </c>
      <c r="H38" s="8">
        <v>2.9307600000000003</v>
      </c>
      <c r="I38" s="8">
        <v>2.9307600000000003</v>
      </c>
      <c r="J38" s="8">
        <v>2.9307600000000003</v>
      </c>
      <c r="K38" s="8">
        <v>2.9307600000000003</v>
      </c>
      <c r="L38" s="8">
        <v>2.9307600000000003</v>
      </c>
      <c r="M38" s="8">
        <v>2.9307600000000003</v>
      </c>
      <c r="N38" s="8">
        <v>2.9307600000000003</v>
      </c>
      <c r="O38" s="8">
        <v>2.9307600000000003</v>
      </c>
      <c r="P38" s="8">
        <v>2.9307600000000003</v>
      </c>
      <c r="Q38" s="8">
        <v>2.9307600000000003</v>
      </c>
      <c r="R38" s="8">
        <v>2.9307600000000003</v>
      </c>
      <c r="S38" s="8">
        <v>2.9307600000000003</v>
      </c>
      <c r="T38" s="8">
        <v>2.9307600000000003</v>
      </c>
      <c r="U38" s="8">
        <v>2.9307600000000003</v>
      </c>
      <c r="V38" s="8">
        <v>2.9307600000000003</v>
      </c>
      <c r="W38" s="8">
        <v>2.9307600000000003</v>
      </c>
      <c r="X38" s="8">
        <v>2.9307600000000003</v>
      </c>
    </row>
    <row r="39" spans="1:24" ht="11.25" customHeight="1" x14ac:dyDescent="0.2">
      <c r="A39" s="28" t="s">
        <v>64</v>
      </c>
      <c r="B39" s="7" t="s">
        <v>65</v>
      </c>
      <c r="C39" s="8">
        <v>3.0103092000000005</v>
      </c>
      <c r="D39" s="8">
        <v>3.0103092000000005</v>
      </c>
      <c r="E39" s="8">
        <v>3.0103092000000005</v>
      </c>
      <c r="F39" s="8">
        <v>3.0103092000000005</v>
      </c>
      <c r="G39" s="8">
        <v>3.0103092000000005</v>
      </c>
      <c r="H39" s="8">
        <v>3.0103092000000005</v>
      </c>
      <c r="I39" s="8">
        <v>3.0103092000000005</v>
      </c>
      <c r="J39" s="8">
        <v>3.0103092000000005</v>
      </c>
      <c r="K39" s="8">
        <v>3.0103092000000005</v>
      </c>
      <c r="L39" s="8">
        <v>3.0103092000000005</v>
      </c>
      <c r="M39" s="8">
        <v>3.0103092000000005</v>
      </c>
      <c r="N39" s="8">
        <v>3.0103092000000005</v>
      </c>
      <c r="O39" s="8">
        <v>3.0103092000000005</v>
      </c>
      <c r="P39" s="8">
        <v>3.0103092000000005</v>
      </c>
      <c r="Q39" s="8">
        <v>3.0103092000000005</v>
      </c>
      <c r="R39" s="8">
        <v>3.0103092000000005</v>
      </c>
      <c r="S39" s="8">
        <v>3.0103092000000005</v>
      </c>
      <c r="T39" s="8">
        <v>3.0103092000000005</v>
      </c>
      <c r="U39" s="8">
        <v>3.0103092000000005</v>
      </c>
      <c r="V39" s="8">
        <v>3.0103092000000005</v>
      </c>
      <c r="W39" s="8">
        <v>3.0103092000000005</v>
      </c>
      <c r="X39" s="8">
        <v>3.0103092000000005</v>
      </c>
    </row>
    <row r="40" spans="1:24" ht="11.25" customHeight="1" x14ac:dyDescent="0.2">
      <c r="A40" s="28" t="s">
        <v>66</v>
      </c>
      <c r="B40" s="7" t="s">
        <v>67</v>
      </c>
      <c r="C40" s="8">
        <v>3.0103092000000005</v>
      </c>
      <c r="D40" s="8">
        <v>3.0103092000000005</v>
      </c>
      <c r="E40" s="8">
        <v>3.0103092000000005</v>
      </c>
      <c r="F40" s="8">
        <v>3.0103092000000005</v>
      </c>
      <c r="G40" s="8">
        <v>3.0103092000000005</v>
      </c>
      <c r="H40" s="8">
        <v>3.0103092000000005</v>
      </c>
      <c r="I40" s="8">
        <v>3.0103092000000005</v>
      </c>
      <c r="J40" s="8">
        <v>3.0103092000000005</v>
      </c>
      <c r="K40" s="8">
        <v>3.0103092000000005</v>
      </c>
      <c r="L40" s="8">
        <v>3.0103092000000005</v>
      </c>
      <c r="M40" s="8">
        <v>3.0103092000000005</v>
      </c>
      <c r="N40" s="8">
        <v>3.0103092000000005</v>
      </c>
      <c r="O40" s="8">
        <v>3.0103092000000005</v>
      </c>
      <c r="P40" s="8">
        <v>3.0103092000000005</v>
      </c>
      <c r="Q40" s="8">
        <v>3.0103092000000005</v>
      </c>
      <c r="R40" s="8">
        <v>3.0103092000000005</v>
      </c>
      <c r="S40" s="8">
        <v>3.0103092000000005</v>
      </c>
      <c r="T40" s="8">
        <v>3.0103092000000005</v>
      </c>
      <c r="U40" s="8">
        <v>3.0103092000000005</v>
      </c>
      <c r="V40" s="8">
        <v>3.0103092000000005</v>
      </c>
      <c r="W40" s="8">
        <v>3.0103092000000005</v>
      </c>
      <c r="X40" s="8">
        <v>3.0103092000000005</v>
      </c>
    </row>
    <row r="41" spans="1:24" ht="11.25" customHeight="1" x14ac:dyDescent="0.2">
      <c r="A41" s="28" t="s">
        <v>68</v>
      </c>
      <c r="B41" s="7" t="s">
        <v>69</v>
      </c>
      <c r="C41" s="8">
        <v>3.0103092000000005</v>
      </c>
      <c r="D41" s="8">
        <v>3.0103092000000005</v>
      </c>
      <c r="E41" s="8">
        <v>3.0103092000000005</v>
      </c>
      <c r="F41" s="8">
        <v>3.0103092000000005</v>
      </c>
      <c r="G41" s="8">
        <v>3.0103092000000005</v>
      </c>
      <c r="H41" s="8">
        <v>3.0103092000000005</v>
      </c>
      <c r="I41" s="8">
        <v>3.0103092000000005</v>
      </c>
      <c r="J41" s="8">
        <v>3.0103092000000005</v>
      </c>
      <c r="K41" s="8">
        <v>3.0103092000000005</v>
      </c>
      <c r="L41" s="8">
        <v>3.0103092000000005</v>
      </c>
      <c r="M41" s="8">
        <v>3.0103092000000005</v>
      </c>
      <c r="N41" s="8">
        <v>3.0103092000000005</v>
      </c>
      <c r="O41" s="8">
        <v>3.0103092000000005</v>
      </c>
      <c r="P41" s="8">
        <v>3.0103092000000005</v>
      </c>
      <c r="Q41" s="8">
        <v>3.0103092000000005</v>
      </c>
      <c r="R41" s="8">
        <v>3.0103092000000005</v>
      </c>
      <c r="S41" s="8">
        <v>3.0103092000000005</v>
      </c>
      <c r="T41" s="8">
        <v>3.0103092000000005</v>
      </c>
      <c r="U41" s="8">
        <v>3.0103092000000005</v>
      </c>
      <c r="V41" s="8">
        <v>3.0103092000000005</v>
      </c>
      <c r="W41" s="8">
        <v>3.0103092000000005</v>
      </c>
      <c r="X41" s="8">
        <v>3.0103092000000005</v>
      </c>
    </row>
    <row r="42" spans="1:24" ht="11.25" customHeight="1" x14ac:dyDescent="0.2">
      <c r="A42" s="28" t="s">
        <v>70</v>
      </c>
      <c r="B42" s="7" t="s">
        <v>71</v>
      </c>
      <c r="C42" s="8">
        <v>3.0689244000000002</v>
      </c>
      <c r="D42" s="8">
        <v>3.0689244000000002</v>
      </c>
      <c r="E42" s="8">
        <v>3.0689244000000002</v>
      </c>
      <c r="F42" s="8">
        <v>3.0689244000000002</v>
      </c>
      <c r="G42" s="8">
        <v>3.0689244000000002</v>
      </c>
      <c r="H42" s="8">
        <v>3.0689244000000002</v>
      </c>
      <c r="I42" s="8">
        <v>3.0689244000000002</v>
      </c>
      <c r="J42" s="8">
        <v>3.0689244000000002</v>
      </c>
      <c r="K42" s="8">
        <v>3.0689244000000002</v>
      </c>
      <c r="L42" s="8">
        <v>3.0689244000000002</v>
      </c>
      <c r="M42" s="8">
        <v>3.0689244000000002</v>
      </c>
      <c r="N42" s="8">
        <v>3.0689244000000002</v>
      </c>
      <c r="O42" s="8">
        <v>3.0689244000000002</v>
      </c>
      <c r="P42" s="8">
        <v>3.0689244000000002</v>
      </c>
      <c r="Q42" s="8">
        <v>3.0689244000000002</v>
      </c>
      <c r="R42" s="8">
        <v>3.0689244000000002</v>
      </c>
      <c r="S42" s="8">
        <v>3.0689244000000002</v>
      </c>
      <c r="T42" s="8">
        <v>3.0689244000000002</v>
      </c>
      <c r="U42" s="8">
        <v>3.0689244000000002</v>
      </c>
      <c r="V42" s="8">
        <v>3.0689244000000002</v>
      </c>
      <c r="W42" s="8">
        <v>3.0689244000000002</v>
      </c>
      <c r="X42" s="8">
        <v>3.0689244000000002</v>
      </c>
    </row>
    <row r="43" spans="1:24" ht="11.25" customHeight="1" x14ac:dyDescent="0.2">
      <c r="A43" s="28" t="s">
        <v>72</v>
      </c>
      <c r="B43" s="7" t="s">
        <v>73</v>
      </c>
      <c r="C43" s="8">
        <v>3.1024188000000001</v>
      </c>
      <c r="D43" s="8">
        <v>3.1024188000000001</v>
      </c>
      <c r="E43" s="8">
        <v>3.1024188000000001</v>
      </c>
      <c r="F43" s="8">
        <v>3.1024188000000001</v>
      </c>
      <c r="G43" s="8">
        <v>3.1024188000000001</v>
      </c>
      <c r="H43" s="8">
        <v>3.1024188000000001</v>
      </c>
      <c r="I43" s="8">
        <v>3.1024188000000001</v>
      </c>
      <c r="J43" s="8">
        <v>3.1024188000000001</v>
      </c>
      <c r="K43" s="8">
        <v>3.1024188000000001</v>
      </c>
      <c r="L43" s="8">
        <v>3.1024188000000001</v>
      </c>
      <c r="M43" s="8">
        <v>3.1024188000000001</v>
      </c>
      <c r="N43" s="8">
        <v>3.1024188000000001</v>
      </c>
      <c r="O43" s="8">
        <v>3.1024188000000001</v>
      </c>
      <c r="P43" s="8">
        <v>3.1024188000000001</v>
      </c>
      <c r="Q43" s="8">
        <v>3.1024188000000001</v>
      </c>
      <c r="R43" s="8">
        <v>3.1024188000000001</v>
      </c>
      <c r="S43" s="8">
        <v>3.1024188000000001</v>
      </c>
      <c r="T43" s="8">
        <v>3.1024188000000001</v>
      </c>
      <c r="U43" s="8">
        <v>3.1024188000000001</v>
      </c>
      <c r="V43" s="8">
        <v>3.1024188000000001</v>
      </c>
      <c r="W43" s="8">
        <v>3.1024188000000001</v>
      </c>
      <c r="X43" s="8">
        <v>3.1024188000000001</v>
      </c>
    </row>
    <row r="44" spans="1:24" ht="11.25" customHeight="1" x14ac:dyDescent="0.2">
      <c r="A44" s="28" t="s">
        <v>74</v>
      </c>
      <c r="B44" s="7" t="s">
        <v>75</v>
      </c>
      <c r="C44" s="8">
        <v>3.2405832000000006</v>
      </c>
      <c r="D44" s="8">
        <v>3.2405832000000006</v>
      </c>
      <c r="E44" s="8">
        <v>3.2405832000000006</v>
      </c>
      <c r="F44" s="8">
        <v>3.2405832000000006</v>
      </c>
      <c r="G44" s="8">
        <v>3.2405832000000006</v>
      </c>
      <c r="H44" s="8">
        <v>3.2405832000000006</v>
      </c>
      <c r="I44" s="8">
        <v>3.2405832000000006</v>
      </c>
      <c r="J44" s="8">
        <v>3.2405832000000006</v>
      </c>
      <c r="K44" s="8">
        <v>3.2405832000000006</v>
      </c>
      <c r="L44" s="8">
        <v>3.2405832000000006</v>
      </c>
      <c r="M44" s="8">
        <v>3.2405832000000006</v>
      </c>
      <c r="N44" s="8">
        <v>3.2405832000000006</v>
      </c>
      <c r="O44" s="8">
        <v>3.2405832000000006</v>
      </c>
      <c r="P44" s="8">
        <v>3.2405832000000006</v>
      </c>
      <c r="Q44" s="8">
        <v>3.2405832000000006</v>
      </c>
      <c r="R44" s="8">
        <v>3.2405832000000006</v>
      </c>
      <c r="S44" s="8">
        <v>3.2405832000000006</v>
      </c>
      <c r="T44" s="8">
        <v>3.2405832000000006</v>
      </c>
      <c r="U44" s="8">
        <v>3.2405832000000006</v>
      </c>
      <c r="V44" s="8">
        <v>3.2405832000000006</v>
      </c>
      <c r="W44" s="8">
        <v>3.2405832000000006</v>
      </c>
      <c r="X44" s="8">
        <v>3.2405832000000006</v>
      </c>
    </row>
    <row r="45" spans="1:24" ht="11.25" customHeight="1" x14ac:dyDescent="0.2">
      <c r="A45" s="28" t="s">
        <v>76</v>
      </c>
      <c r="B45" s="7" t="s">
        <v>77</v>
      </c>
      <c r="C45" s="8">
        <v>3.0689244000000002</v>
      </c>
      <c r="D45" s="8">
        <v>3.0689244000000002</v>
      </c>
      <c r="E45" s="8">
        <v>3.0689244000000002</v>
      </c>
      <c r="F45" s="8">
        <v>3.0689244000000002</v>
      </c>
      <c r="G45" s="8">
        <v>3.0689244000000002</v>
      </c>
      <c r="H45" s="8">
        <v>3.0689244000000002</v>
      </c>
      <c r="I45" s="8">
        <v>3.0689244000000002</v>
      </c>
      <c r="J45" s="8">
        <v>3.0689244000000002</v>
      </c>
      <c r="K45" s="8">
        <v>3.0689244000000002</v>
      </c>
      <c r="L45" s="8">
        <v>3.0689244000000002</v>
      </c>
      <c r="M45" s="8">
        <v>3.0689244000000002</v>
      </c>
      <c r="N45" s="8">
        <v>3.0689244000000002</v>
      </c>
      <c r="O45" s="8">
        <v>3.0689244000000002</v>
      </c>
      <c r="P45" s="8">
        <v>3.0689244000000002</v>
      </c>
      <c r="Q45" s="8">
        <v>3.0689244000000002</v>
      </c>
      <c r="R45" s="8">
        <v>3.0689244000000002</v>
      </c>
      <c r="S45" s="8">
        <v>3.0689244000000002</v>
      </c>
      <c r="T45" s="8">
        <v>3.0689244000000002</v>
      </c>
      <c r="U45" s="8">
        <v>3.0689244000000002</v>
      </c>
      <c r="V45" s="8">
        <v>3.0689244000000002</v>
      </c>
      <c r="W45" s="8">
        <v>3.0689244000000002</v>
      </c>
      <c r="X45" s="8">
        <v>3.0689244000000002</v>
      </c>
    </row>
    <row r="46" spans="1:24" ht="11.25" customHeight="1" x14ac:dyDescent="0.2">
      <c r="A46" s="28" t="s">
        <v>78</v>
      </c>
      <c r="B46" s="7" t="s">
        <v>79</v>
      </c>
      <c r="C46" s="8">
        <v>3.0689244000000002</v>
      </c>
      <c r="D46" s="8">
        <v>3.0689244000000002</v>
      </c>
      <c r="E46" s="8">
        <v>3.0689244000000002</v>
      </c>
      <c r="F46" s="8">
        <v>3.0689244000000002</v>
      </c>
      <c r="G46" s="8">
        <v>3.0689244000000002</v>
      </c>
      <c r="H46" s="8">
        <v>3.0689244000000002</v>
      </c>
      <c r="I46" s="8">
        <v>3.0689244000000002</v>
      </c>
      <c r="J46" s="8">
        <v>3.0689244000000002</v>
      </c>
      <c r="K46" s="8">
        <v>3.0689244000000002</v>
      </c>
      <c r="L46" s="8">
        <v>3.0689244000000002</v>
      </c>
      <c r="M46" s="8">
        <v>3.0689244000000002</v>
      </c>
      <c r="N46" s="8">
        <v>3.0689244000000002</v>
      </c>
      <c r="O46" s="8">
        <v>3.0689244000000002</v>
      </c>
      <c r="P46" s="8">
        <v>3.0689244000000002</v>
      </c>
      <c r="Q46" s="8">
        <v>3.0689244000000002</v>
      </c>
      <c r="R46" s="8">
        <v>3.0689244000000002</v>
      </c>
      <c r="S46" s="8">
        <v>3.0689244000000002</v>
      </c>
      <c r="T46" s="8">
        <v>3.0689244000000002</v>
      </c>
      <c r="U46" s="8">
        <v>3.0689244000000002</v>
      </c>
      <c r="V46" s="8">
        <v>3.0689244000000002</v>
      </c>
      <c r="W46" s="8">
        <v>3.0689244000000002</v>
      </c>
      <c r="X46" s="8">
        <v>3.0689244000000002</v>
      </c>
    </row>
    <row r="47" spans="1:24" ht="11.25" customHeight="1" x14ac:dyDescent="0.2">
      <c r="A47" s="28" t="s">
        <v>80</v>
      </c>
      <c r="B47" s="7" t="s">
        <v>81</v>
      </c>
      <c r="C47" s="8">
        <v>3.3787476000000005</v>
      </c>
      <c r="D47" s="8">
        <v>3.3787476000000005</v>
      </c>
      <c r="E47" s="8">
        <v>3.3787476000000005</v>
      </c>
      <c r="F47" s="8">
        <v>3.3787476000000005</v>
      </c>
      <c r="G47" s="8">
        <v>3.3787476000000005</v>
      </c>
      <c r="H47" s="8">
        <v>3.3787476000000005</v>
      </c>
      <c r="I47" s="8">
        <v>3.3787476000000005</v>
      </c>
      <c r="J47" s="8">
        <v>3.3787476000000005</v>
      </c>
      <c r="K47" s="8">
        <v>3.3787476000000005</v>
      </c>
      <c r="L47" s="8">
        <v>3.3787476000000005</v>
      </c>
      <c r="M47" s="8">
        <v>3.3787476000000005</v>
      </c>
      <c r="N47" s="8">
        <v>3.3787476000000005</v>
      </c>
      <c r="O47" s="8">
        <v>3.3787476000000005</v>
      </c>
      <c r="P47" s="8">
        <v>3.3787476000000005</v>
      </c>
      <c r="Q47" s="8">
        <v>3.3787476000000005</v>
      </c>
      <c r="R47" s="8">
        <v>3.3787476000000005</v>
      </c>
      <c r="S47" s="8">
        <v>3.3787476000000005</v>
      </c>
      <c r="T47" s="8">
        <v>3.3787476000000005</v>
      </c>
      <c r="U47" s="8">
        <v>3.3787476000000005</v>
      </c>
      <c r="V47" s="8">
        <v>3.3787476000000005</v>
      </c>
      <c r="W47" s="8">
        <v>3.3787476000000005</v>
      </c>
      <c r="X47" s="8">
        <v>3.3787476000000005</v>
      </c>
    </row>
    <row r="48" spans="1:24" ht="11.25" customHeight="1" x14ac:dyDescent="0.2">
      <c r="A48" s="28" t="s">
        <v>82</v>
      </c>
      <c r="B48" s="7" t="s">
        <v>83</v>
      </c>
      <c r="C48" s="8">
        <v>4.0821300000000003</v>
      </c>
      <c r="D48" s="8">
        <v>4.0821300000000003</v>
      </c>
      <c r="E48" s="8">
        <v>4.0821300000000003</v>
      </c>
      <c r="F48" s="8">
        <v>4.0821300000000003</v>
      </c>
      <c r="G48" s="8">
        <v>4.0821300000000003</v>
      </c>
      <c r="H48" s="8">
        <v>4.0821300000000003</v>
      </c>
      <c r="I48" s="8">
        <v>4.0821300000000003</v>
      </c>
      <c r="J48" s="8">
        <v>4.0821300000000003</v>
      </c>
      <c r="K48" s="8">
        <v>4.0821300000000003</v>
      </c>
      <c r="L48" s="8">
        <v>4.0821300000000003</v>
      </c>
      <c r="M48" s="8">
        <v>4.0821300000000003</v>
      </c>
      <c r="N48" s="8">
        <v>4.0821300000000003</v>
      </c>
      <c r="O48" s="8">
        <v>4.0821300000000003</v>
      </c>
      <c r="P48" s="8">
        <v>4.0821300000000003</v>
      </c>
      <c r="Q48" s="8">
        <v>4.0821300000000003</v>
      </c>
      <c r="R48" s="8">
        <v>4.0821300000000003</v>
      </c>
      <c r="S48" s="8">
        <v>4.0821300000000003</v>
      </c>
      <c r="T48" s="8">
        <v>4.0821300000000003</v>
      </c>
      <c r="U48" s="8">
        <v>4.0821300000000003</v>
      </c>
      <c r="V48" s="8">
        <v>4.0821300000000003</v>
      </c>
      <c r="W48" s="8">
        <v>4.0821300000000003</v>
      </c>
      <c r="X48" s="8">
        <v>4.0821300000000003</v>
      </c>
    </row>
    <row r="49" spans="1:24" ht="11.25" customHeight="1" x14ac:dyDescent="0.2">
      <c r="A49" s="28" t="s">
        <v>84</v>
      </c>
      <c r="B49" s="7" t="s">
        <v>85</v>
      </c>
      <c r="C49" s="8">
        <v>3.0689244000000002</v>
      </c>
      <c r="D49" s="8">
        <v>3.0689244000000002</v>
      </c>
      <c r="E49" s="8">
        <v>3.0689244000000002</v>
      </c>
      <c r="F49" s="8">
        <v>3.0689244000000002</v>
      </c>
      <c r="G49" s="8">
        <v>3.0689244000000002</v>
      </c>
      <c r="H49" s="8">
        <v>3.0689244000000002</v>
      </c>
      <c r="I49" s="8">
        <v>3.0689244000000002</v>
      </c>
      <c r="J49" s="8">
        <v>3.0689244000000002</v>
      </c>
      <c r="K49" s="8">
        <v>3.0689244000000002</v>
      </c>
      <c r="L49" s="8">
        <v>3.0689244000000002</v>
      </c>
      <c r="M49" s="8">
        <v>3.0689244000000002</v>
      </c>
      <c r="N49" s="8">
        <v>3.0689244000000002</v>
      </c>
      <c r="O49" s="8">
        <v>3.0689244000000002</v>
      </c>
      <c r="P49" s="8">
        <v>3.0689244000000002</v>
      </c>
      <c r="Q49" s="8">
        <v>3.0689244000000002</v>
      </c>
      <c r="R49" s="8">
        <v>3.0689244000000002</v>
      </c>
      <c r="S49" s="8">
        <v>3.0689244000000002</v>
      </c>
      <c r="T49" s="8">
        <v>3.0689244000000002</v>
      </c>
      <c r="U49" s="8">
        <v>3.0689244000000002</v>
      </c>
      <c r="V49" s="8">
        <v>3.0689244000000002</v>
      </c>
      <c r="W49" s="8">
        <v>3.0689244000000002</v>
      </c>
      <c r="X49" s="8">
        <v>3.0689244000000002</v>
      </c>
    </row>
    <row r="50" spans="1:24" ht="11.25" customHeight="1" x14ac:dyDescent="0.2">
      <c r="A50" s="28" t="s">
        <v>86</v>
      </c>
      <c r="B50" s="7" t="s">
        <v>87</v>
      </c>
      <c r="C50" s="8">
        <v>3.0689244000000002</v>
      </c>
      <c r="D50" s="8">
        <v>3.0689244000000002</v>
      </c>
      <c r="E50" s="8">
        <v>3.0689244000000002</v>
      </c>
      <c r="F50" s="8">
        <v>3.0689244000000002</v>
      </c>
      <c r="G50" s="8">
        <v>3.0689244000000002</v>
      </c>
      <c r="H50" s="8">
        <v>3.0689244000000002</v>
      </c>
      <c r="I50" s="8">
        <v>3.0689244000000002</v>
      </c>
      <c r="J50" s="8">
        <v>3.0689244000000002</v>
      </c>
      <c r="K50" s="8">
        <v>3.0689244000000002</v>
      </c>
      <c r="L50" s="8">
        <v>3.0689244000000002</v>
      </c>
      <c r="M50" s="8">
        <v>3.0689244000000002</v>
      </c>
      <c r="N50" s="8">
        <v>3.0689244000000002</v>
      </c>
      <c r="O50" s="8">
        <v>3.0689244000000002</v>
      </c>
      <c r="P50" s="8">
        <v>3.0689244000000002</v>
      </c>
      <c r="Q50" s="8">
        <v>3.0689244000000002</v>
      </c>
      <c r="R50" s="8">
        <v>3.0689244000000002</v>
      </c>
      <c r="S50" s="8">
        <v>3.0689244000000002</v>
      </c>
      <c r="T50" s="8">
        <v>3.0689244000000002</v>
      </c>
      <c r="U50" s="8">
        <v>3.0689244000000002</v>
      </c>
      <c r="V50" s="8">
        <v>3.0689244000000002</v>
      </c>
      <c r="W50" s="8">
        <v>3.0689244000000002</v>
      </c>
      <c r="X50" s="8">
        <v>3.0689244000000002</v>
      </c>
    </row>
    <row r="51" spans="1:24" ht="11.25" customHeight="1" x14ac:dyDescent="0.2">
      <c r="A51" s="25" t="s">
        <v>88</v>
      </c>
      <c r="B51" s="26" t="s">
        <v>89</v>
      </c>
      <c r="C51" s="27">
        <v>2.3487948000000003</v>
      </c>
      <c r="D51" s="27">
        <v>2.3487948000000003</v>
      </c>
      <c r="E51" s="27">
        <v>2.3487948000000003</v>
      </c>
      <c r="F51" s="27">
        <v>2.3487948000000003</v>
      </c>
      <c r="G51" s="27">
        <v>2.3487948000000003</v>
      </c>
      <c r="H51" s="27">
        <v>2.3487948000000003</v>
      </c>
      <c r="I51" s="27">
        <v>2.3487948000000003</v>
      </c>
      <c r="J51" s="27">
        <v>2.3487948000000003</v>
      </c>
      <c r="K51" s="27">
        <v>2.3487948000000003</v>
      </c>
      <c r="L51" s="27">
        <v>2.3487948000000003</v>
      </c>
      <c r="M51" s="27">
        <v>2.3487948000000003</v>
      </c>
      <c r="N51" s="27">
        <v>2.3487948000000003</v>
      </c>
      <c r="O51" s="27">
        <v>2.3487948000000003</v>
      </c>
      <c r="P51" s="27">
        <v>2.3487948000000003</v>
      </c>
      <c r="Q51" s="27">
        <v>2.3487948000000003</v>
      </c>
      <c r="R51" s="27">
        <v>2.3487948000000003</v>
      </c>
      <c r="S51" s="27">
        <v>2.3487948000000003</v>
      </c>
      <c r="T51" s="27">
        <v>2.3487948000000003</v>
      </c>
      <c r="U51" s="27">
        <v>2.3487948000000003</v>
      </c>
      <c r="V51" s="27">
        <v>2.3487948000000003</v>
      </c>
      <c r="W51" s="27">
        <v>2.3487948000000003</v>
      </c>
      <c r="X51" s="27">
        <v>2.3487948000000003</v>
      </c>
    </row>
    <row r="52" spans="1:24" ht="11.25" customHeight="1" x14ac:dyDescent="0.2">
      <c r="A52" s="25" t="s">
        <v>114</v>
      </c>
      <c r="B52" s="26" t="s">
        <v>115</v>
      </c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</row>
    <row r="53" spans="1:24" ht="11.25" customHeight="1" x14ac:dyDescent="0.2">
      <c r="A53" s="29" t="s">
        <v>116</v>
      </c>
      <c r="B53" s="7" t="s">
        <v>117</v>
      </c>
      <c r="C53" s="8">
        <v>5.9871240000000006</v>
      </c>
      <c r="D53" s="8">
        <v>5.9871240000000006</v>
      </c>
      <c r="E53" s="8">
        <v>5.9871240000000006</v>
      </c>
      <c r="F53" s="8">
        <v>5.9871240000000006</v>
      </c>
      <c r="G53" s="8">
        <v>5.9871240000000006</v>
      </c>
      <c r="H53" s="8">
        <v>5.9871240000000006</v>
      </c>
      <c r="I53" s="8">
        <v>5.9871240000000006</v>
      </c>
      <c r="J53" s="8">
        <v>5.9871240000000006</v>
      </c>
      <c r="K53" s="8">
        <v>5.9871240000000006</v>
      </c>
      <c r="L53" s="8">
        <v>5.9871240000000006</v>
      </c>
      <c r="M53" s="8">
        <v>5.9871240000000006</v>
      </c>
      <c r="N53" s="8">
        <v>5.9871240000000006</v>
      </c>
      <c r="O53" s="8">
        <v>5.9871240000000006</v>
      </c>
      <c r="P53" s="8">
        <v>5.9871240000000006</v>
      </c>
      <c r="Q53" s="8">
        <v>5.9871240000000006</v>
      </c>
      <c r="R53" s="8">
        <v>5.9871240000000006</v>
      </c>
      <c r="S53" s="8">
        <v>5.9871240000000006</v>
      </c>
      <c r="T53" s="8">
        <v>5.9871240000000006</v>
      </c>
      <c r="U53" s="8">
        <v>5.9871240000000006</v>
      </c>
      <c r="V53" s="8">
        <v>5.9871240000000006</v>
      </c>
      <c r="W53" s="8">
        <v>5.9871240000000006</v>
      </c>
      <c r="X53" s="8">
        <v>5.9871240000000006</v>
      </c>
    </row>
    <row r="54" spans="1:24" ht="11.25" customHeight="1" x14ac:dyDescent="0.2">
      <c r="A54" s="43" t="s">
        <v>118</v>
      </c>
      <c r="B54" s="44" t="s">
        <v>119</v>
      </c>
      <c r="C54" s="45">
        <v>3.7495399874819975</v>
      </c>
      <c r="D54" s="45">
        <v>3.7153293446751854</v>
      </c>
      <c r="E54" s="45">
        <v>3.8224734590744265</v>
      </c>
      <c r="F54" s="45">
        <v>3.9399925337024304</v>
      </c>
      <c r="G54" s="45">
        <v>4.0846426848465454</v>
      </c>
      <c r="H54" s="45">
        <v>4.0519746054736947</v>
      </c>
      <c r="I54" s="45">
        <v>4.0417224241855481</v>
      </c>
      <c r="J54" s="45">
        <v>4.0337236741548823</v>
      </c>
      <c r="K54" s="45">
        <v>4.0364909731396947</v>
      </c>
      <c r="L54" s="45">
        <v>4.0294035389921223</v>
      </c>
      <c r="M54" s="45">
        <v>3.9849757209072902</v>
      </c>
      <c r="N54" s="45">
        <v>3.9375169895654958</v>
      </c>
      <c r="O54" s="45">
        <v>3.8708897546428571</v>
      </c>
      <c r="P54" s="45">
        <v>3.8094315908369891</v>
      </c>
      <c r="Q54" s="45">
        <v>3.8139699490483432</v>
      </c>
      <c r="R54" s="45">
        <v>3.9579643676017984</v>
      </c>
      <c r="S54" s="45">
        <v>3.9165881362419332</v>
      </c>
      <c r="T54" s="45">
        <v>3.9076748204507319</v>
      </c>
      <c r="U54" s="45">
        <v>3.9267871225671116</v>
      </c>
      <c r="V54" s="45">
        <v>3.9383433243797965</v>
      </c>
      <c r="W54" s="45">
        <v>3.9420314358248563</v>
      </c>
      <c r="X54" s="45">
        <v>3.9223933056591656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</row>
    <row r="62" spans="1:24" ht="11.25" customHeight="1" x14ac:dyDescent="0.2">
      <c r="A62" s="50" t="s">
        <v>92</v>
      </c>
      <c r="B62" s="51" t="s">
        <v>93</v>
      </c>
      <c r="C62" s="52">
        <v>4.6892160000000001</v>
      </c>
      <c r="D62" s="52">
        <v>4.6892160000000001</v>
      </c>
      <c r="E62" s="52">
        <v>4.6892160000000001</v>
      </c>
      <c r="F62" s="52">
        <v>4.6892160000000001</v>
      </c>
      <c r="G62" s="52">
        <v>4.6892160000000001</v>
      </c>
      <c r="H62" s="52">
        <v>4.6892160000000001</v>
      </c>
      <c r="I62" s="52">
        <v>4.6892160000000001</v>
      </c>
      <c r="J62" s="52">
        <v>4.6892160000000001</v>
      </c>
      <c r="K62" s="52">
        <v>4.6892160000000001</v>
      </c>
      <c r="L62" s="52">
        <v>4.6892160000000001</v>
      </c>
      <c r="M62" s="52">
        <v>4.6892160000000001</v>
      </c>
      <c r="N62" s="52">
        <v>4.6892160000000001</v>
      </c>
      <c r="O62" s="52">
        <v>4.6892160000000001</v>
      </c>
      <c r="P62" s="52">
        <v>4.6892160000000001</v>
      </c>
      <c r="Q62" s="52">
        <v>4.6892160000000001</v>
      </c>
      <c r="R62" s="52">
        <v>4.6892160000000001</v>
      </c>
      <c r="S62" s="52">
        <v>4.6892160000000001</v>
      </c>
      <c r="T62" s="52">
        <v>4.6892160000000001</v>
      </c>
      <c r="U62" s="52">
        <v>4.6892160000000001</v>
      </c>
      <c r="V62" s="52">
        <v>4.6892160000000001</v>
      </c>
      <c r="W62" s="52">
        <v>4.6892160000000001</v>
      </c>
      <c r="X62" s="52">
        <v>4.6892160000000001</v>
      </c>
    </row>
    <row r="63" spans="1:24" ht="11.25" customHeight="1" x14ac:dyDescent="0.2">
      <c r="A63" s="50" t="s">
        <v>94</v>
      </c>
      <c r="B63" s="51" t="s">
        <v>95</v>
      </c>
      <c r="C63" s="52">
        <v>4.6892160000000001</v>
      </c>
      <c r="D63" s="52">
        <v>4.6892160000000001</v>
      </c>
      <c r="E63" s="52">
        <v>4.6892160000000001</v>
      </c>
      <c r="F63" s="52">
        <v>4.6892160000000001</v>
      </c>
      <c r="G63" s="52">
        <v>4.6892160000000001</v>
      </c>
      <c r="H63" s="52">
        <v>4.6892160000000001</v>
      </c>
      <c r="I63" s="52">
        <v>4.6892160000000001</v>
      </c>
      <c r="J63" s="52">
        <v>4.6892160000000001</v>
      </c>
      <c r="K63" s="52">
        <v>4.6892160000000001</v>
      </c>
      <c r="L63" s="52">
        <v>4.6892160000000001</v>
      </c>
      <c r="M63" s="52">
        <v>4.6892160000000001</v>
      </c>
      <c r="N63" s="52">
        <v>4.6892160000000001</v>
      </c>
      <c r="O63" s="52">
        <v>4.6892160000000001</v>
      </c>
      <c r="P63" s="52">
        <v>4.6892160000000001</v>
      </c>
      <c r="Q63" s="52">
        <v>4.6892160000000001</v>
      </c>
      <c r="R63" s="52">
        <v>4.6892160000000001</v>
      </c>
      <c r="S63" s="52">
        <v>4.6892160000000001</v>
      </c>
      <c r="T63" s="52">
        <v>4.6892160000000001</v>
      </c>
      <c r="U63" s="52">
        <v>4.6892160000000001</v>
      </c>
      <c r="V63" s="52">
        <v>4.6892160000000001</v>
      </c>
      <c r="W63" s="52">
        <v>4.6892160000000001</v>
      </c>
      <c r="X63" s="52">
        <v>4.6892160000000001</v>
      </c>
    </row>
    <row r="64" spans="1:24" ht="11.25" customHeight="1" x14ac:dyDescent="0.2">
      <c r="A64" s="50" t="s">
        <v>96</v>
      </c>
      <c r="B64" s="51" t="s">
        <v>97</v>
      </c>
      <c r="C64" s="52">
        <v>2.2859928000000003</v>
      </c>
      <c r="D64" s="52">
        <v>2.2859928000000003</v>
      </c>
      <c r="E64" s="52">
        <v>2.2859928000000003</v>
      </c>
      <c r="F64" s="52">
        <v>2.2859928000000003</v>
      </c>
      <c r="G64" s="52">
        <v>2.2859928000000003</v>
      </c>
      <c r="H64" s="52">
        <v>2.2859928000000003</v>
      </c>
      <c r="I64" s="52">
        <v>2.2859928000000003</v>
      </c>
      <c r="J64" s="52">
        <v>2.2859928000000003</v>
      </c>
      <c r="K64" s="52">
        <v>2.2859928000000003</v>
      </c>
      <c r="L64" s="52">
        <v>2.2859928000000003</v>
      </c>
      <c r="M64" s="52">
        <v>2.2859928000000003</v>
      </c>
      <c r="N64" s="52">
        <v>2.2859928000000003</v>
      </c>
      <c r="O64" s="52">
        <v>2.2859928000000003</v>
      </c>
      <c r="P64" s="52">
        <v>2.2859928000000003</v>
      </c>
      <c r="Q64" s="52">
        <v>2.2859928000000003</v>
      </c>
      <c r="R64" s="52">
        <v>2.2859928000000003</v>
      </c>
      <c r="S64" s="52">
        <v>2.2859928000000003</v>
      </c>
      <c r="T64" s="52">
        <v>2.2859928000000003</v>
      </c>
      <c r="U64" s="52">
        <v>2.2859928000000003</v>
      </c>
      <c r="V64" s="52">
        <v>2.2859928000000003</v>
      </c>
      <c r="W64" s="52">
        <v>2.2859928000000003</v>
      </c>
      <c r="X64" s="52">
        <v>2.2859928000000003</v>
      </c>
    </row>
    <row r="65" spans="1:24" ht="11.25" customHeight="1" x14ac:dyDescent="0.2">
      <c r="A65" s="50" t="s">
        <v>98</v>
      </c>
      <c r="B65" s="51" t="s">
        <v>99</v>
      </c>
      <c r="C65" s="52">
        <v>4.1867999999999999</v>
      </c>
      <c r="D65" s="52">
        <v>4.1867999999999999</v>
      </c>
      <c r="E65" s="52">
        <v>4.1867999999999999</v>
      </c>
      <c r="F65" s="52">
        <v>4.1867999999999999</v>
      </c>
      <c r="G65" s="52">
        <v>4.1867999999999999</v>
      </c>
      <c r="H65" s="52">
        <v>4.1867999999999999</v>
      </c>
      <c r="I65" s="52">
        <v>4.1867999999999999</v>
      </c>
      <c r="J65" s="52">
        <v>4.1867999999999999</v>
      </c>
      <c r="K65" s="52">
        <v>4.1867999999999999</v>
      </c>
      <c r="L65" s="52">
        <v>4.1867999999999999</v>
      </c>
      <c r="M65" s="52">
        <v>4.1867999999999999</v>
      </c>
      <c r="N65" s="52">
        <v>4.1867999999999999</v>
      </c>
      <c r="O65" s="52">
        <v>4.1867999999999999</v>
      </c>
      <c r="P65" s="52">
        <v>4.1867999999999999</v>
      </c>
      <c r="Q65" s="52">
        <v>4.1867999999999999</v>
      </c>
      <c r="R65" s="52">
        <v>4.1867999999999999</v>
      </c>
      <c r="S65" s="52">
        <v>4.1867999999999999</v>
      </c>
      <c r="T65" s="52">
        <v>4.1867999999999999</v>
      </c>
      <c r="U65" s="52">
        <v>4.1867999999999999</v>
      </c>
      <c r="V65" s="52">
        <v>4.1867999999999999</v>
      </c>
      <c r="W65" s="52">
        <v>4.1867999999999999</v>
      </c>
      <c r="X65" s="52">
        <v>4.1867999999999999</v>
      </c>
    </row>
    <row r="66" spans="1:24" ht="11.25" customHeight="1" x14ac:dyDescent="0.2">
      <c r="A66" s="50" t="s">
        <v>100</v>
      </c>
      <c r="B66" s="51" t="s">
        <v>101</v>
      </c>
      <c r="C66" s="52">
        <v>2.9642544000000002</v>
      </c>
      <c r="D66" s="52">
        <v>2.9642544000000002</v>
      </c>
      <c r="E66" s="52">
        <v>2.9642544000000002</v>
      </c>
      <c r="F66" s="52">
        <v>2.9642544000000002</v>
      </c>
      <c r="G66" s="52">
        <v>2.9642544000000002</v>
      </c>
      <c r="H66" s="52">
        <v>2.9642544000000002</v>
      </c>
      <c r="I66" s="52">
        <v>2.9642544000000002</v>
      </c>
      <c r="J66" s="52">
        <v>2.9642544000000002</v>
      </c>
      <c r="K66" s="52">
        <v>2.9642544000000002</v>
      </c>
      <c r="L66" s="52">
        <v>2.9642544000000002</v>
      </c>
      <c r="M66" s="52">
        <v>2.9642544000000002</v>
      </c>
      <c r="N66" s="52">
        <v>2.9642544000000002</v>
      </c>
      <c r="O66" s="52">
        <v>2.9642544000000002</v>
      </c>
      <c r="P66" s="52">
        <v>2.9642544000000002</v>
      </c>
      <c r="Q66" s="52">
        <v>2.9642544000000002</v>
      </c>
      <c r="R66" s="52">
        <v>2.9642544000000002</v>
      </c>
      <c r="S66" s="52">
        <v>2.9642544000000002</v>
      </c>
      <c r="T66" s="52">
        <v>2.9642544000000002</v>
      </c>
      <c r="U66" s="52">
        <v>2.9642544000000002</v>
      </c>
      <c r="V66" s="52">
        <v>2.9642544000000002</v>
      </c>
      <c r="W66" s="52">
        <v>2.9642544000000002</v>
      </c>
      <c r="X66" s="52">
        <v>2.9642544000000002</v>
      </c>
    </row>
    <row r="67" spans="1:24" ht="11.25" customHeight="1" x14ac:dyDescent="0.2">
      <c r="A67" s="50" t="s">
        <v>102</v>
      </c>
      <c r="B67" s="51" t="s">
        <v>103</v>
      </c>
      <c r="C67" s="52">
        <v>2.9642544000000002</v>
      </c>
      <c r="D67" s="52">
        <v>2.9642544000000002</v>
      </c>
      <c r="E67" s="52">
        <v>2.9642544000000002</v>
      </c>
      <c r="F67" s="52">
        <v>2.9642544000000002</v>
      </c>
      <c r="G67" s="52">
        <v>2.9642544000000002</v>
      </c>
      <c r="H67" s="52">
        <v>2.9642544000000002</v>
      </c>
      <c r="I67" s="52">
        <v>2.9642544000000002</v>
      </c>
      <c r="J67" s="52">
        <v>2.9642544000000002</v>
      </c>
      <c r="K67" s="52">
        <v>2.9642544000000002</v>
      </c>
      <c r="L67" s="52">
        <v>2.9642544000000002</v>
      </c>
      <c r="M67" s="52">
        <v>2.9642544000000002</v>
      </c>
      <c r="N67" s="52">
        <v>2.9642544000000002</v>
      </c>
      <c r="O67" s="52">
        <v>2.9642544000000002</v>
      </c>
      <c r="P67" s="52">
        <v>2.9642544000000002</v>
      </c>
      <c r="Q67" s="52">
        <v>2.9642544000000002</v>
      </c>
      <c r="R67" s="52">
        <v>2.9642544000000002</v>
      </c>
      <c r="S67" s="52">
        <v>2.9642544000000002</v>
      </c>
      <c r="T67" s="52">
        <v>2.9642544000000002</v>
      </c>
      <c r="U67" s="52">
        <v>2.9642544000000002</v>
      </c>
      <c r="V67" s="52">
        <v>2.9642544000000002</v>
      </c>
      <c r="W67" s="52">
        <v>2.9642544000000002</v>
      </c>
      <c r="X67" s="52">
        <v>2.9642544000000002</v>
      </c>
    </row>
    <row r="68" spans="1:24" ht="11.25" customHeight="1" x14ac:dyDescent="0.2">
      <c r="A68" s="50" t="s">
        <v>104</v>
      </c>
      <c r="B68" s="51" t="s">
        <v>105</v>
      </c>
      <c r="C68" s="52">
        <v>2.9642544000000002</v>
      </c>
      <c r="D68" s="52">
        <v>2.9642544000000002</v>
      </c>
      <c r="E68" s="52">
        <v>2.9642544000000002</v>
      </c>
      <c r="F68" s="52">
        <v>2.9642544000000002</v>
      </c>
      <c r="G68" s="52">
        <v>2.9642544000000002</v>
      </c>
      <c r="H68" s="52">
        <v>2.9642544000000002</v>
      </c>
      <c r="I68" s="52">
        <v>2.9642544000000002</v>
      </c>
      <c r="J68" s="52">
        <v>2.9642544000000002</v>
      </c>
      <c r="K68" s="52">
        <v>2.9642544000000002</v>
      </c>
      <c r="L68" s="52">
        <v>2.9642544000000002</v>
      </c>
      <c r="M68" s="52">
        <v>2.9642544000000002</v>
      </c>
      <c r="N68" s="52">
        <v>2.9642544000000002</v>
      </c>
      <c r="O68" s="52">
        <v>2.9642544000000002</v>
      </c>
      <c r="P68" s="52">
        <v>2.9642544000000002</v>
      </c>
      <c r="Q68" s="52">
        <v>2.9642544000000002</v>
      </c>
      <c r="R68" s="52">
        <v>2.9642544000000002</v>
      </c>
      <c r="S68" s="52">
        <v>2.9642544000000002</v>
      </c>
      <c r="T68" s="52">
        <v>2.9642544000000002</v>
      </c>
      <c r="U68" s="52">
        <v>2.9642544000000002</v>
      </c>
      <c r="V68" s="52">
        <v>2.9642544000000002</v>
      </c>
      <c r="W68" s="52">
        <v>2.9642544000000002</v>
      </c>
      <c r="X68" s="52">
        <v>2.9642544000000002</v>
      </c>
    </row>
    <row r="69" spans="1:24" ht="11.25" customHeight="1" x14ac:dyDescent="0.2">
      <c r="A69" s="50" t="s">
        <v>106</v>
      </c>
      <c r="B69" s="51" t="s">
        <v>107</v>
      </c>
      <c r="C69" s="52">
        <v>2.9642544000000002</v>
      </c>
      <c r="D69" s="52">
        <v>2.9642544000000002</v>
      </c>
      <c r="E69" s="52">
        <v>2.9642544000000002</v>
      </c>
      <c r="F69" s="52">
        <v>2.9642544000000002</v>
      </c>
      <c r="G69" s="52">
        <v>2.9642544000000002</v>
      </c>
      <c r="H69" s="52">
        <v>2.9642544000000002</v>
      </c>
      <c r="I69" s="52">
        <v>2.9642544000000002</v>
      </c>
      <c r="J69" s="52">
        <v>2.9642544000000002</v>
      </c>
      <c r="K69" s="52">
        <v>2.9642544000000002</v>
      </c>
      <c r="L69" s="52">
        <v>2.9642544000000002</v>
      </c>
      <c r="M69" s="52">
        <v>2.9642544000000002</v>
      </c>
      <c r="N69" s="52">
        <v>2.9642544000000002</v>
      </c>
      <c r="O69" s="52">
        <v>2.9642544000000002</v>
      </c>
      <c r="P69" s="52">
        <v>2.9642544000000002</v>
      </c>
      <c r="Q69" s="52">
        <v>2.9642544000000002</v>
      </c>
      <c r="R69" s="52">
        <v>2.9642544000000002</v>
      </c>
      <c r="S69" s="52">
        <v>2.9642544000000002</v>
      </c>
      <c r="T69" s="52">
        <v>2.9642544000000002</v>
      </c>
      <c r="U69" s="52">
        <v>2.9642544000000002</v>
      </c>
      <c r="V69" s="52">
        <v>2.9642544000000002</v>
      </c>
      <c r="W69" s="52">
        <v>2.9642544000000002</v>
      </c>
      <c r="X69" s="52">
        <v>2.9642544000000002</v>
      </c>
    </row>
    <row r="70" spans="1:24" ht="11.25" customHeight="1" x14ac:dyDescent="0.2">
      <c r="A70" s="50" t="s">
        <v>108</v>
      </c>
      <c r="B70" s="51" t="s">
        <v>109</v>
      </c>
      <c r="C70" s="52">
        <v>2.9642544000000002</v>
      </c>
      <c r="D70" s="52">
        <v>2.9642544000000002</v>
      </c>
      <c r="E70" s="52">
        <v>2.9642544000000002</v>
      </c>
      <c r="F70" s="52">
        <v>2.9642544000000002</v>
      </c>
      <c r="G70" s="52">
        <v>2.9642544000000002</v>
      </c>
      <c r="H70" s="52">
        <v>2.9642544000000002</v>
      </c>
      <c r="I70" s="52">
        <v>2.9642544000000002</v>
      </c>
      <c r="J70" s="52">
        <v>2.9642544000000002</v>
      </c>
      <c r="K70" s="52">
        <v>2.9642544000000002</v>
      </c>
      <c r="L70" s="52">
        <v>2.9642544000000002</v>
      </c>
      <c r="M70" s="52">
        <v>2.9642544000000002</v>
      </c>
      <c r="N70" s="52">
        <v>2.9642544000000002</v>
      </c>
      <c r="O70" s="52">
        <v>2.9642544000000002</v>
      </c>
      <c r="P70" s="52">
        <v>2.9642544000000002</v>
      </c>
      <c r="Q70" s="52">
        <v>2.9642544000000002</v>
      </c>
      <c r="R70" s="52">
        <v>2.9642544000000002</v>
      </c>
      <c r="S70" s="52">
        <v>2.9642544000000002</v>
      </c>
      <c r="T70" s="52">
        <v>2.9642544000000002</v>
      </c>
      <c r="U70" s="52">
        <v>2.9642544000000002</v>
      </c>
      <c r="V70" s="52">
        <v>2.9642544000000002</v>
      </c>
      <c r="W70" s="52">
        <v>2.9642544000000002</v>
      </c>
      <c r="X70" s="52">
        <v>2.9642544000000002</v>
      </c>
    </row>
    <row r="71" spans="1:24" ht="11.25" customHeight="1" x14ac:dyDescent="0.2">
      <c r="A71" s="50" t="s">
        <v>110</v>
      </c>
      <c r="B71" s="51" t="s">
        <v>111</v>
      </c>
      <c r="C71" s="52">
        <v>2.9642544000000002</v>
      </c>
      <c r="D71" s="52">
        <v>2.9642544000000002</v>
      </c>
      <c r="E71" s="52">
        <v>2.9642544000000002</v>
      </c>
      <c r="F71" s="52">
        <v>2.9642544000000002</v>
      </c>
      <c r="G71" s="52">
        <v>2.9642544000000002</v>
      </c>
      <c r="H71" s="52">
        <v>2.9642544000000002</v>
      </c>
      <c r="I71" s="52">
        <v>2.9642544000000002</v>
      </c>
      <c r="J71" s="52">
        <v>2.9642544000000002</v>
      </c>
      <c r="K71" s="52">
        <v>2.9642544000000002</v>
      </c>
      <c r="L71" s="52">
        <v>2.9642544000000002</v>
      </c>
      <c r="M71" s="52">
        <v>2.9642544000000002</v>
      </c>
      <c r="N71" s="52">
        <v>2.9642544000000002</v>
      </c>
      <c r="O71" s="52">
        <v>2.9642544000000002</v>
      </c>
      <c r="P71" s="52">
        <v>2.9642544000000002</v>
      </c>
      <c r="Q71" s="52">
        <v>2.9642544000000002</v>
      </c>
      <c r="R71" s="52">
        <v>2.9642544000000002</v>
      </c>
      <c r="S71" s="52">
        <v>2.9642544000000002</v>
      </c>
      <c r="T71" s="52">
        <v>2.9642544000000002</v>
      </c>
      <c r="U71" s="52">
        <v>2.9642544000000002</v>
      </c>
      <c r="V71" s="52">
        <v>2.9642544000000002</v>
      </c>
      <c r="W71" s="52">
        <v>2.9642544000000002</v>
      </c>
      <c r="X71" s="52">
        <v>2.9642544000000002</v>
      </c>
    </row>
    <row r="72" spans="1:24" ht="11.25" customHeight="1" x14ac:dyDescent="0.2">
      <c r="A72" s="53" t="s">
        <v>112</v>
      </c>
      <c r="B72" s="54" t="s">
        <v>113</v>
      </c>
      <c r="C72" s="55">
        <v>3.3326927999999998</v>
      </c>
      <c r="D72" s="55">
        <v>3.3326927999999998</v>
      </c>
      <c r="E72" s="55">
        <v>3.3326927999999998</v>
      </c>
      <c r="F72" s="55">
        <v>3.3326927999999998</v>
      </c>
      <c r="G72" s="55">
        <v>3.3326927999999998</v>
      </c>
      <c r="H72" s="55">
        <v>3.3326927999999998</v>
      </c>
      <c r="I72" s="55">
        <v>3.3326927999999998</v>
      </c>
      <c r="J72" s="55">
        <v>3.3326927999999998</v>
      </c>
      <c r="K72" s="55">
        <v>3.3326927999999998</v>
      </c>
      <c r="L72" s="55">
        <v>3.3326927999999998</v>
      </c>
      <c r="M72" s="55">
        <v>3.3326927999999998</v>
      </c>
      <c r="N72" s="55">
        <v>3.3326927999999998</v>
      </c>
      <c r="O72" s="55">
        <v>3.3326927999999998</v>
      </c>
      <c r="P72" s="55">
        <v>3.3326927999999998</v>
      </c>
      <c r="Q72" s="55">
        <v>3.3326927999999998</v>
      </c>
      <c r="R72" s="55">
        <v>3.3326927999999998</v>
      </c>
      <c r="S72" s="55">
        <v>3.3326927999999998</v>
      </c>
      <c r="T72" s="55">
        <v>3.3326927999999998</v>
      </c>
      <c r="U72" s="55">
        <v>3.3326927999999998</v>
      </c>
      <c r="V72" s="55">
        <v>3.3326927999999998</v>
      </c>
      <c r="W72" s="55">
        <v>3.3326927999999998</v>
      </c>
      <c r="X72" s="55">
        <v>3.3326927999999998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120</v>
      </c>
      <c r="B1" s="4" t="s">
        <v>211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8979.8448835342915</v>
      </c>
      <c r="D2" s="21">
        <f t="shared" ref="D2:X2" si="0">SUM(D3,D17,D22,D25,D26,D51,D52)</f>
        <v>9682.4407347836168</v>
      </c>
      <c r="E2" s="21">
        <f t="shared" si="0"/>
        <v>10457.174139201739</v>
      </c>
      <c r="F2" s="21">
        <f t="shared" si="0"/>
        <v>10982.021982790355</v>
      </c>
      <c r="G2" s="21">
        <f t="shared" si="0"/>
        <v>12466.994036700302</v>
      </c>
      <c r="H2" s="21">
        <f t="shared" si="0"/>
        <v>12749.585569089948</v>
      </c>
      <c r="I2" s="21">
        <f t="shared" si="0"/>
        <v>12478.377369808466</v>
      </c>
      <c r="J2" s="21">
        <f t="shared" si="0"/>
        <v>11973.973799544681</v>
      </c>
      <c r="K2" s="21">
        <f t="shared" si="0"/>
        <v>11919.843272772288</v>
      </c>
      <c r="L2" s="21">
        <f t="shared" si="0"/>
        <v>11312.440956971615</v>
      </c>
      <c r="M2" s="21">
        <f t="shared" si="0"/>
        <v>11918.3162015297</v>
      </c>
      <c r="N2" s="21">
        <f t="shared" si="0"/>
        <v>11692.169722410214</v>
      </c>
      <c r="O2" s="21">
        <f t="shared" si="0"/>
        <v>11397.449810665021</v>
      </c>
      <c r="P2" s="21">
        <f t="shared" si="0"/>
        <v>10888.416864930523</v>
      </c>
      <c r="Q2" s="21">
        <f t="shared" si="0"/>
        <v>10468.793961605159</v>
      </c>
      <c r="R2" s="21">
        <f t="shared" si="0"/>
        <v>10149.78136009833</v>
      </c>
      <c r="S2" s="21">
        <f t="shared" si="0"/>
        <v>9991.4939801634646</v>
      </c>
      <c r="T2" s="21">
        <f t="shared" si="0"/>
        <v>10331.195846591636</v>
      </c>
      <c r="U2" s="21">
        <f t="shared" si="0"/>
        <v>10764.40530561205</v>
      </c>
      <c r="V2" s="21">
        <f t="shared" si="0"/>
        <v>10877.445065005506</v>
      </c>
      <c r="W2" s="21">
        <f t="shared" si="0"/>
        <v>9083.013224653103</v>
      </c>
      <c r="X2" s="21">
        <f t="shared" si="0"/>
        <v>9700.4863537973961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437.97320160000004</v>
      </c>
      <c r="D3" s="24">
        <f t="shared" ref="D3:X3" si="2">SUM(D4,D8,D11)</f>
        <v>471.00676128000003</v>
      </c>
      <c r="E3" s="24">
        <f t="shared" si="2"/>
        <v>295.44697775999998</v>
      </c>
      <c r="F3" s="24">
        <f t="shared" si="2"/>
        <v>227.23668000000006</v>
      </c>
      <c r="G3" s="24">
        <f t="shared" si="2"/>
        <v>317.88862248000004</v>
      </c>
      <c r="H3" s="24">
        <f t="shared" si="2"/>
        <v>311.39577215999998</v>
      </c>
      <c r="I3" s="24">
        <f t="shared" si="2"/>
        <v>371.74179504</v>
      </c>
      <c r="J3" s="24">
        <f t="shared" si="2"/>
        <v>315.53573304000008</v>
      </c>
      <c r="K3" s="24">
        <f t="shared" si="2"/>
        <v>301.21407095999996</v>
      </c>
      <c r="L3" s="24">
        <f t="shared" si="2"/>
        <v>267.93552192000004</v>
      </c>
      <c r="M3" s="24">
        <f t="shared" si="2"/>
        <v>263.28531239999995</v>
      </c>
      <c r="N3" s="24">
        <f t="shared" si="2"/>
        <v>236.67598415999998</v>
      </c>
      <c r="O3" s="24">
        <f t="shared" si="2"/>
        <v>219.24057144000002</v>
      </c>
      <c r="P3" s="24">
        <f t="shared" si="2"/>
        <v>210.40471583999997</v>
      </c>
      <c r="Q3" s="24">
        <f t="shared" si="2"/>
        <v>208.44794519999999</v>
      </c>
      <c r="R3" s="24">
        <f t="shared" si="2"/>
        <v>196.96020960000004</v>
      </c>
      <c r="S3" s="24">
        <f t="shared" si="2"/>
        <v>203.85829992000001</v>
      </c>
      <c r="T3" s="24">
        <f t="shared" si="2"/>
        <v>187.98946848000006</v>
      </c>
      <c r="U3" s="24">
        <f t="shared" si="2"/>
        <v>166.56722808000001</v>
      </c>
      <c r="V3" s="24">
        <f t="shared" si="2"/>
        <v>182.44419336000007</v>
      </c>
      <c r="W3" s="24">
        <f t="shared" si="2"/>
        <v>153.33070368000006</v>
      </c>
      <c r="X3" s="24">
        <f t="shared" si="2"/>
        <v>157.01712840000005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406.03509672000001</v>
      </c>
      <c r="D4" s="19">
        <f t="shared" ref="D4:X4" si="4">SUM(D5:D7)</f>
        <v>447.36399312000003</v>
      </c>
      <c r="E4" s="19">
        <f t="shared" si="4"/>
        <v>274.13842632000001</v>
      </c>
      <c r="F4" s="19">
        <f t="shared" si="4"/>
        <v>205.17619056000007</v>
      </c>
      <c r="G4" s="19">
        <f t="shared" si="4"/>
        <v>296.13160104000002</v>
      </c>
      <c r="H4" s="19">
        <f t="shared" si="4"/>
        <v>290.58092183999997</v>
      </c>
      <c r="I4" s="19">
        <f t="shared" si="4"/>
        <v>351.41648520000001</v>
      </c>
      <c r="J4" s="19">
        <f t="shared" si="4"/>
        <v>296.12873400000007</v>
      </c>
      <c r="K4" s="19">
        <f t="shared" si="4"/>
        <v>279.42597407999995</v>
      </c>
      <c r="L4" s="19">
        <f t="shared" si="4"/>
        <v>247.34988960000004</v>
      </c>
      <c r="M4" s="19">
        <f t="shared" si="4"/>
        <v>237.09554615999997</v>
      </c>
      <c r="N4" s="19">
        <f t="shared" si="4"/>
        <v>214.99158383999998</v>
      </c>
      <c r="O4" s="19">
        <f t="shared" si="4"/>
        <v>195.94642584000002</v>
      </c>
      <c r="P4" s="19">
        <f t="shared" si="4"/>
        <v>188.42888855999996</v>
      </c>
      <c r="Q4" s="19">
        <f t="shared" si="4"/>
        <v>185.29182935999998</v>
      </c>
      <c r="R4" s="19">
        <f t="shared" si="4"/>
        <v>173.10501384000003</v>
      </c>
      <c r="S4" s="19">
        <f t="shared" si="4"/>
        <v>175.67029392000001</v>
      </c>
      <c r="T4" s="19">
        <f t="shared" si="4"/>
        <v>164.80699488000005</v>
      </c>
      <c r="U4" s="19">
        <f t="shared" si="4"/>
        <v>146.50527936</v>
      </c>
      <c r="V4" s="19">
        <f t="shared" si="4"/>
        <v>161.91116832000006</v>
      </c>
      <c r="W4" s="19">
        <f t="shared" si="4"/>
        <v>133.40868288000004</v>
      </c>
      <c r="X4" s="19">
        <f t="shared" si="4"/>
        <v>142.33379160000004</v>
      </c>
    </row>
    <row r="5" spans="1:24" ht="11.25" customHeight="1" x14ac:dyDescent="0.2">
      <c r="A5" s="28" t="s">
        <v>4</v>
      </c>
      <c r="B5" s="7" t="s">
        <v>5</v>
      </c>
      <c r="C5" s="8">
        <f>INTMARB!C5+GIC!C5</f>
        <v>56.451959520000003</v>
      </c>
      <c r="D5" s="8">
        <f>INTMARB!D5+GIC!D5</f>
        <v>64.763904479999994</v>
      </c>
      <c r="E5" s="8">
        <f>INTMARB!E5+GIC!E5</f>
        <v>74.080881599999998</v>
      </c>
      <c r="F5" s="8">
        <f>INTMARB!F5+GIC!F5</f>
        <v>54.224332800000013</v>
      </c>
      <c r="G5" s="8">
        <f>INTMARB!G5+GIC!G5</f>
        <v>52.335254400000004</v>
      </c>
      <c r="H5" s="8">
        <f>INTMARB!H5+GIC!H5</f>
        <v>83.150934239999984</v>
      </c>
      <c r="I5" s="8">
        <f>INTMARB!I5+GIC!I5</f>
        <v>107.18149728000002</v>
      </c>
      <c r="J5" s="8">
        <f>INTMARB!J5+GIC!J5</f>
        <v>116.27525184000002</v>
      </c>
      <c r="K5" s="8">
        <f>INTMARB!K5+GIC!K5</f>
        <v>88.456272959999978</v>
      </c>
      <c r="L5" s="8">
        <f>INTMARB!L5+GIC!L5</f>
        <v>54.701908800000005</v>
      </c>
      <c r="M5" s="8">
        <f>INTMARB!M5+GIC!M5</f>
        <v>67.148954399999994</v>
      </c>
      <c r="N5" s="8">
        <f>INTMARB!N5+GIC!N5</f>
        <v>42.709091039999983</v>
      </c>
      <c r="O5" s="8">
        <f>INTMARB!O5+GIC!O5</f>
        <v>30.907303679999998</v>
      </c>
      <c r="P5" s="8">
        <f>INTMARB!P5+GIC!P5</f>
        <v>31.445372639999999</v>
      </c>
      <c r="Q5" s="8">
        <f>INTMARB!Q5+GIC!Q5</f>
        <v>29.697798239999997</v>
      </c>
      <c r="R5" s="8">
        <f>INTMARB!R5+GIC!R5</f>
        <v>28.532866560000002</v>
      </c>
      <c r="S5" s="8">
        <f>INTMARB!S5+GIC!S5</f>
        <v>28.482986400000001</v>
      </c>
      <c r="T5" s="8">
        <f>INTMARB!T5+GIC!T5</f>
        <v>12.56237136</v>
      </c>
      <c r="U5" s="8">
        <f>INTMARB!U5+GIC!U5</f>
        <v>12.488789280000001</v>
      </c>
      <c r="V5" s="8">
        <f>INTMARB!V5+GIC!V5</f>
        <v>12.360374399999998</v>
      </c>
      <c r="W5" s="8">
        <f>INTMARB!W5+GIC!W5</f>
        <v>12.187032000000002</v>
      </c>
      <c r="X5" s="8">
        <f>INTMARB!X5+GIC!X5</f>
        <v>9.8154249600000014</v>
      </c>
    </row>
    <row r="6" spans="1:24" ht="11.25" customHeight="1" x14ac:dyDescent="0.2">
      <c r="A6" s="28" t="s">
        <v>6</v>
      </c>
      <c r="B6" s="7" t="s">
        <v>7</v>
      </c>
      <c r="C6" s="8">
        <f>INTMARB!C6+GIC!C6</f>
        <v>0</v>
      </c>
      <c r="D6" s="8">
        <f>INTMARB!D6+GIC!D6</f>
        <v>0</v>
      </c>
      <c r="E6" s="8">
        <f>INTMARB!E6+GIC!E6</f>
        <v>0</v>
      </c>
      <c r="F6" s="8">
        <f>INTMARB!F6+GIC!F6</f>
        <v>0</v>
      </c>
      <c r="G6" s="8">
        <f>INTMARB!G6+GIC!G6</f>
        <v>0</v>
      </c>
      <c r="H6" s="8">
        <f>INTMARB!H6+GIC!H6</f>
        <v>0</v>
      </c>
      <c r="I6" s="8">
        <f>INTMARB!I6+GIC!I6</f>
        <v>0</v>
      </c>
      <c r="J6" s="8">
        <f>INTMARB!J6+GIC!J6</f>
        <v>0</v>
      </c>
      <c r="K6" s="8">
        <f>INTMARB!K6+GIC!K6</f>
        <v>0</v>
      </c>
      <c r="L6" s="8">
        <f>INTMARB!L6+GIC!L6</f>
        <v>0</v>
      </c>
      <c r="M6" s="8">
        <f>INTMARB!M6+GIC!M6</f>
        <v>0</v>
      </c>
      <c r="N6" s="8">
        <f>INTMARB!N6+GIC!N6</f>
        <v>0</v>
      </c>
      <c r="O6" s="8">
        <f>INTMARB!O6+GIC!O6</f>
        <v>0</v>
      </c>
      <c r="P6" s="8">
        <f>INTMARB!P6+GIC!P6</f>
        <v>0</v>
      </c>
      <c r="Q6" s="8">
        <f>INTMARB!Q6+GIC!Q6</f>
        <v>0</v>
      </c>
      <c r="R6" s="8">
        <f>INTMARB!R6+GIC!R6</f>
        <v>0</v>
      </c>
      <c r="S6" s="8">
        <f>INTMARB!S6+GIC!S6</f>
        <v>0</v>
      </c>
      <c r="T6" s="8">
        <f>INTMARB!T6+GIC!T6</f>
        <v>0</v>
      </c>
      <c r="U6" s="8">
        <f>INTMARB!U6+GIC!U6</f>
        <v>0</v>
      </c>
      <c r="V6" s="8">
        <f>INTMARB!V6+GIC!V6</f>
        <v>0</v>
      </c>
      <c r="W6" s="8">
        <f>INTMARB!W6+GIC!W6</f>
        <v>0</v>
      </c>
      <c r="X6" s="8">
        <f>INTMARB!X6+GIC!X6</f>
        <v>0</v>
      </c>
    </row>
    <row r="7" spans="1:24" ht="11.25" customHeight="1" x14ac:dyDescent="0.2">
      <c r="A7" s="28" t="s">
        <v>8</v>
      </c>
      <c r="B7" s="7" t="s">
        <v>9</v>
      </c>
      <c r="C7" s="8">
        <f>INTMARB!C7+GIC!C7</f>
        <v>349.58313720000001</v>
      </c>
      <c r="D7" s="8">
        <f>INTMARB!D7+GIC!D7</f>
        <v>382.60008864000002</v>
      </c>
      <c r="E7" s="8">
        <f>INTMARB!E7+GIC!E7</f>
        <v>200.05754472000001</v>
      </c>
      <c r="F7" s="8">
        <f>INTMARB!F7+GIC!F7</f>
        <v>150.95185776000005</v>
      </c>
      <c r="G7" s="8">
        <f>INTMARB!G7+GIC!G7</f>
        <v>243.79634664000002</v>
      </c>
      <c r="H7" s="8">
        <f>INTMARB!H7+GIC!H7</f>
        <v>207.4299876</v>
      </c>
      <c r="I7" s="8">
        <f>INTMARB!I7+GIC!I7</f>
        <v>244.23498792000001</v>
      </c>
      <c r="J7" s="8">
        <f>INTMARB!J7+GIC!J7</f>
        <v>179.85348216000003</v>
      </c>
      <c r="K7" s="8">
        <f>INTMARB!K7+GIC!K7</f>
        <v>190.96970112</v>
      </c>
      <c r="L7" s="8">
        <f>INTMARB!L7+GIC!L7</f>
        <v>192.64798080000003</v>
      </c>
      <c r="M7" s="8">
        <f>INTMARB!M7+GIC!M7</f>
        <v>169.94659175999999</v>
      </c>
      <c r="N7" s="8">
        <f>INTMARB!N7+GIC!N7</f>
        <v>172.2824928</v>
      </c>
      <c r="O7" s="8">
        <f>INTMARB!O7+GIC!O7</f>
        <v>165.03912216000001</v>
      </c>
      <c r="P7" s="8">
        <f>INTMARB!P7+GIC!P7</f>
        <v>156.98351591999997</v>
      </c>
      <c r="Q7" s="8">
        <f>INTMARB!Q7+GIC!Q7</f>
        <v>155.59403111999998</v>
      </c>
      <c r="R7" s="8">
        <f>INTMARB!R7+GIC!R7</f>
        <v>144.57214728000002</v>
      </c>
      <c r="S7" s="8">
        <f>INTMARB!S7+GIC!S7</f>
        <v>147.18730751999999</v>
      </c>
      <c r="T7" s="8">
        <f>INTMARB!T7+GIC!T7</f>
        <v>152.24462352000003</v>
      </c>
      <c r="U7" s="8">
        <f>INTMARB!U7+GIC!U7</f>
        <v>134.01649008000001</v>
      </c>
      <c r="V7" s="8">
        <f>INTMARB!V7+GIC!V7</f>
        <v>149.55079392000005</v>
      </c>
      <c r="W7" s="8">
        <f>INTMARB!W7+GIC!W7</f>
        <v>121.22165088000004</v>
      </c>
      <c r="X7" s="8">
        <f>INTMARB!X7+GIC!X7</f>
        <v>132.51836664000004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0</v>
      </c>
      <c r="D8" s="19">
        <f t="shared" ref="D8:X8" si="6">SUM(D9:D10)</f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INTMARB!C9+GIC!C9</f>
        <v>0</v>
      </c>
      <c r="D9" s="8">
        <f>INTMARB!D9+GIC!D9</f>
        <v>0</v>
      </c>
      <c r="E9" s="8">
        <f>INTMARB!E9+GIC!E9</f>
        <v>0</v>
      </c>
      <c r="F9" s="8">
        <f>INTMARB!F9+GIC!F9</f>
        <v>0</v>
      </c>
      <c r="G9" s="8">
        <f>INTMARB!G9+GIC!G9</f>
        <v>0</v>
      </c>
      <c r="H9" s="8">
        <f>INTMARB!H9+GIC!H9</f>
        <v>0</v>
      </c>
      <c r="I9" s="8">
        <f>INTMARB!I9+GIC!I9</f>
        <v>0</v>
      </c>
      <c r="J9" s="8">
        <f>INTMARB!J9+GIC!J9</f>
        <v>0</v>
      </c>
      <c r="K9" s="8">
        <f>INTMARB!K9+GIC!K9</f>
        <v>0</v>
      </c>
      <c r="L9" s="8">
        <f>INTMARB!L9+GIC!L9</f>
        <v>0</v>
      </c>
      <c r="M9" s="8">
        <f>INTMARB!M9+GIC!M9</f>
        <v>0</v>
      </c>
      <c r="N9" s="8">
        <f>INTMARB!N9+GIC!N9</f>
        <v>0</v>
      </c>
      <c r="O9" s="8">
        <f>INTMARB!O9+GIC!O9</f>
        <v>0</v>
      </c>
      <c r="P9" s="8">
        <f>INTMARB!P9+GIC!P9</f>
        <v>0</v>
      </c>
      <c r="Q9" s="8">
        <f>INTMARB!Q9+GIC!Q9</f>
        <v>0</v>
      </c>
      <c r="R9" s="8">
        <f>INTMARB!R9+GIC!R9</f>
        <v>0</v>
      </c>
      <c r="S9" s="8">
        <f>INTMARB!S9+GIC!S9</f>
        <v>0</v>
      </c>
      <c r="T9" s="8">
        <f>INTMARB!T9+GIC!T9</f>
        <v>0</v>
      </c>
      <c r="U9" s="8">
        <f>INTMARB!U9+GIC!U9</f>
        <v>0</v>
      </c>
      <c r="V9" s="8">
        <f>INTMARB!V9+GIC!V9</f>
        <v>0</v>
      </c>
      <c r="W9" s="8">
        <f>INTMARB!W9+GIC!W9</f>
        <v>0</v>
      </c>
      <c r="X9" s="8">
        <f>INTMARB!X9+GIC!X9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INTMARB!C10+GIC!C10</f>
        <v>0</v>
      </c>
      <c r="D10" s="8">
        <f>INTMARB!D10+GIC!D10</f>
        <v>0</v>
      </c>
      <c r="E10" s="8">
        <f>INTMARB!E10+GIC!E10</f>
        <v>0</v>
      </c>
      <c r="F10" s="8">
        <f>INTMARB!F10+GIC!F10</f>
        <v>0</v>
      </c>
      <c r="G10" s="8">
        <f>INTMARB!G10+GIC!G10</f>
        <v>0</v>
      </c>
      <c r="H10" s="8">
        <f>INTMARB!H10+GIC!H10</f>
        <v>0</v>
      </c>
      <c r="I10" s="8">
        <f>INTMARB!I10+GIC!I10</f>
        <v>0</v>
      </c>
      <c r="J10" s="8">
        <f>INTMARB!J10+GIC!J10</f>
        <v>0</v>
      </c>
      <c r="K10" s="8">
        <f>INTMARB!K10+GIC!K10</f>
        <v>0</v>
      </c>
      <c r="L10" s="8">
        <f>INTMARB!L10+GIC!L10</f>
        <v>0</v>
      </c>
      <c r="M10" s="8">
        <f>INTMARB!M10+GIC!M10</f>
        <v>0</v>
      </c>
      <c r="N10" s="8">
        <f>INTMARB!N10+GIC!N10</f>
        <v>0</v>
      </c>
      <c r="O10" s="8">
        <f>INTMARB!O10+GIC!O10</f>
        <v>0</v>
      </c>
      <c r="P10" s="8">
        <f>INTMARB!P10+GIC!P10</f>
        <v>0</v>
      </c>
      <c r="Q10" s="8">
        <f>INTMARB!Q10+GIC!Q10</f>
        <v>0</v>
      </c>
      <c r="R10" s="8">
        <f>INTMARB!R10+GIC!R10</f>
        <v>0</v>
      </c>
      <c r="S10" s="8">
        <f>INTMARB!S10+GIC!S10</f>
        <v>0</v>
      </c>
      <c r="T10" s="8">
        <f>INTMARB!T10+GIC!T10</f>
        <v>0</v>
      </c>
      <c r="U10" s="8">
        <f>INTMARB!U10+GIC!U10</f>
        <v>0</v>
      </c>
      <c r="V10" s="8">
        <f>INTMARB!V10+GIC!V10</f>
        <v>0</v>
      </c>
      <c r="W10" s="8">
        <f>INTMARB!W10+GIC!W10</f>
        <v>0</v>
      </c>
      <c r="X10" s="8">
        <f>INTMARB!X10+GIC!X10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31.938104880000004</v>
      </c>
      <c r="D11" s="19">
        <f t="shared" ref="D11:X11" si="8">SUM(D12:D16)</f>
        <v>23.642768159999996</v>
      </c>
      <c r="E11" s="19">
        <f t="shared" si="8"/>
        <v>21.308551440000002</v>
      </c>
      <c r="F11" s="19">
        <f t="shared" si="8"/>
        <v>22.060489440000001</v>
      </c>
      <c r="G11" s="19">
        <f t="shared" si="8"/>
        <v>21.757021439999999</v>
      </c>
      <c r="H11" s="19">
        <f t="shared" si="8"/>
        <v>20.814850320000001</v>
      </c>
      <c r="I11" s="19">
        <f t="shared" si="8"/>
        <v>20.325309839999999</v>
      </c>
      <c r="J11" s="19">
        <f t="shared" si="8"/>
        <v>19.406999040000002</v>
      </c>
      <c r="K11" s="19">
        <f t="shared" si="8"/>
        <v>21.788096880000005</v>
      </c>
      <c r="L11" s="19">
        <f t="shared" si="8"/>
        <v>20.585632319999998</v>
      </c>
      <c r="M11" s="19">
        <f t="shared" si="8"/>
        <v>26.189766240000001</v>
      </c>
      <c r="N11" s="19">
        <f t="shared" si="8"/>
        <v>21.684400320000002</v>
      </c>
      <c r="O11" s="19">
        <f t="shared" si="8"/>
        <v>23.2941456</v>
      </c>
      <c r="P11" s="19">
        <f t="shared" si="8"/>
        <v>21.975827280000001</v>
      </c>
      <c r="Q11" s="19">
        <f t="shared" si="8"/>
        <v>23.156115839999998</v>
      </c>
      <c r="R11" s="19">
        <f t="shared" si="8"/>
        <v>23.855195760000008</v>
      </c>
      <c r="S11" s="19">
        <f t="shared" si="8"/>
        <v>28.188005999999998</v>
      </c>
      <c r="T11" s="19">
        <f t="shared" si="8"/>
        <v>23.182473600000005</v>
      </c>
      <c r="U11" s="19">
        <f t="shared" si="8"/>
        <v>20.061948720000004</v>
      </c>
      <c r="V11" s="19">
        <f t="shared" si="8"/>
        <v>20.533025040000002</v>
      </c>
      <c r="W11" s="19">
        <f t="shared" si="8"/>
        <v>19.922020800000002</v>
      </c>
      <c r="X11" s="19">
        <f t="shared" si="8"/>
        <v>14.683336800000005</v>
      </c>
    </row>
    <row r="12" spans="1:24" ht="11.25" customHeight="1" x14ac:dyDescent="0.2">
      <c r="A12" s="28" t="s">
        <v>14</v>
      </c>
      <c r="B12" s="7" t="s">
        <v>15</v>
      </c>
      <c r="C12" s="8">
        <f>INTMARB!C12+GIC!C12</f>
        <v>0.58040136000000009</v>
      </c>
      <c r="D12" s="8">
        <f>INTMARB!D12+GIC!D12</f>
        <v>0.37956072000000002</v>
      </c>
      <c r="E12" s="8">
        <f>INTMARB!E12+GIC!E12</f>
        <v>0.51439080000000026</v>
      </c>
      <c r="F12" s="8">
        <f>INTMARB!F12+GIC!F12</f>
        <v>0.15414168</v>
      </c>
      <c r="G12" s="8">
        <f>INTMARB!G12+GIC!G12</f>
        <v>0.29704752000000006</v>
      </c>
      <c r="H12" s="8">
        <f>INTMARB!H12+GIC!H12</f>
        <v>0.27492696000000005</v>
      </c>
      <c r="I12" s="8">
        <f>INTMARB!I12+GIC!I12</f>
        <v>0.34093752000000005</v>
      </c>
      <c r="J12" s="8">
        <f>INTMARB!J12+GIC!J12</f>
        <v>0.3107412</v>
      </c>
      <c r="K12" s="8">
        <f>INTMARB!K12+GIC!K12</f>
        <v>0.29423856000000004</v>
      </c>
      <c r="L12" s="8">
        <f>INTMARB!L12+GIC!L12</f>
        <v>0.42625967999999997</v>
      </c>
      <c r="M12" s="8">
        <f>INTMARB!M12+GIC!M12</f>
        <v>0.73700088000000008</v>
      </c>
      <c r="N12" s="8">
        <f>INTMARB!N12+GIC!N12</f>
        <v>0.48419448000000015</v>
      </c>
      <c r="O12" s="8">
        <f>INTMARB!O12+GIC!O12</f>
        <v>0.4729586400000001</v>
      </c>
      <c r="P12" s="8">
        <f>INTMARB!P12+GIC!P12</f>
        <v>0.76754832000000017</v>
      </c>
      <c r="Q12" s="8">
        <f>INTMARB!Q12+GIC!Q12</f>
        <v>0.9655800000000001</v>
      </c>
      <c r="R12" s="8">
        <f>INTMARB!R12+GIC!R12</f>
        <v>1.416418080000001</v>
      </c>
      <c r="S12" s="8">
        <f>INTMARB!S12+GIC!S12</f>
        <v>0.60252192000000004</v>
      </c>
      <c r="T12" s="8">
        <f>INTMARB!T12+GIC!T12</f>
        <v>0.31635912000000005</v>
      </c>
      <c r="U12" s="8">
        <f>INTMARB!U12+GIC!U12</f>
        <v>0.31355016000000024</v>
      </c>
      <c r="V12" s="8">
        <f>INTMARB!V12+GIC!V12</f>
        <v>0.24473064000000011</v>
      </c>
      <c r="W12" s="8">
        <f>INTMARB!W12+GIC!W12</f>
        <v>0.17064432000000013</v>
      </c>
      <c r="X12" s="8">
        <f>INTMARB!X12+GIC!X12</f>
        <v>0.36305808000000006</v>
      </c>
    </row>
    <row r="13" spans="1:24" ht="11.25" customHeight="1" x14ac:dyDescent="0.2">
      <c r="A13" s="28" t="s">
        <v>16</v>
      </c>
      <c r="B13" s="7" t="s">
        <v>17</v>
      </c>
      <c r="C13" s="8">
        <f>INTMARB!C13+GIC!C13</f>
        <v>3.0665606399999996</v>
      </c>
      <c r="D13" s="8">
        <f>INTMARB!D13+GIC!D13</f>
        <v>2.1542241599999996</v>
      </c>
      <c r="E13" s="8">
        <f>INTMARB!E13+GIC!E13</f>
        <v>3.8659631999999995</v>
      </c>
      <c r="F13" s="8">
        <f>INTMARB!F13+GIC!F13</f>
        <v>4.9525185599999988</v>
      </c>
      <c r="G13" s="8">
        <f>INTMARB!G13+GIC!G13</f>
        <v>4.6595841599999979</v>
      </c>
      <c r="H13" s="8">
        <f>INTMARB!H13+GIC!H13</f>
        <v>3.7591963199999996</v>
      </c>
      <c r="I13" s="8">
        <f>INTMARB!I13+GIC!I13</f>
        <v>4.46416608</v>
      </c>
      <c r="J13" s="8">
        <f>INTMARB!J13+GIC!J13</f>
        <v>3.41769648</v>
      </c>
      <c r="K13" s="8">
        <f>INTMARB!K13+GIC!K13</f>
        <v>6.2310230400000011</v>
      </c>
      <c r="L13" s="8">
        <f>INTMARB!L13+GIC!L13</f>
        <v>3.1644624000000001</v>
      </c>
      <c r="M13" s="8">
        <f>INTMARB!M13+GIC!M13</f>
        <v>3.0727276799999999</v>
      </c>
      <c r="N13" s="8">
        <f>INTMARB!N13+GIC!N13</f>
        <v>2.7674591999999993</v>
      </c>
      <c r="O13" s="8">
        <f>INTMARB!O13+GIC!O13</f>
        <v>2.8013779199999997</v>
      </c>
      <c r="P13" s="8">
        <f>INTMARB!P13+GIC!P13</f>
        <v>4.4946158400000007</v>
      </c>
      <c r="Q13" s="8">
        <f>INTMARB!Q13+GIC!Q13</f>
        <v>3.9484473599999999</v>
      </c>
      <c r="R13" s="8">
        <f>INTMARB!R13+GIC!R13</f>
        <v>2.9231769599999997</v>
      </c>
      <c r="S13" s="8">
        <f>INTMARB!S13+GIC!S13</f>
        <v>2.6549107199999997</v>
      </c>
      <c r="T13" s="8">
        <f>INTMARB!T13+GIC!T13</f>
        <v>2.4502420799999998</v>
      </c>
      <c r="U13" s="8">
        <f>INTMARB!U13+GIC!U13</f>
        <v>1.1594035199999999</v>
      </c>
      <c r="V13" s="8">
        <f>INTMARB!V13+GIC!V13</f>
        <v>1.5286550400000001</v>
      </c>
      <c r="W13" s="8">
        <f>INTMARB!W13+GIC!W13</f>
        <v>0.22278431999999995</v>
      </c>
      <c r="X13" s="8">
        <f>INTMARB!X13+GIC!X13</f>
        <v>0.58586880000000008</v>
      </c>
    </row>
    <row r="14" spans="1:24" ht="11.25" customHeight="1" x14ac:dyDescent="0.2">
      <c r="A14" s="28" t="s">
        <v>18</v>
      </c>
      <c r="B14" s="7" t="s">
        <v>19</v>
      </c>
      <c r="C14" s="8">
        <f>INTMARB!C14+GIC!C14</f>
        <v>0</v>
      </c>
      <c r="D14" s="8">
        <f>INTMARB!D14+GIC!D14</f>
        <v>0</v>
      </c>
      <c r="E14" s="8">
        <f>INTMARB!E14+GIC!E14</f>
        <v>0</v>
      </c>
      <c r="F14" s="8">
        <f>INTMARB!F14+GIC!F14</f>
        <v>0</v>
      </c>
      <c r="G14" s="8">
        <f>INTMARB!G14+GIC!G14</f>
        <v>0</v>
      </c>
      <c r="H14" s="8">
        <f>INTMARB!H14+GIC!H14</f>
        <v>0</v>
      </c>
      <c r="I14" s="8">
        <f>INTMARB!I14+GIC!I14</f>
        <v>0</v>
      </c>
      <c r="J14" s="8">
        <f>INTMARB!J14+GIC!J14</f>
        <v>0</v>
      </c>
      <c r="K14" s="8">
        <f>INTMARB!K14+GIC!K14</f>
        <v>0</v>
      </c>
      <c r="L14" s="8">
        <f>INTMARB!L14+GIC!L14</f>
        <v>0</v>
      </c>
      <c r="M14" s="8">
        <f>INTMARB!M14+GIC!M14</f>
        <v>0</v>
      </c>
      <c r="N14" s="8">
        <f>INTMARB!N14+GIC!N14</f>
        <v>0</v>
      </c>
      <c r="O14" s="8">
        <f>INTMARB!O14+GIC!O14</f>
        <v>0</v>
      </c>
      <c r="P14" s="8">
        <f>INTMARB!P14+GIC!P14</f>
        <v>0</v>
      </c>
      <c r="Q14" s="8">
        <f>INTMARB!Q14+GIC!Q14</f>
        <v>0</v>
      </c>
      <c r="R14" s="8">
        <f>INTMARB!R14+GIC!R14</f>
        <v>0</v>
      </c>
      <c r="S14" s="8">
        <f>INTMARB!S14+GIC!S14</f>
        <v>0</v>
      </c>
      <c r="T14" s="8">
        <f>INTMARB!T14+GIC!T14</f>
        <v>0</v>
      </c>
      <c r="U14" s="8">
        <f>INTMARB!U14+GIC!U14</f>
        <v>0</v>
      </c>
      <c r="V14" s="8">
        <f>INTMARB!V14+GIC!V14</f>
        <v>0</v>
      </c>
      <c r="W14" s="8">
        <f>INTMARB!W14+GIC!W14</f>
        <v>0</v>
      </c>
      <c r="X14" s="8">
        <f>INTMARB!X14+GIC!X14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INTMARB!C15+GIC!C15</f>
        <v>0</v>
      </c>
      <c r="D15" s="8">
        <f>INTMARB!D15+GIC!D15</f>
        <v>0</v>
      </c>
      <c r="E15" s="8">
        <f>INTMARB!E15+GIC!E15</f>
        <v>0</v>
      </c>
      <c r="F15" s="8">
        <f>INTMARB!F15+GIC!F15</f>
        <v>0</v>
      </c>
      <c r="G15" s="8">
        <f>INTMARB!G15+GIC!G15</f>
        <v>0</v>
      </c>
      <c r="H15" s="8">
        <f>INTMARB!H15+GIC!H15</f>
        <v>0</v>
      </c>
      <c r="I15" s="8">
        <f>INTMARB!I15+GIC!I15</f>
        <v>0</v>
      </c>
      <c r="J15" s="8">
        <f>INTMARB!J15+GIC!J15</f>
        <v>0</v>
      </c>
      <c r="K15" s="8">
        <f>INTMARB!K15+GIC!K15</f>
        <v>0</v>
      </c>
      <c r="L15" s="8">
        <f>INTMARB!L15+GIC!L15</f>
        <v>0</v>
      </c>
      <c r="M15" s="8">
        <f>INTMARB!M15+GIC!M15</f>
        <v>0</v>
      </c>
      <c r="N15" s="8">
        <f>INTMARB!N15+GIC!N15</f>
        <v>0</v>
      </c>
      <c r="O15" s="8">
        <f>INTMARB!O15+GIC!O15</f>
        <v>0</v>
      </c>
      <c r="P15" s="8">
        <f>INTMARB!P15+GIC!P15</f>
        <v>0</v>
      </c>
      <c r="Q15" s="8">
        <f>INTMARB!Q15+GIC!Q15</f>
        <v>0</v>
      </c>
      <c r="R15" s="8">
        <f>INTMARB!R15+GIC!R15</f>
        <v>0</v>
      </c>
      <c r="S15" s="8">
        <f>INTMARB!S15+GIC!S15</f>
        <v>0</v>
      </c>
      <c r="T15" s="8">
        <f>INTMARB!T15+GIC!T15</f>
        <v>0</v>
      </c>
      <c r="U15" s="8">
        <f>INTMARB!U15+GIC!U15</f>
        <v>0</v>
      </c>
      <c r="V15" s="8">
        <f>INTMARB!V15+GIC!V15</f>
        <v>0</v>
      </c>
      <c r="W15" s="8">
        <f>INTMARB!W15+GIC!W15</f>
        <v>0</v>
      </c>
      <c r="X15" s="8">
        <f>INTMARB!X15+GIC!X15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INTMARB!C16+GIC!C16</f>
        <v>28.291142880000006</v>
      </c>
      <c r="D16" s="8">
        <f>INTMARB!D16+GIC!D16</f>
        <v>21.108983279999997</v>
      </c>
      <c r="E16" s="8">
        <f>INTMARB!E16+GIC!E16</f>
        <v>16.928197440000002</v>
      </c>
      <c r="F16" s="8">
        <f>INTMARB!F16+GIC!F16</f>
        <v>16.953829200000001</v>
      </c>
      <c r="G16" s="8">
        <f>INTMARB!G16+GIC!G16</f>
        <v>16.800389760000002</v>
      </c>
      <c r="H16" s="8">
        <f>INTMARB!H16+GIC!H16</f>
        <v>16.780727040000002</v>
      </c>
      <c r="I16" s="8">
        <f>INTMARB!I16+GIC!I16</f>
        <v>15.52020624</v>
      </c>
      <c r="J16" s="8">
        <f>INTMARB!J16+GIC!J16</f>
        <v>15.678561360000002</v>
      </c>
      <c r="K16" s="8">
        <f>INTMARB!K16+GIC!K16</f>
        <v>15.262835280000004</v>
      </c>
      <c r="L16" s="8">
        <f>INTMARB!L16+GIC!L16</f>
        <v>16.994910239999999</v>
      </c>
      <c r="M16" s="8">
        <f>INTMARB!M16+GIC!M16</f>
        <v>22.380037680000001</v>
      </c>
      <c r="N16" s="8">
        <f>INTMARB!N16+GIC!N16</f>
        <v>18.432746640000001</v>
      </c>
      <c r="O16" s="8">
        <f>INTMARB!O16+GIC!O16</f>
        <v>20.019809040000002</v>
      </c>
      <c r="P16" s="8">
        <f>INTMARB!P16+GIC!P16</f>
        <v>16.71366312</v>
      </c>
      <c r="Q16" s="8">
        <f>INTMARB!Q16+GIC!Q16</f>
        <v>18.24208848</v>
      </c>
      <c r="R16" s="8">
        <f>INTMARB!R16+GIC!R16</f>
        <v>19.515600720000005</v>
      </c>
      <c r="S16" s="8">
        <f>INTMARB!S16+GIC!S16</f>
        <v>24.930573359999997</v>
      </c>
      <c r="T16" s="8">
        <f>INTMARB!T16+GIC!T16</f>
        <v>20.415872400000005</v>
      </c>
      <c r="U16" s="8">
        <f>INTMARB!U16+GIC!U16</f>
        <v>18.588995040000004</v>
      </c>
      <c r="V16" s="8">
        <f>INTMARB!V16+GIC!V16</f>
        <v>18.759639360000001</v>
      </c>
      <c r="W16" s="8">
        <f>INTMARB!W16+GIC!W16</f>
        <v>19.528592160000002</v>
      </c>
      <c r="X16" s="8">
        <f>INTMARB!X16+GIC!X16</f>
        <v>13.734409920000004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0</v>
      </c>
      <c r="D17" s="27">
        <f t="shared" ref="D17:X17" si="10">SUM(D18:D21)</f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f>INTMARB!C18+GIC!C18</f>
        <v>0</v>
      </c>
      <c r="D18" s="8">
        <f>INTMARB!D18+GIC!D18</f>
        <v>0</v>
      </c>
      <c r="E18" s="8">
        <f>INTMARB!E18+GIC!E18</f>
        <v>0</v>
      </c>
      <c r="F18" s="8">
        <f>INTMARB!F18+GIC!F18</f>
        <v>0</v>
      </c>
      <c r="G18" s="8">
        <f>INTMARB!G18+GIC!G18</f>
        <v>0</v>
      </c>
      <c r="H18" s="8">
        <f>INTMARB!H18+GIC!H18</f>
        <v>0</v>
      </c>
      <c r="I18" s="8">
        <f>INTMARB!I18+GIC!I18</f>
        <v>0</v>
      </c>
      <c r="J18" s="8">
        <f>INTMARB!J18+GIC!J18</f>
        <v>0</v>
      </c>
      <c r="K18" s="8">
        <f>INTMARB!K18+GIC!K18</f>
        <v>0</v>
      </c>
      <c r="L18" s="8">
        <f>INTMARB!L18+GIC!L18</f>
        <v>0</v>
      </c>
      <c r="M18" s="8">
        <f>INTMARB!M18+GIC!M18</f>
        <v>0</v>
      </c>
      <c r="N18" s="8">
        <f>INTMARB!N18+GIC!N18</f>
        <v>0</v>
      </c>
      <c r="O18" s="8">
        <f>INTMARB!O18+GIC!O18</f>
        <v>0</v>
      </c>
      <c r="P18" s="8">
        <f>INTMARB!P18+GIC!P18</f>
        <v>0</v>
      </c>
      <c r="Q18" s="8">
        <f>INTMARB!Q18+GIC!Q18</f>
        <v>0</v>
      </c>
      <c r="R18" s="8">
        <f>INTMARB!R18+GIC!R18</f>
        <v>0</v>
      </c>
      <c r="S18" s="8">
        <f>INTMARB!S18+GIC!S18</f>
        <v>0</v>
      </c>
      <c r="T18" s="8">
        <f>INTMARB!T18+GIC!T18</f>
        <v>0</v>
      </c>
      <c r="U18" s="8">
        <f>INTMARB!U18+GIC!U18</f>
        <v>0</v>
      </c>
      <c r="V18" s="8">
        <f>INTMARB!V18+GIC!V18</f>
        <v>0</v>
      </c>
      <c r="W18" s="8">
        <f>INTMARB!W18+GIC!W18</f>
        <v>0</v>
      </c>
      <c r="X18" s="8">
        <f>INTMARB!X18+GIC!X18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INTMARB!C19+GIC!C19</f>
        <v>0</v>
      </c>
      <c r="D19" s="8">
        <f>INTMARB!D19+GIC!D19</f>
        <v>0</v>
      </c>
      <c r="E19" s="8">
        <f>INTMARB!E19+GIC!E19</f>
        <v>0</v>
      </c>
      <c r="F19" s="8">
        <f>INTMARB!F19+GIC!F19</f>
        <v>0</v>
      </c>
      <c r="G19" s="8">
        <f>INTMARB!G19+GIC!G19</f>
        <v>0</v>
      </c>
      <c r="H19" s="8">
        <f>INTMARB!H19+GIC!H19</f>
        <v>0</v>
      </c>
      <c r="I19" s="8">
        <f>INTMARB!I19+GIC!I19</f>
        <v>0</v>
      </c>
      <c r="J19" s="8">
        <f>INTMARB!J19+GIC!J19</f>
        <v>0</v>
      </c>
      <c r="K19" s="8">
        <f>INTMARB!K19+GIC!K19</f>
        <v>0</v>
      </c>
      <c r="L19" s="8">
        <f>INTMARB!L19+GIC!L19</f>
        <v>0</v>
      </c>
      <c r="M19" s="8">
        <f>INTMARB!M19+GIC!M19</f>
        <v>0</v>
      </c>
      <c r="N19" s="8">
        <f>INTMARB!N19+GIC!N19</f>
        <v>0</v>
      </c>
      <c r="O19" s="8">
        <f>INTMARB!O19+GIC!O19</f>
        <v>0</v>
      </c>
      <c r="P19" s="8">
        <f>INTMARB!P19+GIC!P19</f>
        <v>0</v>
      </c>
      <c r="Q19" s="8">
        <f>INTMARB!Q19+GIC!Q19</f>
        <v>0</v>
      </c>
      <c r="R19" s="8">
        <f>INTMARB!R19+GIC!R19</f>
        <v>0</v>
      </c>
      <c r="S19" s="8">
        <f>INTMARB!S19+GIC!S19</f>
        <v>0</v>
      </c>
      <c r="T19" s="8">
        <f>INTMARB!T19+GIC!T19</f>
        <v>0</v>
      </c>
      <c r="U19" s="8">
        <f>INTMARB!U19+GIC!U19</f>
        <v>0</v>
      </c>
      <c r="V19" s="8">
        <f>INTMARB!V19+GIC!V19</f>
        <v>0</v>
      </c>
      <c r="W19" s="8">
        <f>INTMARB!W19+GIC!W19</f>
        <v>0</v>
      </c>
      <c r="X19" s="8">
        <f>INTMARB!X19+GIC!X19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INTMARB!C20+GIC!C20</f>
        <v>0</v>
      </c>
      <c r="D20" s="8">
        <f>INTMARB!D20+GIC!D20</f>
        <v>0</v>
      </c>
      <c r="E20" s="8">
        <f>INTMARB!E20+GIC!E20</f>
        <v>0</v>
      </c>
      <c r="F20" s="8">
        <f>INTMARB!F20+GIC!F20</f>
        <v>0</v>
      </c>
      <c r="G20" s="8">
        <f>INTMARB!G20+GIC!G20</f>
        <v>0</v>
      </c>
      <c r="H20" s="8">
        <f>INTMARB!H20+GIC!H20</f>
        <v>0</v>
      </c>
      <c r="I20" s="8">
        <f>INTMARB!I20+GIC!I20</f>
        <v>0</v>
      </c>
      <c r="J20" s="8">
        <f>INTMARB!J20+GIC!J20</f>
        <v>0</v>
      </c>
      <c r="K20" s="8">
        <f>INTMARB!K20+GIC!K20</f>
        <v>0</v>
      </c>
      <c r="L20" s="8">
        <f>INTMARB!L20+GIC!L20</f>
        <v>0</v>
      </c>
      <c r="M20" s="8">
        <f>INTMARB!M20+GIC!M20</f>
        <v>0</v>
      </c>
      <c r="N20" s="8">
        <f>INTMARB!N20+GIC!N20</f>
        <v>0</v>
      </c>
      <c r="O20" s="8">
        <f>INTMARB!O20+GIC!O20</f>
        <v>0</v>
      </c>
      <c r="P20" s="8">
        <f>INTMARB!P20+GIC!P20</f>
        <v>0</v>
      </c>
      <c r="Q20" s="8">
        <f>INTMARB!Q20+GIC!Q20</f>
        <v>0</v>
      </c>
      <c r="R20" s="8">
        <f>INTMARB!R20+GIC!R20</f>
        <v>0</v>
      </c>
      <c r="S20" s="8">
        <f>INTMARB!S20+GIC!S20</f>
        <v>0</v>
      </c>
      <c r="T20" s="8">
        <f>INTMARB!T20+GIC!T20</f>
        <v>0</v>
      </c>
      <c r="U20" s="8">
        <f>INTMARB!U20+GIC!U20</f>
        <v>0</v>
      </c>
      <c r="V20" s="8">
        <f>INTMARB!V20+GIC!V20</f>
        <v>0</v>
      </c>
      <c r="W20" s="8">
        <f>INTMARB!W20+GIC!W20</f>
        <v>0</v>
      </c>
      <c r="X20" s="8">
        <f>INTMARB!X20+GIC!X20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INTMARB!C21+GIC!C21</f>
        <v>0</v>
      </c>
      <c r="D21" s="8">
        <f>INTMARB!D21+GIC!D21</f>
        <v>0</v>
      </c>
      <c r="E21" s="8">
        <f>INTMARB!E21+GIC!E21</f>
        <v>0</v>
      </c>
      <c r="F21" s="8">
        <f>INTMARB!F21+GIC!F21</f>
        <v>0</v>
      </c>
      <c r="G21" s="8">
        <f>INTMARB!G21+GIC!G21</f>
        <v>0</v>
      </c>
      <c r="H21" s="8">
        <f>INTMARB!H21+GIC!H21</f>
        <v>0</v>
      </c>
      <c r="I21" s="8">
        <f>INTMARB!I21+GIC!I21</f>
        <v>0</v>
      </c>
      <c r="J21" s="8">
        <f>INTMARB!J21+GIC!J21</f>
        <v>0</v>
      </c>
      <c r="K21" s="8">
        <f>INTMARB!K21+GIC!K21</f>
        <v>0</v>
      </c>
      <c r="L21" s="8">
        <f>INTMARB!L21+GIC!L21</f>
        <v>0</v>
      </c>
      <c r="M21" s="8">
        <f>INTMARB!M21+GIC!M21</f>
        <v>0</v>
      </c>
      <c r="N21" s="8">
        <f>INTMARB!N21+GIC!N21</f>
        <v>0</v>
      </c>
      <c r="O21" s="8">
        <f>INTMARB!O21+GIC!O21</f>
        <v>0</v>
      </c>
      <c r="P21" s="8">
        <f>INTMARB!P21+GIC!P21</f>
        <v>0</v>
      </c>
      <c r="Q21" s="8">
        <f>INTMARB!Q21+GIC!Q21</f>
        <v>0</v>
      </c>
      <c r="R21" s="8">
        <f>INTMARB!R21+GIC!R21</f>
        <v>0</v>
      </c>
      <c r="S21" s="8">
        <f>INTMARB!S21+GIC!S21</f>
        <v>0</v>
      </c>
      <c r="T21" s="8">
        <f>INTMARB!T21+GIC!T21</f>
        <v>0</v>
      </c>
      <c r="U21" s="8">
        <f>INTMARB!U21+GIC!U21</f>
        <v>0</v>
      </c>
      <c r="V21" s="8">
        <f>INTMARB!V21+GIC!V21</f>
        <v>0</v>
      </c>
      <c r="W21" s="8">
        <f>INTMARB!W21+GIC!W21</f>
        <v>0</v>
      </c>
      <c r="X21" s="8">
        <f>INTMARB!X21+GIC!X21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INTMARB!C23+GIC!C23</f>
        <v>0</v>
      </c>
      <c r="D23" s="8">
        <f>INTMARB!D23+GIC!D23</f>
        <v>0</v>
      </c>
      <c r="E23" s="8">
        <f>INTMARB!E23+GIC!E23</f>
        <v>0</v>
      </c>
      <c r="F23" s="8">
        <f>INTMARB!F23+GIC!F23</f>
        <v>0</v>
      </c>
      <c r="G23" s="8">
        <f>INTMARB!G23+GIC!G23</f>
        <v>0</v>
      </c>
      <c r="H23" s="8">
        <f>INTMARB!H23+GIC!H23</f>
        <v>0</v>
      </c>
      <c r="I23" s="8">
        <f>INTMARB!I23+GIC!I23</f>
        <v>0</v>
      </c>
      <c r="J23" s="8">
        <f>INTMARB!J23+GIC!J23</f>
        <v>0</v>
      </c>
      <c r="K23" s="8">
        <f>INTMARB!K23+GIC!K23</f>
        <v>0</v>
      </c>
      <c r="L23" s="8">
        <f>INTMARB!L23+GIC!L23</f>
        <v>0</v>
      </c>
      <c r="M23" s="8">
        <f>INTMARB!M23+GIC!M23</f>
        <v>0</v>
      </c>
      <c r="N23" s="8">
        <f>INTMARB!N23+GIC!N23</f>
        <v>0</v>
      </c>
      <c r="O23" s="8">
        <f>INTMARB!O23+GIC!O23</f>
        <v>0</v>
      </c>
      <c r="P23" s="8">
        <f>INTMARB!P23+GIC!P23</f>
        <v>0</v>
      </c>
      <c r="Q23" s="8">
        <f>INTMARB!Q23+GIC!Q23</f>
        <v>0</v>
      </c>
      <c r="R23" s="8">
        <f>INTMARB!R23+GIC!R23</f>
        <v>0</v>
      </c>
      <c r="S23" s="8">
        <f>INTMARB!S23+GIC!S23</f>
        <v>0</v>
      </c>
      <c r="T23" s="8">
        <f>INTMARB!T23+GIC!T23</f>
        <v>0</v>
      </c>
      <c r="U23" s="8">
        <f>INTMARB!U23+GIC!U23</f>
        <v>0</v>
      </c>
      <c r="V23" s="8">
        <f>INTMARB!V23+GIC!V23</f>
        <v>0</v>
      </c>
      <c r="W23" s="8">
        <f>INTMARB!W23+GIC!W23</f>
        <v>0</v>
      </c>
      <c r="X23" s="8">
        <f>INTMARB!X23+GIC!X23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INTMARB!C24+GIC!C24</f>
        <v>0</v>
      </c>
      <c r="D24" s="8">
        <f>INTMARB!D24+GIC!D24</f>
        <v>0</v>
      </c>
      <c r="E24" s="8">
        <f>INTMARB!E24+GIC!E24</f>
        <v>0</v>
      </c>
      <c r="F24" s="8">
        <f>INTMARB!F24+GIC!F24</f>
        <v>0</v>
      </c>
      <c r="G24" s="8">
        <f>INTMARB!G24+GIC!G24</f>
        <v>0</v>
      </c>
      <c r="H24" s="8">
        <f>INTMARB!H24+GIC!H24</f>
        <v>0</v>
      </c>
      <c r="I24" s="8">
        <f>INTMARB!I24+GIC!I24</f>
        <v>0</v>
      </c>
      <c r="J24" s="8">
        <f>INTMARB!J24+GIC!J24</f>
        <v>0</v>
      </c>
      <c r="K24" s="8">
        <f>INTMARB!K24+GIC!K24</f>
        <v>0</v>
      </c>
      <c r="L24" s="8">
        <f>INTMARB!L24+GIC!L24</f>
        <v>0</v>
      </c>
      <c r="M24" s="8">
        <f>INTMARB!M24+GIC!M24</f>
        <v>0</v>
      </c>
      <c r="N24" s="8">
        <f>INTMARB!N24+GIC!N24</f>
        <v>0</v>
      </c>
      <c r="O24" s="8">
        <f>INTMARB!O24+GIC!O24</f>
        <v>0</v>
      </c>
      <c r="P24" s="8">
        <f>INTMARB!P24+GIC!P24</f>
        <v>0</v>
      </c>
      <c r="Q24" s="8">
        <f>INTMARB!Q24+GIC!Q24</f>
        <v>0</v>
      </c>
      <c r="R24" s="8">
        <f>INTMARB!R24+GIC!R24</f>
        <v>0</v>
      </c>
      <c r="S24" s="8">
        <f>INTMARB!S24+GIC!S24</f>
        <v>0</v>
      </c>
      <c r="T24" s="8">
        <f>INTMARB!T24+GIC!T24</f>
        <v>0</v>
      </c>
      <c r="U24" s="8">
        <f>INTMARB!U24+GIC!U24</f>
        <v>0</v>
      </c>
      <c r="V24" s="8">
        <f>INTMARB!V24+GIC!V24</f>
        <v>0</v>
      </c>
      <c r="W24" s="8">
        <f>INTMARB!W24+GIC!W24</f>
        <v>0</v>
      </c>
      <c r="X24" s="8">
        <f>INTMARB!X24+GIC!X24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INTMARB!C25+GIC!C25</f>
        <v>0</v>
      </c>
      <c r="D25" s="27">
        <f>INTMARB!D25+GIC!D25</f>
        <v>0</v>
      </c>
      <c r="E25" s="27">
        <f>INTMARB!E25+GIC!E25</f>
        <v>0</v>
      </c>
      <c r="F25" s="27">
        <f>INTMARB!F25+GIC!F25</f>
        <v>0</v>
      </c>
      <c r="G25" s="27">
        <f>INTMARB!G25+GIC!G25</f>
        <v>0</v>
      </c>
      <c r="H25" s="27">
        <f>INTMARB!H25+GIC!H25</f>
        <v>0</v>
      </c>
      <c r="I25" s="27">
        <f>INTMARB!I25+GIC!I25</f>
        <v>0</v>
      </c>
      <c r="J25" s="27">
        <f>INTMARB!J25+GIC!J25</f>
        <v>0</v>
      </c>
      <c r="K25" s="27">
        <f>INTMARB!K25+GIC!K25</f>
        <v>0</v>
      </c>
      <c r="L25" s="27">
        <f>INTMARB!L25+GIC!L25</f>
        <v>0</v>
      </c>
      <c r="M25" s="27">
        <f>INTMARB!M25+GIC!M25</f>
        <v>0</v>
      </c>
      <c r="N25" s="27">
        <f>INTMARB!N25+GIC!N25</f>
        <v>0</v>
      </c>
      <c r="O25" s="27">
        <f>INTMARB!O25+GIC!O25</f>
        <v>0</v>
      </c>
      <c r="P25" s="27">
        <f>INTMARB!P25+GIC!P25</f>
        <v>0</v>
      </c>
      <c r="Q25" s="27">
        <f>INTMARB!Q25+GIC!Q25</f>
        <v>0</v>
      </c>
      <c r="R25" s="27">
        <f>INTMARB!R25+GIC!R25</f>
        <v>0</v>
      </c>
      <c r="S25" s="27">
        <f>INTMARB!S25+GIC!S25</f>
        <v>0</v>
      </c>
      <c r="T25" s="27">
        <f>INTMARB!T25+GIC!T25</f>
        <v>0</v>
      </c>
      <c r="U25" s="27">
        <f>INTMARB!U25+GIC!U25</f>
        <v>0</v>
      </c>
      <c r="V25" s="27">
        <f>INTMARB!V25+GIC!V25</f>
        <v>0</v>
      </c>
      <c r="W25" s="27">
        <f>INTMARB!W25+GIC!W25</f>
        <v>0</v>
      </c>
      <c r="X25" s="27">
        <f>INTMARB!X25+GIC!X25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6857.7549328800005</v>
      </c>
      <c r="D26" s="27">
        <f t="shared" ref="D26:X26" si="14">SUM(D27,D33)</f>
        <v>7307.6624283599995</v>
      </c>
      <c r="E26" s="27">
        <f t="shared" si="14"/>
        <v>7487.0773639199979</v>
      </c>
      <c r="F26" s="27">
        <f t="shared" si="14"/>
        <v>8057.7005252399995</v>
      </c>
      <c r="G26" s="27">
        <f t="shared" si="14"/>
        <v>9164.2695166800004</v>
      </c>
      <c r="H26" s="27">
        <f t="shared" si="14"/>
        <v>9499.7822590799988</v>
      </c>
      <c r="I26" s="27">
        <f t="shared" si="14"/>
        <v>9032.4990957599985</v>
      </c>
      <c r="J26" s="27">
        <f t="shared" si="14"/>
        <v>8801.4985102799983</v>
      </c>
      <c r="K26" s="27">
        <f t="shared" si="14"/>
        <v>8878.8904034399984</v>
      </c>
      <c r="L26" s="27">
        <f t="shared" si="14"/>
        <v>8298.9418687199995</v>
      </c>
      <c r="M26" s="27">
        <f t="shared" si="14"/>
        <v>8693.2639573200013</v>
      </c>
      <c r="N26" s="27">
        <f t="shared" si="14"/>
        <v>8875.3987011600002</v>
      </c>
      <c r="O26" s="27">
        <f t="shared" si="14"/>
        <v>8545.3137611999991</v>
      </c>
      <c r="P26" s="27">
        <f t="shared" si="14"/>
        <v>8417.6253039600015</v>
      </c>
      <c r="Q26" s="27">
        <f t="shared" si="14"/>
        <v>8112.2120207999997</v>
      </c>
      <c r="R26" s="27">
        <f t="shared" si="14"/>
        <v>7973.6495115600019</v>
      </c>
      <c r="S26" s="27">
        <f t="shared" si="14"/>
        <v>7951.1932292399988</v>
      </c>
      <c r="T26" s="27">
        <f t="shared" si="14"/>
        <v>8329.1717480399984</v>
      </c>
      <c r="U26" s="27">
        <f t="shared" si="14"/>
        <v>8800.1987932799984</v>
      </c>
      <c r="V26" s="27">
        <f t="shared" si="14"/>
        <v>8900.1740336399998</v>
      </c>
      <c r="W26" s="27">
        <f t="shared" si="14"/>
        <v>7234.7649530399985</v>
      </c>
      <c r="X26" s="27">
        <f t="shared" si="14"/>
        <v>7755.2889379200014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INTMARB!C28+GIC!C28</f>
        <v>0</v>
      </c>
      <c r="D28" s="8">
        <f>INTMARB!D28+GIC!D28</f>
        <v>0</v>
      </c>
      <c r="E28" s="8">
        <f>INTMARB!E28+GIC!E28</f>
        <v>0</v>
      </c>
      <c r="F28" s="8">
        <f>INTMARB!F28+GIC!F28</f>
        <v>0</v>
      </c>
      <c r="G28" s="8">
        <f>INTMARB!G28+GIC!G28</f>
        <v>0</v>
      </c>
      <c r="H28" s="8">
        <f>INTMARB!H28+GIC!H28</f>
        <v>0</v>
      </c>
      <c r="I28" s="8">
        <f>INTMARB!I28+GIC!I28</f>
        <v>0</v>
      </c>
      <c r="J28" s="8">
        <f>INTMARB!J28+GIC!J28</f>
        <v>0</v>
      </c>
      <c r="K28" s="8">
        <f>INTMARB!K28+GIC!K28</f>
        <v>0</v>
      </c>
      <c r="L28" s="8">
        <f>INTMARB!L28+GIC!L28</f>
        <v>0</v>
      </c>
      <c r="M28" s="8">
        <f>INTMARB!M28+GIC!M28</f>
        <v>0</v>
      </c>
      <c r="N28" s="8">
        <f>INTMARB!N28+GIC!N28</f>
        <v>0</v>
      </c>
      <c r="O28" s="8">
        <f>INTMARB!O28+GIC!O28</f>
        <v>0</v>
      </c>
      <c r="P28" s="8">
        <f>INTMARB!P28+GIC!P28</f>
        <v>0</v>
      </c>
      <c r="Q28" s="8">
        <f>INTMARB!Q28+GIC!Q28</f>
        <v>0</v>
      </c>
      <c r="R28" s="8">
        <f>INTMARB!R28+GIC!R28</f>
        <v>0</v>
      </c>
      <c r="S28" s="8">
        <f>INTMARB!S28+GIC!S28</f>
        <v>0</v>
      </c>
      <c r="T28" s="8">
        <f>INTMARB!T28+GIC!T28</f>
        <v>0</v>
      </c>
      <c r="U28" s="8">
        <f>INTMARB!U28+GIC!U28</f>
        <v>0</v>
      </c>
      <c r="V28" s="8">
        <f>INTMARB!V28+GIC!V28</f>
        <v>0</v>
      </c>
      <c r="W28" s="8">
        <f>INTMARB!W28+GIC!W28</f>
        <v>0</v>
      </c>
      <c r="X28" s="8">
        <f>INTMARB!X28+GIC!X28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INTMARB!C29+GIC!C29</f>
        <v>0</v>
      </c>
      <c r="D29" s="8">
        <f>INTMARB!D29+GIC!D29</f>
        <v>0</v>
      </c>
      <c r="E29" s="8">
        <f>INTMARB!E29+GIC!E29</f>
        <v>0</v>
      </c>
      <c r="F29" s="8">
        <f>INTMARB!F29+GIC!F29</f>
        <v>0</v>
      </c>
      <c r="G29" s="8">
        <f>INTMARB!G29+GIC!G29</f>
        <v>0</v>
      </c>
      <c r="H29" s="8">
        <f>INTMARB!H29+GIC!H29</f>
        <v>0</v>
      </c>
      <c r="I29" s="8">
        <f>INTMARB!I29+GIC!I29</f>
        <v>0</v>
      </c>
      <c r="J29" s="8">
        <f>INTMARB!J29+GIC!J29</f>
        <v>0</v>
      </c>
      <c r="K29" s="8">
        <f>INTMARB!K29+GIC!K29</f>
        <v>0</v>
      </c>
      <c r="L29" s="8">
        <f>INTMARB!L29+GIC!L29</f>
        <v>0</v>
      </c>
      <c r="M29" s="8">
        <f>INTMARB!M29+GIC!M29</f>
        <v>0</v>
      </c>
      <c r="N29" s="8">
        <f>INTMARB!N29+GIC!N29</f>
        <v>0</v>
      </c>
      <c r="O29" s="8">
        <f>INTMARB!O29+GIC!O29</f>
        <v>0</v>
      </c>
      <c r="P29" s="8">
        <f>INTMARB!P29+GIC!P29</f>
        <v>0</v>
      </c>
      <c r="Q29" s="8">
        <f>INTMARB!Q29+GIC!Q29</f>
        <v>0</v>
      </c>
      <c r="R29" s="8">
        <f>INTMARB!R29+GIC!R29</f>
        <v>0</v>
      </c>
      <c r="S29" s="8">
        <f>INTMARB!S29+GIC!S29</f>
        <v>0</v>
      </c>
      <c r="T29" s="8">
        <f>INTMARB!T29+GIC!T29</f>
        <v>0</v>
      </c>
      <c r="U29" s="8">
        <f>INTMARB!U29+GIC!U29</f>
        <v>0</v>
      </c>
      <c r="V29" s="8">
        <f>INTMARB!V29+GIC!V29</f>
        <v>0</v>
      </c>
      <c r="W29" s="8">
        <f>INTMARB!W29+GIC!W29</f>
        <v>0</v>
      </c>
      <c r="X29" s="8">
        <f>INTMARB!X29+GIC!X29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INTMARB!C30+GIC!C30</f>
        <v>0</v>
      </c>
      <c r="D30" s="8">
        <f>INTMARB!D30+GIC!D30</f>
        <v>0</v>
      </c>
      <c r="E30" s="8">
        <f>INTMARB!E30+GIC!E30</f>
        <v>0</v>
      </c>
      <c r="F30" s="8">
        <f>INTMARB!F30+GIC!F30</f>
        <v>0</v>
      </c>
      <c r="G30" s="8">
        <f>INTMARB!G30+GIC!G30</f>
        <v>0</v>
      </c>
      <c r="H30" s="8">
        <f>INTMARB!H30+GIC!H30</f>
        <v>0</v>
      </c>
      <c r="I30" s="8">
        <f>INTMARB!I30+GIC!I30</f>
        <v>0</v>
      </c>
      <c r="J30" s="8">
        <f>INTMARB!J30+GIC!J30</f>
        <v>0</v>
      </c>
      <c r="K30" s="8">
        <f>INTMARB!K30+GIC!K30</f>
        <v>0</v>
      </c>
      <c r="L30" s="8">
        <f>INTMARB!L30+GIC!L30</f>
        <v>0</v>
      </c>
      <c r="M30" s="8">
        <f>INTMARB!M30+GIC!M30</f>
        <v>0</v>
      </c>
      <c r="N30" s="8">
        <f>INTMARB!N30+GIC!N30</f>
        <v>0</v>
      </c>
      <c r="O30" s="8">
        <f>INTMARB!O30+GIC!O30</f>
        <v>0</v>
      </c>
      <c r="P30" s="8">
        <f>INTMARB!P30+GIC!P30</f>
        <v>0</v>
      </c>
      <c r="Q30" s="8">
        <f>INTMARB!Q30+GIC!Q30</f>
        <v>0</v>
      </c>
      <c r="R30" s="8">
        <f>INTMARB!R30+GIC!R30</f>
        <v>0</v>
      </c>
      <c r="S30" s="8">
        <f>INTMARB!S30+GIC!S30</f>
        <v>0</v>
      </c>
      <c r="T30" s="8">
        <f>INTMARB!T30+GIC!T30</f>
        <v>0</v>
      </c>
      <c r="U30" s="8">
        <f>INTMARB!U30+GIC!U30</f>
        <v>0</v>
      </c>
      <c r="V30" s="8">
        <f>INTMARB!V30+GIC!V30</f>
        <v>0</v>
      </c>
      <c r="W30" s="8">
        <f>INTMARB!W30+GIC!W30</f>
        <v>0</v>
      </c>
      <c r="X30" s="8">
        <f>INTMARB!X30+GIC!X30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INTMARB!C31+GIC!C31</f>
        <v>0</v>
      </c>
      <c r="D31" s="8">
        <f>INTMARB!D31+GIC!D31</f>
        <v>0</v>
      </c>
      <c r="E31" s="8">
        <f>INTMARB!E31+GIC!E31</f>
        <v>0</v>
      </c>
      <c r="F31" s="8">
        <f>INTMARB!F31+GIC!F31</f>
        <v>0</v>
      </c>
      <c r="G31" s="8">
        <f>INTMARB!G31+GIC!G31</f>
        <v>0</v>
      </c>
      <c r="H31" s="8">
        <f>INTMARB!H31+GIC!H31</f>
        <v>0</v>
      </c>
      <c r="I31" s="8">
        <f>INTMARB!I31+GIC!I31</f>
        <v>0</v>
      </c>
      <c r="J31" s="8">
        <f>INTMARB!J31+GIC!J31</f>
        <v>0</v>
      </c>
      <c r="K31" s="8">
        <f>INTMARB!K31+GIC!K31</f>
        <v>0</v>
      </c>
      <c r="L31" s="8">
        <f>INTMARB!L31+GIC!L31</f>
        <v>0</v>
      </c>
      <c r="M31" s="8">
        <f>INTMARB!M31+GIC!M31</f>
        <v>0</v>
      </c>
      <c r="N31" s="8">
        <f>INTMARB!N31+GIC!N31</f>
        <v>0</v>
      </c>
      <c r="O31" s="8">
        <f>INTMARB!O31+GIC!O31</f>
        <v>0</v>
      </c>
      <c r="P31" s="8">
        <f>INTMARB!P31+GIC!P31</f>
        <v>0</v>
      </c>
      <c r="Q31" s="8">
        <f>INTMARB!Q31+GIC!Q31</f>
        <v>0</v>
      </c>
      <c r="R31" s="8">
        <f>INTMARB!R31+GIC!R31</f>
        <v>0</v>
      </c>
      <c r="S31" s="8">
        <f>INTMARB!S31+GIC!S31</f>
        <v>0</v>
      </c>
      <c r="T31" s="8">
        <f>INTMARB!T31+GIC!T31</f>
        <v>0</v>
      </c>
      <c r="U31" s="8">
        <f>INTMARB!U31+GIC!U31</f>
        <v>0</v>
      </c>
      <c r="V31" s="8">
        <f>INTMARB!V31+GIC!V31</f>
        <v>0</v>
      </c>
      <c r="W31" s="8">
        <f>INTMARB!W31+GIC!W31</f>
        <v>0</v>
      </c>
      <c r="X31" s="8">
        <f>INTMARB!X31+GIC!X31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INTMARB!C32+GIC!C32</f>
        <v>0</v>
      </c>
      <c r="D32" s="8">
        <f>INTMARB!D32+GIC!D32</f>
        <v>0</v>
      </c>
      <c r="E32" s="8">
        <f>INTMARB!E32+GIC!E32</f>
        <v>0</v>
      </c>
      <c r="F32" s="8">
        <f>INTMARB!F32+GIC!F32</f>
        <v>0</v>
      </c>
      <c r="G32" s="8">
        <f>INTMARB!G32+GIC!G32</f>
        <v>0</v>
      </c>
      <c r="H32" s="8">
        <f>INTMARB!H32+GIC!H32</f>
        <v>0</v>
      </c>
      <c r="I32" s="8">
        <f>INTMARB!I32+GIC!I32</f>
        <v>0</v>
      </c>
      <c r="J32" s="8">
        <f>INTMARB!J32+GIC!J32</f>
        <v>0</v>
      </c>
      <c r="K32" s="8">
        <f>INTMARB!K32+GIC!K32</f>
        <v>0</v>
      </c>
      <c r="L32" s="8">
        <f>INTMARB!L32+GIC!L32</f>
        <v>0</v>
      </c>
      <c r="M32" s="8">
        <f>INTMARB!M32+GIC!M32</f>
        <v>0</v>
      </c>
      <c r="N32" s="8">
        <f>INTMARB!N32+GIC!N32</f>
        <v>0</v>
      </c>
      <c r="O32" s="8">
        <f>INTMARB!O32+GIC!O32</f>
        <v>0</v>
      </c>
      <c r="P32" s="8">
        <f>INTMARB!P32+GIC!P32</f>
        <v>0</v>
      </c>
      <c r="Q32" s="8">
        <f>INTMARB!Q32+GIC!Q32</f>
        <v>0</v>
      </c>
      <c r="R32" s="8">
        <f>INTMARB!R32+GIC!R32</f>
        <v>0</v>
      </c>
      <c r="S32" s="8">
        <f>INTMARB!S32+GIC!S32</f>
        <v>0</v>
      </c>
      <c r="T32" s="8">
        <f>INTMARB!T32+GIC!T32</f>
        <v>0</v>
      </c>
      <c r="U32" s="8">
        <f>INTMARB!U32+GIC!U32</f>
        <v>0</v>
      </c>
      <c r="V32" s="8">
        <f>INTMARB!V32+GIC!V32</f>
        <v>0</v>
      </c>
      <c r="W32" s="8">
        <f>INTMARB!W32+GIC!W32</f>
        <v>0</v>
      </c>
      <c r="X32" s="8">
        <f>INTMARB!X32+GIC!X32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6857.7549328800005</v>
      </c>
      <c r="D33" s="19">
        <f t="shared" ref="D33:X33" si="18">SUM(D34:D50)</f>
        <v>7307.6624283599995</v>
      </c>
      <c r="E33" s="19">
        <f t="shared" si="18"/>
        <v>7487.0773639199979</v>
      </c>
      <c r="F33" s="19">
        <f t="shared" si="18"/>
        <v>8057.7005252399995</v>
      </c>
      <c r="G33" s="19">
        <f t="shared" si="18"/>
        <v>9164.2695166800004</v>
      </c>
      <c r="H33" s="19">
        <f t="shared" si="18"/>
        <v>9499.7822590799988</v>
      </c>
      <c r="I33" s="19">
        <f t="shared" si="18"/>
        <v>9032.4990957599985</v>
      </c>
      <c r="J33" s="19">
        <f t="shared" si="18"/>
        <v>8801.4985102799983</v>
      </c>
      <c r="K33" s="19">
        <f t="shared" si="18"/>
        <v>8878.8904034399984</v>
      </c>
      <c r="L33" s="19">
        <f t="shared" si="18"/>
        <v>8298.9418687199995</v>
      </c>
      <c r="M33" s="19">
        <f t="shared" si="18"/>
        <v>8693.2639573200013</v>
      </c>
      <c r="N33" s="19">
        <f t="shared" si="18"/>
        <v>8875.3987011600002</v>
      </c>
      <c r="O33" s="19">
        <f t="shared" si="18"/>
        <v>8545.3137611999991</v>
      </c>
      <c r="P33" s="19">
        <f t="shared" si="18"/>
        <v>8417.6253039600015</v>
      </c>
      <c r="Q33" s="19">
        <f t="shared" si="18"/>
        <v>8112.2120207999997</v>
      </c>
      <c r="R33" s="19">
        <f t="shared" si="18"/>
        <v>7973.6495115600019</v>
      </c>
      <c r="S33" s="19">
        <f t="shared" si="18"/>
        <v>7951.1932292399988</v>
      </c>
      <c r="T33" s="19">
        <f t="shared" si="18"/>
        <v>8329.1717480399984</v>
      </c>
      <c r="U33" s="19">
        <f t="shared" si="18"/>
        <v>8800.1987932799984</v>
      </c>
      <c r="V33" s="19">
        <f t="shared" si="18"/>
        <v>8900.1740336399998</v>
      </c>
      <c r="W33" s="19">
        <f t="shared" si="18"/>
        <v>7234.7649530399985</v>
      </c>
      <c r="X33" s="19">
        <f t="shared" si="18"/>
        <v>7755.2889379200014</v>
      </c>
    </row>
    <row r="34" spans="1:24" ht="11.25" customHeight="1" x14ac:dyDescent="0.2">
      <c r="A34" s="28" t="s">
        <v>54</v>
      </c>
      <c r="B34" s="7" t="s">
        <v>55</v>
      </c>
      <c r="C34" s="8">
        <f>INTMARB!C34+GIC!C34</f>
        <v>0</v>
      </c>
      <c r="D34" s="8">
        <f>INTMARB!D34+GIC!D34</f>
        <v>0</v>
      </c>
      <c r="E34" s="8">
        <f>INTMARB!E34+GIC!E34</f>
        <v>0</v>
      </c>
      <c r="F34" s="8">
        <f>INTMARB!F34+GIC!F34</f>
        <v>0</v>
      </c>
      <c r="G34" s="8">
        <f>INTMARB!G34+GIC!G34</f>
        <v>0</v>
      </c>
      <c r="H34" s="8">
        <f>INTMARB!H34+GIC!H34</f>
        <v>0</v>
      </c>
      <c r="I34" s="8">
        <f>INTMARB!I34+GIC!I34</f>
        <v>0</v>
      </c>
      <c r="J34" s="8">
        <f>INTMARB!J34+GIC!J34</f>
        <v>0</v>
      </c>
      <c r="K34" s="8">
        <f>INTMARB!K34+GIC!K34</f>
        <v>0</v>
      </c>
      <c r="L34" s="8">
        <f>INTMARB!L34+GIC!L34</f>
        <v>0</v>
      </c>
      <c r="M34" s="8">
        <f>INTMARB!M34+GIC!M34</f>
        <v>0</v>
      </c>
      <c r="N34" s="8">
        <f>INTMARB!N34+GIC!N34</f>
        <v>0</v>
      </c>
      <c r="O34" s="8">
        <f>INTMARB!O34+GIC!O34</f>
        <v>0</v>
      </c>
      <c r="P34" s="8">
        <f>INTMARB!P34+GIC!P34</f>
        <v>0</v>
      </c>
      <c r="Q34" s="8">
        <f>INTMARB!Q34+GIC!Q34</f>
        <v>0</v>
      </c>
      <c r="R34" s="8">
        <f>INTMARB!R34+GIC!R34</f>
        <v>0</v>
      </c>
      <c r="S34" s="8">
        <f>INTMARB!S34+GIC!S34</f>
        <v>0</v>
      </c>
      <c r="T34" s="8">
        <f>INTMARB!T34+GIC!T34</f>
        <v>0</v>
      </c>
      <c r="U34" s="8">
        <f>INTMARB!U34+GIC!U34</f>
        <v>0</v>
      </c>
      <c r="V34" s="8">
        <f>INTMARB!V34+GIC!V34</f>
        <v>0</v>
      </c>
      <c r="W34" s="8">
        <f>INTMARB!W34+GIC!W34</f>
        <v>0</v>
      </c>
      <c r="X34" s="8">
        <f>INTMARB!X34+GIC!X34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INTMARB!C35+GIC!C35</f>
        <v>0</v>
      </c>
      <c r="D35" s="8">
        <f>INTMARB!D35+GIC!D35</f>
        <v>0</v>
      </c>
      <c r="E35" s="8">
        <f>INTMARB!E35+GIC!E35</f>
        <v>0</v>
      </c>
      <c r="F35" s="8">
        <f>INTMARB!F35+GIC!F35</f>
        <v>0</v>
      </c>
      <c r="G35" s="8">
        <f>INTMARB!G35+GIC!G35</f>
        <v>0</v>
      </c>
      <c r="H35" s="8">
        <f>INTMARB!H35+GIC!H35</f>
        <v>0</v>
      </c>
      <c r="I35" s="8">
        <f>INTMARB!I35+GIC!I35</f>
        <v>0</v>
      </c>
      <c r="J35" s="8">
        <f>INTMARB!J35+GIC!J35</f>
        <v>0</v>
      </c>
      <c r="K35" s="8">
        <f>INTMARB!K35+GIC!K35</f>
        <v>0</v>
      </c>
      <c r="L35" s="8">
        <f>INTMARB!L35+GIC!L35</f>
        <v>0</v>
      </c>
      <c r="M35" s="8">
        <f>INTMARB!M35+GIC!M35</f>
        <v>0</v>
      </c>
      <c r="N35" s="8">
        <f>INTMARB!N35+GIC!N35</f>
        <v>0</v>
      </c>
      <c r="O35" s="8">
        <f>INTMARB!O35+GIC!O35</f>
        <v>0</v>
      </c>
      <c r="P35" s="8">
        <f>INTMARB!P35+GIC!P35</f>
        <v>0</v>
      </c>
      <c r="Q35" s="8">
        <f>INTMARB!Q35+GIC!Q35</f>
        <v>0</v>
      </c>
      <c r="R35" s="8">
        <f>INTMARB!R35+GIC!R35</f>
        <v>0</v>
      </c>
      <c r="S35" s="8">
        <f>INTMARB!S35+GIC!S35</f>
        <v>0</v>
      </c>
      <c r="T35" s="8">
        <f>INTMARB!T35+GIC!T35</f>
        <v>0</v>
      </c>
      <c r="U35" s="8">
        <f>INTMARB!U35+GIC!U35</f>
        <v>0</v>
      </c>
      <c r="V35" s="8">
        <f>INTMARB!V35+GIC!V35</f>
        <v>0</v>
      </c>
      <c r="W35" s="8">
        <f>INTMARB!W35+GIC!W35</f>
        <v>0</v>
      </c>
      <c r="X35" s="8">
        <f>INTMARB!X35+GIC!X35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INTMARB!C36+GIC!C36</f>
        <v>69.662475720000003</v>
      </c>
      <c r="D36" s="8">
        <f>INTMARB!D36+GIC!D36</f>
        <v>81.272623319999994</v>
      </c>
      <c r="E36" s="8">
        <f>INTMARB!E36+GIC!E36</f>
        <v>55.149450479999999</v>
      </c>
      <c r="F36" s="8">
        <f>INTMARB!F36+GIC!F36</f>
        <v>46.441726199999998</v>
      </c>
      <c r="G36" s="8">
        <f>INTMARB!G36+GIC!G36</f>
        <v>37.733774760000003</v>
      </c>
      <c r="H36" s="8">
        <f>INTMARB!H36+GIC!H36</f>
        <v>34.831351439999999</v>
      </c>
      <c r="I36" s="8">
        <f>INTMARB!I36+GIC!I36</f>
        <v>29.02627764</v>
      </c>
      <c r="J36" s="8">
        <f>INTMARB!J36+GIC!J36</f>
        <v>26.12385432</v>
      </c>
      <c r="K36" s="8">
        <f>INTMARB!K36+GIC!K36</f>
        <v>26.12385432</v>
      </c>
      <c r="L36" s="8">
        <f>INTMARB!L36+GIC!L36</f>
        <v>31.745837159999997</v>
      </c>
      <c r="M36" s="8">
        <f>INTMARB!M36+GIC!M36</f>
        <v>33.322100399999997</v>
      </c>
      <c r="N36" s="8">
        <f>INTMARB!N36+GIC!N36</f>
        <v>27.722833559999998</v>
      </c>
      <c r="O36" s="8">
        <f>INTMARB!O36+GIC!O36</f>
        <v>30.041909999999994</v>
      </c>
      <c r="P36" s="8">
        <f>INTMARB!P36+GIC!P36</f>
        <v>29.490365520000001</v>
      </c>
      <c r="Q36" s="8">
        <f>INTMARB!Q36+GIC!Q36</f>
        <v>27.66468059999999</v>
      </c>
      <c r="R36" s="8">
        <f>INTMARB!R36+GIC!R36</f>
        <v>27.798250680000024</v>
      </c>
      <c r="S36" s="8">
        <f>INTMARB!S36+GIC!S36</f>
        <v>29.667323159999999</v>
      </c>
      <c r="T36" s="8">
        <f>INTMARB!T36+GIC!T36</f>
        <v>25.827637679999999</v>
      </c>
      <c r="U36" s="8">
        <f>INTMARB!U36+GIC!U36</f>
        <v>22.480662240000029</v>
      </c>
      <c r="V36" s="8">
        <f>INTMARB!V36+GIC!V36</f>
        <v>26.84054411999999</v>
      </c>
      <c r="W36" s="8">
        <f>INTMARB!W36+GIC!W36</f>
        <v>20.515501079999993</v>
      </c>
      <c r="X36" s="8">
        <f>INTMARB!X36+GIC!X36</f>
        <v>29.525348159999993</v>
      </c>
    </row>
    <row r="37" spans="1:24" ht="11.25" customHeight="1" x14ac:dyDescent="0.2">
      <c r="A37" s="28" t="s">
        <v>60</v>
      </c>
      <c r="B37" s="7" t="s">
        <v>61</v>
      </c>
      <c r="C37" s="8">
        <f>INTMARB!C37+GIC!C37</f>
        <v>1736.3598436799998</v>
      </c>
      <c r="D37" s="8">
        <f>INTMARB!D37+GIC!D37</f>
        <v>1706.8004553600001</v>
      </c>
      <c r="E37" s="8">
        <f>INTMARB!E37+GIC!E37</f>
        <v>1663.9185855599999</v>
      </c>
      <c r="F37" s="8">
        <f>INTMARB!F37+GIC!F37</f>
        <v>1693.48096764</v>
      </c>
      <c r="G37" s="8">
        <f>INTMARB!G37+GIC!G37</f>
        <v>1641.8914973999997</v>
      </c>
      <c r="H37" s="8">
        <f>INTMARB!H37+GIC!H37</f>
        <v>1495.3741387199998</v>
      </c>
      <c r="I37" s="8">
        <f>INTMARB!I37+GIC!I37</f>
        <v>1344.04505928</v>
      </c>
      <c r="J37" s="8">
        <f>INTMARB!J37+GIC!J37</f>
        <v>1286.3223727199995</v>
      </c>
      <c r="K37" s="8">
        <f>INTMARB!K37+GIC!K37</f>
        <v>1224.3428089199999</v>
      </c>
      <c r="L37" s="8">
        <f>INTMARB!L37+GIC!L37</f>
        <v>1128.7378317599998</v>
      </c>
      <c r="M37" s="8">
        <f>INTMARB!M37+GIC!M37</f>
        <v>1049.0713833600003</v>
      </c>
      <c r="N37" s="8">
        <f>INTMARB!N37+GIC!N37</f>
        <v>1070.2305306000001</v>
      </c>
      <c r="O37" s="8">
        <f>INTMARB!O37+GIC!O37</f>
        <v>1042.4609117999998</v>
      </c>
      <c r="P37" s="8">
        <f>INTMARB!P37+GIC!P37</f>
        <v>949.44528756000034</v>
      </c>
      <c r="Q37" s="8">
        <f>INTMARB!Q37+GIC!Q37</f>
        <v>911.0111472000001</v>
      </c>
      <c r="R37" s="8">
        <f>INTMARB!R37+GIC!R37</f>
        <v>849.46418172000006</v>
      </c>
      <c r="S37" s="8">
        <f>INTMARB!S37+GIC!S37</f>
        <v>825.50087927999994</v>
      </c>
      <c r="T37" s="8">
        <f>INTMARB!T37+GIC!T37</f>
        <v>872.37118583999995</v>
      </c>
      <c r="U37" s="8">
        <f>INTMARB!U37+GIC!U37</f>
        <v>952.60420332000024</v>
      </c>
      <c r="V37" s="8">
        <f>INTMARB!V37+GIC!V37</f>
        <v>994.82694696000033</v>
      </c>
      <c r="W37" s="8">
        <f>INTMARB!W37+GIC!W37</f>
        <v>759.52689120000002</v>
      </c>
      <c r="X37" s="8">
        <f>INTMARB!X37+GIC!X37</f>
        <v>920.07375767999986</v>
      </c>
    </row>
    <row r="38" spans="1:24" ht="11.25" customHeight="1" x14ac:dyDescent="0.2">
      <c r="A38" s="28" t="s">
        <v>62</v>
      </c>
      <c r="B38" s="7" t="s">
        <v>63</v>
      </c>
      <c r="C38" s="8">
        <f>INTMARB!C38+GIC!C38</f>
        <v>0.80388000000000004</v>
      </c>
      <c r="D38" s="8">
        <f>INTMARB!D38+GIC!D38</f>
        <v>0.67913999999999974</v>
      </c>
      <c r="E38" s="8">
        <f>INTMARB!E38+GIC!E38</f>
        <v>0.72475200000000006</v>
      </c>
      <c r="F38" s="8">
        <f>INTMARB!F38+GIC!F38</f>
        <v>0.77943600000000024</v>
      </c>
      <c r="G38" s="8">
        <f>INTMARB!G38+GIC!G38</f>
        <v>0.60303600000000024</v>
      </c>
      <c r="H38" s="8">
        <f>INTMARB!H38+GIC!H38</f>
        <v>0.44150399999999995</v>
      </c>
      <c r="I38" s="8">
        <f>INTMARB!I38+GIC!I38</f>
        <v>0.49946399999999996</v>
      </c>
      <c r="J38" s="8">
        <f>INTMARB!J38+GIC!J38</f>
        <v>0.6363000000000002</v>
      </c>
      <c r="K38" s="8">
        <f>INTMARB!K38+GIC!K38</f>
        <v>0.59975999999999996</v>
      </c>
      <c r="L38" s="8">
        <f>INTMARB!L38+GIC!L38</f>
        <v>1.2637799999999997</v>
      </c>
      <c r="M38" s="8">
        <f>INTMARB!M38+GIC!M38</f>
        <v>1.0717560000000006</v>
      </c>
      <c r="N38" s="8">
        <f>INTMARB!N38+GIC!N38</f>
        <v>0.84344399999999964</v>
      </c>
      <c r="O38" s="8">
        <f>INTMARB!O38+GIC!O38</f>
        <v>0.54809999999999959</v>
      </c>
      <c r="P38" s="8">
        <f>INTMARB!P38+GIC!P38</f>
        <v>0.60606000000000049</v>
      </c>
      <c r="Q38" s="8">
        <f>INTMARB!Q38+GIC!Q38</f>
        <v>0.55717200000000011</v>
      </c>
      <c r="R38" s="8">
        <f>INTMARB!R38+GIC!R38</f>
        <v>0.66981599999999941</v>
      </c>
      <c r="S38" s="8">
        <f>INTMARB!S38+GIC!S38</f>
        <v>0.67611599999999983</v>
      </c>
      <c r="T38" s="8">
        <f>INTMARB!T38+GIC!T38</f>
        <v>0.67611599999999972</v>
      </c>
      <c r="U38" s="8">
        <f>INTMARB!U38+GIC!U38</f>
        <v>0.71567999999999909</v>
      </c>
      <c r="V38" s="8">
        <f>INTMARB!V38+GIC!V38</f>
        <v>0.63327599999999928</v>
      </c>
      <c r="W38" s="8">
        <f>INTMARB!W38+GIC!W38</f>
        <v>0.56649600000000044</v>
      </c>
      <c r="X38" s="8">
        <f>INTMARB!X38+GIC!X38</f>
        <v>0.71870400000000068</v>
      </c>
    </row>
    <row r="39" spans="1:24" ht="11.25" customHeight="1" x14ac:dyDescent="0.2">
      <c r="A39" s="28" t="s">
        <v>64</v>
      </c>
      <c r="B39" s="7" t="s">
        <v>65</v>
      </c>
      <c r="C39" s="8">
        <f>INTMARB!C39+GIC!C39</f>
        <v>0</v>
      </c>
      <c r="D39" s="8">
        <f>INTMARB!D39+GIC!D39</f>
        <v>0</v>
      </c>
      <c r="E39" s="8">
        <f>INTMARB!E39+GIC!E39</f>
        <v>0</v>
      </c>
      <c r="F39" s="8">
        <f>INTMARB!F39+GIC!F39</f>
        <v>0</v>
      </c>
      <c r="G39" s="8">
        <f>INTMARB!G39+GIC!G39</f>
        <v>0</v>
      </c>
      <c r="H39" s="8">
        <f>INTMARB!H39+GIC!H39</f>
        <v>0</v>
      </c>
      <c r="I39" s="8">
        <f>INTMARB!I39+GIC!I39</f>
        <v>0</v>
      </c>
      <c r="J39" s="8">
        <f>INTMARB!J39+GIC!J39</f>
        <v>0</v>
      </c>
      <c r="K39" s="8">
        <f>INTMARB!K39+GIC!K39</f>
        <v>0</v>
      </c>
      <c r="L39" s="8">
        <f>INTMARB!L39+GIC!L39</f>
        <v>0</v>
      </c>
      <c r="M39" s="8">
        <f>INTMARB!M39+GIC!M39</f>
        <v>0</v>
      </c>
      <c r="N39" s="8">
        <f>INTMARB!N39+GIC!N39</f>
        <v>0</v>
      </c>
      <c r="O39" s="8">
        <f>INTMARB!O39+GIC!O39</f>
        <v>0</v>
      </c>
      <c r="P39" s="8">
        <f>INTMARB!P39+GIC!P39</f>
        <v>0</v>
      </c>
      <c r="Q39" s="8">
        <f>INTMARB!Q39+GIC!Q39</f>
        <v>0</v>
      </c>
      <c r="R39" s="8">
        <f>INTMARB!R39+GIC!R39</f>
        <v>0</v>
      </c>
      <c r="S39" s="8">
        <f>INTMARB!S39+GIC!S39</f>
        <v>0</v>
      </c>
      <c r="T39" s="8">
        <f>INTMARB!T39+GIC!T39</f>
        <v>0</v>
      </c>
      <c r="U39" s="8">
        <f>INTMARB!U39+GIC!U39</f>
        <v>0</v>
      </c>
      <c r="V39" s="8">
        <f>INTMARB!V39+GIC!V39</f>
        <v>0</v>
      </c>
      <c r="W39" s="8">
        <f>INTMARB!W39+GIC!W39</f>
        <v>0</v>
      </c>
      <c r="X39" s="8">
        <f>INTMARB!X39+GIC!X39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INTMARB!C40+GIC!C40</f>
        <v>965.83454064</v>
      </c>
      <c r="D40" s="8">
        <f>INTMARB!D40+GIC!D40</f>
        <v>1044.63604908</v>
      </c>
      <c r="E40" s="8">
        <f>INTMARB!E40+GIC!E40</f>
        <v>1131.82112628</v>
      </c>
      <c r="F40" s="8">
        <f>INTMARB!F40+GIC!F40</f>
        <v>1179.0723682799999</v>
      </c>
      <c r="G40" s="8">
        <f>INTMARB!G40+GIC!G40</f>
        <v>1282.9497782400003</v>
      </c>
      <c r="H40" s="8">
        <f>INTMARB!H40+GIC!H40</f>
        <v>1303.5537010799999</v>
      </c>
      <c r="I40" s="8">
        <f>INTMARB!I40+GIC!I40</f>
        <v>1219.9235324400001</v>
      </c>
      <c r="J40" s="8">
        <f>INTMARB!J40+GIC!J40</f>
        <v>1311.2924993999998</v>
      </c>
      <c r="K40" s="8">
        <f>INTMARB!K40+GIC!K40</f>
        <v>1319.9610510000002</v>
      </c>
      <c r="L40" s="8">
        <f>INTMARB!L40+GIC!L40</f>
        <v>1264.8874053600002</v>
      </c>
      <c r="M40" s="8">
        <f>INTMARB!M40+GIC!M40</f>
        <v>1297.80460584</v>
      </c>
      <c r="N40" s="8">
        <f>INTMARB!N40+GIC!N40</f>
        <v>1214.1744372000001</v>
      </c>
      <c r="O40" s="8">
        <f>INTMARB!O40+GIC!O40</f>
        <v>1120.2486487199999</v>
      </c>
      <c r="P40" s="8">
        <f>INTMARB!P40+GIC!P40</f>
        <v>1125.3281248800001</v>
      </c>
      <c r="Q40" s="8">
        <f>INTMARB!Q40+GIC!Q40</f>
        <v>1222.1052948000001</v>
      </c>
      <c r="R40" s="8">
        <f>INTMARB!R40+GIC!R40</f>
        <v>1377.6753823199999</v>
      </c>
      <c r="S40" s="8">
        <f>INTMARB!S40+GIC!S40</f>
        <v>1528.7419126800005</v>
      </c>
      <c r="T40" s="8">
        <f>INTMARB!T40+GIC!T40</f>
        <v>1728.5474973600003</v>
      </c>
      <c r="U40" s="8">
        <f>INTMARB!U40+GIC!U40</f>
        <v>1848.3210482400002</v>
      </c>
      <c r="V40" s="8">
        <f>INTMARB!V40+GIC!V40</f>
        <v>1808.0866997999999</v>
      </c>
      <c r="W40" s="8">
        <f>INTMARB!W40+GIC!W40</f>
        <v>1645.5897950399999</v>
      </c>
      <c r="X40" s="8">
        <f>INTMARB!X40+GIC!X40</f>
        <v>1877.32691748</v>
      </c>
    </row>
    <row r="41" spans="1:24" ht="11.25" customHeight="1" x14ac:dyDescent="0.2">
      <c r="A41" s="28" t="s">
        <v>68</v>
      </c>
      <c r="B41" s="7" t="s">
        <v>69</v>
      </c>
      <c r="C41" s="8">
        <f>INTMARB!C41+GIC!C41</f>
        <v>3.6845874000000012</v>
      </c>
      <c r="D41" s="8">
        <f>INTMARB!D41+GIC!D41</f>
        <v>4.1978671199999988</v>
      </c>
      <c r="E41" s="8">
        <f>INTMARB!E41+GIC!E41</f>
        <v>3.5901108000000006</v>
      </c>
      <c r="F41" s="8">
        <f>INTMARB!F41+GIC!F41</f>
        <v>3.9586989599999995</v>
      </c>
      <c r="G41" s="8">
        <f>INTMARB!G41+GIC!G41</f>
        <v>4.2263395199999989</v>
      </c>
      <c r="H41" s="8">
        <f>INTMARB!H41+GIC!H41</f>
        <v>5.3064788400000005</v>
      </c>
      <c r="I41" s="8">
        <f>INTMARB!I41+GIC!I41</f>
        <v>3.4107346800000005</v>
      </c>
      <c r="J41" s="8">
        <f>INTMARB!J41+GIC!J41</f>
        <v>2.81540268</v>
      </c>
      <c r="K41" s="8">
        <f>INTMARB!K41+GIC!K41</f>
        <v>2.9792484000000004</v>
      </c>
      <c r="L41" s="8">
        <f>INTMARB!L41+GIC!L41</f>
        <v>1.7699479200000006</v>
      </c>
      <c r="M41" s="8">
        <f>INTMARB!M41+GIC!M41</f>
        <v>2.0217992400000004</v>
      </c>
      <c r="N41" s="8">
        <f>INTMARB!N41+GIC!N41</f>
        <v>2.5288668000000021</v>
      </c>
      <c r="O41" s="8">
        <f>INTMARB!O41+GIC!O41</f>
        <v>2.2612262400000005</v>
      </c>
      <c r="P41" s="8">
        <f>INTMARB!P41+GIC!P41</f>
        <v>2.15406648</v>
      </c>
      <c r="Q41" s="8">
        <f>INTMARB!Q41+GIC!Q41</f>
        <v>1.2975649200000003</v>
      </c>
      <c r="R41" s="8">
        <f>INTMARB!R41+GIC!R41</f>
        <v>2.6075541600000007</v>
      </c>
      <c r="S41" s="8">
        <f>INTMARB!S41+GIC!S41</f>
        <v>1.52430876</v>
      </c>
      <c r="T41" s="8">
        <f>INTMARB!T41+GIC!T41</f>
        <v>1.568311560000001</v>
      </c>
      <c r="U41" s="8">
        <f>INTMARB!U41+GIC!U41</f>
        <v>1.5023073599999999</v>
      </c>
      <c r="V41" s="8">
        <f>INTMARB!V41+GIC!V41</f>
        <v>2.0375884800000033</v>
      </c>
      <c r="W41" s="8">
        <f>INTMARB!W41+GIC!W41</f>
        <v>1.6061022000000003</v>
      </c>
      <c r="X41" s="8">
        <f>INTMARB!X41+GIC!X41</f>
        <v>1.9146394800000013</v>
      </c>
    </row>
    <row r="42" spans="1:24" ht="11.25" customHeight="1" x14ac:dyDescent="0.2">
      <c r="A42" s="28" t="s">
        <v>70</v>
      </c>
      <c r="B42" s="7" t="s">
        <v>71</v>
      </c>
      <c r="C42" s="8">
        <f>INTMARB!C42+GIC!C42</f>
        <v>0</v>
      </c>
      <c r="D42" s="8">
        <f>INTMARB!D42+GIC!D42</f>
        <v>0</v>
      </c>
      <c r="E42" s="8">
        <f>INTMARB!E42+GIC!E42</f>
        <v>0</v>
      </c>
      <c r="F42" s="8">
        <f>INTMARB!F42+GIC!F42</f>
        <v>0</v>
      </c>
      <c r="G42" s="8">
        <f>INTMARB!G42+GIC!G42</f>
        <v>0</v>
      </c>
      <c r="H42" s="8">
        <f>INTMARB!H42+GIC!H42</f>
        <v>0</v>
      </c>
      <c r="I42" s="8">
        <f>INTMARB!I42+GIC!I42</f>
        <v>0</v>
      </c>
      <c r="J42" s="8">
        <f>INTMARB!J42+GIC!J42</f>
        <v>0</v>
      </c>
      <c r="K42" s="8">
        <f>INTMARB!K42+GIC!K42</f>
        <v>0</v>
      </c>
      <c r="L42" s="8">
        <f>INTMARB!L42+GIC!L42</f>
        <v>0</v>
      </c>
      <c r="M42" s="8">
        <f>INTMARB!M42+GIC!M42</f>
        <v>0</v>
      </c>
      <c r="N42" s="8">
        <f>INTMARB!N42+GIC!N42</f>
        <v>0</v>
      </c>
      <c r="O42" s="8">
        <f>INTMARB!O42+GIC!O42</f>
        <v>0</v>
      </c>
      <c r="P42" s="8">
        <f>INTMARB!P42+GIC!P42</f>
        <v>0</v>
      </c>
      <c r="Q42" s="8">
        <f>INTMARB!Q42+GIC!Q42</f>
        <v>0</v>
      </c>
      <c r="R42" s="8">
        <f>INTMARB!R42+GIC!R42</f>
        <v>0</v>
      </c>
      <c r="S42" s="8">
        <f>INTMARB!S42+GIC!S42</f>
        <v>0</v>
      </c>
      <c r="T42" s="8">
        <f>INTMARB!T42+GIC!T42</f>
        <v>0</v>
      </c>
      <c r="U42" s="8">
        <f>INTMARB!U42+GIC!U42</f>
        <v>0</v>
      </c>
      <c r="V42" s="8">
        <f>INTMARB!V42+GIC!V42</f>
        <v>0</v>
      </c>
      <c r="W42" s="8">
        <f>INTMARB!W42+GIC!W42</f>
        <v>0</v>
      </c>
      <c r="X42" s="8">
        <f>INTMARB!X42+GIC!X42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INTMARB!C43+GIC!C43</f>
        <v>4061.3815195200004</v>
      </c>
      <c r="D43" s="8">
        <f>INTMARB!D43+GIC!D43</f>
        <v>4448.94618636</v>
      </c>
      <c r="E43" s="8">
        <f>INTMARB!E43+GIC!E43</f>
        <v>4612.9040848799987</v>
      </c>
      <c r="F43" s="8">
        <f>INTMARB!F43+GIC!F43</f>
        <v>5117.8092731999996</v>
      </c>
      <c r="G43" s="8">
        <f>INTMARB!G43+GIC!G43</f>
        <v>6186.4191558000011</v>
      </c>
      <c r="H43" s="8">
        <f>INTMARB!H43+GIC!H43</f>
        <v>6653.4113458799984</v>
      </c>
      <c r="I43" s="8">
        <f>INTMARB!I43+GIC!I43</f>
        <v>6430.7147626799988</v>
      </c>
      <c r="J43" s="8">
        <f>INTMARB!J43+GIC!J43</f>
        <v>6170.9209333199988</v>
      </c>
      <c r="K43" s="8">
        <f>INTMARB!K43+GIC!K43</f>
        <v>6302.8030759199983</v>
      </c>
      <c r="L43" s="8">
        <f>INTMARB!L43+GIC!L43</f>
        <v>5868.2182244399992</v>
      </c>
      <c r="M43" s="8">
        <f>INTMARB!M43+GIC!M43</f>
        <v>6302.9257855200003</v>
      </c>
      <c r="N43" s="8">
        <f>INTMARB!N43+GIC!N43</f>
        <v>6553.536401880001</v>
      </c>
      <c r="O43" s="8">
        <f>INTMARB!O43+GIC!O43</f>
        <v>6344.0625783600008</v>
      </c>
      <c r="P43" s="8">
        <f>INTMARB!P43+GIC!P43</f>
        <v>6305.8057264800018</v>
      </c>
      <c r="Q43" s="8">
        <f>INTMARB!Q43+GIC!Q43</f>
        <v>5945.70000024</v>
      </c>
      <c r="R43" s="8">
        <f>INTMARB!R43+GIC!R43</f>
        <v>5712.3444877200018</v>
      </c>
      <c r="S43" s="8">
        <f>INTMARB!S43+GIC!S43</f>
        <v>5560.8752253599987</v>
      </c>
      <c r="T43" s="8">
        <f>INTMARB!T43+GIC!T43</f>
        <v>5692.917690719999</v>
      </c>
      <c r="U43" s="8">
        <f>INTMARB!U43+GIC!U43</f>
        <v>5966.166094199999</v>
      </c>
      <c r="V43" s="8">
        <f>INTMARB!V43+GIC!V43</f>
        <v>6061.4826433199996</v>
      </c>
      <c r="W43" s="8">
        <f>INTMARB!W43+GIC!W43</f>
        <v>4803.4832975999989</v>
      </c>
      <c r="X43" s="8">
        <f>INTMARB!X43+GIC!X43</f>
        <v>4922.2187071200015</v>
      </c>
    </row>
    <row r="44" spans="1:24" ht="11.25" customHeight="1" x14ac:dyDescent="0.2">
      <c r="A44" s="28" t="s">
        <v>74</v>
      </c>
      <c r="B44" s="7" t="s">
        <v>75</v>
      </c>
      <c r="C44" s="8">
        <f>INTMARB!C44+GIC!C44</f>
        <v>20.028085920000002</v>
      </c>
      <c r="D44" s="8">
        <f>INTMARB!D44+GIC!D44</f>
        <v>21.130107119999998</v>
      </c>
      <c r="E44" s="8">
        <f>INTMARB!E44+GIC!E44</f>
        <v>18.96925392</v>
      </c>
      <c r="F44" s="8">
        <f>INTMARB!F44+GIC!F44</f>
        <v>16.158054960000001</v>
      </c>
      <c r="G44" s="8">
        <f>INTMARB!G44+GIC!G44</f>
        <v>10.445934960000001</v>
      </c>
      <c r="H44" s="8">
        <f>INTMARB!H44+GIC!H44</f>
        <v>6.8637391200000026</v>
      </c>
      <c r="I44" s="8">
        <f>INTMARB!I44+GIC!I44</f>
        <v>4.8792650399999999</v>
      </c>
      <c r="J44" s="8">
        <f>INTMARB!J44+GIC!J44</f>
        <v>3.3871478400000017</v>
      </c>
      <c r="K44" s="8">
        <f>INTMARB!K44+GIC!K44</f>
        <v>2.0806048800000001</v>
      </c>
      <c r="L44" s="8">
        <f>INTMARB!L44+GIC!L44</f>
        <v>2.31884208</v>
      </c>
      <c r="M44" s="8">
        <f>INTMARB!M44+GIC!M44</f>
        <v>7.0465269600000005</v>
      </c>
      <c r="N44" s="8">
        <f>INTMARB!N44+GIC!N44</f>
        <v>6.3621871200000015</v>
      </c>
      <c r="O44" s="8">
        <f>INTMARB!O44+GIC!O44</f>
        <v>5.6903860800000023</v>
      </c>
      <c r="P44" s="8">
        <f>INTMARB!P44+GIC!P44</f>
        <v>4.7956730400000014</v>
      </c>
      <c r="Q44" s="8">
        <f>INTMARB!Q44+GIC!Q44</f>
        <v>3.8761610400000022</v>
      </c>
      <c r="R44" s="8">
        <f>INTMARB!R44+GIC!R44</f>
        <v>3.0898389600000007</v>
      </c>
      <c r="S44" s="8">
        <f>INTMARB!S44+GIC!S44</f>
        <v>4.2074640000000008</v>
      </c>
      <c r="T44" s="8">
        <f>INTMARB!T44+GIC!T44</f>
        <v>7.2633088800000012</v>
      </c>
      <c r="U44" s="8">
        <f>INTMARB!U44+GIC!U44</f>
        <v>8.4087979200000014</v>
      </c>
      <c r="V44" s="8">
        <f>INTMARB!V44+GIC!V44</f>
        <v>6.2663349600000009</v>
      </c>
      <c r="W44" s="8">
        <f>INTMARB!W44+GIC!W44</f>
        <v>3.4768699200000008</v>
      </c>
      <c r="X44" s="8">
        <f>INTMARB!X44+GIC!X44</f>
        <v>3.5108639999999989</v>
      </c>
    </row>
    <row r="45" spans="1:24" ht="11.25" customHeight="1" x14ac:dyDescent="0.2">
      <c r="A45" s="28" t="s">
        <v>76</v>
      </c>
      <c r="B45" s="7" t="s">
        <v>77</v>
      </c>
      <c r="C45" s="8">
        <f>INTMARB!C45+GIC!C45</f>
        <v>0</v>
      </c>
      <c r="D45" s="8">
        <f>INTMARB!D45+GIC!D45</f>
        <v>0</v>
      </c>
      <c r="E45" s="8">
        <f>INTMARB!E45+GIC!E45</f>
        <v>0</v>
      </c>
      <c r="F45" s="8">
        <f>INTMARB!F45+GIC!F45</f>
        <v>0</v>
      </c>
      <c r="G45" s="8">
        <f>INTMARB!G45+GIC!G45</f>
        <v>0</v>
      </c>
      <c r="H45" s="8">
        <f>INTMARB!H45+GIC!H45</f>
        <v>0</v>
      </c>
      <c r="I45" s="8">
        <f>INTMARB!I45+GIC!I45</f>
        <v>0</v>
      </c>
      <c r="J45" s="8">
        <f>INTMARB!J45+GIC!J45</f>
        <v>0</v>
      </c>
      <c r="K45" s="8">
        <f>INTMARB!K45+GIC!K45</f>
        <v>0</v>
      </c>
      <c r="L45" s="8">
        <f>INTMARB!L45+GIC!L45</f>
        <v>0</v>
      </c>
      <c r="M45" s="8">
        <f>INTMARB!M45+GIC!M45</f>
        <v>0</v>
      </c>
      <c r="N45" s="8">
        <f>INTMARB!N45+GIC!N45</f>
        <v>0</v>
      </c>
      <c r="O45" s="8">
        <f>INTMARB!O45+GIC!O45</f>
        <v>0</v>
      </c>
      <c r="P45" s="8">
        <f>INTMARB!P45+GIC!P45</f>
        <v>0</v>
      </c>
      <c r="Q45" s="8">
        <f>INTMARB!Q45+GIC!Q45</f>
        <v>0</v>
      </c>
      <c r="R45" s="8">
        <f>INTMARB!R45+GIC!R45</f>
        <v>0</v>
      </c>
      <c r="S45" s="8">
        <f>INTMARB!S45+GIC!S45</f>
        <v>0</v>
      </c>
      <c r="T45" s="8">
        <f>INTMARB!T45+GIC!T45</f>
        <v>0</v>
      </c>
      <c r="U45" s="8">
        <f>INTMARB!U45+GIC!U45</f>
        <v>0</v>
      </c>
      <c r="V45" s="8">
        <f>INTMARB!V45+GIC!V45</f>
        <v>0</v>
      </c>
      <c r="W45" s="8">
        <f>INTMARB!W45+GIC!W45</f>
        <v>0</v>
      </c>
      <c r="X45" s="8">
        <f>INTMARB!X45+GIC!X45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INTMARB!C46+GIC!C46</f>
        <v>0</v>
      </c>
      <c r="D46" s="8">
        <f>INTMARB!D46+GIC!D46</f>
        <v>0</v>
      </c>
      <c r="E46" s="8">
        <f>INTMARB!E46+GIC!E46</f>
        <v>0</v>
      </c>
      <c r="F46" s="8">
        <f>INTMARB!F46+GIC!F46</f>
        <v>0</v>
      </c>
      <c r="G46" s="8">
        <f>INTMARB!G46+GIC!G46</f>
        <v>0</v>
      </c>
      <c r="H46" s="8">
        <f>INTMARB!H46+GIC!H46</f>
        <v>0</v>
      </c>
      <c r="I46" s="8">
        <f>INTMARB!I46+GIC!I46</f>
        <v>0</v>
      </c>
      <c r="J46" s="8">
        <f>INTMARB!J46+GIC!J46</f>
        <v>0</v>
      </c>
      <c r="K46" s="8">
        <f>INTMARB!K46+GIC!K46</f>
        <v>0</v>
      </c>
      <c r="L46" s="8">
        <f>INTMARB!L46+GIC!L46</f>
        <v>0</v>
      </c>
      <c r="M46" s="8">
        <f>INTMARB!M46+GIC!M46</f>
        <v>0</v>
      </c>
      <c r="N46" s="8">
        <f>INTMARB!N46+GIC!N46</f>
        <v>0</v>
      </c>
      <c r="O46" s="8">
        <f>INTMARB!O46+GIC!O46</f>
        <v>0</v>
      </c>
      <c r="P46" s="8">
        <f>INTMARB!P46+GIC!P46</f>
        <v>0</v>
      </c>
      <c r="Q46" s="8">
        <f>INTMARB!Q46+GIC!Q46</f>
        <v>0</v>
      </c>
      <c r="R46" s="8">
        <f>INTMARB!R46+GIC!R46</f>
        <v>0</v>
      </c>
      <c r="S46" s="8">
        <f>INTMARB!S46+GIC!S46</f>
        <v>0</v>
      </c>
      <c r="T46" s="8">
        <f>INTMARB!T46+GIC!T46</f>
        <v>0</v>
      </c>
      <c r="U46" s="8">
        <f>INTMARB!U46+GIC!U46</f>
        <v>0</v>
      </c>
      <c r="V46" s="8">
        <f>INTMARB!V46+GIC!V46</f>
        <v>0</v>
      </c>
      <c r="W46" s="8">
        <f>INTMARB!W46+GIC!W46</f>
        <v>0</v>
      </c>
      <c r="X46" s="8">
        <f>INTMARB!X46+GIC!X46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INTMARB!C47+GIC!C47</f>
        <v>0</v>
      </c>
      <c r="D47" s="8">
        <f>INTMARB!D47+GIC!D47</f>
        <v>0</v>
      </c>
      <c r="E47" s="8">
        <f>INTMARB!E47+GIC!E47</f>
        <v>0</v>
      </c>
      <c r="F47" s="8">
        <f>INTMARB!F47+GIC!F47</f>
        <v>0</v>
      </c>
      <c r="G47" s="8">
        <f>INTMARB!G47+GIC!G47</f>
        <v>0</v>
      </c>
      <c r="H47" s="8">
        <f>INTMARB!H47+GIC!H47</f>
        <v>0</v>
      </c>
      <c r="I47" s="8">
        <f>INTMARB!I47+GIC!I47</f>
        <v>0</v>
      </c>
      <c r="J47" s="8">
        <f>INTMARB!J47+GIC!J47</f>
        <v>0</v>
      </c>
      <c r="K47" s="8">
        <f>INTMARB!K47+GIC!K47</f>
        <v>0</v>
      </c>
      <c r="L47" s="8">
        <f>INTMARB!L47+GIC!L47</f>
        <v>0</v>
      </c>
      <c r="M47" s="8">
        <f>INTMARB!M47+GIC!M47</f>
        <v>0</v>
      </c>
      <c r="N47" s="8">
        <f>INTMARB!N47+GIC!N47</f>
        <v>0</v>
      </c>
      <c r="O47" s="8">
        <f>INTMARB!O47+GIC!O47</f>
        <v>0</v>
      </c>
      <c r="P47" s="8">
        <f>INTMARB!P47+GIC!P47</f>
        <v>0</v>
      </c>
      <c r="Q47" s="8">
        <f>INTMARB!Q47+GIC!Q47</f>
        <v>0</v>
      </c>
      <c r="R47" s="8">
        <f>INTMARB!R47+GIC!R47</f>
        <v>0</v>
      </c>
      <c r="S47" s="8">
        <f>INTMARB!S47+GIC!S47</f>
        <v>0</v>
      </c>
      <c r="T47" s="8">
        <f>INTMARB!T47+GIC!T47</f>
        <v>0</v>
      </c>
      <c r="U47" s="8">
        <f>INTMARB!U47+GIC!U47</f>
        <v>0</v>
      </c>
      <c r="V47" s="8">
        <f>INTMARB!V47+GIC!V47</f>
        <v>0</v>
      </c>
      <c r="W47" s="8">
        <f>INTMARB!W47+GIC!W47</f>
        <v>0</v>
      </c>
      <c r="X47" s="8">
        <f>INTMARB!X47+GIC!X47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INTMARB!C48+GIC!C48</f>
        <v>0</v>
      </c>
      <c r="D48" s="8">
        <f>INTMARB!D48+GIC!D48</f>
        <v>0</v>
      </c>
      <c r="E48" s="8">
        <f>INTMARB!E48+GIC!E48</f>
        <v>0</v>
      </c>
      <c r="F48" s="8">
        <f>INTMARB!F48+GIC!F48</f>
        <v>0</v>
      </c>
      <c r="G48" s="8">
        <f>INTMARB!G48+GIC!G48</f>
        <v>0</v>
      </c>
      <c r="H48" s="8">
        <f>INTMARB!H48+GIC!H48</f>
        <v>0</v>
      </c>
      <c r="I48" s="8">
        <f>INTMARB!I48+GIC!I48</f>
        <v>0</v>
      </c>
      <c r="J48" s="8">
        <f>INTMARB!J48+GIC!J48</f>
        <v>0</v>
      </c>
      <c r="K48" s="8">
        <f>INTMARB!K48+GIC!K48</f>
        <v>0</v>
      </c>
      <c r="L48" s="8">
        <f>INTMARB!L48+GIC!L48</f>
        <v>0</v>
      </c>
      <c r="M48" s="8">
        <f>INTMARB!M48+GIC!M48</f>
        <v>0</v>
      </c>
      <c r="N48" s="8">
        <f>INTMARB!N48+GIC!N48</f>
        <v>0</v>
      </c>
      <c r="O48" s="8">
        <f>INTMARB!O48+GIC!O48</f>
        <v>0</v>
      </c>
      <c r="P48" s="8">
        <f>INTMARB!P48+GIC!P48</f>
        <v>0</v>
      </c>
      <c r="Q48" s="8">
        <f>INTMARB!Q48+GIC!Q48</f>
        <v>0</v>
      </c>
      <c r="R48" s="8">
        <f>INTMARB!R48+GIC!R48</f>
        <v>0</v>
      </c>
      <c r="S48" s="8">
        <f>INTMARB!S48+GIC!S48</f>
        <v>0</v>
      </c>
      <c r="T48" s="8">
        <f>INTMARB!T48+GIC!T48</f>
        <v>0</v>
      </c>
      <c r="U48" s="8">
        <f>INTMARB!U48+GIC!U48</f>
        <v>0</v>
      </c>
      <c r="V48" s="8">
        <f>INTMARB!V48+GIC!V48</f>
        <v>0</v>
      </c>
      <c r="W48" s="8">
        <f>INTMARB!W48+GIC!W48</f>
        <v>0</v>
      </c>
      <c r="X48" s="8">
        <f>INTMARB!X48+GIC!X48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INTMARB!C49+GIC!C49</f>
        <v>0</v>
      </c>
      <c r="D49" s="8">
        <f>INTMARB!D49+GIC!D49</f>
        <v>0</v>
      </c>
      <c r="E49" s="8">
        <f>INTMARB!E49+GIC!E49</f>
        <v>0</v>
      </c>
      <c r="F49" s="8">
        <f>INTMARB!F49+GIC!F49</f>
        <v>0</v>
      </c>
      <c r="G49" s="8">
        <f>INTMARB!G49+GIC!G49</f>
        <v>0</v>
      </c>
      <c r="H49" s="8">
        <f>INTMARB!H49+GIC!H49</f>
        <v>0</v>
      </c>
      <c r="I49" s="8">
        <f>INTMARB!I49+GIC!I49</f>
        <v>0</v>
      </c>
      <c r="J49" s="8">
        <f>INTMARB!J49+GIC!J49</f>
        <v>0</v>
      </c>
      <c r="K49" s="8">
        <f>INTMARB!K49+GIC!K49</f>
        <v>0</v>
      </c>
      <c r="L49" s="8">
        <f>INTMARB!L49+GIC!L49</f>
        <v>0</v>
      </c>
      <c r="M49" s="8">
        <f>INTMARB!M49+GIC!M49</f>
        <v>0</v>
      </c>
      <c r="N49" s="8">
        <f>INTMARB!N49+GIC!N49</f>
        <v>0</v>
      </c>
      <c r="O49" s="8">
        <f>INTMARB!O49+GIC!O49</f>
        <v>0</v>
      </c>
      <c r="P49" s="8">
        <f>INTMARB!P49+GIC!P49</f>
        <v>0</v>
      </c>
      <c r="Q49" s="8">
        <f>INTMARB!Q49+GIC!Q49</f>
        <v>0</v>
      </c>
      <c r="R49" s="8">
        <f>INTMARB!R49+GIC!R49</f>
        <v>0</v>
      </c>
      <c r="S49" s="8">
        <f>INTMARB!S49+GIC!S49</f>
        <v>0</v>
      </c>
      <c r="T49" s="8">
        <f>INTMARB!T49+GIC!T49</f>
        <v>0</v>
      </c>
      <c r="U49" s="8">
        <f>INTMARB!U49+GIC!U49</f>
        <v>0</v>
      </c>
      <c r="V49" s="8">
        <f>INTMARB!V49+GIC!V49</f>
        <v>0</v>
      </c>
      <c r="W49" s="8">
        <f>INTMARB!W49+GIC!W49</f>
        <v>0</v>
      </c>
      <c r="X49" s="8">
        <f>INTMARB!X49+GIC!X49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INTMARB!C50+GIC!C50</f>
        <v>0</v>
      </c>
      <c r="D50" s="8">
        <f>INTMARB!D50+GIC!D50</f>
        <v>0</v>
      </c>
      <c r="E50" s="8">
        <f>INTMARB!E50+GIC!E50</f>
        <v>0</v>
      </c>
      <c r="F50" s="8">
        <f>INTMARB!F50+GIC!F50</f>
        <v>0</v>
      </c>
      <c r="G50" s="8">
        <f>INTMARB!G50+GIC!G50</f>
        <v>0</v>
      </c>
      <c r="H50" s="8">
        <f>INTMARB!H50+GIC!H50</f>
        <v>0</v>
      </c>
      <c r="I50" s="8">
        <f>INTMARB!I50+GIC!I50</f>
        <v>0</v>
      </c>
      <c r="J50" s="8">
        <f>INTMARB!J50+GIC!J50</f>
        <v>0</v>
      </c>
      <c r="K50" s="8">
        <f>INTMARB!K50+GIC!K50</f>
        <v>0</v>
      </c>
      <c r="L50" s="8">
        <f>INTMARB!L50+GIC!L50</f>
        <v>0</v>
      </c>
      <c r="M50" s="8">
        <f>INTMARB!M50+GIC!M50</f>
        <v>0</v>
      </c>
      <c r="N50" s="8">
        <f>INTMARB!N50+GIC!N50</f>
        <v>0</v>
      </c>
      <c r="O50" s="8">
        <f>INTMARB!O50+GIC!O50</f>
        <v>0</v>
      </c>
      <c r="P50" s="8">
        <f>INTMARB!P50+GIC!P50</f>
        <v>0</v>
      </c>
      <c r="Q50" s="8">
        <f>INTMARB!Q50+GIC!Q50</f>
        <v>0</v>
      </c>
      <c r="R50" s="8">
        <f>INTMARB!R50+GIC!R50</f>
        <v>0</v>
      </c>
      <c r="S50" s="8">
        <f>INTMARB!S50+GIC!S50</f>
        <v>0</v>
      </c>
      <c r="T50" s="8">
        <f>INTMARB!T50+GIC!T50</f>
        <v>0</v>
      </c>
      <c r="U50" s="8">
        <f>INTMARB!U50+GIC!U50</f>
        <v>0</v>
      </c>
      <c r="V50" s="8">
        <f>INTMARB!V50+GIC!V50</f>
        <v>0</v>
      </c>
      <c r="W50" s="8">
        <f>INTMARB!W50+GIC!W50</f>
        <v>0</v>
      </c>
      <c r="X50" s="8">
        <f>INTMARB!X50+GIC!X50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INTMARB!C51+GIC!C51</f>
        <v>1576.8661154399997</v>
      </c>
      <c r="D51" s="27">
        <f>INTMARB!D51+GIC!D51</f>
        <v>1752.9263611200004</v>
      </c>
      <c r="E51" s="27">
        <f>INTMARB!E51+GIC!E51</f>
        <v>2505.7884059999997</v>
      </c>
      <c r="F51" s="27">
        <f>INTMARB!F51+GIC!F51</f>
        <v>2536.5440865600003</v>
      </c>
      <c r="G51" s="27">
        <f>INTMARB!G51+GIC!G51</f>
        <v>2808.8978504400002</v>
      </c>
      <c r="H51" s="27">
        <f>INTMARB!H51+GIC!H51</f>
        <v>2762.8222921199995</v>
      </c>
      <c r="I51" s="27">
        <f>INTMARB!I51+GIC!I51</f>
        <v>2889.9316749600002</v>
      </c>
      <c r="J51" s="27">
        <f>INTMARB!J51+GIC!J51</f>
        <v>2697.4860105600005</v>
      </c>
      <c r="K51" s="27">
        <f>INTMARB!K51+GIC!K51</f>
        <v>2567.7905299200006</v>
      </c>
      <c r="L51" s="27">
        <f>INTMARB!L51+GIC!L51</f>
        <v>2612.9528251199999</v>
      </c>
      <c r="M51" s="27">
        <f>INTMARB!M51+GIC!M51</f>
        <v>2810.5369578000004</v>
      </c>
      <c r="N51" s="27">
        <f>INTMARB!N51+GIC!N51</f>
        <v>2426.0976154800005</v>
      </c>
      <c r="O51" s="27">
        <f>INTMARB!O51+GIC!O51</f>
        <v>2477.44877292</v>
      </c>
      <c r="P51" s="27">
        <f>INTMARB!P51+GIC!P51</f>
        <v>2099.3752097999995</v>
      </c>
      <c r="Q51" s="27">
        <f>INTMARB!Q51+GIC!Q51</f>
        <v>1990.2655119600004</v>
      </c>
      <c r="R51" s="27">
        <f>INTMARB!R51+GIC!R51</f>
        <v>1817.5164004799997</v>
      </c>
      <c r="S51" s="27">
        <f>INTMARB!S51+GIC!S51</f>
        <v>1676.9391130799993</v>
      </c>
      <c r="T51" s="27">
        <f>INTMARB!T51+GIC!T51</f>
        <v>1640.9619586799997</v>
      </c>
      <c r="U51" s="27">
        <f>INTMARB!U51+GIC!U51</f>
        <v>1617.8781326400001</v>
      </c>
      <c r="V51" s="27">
        <f>INTMARB!V51+GIC!V51</f>
        <v>1614.4480439999998</v>
      </c>
      <c r="W51" s="27">
        <f>INTMARB!W51+GIC!W51</f>
        <v>1470.8260076400002</v>
      </c>
      <c r="X51" s="27">
        <f>INTMARB!X51+GIC!X51</f>
        <v>1582.7381024400006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107.25063361429213</v>
      </c>
      <c r="D52" s="27">
        <f t="shared" ref="D52:X52" si="20">SUM(D53:D54)</f>
        <v>150.84518402361584</v>
      </c>
      <c r="E52" s="27">
        <f t="shared" si="20"/>
        <v>168.86139152174292</v>
      </c>
      <c r="F52" s="27">
        <f t="shared" si="20"/>
        <v>160.54069099035638</v>
      </c>
      <c r="G52" s="27">
        <f t="shared" si="20"/>
        <v>175.93804710030042</v>
      </c>
      <c r="H52" s="27">
        <f t="shared" si="20"/>
        <v>175.58524572994969</v>
      </c>
      <c r="I52" s="27">
        <f t="shared" si="20"/>
        <v>184.20480404846785</v>
      </c>
      <c r="J52" s="27">
        <f t="shared" si="20"/>
        <v>159.45354566468234</v>
      </c>
      <c r="K52" s="27">
        <f t="shared" si="20"/>
        <v>171.94826845228829</v>
      </c>
      <c r="L52" s="27">
        <f t="shared" si="20"/>
        <v>132.61074121161414</v>
      </c>
      <c r="M52" s="27">
        <f t="shared" si="20"/>
        <v>151.22997400969888</v>
      </c>
      <c r="N52" s="27">
        <f t="shared" si="20"/>
        <v>153.99742161021197</v>
      </c>
      <c r="O52" s="27">
        <f t="shared" si="20"/>
        <v>155.44670510502363</v>
      </c>
      <c r="P52" s="27">
        <f t="shared" si="20"/>
        <v>161.01163533052119</v>
      </c>
      <c r="Q52" s="27">
        <f t="shared" si="20"/>
        <v>157.86848364515959</v>
      </c>
      <c r="R52" s="27">
        <f t="shared" si="20"/>
        <v>161.65523845832905</v>
      </c>
      <c r="S52" s="27">
        <f t="shared" si="20"/>
        <v>159.50333792346652</v>
      </c>
      <c r="T52" s="27">
        <f t="shared" si="20"/>
        <v>173.07267139163656</v>
      </c>
      <c r="U52" s="27">
        <f t="shared" si="20"/>
        <v>179.76115161204984</v>
      </c>
      <c r="V52" s="27">
        <f t="shared" si="20"/>
        <v>180.37879400550688</v>
      </c>
      <c r="W52" s="27">
        <f t="shared" si="20"/>
        <v>224.09156029310469</v>
      </c>
      <c r="X52" s="27">
        <f t="shared" si="20"/>
        <v>205.44218503739438</v>
      </c>
    </row>
    <row r="53" spans="1:24" ht="11.25" customHeight="1" x14ac:dyDescent="0.2">
      <c r="A53" s="29" t="s">
        <v>116</v>
      </c>
      <c r="B53" s="7" t="s">
        <v>117</v>
      </c>
      <c r="C53" s="8">
        <f>INTMARB!C53+GIC!C53</f>
        <v>38.387091599999998</v>
      </c>
      <c r="D53" s="8">
        <f>INTMARB!D53+GIC!D53</f>
        <v>83.471216400000017</v>
      </c>
      <c r="E53" s="8">
        <f>INTMARB!E53+GIC!E53</f>
        <v>98.476606799999985</v>
      </c>
      <c r="F53" s="8">
        <f>INTMARB!F53+GIC!F53</f>
        <v>89.57983320000001</v>
      </c>
      <c r="G53" s="8">
        <f>INTMARB!G53+GIC!G53</f>
        <v>96.437483999999984</v>
      </c>
      <c r="H53" s="8">
        <f>INTMARB!H53+GIC!H53</f>
        <v>103.29564959999999</v>
      </c>
      <c r="I53" s="8">
        <f>INTMARB!I53+GIC!I53</f>
        <v>108.19088280000001</v>
      </c>
      <c r="J53" s="8">
        <f>INTMARB!J53+GIC!J53</f>
        <v>81.797601600000007</v>
      </c>
      <c r="K53" s="8">
        <f>INTMARB!K53+GIC!K53</f>
        <v>92.831309999999988</v>
      </c>
      <c r="L53" s="8">
        <f>INTMARB!L53+GIC!L53</f>
        <v>59.277675600000002</v>
      </c>
      <c r="M53" s="8">
        <f>INTMARB!M53+GIC!M53</f>
        <v>85.351780799999986</v>
      </c>
      <c r="N53" s="8">
        <f>INTMARB!N53+GIC!N53</f>
        <v>82.314975600000011</v>
      </c>
      <c r="O53" s="8">
        <f>INTMARB!O53+GIC!O53</f>
        <v>86.273272799999987</v>
      </c>
      <c r="P53" s="8">
        <f>INTMARB!P53+GIC!P53</f>
        <v>91.660654800000003</v>
      </c>
      <c r="Q53" s="8">
        <f>INTMARB!Q53+GIC!Q53</f>
        <v>91.517540400000001</v>
      </c>
      <c r="R53" s="8">
        <f>INTMARB!R53+GIC!R53</f>
        <v>81.371861999999993</v>
      </c>
      <c r="S53" s="8">
        <f>INTMARB!S53+GIC!S53</f>
        <v>78.017425200000019</v>
      </c>
      <c r="T53" s="8">
        <f>INTMARB!T53+GIC!T53</f>
        <v>82.684087200000008</v>
      </c>
      <c r="U53" s="8">
        <f>INTMARB!U53+GIC!U53</f>
        <v>89.242124400000023</v>
      </c>
      <c r="V53" s="8">
        <f>INTMARB!V53+GIC!V53</f>
        <v>88.701069600000011</v>
      </c>
      <c r="W53" s="8">
        <f>INTMARB!W53+GIC!W53</f>
        <v>139.72598640000004</v>
      </c>
      <c r="X53" s="8">
        <f>INTMARB!X53+GIC!X53</f>
        <v>123.13398240000001</v>
      </c>
    </row>
    <row r="54" spans="1:24" ht="11.25" customHeight="1" x14ac:dyDescent="0.2">
      <c r="A54" s="43" t="s">
        <v>118</v>
      </c>
      <c r="B54" s="44" t="s">
        <v>119</v>
      </c>
      <c r="C54" s="45">
        <f>INTMARB!C54+GIC!C54</f>
        <v>68.863542014292122</v>
      </c>
      <c r="D54" s="45">
        <f>INTMARB!D54+GIC!D54</f>
        <v>67.373967623615826</v>
      </c>
      <c r="E54" s="45">
        <f>INTMARB!E54+GIC!E54</f>
        <v>70.384784721742932</v>
      </c>
      <c r="F54" s="45">
        <f>INTMARB!F54+GIC!F54</f>
        <v>70.960857790356371</v>
      </c>
      <c r="G54" s="45">
        <f>INTMARB!G54+GIC!G54</f>
        <v>79.50056310030044</v>
      </c>
      <c r="H54" s="45">
        <f>INTMARB!H54+GIC!H54</f>
        <v>72.289596129949686</v>
      </c>
      <c r="I54" s="45">
        <f>INTMARB!I54+GIC!I54</f>
        <v>76.013921248467824</v>
      </c>
      <c r="J54" s="45">
        <f>INTMARB!J54+GIC!J54</f>
        <v>77.65594406468233</v>
      </c>
      <c r="K54" s="45">
        <f>INTMARB!K54+GIC!K54</f>
        <v>79.116958452288301</v>
      </c>
      <c r="L54" s="45">
        <f>INTMARB!L54+GIC!L54</f>
        <v>73.333065611614131</v>
      </c>
      <c r="M54" s="45">
        <f>INTMARB!M54+GIC!M54</f>
        <v>65.878193209698907</v>
      </c>
      <c r="N54" s="45">
        <f>INTMARB!N54+GIC!N54</f>
        <v>71.682446010211947</v>
      </c>
      <c r="O54" s="45">
        <f>INTMARB!O54+GIC!O54</f>
        <v>69.173432305023624</v>
      </c>
      <c r="P54" s="45">
        <f>INTMARB!P54+GIC!P54</f>
        <v>69.350980530521198</v>
      </c>
      <c r="Q54" s="45">
        <f>INTMARB!Q54+GIC!Q54</f>
        <v>66.350943245159584</v>
      </c>
      <c r="R54" s="45">
        <f>INTMARB!R54+GIC!R54</f>
        <v>80.283376458329045</v>
      </c>
      <c r="S54" s="45">
        <f>INTMARB!S54+GIC!S54</f>
        <v>81.485912723466498</v>
      </c>
      <c r="T54" s="45">
        <f>INTMARB!T54+GIC!T54</f>
        <v>90.388584191636568</v>
      </c>
      <c r="U54" s="45">
        <f>INTMARB!U54+GIC!U54</f>
        <v>90.519027212049807</v>
      </c>
      <c r="V54" s="45">
        <f>INTMARB!V54+GIC!V54</f>
        <v>91.677724405506865</v>
      </c>
      <c r="W54" s="45">
        <f>INTMARB!W54+GIC!W54</f>
        <v>84.365573893104639</v>
      </c>
      <c r="X54" s="45">
        <f>INTMARB!X54+GIC!X54</f>
        <v>82.308202637394359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114.29159543999998</v>
      </c>
      <c r="D61" s="49">
        <f t="shared" si="21"/>
        <v>121.39571375999998</v>
      </c>
      <c r="E61" s="49">
        <f t="shared" si="21"/>
        <v>118.75342463999998</v>
      </c>
      <c r="F61" s="49">
        <f t="shared" si="21"/>
        <v>135.92712599999996</v>
      </c>
      <c r="G61" s="49">
        <f t="shared" si="21"/>
        <v>154.31330015999995</v>
      </c>
      <c r="H61" s="49">
        <f t="shared" si="21"/>
        <v>247.13192448000001</v>
      </c>
      <c r="I61" s="49">
        <f t="shared" si="21"/>
        <v>253.79689967999997</v>
      </c>
      <c r="J61" s="49">
        <f t="shared" si="21"/>
        <v>416.78440272</v>
      </c>
      <c r="K61" s="49">
        <f t="shared" si="21"/>
        <v>430.43246496</v>
      </c>
      <c r="L61" s="49">
        <f t="shared" si="21"/>
        <v>400.72844232</v>
      </c>
      <c r="M61" s="49">
        <f t="shared" si="21"/>
        <v>419.93241479999995</v>
      </c>
      <c r="N61" s="49">
        <f t="shared" si="21"/>
        <v>408.41540064000009</v>
      </c>
      <c r="O61" s="49">
        <f t="shared" si="21"/>
        <v>419.24536055999999</v>
      </c>
      <c r="P61" s="49">
        <f t="shared" si="21"/>
        <v>457.74272808000001</v>
      </c>
      <c r="Q61" s="49">
        <f t="shared" si="21"/>
        <v>584.73338399999989</v>
      </c>
      <c r="R61" s="49">
        <f t="shared" si="21"/>
        <v>637.72842959999991</v>
      </c>
      <c r="S61" s="49">
        <f t="shared" si="21"/>
        <v>676.72186560000011</v>
      </c>
      <c r="T61" s="49">
        <f t="shared" si="21"/>
        <v>789.3919605599998</v>
      </c>
      <c r="U61" s="49">
        <f t="shared" si="21"/>
        <v>889.99291152000012</v>
      </c>
      <c r="V61" s="49">
        <f t="shared" si="21"/>
        <v>994.75102440000001</v>
      </c>
      <c r="W61" s="49">
        <f t="shared" si="21"/>
        <v>1291.0226068799998</v>
      </c>
      <c r="X61" s="49">
        <f t="shared" si="21"/>
        <v>1338.27116256</v>
      </c>
    </row>
    <row r="62" spans="1:24" ht="11.25" customHeight="1" x14ac:dyDescent="0.2">
      <c r="A62" s="50" t="s">
        <v>92</v>
      </c>
      <c r="B62" s="51" t="s">
        <v>93</v>
      </c>
      <c r="C62" s="52">
        <f>INTMARB!C62+GIC!C62</f>
        <v>71.458329599999985</v>
      </c>
      <c r="D62" s="52">
        <f>INTMARB!D62+GIC!D62</f>
        <v>77.332550399999988</v>
      </c>
      <c r="E62" s="52">
        <f>INTMARB!E62+GIC!E62</f>
        <v>73.643673599999985</v>
      </c>
      <c r="F62" s="52">
        <f>INTMARB!F62+GIC!F62</f>
        <v>79.508620799999989</v>
      </c>
      <c r="G62" s="52">
        <f>INTMARB!G62+GIC!G62</f>
        <v>89.691839999999999</v>
      </c>
      <c r="H62" s="52">
        <f>INTMARB!H62+GIC!H62</f>
        <v>183.591072</v>
      </c>
      <c r="I62" s="52">
        <f>INTMARB!I62+GIC!I62</f>
        <v>185.14742399999997</v>
      </c>
      <c r="J62" s="52">
        <f>INTMARB!J62+GIC!J62</f>
        <v>210.86069759999998</v>
      </c>
      <c r="K62" s="52">
        <f>INTMARB!K62+GIC!K62</f>
        <v>221.32373759999996</v>
      </c>
      <c r="L62" s="52">
        <f>INTMARB!L62+GIC!L62</f>
        <v>203.03095680000004</v>
      </c>
      <c r="M62" s="52">
        <f>INTMARB!M62+GIC!M62</f>
        <v>225.45250559999997</v>
      </c>
      <c r="N62" s="52">
        <f>INTMARB!N62+GIC!N62</f>
        <v>196.73619840000001</v>
      </c>
      <c r="O62" s="52">
        <f>INTMARB!O62+GIC!O62</f>
        <v>202.37051520000003</v>
      </c>
      <c r="P62" s="52">
        <f>INTMARB!P62+GIC!P62</f>
        <v>220.89513599999998</v>
      </c>
      <c r="Q62" s="52">
        <f>INTMARB!Q62+GIC!Q62</f>
        <v>301.99599359999996</v>
      </c>
      <c r="R62" s="52">
        <f>INTMARB!R62+GIC!R62</f>
        <v>309.78057600000005</v>
      </c>
      <c r="S62" s="52">
        <f>INTMARB!S62+GIC!S62</f>
        <v>324.00668160000009</v>
      </c>
      <c r="T62" s="52">
        <f>INTMARB!T62+GIC!T62</f>
        <v>359.26248959999998</v>
      </c>
      <c r="U62" s="52">
        <f>INTMARB!U62+GIC!U62</f>
        <v>428.5774080000001</v>
      </c>
      <c r="V62" s="52">
        <f>INTMARB!V62+GIC!V62</f>
        <v>517.31809920000001</v>
      </c>
      <c r="W62" s="52">
        <f>INTMARB!W62+GIC!W62</f>
        <v>784.0030463999999</v>
      </c>
      <c r="X62" s="52">
        <f>INTMARB!X62+GIC!X62</f>
        <v>843.25167359999978</v>
      </c>
    </row>
    <row r="63" spans="1:24" ht="11.25" customHeight="1" x14ac:dyDescent="0.2">
      <c r="A63" s="50" t="s">
        <v>94</v>
      </c>
      <c r="B63" s="51" t="s">
        <v>95</v>
      </c>
      <c r="C63" s="52">
        <f>INTMARB!C63+GIC!C63</f>
        <v>0</v>
      </c>
      <c r="D63" s="52">
        <f>INTMARB!D63+GIC!D63</f>
        <v>0</v>
      </c>
      <c r="E63" s="52">
        <f>INTMARB!E63+GIC!E63</f>
        <v>0</v>
      </c>
      <c r="F63" s="52">
        <f>INTMARB!F63+GIC!F63</f>
        <v>0</v>
      </c>
      <c r="G63" s="52">
        <f>INTMARB!G63+GIC!G63</f>
        <v>0</v>
      </c>
      <c r="H63" s="52">
        <f>INTMARB!H63+GIC!H63</f>
        <v>0</v>
      </c>
      <c r="I63" s="52">
        <f>INTMARB!I63+GIC!I63</f>
        <v>0</v>
      </c>
      <c r="J63" s="52">
        <f>INTMARB!J63+GIC!J63</f>
        <v>0</v>
      </c>
      <c r="K63" s="52">
        <f>INTMARB!K63+GIC!K63</f>
        <v>0</v>
      </c>
      <c r="L63" s="52">
        <f>INTMARB!L63+GIC!L63</f>
        <v>0</v>
      </c>
      <c r="M63" s="52">
        <f>INTMARB!M63+GIC!M63</f>
        <v>0</v>
      </c>
      <c r="N63" s="52">
        <f>INTMARB!N63+GIC!N63</f>
        <v>0</v>
      </c>
      <c r="O63" s="52">
        <f>INTMARB!O63+GIC!O63</f>
        <v>0</v>
      </c>
      <c r="P63" s="52">
        <f>INTMARB!P63+GIC!P63</f>
        <v>0</v>
      </c>
      <c r="Q63" s="52">
        <f>INTMARB!Q63+GIC!Q63</f>
        <v>0</v>
      </c>
      <c r="R63" s="52">
        <f>INTMARB!R63+GIC!R63</f>
        <v>0</v>
      </c>
      <c r="S63" s="52">
        <f>INTMARB!S63+GIC!S63</f>
        <v>0</v>
      </c>
      <c r="T63" s="52">
        <f>INTMARB!T63+GIC!T63</f>
        <v>0</v>
      </c>
      <c r="U63" s="52">
        <f>INTMARB!U63+GIC!U63</f>
        <v>0</v>
      </c>
      <c r="V63" s="52">
        <f>INTMARB!V63+GIC!V63</f>
        <v>0</v>
      </c>
      <c r="W63" s="52">
        <f>INTMARB!W63+GIC!W63</f>
        <v>0</v>
      </c>
      <c r="X63" s="52">
        <f>INTMARB!X63+GIC!X63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INTMARB!C64+GIC!C64</f>
        <v>2.1698258400000001</v>
      </c>
      <c r="D64" s="52">
        <f>INTMARB!D64+GIC!D64</f>
        <v>3.9127233600000002</v>
      </c>
      <c r="E64" s="52">
        <f>INTMARB!E64+GIC!E64</f>
        <v>4.3408310400000003</v>
      </c>
      <c r="F64" s="52">
        <f>INTMARB!F64+GIC!F64</f>
        <v>7.2324252000000016</v>
      </c>
      <c r="G64" s="52">
        <f>INTMARB!G64+GIC!G64</f>
        <v>9.7269681600000002</v>
      </c>
      <c r="H64" s="52">
        <f>INTMARB!H64+GIC!H64</f>
        <v>13.014630720000001</v>
      </c>
      <c r="I64" s="52">
        <f>INTMARB!I64+GIC!I64</f>
        <v>15.584456160000002</v>
      </c>
      <c r="J64" s="52">
        <f>INTMARB!J64+GIC!J64</f>
        <v>17.495019360000001</v>
      </c>
      <c r="K64" s="52">
        <f>INTMARB!K64+GIC!K64</f>
        <v>20.954475360000004</v>
      </c>
      <c r="L64" s="52">
        <f>INTMARB!L64+GIC!L64</f>
        <v>25.49717352</v>
      </c>
      <c r="M64" s="52">
        <f>INTMARB!M64+GIC!M64</f>
        <v>26.753978160000003</v>
      </c>
      <c r="N64" s="52">
        <f>INTMARB!N64+GIC!N64</f>
        <v>26.442823680000004</v>
      </c>
      <c r="O64" s="52">
        <f>INTMARB!O64+GIC!O64</f>
        <v>27.633780720000001</v>
      </c>
      <c r="P64" s="52">
        <f>INTMARB!P64+GIC!P64</f>
        <v>26.99692632</v>
      </c>
      <c r="Q64" s="52">
        <f>INTMARB!Q64+GIC!Q64</f>
        <v>28.930880160000001</v>
      </c>
      <c r="R64" s="52">
        <f>INTMARB!R64+GIC!R64</f>
        <v>29.382575039999999</v>
      </c>
      <c r="S64" s="52">
        <f>INTMARB!S64+GIC!S64</f>
        <v>34.758097920000004</v>
      </c>
      <c r="T64" s="52">
        <f>INTMARB!T64+GIC!T64</f>
        <v>35.164387440000006</v>
      </c>
      <c r="U64" s="52">
        <f>INTMARB!U64+GIC!U64</f>
        <v>38.634654239999996</v>
      </c>
      <c r="V64" s="52">
        <f>INTMARB!V64+GIC!V64</f>
        <v>34.047140400000011</v>
      </c>
      <c r="W64" s="52">
        <f>INTMARB!W64+GIC!W64</f>
        <v>30.213237600000006</v>
      </c>
      <c r="X64" s="52">
        <f>INTMARB!X64+GIC!X64</f>
        <v>30.687340320000004</v>
      </c>
    </row>
    <row r="65" spans="1:24" ht="11.25" customHeight="1" x14ac:dyDescent="0.2">
      <c r="A65" s="50" t="s">
        <v>98</v>
      </c>
      <c r="B65" s="51" t="s">
        <v>99</v>
      </c>
      <c r="C65" s="52">
        <f>INTMARB!C65+GIC!C65</f>
        <v>40.663439999999994</v>
      </c>
      <c r="D65" s="52">
        <f>INTMARB!D65+GIC!D65</f>
        <v>40.150439999999996</v>
      </c>
      <c r="E65" s="52">
        <f>INTMARB!E65+GIC!E65</f>
        <v>40.768919999999994</v>
      </c>
      <c r="F65" s="52">
        <f>INTMARB!F65+GIC!F65</f>
        <v>49.186079999999976</v>
      </c>
      <c r="G65" s="52">
        <f>INTMARB!G65+GIC!G65</f>
        <v>53.153639999999982</v>
      </c>
      <c r="H65" s="52">
        <f>INTMARB!H65+GIC!H65</f>
        <v>48.722039999999993</v>
      </c>
      <c r="I65" s="52">
        <f>INTMARB!I65+GIC!I65</f>
        <v>51.362279999999991</v>
      </c>
      <c r="J65" s="52">
        <f>INTMARB!J65+GIC!J65</f>
        <v>52.575840000000014</v>
      </c>
      <c r="K65" s="52">
        <f>INTMARB!K65+GIC!K65</f>
        <v>53.528040000000011</v>
      </c>
      <c r="L65" s="52">
        <f>INTMARB!L65+GIC!L65</f>
        <v>46.214999999999982</v>
      </c>
      <c r="M65" s="52">
        <f>INTMARB!M65+GIC!M65</f>
        <v>42.06275999999999</v>
      </c>
      <c r="N65" s="52">
        <f>INTMARB!N65+GIC!N65</f>
        <v>46.320840000000004</v>
      </c>
      <c r="O65" s="52">
        <f>INTMARB!O65+GIC!O65</f>
        <v>45.468720000000005</v>
      </c>
      <c r="P65" s="52">
        <f>INTMARB!P65+GIC!P65</f>
        <v>46.320840000000004</v>
      </c>
      <c r="Q65" s="52">
        <f>INTMARB!Q65+GIC!Q65</f>
        <v>44.264159999999997</v>
      </c>
      <c r="R65" s="52">
        <f>INTMARB!R65+GIC!R65</f>
        <v>51.610319999999973</v>
      </c>
      <c r="S65" s="52">
        <f>INTMARB!S65+GIC!S65</f>
        <v>52.936919999999986</v>
      </c>
      <c r="T65" s="52">
        <f>INTMARB!T65+GIC!T65</f>
        <v>58.854240000000011</v>
      </c>
      <c r="U65" s="52">
        <f>INTMARB!U65+GIC!U65</f>
        <v>58.652280000000012</v>
      </c>
      <c r="V65" s="52">
        <f>INTMARB!V65+GIC!V65</f>
        <v>59.229000000000006</v>
      </c>
      <c r="W65" s="52">
        <f>INTMARB!W65+GIC!W65</f>
        <v>54.453960000000002</v>
      </c>
      <c r="X65" s="52">
        <f>INTMARB!X65+GIC!X65</f>
        <v>53.391960000000005</v>
      </c>
    </row>
    <row r="66" spans="1:24" ht="11.25" customHeight="1" x14ac:dyDescent="0.2">
      <c r="A66" s="50" t="s">
        <v>100</v>
      </c>
      <c r="B66" s="51" t="s">
        <v>101</v>
      </c>
      <c r="C66" s="52">
        <f>INTMARB!C66+GIC!C66</f>
        <v>0</v>
      </c>
      <c r="D66" s="52">
        <f>INTMARB!D66+GIC!D66</f>
        <v>0</v>
      </c>
      <c r="E66" s="52">
        <f>INTMARB!E66+GIC!E66</f>
        <v>0</v>
      </c>
      <c r="F66" s="52">
        <f>INTMARB!F66+GIC!F66</f>
        <v>0</v>
      </c>
      <c r="G66" s="52">
        <f>INTMARB!G66+GIC!G66</f>
        <v>0</v>
      </c>
      <c r="H66" s="52">
        <f>INTMARB!H66+GIC!H66</f>
        <v>0</v>
      </c>
      <c r="I66" s="52">
        <f>INTMARB!I66+GIC!I66</f>
        <v>0</v>
      </c>
      <c r="J66" s="52">
        <f>INTMARB!J66+GIC!J66</f>
        <v>0</v>
      </c>
      <c r="K66" s="52">
        <f>INTMARB!K66+GIC!K66</f>
        <v>0</v>
      </c>
      <c r="L66" s="52">
        <f>INTMARB!L66+GIC!L66</f>
        <v>0</v>
      </c>
      <c r="M66" s="52">
        <f>INTMARB!M66+GIC!M66</f>
        <v>0</v>
      </c>
      <c r="N66" s="52">
        <f>INTMARB!N66+GIC!N66</f>
        <v>0</v>
      </c>
      <c r="O66" s="52">
        <f>INTMARB!O66+GIC!O66</f>
        <v>0</v>
      </c>
      <c r="P66" s="52">
        <f>INTMARB!P66+GIC!P66</f>
        <v>0</v>
      </c>
      <c r="Q66" s="52">
        <f>INTMARB!Q66+GIC!Q66</f>
        <v>0</v>
      </c>
      <c r="R66" s="52">
        <f>INTMARB!R66+GIC!R66</f>
        <v>0</v>
      </c>
      <c r="S66" s="52">
        <f>INTMARB!S66+GIC!S66</f>
        <v>0</v>
      </c>
      <c r="T66" s="52">
        <f>INTMARB!T66+GIC!T66</f>
        <v>0</v>
      </c>
      <c r="U66" s="52">
        <f>INTMARB!U66+GIC!U66</f>
        <v>0</v>
      </c>
      <c r="V66" s="52">
        <f>INTMARB!V66+GIC!V66</f>
        <v>0</v>
      </c>
      <c r="W66" s="52">
        <f>INTMARB!W66+GIC!W66</f>
        <v>0</v>
      </c>
      <c r="X66" s="52">
        <f>INTMARB!X66+GIC!X66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INTMARB!C67+GIC!C67</f>
        <v>0</v>
      </c>
      <c r="D67" s="52">
        <f>INTMARB!D67+GIC!D67</f>
        <v>0</v>
      </c>
      <c r="E67" s="52">
        <f>INTMARB!E67+GIC!E67</f>
        <v>0</v>
      </c>
      <c r="F67" s="52">
        <f>INTMARB!F67+GIC!F67</f>
        <v>0</v>
      </c>
      <c r="G67" s="52">
        <f>INTMARB!G67+GIC!G67</f>
        <v>0</v>
      </c>
      <c r="H67" s="52">
        <f>INTMARB!H67+GIC!H67</f>
        <v>0</v>
      </c>
      <c r="I67" s="52">
        <f>INTMARB!I67+GIC!I67</f>
        <v>0</v>
      </c>
      <c r="J67" s="52">
        <f>INTMARB!J67+GIC!J67</f>
        <v>3.8257487999999995</v>
      </c>
      <c r="K67" s="52">
        <f>INTMARB!K67+GIC!K67</f>
        <v>2.7325684800000003</v>
      </c>
      <c r="L67" s="52">
        <f>INTMARB!L67+GIC!L67</f>
        <v>2.1784593600000002</v>
      </c>
      <c r="M67" s="52">
        <f>INTMARB!M67+GIC!M67</f>
        <v>2.1195820799999998</v>
      </c>
      <c r="N67" s="52">
        <f>INTMARB!N67+GIC!N67</f>
        <v>18.900626400000004</v>
      </c>
      <c r="O67" s="52">
        <f>INTMARB!O67+GIC!O67</f>
        <v>3.7839484800000012</v>
      </c>
      <c r="P67" s="52">
        <f>INTMARB!P67+GIC!P67</f>
        <v>1.90344384</v>
      </c>
      <c r="Q67" s="52">
        <f>INTMARB!Q67+GIC!Q67</f>
        <v>9.1675238399999994</v>
      </c>
      <c r="R67" s="52">
        <f>INTMARB!R67+GIC!R67</f>
        <v>21.19480128</v>
      </c>
      <c r="S67" s="52">
        <f>INTMARB!S67+GIC!S67</f>
        <v>26.199115199999994</v>
      </c>
      <c r="T67" s="52">
        <f>INTMARB!T67+GIC!T67</f>
        <v>19.894913280000001</v>
      </c>
      <c r="U67" s="52">
        <f>INTMARB!U67+GIC!U67</f>
        <v>29.614762080000009</v>
      </c>
      <c r="V67" s="52">
        <f>INTMARB!V67+GIC!V67</f>
        <v>50.550095519999999</v>
      </c>
      <c r="W67" s="52">
        <f>INTMARB!W67+GIC!W67</f>
        <v>40.935002399999995</v>
      </c>
      <c r="X67" s="52">
        <f>INTMARB!X67+GIC!X67</f>
        <v>52.980886080000005</v>
      </c>
    </row>
    <row r="68" spans="1:24" ht="11.25" customHeight="1" x14ac:dyDescent="0.2">
      <c r="A68" s="50" t="s">
        <v>104</v>
      </c>
      <c r="B68" s="51" t="s">
        <v>105</v>
      </c>
      <c r="C68" s="52">
        <f>INTMARB!C68+GIC!C68</f>
        <v>0</v>
      </c>
      <c r="D68" s="52">
        <f>INTMARB!D68+GIC!D68</f>
        <v>0</v>
      </c>
      <c r="E68" s="52">
        <f>INTMARB!E68+GIC!E68</f>
        <v>0</v>
      </c>
      <c r="F68" s="52">
        <f>INTMARB!F68+GIC!F68</f>
        <v>0</v>
      </c>
      <c r="G68" s="52">
        <f>INTMARB!G68+GIC!G68</f>
        <v>0</v>
      </c>
      <c r="H68" s="52">
        <f>INTMARB!H68+GIC!H68</f>
        <v>0</v>
      </c>
      <c r="I68" s="52">
        <f>INTMARB!I68+GIC!I68</f>
        <v>0</v>
      </c>
      <c r="J68" s="52">
        <f>INTMARB!J68+GIC!J68</f>
        <v>0</v>
      </c>
      <c r="K68" s="52">
        <f>INTMARB!K68+GIC!K68</f>
        <v>0</v>
      </c>
      <c r="L68" s="52">
        <f>INTMARB!L68+GIC!L68</f>
        <v>0</v>
      </c>
      <c r="M68" s="52">
        <f>INTMARB!M68+GIC!M68</f>
        <v>0</v>
      </c>
      <c r="N68" s="52">
        <f>INTMARB!N68+GIC!N68</f>
        <v>0</v>
      </c>
      <c r="O68" s="52">
        <f>INTMARB!O68+GIC!O68</f>
        <v>0</v>
      </c>
      <c r="P68" s="52">
        <f>INTMARB!P68+GIC!P68</f>
        <v>0</v>
      </c>
      <c r="Q68" s="52">
        <f>INTMARB!Q68+GIC!Q68</f>
        <v>0</v>
      </c>
      <c r="R68" s="52">
        <f>INTMARB!R68+GIC!R68</f>
        <v>0</v>
      </c>
      <c r="S68" s="52">
        <f>INTMARB!S68+GIC!S68</f>
        <v>0</v>
      </c>
      <c r="T68" s="52">
        <f>INTMARB!T68+GIC!T68</f>
        <v>0</v>
      </c>
      <c r="U68" s="52">
        <f>INTMARB!U68+GIC!U68</f>
        <v>0</v>
      </c>
      <c r="V68" s="52">
        <f>INTMARB!V68+GIC!V68</f>
        <v>0</v>
      </c>
      <c r="W68" s="52">
        <f>INTMARB!W68+GIC!W68</f>
        <v>0</v>
      </c>
      <c r="X68" s="52">
        <f>INTMARB!X68+GIC!X68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INTMARB!C69+GIC!C69</f>
        <v>0</v>
      </c>
      <c r="D69" s="52">
        <f>INTMARB!D69+GIC!D69</f>
        <v>0</v>
      </c>
      <c r="E69" s="52">
        <f>INTMARB!E69+GIC!E69</f>
        <v>0</v>
      </c>
      <c r="F69" s="52">
        <f>INTMARB!F69+GIC!F69</f>
        <v>0</v>
      </c>
      <c r="G69" s="52">
        <f>INTMARB!G69+GIC!G69</f>
        <v>0</v>
      </c>
      <c r="H69" s="52">
        <f>INTMARB!H69+GIC!H69</f>
        <v>0</v>
      </c>
      <c r="I69" s="52">
        <f>INTMARB!I69+GIC!I69</f>
        <v>0</v>
      </c>
      <c r="J69" s="52">
        <f>INTMARB!J69+GIC!J69</f>
        <v>130.38768720000002</v>
      </c>
      <c r="K69" s="52">
        <f>INTMARB!K69+GIC!K69</f>
        <v>130.11496559999998</v>
      </c>
      <c r="L69" s="52">
        <f>INTMARB!L69+GIC!L69</f>
        <v>121.94249327999999</v>
      </c>
      <c r="M69" s="52">
        <f>INTMARB!M69+GIC!M69</f>
        <v>122.33144016</v>
      </c>
      <c r="N69" s="52">
        <f>INTMARB!N69+GIC!N69</f>
        <v>119.42631792000003</v>
      </c>
      <c r="O69" s="52">
        <f>INTMARB!O69+GIC!O69</f>
        <v>139.25394287999998</v>
      </c>
      <c r="P69" s="52">
        <f>INTMARB!P69+GIC!P69</f>
        <v>161.06300495999997</v>
      </c>
      <c r="Q69" s="52">
        <f>INTMARB!Q69+GIC!Q69</f>
        <v>199.95386975999998</v>
      </c>
      <c r="R69" s="52">
        <f>INTMARB!R69+GIC!R69</f>
        <v>225.56701584000001</v>
      </c>
      <c r="S69" s="52">
        <f>INTMARB!S69+GIC!S69</f>
        <v>238.65026111999998</v>
      </c>
      <c r="T69" s="52">
        <f>INTMARB!T69+GIC!T69</f>
        <v>316.08611855999987</v>
      </c>
      <c r="U69" s="52">
        <f>INTMARB!U69+GIC!U69</f>
        <v>334.4504774400001</v>
      </c>
      <c r="V69" s="52">
        <f>INTMARB!V69+GIC!V69</f>
        <v>333.54335951999991</v>
      </c>
      <c r="W69" s="52">
        <f>INTMARB!W69+GIC!W69</f>
        <v>381.34457423999999</v>
      </c>
      <c r="X69" s="52">
        <f>INTMARB!X69+GIC!X69</f>
        <v>357.85814688000016</v>
      </c>
    </row>
    <row r="70" spans="1:24" ht="11.25" customHeight="1" x14ac:dyDescent="0.2">
      <c r="A70" s="50" t="s">
        <v>108</v>
      </c>
      <c r="B70" s="51" t="s">
        <v>109</v>
      </c>
      <c r="C70" s="52">
        <f>INTMARB!C70+GIC!C70</f>
        <v>0</v>
      </c>
      <c r="D70" s="52">
        <f>INTMARB!D70+GIC!D70</f>
        <v>0</v>
      </c>
      <c r="E70" s="52">
        <f>INTMARB!E70+GIC!E70</f>
        <v>0</v>
      </c>
      <c r="F70" s="52">
        <f>INTMARB!F70+GIC!F70</f>
        <v>0</v>
      </c>
      <c r="G70" s="52">
        <f>INTMARB!G70+GIC!G70</f>
        <v>0</v>
      </c>
      <c r="H70" s="52">
        <f>INTMARB!H70+GIC!H70</f>
        <v>0</v>
      </c>
      <c r="I70" s="52">
        <f>INTMARB!I70+GIC!I70</f>
        <v>0</v>
      </c>
      <c r="J70" s="52">
        <f>INTMARB!J70+GIC!J70</f>
        <v>0</v>
      </c>
      <c r="K70" s="52">
        <f>INTMARB!K70+GIC!K70</f>
        <v>0</v>
      </c>
      <c r="L70" s="52">
        <f>INTMARB!L70+GIC!L70</f>
        <v>0</v>
      </c>
      <c r="M70" s="52">
        <f>INTMARB!M70+GIC!M70</f>
        <v>0</v>
      </c>
      <c r="N70" s="52">
        <f>INTMARB!N70+GIC!N70</f>
        <v>0</v>
      </c>
      <c r="O70" s="52">
        <f>INTMARB!O70+GIC!O70</f>
        <v>0</v>
      </c>
      <c r="P70" s="52">
        <f>INTMARB!P70+GIC!P70</f>
        <v>0</v>
      </c>
      <c r="Q70" s="52">
        <f>INTMARB!Q70+GIC!Q70</f>
        <v>0</v>
      </c>
      <c r="R70" s="52">
        <f>INTMARB!R70+GIC!R70</f>
        <v>0</v>
      </c>
      <c r="S70" s="52">
        <f>INTMARB!S70+GIC!S70</f>
        <v>0</v>
      </c>
      <c r="T70" s="52">
        <f>INTMARB!T70+GIC!T70</f>
        <v>0</v>
      </c>
      <c r="U70" s="52">
        <f>INTMARB!U70+GIC!U70</f>
        <v>0</v>
      </c>
      <c r="V70" s="52">
        <f>INTMARB!V70+GIC!V70</f>
        <v>0</v>
      </c>
      <c r="W70" s="52">
        <f>INTMARB!W70+GIC!W70</f>
        <v>0</v>
      </c>
      <c r="X70" s="52">
        <f>INTMARB!X70+GIC!X70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INTMARB!C71+GIC!C71</f>
        <v>0</v>
      </c>
      <c r="D71" s="52">
        <f>INTMARB!D71+GIC!D71</f>
        <v>0</v>
      </c>
      <c r="E71" s="52">
        <f>INTMARB!E71+GIC!E71</f>
        <v>0</v>
      </c>
      <c r="F71" s="52">
        <f>INTMARB!F71+GIC!F71</f>
        <v>0</v>
      </c>
      <c r="G71" s="52">
        <f>INTMARB!G71+GIC!G71</f>
        <v>0</v>
      </c>
      <c r="H71" s="52">
        <f>INTMARB!H71+GIC!H71</f>
        <v>0</v>
      </c>
      <c r="I71" s="52">
        <f>INTMARB!I71+GIC!I71</f>
        <v>0</v>
      </c>
      <c r="J71" s="52">
        <f>INTMARB!J71+GIC!J71</f>
        <v>0</v>
      </c>
      <c r="K71" s="52">
        <f>INTMARB!K71+GIC!K71</f>
        <v>0</v>
      </c>
      <c r="L71" s="52">
        <f>INTMARB!L71+GIC!L71</f>
        <v>0</v>
      </c>
      <c r="M71" s="52">
        <f>INTMARB!M71+GIC!M71</f>
        <v>0</v>
      </c>
      <c r="N71" s="52">
        <f>INTMARB!N71+GIC!N71</f>
        <v>0</v>
      </c>
      <c r="O71" s="52">
        <f>INTMARB!O71+GIC!O71</f>
        <v>0</v>
      </c>
      <c r="P71" s="52">
        <f>INTMARB!P71+GIC!P71</f>
        <v>0</v>
      </c>
      <c r="Q71" s="52">
        <f>INTMARB!Q71+GIC!Q71</f>
        <v>0</v>
      </c>
      <c r="R71" s="52">
        <f>INTMARB!R71+GIC!R71</f>
        <v>0</v>
      </c>
      <c r="S71" s="52">
        <f>INTMARB!S71+GIC!S71</f>
        <v>0</v>
      </c>
      <c r="T71" s="52">
        <f>INTMARB!T71+GIC!T71</f>
        <v>0</v>
      </c>
      <c r="U71" s="52">
        <f>INTMARB!U71+GIC!U71</f>
        <v>0</v>
      </c>
      <c r="V71" s="52">
        <f>INTMARB!V71+GIC!V71</f>
        <v>0</v>
      </c>
      <c r="W71" s="52">
        <f>INTMARB!W71+GIC!W71</f>
        <v>0</v>
      </c>
      <c r="X71" s="52">
        <f>INTMARB!X71+GIC!X71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INTMARB!C72+GIC!C72</f>
        <v>0</v>
      </c>
      <c r="D72" s="55">
        <f>INTMARB!D72+GIC!D72</f>
        <v>0</v>
      </c>
      <c r="E72" s="55">
        <f>INTMARB!E72+GIC!E72</f>
        <v>0</v>
      </c>
      <c r="F72" s="55">
        <f>INTMARB!F72+GIC!F72</f>
        <v>0</v>
      </c>
      <c r="G72" s="55">
        <f>INTMARB!G72+GIC!G72</f>
        <v>1.7408519999999998</v>
      </c>
      <c r="H72" s="55">
        <f>INTMARB!H72+GIC!H72</f>
        <v>1.8041817599999996</v>
      </c>
      <c r="I72" s="55">
        <f>INTMARB!I72+GIC!I72</f>
        <v>1.7027395199999997</v>
      </c>
      <c r="J72" s="55">
        <f>INTMARB!J72+GIC!J72</f>
        <v>1.6394097599999997</v>
      </c>
      <c r="K72" s="55">
        <f>INTMARB!K72+GIC!K72</f>
        <v>1.7786779199999996</v>
      </c>
      <c r="L72" s="55">
        <f>INTMARB!L72+GIC!L72</f>
        <v>1.8643593599999999</v>
      </c>
      <c r="M72" s="55">
        <f>INTMARB!M72+GIC!M72</f>
        <v>1.2121488</v>
      </c>
      <c r="N72" s="55">
        <f>INTMARB!N72+GIC!N72</f>
        <v>0.58859424000000005</v>
      </c>
      <c r="O72" s="55">
        <f>INTMARB!O72+GIC!O72</f>
        <v>0.7344532800000001</v>
      </c>
      <c r="P72" s="55">
        <f>INTMARB!P72+GIC!P72</f>
        <v>0.56337695999999982</v>
      </c>
      <c r="Q72" s="55">
        <f>INTMARB!Q72+GIC!Q72</f>
        <v>0.4209566400000001</v>
      </c>
      <c r="R72" s="55">
        <f>INTMARB!R72+GIC!R72</f>
        <v>0.19314143999999997</v>
      </c>
      <c r="S72" s="55">
        <f>INTMARB!S72+GIC!S72</f>
        <v>0.17078975999999996</v>
      </c>
      <c r="T72" s="55">
        <f>INTMARB!T72+GIC!T72</f>
        <v>0.12981167999999996</v>
      </c>
      <c r="U72" s="55">
        <f>INTMARB!U72+GIC!U72</f>
        <v>6.3329760000000013E-2</v>
      </c>
      <c r="V72" s="55">
        <f>INTMARB!V72+GIC!V72</f>
        <v>6.3329759999999999E-2</v>
      </c>
      <c r="W72" s="55">
        <f>INTMARB!W72+GIC!W72</f>
        <v>7.2786240000000002E-2</v>
      </c>
      <c r="X72" s="55">
        <f>INTMARB!X72+GIC!X72</f>
        <v>0.10115568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121</v>
      </c>
      <c r="B1" s="4" t="s">
        <v>210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V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ref="W3:X3" si="2">SUM(W4,W8,W11)</f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V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ref="W4:X4" si="4">SUM(W5:W7)</f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f>INTMARB_IN!C5+INTMARB_EX!C5</f>
        <v>0</v>
      </c>
      <c r="D5" s="8">
        <f>INTMARB_IN!D5+INTMARB_EX!D5</f>
        <v>0</v>
      </c>
      <c r="E5" s="8">
        <f>INTMARB_IN!E5+INTMARB_EX!E5</f>
        <v>0</v>
      </c>
      <c r="F5" s="8">
        <f>INTMARB_IN!F5+INTMARB_EX!F5</f>
        <v>0</v>
      </c>
      <c r="G5" s="8">
        <f>INTMARB_IN!G5+INTMARB_EX!G5</f>
        <v>0</v>
      </c>
      <c r="H5" s="8">
        <f>INTMARB_IN!H5+INTMARB_EX!H5</f>
        <v>0</v>
      </c>
      <c r="I5" s="8">
        <f>INTMARB_IN!I5+INTMARB_EX!I5</f>
        <v>0</v>
      </c>
      <c r="J5" s="8">
        <f>INTMARB_IN!J5+INTMARB_EX!J5</f>
        <v>0</v>
      </c>
      <c r="K5" s="8">
        <f>INTMARB_IN!K5+INTMARB_EX!K5</f>
        <v>0</v>
      </c>
      <c r="L5" s="8">
        <f>INTMARB_IN!L5+INTMARB_EX!L5</f>
        <v>0</v>
      </c>
      <c r="M5" s="8">
        <f>INTMARB_IN!M5+INTMARB_EX!M5</f>
        <v>0</v>
      </c>
      <c r="N5" s="8">
        <f>INTMARB_IN!N5+INTMARB_EX!N5</f>
        <v>0</v>
      </c>
      <c r="O5" s="8">
        <f>INTMARB_IN!O5+INTMARB_EX!O5</f>
        <v>0</v>
      </c>
      <c r="P5" s="8">
        <f>INTMARB_IN!P5+INTMARB_EX!P5</f>
        <v>0</v>
      </c>
      <c r="Q5" s="8">
        <f>INTMARB_IN!Q5+INTMARB_EX!Q5</f>
        <v>0</v>
      </c>
      <c r="R5" s="8">
        <f>INTMARB_IN!R5+INTMARB_EX!R5</f>
        <v>0</v>
      </c>
      <c r="S5" s="8">
        <f>INTMARB_IN!S5+INTMARB_EX!S5</f>
        <v>0</v>
      </c>
      <c r="T5" s="8">
        <f>INTMARB_IN!T5+INTMARB_EX!T5</f>
        <v>0</v>
      </c>
      <c r="U5" s="8">
        <f>INTMARB_IN!U5+INTMARB_EX!U5</f>
        <v>0</v>
      </c>
      <c r="V5" s="8">
        <f>INTMARB_IN!V5+INTMARB_EX!V5</f>
        <v>0</v>
      </c>
      <c r="W5" s="8">
        <f>INTMARB_IN!W5+INTMARB_EX!W5</f>
        <v>0</v>
      </c>
      <c r="X5" s="8">
        <f>INTMARB_IN!X5+INTMARB_EX!X5</f>
        <v>0</v>
      </c>
    </row>
    <row r="6" spans="1:24" ht="11.25" customHeight="1" x14ac:dyDescent="0.2">
      <c r="A6" s="28" t="s">
        <v>6</v>
      </c>
      <c r="B6" s="7" t="s">
        <v>7</v>
      </c>
      <c r="C6" s="8">
        <f>INTMARB_IN!C6+INTMARB_EX!C6</f>
        <v>0</v>
      </c>
      <c r="D6" s="8">
        <f>INTMARB_IN!D6+INTMARB_EX!D6</f>
        <v>0</v>
      </c>
      <c r="E6" s="8">
        <f>INTMARB_IN!E6+INTMARB_EX!E6</f>
        <v>0</v>
      </c>
      <c r="F6" s="8">
        <f>INTMARB_IN!F6+INTMARB_EX!F6</f>
        <v>0</v>
      </c>
      <c r="G6" s="8">
        <f>INTMARB_IN!G6+INTMARB_EX!G6</f>
        <v>0</v>
      </c>
      <c r="H6" s="8">
        <f>INTMARB_IN!H6+INTMARB_EX!H6</f>
        <v>0</v>
      </c>
      <c r="I6" s="8">
        <f>INTMARB_IN!I6+INTMARB_EX!I6</f>
        <v>0</v>
      </c>
      <c r="J6" s="8">
        <f>INTMARB_IN!J6+INTMARB_EX!J6</f>
        <v>0</v>
      </c>
      <c r="K6" s="8">
        <f>INTMARB_IN!K6+INTMARB_EX!K6</f>
        <v>0</v>
      </c>
      <c r="L6" s="8">
        <f>INTMARB_IN!L6+INTMARB_EX!L6</f>
        <v>0</v>
      </c>
      <c r="M6" s="8">
        <f>INTMARB_IN!M6+INTMARB_EX!M6</f>
        <v>0</v>
      </c>
      <c r="N6" s="8">
        <f>INTMARB_IN!N6+INTMARB_EX!N6</f>
        <v>0</v>
      </c>
      <c r="O6" s="8">
        <f>INTMARB_IN!O6+INTMARB_EX!O6</f>
        <v>0</v>
      </c>
      <c r="P6" s="8">
        <f>INTMARB_IN!P6+INTMARB_EX!P6</f>
        <v>0</v>
      </c>
      <c r="Q6" s="8">
        <f>INTMARB_IN!Q6+INTMARB_EX!Q6</f>
        <v>0</v>
      </c>
      <c r="R6" s="8">
        <f>INTMARB_IN!R6+INTMARB_EX!R6</f>
        <v>0</v>
      </c>
      <c r="S6" s="8">
        <f>INTMARB_IN!S6+INTMARB_EX!S6</f>
        <v>0</v>
      </c>
      <c r="T6" s="8">
        <f>INTMARB_IN!T6+INTMARB_EX!T6</f>
        <v>0</v>
      </c>
      <c r="U6" s="8">
        <f>INTMARB_IN!U6+INTMARB_EX!U6</f>
        <v>0</v>
      </c>
      <c r="V6" s="8">
        <f>INTMARB_IN!V6+INTMARB_EX!V6</f>
        <v>0</v>
      </c>
      <c r="W6" s="8">
        <f>INTMARB_IN!W6+INTMARB_EX!W6</f>
        <v>0</v>
      </c>
      <c r="X6" s="8">
        <f>INTMARB_IN!X6+INTMARB_EX!X6</f>
        <v>0</v>
      </c>
    </row>
    <row r="7" spans="1:24" ht="11.25" customHeight="1" x14ac:dyDescent="0.2">
      <c r="A7" s="28" t="s">
        <v>8</v>
      </c>
      <c r="B7" s="7" t="s">
        <v>9</v>
      </c>
      <c r="C7" s="8">
        <f>INTMARB_IN!C7+INTMARB_EX!C7</f>
        <v>0</v>
      </c>
      <c r="D7" s="8">
        <f>INTMARB_IN!D7+INTMARB_EX!D7</f>
        <v>0</v>
      </c>
      <c r="E7" s="8">
        <f>INTMARB_IN!E7+INTMARB_EX!E7</f>
        <v>0</v>
      </c>
      <c r="F7" s="8">
        <f>INTMARB_IN!F7+INTMARB_EX!F7</f>
        <v>0</v>
      </c>
      <c r="G7" s="8">
        <f>INTMARB_IN!G7+INTMARB_EX!G7</f>
        <v>0</v>
      </c>
      <c r="H7" s="8">
        <f>INTMARB_IN!H7+INTMARB_EX!H7</f>
        <v>0</v>
      </c>
      <c r="I7" s="8">
        <f>INTMARB_IN!I7+INTMARB_EX!I7</f>
        <v>0</v>
      </c>
      <c r="J7" s="8">
        <f>INTMARB_IN!J7+INTMARB_EX!J7</f>
        <v>0</v>
      </c>
      <c r="K7" s="8">
        <f>INTMARB_IN!K7+INTMARB_EX!K7</f>
        <v>0</v>
      </c>
      <c r="L7" s="8">
        <f>INTMARB_IN!L7+INTMARB_EX!L7</f>
        <v>0</v>
      </c>
      <c r="M7" s="8">
        <f>INTMARB_IN!M7+INTMARB_EX!M7</f>
        <v>0</v>
      </c>
      <c r="N7" s="8">
        <f>INTMARB_IN!N7+INTMARB_EX!N7</f>
        <v>0</v>
      </c>
      <c r="O7" s="8">
        <f>INTMARB_IN!O7+INTMARB_EX!O7</f>
        <v>0</v>
      </c>
      <c r="P7" s="8">
        <f>INTMARB_IN!P7+INTMARB_EX!P7</f>
        <v>0</v>
      </c>
      <c r="Q7" s="8">
        <f>INTMARB_IN!Q7+INTMARB_EX!Q7</f>
        <v>0</v>
      </c>
      <c r="R7" s="8">
        <f>INTMARB_IN!R7+INTMARB_EX!R7</f>
        <v>0</v>
      </c>
      <c r="S7" s="8">
        <f>INTMARB_IN!S7+INTMARB_EX!S7</f>
        <v>0</v>
      </c>
      <c r="T7" s="8">
        <f>INTMARB_IN!T7+INTMARB_EX!T7</f>
        <v>0</v>
      </c>
      <c r="U7" s="8">
        <f>INTMARB_IN!U7+INTMARB_EX!U7</f>
        <v>0</v>
      </c>
      <c r="V7" s="8">
        <f>INTMARB_IN!V7+INTMARB_EX!V7</f>
        <v>0</v>
      </c>
      <c r="W7" s="8">
        <f>INTMARB_IN!W7+INTMARB_EX!W7</f>
        <v>0</v>
      </c>
      <c r="X7" s="8">
        <f>INTMARB_IN!X7+INTMARB_EX!X7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V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ref="W8:X8" si="6">SUM(W9:W10)</f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INTMARB_IN!C9+INTMARB_EX!C9</f>
        <v>0</v>
      </c>
      <c r="D9" s="8">
        <f>INTMARB_IN!D9+INTMARB_EX!D9</f>
        <v>0</v>
      </c>
      <c r="E9" s="8">
        <f>INTMARB_IN!E9+INTMARB_EX!E9</f>
        <v>0</v>
      </c>
      <c r="F9" s="8">
        <f>INTMARB_IN!F9+INTMARB_EX!F9</f>
        <v>0</v>
      </c>
      <c r="G9" s="8">
        <f>INTMARB_IN!G9+INTMARB_EX!G9</f>
        <v>0</v>
      </c>
      <c r="H9" s="8">
        <f>INTMARB_IN!H9+INTMARB_EX!H9</f>
        <v>0</v>
      </c>
      <c r="I9" s="8">
        <f>INTMARB_IN!I9+INTMARB_EX!I9</f>
        <v>0</v>
      </c>
      <c r="J9" s="8">
        <f>INTMARB_IN!J9+INTMARB_EX!J9</f>
        <v>0</v>
      </c>
      <c r="K9" s="8">
        <f>INTMARB_IN!K9+INTMARB_EX!K9</f>
        <v>0</v>
      </c>
      <c r="L9" s="8">
        <f>INTMARB_IN!L9+INTMARB_EX!L9</f>
        <v>0</v>
      </c>
      <c r="M9" s="8">
        <f>INTMARB_IN!M9+INTMARB_EX!M9</f>
        <v>0</v>
      </c>
      <c r="N9" s="8">
        <f>INTMARB_IN!N9+INTMARB_EX!N9</f>
        <v>0</v>
      </c>
      <c r="O9" s="8">
        <f>INTMARB_IN!O9+INTMARB_EX!O9</f>
        <v>0</v>
      </c>
      <c r="P9" s="8">
        <f>INTMARB_IN!P9+INTMARB_EX!P9</f>
        <v>0</v>
      </c>
      <c r="Q9" s="8">
        <f>INTMARB_IN!Q9+INTMARB_EX!Q9</f>
        <v>0</v>
      </c>
      <c r="R9" s="8">
        <f>INTMARB_IN!R9+INTMARB_EX!R9</f>
        <v>0</v>
      </c>
      <c r="S9" s="8">
        <f>INTMARB_IN!S9+INTMARB_EX!S9</f>
        <v>0</v>
      </c>
      <c r="T9" s="8">
        <f>INTMARB_IN!T9+INTMARB_EX!T9</f>
        <v>0</v>
      </c>
      <c r="U9" s="8">
        <f>INTMARB_IN!U9+INTMARB_EX!U9</f>
        <v>0</v>
      </c>
      <c r="V9" s="8">
        <f>INTMARB_IN!V9+INTMARB_EX!V9</f>
        <v>0</v>
      </c>
      <c r="W9" s="8">
        <f>INTMARB_IN!W9+INTMARB_EX!W9</f>
        <v>0</v>
      </c>
      <c r="X9" s="8">
        <f>INTMARB_IN!X9+INTMARB_EX!X9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INTMARB_IN!C10+INTMARB_EX!C10</f>
        <v>0</v>
      </c>
      <c r="D10" s="8">
        <f>INTMARB_IN!D10+INTMARB_EX!D10</f>
        <v>0</v>
      </c>
      <c r="E10" s="8">
        <f>INTMARB_IN!E10+INTMARB_EX!E10</f>
        <v>0</v>
      </c>
      <c r="F10" s="8">
        <f>INTMARB_IN!F10+INTMARB_EX!F10</f>
        <v>0</v>
      </c>
      <c r="G10" s="8">
        <f>INTMARB_IN!G10+INTMARB_EX!G10</f>
        <v>0</v>
      </c>
      <c r="H10" s="8">
        <f>INTMARB_IN!H10+INTMARB_EX!H10</f>
        <v>0</v>
      </c>
      <c r="I10" s="8">
        <f>INTMARB_IN!I10+INTMARB_EX!I10</f>
        <v>0</v>
      </c>
      <c r="J10" s="8">
        <f>INTMARB_IN!J10+INTMARB_EX!J10</f>
        <v>0</v>
      </c>
      <c r="K10" s="8">
        <f>INTMARB_IN!K10+INTMARB_EX!K10</f>
        <v>0</v>
      </c>
      <c r="L10" s="8">
        <f>INTMARB_IN!L10+INTMARB_EX!L10</f>
        <v>0</v>
      </c>
      <c r="M10" s="8">
        <f>INTMARB_IN!M10+INTMARB_EX!M10</f>
        <v>0</v>
      </c>
      <c r="N10" s="8">
        <f>INTMARB_IN!N10+INTMARB_EX!N10</f>
        <v>0</v>
      </c>
      <c r="O10" s="8">
        <f>INTMARB_IN!O10+INTMARB_EX!O10</f>
        <v>0</v>
      </c>
      <c r="P10" s="8">
        <f>INTMARB_IN!P10+INTMARB_EX!P10</f>
        <v>0</v>
      </c>
      <c r="Q10" s="8">
        <f>INTMARB_IN!Q10+INTMARB_EX!Q10</f>
        <v>0</v>
      </c>
      <c r="R10" s="8">
        <f>INTMARB_IN!R10+INTMARB_EX!R10</f>
        <v>0</v>
      </c>
      <c r="S10" s="8">
        <f>INTMARB_IN!S10+INTMARB_EX!S10</f>
        <v>0</v>
      </c>
      <c r="T10" s="8">
        <f>INTMARB_IN!T10+INTMARB_EX!T10</f>
        <v>0</v>
      </c>
      <c r="U10" s="8">
        <f>INTMARB_IN!U10+INTMARB_EX!U10</f>
        <v>0</v>
      </c>
      <c r="V10" s="8">
        <f>INTMARB_IN!V10+INTMARB_EX!V10</f>
        <v>0</v>
      </c>
      <c r="W10" s="8">
        <f>INTMARB_IN!W10+INTMARB_EX!W10</f>
        <v>0</v>
      </c>
      <c r="X10" s="8">
        <f>INTMARB_IN!X10+INTMARB_EX!X10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V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ref="W11:X11" si="8">SUM(W12:W16)</f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f>INTMARB_IN!C12+INTMARB_EX!C12</f>
        <v>0</v>
      </c>
      <c r="D12" s="8">
        <f>INTMARB_IN!D12+INTMARB_EX!D12</f>
        <v>0</v>
      </c>
      <c r="E12" s="8">
        <f>INTMARB_IN!E12+INTMARB_EX!E12</f>
        <v>0</v>
      </c>
      <c r="F12" s="8">
        <f>INTMARB_IN!F12+INTMARB_EX!F12</f>
        <v>0</v>
      </c>
      <c r="G12" s="8">
        <f>INTMARB_IN!G12+INTMARB_EX!G12</f>
        <v>0</v>
      </c>
      <c r="H12" s="8">
        <f>INTMARB_IN!H12+INTMARB_EX!H12</f>
        <v>0</v>
      </c>
      <c r="I12" s="8">
        <f>INTMARB_IN!I12+INTMARB_EX!I12</f>
        <v>0</v>
      </c>
      <c r="J12" s="8">
        <f>INTMARB_IN!J12+INTMARB_EX!J12</f>
        <v>0</v>
      </c>
      <c r="K12" s="8">
        <f>INTMARB_IN!K12+INTMARB_EX!K12</f>
        <v>0</v>
      </c>
      <c r="L12" s="8">
        <f>INTMARB_IN!L12+INTMARB_EX!L12</f>
        <v>0</v>
      </c>
      <c r="M12" s="8">
        <f>INTMARB_IN!M12+INTMARB_EX!M12</f>
        <v>0</v>
      </c>
      <c r="N12" s="8">
        <f>INTMARB_IN!N12+INTMARB_EX!N12</f>
        <v>0</v>
      </c>
      <c r="O12" s="8">
        <f>INTMARB_IN!O12+INTMARB_EX!O12</f>
        <v>0</v>
      </c>
      <c r="P12" s="8">
        <f>INTMARB_IN!P12+INTMARB_EX!P12</f>
        <v>0</v>
      </c>
      <c r="Q12" s="8">
        <f>INTMARB_IN!Q12+INTMARB_EX!Q12</f>
        <v>0</v>
      </c>
      <c r="R12" s="8">
        <f>INTMARB_IN!R12+INTMARB_EX!R12</f>
        <v>0</v>
      </c>
      <c r="S12" s="8">
        <f>INTMARB_IN!S12+INTMARB_EX!S12</f>
        <v>0</v>
      </c>
      <c r="T12" s="8">
        <f>INTMARB_IN!T12+INTMARB_EX!T12</f>
        <v>0</v>
      </c>
      <c r="U12" s="8">
        <f>INTMARB_IN!U12+INTMARB_EX!U12</f>
        <v>0</v>
      </c>
      <c r="V12" s="8">
        <f>INTMARB_IN!V12+INTMARB_EX!V12</f>
        <v>0</v>
      </c>
      <c r="W12" s="8">
        <f>INTMARB_IN!W12+INTMARB_EX!W12</f>
        <v>0</v>
      </c>
      <c r="X12" s="8">
        <f>INTMARB_IN!X12+INTMARB_EX!X12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INTMARB_IN!C13+INTMARB_EX!C13</f>
        <v>0</v>
      </c>
      <c r="D13" s="8">
        <f>INTMARB_IN!D13+INTMARB_EX!D13</f>
        <v>0</v>
      </c>
      <c r="E13" s="8">
        <f>INTMARB_IN!E13+INTMARB_EX!E13</f>
        <v>0</v>
      </c>
      <c r="F13" s="8">
        <f>INTMARB_IN!F13+INTMARB_EX!F13</f>
        <v>0</v>
      </c>
      <c r="G13" s="8">
        <f>INTMARB_IN!G13+INTMARB_EX!G13</f>
        <v>0</v>
      </c>
      <c r="H13" s="8">
        <f>INTMARB_IN!H13+INTMARB_EX!H13</f>
        <v>0</v>
      </c>
      <c r="I13" s="8">
        <f>INTMARB_IN!I13+INTMARB_EX!I13</f>
        <v>0</v>
      </c>
      <c r="J13" s="8">
        <f>INTMARB_IN!J13+INTMARB_EX!J13</f>
        <v>0</v>
      </c>
      <c r="K13" s="8">
        <f>INTMARB_IN!K13+INTMARB_EX!K13</f>
        <v>0</v>
      </c>
      <c r="L13" s="8">
        <f>INTMARB_IN!L13+INTMARB_EX!L13</f>
        <v>0</v>
      </c>
      <c r="M13" s="8">
        <f>INTMARB_IN!M13+INTMARB_EX!M13</f>
        <v>0</v>
      </c>
      <c r="N13" s="8">
        <f>INTMARB_IN!N13+INTMARB_EX!N13</f>
        <v>0</v>
      </c>
      <c r="O13" s="8">
        <f>INTMARB_IN!O13+INTMARB_EX!O13</f>
        <v>0</v>
      </c>
      <c r="P13" s="8">
        <f>INTMARB_IN!P13+INTMARB_EX!P13</f>
        <v>0</v>
      </c>
      <c r="Q13" s="8">
        <f>INTMARB_IN!Q13+INTMARB_EX!Q13</f>
        <v>0</v>
      </c>
      <c r="R13" s="8">
        <f>INTMARB_IN!R13+INTMARB_EX!R13</f>
        <v>0</v>
      </c>
      <c r="S13" s="8">
        <f>INTMARB_IN!S13+INTMARB_EX!S13</f>
        <v>0</v>
      </c>
      <c r="T13" s="8">
        <f>INTMARB_IN!T13+INTMARB_EX!T13</f>
        <v>0</v>
      </c>
      <c r="U13" s="8">
        <f>INTMARB_IN!U13+INTMARB_EX!U13</f>
        <v>0</v>
      </c>
      <c r="V13" s="8">
        <f>INTMARB_IN!V13+INTMARB_EX!V13</f>
        <v>0</v>
      </c>
      <c r="W13" s="8">
        <f>INTMARB_IN!W13+INTMARB_EX!W13</f>
        <v>0</v>
      </c>
      <c r="X13" s="8">
        <f>INTMARB_IN!X13+INTMARB_EX!X13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INTMARB_IN!C14+INTMARB_EX!C14</f>
        <v>0</v>
      </c>
      <c r="D14" s="8">
        <f>INTMARB_IN!D14+INTMARB_EX!D14</f>
        <v>0</v>
      </c>
      <c r="E14" s="8">
        <f>INTMARB_IN!E14+INTMARB_EX!E14</f>
        <v>0</v>
      </c>
      <c r="F14" s="8">
        <f>INTMARB_IN!F14+INTMARB_EX!F14</f>
        <v>0</v>
      </c>
      <c r="G14" s="8">
        <f>INTMARB_IN!G14+INTMARB_EX!G14</f>
        <v>0</v>
      </c>
      <c r="H14" s="8">
        <f>INTMARB_IN!H14+INTMARB_EX!H14</f>
        <v>0</v>
      </c>
      <c r="I14" s="8">
        <f>INTMARB_IN!I14+INTMARB_EX!I14</f>
        <v>0</v>
      </c>
      <c r="J14" s="8">
        <f>INTMARB_IN!J14+INTMARB_EX!J14</f>
        <v>0</v>
      </c>
      <c r="K14" s="8">
        <f>INTMARB_IN!K14+INTMARB_EX!K14</f>
        <v>0</v>
      </c>
      <c r="L14" s="8">
        <f>INTMARB_IN!L14+INTMARB_EX!L14</f>
        <v>0</v>
      </c>
      <c r="M14" s="8">
        <f>INTMARB_IN!M14+INTMARB_EX!M14</f>
        <v>0</v>
      </c>
      <c r="N14" s="8">
        <f>INTMARB_IN!N14+INTMARB_EX!N14</f>
        <v>0</v>
      </c>
      <c r="O14" s="8">
        <f>INTMARB_IN!O14+INTMARB_EX!O14</f>
        <v>0</v>
      </c>
      <c r="P14" s="8">
        <f>INTMARB_IN!P14+INTMARB_EX!P14</f>
        <v>0</v>
      </c>
      <c r="Q14" s="8">
        <f>INTMARB_IN!Q14+INTMARB_EX!Q14</f>
        <v>0</v>
      </c>
      <c r="R14" s="8">
        <f>INTMARB_IN!R14+INTMARB_EX!R14</f>
        <v>0</v>
      </c>
      <c r="S14" s="8">
        <f>INTMARB_IN!S14+INTMARB_EX!S14</f>
        <v>0</v>
      </c>
      <c r="T14" s="8">
        <f>INTMARB_IN!T14+INTMARB_EX!T14</f>
        <v>0</v>
      </c>
      <c r="U14" s="8">
        <f>INTMARB_IN!U14+INTMARB_EX!U14</f>
        <v>0</v>
      </c>
      <c r="V14" s="8">
        <f>INTMARB_IN!V14+INTMARB_EX!V14</f>
        <v>0</v>
      </c>
      <c r="W14" s="8">
        <f>INTMARB_IN!W14+INTMARB_EX!W14</f>
        <v>0</v>
      </c>
      <c r="X14" s="8">
        <f>INTMARB_IN!X14+INTMARB_EX!X14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INTMARB_IN!C15+INTMARB_EX!C15</f>
        <v>0</v>
      </c>
      <c r="D15" s="8">
        <f>INTMARB_IN!D15+INTMARB_EX!D15</f>
        <v>0</v>
      </c>
      <c r="E15" s="8">
        <f>INTMARB_IN!E15+INTMARB_EX!E15</f>
        <v>0</v>
      </c>
      <c r="F15" s="8">
        <f>INTMARB_IN!F15+INTMARB_EX!F15</f>
        <v>0</v>
      </c>
      <c r="G15" s="8">
        <f>INTMARB_IN!G15+INTMARB_EX!G15</f>
        <v>0</v>
      </c>
      <c r="H15" s="8">
        <f>INTMARB_IN!H15+INTMARB_EX!H15</f>
        <v>0</v>
      </c>
      <c r="I15" s="8">
        <f>INTMARB_IN!I15+INTMARB_EX!I15</f>
        <v>0</v>
      </c>
      <c r="J15" s="8">
        <f>INTMARB_IN!J15+INTMARB_EX!J15</f>
        <v>0</v>
      </c>
      <c r="K15" s="8">
        <f>INTMARB_IN!K15+INTMARB_EX!K15</f>
        <v>0</v>
      </c>
      <c r="L15" s="8">
        <f>INTMARB_IN!L15+INTMARB_EX!L15</f>
        <v>0</v>
      </c>
      <c r="M15" s="8">
        <f>INTMARB_IN!M15+INTMARB_EX!M15</f>
        <v>0</v>
      </c>
      <c r="N15" s="8">
        <f>INTMARB_IN!N15+INTMARB_EX!N15</f>
        <v>0</v>
      </c>
      <c r="O15" s="8">
        <f>INTMARB_IN!O15+INTMARB_EX!O15</f>
        <v>0</v>
      </c>
      <c r="P15" s="8">
        <f>INTMARB_IN!P15+INTMARB_EX!P15</f>
        <v>0</v>
      </c>
      <c r="Q15" s="8">
        <f>INTMARB_IN!Q15+INTMARB_EX!Q15</f>
        <v>0</v>
      </c>
      <c r="R15" s="8">
        <f>INTMARB_IN!R15+INTMARB_EX!R15</f>
        <v>0</v>
      </c>
      <c r="S15" s="8">
        <f>INTMARB_IN!S15+INTMARB_EX!S15</f>
        <v>0</v>
      </c>
      <c r="T15" s="8">
        <f>INTMARB_IN!T15+INTMARB_EX!T15</f>
        <v>0</v>
      </c>
      <c r="U15" s="8">
        <f>INTMARB_IN!U15+INTMARB_EX!U15</f>
        <v>0</v>
      </c>
      <c r="V15" s="8">
        <f>INTMARB_IN!V15+INTMARB_EX!V15</f>
        <v>0</v>
      </c>
      <c r="W15" s="8">
        <f>INTMARB_IN!W15+INTMARB_EX!W15</f>
        <v>0</v>
      </c>
      <c r="X15" s="8">
        <f>INTMARB_IN!X15+INTMARB_EX!X15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INTMARB_IN!C16+INTMARB_EX!C16</f>
        <v>0</v>
      </c>
      <c r="D16" s="8">
        <f>INTMARB_IN!D16+INTMARB_EX!D16</f>
        <v>0</v>
      </c>
      <c r="E16" s="8">
        <f>INTMARB_IN!E16+INTMARB_EX!E16</f>
        <v>0</v>
      </c>
      <c r="F16" s="8">
        <f>INTMARB_IN!F16+INTMARB_EX!F16</f>
        <v>0</v>
      </c>
      <c r="G16" s="8">
        <f>INTMARB_IN!G16+INTMARB_EX!G16</f>
        <v>0</v>
      </c>
      <c r="H16" s="8">
        <f>INTMARB_IN!H16+INTMARB_EX!H16</f>
        <v>0</v>
      </c>
      <c r="I16" s="8">
        <f>INTMARB_IN!I16+INTMARB_EX!I16</f>
        <v>0</v>
      </c>
      <c r="J16" s="8">
        <f>INTMARB_IN!J16+INTMARB_EX!J16</f>
        <v>0</v>
      </c>
      <c r="K16" s="8">
        <f>INTMARB_IN!K16+INTMARB_EX!K16</f>
        <v>0</v>
      </c>
      <c r="L16" s="8">
        <f>INTMARB_IN!L16+INTMARB_EX!L16</f>
        <v>0</v>
      </c>
      <c r="M16" s="8">
        <f>INTMARB_IN!M16+INTMARB_EX!M16</f>
        <v>0</v>
      </c>
      <c r="N16" s="8">
        <f>INTMARB_IN!N16+INTMARB_EX!N16</f>
        <v>0</v>
      </c>
      <c r="O16" s="8">
        <f>INTMARB_IN!O16+INTMARB_EX!O16</f>
        <v>0</v>
      </c>
      <c r="P16" s="8">
        <f>INTMARB_IN!P16+INTMARB_EX!P16</f>
        <v>0</v>
      </c>
      <c r="Q16" s="8">
        <f>INTMARB_IN!Q16+INTMARB_EX!Q16</f>
        <v>0</v>
      </c>
      <c r="R16" s="8">
        <f>INTMARB_IN!R16+INTMARB_EX!R16</f>
        <v>0</v>
      </c>
      <c r="S16" s="8">
        <f>INTMARB_IN!S16+INTMARB_EX!S16</f>
        <v>0</v>
      </c>
      <c r="T16" s="8">
        <f>INTMARB_IN!T16+INTMARB_EX!T16</f>
        <v>0</v>
      </c>
      <c r="U16" s="8">
        <f>INTMARB_IN!U16+INTMARB_EX!U16</f>
        <v>0</v>
      </c>
      <c r="V16" s="8">
        <f>INTMARB_IN!V16+INTMARB_EX!V16</f>
        <v>0</v>
      </c>
      <c r="W16" s="8">
        <f>INTMARB_IN!W16+INTMARB_EX!W16</f>
        <v>0</v>
      </c>
      <c r="X16" s="8">
        <f>INTMARB_IN!X16+INTMARB_EX!X16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V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ref="W17:X17" si="10">SUM(W18:W21)</f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f>INTMARB_IN!C18+INTMARB_EX!C18</f>
        <v>0</v>
      </c>
      <c r="D18" s="8">
        <f>INTMARB_IN!D18+INTMARB_EX!D18</f>
        <v>0</v>
      </c>
      <c r="E18" s="8">
        <f>INTMARB_IN!E18+INTMARB_EX!E18</f>
        <v>0</v>
      </c>
      <c r="F18" s="8">
        <f>INTMARB_IN!F18+INTMARB_EX!F18</f>
        <v>0</v>
      </c>
      <c r="G18" s="8">
        <f>INTMARB_IN!G18+INTMARB_EX!G18</f>
        <v>0</v>
      </c>
      <c r="H18" s="8">
        <f>INTMARB_IN!H18+INTMARB_EX!H18</f>
        <v>0</v>
      </c>
      <c r="I18" s="8">
        <f>INTMARB_IN!I18+INTMARB_EX!I18</f>
        <v>0</v>
      </c>
      <c r="J18" s="8">
        <f>INTMARB_IN!J18+INTMARB_EX!J18</f>
        <v>0</v>
      </c>
      <c r="K18" s="8">
        <f>INTMARB_IN!K18+INTMARB_EX!K18</f>
        <v>0</v>
      </c>
      <c r="L18" s="8">
        <f>INTMARB_IN!L18+INTMARB_EX!L18</f>
        <v>0</v>
      </c>
      <c r="M18" s="8">
        <f>INTMARB_IN!M18+INTMARB_EX!M18</f>
        <v>0</v>
      </c>
      <c r="N18" s="8">
        <f>INTMARB_IN!N18+INTMARB_EX!N18</f>
        <v>0</v>
      </c>
      <c r="O18" s="8">
        <f>INTMARB_IN!O18+INTMARB_EX!O18</f>
        <v>0</v>
      </c>
      <c r="P18" s="8">
        <f>INTMARB_IN!P18+INTMARB_EX!P18</f>
        <v>0</v>
      </c>
      <c r="Q18" s="8">
        <f>INTMARB_IN!Q18+INTMARB_EX!Q18</f>
        <v>0</v>
      </c>
      <c r="R18" s="8">
        <f>INTMARB_IN!R18+INTMARB_EX!R18</f>
        <v>0</v>
      </c>
      <c r="S18" s="8">
        <f>INTMARB_IN!S18+INTMARB_EX!S18</f>
        <v>0</v>
      </c>
      <c r="T18" s="8">
        <f>INTMARB_IN!T18+INTMARB_EX!T18</f>
        <v>0</v>
      </c>
      <c r="U18" s="8">
        <f>INTMARB_IN!U18+INTMARB_EX!U18</f>
        <v>0</v>
      </c>
      <c r="V18" s="8">
        <f>INTMARB_IN!V18+INTMARB_EX!V18</f>
        <v>0</v>
      </c>
      <c r="W18" s="8">
        <f>INTMARB_IN!W18+INTMARB_EX!W18</f>
        <v>0</v>
      </c>
      <c r="X18" s="8">
        <f>INTMARB_IN!X18+INTMARB_EX!X18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INTMARB_IN!C19+INTMARB_EX!C19</f>
        <v>0</v>
      </c>
      <c r="D19" s="8">
        <f>INTMARB_IN!D19+INTMARB_EX!D19</f>
        <v>0</v>
      </c>
      <c r="E19" s="8">
        <f>INTMARB_IN!E19+INTMARB_EX!E19</f>
        <v>0</v>
      </c>
      <c r="F19" s="8">
        <f>INTMARB_IN!F19+INTMARB_EX!F19</f>
        <v>0</v>
      </c>
      <c r="G19" s="8">
        <f>INTMARB_IN!G19+INTMARB_EX!G19</f>
        <v>0</v>
      </c>
      <c r="H19" s="8">
        <f>INTMARB_IN!H19+INTMARB_EX!H19</f>
        <v>0</v>
      </c>
      <c r="I19" s="8">
        <f>INTMARB_IN!I19+INTMARB_EX!I19</f>
        <v>0</v>
      </c>
      <c r="J19" s="8">
        <f>INTMARB_IN!J19+INTMARB_EX!J19</f>
        <v>0</v>
      </c>
      <c r="K19" s="8">
        <f>INTMARB_IN!K19+INTMARB_EX!K19</f>
        <v>0</v>
      </c>
      <c r="L19" s="8">
        <f>INTMARB_IN!L19+INTMARB_EX!L19</f>
        <v>0</v>
      </c>
      <c r="M19" s="8">
        <f>INTMARB_IN!M19+INTMARB_EX!M19</f>
        <v>0</v>
      </c>
      <c r="N19" s="8">
        <f>INTMARB_IN!N19+INTMARB_EX!N19</f>
        <v>0</v>
      </c>
      <c r="O19" s="8">
        <f>INTMARB_IN!O19+INTMARB_EX!O19</f>
        <v>0</v>
      </c>
      <c r="P19" s="8">
        <f>INTMARB_IN!P19+INTMARB_EX!P19</f>
        <v>0</v>
      </c>
      <c r="Q19" s="8">
        <f>INTMARB_IN!Q19+INTMARB_EX!Q19</f>
        <v>0</v>
      </c>
      <c r="R19" s="8">
        <f>INTMARB_IN!R19+INTMARB_EX!R19</f>
        <v>0</v>
      </c>
      <c r="S19" s="8">
        <f>INTMARB_IN!S19+INTMARB_EX!S19</f>
        <v>0</v>
      </c>
      <c r="T19" s="8">
        <f>INTMARB_IN!T19+INTMARB_EX!T19</f>
        <v>0</v>
      </c>
      <c r="U19" s="8">
        <f>INTMARB_IN!U19+INTMARB_EX!U19</f>
        <v>0</v>
      </c>
      <c r="V19" s="8">
        <f>INTMARB_IN!V19+INTMARB_EX!V19</f>
        <v>0</v>
      </c>
      <c r="W19" s="8">
        <f>INTMARB_IN!W19+INTMARB_EX!W19</f>
        <v>0</v>
      </c>
      <c r="X19" s="8">
        <f>INTMARB_IN!X19+INTMARB_EX!X19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INTMARB_IN!C20+INTMARB_EX!C20</f>
        <v>0</v>
      </c>
      <c r="D20" s="8">
        <f>INTMARB_IN!D20+INTMARB_EX!D20</f>
        <v>0</v>
      </c>
      <c r="E20" s="8">
        <f>INTMARB_IN!E20+INTMARB_EX!E20</f>
        <v>0</v>
      </c>
      <c r="F20" s="8">
        <f>INTMARB_IN!F20+INTMARB_EX!F20</f>
        <v>0</v>
      </c>
      <c r="G20" s="8">
        <f>INTMARB_IN!G20+INTMARB_EX!G20</f>
        <v>0</v>
      </c>
      <c r="H20" s="8">
        <f>INTMARB_IN!H20+INTMARB_EX!H20</f>
        <v>0</v>
      </c>
      <c r="I20" s="8">
        <f>INTMARB_IN!I20+INTMARB_EX!I20</f>
        <v>0</v>
      </c>
      <c r="J20" s="8">
        <f>INTMARB_IN!J20+INTMARB_EX!J20</f>
        <v>0</v>
      </c>
      <c r="K20" s="8">
        <f>INTMARB_IN!K20+INTMARB_EX!K20</f>
        <v>0</v>
      </c>
      <c r="L20" s="8">
        <f>INTMARB_IN!L20+INTMARB_EX!L20</f>
        <v>0</v>
      </c>
      <c r="M20" s="8">
        <f>INTMARB_IN!M20+INTMARB_EX!M20</f>
        <v>0</v>
      </c>
      <c r="N20" s="8">
        <f>INTMARB_IN!N20+INTMARB_EX!N20</f>
        <v>0</v>
      </c>
      <c r="O20" s="8">
        <f>INTMARB_IN!O20+INTMARB_EX!O20</f>
        <v>0</v>
      </c>
      <c r="P20" s="8">
        <f>INTMARB_IN!P20+INTMARB_EX!P20</f>
        <v>0</v>
      </c>
      <c r="Q20" s="8">
        <f>INTMARB_IN!Q20+INTMARB_EX!Q20</f>
        <v>0</v>
      </c>
      <c r="R20" s="8">
        <f>INTMARB_IN!R20+INTMARB_EX!R20</f>
        <v>0</v>
      </c>
      <c r="S20" s="8">
        <f>INTMARB_IN!S20+INTMARB_EX!S20</f>
        <v>0</v>
      </c>
      <c r="T20" s="8">
        <f>INTMARB_IN!T20+INTMARB_EX!T20</f>
        <v>0</v>
      </c>
      <c r="U20" s="8">
        <f>INTMARB_IN!U20+INTMARB_EX!U20</f>
        <v>0</v>
      </c>
      <c r="V20" s="8">
        <f>INTMARB_IN!V20+INTMARB_EX!V20</f>
        <v>0</v>
      </c>
      <c r="W20" s="8">
        <f>INTMARB_IN!W20+INTMARB_EX!W20</f>
        <v>0</v>
      </c>
      <c r="X20" s="8">
        <f>INTMARB_IN!X20+INTMARB_EX!X20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INTMARB_IN!C21+INTMARB_EX!C21</f>
        <v>0</v>
      </c>
      <c r="D21" s="8">
        <f>INTMARB_IN!D21+INTMARB_EX!D21</f>
        <v>0</v>
      </c>
      <c r="E21" s="8">
        <f>INTMARB_IN!E21+INTMARB_EX!E21</f>
        <v>0</v>
      </c>
      <c r="F21" s="8">
        <f>INTMARB_IN!F21+INTMARB_EX!F21</f>
        <v>0</v>
      </c>
      <c r="G21" s="8">
        <f>INTMARB_IN!G21+INTMARB_EX!G21</f>
        <v>0</v>
      </c>
      <c r="H21" s="8">
        <f>INTMARB_IN!H21+INTMARB_EX!H21</f>
        <v>0</v>
      </c>
      <c r="I21" s="8">
        <f>INTMARB_IN!I21+INTMARB_EX!I21</f>
        <v>0</v>
      </c>
      <c r="J21" s="8">
        <f>INTMARB_IN!J21+INTMARB_EX!J21</f>
        <v>0</v>
      </c>
      <c r="K21" s="8">
        <f>INTMARB_IN!K21+INTMARB_EX!K21</f>
        <v>0</v>
      </c>
      <c r="L21" s="8">
        <f>INTMARB_IN!L21+INTMARB_EX!L21</f>
        <v>0</v>
      </c>
      <c r="M21" s="8">
        <f>INTMARB_IN!M21+INTMARB_EX!M21</f>
        <v>0</v>
      </c>
      <c r="N21" s="8">
        <f>INTMARB_IN!N21+INTMARB_EX!N21</f>
        <v>0</v>
      </c>
      <c r="O21" s="8">
        <f>INTMARB_IN!O21+INTMARB_EX!O21</f>
        <v>0</v>
      </c>
      <c r="P21" s="8">
        <f>INTMARB_IN!P21+INTMARB_EX!P21</f>
        <v>0</v>
      </c>
      <c r="Q21" s="8">
        <f>INTMARB_IN!Q21+INTMARB_EX!Q21</f>
        <v>0</v>
      </c>
      <c r="R21" s="8">
        <f>INTMARB_IN!R21+INTMARB_EX!R21</f>
        <v>0</v>
      </c>
      <c r="S21" s="8">
        <f>INTMARB_IN!S21+INTMARB_EX!S21</f>
        <v>0</v>
      </c>
      <c r="T21" s="8">
        <f>INTMARB_IN!T21+INTMARB_EX!T21</f>
        <v>0</v>
      </c>
      <c r="U21" s="8">
        <f>INTMARB_IN!U21+INTMARB_EX!U21</f>
        <v>0</v>
      </c>
      <c r="V21" s="8">
        <f>INTMARB_IN!V21+INTMARB_EX!V21</f>
        <v>0</v>
      </c>
      <c r="W21" s="8">
        <f>INTMARB_IN!W21+INTMARB_EX!W21</f>
        <v>0</v>
      </c>
      <c r="X21" s="8">
        <f>INTMARB_IN!X21+INTMARB_EX!X21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V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ref="W22:X22" si="12">SUM(W23:W24)</f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INTMARB_IN!C23+INTMARB_EX!C23</f>
        <v>0</v>
      </c>
      <c r="D23" s="8">
        <f>INTMARB_IN!D23+INTMARB_EX!D23</f>
        <v>0</v>
      </c>
      <c r="E23" s="8">
        <f>INTMARB_IN!E23+INTMARB_EX!E23</f>
        <v>0</v>
      </c>
      <c r="F23" s="8">
        <f>INTMARB_IN!F23+INTMARB_EX!F23</f>
        <v>0</v>
      </c>
      <c r="G23" s="8">
        <f>INTMARB_IN!G23+INTMARB_EX!G23</f>
        <v>0</v>
      </c>
      <c r="H23" s="8">
        <f>INTMARB_IN!H23+INTMARB_EX!H23</f>
        <v>0</v>
      </c>
      <c r="I23" s="8">
        <f>INTMARB_IN!I23+INTMARB_EX!I23</f>
        <v>0</v>
      </c>
      <c r="J23" s="8">
        <f>INTMARB_IN!J23+INTMARB_EX!J23</f>
        <v>0</v>
      </c>
      <c r="K23" s="8">
        <f>INTMARB_IN!K23+INTMARB_EX!K23</f>
        <v>0</v>
      </c>
      <c r="L23" s="8">
        <f>INTMARB_IN!L23+INTMARB_EX!L23</f>
        <v>0</v>
      </c>
      <c r="M23" s="8">
        <f>INTMARB_IN!M23+INTMARB_EX!M23</f>
        <v>0</v>
      </c>
      <c r="N23" s="8">
        <f>INTMARB_IN!N23+INTMARB_EX!N23</f>
        <v>0</v>
      </c>
      <c r="O23" s="8">
        <f>INTMARB_IN!O23+INTMARB_EX!O23</f>
        <v>0</v>
      </c>
      <c r="P23" s="8">
        <f>INTMARB_IN!P23+INTMARB_EX!P23</f>
        <v>0</v>
      </c>
      <c r="Q23" s="8">
        <f>INTMARB_IN!Q23+INTMARB_EX!Q23</f>
        <v>0</v>
      </c>
      <c r="R23" s="8">
        <f>INTMARB_IN!R23+INTMARB_EX!R23</f>
        <v>0</v>
      </c>
      <c r="S23" s="8">
        <f>INTMARB_IN!S23+INTMARB_EX!S23</f>
        <v>0</v>
      </c>
      <c r="T23" s="8">
        <f>INTMARB_IN!T23+INTMARB_EX!T23</f>
        <v>0</v>
      </c>
      <c r="U23" s="8">
        <f>INTMARB_IN!U23+INTMARB_EX!U23</f>
        <v>0</v>
      </c>
      <c r="V23" s="8">
        <f>INTMARB_IN!V23+INTMARB_EX!V23</f>
        <v>0</v>
      </c>
      <c r="W23" s="8">
        <f>INTMARB_IN!W23+INTMARB_EX!W23</f>
        <v>0</v>
      </c>
      <c r="X23" s="8">
        <f>INTMARB_IN!X23+INTMARB_EX!X23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INTMARB_IN!C24+INTMARB_EX!C24</f>
        <v>0</v>
      </c>
      <c r="D24" s="8">
        <f>INTMARB_IN!D24+INTMARB_EX!D24</f>
        <v>0</v>
      </c>
      <c r="E24" s="8">
        <f>INTMARB_IN!E24+INTMARB_EX!E24</f>
        <v>0</v>
      </c>
      <c r="F24" s="8">
        <f>INTMARB_IN!F24+INTMARB_EX!F24</f>
        <v>0</v>
      </c>
      <c r="G24" s="8">
        <f>INTMARB_IN!G24+INTMARB_EX!G24</f>
        <v>0</v>
      </c>
      <c r="H24" s="8">
        <f>INTMARB_IN!H24+INTMARB_EX!H24</f>
        <v>0</v>
      </c>
      <c r="I24" s="8">
        <f>INTMARB_IN!I24+INTMARB_EX!I24</f>
        <v>0</v>
      </c>
      <c r="J24" s="8">
        <f>INTMARB_IN!J24+INTMARB_EX!J24</f>
        <v>0</v>
      </c>
      <c r="K24" s="8">
        <f>INTMARB_IN!K24+INTMARB_EX!K24</f>
        <v>0</v>
      </c>
      <c r="L24" s="8">
        <f>INTMARB_IN!L24+INTMARB_EX!L24</f>
        <v>0</v>
      </c>
      <c r="M24" s="8">
        <f>INTMARB_IN!M24+INTMARB_EX!M24</f>
        <v>0</v>
      </c>
      <c r="N24" s="8">
        <f>INTMARB_IN!N24+INTMARB_EX!N24</f>
        <v>0</v>
      </c>
      <c r="O24" s="8">
        <f>INTMARB_IN!O24+INTMARB_EX!O24</f>
        <v>0</v>
      </c>
      <c r="P24" s="8">
        <f>INTMARB_IN!P24+INTMARB_EX!P24</f>
        <v>0</v>
      </c>
      <c r="Q24" s="8">
        <f>INTMARB_IN!Q24+INTMARB_EX!Q24</f>
        <v>0</v>
      </c>
      <c r="R24" s="8">
        <f>INTMARB_IN!R24+INTMARB_EX!R24</f>
        <v>0</v>
      </c>
      <c r="S24" s="8">
        <f>INTMARB_IN!S24+INTMARB_EX!S24</f>
        <v>0</v>
      </c>
      <c r="T24" s="8">
        <f>INTMARB_IN!T24+INTMARB_EX!T24</f>
        <v>0</v>
      </c>
      <c r="U24" s="8">
        <f>INTMARB_IN!U24+INTMARB_EX!U24</f>
        <v>0</v>
      </c>
      <c r="V24" s="8">
        <f>INTMARB_IN!V24+INTMARB_EX!V24</f>
        <v>0</v>
      </c>
      <c r="W24" s="8">
        <f>INTMARB_IN!W24+INTMARB_EX!W24</f>
        <v>0</v>
      </c>
      <c r="X24" s="8">
        <f>INTMARB_IN!X24+INTMARB_EX!X24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INTMARB_IN!C25+INTMARB_EX!C25</f>
        <v>0</v>
      </c>
      <c r="D25" s="27">
        <f>INTMARB_IN!D25+INTMARB_EX!D25</f>
        <v>0</v>
      </c>
      <c r="E25" s="27">
        <f>INTMARB_IN!E25+INTMARB_EX!E25</f>
        <v>0</v>
      </c>
      <c r="F25" s="27">
        <f>INTMARB_IN!F25+INTMARB_EX!F25</f>
        <v>0</v>
      </c>
      <c r="G25" s="27">
        <f>INTMARB_IN!G25+INTMARB_EX!G25</f>
        <v>0</v>
      </c>
      <c r="H25" s="27">
        <f>INTMARB_IN!H25+INTMARB_EX!H25</f>
        <v>0</v>
      </c>
      <c r="I25" s="27">
        <f>INTMARB_IN!I25+INTMARB_EX!I25</f>
        <v>0</v>
      </c>
      <c r="J25" s="27">
        <f>INTMARB_IN!J25+INTMARB_EX!J25</f>
        <v>0</v>
      </c>
      <c r="K25" s="27">
        <f>INTMARB_IN!K25+INTMARB_EX!K25</f>
        <v>0</v>
      </c>
      <c r="L25" s="27">
        <f>INTMARB_IN!L25+INTMARB_EX!L25</f>
        <v>0</v>
      </c>
      <c r="M25" s="27">
        <f>INTMARB_IN!M25+INTMARB_EX!M25</f>
        <v>0</v>
      </c>
      <c r="N25" s="27">
        <f>INTMARB_IN!N25+INTMARB_EX!N25</f>
        <v>0</v>
      </c>
      <c r="O25" s="27">
        <f>INTMARB_IN!O25+INTMARB_EX!O25</f>
        <v>0</v>
      </c>
      <c r="P25" s="27">
        <f>INTMARB_IN!P25+INTMARB_EX!P25</f>
        <v>0</v>
      </c>
      <c r="Q25" s="27">
        <f>INTMARB_IN!Q25+INTMARB_EX!Q25</f>
        <v>0</v>
      </c>
      <c r="R25" s="27">
        <f>INTMARB_IN!R25+INTMARB_EX!R25</f>
        <v>0</v>
      </c>
      <c r="S25" s="27">
        <f>INTMARB_IN!S25+INTMARB_EX!S25</f>
        <v>0</v>
      </c>
      <c r="T25" s="27">
        <f>INTMARB_IN!T25+INTMARB_EX!T25</f>
        <v>0</v>
      </c>
      <c r="U25" s="27">
        <f>INTMARB_IN!U25+INTMARB_EX!U25</f>
        <v>0</v>
      </c>
      <c r="V25" s="27">
        <f>INTMARB_IN!V25+INTMARB_EX!V25</f>
        <v>0</v>
      </c>
      <c r="W25" s="27">
        <f>INTMARB_IN!W25+INTMARB_EX!W25</f>
        <v>0</v>
      </c>
      <c r="X25" s="27">
        <f>INTMARB_IN!X25+INTMARB_EX!X25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V26" si="13">SUM(C27,C33)</f>
        <v>0</v>
      </c>
      <c r="D26" s="27">
        <f t="shared" si="13"/>
        <v>0</v>
      </c>
      <c r="E26" s="27">
        <f t="shared" si="13"/>
        <v>0</v>
      </c>
      <c r="F26" s="27">
        <f t="shared" si="13"/>
        <v>0</v>
      </c>
      <c r="G26" s="27">
        <f t="shared" si="13"/>
        <v>0</v>
      </c>
      <c r="H26" s="27">
        <f t="shared" si="13"/>
        <v>0</v>
      </c>
      <c r="I26" s="27">
        <f t="shared" si="13"/>
        <v>0</v>
      </c>
      <c r="J26" s="27">
        <f t="shared" si="13"/>
        <v>0</v>
      </c>
      <c r="K26" s="27">
        <f t="shared" si="13"/>
        <v>0</v>
      </c>
      <c r="L26" s="27">
        <f t="shared" si="13"/>
        <v>0</v>
      </c>
      <c r="M26" s="27">
        <f t="shared" si="13"/>
        <v>0</v>
      </c>
      <c r="N26" s="27">
        <f t="shared" si="13"/>
        <v>0</v>
      </c>
      <c r="O26" s="27">
        <f t="shared" si="13"/>
        <v>0</v>
      </c>
      <c r="P26" s="27">
        <f t="shared" si="13"/>
        <v>0</v>
      </c>
      <c r="Q26" s="27">
        <f t="shared" si="13"/>
        <v>0</v>
      </c>
      <c r="R26" s="27">
        <f t="shared" si="13"/>
        <v>0</v>
      </c>
      <c r="S26" s="27">
        <f t="shared" si="13"/>
        <v>0</v>
      </c>
      <c r="T26" s="27">
        <f t="shared" si="13"/>
        <v>0</v>
      </c>
      <c r="U26" s="27">
        <f t="shared" si="13"/>
        <v>0</v>
      </c>
      <c r="V26" s="27">
        <f t="shared" si="13"/>
        <v>0</v>
      </c>
      <c r="W26" s="27">
        <f t="shared" ref="W26:X26" si="14">SUM(W27,W33)</f>
        <v>0</v>
      </c>
      <c r="X26" s="27">
        <f t="shared" si="14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V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ref="W27:X27" si="16">SUM(W28:W32)</f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INTMARB_IN!C28+INTMARB_EX!C28</f>
        <v>0</v>
      </c>
      <c r="D28" s="8">
        <f>INTMARB_IN!D28+INTMARB_EX!D28</f>
        <v>0</v>
      </c>
      <c r="E28" s="8">
        <f>INTMARB_IN!E28+INTMARB_EX!E28</f>
        <v>0</v>
      </c>
      <c r="F28" s="8">
        <f>INTMARB_IN!F28+INTMARB_EX!F28</f>
        <v>0</v>
      </c>
      <c r="G28" s="8">
        <f>INTMARB_IN!G28+INTMARB_EX!G28</f>
        <v>0</v>
      </c>
      <c r="H28" s="8">
        <f>INTMARB_IN!H28+INTMARB_EX!H28</f>
        <v>0</v>
      </c>
      <c r="I28" s="8">
        <f>INTMARB_IN!I28+INTMARB_EX!I28</f>
        <v>0</v>
      </c>
      <c r="J28" s="8">
        <f>INTMARB_IN!J28+INTMARB_EX!J28</f>
        <v>0</v>
      </c>
      <c r="K28" s="8">
        <f>INTMARB_IN!K28+INTMARB_EX!K28</f>
        <v>0</v>
      </c>
      <c r="L28" s="8">
        <f>INTMARB_IN!L28+INTMARB_EX!L28</f>
        <v>0</v>
      </c>
      <c r="M28" s="8">
        <f>INTMARB_IN!M28+INTMARB_EX!M28</f>
        <v>0</v>
      </c>
      <c r="N28" s="8">
        <f>INTMARB_IN!N28+INTMARB_EX!N28</f>
        <v>0</v>
      </c>
      <c r="O28" s="8">
        <f>INTMARB_IN!O28+INTMARB_EX!O28</f>
        <v>0</v>
      </c>
      <c r="P28" s="8">
        <f>INTMARB_IN!P28+INTMARB_EX!P28</f>
        <v>0</v>
      </c>
      <c r="Q28" s="8">
        <f>INTMARB_IN!Q28+INTMARB_EX!Q28</f>
        <v>0</v>
      </c>
      <c r="R28" s="8">
        <f>INTMARB_IN!R28+INTMARB_EX!R28</f>
        <v>0</v>
      </c>
      <c r="S28" s="8">
        <f>INTMARB_IN!S28+INTMARB_EX!S28</f>
        <v>0</v>
      </c>
      <c r="T28" s="8">
        <f>INTMARB_IN!T28+INTMARB_EX!T28</f>
        <v>0</v>
      </c>
      <c r="U28" s="8">
        <f>INTMARB_IN!U28+INTMARB_EX!U28</f>
        <v>0</v>
      </c>
      <c r="V28" s="8">
        <f>INTMARB_IN!V28+INTMARB_EX!V28</f>
        <v>0</v>
      </c>
      <c r="W28" s="8">
        <f>INTMARB_IN!W28+INTMARB_EX!W28</f>
        <v>0</v>
      </c>
      <c r="X28" s="8">
        <f>INTMARB_IN!X28+INTMARB_EX!X28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INTMARB_IN!C29+INTMARB_EX!C29</f>
        <v>0</v>
      </c>
      <c r="D29" s="8">
        <f>INTMARB_IN!D29+INTMARB_EX!D29</f>
        <v>0</v>
      </c>
      <c r="E29" s="8">
        <f>INTMARB_IN!E29+INTMARB_EX!E29</f>
        <v>0</v>
      </c>
      <c r="F29" s="8">
        <f>INTMARB_IN!F29+INTMARB_EX!F29</f>
        <v>0</v>
      </c>
      <c r="G29" s="8">
        <f>INTMARB_IN!G29+INTMARB_EX!G29</f>
        <v>0</v>
      </c>
      <c r="H29" s="8">
        <f>INTMARB_IN!H29+INTMARB_EX!H29</f>
        <v>0</v>
      </c>
      <c r="I29" s="8">
        <f>INTMARB_IN!I29+INTMARB_EX!I29</f>
        <v>0</v>
      </c>
      <c r="J29" s="8">
        <f>INTMARB_IN!J29+INTMARB_EX!J29</f>
        <v>0</v>
      </c>
      <c r="K29" s="8">
        <f>INTMARB_IN!K29+INTMARB_EX!K29</f>
        <v>0</v>
      </c>
      <c r="L29" s="8">
        <f>INTMARB_IN!L29+INTMARB_EX!L29</f>
        <v>0</v>
      </c>
      <c r="M29" s="8">
        <f>INTMARB_IN!M29+INTMARB_EX!M29</f>
        <v>0</v>
      </c>
      <c r="N29" s="8">
        <f>INTMARB_IN!N29+INTMARB_EX!N29</f>
        <v>0</v>
      </c>
      <c r="O29" s="8">
        <f>INTMARB_IN!O29+INTMARB_EX!O29</f>
        <v>0</v>
      </c>
      <c r="P29" s="8">
        <f>INTMARB_IN!P29+INTMARB_EX!P29</f>
        <v>0</v>
      </c>
      <c r="Q29" s="8">
        <f>INTMARB_IN!Q29+INTMARB_EX!Q29</f>
        <v>0</v>
      </c>
      <c r="R29" s="8">
        <f>INTMARB_IN!R29+INTMARB_EX!R29</f>
        <v>0</v>
      </c>
      <c r="S29" s="8">
        <f>INTMARB_IN!S29+INTMARB_EX!S29</f>
        <v>0</v>
      </c>
      <c r="T29" s="8">
        <f>INTMARB_IN!T29+INTMARB_EX!T29</f>
        <v>0</v>
      </c>
      <c r="U29" s="8">
        <f>INTMARB_IN!U29+INTMARB_EX!U29</f>
        <v>0</v>
      </c>
      <c r="V29" s="8">
        <f>INTMARB_IN!V29+INTMARB_EX!V29</f>
        <v>0</v>
      </c>
      <c r="W29" s="8">
        <f>INTMARB_IN!W29+INTMARB_EX!W29</f>
        <v>0</v>
      </c>
      <c r="X29" s="8">
        <f>INTMARB_IN!X29+INTMARB_EX!X29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INTMARB_IN!C30+INTMARB_EX!C30</f>
        <v>0</v>
      </c>
      <c r="D30" s="8">
        <f>INTMARB_IN!D30+INTMARB_EX!D30</f>
        <v>0</v>
      </c>
      <c r="E30" s="8">
        <f>INTMARB_IN!E30+INTMARB_EX!E30</f>
        <v>0</v>
      </c>
      <c r="F30" s="8">
        <f>INTMARB_IN!F30+INTMARB_EX!F30</f>
        <v>0</v>
      </c>
      <c r="G30" s="8">
        <f>INTMARB_IN!G30+INTMARB_EX!G30</f>
        <v>0</v>
      </c>
      <c r="H30" s="8">
        <f>INTMARB_IN!H30+INTMARB_EX!H30</f>
        <v>0</v>
      </c>
      <c r="I30" s="8">
        <f>INTMARB_IN!I30+INTMARB_EX!I30</f>
        <v>0</v>
      </c>
      <c r="J30" s="8">
        <f>INTMARB_IN!J30+INTMARB_EX!J30</f>
        <v>0</v>
      </c>
      <c r="K30" s="8">
        <f>INTMARB_IN!K30+INTMARB_EX!K30</f>
        <v>0</v>
      </c>
      <c r="L30" s="8">
        <f>INTMARB_IN!L30+INTMARB_EX!L30</f>
        <v>0</v>
      </c>
      <c r="M30" s="8">
        <f>INTMARB_IN!M30+INTMARB_EX!M30</f>
        <v>0</v>
      </c>
      <c r="N30" s="8">
        <f>INTMARB_IN!N30+INTMARB_EX!N30</f>
        <v>0</v>
      </c>
      <c r="O30" s="8">
        <f>INTMARB_IN!O30+INTMARB_EX!O30</f>
        <v>0</v>
      </c>
      <c r="P30" s="8">
        <f>INTMARB_IN!P30+INTMARB_EX!P30</f>
        <v>0</v>
      </c>
      <c r="Q30" s="8">
        <f>INTMARB_IN!Q30+INTMARB_EX!Q30</f>
        <v>0</v>
      </c>
      <c r="R30" s="8">
        <f>INTMARB_IN!R30+INTMARB_EX!R30</f>
        <v>0</v>
      </c>
      <c r="S30" s="8">
        <f>INTMARB_IN!S30+INTMARB_EX!S30</f>
        <v>0</v>
      </c>
      <c r="T30" s="8">
        <f>INTMARB_IN!T30+INTMARB_EX!T30</f>
        <v>0</v>
      </c>
      <c r="U30" s="8">
        <f>INTMARB_IN!U30+INTMARB_EX!U30</f>
        <v>0</v>
      </c>
      <c r="V30" s="8">
        <f>INTMARB_IN!V30+INTMARB_EX!V30</f>
        <v>0</v>
      </c>
      <c r="W30" s="8">
        <f>INTMARB_IN!W30+INTMARB_EX!W30</f>
        <v>0</v>
      </c>
      <c r="X30" s="8">
        <f>INTMARB_IN!X30+INTMARB_EX!X30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INTMARB_IN!C31+INTMARB_EX!C31</f>
        <v>0</v>
      </c>
      <c r="D31" s="8">
        <f>INTMARB_IN!D31+INTMARB_EX!D31</f>
        <v>0</v>
      </c>
      <c r="E31" s="8">
        <f>INTMARB_IN!E31+INTMARB_EX!E31</f>
        <v>0</v>
      </c>
      <c r="F31" s="8">
        <f>INTMARB_IN!F31+INTMARB_EX!F31</f>
        <v>0</v>
      </c>
      <c r="G31" s="8">
        <f>INTMARB_IN!G31+INTMARB_EX!G31</f>
        <v>0</v>
      </c>
      <c r="H31" s="8">
        <f>INTMARB_IN!H31+INTMARB_EX!H31</f>
        <v>0</v>
      </c>
      <c r="I31" s="8">
        <f>INTMARB_IN!I31+INTMARB_EX!I31</f>
        <v>0</v>
      </c>
      <c r="J31" s="8">
        <f>INTMARB_IN!J31+INTMARB_EX!J31</f>
        <v>0</v>
      </c>
      <c r="K31" s="8">
        <f>INTMARB_IN!K31+INTMARB_EX!K31</f>
        <v>0</v>
      </c>
      <c r="L31" s="8">
        <f>INTMARB_IN!L31+INTMARB_EX!L31</f>
        <v>0</v>
      </c>
      <c r="M31" s="8">
        <f>INTMARB_IN!M31+INTMARB_EX!M31</f>
        <v>0</v>
      </c>
      <c r="N31" s="8">
        <f>INTMARB_IN!N31+INTMARB_EX!N31</f>
        <v>0</v>
      </c>
      <c r="O31" s="8">
        <f>INTMARB_IN!O31+INTMARB_EX!O31</f>
        <v>0</v>
      </c>
      <c r="P31" s="8">
        <f>INTMARB_IN!P31+INTMARB_EX!P31</f>
        <v>0</v>
      </c>
      <c r="Q31" s="8">
        <f>INTMARB_IN!Q31+INTMARB_EX!Q31</f>
        <v>0</v>
      </c>
      <c r="R31" s="8">
        <f>INTMARB_IN!R31+INTMARB_EX!R31</f>
        <v>0</v>
      </c>
      <c r="S31" s="8">
        <f>INTMARB_IN!S31+INTMARB_EX!S31</f>
        <v>0</v>
      </c>
      <c r="T31" s="8">
        <f>INTMARB_IN!T31+INTMARB_EX!T31</f>
        <v>0</v>
      </c>
      <c r="U31" s="8">
        <f>INTMARB_IN!U31+INTMARB_EX!U31</f>
        <v>0</v>
      </c>
      <c r="V31" s="8">
        <f>INTMARB_IN!V31+INTMARB_EX!V31</f>
        <v>0</v>
      </c>
      <c r="W31" s="8">
        <f>INTMARB_IN!W31+INTMARB_EX!W31</f>
        <v>0</v>
      </c>
      <c r="X31" s="8">
        <f>INTMARB_IN!X31+INTMARB_EX!X31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INTMARB_IN!C32+INTMARB_EX!C32</f>
        <v>0</v>
      </c>
      <c r="D32" s="8">
        <f>INTMARB_IN!D32+INTMARB_EX!D32</f>
        <v>0</v>
      </c>
      <c r="E32" s="8">
        <f>INTMARB_IN!E32+INTMARB_EX!E32</f>
        <v>0</v>
      </c>
      <c r="F32" s="8">
        <f>INTMARB_IN!F32+INTMARB_EX!F32</f>
        <v>0</v>
      </c>
      <c r="G32" s="8">
        <f>INTMARB_IN!G32+INTMARB_EX!G32</f>
        <v>0</v>
      </c>
      <c r="H32" s="8">
        <f>INTMARB_IN!H32+INTMARB_EX!H32</f>
        <v>0</v>
      </c>
      <c r="I32" s="8">
        <f>INTMARB_IN!I32+INTMARB_EX!I32</f>
        <v>0</v>
      </c>
      <c r="J32" s="8">
        <f>INTMARB_IN!J32+INTMARB_EX!J32</f>
        <v>0</v>
      </c>
      <c r="K32" s="8">
        <f>INTMARB_IN!K32+INTMARB_EX!K32</f>
        <v>0</v>
      </c>
      <c r="L32" s="8">
        <f>INTMARB_IN!L32+INTMARB_EX!L32</f>
        <v>0</v>
      </c>
      <c r="M32" s="8">
        <f>INTMARB_IN!M32+INTMARB_EX!M32</f>
        <v>0</v>
      </c>
      <c r="N32" s="8">
        <f>INTMARB_IN!N32+INTMARB_EX!N32</f>
        <v>0</v>
      </c>
      <c r="O32" s="8">
        <f>INTMARB_IN!O32+INTMARB_EX!O32</f>
        <v>0</v>
      </c>
      <c r="P32" s="8">
        <f>INTMARB_IN!P32+INTMARB_EX!P32</f>
        <v>0</v>
      </c>
      <c r="Q32" s="8">
        <f>INTMARB_IN!Q32+INTMARB_EX!Q32</f>
        <v>0</v>
      </c>
      <c r="R32" s="8">
        <f>INTMARB_IN!R32+INTMARB_EX!R32</f>
        <v>0</v>
      </c>
      <c r="S32" s="8">
        <f>INTMARB_IN!S32+INTMARB_EX!S32</f>
        <v>0</v>
      </c>
      <c r="T32" s="8">
        <f>INTMARB_IN!T32+INTMARB_EX!T32</f>
        <v>0</v>
      </c>
      <c r="U32" s="8">
        <f>INTMARB_IN!U32+INTMARB_EX!U32</f>
        <v>0</v>
      </c>
      <c r="V32" s="8">
        <f>INTMARB_IN!V32+INTMARB_EX!V32</f>
        <v>0</v>
      </c>
      <c r="W32" s="8">
        <f>INTMARB_IN!W32+INTMARB_EX!W32</f>
        <v>0</v>
      </c>
      <c r="X32" s="8">
        <f>INTMARB_IN!X32+INTMARB_EX!X32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V33" si="17">SUM(C34:C50)</f>
        <v>0</v>
      </c>
      <c r="D33" s="19">
        <f t="shared" si="17"/>
        <v>0</v>
      </c>
      <c r="E33" s="19">
        <f t="shared" si="17"/>
        <v>0</v>
      </c>
      <c r="F33" s="19">
        <f t="shared" si="17"/>
        <v>0</v>
      </c>
      <c r="G33" s="19">
        <f t="shared" si="17"/>
        <v>0</v>
      </c>
      <c r="H33" s="19">
        <f t="shared" si="17"/>
        <v>0</v>
      </c>
      <c r="I33" s="19">
        <f t="shared" si="17"/>
        <v>0</v>
      </c>
      <c r="J33" s="19">
        <f t="shared" si="17"/>
        <v>0</v>
      </c>
      <c r="K33" s="19">
        <f t="shared" si="17"/>
        <v>0</v>
      </c>
      <c r="L33" s="19">
        <f t="shared" si="17"/>
        <v>0</v>
      </c>
      <c r="M33" s="19">
        <f t="shared" si="17"/>
        <v>0</v>
      </c>
      <c r="N33" s="19">
        <f t="shared" si="17"/>
        <v>0</v>
      </c>
      <c r="O33" s="19">
        <f t="shared" si="17"/>
        <v>0</v>
      </c>
      <c r="P33" s="19">
        <f t="shared" si="17"/>
        <v>0</v>
      </c>
      <c r="Q33" s="19">
        <f t="shared" si="17"/>
        <v>0</v>
      </c>
      <c r="R33" s="19">
        <f t="shared" si="17"/>
        <v>0</v>
      </c>
      <c r="S33" s="19">
        <f t="shared" si="17"/>
        <v>0</v>
      </c>
      <c r="T33" s="19">
        <f t="shared" si="17"/>
        <v>0</v>
      </c>
      <c r="U33" s="19">
        <f t="shared" si="17"/>
        <v>0</v>
      </c>
      <c r="V33" s="19">
        <f t="shared" si="17"/>
        <v>0</v>
      </c>
      <c r="W33" s="19">
        <f t="shared" ref="W33:X33" si="18">SUM(W34:W50)</f>
        <v>0</v>
      </c>
      <c r="X33" s="19">
        <f t="shared" si="18"/>
        <v>0</v>
      </c>
    </row>
    <row r="34" spans="1:24" ht="11.25" customHeight="1" x14ac:dyDescent="0.2">
      <c r="A34" s="28" t="s">
        <v>54</v>
      </c>
      <c r="B34" s="7" t="s">
        <v>55</v>
      </c>
      <c r="C34" s="8">
        <f>INTMARB_IN!C34+INTMARB_EX!C34</f>
        <v>0</v>
      </c>
      <c r="D34" s="8">
        <f>INTMARB_IN!D34+INTMARB_EX!D34</f>
        <v>0</v>
      </c>
      <c r="E34" s="8">
        <f>INTMARB_IN!E34+INTMARB_EX!E34</f>
        <v>0</v>
      </c>
      <c r="F34" s="8">
        <f>INTMARB_IN!F34+INTMARB_EX!F34</f>
        <v>0</v>
      </c>
      <c r="G34" s="8">
        <f>INTMARB_IN!G34+INTMARB_EX!G34</f>
        <v>0</v>
      </c>
      <c r="H34" s="8">
        <f>INTMARB_IN!H34+INTMARB_EX!H34</f>
        <v>0</v>
      </c>
      <c r="I34" s="8">
        <f>INTMARB_IN!I34+INTMARB_EX!I34</f>
        <v>0</v>
      </c>
      <c r="J34" s="8">
        <f>INTMARB_IN!J34+INTMARB_EX!J34</f>
        <v>0</v>
      </c>
      <c r="K34" s="8">
        <f>INTMARB_IN!K34+INTMARB_EX!K34</f>
        <v>0</v>
      </c>
      <c r="L34" s="8">
        <f>INTMARB_IN!L34+INTMARB_EX!L34</f>
        <v>0</v>
      </c>
      <c r="M34" s="8">
        <f>INTMARB_IN!M34+INTMARB_EX!M34</f>
        <v>0</v>
      </c>
      <c r="N34" s="8">
        <f>INTMARB_IN!N34+INTMARB_EX!N34</f>
        <v>0</v>
      </c>
      <c r="O34" s="8">
        <f>INTMARB_IN!O34+INTMARB_EX!O34</f>
        <v>0</v>
      </c>
      <c r="P34" s="8">
        <f>INTMARB_IN!P34+INTMARB_EX!P34</f>
        <v>0</v>
      </c>
      <c r="Q34" s="8">
        <f>INTMARB_IN!Q34+INTMARB_EX!Q34</f>
        <v>0</v>
      </c>
      <c r="R34" s="8">
        <f>INTMARB_IN!R34+INTMARB_EX!R34</f>
        <v>0</v>
      </c>
      <c r="S34" s="8">
        <f>INTMARB_IN!S34+INTMARB_EX!S34</f>
        <v>0</v>
      </c>
      <c r="T34" s="8">
        <f>INTMARB_IN!T34+INTMARB_EX!T34</f>
        <v>0</v>
      </c>
      <c r="U34" s="8">
        <f>INTMARB_IN!U34+INTMARB_EX!U34</f>
        <v>0</v>
      </c>
      <c r="V34" s="8">
        <f>INTMARB_IN!V34+INTMARB_EX!V34</f>
        <v>0</v>
      </c>
      <c r="W34" s="8">
        <f>INTMARB_IN!W34+INTMARB_EX!W34</f>
        <v>0</v>
      </c>
      <c r="X34" s="8">
        <f>INTMARB_IN!X34+INTMARB_EX!X34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INTMARB_IN!C35+INTMARB_EX!C35</f>
        <v>0</v>
      </c>
      <c r="D35" s="8">
        <f>INTMARB_IN!D35+INTMARB_EX!D35</f>
        <v>0</v>
      </c>
      <c r="E35" s="8">
        <f>INTMARB_IN!E35+INTMARB_EX!E35</f>
        <v>0</v>
      </c>
      <c r="F35" s="8">
        <f>INTMARB_IN!F35+INTMARB_EX!F35</f>
        <v>0</v>
      </c>
      <c r="G35" s="8">
        <f>INTMARB_IN!G35+INTMARB_EX!G35</f>
        <v>0</v>
      </c>
      <c r="H35" s="8">
        <f>INTMARB_IN!H35+INTMARB_EX!H35</f>
        <v>0</v>
      </c>
      <c r="I35" s="8">
        <f>INTMARB_IN!I35+INTMARB_EX!I35</f>
        <v>0</v>
      </c>
      <c r="J35" s="8">
        <f>INTMARB_IN!J35+INTMARB_EX!J35</f>
        <v>0</v>
      </c>
      <c r="K35" s="8">
        <f>INTMARB_IN!K35+INTMARB_EX!K35</f>
        <v>0</v>
      </c>
      <c r="L35" s="8">
        <f>INTMARB_IN!L35+INTMARB_EX!L35</f>
        <v>0</v>
      </c>
      <c r="M35" s="8">
        <f>INTMARB_IN!M35+INTMARB_EX!M35</f>
        <v>0</v>
      </c>
      <c r="N35" s="8">
        <f>INTMARB_IN!N35+INTMARB_EX!N35</f>
        <v>0</v>
      </c>
      <c r="O35" s="8">
        <f>INTMARB_IN!O35+INTMARB_EX!O35</f>
        <v>0</v>
      </c>
      <c r="P35" s="8">
        <f>INTMARB_IN!P35+INTMARB_EX!P35</f>
        <v>0</v>
      </c>
      <c r="Q35" s="8">
        <f>INTMARB_IN!Q35+INTMARB_EX!Q35</f>
        <v>0</v>
      </c>
      <c r="R35" s="8">
        <f>INTMARB_IN!R35+INTMARB_EX!R35</f>
        <v>0</v>
      </c>
      <c r="S35" s="8">
        <f>INTMARB_IN!S35+INTMARB_EX!S35</f>
        <v>0</v>
      </c>
      <c r="T35" s="8">
        <f>INTMARB_IN!T35+INTMARB_EX!T35</f>
        <v>0</v>
      </c>
      <c r="U35" s="8">
        <f>INTMARB_IN!U35+INTMARB_EX!U35</f>
        <v>0</v>
      </c>
      <c r="V35" s="8">
        <f>INTMARB_IN!V35+INTMARB_EX!V35</f>
        <v>0</v>
      </c>
      <c r="W35" s="8">
        <f>INTMARB_IN!W35+INTMARB_EX!W35</f>
        <v>0</v>
      </c>
      <c r="X35" s="8">
        <f>INTMARB_IN!X35+INTMARB_EX!X35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INTMARB_IN!C36+INTMARB_EX!C36</f>
        <v>0</v>
      </c>
      <c r="D36" s="8">
        <f>INTMARB_IN!D36+INTMARB_EX!D36</f>
        <v>0</v>
      </c>
      <c r="E36" s="8">
        <f>INTMARB_IN!E36+INTMARB_EX!E36</f>
        <v>0</v>
      </c>
      <c r="F36" s="8">
        <f>INTMARB_IN!F36+INTMARB_EX!F36</f>
        <v>0</v>
      </c>
      <c r="G36" s="8">
        <f>INTMARB_IN!G36+INTMARB_EX!G36</f>
        <v>0</v>
      </c>
      <c r="H36" s="8">
        <f>INTMARB_IN!H36+INTMARB_EX!H36</f>
        <v>0</v>
      </c>
      <c r="I36" s="8">
        <f>INTMARB_IN!I36+INTMARB_EX!I36</f>
        <v>0</v>
      </c>
      <c r="J36" s="8">
        <f>INTMARB_IN!J36+INTMARB_EX!J36</f>
        <v>0</v>
      </c>
      <c r="K36" s="8">
        <f>INTMARB_IN!K36+INTMARB_EX!K36</f>
        <v>0</v>
      </c>
      <c r="L36" s="8">
        <f>INTMARB_IN!L36+INTMARB_EX!L36</f>
        <v>0</v>
      </c>
      <c r="M36" s="8">
        <f>INTMARB_IN!M36+INTMARB_EX!M36</f>
        <v>0</v>
      </c>
      <c r="N36" s="8">
        <f>INTMARB_IN!N36+INTMARB_EX!N36</f>
        <v>0</v>
      </c>
      <c r="O36" s="8">
        <f>INTMARB_IN!O36+INTMARB_EX!O36</f>
        <v>0</v>
      </c>
      <c r="P36" s="8">
        <f>INTMARB_IN!P36+INTMARB_EX!P36</f>
        <v>0</v>
      </c>
      <c r="Q36" s="8">
        <f>INTMARB_IN!Q36+INTMARB_EX!Q36</f>
        <v>0</v>
      </c>
      <c r="R36" s="8">
        <f>INTMARB_IN!R36+INTMARB_EX!R36</f>
        <v>0</v>
      </c>
      <c r="S36" s="8">
        <f>INTMARB_IN!S36+INTMARB_EX!S36</f>
        <v>0</v>
      </c>
      <c r="T36" s="8">
        <f>INTMARB_IN!T36+INTMARB_EX!T36</f>
        <v>0</v>
      </c>
      <c r="U36" s="8">
        <f>INTMARB_IN!U36+INTMARB_EX!U36</f>
        <v>0</v>
      </c>
      <c r="V36" s="8">
        <f>INTMARB_IN!V36+INTMARB_EX!V36</f>
        <v>0</v>
      </c>
      <c r="W36" s="8">
        <f>INTMARB_IN!W36+INTMARB_EX!W36</f>
        <v>0</v>
      </c>
      <c r="X36" s="8">
        <f>INTMARB_IN!X36+INTMARB_EX!X36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INTMARB_IN!C37+INTMARB_EX!C37</f>
        <v>0</v>
      </c>
      <c r="D37" s="8">
        <f>INTMARB_IN!D37+INTMARB_EX!D37</f>
        <v>0</v>
      </c>
      <c r="E37" s="8">
        <f>INTMARB_IN!E37+INTMARB_EX!E37</f>
        <v>0</v>
      </c>
      <c r="F37" s="8">
        <f>INTMARB_IN!F37+INTMARB_EX!F37</f>
        <v>0</v>
      </c>
      <c r="G37" s="8">
        <f>INTMARB_IN!G37+INTMARB_EX!G37</f>
        <v>0</v>
      </c>
      <c r="H37" s="8">
        <f>INTMARB_IN!H37+INTMARB_EX!H37</f>
        <v>0</v>
      </c>
      <c r="I37" s="8">
        <f>INTMARB_IN!I37+INTMARB_EX!I37</f>
        <v>0</v>
      </c>
      <c r="J37" s="8">
        <f>INTMARB_IN!J37+INTMARB_EX!J37</f>
        <v>0</v>
      </c>
      <c r="K37" s="8">
        <f>INTMARB_IN!K37+INTMARB_EX!K37</f>
        <v>0</v>
      </c>
      <c r="L37" s="8">
        <f>INTMARB_IN!L37+INTMARB_EX!L37</f>
        <v>0</v>
      </c>
      <c r="M37" s="8">
        <f>INTMARB_IN!M37+INTMARB_EX!M37</f>
        <v>0</v>
      </c>
      <c r="N37" s="8">
        <f>INTMARB_IN!N37+INTMARB_EX!N37</f>
        <v>0</v>
      </c>
      <c r="O37" s="8">
        <f>INTMARB_IN!O37+INTMARB_EX!O37</f>
        <v>0</v>
      </c>
      <c r="P37" s="8">
        <f>INTMARB_IN!P37+INTMARB_EX!P37</f>
        <v>0</v>
      </c>
      <c r="Q37" s="8">
        <f>INTMARB_IN!Q37+INTMARB_EX!Q37</f>
        <v>0</v>
      </c>
      <c r="R37" s="8">
        <f>INTMARB_IN!R37+INTMARB_EX!R37</f>
        <v>0</v>
      </c>
      <c r="S37" s="8">
        <f>INTMARB_IN!S37+INTMARB_EX!S37</f>
        <v>0</v>
      </c>
      <c r="T37" s="8">
        <f>INTMARB_IN!T37+INTMARB_EX!T37</f>
        <v>0</v>
      </c>
      <c r="U37" s="8">
        <f>INTMARB_IN!U37+INTMARB_EX!U37</f>
        <v>0</v>
      </c>
      <c r="V37" s="8">
        <f>INTMARB_IN!V37+INTMARB_EX!V37</f>
        <v>0</v>
      </c>
      <c r="W37" s="8">
        <f>INTMARB_IN!W37+INTMARB_EX!W37</f>
        <v>0</v>
      </c>
      <c r="X37" s="8">
        <f>INTMARB_IN!X37+INTMARB_EX!X37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INTMARB_IN!C38+INTMARB_EX!C38</f>
        <v>0</v>
      </c>
      <c r="D38" s="8">
        <f>INTMARB_IN!D38+INTMARB_EX!D38</f>
        <v>0</v>
      </c>
      <c r="E38" s="8">
        <f>INTMARB_IN!E38+INTMARB_EX!E38</f>
        <v>0</v>
      </c>
      <c r="F38" s="8">
        <f>INTMARB_IN!F38+INTMARB_EX!F38</f>
        <v>0</v>
      </c>
      <c r="G38" s="8">
        <f>INTMARB_IN!G38+INTMARB_EX!G38</f>
        <v>0</v>
      </c>
      <c r="H38" s="8">
        <f>INTMARB_IN!H38+INTMARB_EX!H38</f>
        <v>0</v>
      </c>
      <c r="I38" s="8">
        <f>INTMARB_IN!I38+INTMARB_EX!I38</f>
        <v>0</v>
      </c>
      <c r="J38" s="8">
        <f>INTMARB_IN!J38+INTMARB_EX!J38</f>
        <v>0</v>
      </c>
      <c r="K38" s="8">
        <f>INTMARB_IN!K38+INTMARB_EX!K38</f>
        <v>0</v>
      </c>
      <c r="L38" s="8">
        <f>INTMARB_IN!L38+INTMARB_EX!L38</f>
        <v>0</v>
      </c>
      <c r="M38" s="8">
        <f>INTMARB_IN!M38+INTMARB_EX!M38</f>
        <v>0</v>
      </c>
      <c r="N38" s="8">
        <f>INTMARB_IN!N38+INTMARB_EX!N38</f>
        <v>0</v>
      </c>
      <c r="O38" s="8">
        <f>INTMARB_IN!O38+INTMARB_EX!O38</f>
        <v>0</v>
      </c>
      <c r="P38" s="8">
        <f>INTMARB_IN!P38+INTMARB_EX!P38</f>
        <v>0</v>
      </c>
      <c r="Q38" s="8">
        <f>INTMARB_IN!Q38+INTMARB_EX!Q38</f>
        <v>0</v>
      </c>
      <c r="R38" s="8">
        <f>INTMARB_IN!R38+INTMARB_EX!R38</f>
        <v>0</v>
      </c>
      <c r="S38" s="8">
        <f>INTMARB_IN!S38+INTMARB_EX!S38</f>
        <v>0</v>
      </c>
      <c r="T38" s="8">
        <f>INTMARB_IN!T38+INTMARB_EX!T38</f>
        <v>0</v>
      </c>
      <c r="U38" s="8">
        <f>INTMARB_IN!U38+INTMARB_EX!U38</f>
        <v>0</v>
      </c>
      <c r="V38" s="8">
        <f>INTMARB_IN!V38+INTMARB_EX!V38</f>
        <v>0</v>
      </c>
      <c r="W38" s="8">
        <f>INTMARB_IN!W38+INTMARB_EX!W38</f>
        <v>0</v>
      </c>
      <c r="X38" s="8">
        <f>INTMARB_IN!X38+INTMARB_EX!X38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INTMARB_IN!C39+INTMARB_EX!C39</f>
        <v>0</v>
      </c>
      <c r="D39" s="8">
        <f>INTMARB_IN!D39+INTMARB_EX!D39</f>
        <v>0</v>
      </c>
      <c r="E39" s="8">
        <f>INTMARB_IN!E39+INTMARB_EX!E39</f>
        <v>0</v>
      </c>
      <c r="F39" s="8">
        <f>INTMARB_IN!F39+INTMARB_EX!F39</f>
        <v>0</v>
      </c>
      <c r="G39" s="8">
        <f>INTMARB_IN!G39+INTMARB_EX!G39</f>
        <v>0</v>
      </c>
      <c r="H39" s="8">
        <f>INTMARB_IN!H39+INTMARB_EX!H39</f>
        <v>0</v>
      </c>
      <c r="I39" s="8">
        <f>INTMARB_IN!I39+INTMARB_EX!I39</f>
        <v>0</v>
      </c>
      <c r="J39" s="8">
        <f>INTMARB_IN!J39+INTMARB_EX!J39</f>
        <v>0</v>
      </c>
      <c r="K39" s="8">
        <f>INTMARB_IN!K39+INTMARB_EX!K39</f>
        <v>0</v>
      </c>
      <c r="L39" s="8">
        <f>INTMARB_IN!L39+INTMARB_EX!L39</f>
        <v>0</v>
      </c>
      <c r="M39" s="8">
        <f>INTMARB_IN!M39+INTMARB_EX!M39</f>
        <v>0</v>
      </c>
      <c r="N39" s="8">
        <f>INTMARB_IN!N39+INTMARB_EX!N39</f>
        <v>0</v>
      </c>
      <c r="O39" s="8">
        <f>INTMARB_IN!O39+INTMARB_EX!O39</f>
        <v>0</v>
      </c>
      <c r="P39" s="8">
        <f>INTMARB_IN!P39+INTMARB_EX!P39</f>
        <v>0</v>
      </c>
      <c r="Q39" s="8">
        <f>INTMARB_IN!Q39+INTMARB_EX!Q39</f>
        <v>0</v>
      </c>
      <c r="R39" s="8">
        <f>INTMARB_IN!R39+INTMARB_EX!R39</f>
        <v>0</v>
      </c>
      <c r="S39" s="8">
        <f>INTMARB_IN!S39+INTMARB_EX!S39</f>
        <v>0</v>
      </c>
      <c r="T39" s="8">
        <f>INTMARB_IN!T39+INTMARB_EX!T39</f>
        <v>0</v>
      </c>
      <c r="U39" s="8">
        <f>INTMARB_IN!U39+INTMARB_EX!U39</f>
        <v>0</v>
      </c>
      <c r="V39" s="8">
        <f>INTMARB_IN!V39+INTMARB_EX!V39</f>
        <v>0</v>
      </c>
      <c r="W39" s="8">
        <f>INTMARB_IN!W39+INTMARB_EX!W39</f>
        <v>0</v>
      </c>
      <c r="X39" s="8">
        <f>INTMARB_IN!X39+INTMARB_EX!X39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INTMARB_IN!C40+INTMARB_EX!C40</f>
        <v>0</v>
      </c>
      <c r="D40" s="8">
        <f>INTMARB_IN!D40+INTMARB_EX!D40</f>
        <v>0</v>
      </c>
      <c r="E40" s="8">
        <f>INTMARB_IN!E40+INTMARB_EX!E40</f>
        <v>0</v>
      </c>
      <c r="F40" s="8">
        <f>INTMARB_IN!F40+INTMARB_EX!F40</f>
        <v>0</v>
      </c>
      <c r="G40" s="8">
        <f>INTMARB_IN!G40+INTMARB_EX!G40</f>
        <v>0</v>
      </c>
      <c r="H40" s="8">
        <f>INTMARB_IN!H40+INTMARB_EX!H40</f>
        <v>0</v>
      </c>
      <c r="I40" s="8">
        <f>INTMARB_IN!I40+INTMARB_EX!I40</f>
        <v>0</v>
      </c>
      <c r="J40" s="8">
        <f>INTMARB_IN!J40+INTMARB_EX!J40</f>
        <v>0</v>
      </c>
      <c r="K40" s="8">
        <f>INTMARB_IN!K40+INTMARB_EX!K40</f>
        <v>0</v>
      </c>
      <c r="L40" s="8">
        <f>INTMARB_IN!L40+INTMARB_EX!L40</f>
        <v>0</v>
      </c>
      <c r="M40" s="8">
        <f>INTMARB_IN!M40+INTMARB_EX!M40</f>
        <v>0</v>
      </c>
      <c r="N40" s="8">
        <f>INTMARB_IN!N40+INTMARB_EX!N40</f>
        <v>0</v>
      </c>
      <c r="O40" s="8">
        <f>INTMARB_IN!O40+INTMARB_EX!O40</f>
        <v>0</v>
      </c>
      <c r="P40" s="8">
        <f>INTMARB_IN!P40+INTMARB_EX!P40</f>
        <v>0</v>
      </c>
      <c r="Q40" s="8">
        <f>INTMARB_IN!Q40+INTMARB_EX!Q40</f>
        <v>0</v>
      </c>
      <c r="R40" s="8">
        <f>INTMARB_IN!R40+INTMARB_EX!R40</f>
        <v>0</v>
      </c>
      <c r="S40" s="8">
        <f>INTMARB_IN!S40+INTMARB_EX!S40</f>
        <v>0</v>
      </c>
      <c r="T40" s="8">
        <f>INTMARB_IN!T40+INTMARB_EX!T40</f>
        <v>0</v>
      </c>
      <c r="U40" s="8">
        <f>INTMARB_IN!U40+INTMARB_EX!U40</f>
        <v>0</v>
      </c>
      <c r="V40" s="8">
        <f>INTMARB_IN!V40+INTMARB_EX!V40</f>
        <v>0</v>
      </c>
      <c r="W40" s="8">
        <f>INTMARB_IN!W40+INTMARB_EX!W40</f>
        <v>0</v>
      </c>
      <c r="X40" s="8">
        <f>INTMARB_IN!X40+INTMARB_EX!X40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INTMARB_IN!C41+INTMARB_EX!C41</f>
        <v>0</v>
      </c>
      <c r="D41" s="8">
        <f>INTMARB_IN!D41+INTMARB_EX!D41</f>
        <v>0</v>
      </c>
      <c r="E41" s="8">
        <f>INTMARB_IN!E41+INTMARB_EX!E41</f>
        <v>0</v>
      </c>
      <c r="F41" s="8">
        <f>INTMARB_IN!F41+INTMARB_EX!F41</f>
        <v>0</v>
      </c>
      <c r="G41" s="8">
        <f>INTMARB_IN!G41+INTMARB_EX!G41</f>
        <v>0</v>
      </c>
      <c r="H41" s="8">
        <f>INTMARB_IN!H41+INTMARB_EX!H41</f>
        <v>0</v>
      </c>
      <c r="I41" s="8">
        <f>INTMARB_IN!I41+INTMARB_EX!I41</f>
        <v>0</v>
      </c>
      <c r="J41" s="8">
        <f>INTMARB_IN!J41+INTMARB_EX!J41</f>
        <v>0</v>
      </c>
      <c r="K41" s="8">
        <f>INTMARB_IN!K41+INTMARB_EX!K41</f>
        <v>0</v>
      </c>
      <c r="L41" s="8">
        <f>INTMARB_IN!L41+INTMARB_EX!L41</f>
        <v>0</v>
      </c>
      <c r="M41" s="8">
        <f>INTMARB_IN!M41+INTMARB_EX!M41</f>
        <v>0</v>
      </c>
      <c r="N41" s="8">
        <f>INTMARB_IN!N41+INTMARB_EX!N41</f>
        <v>0</v>
      </c>
      <c r="O41" s="8">
        <f>INTMARB_IN!O41+INTMARB_EX!O41</f>
        <v>0</v>
      </c>
      <c r="P41" s="8">
        <f>INTMARB_IN!P41+INTMARB_EX!P41</f>
        <v>0</v>
      </c>
      <c r="Q41" s="8">
        <f>INTMARB_IN!Q41+INTMARB_EX!Q41</f>
        <v>0</v>
      </c>
      <c r="R41" s="8">
        <f>INTMARB_IN!R41+INTMARB_EX!R41</f>
        <v>0</v>
      </c>
      <c r="S41" s="8">
        <f>INTMARB_IN!S41+INTMARB_EX!S41</f>
        <v>0</v>
      </c>
      <c r="T41" s="8">
        <f>INTMARB_IN!T41+INTMARB_EX!T41</f>
        <v>0</v>
      </c>
      <c r="U41" s="8">
        <f>INTMARB_IN!U41+INTMARB_EX!U41</f>
        <v>0</v>
      </c>
      <c r="V41" s="8">
        <f>INTMARB_IN!V41+INTMARB_EX!V41</f>
        <v>0</v>
      </c>
      <c r="W41" s="8">
        <f>INTMARB_IN!W41+INTMARB_EX!W41</f>
        <v>0</v>
      </c>
      <c r="X41" s="8">
        <f>INTMARB_IN!X41+INTMARB_EX!X41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INTMARB_IN!C42+INTMARB_EX!C42</f>
        <v>0</v>
      </c>
      <c r="D42" s="8">
        <f>INTMARB_IN!D42+INTMARB_EX!D42</f>
        <v>0</v>
      </c>
      <c r="E42" s="8">
        <f>INTMARB_IN!E42+INTMARB_EX!E42</f>
        <v>0</v>
      </c>
      <c r="F42" s="8">
        <f>INTMARB_IN!F42+INTMARB_EX!F42</f>
        <v>0</v>
      </c>
      <c r="G42" s="8">
        <f>INTMARB_IN!G42+INTMARB_EX!G42</f>
        <v>0</v>
      </c>
      <c r="H42" s="8">
        <f>INTMARB_IN!H42+INTMARB_EX!H42</f>
        <v>0</v>
      </c>
      <c r="I42" s="8">
        <f>INTMARB_IN!I42+INTMARB_EX!I42</f>
        <v>0</v>
      </c>
      <c r="J42" s="8">
        <f>INTMARB_IN!J42+INTMARB_EX!J42</f>
        <v>0</v>
      </c>
      <c r="K42" s="8">
        <f>INTMARB_IN!K42+INTMARB_EX!K42</f>
        <v>0</v>
      </c>
      <c r="L42" s="8">
        <f>INTMARB_IN!L42+INTMARB_EX!L42</f>
        <v>0</v>
      </c>
      <c r="M42" s="8">
        <f>INTMARB_IN!M42+INTMARB_EX!M42</f>
        <v>0</v>
      </c>
      <c r="N42" s="8">
        <f>INTMARB_IN!N42+INTMARB_EX!N42</f>
        <v>0</v>
      </c>
      <c r="O42" s="8">
        <f>INTMARB_IN!O42+INTMARB_EX!O42</f>
        <v>0</v>
      </c>
      <c r="P42" s="8">
        <f>INTMARB_IN!P42+INTMARB_EX!P42</f>
        <v>0</v>
      </c>
      <c r="Q42" s="8">
        <f>INTMARB_IN!Q42+INTMARB_EX!Q42</f>
        <v>0</v>
      </c>
      <c r="R42" s="8">
        <f>INTMARB_IN!R42+INTMARB_EX!R42</f>
        <v>0</v>
      </c>
      <c r="S42" s="8">
        <f>INTMARB_IN!S42+INTMARB_EX!S42</f>
        <v>0</v>
      </c>
      <c r="T42" s="8">
        <f>INTMARB_IN!T42+INTMARB_EX!T42</f>
        <v>0</v>
      </c>
      <c r="U42" s="8">
        <f>INTMARB_IN!U42+INTMARB_EX!U42</f>
        <v>0</v>
      </c>
      <c r="V42" s="8">
        <f>INTMARB_IN!V42+INTMARB_EX!V42</f>
        <v>0</v>
      </c>
      <c r="W42" s="8">
        <f>INTMARB_IN!W42+INTMARB_EX!W42</f>
        <v>0</v>
      </c>
      <c r="X42" s="8">
        <f>INTMARB_IN!X42+INTMARB_EX!X42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INTMARB_IN!C43+INTMARB_EX!C43</f>
        <v>0</v>
      </c>
      <c r="D43" s="8">
        <f>INTMARB_IN!D43+INTMARB_EX!D43</f>
        <v>0</v>
      </c>
      <c r="E43" s="8">
        <f>INTMARB_IN!E43+INTMARB_EX!E43</f>
        <v>0</v>
      </c>
      <c r="F43" s="8">
        <f>INTMARB_IN!F43+INTMARB_EX!F43</f>
        <v>0</v>
      </c>
      <c r="G43" s="8">
        <f>INTMARB_IN!G43+INTMARB_EX!G43</f>
        <v>0</v>
      </c>
      <c r="H43" s="8">
        <f>INTMARB_IN!H43+INTMARB_EX!H43</f>
        <v>0</v>
      </c>
      <c r="I43" s="8">
        <f>INTMARB_IN!I43+INTMARB_EX!I43</f>
        <v>0</v>
      </c>
      <c r="J43" s="8">
        <f>INTMARB_IN!J43+INTMARB_EX!J43</f>
        <v>0</v>
      </c>
      <c r="K43" s="8">
        <f>INTMARB_IN!K43+INTMARB_EX!K43</f>
        <v>0</v>
      </c>
      <c r="L43" s="8">
        <f>INTMARB_IN!L43+INTMARB_EX!L43</f>
        <v>0</v>
      </c>
      <c r="M43" s="8">
        <f>INTMARB_IN!M43+INTMARB_EX!M43</f>
        <v>0</v>
      </c>
      <c r="N43" s="8">
        <f>INTMARB_IN!N43+INTMARB_EX!N43</f>
        <v>0</v>
      </c>
      <c r="O43" s="8">
        <f>INTMARB_IN!O43+INTMARB_EX!O43</f>
        <v>0</v>
      </c>
      <c r="P43" s="8">
        <f>INTMARB_IN!P43+INTMARB_EX!P43</f>
        <v>0</v>
      </c>
      <c r="Q43" s="8">
        <f>INTMARB_IN!Q43+INTMARB_EX!Q43</f>
        <v>0</v>
      </c>
      <c r="R43" s="8">
        <f>INTMARB_IN!R43+INTMARB_EX!R43</f>
        <v>0</v>
      </c>
      <c r="S43" s="8">
        <f>INTMARB_IN!S43+INTMARB_EX!S43</f>
        <v>0</v>
      </c>
      <c r="T43" s="8">
        <f>INTMARB_IN!T43+INTMARB_EX!T43</f>
        <v>0</v>
      </c>
      <c r="U43" s="8">
        <f>INTMARB_IN!U43+INTMARB_EX!U43</f>
        <v>0</v>
      </c>
      <c r="V43" s="8">
        <f>INTMARB_IN!V43+INTMARB_EX!V43</f>
        <v>0</v>
      </c>
      <c r="W43" s="8">
        <f>INTMARB_IN!W43+INTMARB_EX!W43</f>
        <v>0</v>
      </c>
      <c r="X43" s="8">
        <f>INTMARB_IN!X43+INTMARB_EX!X43</f>
        <v>0</v>
      </c>
    </row>
    <row r="44" spans="1:24" ht="11.25" customHeight="1" x14ac:dyDescent="0.2">
      <c r="A44" s="28" t="s">
        <v>74</v>
      </c>
      <c r="B44" s="7" t="s">
        <v>75</v>
      </c>
      <c r="C44" s="8">
        <f>INTMARB_IN!C44+INTMARB_EX!C44</f>
        <v>0</v>
      </c>
      <c r="D44" s="8">
        <f>INTMARB_IN!D44+INTMARB_EX!D44</f>
        <v>0</v>
      </c>
      <c r="E44" s="8">
        <f>INTMARB_IN!E44+INTMARB_EX!E44</f>
        <v>0</v>
      </c>
      <c r="F44" s="8">
        <f>INTMARB_IN!F44+INTMARB_EX!F44</f>
        <v>0</v>
      </c>
      <c r="G44" s="8">
        <f>INTMARB_IN!G44+INTMARB_EX!G44</f>
        <v>0</v>
      </c>
      <c r="H44" s="8">
        <f>INTMARB_IN!H44+INTMARB_EX!H44</f>
        <v>0</v>
      </c>
      <c r="I44" s="8">
        <f>INTMARB_IN!I44+INTMARB_EX!I44</f>
        <v>0</v>
      </c>
      <c r="J44" s="8">
        <f>INTMARB_IN!J44+INTMARB_EX!J44</f>
        <v>0</v>
      </c>
      <c r="K44" s="8">
        <f>INTMARB_IN!K44+INTMARB_EX!K44</f>
        <v>0</v>
      </c>
      <c r="L44" s="8">
        <f>INTMARB_IN!L44+INTMARB_EX!L44</f>
        <v>0</v>
      </c>
      <c r="M44" s="8">
        <f>INTMARB_IN!M44+INTMARB_EX!M44</f>
        <v>0</v>
      </c>
      <c r="N44" s="8">
        <f>INTMARB_IN!N44+INTMARB_EX!N44</f>
        <v>0</v>
      </c>
      <c r="O44" s="8">
        <f>INTMARB_IN!O44+INTMARB_EX!O44</f>
        <v>0</v>
      </c>
      <c r="P44" s="8">
        <f>INTMARB_IN!P44+INTMARB_EX!P44</f>
        <v>0</v>
      </c>
      <c r="Q44" s="8">
        <f>INTMARB_IN!Q44+INTMARB_EX!Q44</f>
        <v>0</v>
      </c>
      <c r="R44" s="8">
        <f>INTMARB_IN!R44+INTMARB_EX!R44</f>
        <v>0</v>
      </c>
      <c r="S44" s="8">
        <f>INTMARB_IN!S44+INTMARB_EX!S44</f>
        <v>0</v>
      </c>
      <c r="T44" s="8">
        <f>INTMARB_IN!T44+INTMARB_EX!T44</f>
        <v>0</v>
      </c>
      <c r="U44" s="8">
        <f>INTMARB_IN!U44+INTMARB_EX!U44</f>
        <v>0</v>
      </c>
      <c r="V44" s="8">
        <f>INTMARB_IN!V44+INTMARB_EX!V44</f>
        <v>0</v>
      </c>
      <c r="W44" s="8">
        <f>INTMARB_IN!W44+INTMARB_EX!W44</f>
        <v>0</v>
      </c>
      <c r="X44" s="8">
        <f>INTMARB_IN!X44+INTMARB_EX!X44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INTMARB_IN!C45+INTMARB_EX!C45</f>
        <v>0</v>
      </c>
      <c r="D45" s="8">
        <f>INTMARB_IN!D45+INTMARB_EX!D45</f>
        <v>0</v>
      </c>
      <c r="E45" s="8">
        <f>INTMARB_IN!E45+INTMARB_EX!E45</f>
        <v>0</v>
      </c>
      <c r="F45" s="8">
        <f>INTMARB_IN!F45+INTMARB_EX!F45</f>
        <v>0</v>
      </c>
      <c r="G45" s="8">
        <f>INTMARB_IN!G45+INTMARB_EX!G45</f>
        <v>0</v>
      </c>
      <c r="H45" s="8">
        <f>INTMARB_IN!H45+INTMARB_EX!H45</f>
        <v>0</v>
      </c>
      <c r="I45" s="8">
        <f>INTMARB_IN!I45+INTMARB_EX!I45</f>
        <v>0</v>
      </c>
      <c r="J45" s="8">
        <f>INTMARB_IN!J45+INTMARB_EX!J45</f>
        <v>0</v>
      </c>
      <c r="K45" s="8">
        <f>INTMARB_IN!K45+INTMARB_EX!K45</f>
        <v>0</v>
      </c>
      <c r="L45" s="8">
        <f>INTMARB_IN!L45+INTMARB_EX!L45</f>
        <v>0</v>
      </c>
      <c r="M45" s="8">
        <f>INTMARB_IN!M45+INTMARB_EX!M45</f>
        <v>0</v>
      </c>
      <c r="N45" s="8">
        <f>INTMARB_IN!N45+INTMARB_EX!N45</f>
        <v>0</v>
      </c>
      <c r="O45" s="8">
        <f>INTMARB_IN!O45+INTMARB_EX!O45</f>
        <v>0</v>
      </c>
      <c r="P45" s="8">
        <f>INTMARB_IN!P45+INTMARB_EX!P45</f>
        <v>0</v>
      </c>
      <c r="Q45" s="8">
        <f>INTMARB_IN!Q45+INTMARB_EX!Q45</f>
        <v>0</v>
      </c>
      <c r="R45" s="8">
        <f>INTMARB_IN!R45+INTMARB_EX!R45</f>
        <v>0</v>
      </c>
      <c r="S45" s="8">
        <f>INTMARB_IN!S45+INTMARB_EX!S45</f>
        <v>0</v>
      </c>
      <c r="T45" s="8">
        <f>INTMARB_IN!T45+INTMARB_EX!T45</f>
        <v>0</v>
      </c>
      <c r="U45" s="8">
        <f>INTMARB_IN!U45+INTMARB_EX!U45</f>
        <v>0</v>
      </c>
      <c r="V45" s="8">
        <f>INTMARB_IN!V45+INTMARB_EX!V45</f>
        <v>0</v>
      </c>
      <c r="W45" s="8">
        <f>INTMARB_IN!W45+INTMARB_EX!W45</f>
        <v>0</v>
      </c>
      <c r="X45" s="8">
        <f>INTMARB_IN!X45+INTMARB_EX!X45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INTMARB_IN!C46+INTMARB_EX!C46</f>
        <v>0</v>
      </c>
      <c r="D46" s="8">
        <f>INTMARB_IN!D46+INTMARB_EX!D46</f>
        <v>0</v>
      </c>
      <c r="E46" s="8">
        <f>INTMARB_IN!E46+INTMARB_EX!E46</f>
        <v>0</v>
      </c>
      <c r="F46" s="8">
        <f>INTMARB_IN!F46+INTMARB_EX!F46</f>
        <v>0</v>
      </c>
      <c r="G46" s="8">
        <f>INTMARB_IN!G46+INTMARB_EX!G46</f>
        <v>0</v>
      </c>
      <c r="H46" s="8">
        <f>INTMARB_IN!H46+INTMARB_EX!H46</f>
        <v>0</v>
      </c>
      <c r="I46" s="8">
        <f>INTMARB_IN!I46+INTMARB_EX!I46</f>
        <v>0</v>
      </c>
      <c r="J46" s="8">
        <f>INTMARB_IN!J46+INTMARB_EX!J46</f>
        <v>0</v>
      </c>
      <c r="K46" s="8">
        <f>INTMARB_IN!K46+INTMARB_EX!K46</f>
        <v>0</v>
      </c>
      <c r="L46" s="8">
        <f>INTMARB_IN!L46+INTMARB_EX!L46</f>
        <v>0</v>
      </c>
      <c r="M46" s="8">
        <f>INTMARB_IN!M46+INTMARB_EX!M46</f>
        <v>0</v>
      </c>
      <c r="N46" s="8">
        <f>INTMARB_IN!N46+INTMARB_EX!N46</f>
        <v>0</v>
      </c>
      <c r="O46" s="8">
        <f>INTMARB_IN!O46+INTMARB_EX!O46</f>
        <v>0</v>
      </c>
      <c r="P46" s="8">
        <f>INTMARB_IN!P46+INTMARB_EX!P46</f>
        <v>0</v>
      </c>
      <c r="Q46" s="8">
        <f>INTMARB_IN!Q46+INTMARB_EX!Q46</f>
        <v>0</v>
      </c>
      <c r="R46" s="8">
        <f>INTMARB_IN!R46+INTMARB_EX!R46</f>
        <v>0</v>
      </c>
      <c r="S46" s="8">
        <f>INTMARB_IN!S46+INTMARB_EX!S46</f>
        <v>0</v>
      </c>
      <c r="T46" s="8">
        <f>INTMARB_IN!T46+INTMARB_EX!T46</f>
        <v>0</v>
      </c>
      <c r="U46" s="8">
        <f>INTMARB_IN!U46+INTMARB_EX!U46</f>
        <v>0</v>
      </c>
      <c r="V46" s="8">
        <f>INTMARB_IN!V46+INTMARB_EX!V46</f>
        <v>0</v>
      </c>
      <c r="W46" s="8">
        <f>INTMARB_IN!W46+INTMARB_EX!W46</f>
        <v>0</v>
      </c>
      <c r="X46" s="8">
        <f>INTMARB_IN!X46+INTMARB_EX!X46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INTMARB_IN!C47+INTMARB_EX!C47</f>
        <v>0</v>
      </c>
      <c r="D47" s="8">
        <f>INTMARB_IN!D47+INTMARB_EX!D47</f>
        <v>0</v>
      </c>
      <c r="E47" s="8">
        <f>INTMARB_IN!E47+INTMARB_EX!E47</f>
        <v>0</v>
      </c>
      <c r="F47" s="8">
        <f>INTMARB_IN!F47+INTMARB_EX!F47</f>
        <v>0</v>
      </c>
      <c r="G47" s="8">
        <f>INTMARB_IN!G47+INTMARB_EX!G47</f>
        <v>0</v>
      </c>
      <c r="H47" s="8">
        <f>INTMARB_IN!H47+INTMARB_EX!H47</f>
        <v>0</v>
      </c>
      <c r="I47" s="8">
        <f>INTMARB_IN!I47+INTMARB_EX!I47</f>
        <v>0</v>
      </c>
      <c r="J47" s="8">
        <f>INTMARB_IN!J47+INTMARB_EX!J47</f>
        <v>0</v>
      </c>
      <c r="K47" s="8">
        <f>INTMARB_IN!K47+INTMARB_EX!K47</f>
        <v>0</v>
      </c>
      <c r="L47" s="8">
        <f>INTMARB_IN!L47+INTMARB_EX!L47</f>
        <v>0</v>
      </c>
      <c r="M47" s="8">
        <f>INTMARB_IN!M47+INTMARB_EX!M47</f>
        <v>0</v>
      </c>
      <c r="N47" s="8">
        <f>INTMARB_IN!N47+INTMARB_EX!N47</f>
        <v>0</v>
      </c>
      <c r="O47" s="8">
        <f>INTMARB_IN!O47+INTMARB_EX!O47</f>
        <v>0</v>
      </c>
      <c r="P47" s="8">
        <f>INTMARB_IN!P47+INTMARB_EX!P47</f>
        <v>0</v>
      </c>
      <c r="Q47" s="8">
        <f>INTMARB_IN!Q47+INTMARB_EX!Q47</f>
        <v>0</v>
      </c>
      <c r="R47" s="8">
        <f>INTMARB_IN!R47+INTMARB_EX!R47</f>
        <v>0</v>
      </c>
      <c r="S47" s="8">
        <f>INTMARB_IN!S47+INTMARB_EX!S47</f>
        <v>0</v>
      </c>
      <c r="T47" s="8">
        <f>INTMARB_IN!T47+INTMARB_EX!T47</f>
        <v>0</v>
      </c>
      <c r="U47" s="8">
        <f>INTMARB_IN!U47+INTMARB_EX!U47</f>
        <v>0</v>
      </c>
      <c r="V47" s="8">
        <f>INTMARB_IN!V47+INTMARB_EX!V47</f>
        <v>0</v>
      </c>
      <c r="W47" s="8">
        <f>INTMARB_IN!W47+INTMARB_EX!W47</f>
        <v>0</v>
      </c>
      <c r="X47" s="8">
        <f>INTMARB_IN!X47+INTMARB_EX!X47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INTMARB_IN!C48+INTMARB_EX!C48</f>
        <v>0</v>
      </c>
      <c r="D48" s="8">
        <f>INTMARB_IN!D48+INTMARB_EX!D48</f>
        <v>0</v>
      </c>
      <c r="E48" s="8">
        <f>INTMARB_IN!E48+INTMARB_EX!E48</f>
        <v>0</v>
      </c>
      <c r="F48" s="8">
        <f>INTMARB_IN!F48+INTMARB_EX!F48</f>
        <v>0</v>
      </c>
      <c r="G48" s="8">
        <f>INTMARB_IN!G48+INTMARB_EX!G48</f>
        <v>0</v>
      </c>
      <c r="H48" s="8">
        <f>INTMARB_IN!H48+INTMARB_EX!H48</f>
        <v>0</v>
      </c>
      <c r="I48" s="8">
        <f>INTMARB_IN!I48+INTMARB_EX!I48</f>
        <v>0</v>
      </c>
      <c r="J48" s="8">
        <f>INTMARB_IN!J48+INTMARB_EX!J48</f>
        <v>0</v>
      </c>
      <c r="K48" s="8">
        <f>INTMARB_IN!K48+INTMARB_EX!K48</f>
        <v>0</v>
      </c>
      <c r="L48" s="8">
        <f>INTMARB_IN!L48+INTMARB_EX!L48</f>
        <v>0</v>
      </c>
      <c r="M48" s="8">
        <f>INTMARB_IN!M48+INTMARB_EX!M48</f>
        <v>0</v>
      </c>
      <c r="N48" s="8">
        <f>INTMARB_IN!N48+INTMARB_EX!N48</f>
        <v>0</v>
      </c>
      <c r="O48" s="8">
        <f>INTMARB_IN!O48+INTMARB_EX!O48</f>
        <v>0</v>
      </c>
      <c r="P48" s="8">
        <f>INTMARB_IN!P48+INTMARB_EX!P48</f>
        <v>0</v>
      </c>
      <c r="Q48" s="8">
        <f>INTMARB_IN!Q48+INTMARB_EX!Q48</f>
        <v>0</v>
      </c>
      <c r="R48" s="8">
        <f>INTMARB_IN!R48+INTMARB_EX!R48</f>
        <v>0</v>
      </c>
      <c r="S48" s="8">
        <f>INTMARB_IN!S48+INTMARB_EX!S48</f>
        <v>0</v>
      </c>
      <c r="T48" s="8">
        <f>INTMARB_IN!T48+INTMARB_EX!T48</f>
        <v>0</v>
      </c>
      <c r="U48" s="8">
        <f>INTMARB_IN!U48+INTMARB_EX!U48</f>
        <v>0</v>
      </c>
      <c r="V48" s="8">
        <f>INTMARB_IN!V48+INTMARB_EX!V48</f>
        <v>0</v>
      </c>
      <c r="W48" s="8">
        <f>INTMARB_IN!W48+INTMARB_EX!W48</f>
        <v>0</v>
      </c>
      <c r="X48" s="8">
        <f>INTMARB_IN!X48+INTMARB_EX!X48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INTMARB_IN!C49+INTMARB_EX!C49</f>
        <v>0</v>
      </c>
      <c r="D49" s="8">
        <f>INTMARB_IN!D49+INTMARB_EX!D49</f>
        <v>0</v>
      </c>
      <c r="E49" s="8">
        <f>INTMARB_IN!E49+INTMARB_EX!E49</f>
        <v>0</v>
      </c>
      <c r="F49" s="8">
        <f>INTMARB_IN!F49+INTMARB_EX!F49</f>
        <v>0</v>
      </c>
      <c r="G49" s="8">
        <f>INTMARB_IN!G49+INTMARB_EX!G49</f>
        <v>0</v>
      </c>
      <c r="H49" s="8">
        <f>INTMARB_IN!H49+INTMARB_EX!H49</f>
        <v>0</v>
      </c>
      <c r="I49" s="8">
        <f>INTMARB_IN!I49+INTMARB_EX!I49</f>
        <v>0</v>
      </c>
      <c r="J49" s="8">
        <f>INTMARB_IN!J49+INTMARB_EX!J49</f>
        <v>0</v>
      </c>
      <c r="K49" s="8">
        <f>INTMARB_IN!K49+INTMARB_EX!K49</f>
        <v>0</v>
      </c>
      <c r="L49" s="8">
        <f>INTMARB_IN!L49+INTMARB_EX!L49</f>
        <v>0</v>
      </c>
      <c r="M49" s="8">
        <f>INTMARB_IN!M49+INTMARB_EX!M49</f>
        <v>0</v>
      </c>
      <c r="N49" s="8">
        <f>INTMARB_IN!N49+INTMARB_EX!N49</f>
        <v>0</v>
      </c>
      <c r="O49" s="8">
        <f>INTMARB_IN!O49+INTMARB_EX!O49</f>
        <v>0</v>
      </c>
      <c r="P49" s="8">
        <f>INTMARB_IN!P49+INTMARB_EX!P49</f>
        <v>0</v>
      </c>
      <c r="Q49" s="8">
        <f>INTMARB_IN!Q49+INTMARB_EX!Q49</f>
        <v>0</v>
      </c>
      <c r="R49" s="8">
        <f>INTMARB_IN!R49+INTMARB_EX!R49</f>
        <v>0</v>
      </c>
      <c r="S49" s="8">
        <f>INTMARB_IN!S49+INTMARB_EX!S49</f>
        <v>0</v>
      </c>
      <c r="T49" s="8">
        <f>INTMARB_IN!T49+INTMARB_EX!T49</f>
        <v>0</v>
      </c>
      <c r="U49" s="8">
        <f>INTMARB_IN!U49+INTMARB_EX!U49</f>
        <v>0</v>
      </c>
      <c r="V49" s="8">
        <f>INTMARB_IN!V49+INTMARB_EX!V49</f>
        <v>0</v>
      </c>
      <c r="W49" s="8">
        <f>INTMARB_IN!W49+INTMARB_EX!W49</f>
        <v>0</v>
      </c>
      <c r="X49" s="8">
        <f>INTMARB_IN!X49+INTMARB_EX!X49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INTMARB_IN!C50+INTMARB_EX!C50</f>
        <v>0</v>
      </c>
      <c r="D50" s="8">
        <f>INTMARB_IN!D50+INTMARB_EX!D50</f>
        <v>0</v>
      </c>
      <c r="E50" s="8">
        <f>INTMARB_IN!E50+INTMARB_EX!E50</f>
        <v>0</v>
      </c>
      <c r="F50" s="8">
        <f>INTMARB_IN!F50+INTMARB_EX!F50</f>
        <v>0</v>
      </c>
      <c r="G50" s="8">
        <f>INTMARB_IN!G50+INTMARB_EX!G50</f>
        <v>0</v>
      </c>
      <c r="H50" s="8">
        <f>INTMARB_IN!H50+INTMARB_EX!H50</f>
        <v>0</v>
      </c>
      <c r="I50" s="8">
        <f>INTMARB_IN!I50+INTMARB_EX!I50</f>
        <v>0</v>
      </c>
      <c r="J50" s="8">
        <f>INTMARB_IN!J50+INTMARB_EX!J50</f>
        <v>0</v>
      </c>
      <c r="K50" s="8">
        <f>INTMARB_IN!K50+INTMARB_EX!K50</f>
        <v>0</v>
      </c>
      <c r="L50" s="8">
        <f>INTMARB_IN!L50+INTMARB_EX!L50</f>
        <v>0</v>
      </c>
      <c r="M50" s="8">
        <f>INTMARB_IN!M50+INTMARB_EX!M50</f>
        <v>0</v>
      </c>
      <c r="N50" s="8">
        <f>INTMARB_IN!N50+INTMARB_EX!N50</f>
        <v>0</v>
      </c>
      <c r="O50" s="8">
        <f>INTMARB_IN!O50+INTMARB_EX!O50</f>
        <v>0</v>
      </c>
      <c r="P50" s="8">
        <f>INTMARB_IN!P50+INTMARB_EX!P50</f>
        <v>0</v>
      </c>
      <c r="Q50" s="8">
        <f>INTMARB_IN!Q50+INTMARB_EX!Q50</f>
        <v>0</v>
      </c>
      <c r="R50" s="8">
        <f>INTMARB_IN!R50+INTMARB_EX!R50</f>
        <v>0</v>
      </c>
      <c r="S50" s="8">
        <f>INTMARB_IN!S50+INTMARB_EX!S50</f>
        <v>0</v>
      </c>
      <c r="T50" s="8">
        <f>INTMARB_IN!T50+INTMARB_EX!T50</f>
        <v>0</v>
      </c>
      <c r="U50" s="8">
        <f>INTMARB_IN!U50+INTMARB_EX!U50</f>
        <v>0</v>
      </c>
      <c r="V50" s="8">
        <f>INTMARB_IN!V50+INTMARB_EX!V50</f>
        <v>0</v>
      </c>
      <c r="W50" s="8">
        <f>INTMARB_IN!W50+INTMARB_EX!W50</f>
        <v>0</v>
      </c>
      <c r="X50" s="8">
        <f>INTMARB_IN!X50+INTMARB_EX!X50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INTMARB_IN!C51+INTMARB_EX!C51</f>
        <v>0</v>
      </c>
      <c r="D51" s="27">
        <f>INTMARB_IN!D51+INTMARB_EX!D51</f>
        <v>0</v>
      </c>
      <c r="E51" s="27">
        <f>INTMARB_IN!E51+INTMARB_EX!E51</f>
        <v>0</v>
      </c>
      <c r="F51" s="27">
        <f>INTMARB_IN!F51+INTMARB_EX!F51</f>
        <v>0</v>
      </c>
      <c r="G51" s="27">
        <f>INTMARB_IN!G51+INTMARB_EX!G51</f>
        <v>0</v>
      </c>
      <c r="H51" s="27">
        <f>INTMARB_IN!H51+INTMARB_EX!H51</f>
        <v>0</v>
      </c>
      <c r="I51" s="27">
        <f>INTMARB_IN!I51+INTMARB_EX!I51</f>
        <v>0</v>
      </c>
      <c r="J51" s="27">
        <f>INTMARB_IN!J51+INTMARB_EX!J51</f>
        <v>0</v>
      </c>
      <c r="K51" s="27">
        <f>INTMARB_IN!K51+INTMARB_EX!K51</f>
        <v>0</v>
      </c>
      <c r="L51" s="27">
        <f>INTMARB_IN!L51+INTMARB_EX!L51</f>
        <v>0</v>
      </c>
      <c r="M51" s="27">
        <f>INTMARB_IN!M51+INTMARB_EX!M51</f>
        <v>0</v>
      </c>
      <c r="N51" s="27">
        <f>INTMARB_IN!N51+INTMARB_EX!N51</f>
        <v>0</v>
      </c>
      <c r="O51" s="27">
        <f>INTMARB_IN!O51+INTMARB_EX!O51</f>
        <v>0</v>
      </c>
      <c r="P51" s="27">
        <f>INTMARB_IN!P51+INTMARB_EX!P51</f>
        <v>0</v>
      </c>
      <c r="Q51" s="27">
        <f>INTMARB_IN!Q51+INTMARB_EX!Q51</f>
        <v>0</v>
      </c>
      <c r="R51" s="27">
        <f>INTMARB_IN!R51+INTMARB_EX!R51</f>
        <v>0</v>
      </c>
      <c r="S51" s="27">
        <f>INTMARB_IN!S51+INTMARB_EX!S51</f>
        <v>0</v>
      </c>
      <c r="T51" s="27">
        <f>INTMARB_IN!T51+INTMARB_EX!T51</f>
        <v>0</v>
      </c>
      <c r="U51" s="27">
        <f>INTMARB_IN!U51+INTMARB_EX!U51</f>
        <v>0</v>
      </c>
      <c r="V51" s="27">
        <f>INTMARB_IN!V51+INTMARB_EX!V51</f>
        <v>0</v>
      </c>
      <c r="W51" s="27">
        <f>INTMARB_IN!W51+INTMARB_EX!W51</f>
        <v>0</v>
      </c>
      <c r="X51" s="27">
        <f>INTMARB_IN!X51+INTMARB_EX!X51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V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ref="W52:X52" si="20">SUM(W53:W54)</f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INTMARB_IN!C53+INTMARB_EX!C53</f>
        <v>0</v>
      </c>
      <c r="D53" s="8">
        <f>INTMARB_IN!D53+INTMARB_EX!D53</f>
        <v>0</v>
      </c>
      <c r="E53" s="8">
        <f>INTMARB_IN!E53+INTMARB_EX!E53</f>
        <v>0</v>
      </c>
      <c r="F53" s="8">
        <f>INTMARB_IN!F53+INTMARB_EX!F53</f>
        <v>0</v>
      </c>
      <c r="G53" s="8">
        <f>INTMARB_IN!G53+INTMARB_EX!G53</f>
        <v>0</v>
      </c>
      <c r="H53" s="8">
        <f>INTMARB_IN!H53+INTMARB_EX!H53</f>
        <v>0</v>
      </c>
      <c r="I53" s="8">
        <f>INTMARB_IN!I53+INTMARB_EX!I53</f>
        <v>0</v>
      </c>
      <c r="J53" s="8">
        <f>INTMARB_IN!J53+INTMARB_EX!J53</f>
        <v>0</v>
      </c>
      <c r="K53" s="8">
        <f>INTMARB_IN!K53+INTMARB_EX!K53</f>
        <v>0</v>
      </c>
      <c r="L53" s="8">
        <f>INTMARB_IN!L53+INTMARB_EX!L53</f>
        <v>0</v>
      </c>
      <c r="M53" s="8">
        <f>INTMARB_IN!M53+INTMARB_EX!M53</f>
        <v>0</v>
      </c>
      <c r="N53" s="8">
        <f>INTMARB_IN!N53+INTMARB_EX!N53</f>
        <v>0</v>
      </c>
      <c r="O53" s="8">
        <f>INTMARB_IN!O53+INTMARB_EX!O53</f>
        <v>0</v>
      </c>
      <c r="P53" s="8">
        <f>INTMARB_IN!P53+INTMARB_EX!P53</f>
        <v>0</v>
      </c>
      <c r="Q53" s="8">
        <f>INTMARB_IN!Q53+INTMARB_EX!Q53</f>
        <v>0</v>
      </c>
      <c r="R53" s="8">
        <f>INTMARB_IN!R53+INTMARB_EX!R53</f>
        <v>0</v>
      </c>
      <c r="S53" s="8">
        <f>INTMARB_IN!S53+INTMARB_EX!S53</f>
        <v>0</v>
      </c>
      <c r="T53" s="8">
        <f>INTMARB_IN!T53+INTMARB_EX!T53</f>
        <v>0</v>
      </c>
      <c r="U53" s="8">
        <f>INTMARB_IN!U53+INTMARB_EX!U53</f>
        <v>0</v>
      </c>
      <c r="V53" s="8">
        <f>INTMARB_IN!V53+INTMARB_EX!V53</f>
        <v>0</v>
      </c>
      <c r="W53" s="8">
        <f>INTMARB_IN!W53+INTMARB_EX!W53</f>
        <v>0</v>
      </c>
      <c r="X53" s="8">
        <f>INTMARB_IN!X53+INTMARB_EX!X53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INTMARB_IN!C54+INTMARB_EX!C54</f>
        <v>0</v>
      </c>
      <c r="D54" s="45">
        <f>INTMARB_IN!D54+INTMARB_EX!D54</f>
        <v>0</v>
      </c>
      <c r="E54" s="45">
        <f>INTMARB_IN!E54+INTMARB_EX!E54</f>
        <v>0</v>
      </c>
      <c r="F54" s="45">
        <f>INTMARB_IN!F54+INTMARB_EX!F54</f>
        <v>0</v>
      </c>
      <c r="G54" s="45">
        <f>INTMARB_IN!G54+INTMARB_EX!G54</f>
        <v>0</v>
      </c>
      <c r="H54" s="45">
        <f>INTMARB_IN!H54+INTMARB_EX!H54</f>
        <v>0</v>
      </c>
      <c r="I54" s="45">
        <f>INTMARB_IN!I54+INTMARB_EX!I54</f>
        <v>0</v>
      </c>
      <c r="J54" s="45">
        <f>INTMARB_IN!J54+INTMARB_EX!J54</f>
        <v>0</v>
      </c>
      <c r="K54" s="45">
        <f>INTMARB_IN!K54+INTMARB_EX!K54</f>
        <v>0</v>
      </c>
      <c r="L54" s="45">
        <f>INTMARB_IN!L54+INTMARB_EX!L54</f>
        <v>0</v>
      </c>
      <c r="M54" s="45">
        <f>INTMARB_IN!M54+INTMARB_EX!M54</f>
        <v>0</v>
      </c>
      <c r="N54" s="45">
        <f>INTMARB_IN!N54+INTMARB_EX!N54</f>
        <v>0</v>
      </c>
      <c r="O54" s="45">
        <f>INTMARB_IN!O54+INTMARB_EX!O54</f>
        <v>0</v>
      </c>
      <c r="P54" s="45">
        <f>INTMARB_IN!P54+INTMARB_EX!P54</f>
        <v>0</v>
      </c>
      <c r="Q54" s="45">
        <f>INTMARB_IN!Q54+INTMARB_EX!Q54</f>
        <v>0</v>
      </c>
      <c r="R54" s="45">
        <f>INTMARB_IN!R54+INTMARB_EX!R54</f>
        <v>0</v>
      </c>
      <c r="S54" s="45">
        <f>INTMARB_IN!S54+INTMARB_EX!S54</f>
        <v>0</v>
      </c>
      <c r="T54" s="45">
        <f>INTMARB_IN!T54+INTMARB_EX!T54</f>
        <v>0</v>
      </c>
      <c r="U54" s="45">
        <f>INTMARB_IN!U54+INTMARB_EX!U54</f>
        <v>0</v>
      </c>
      <c r="V54" s="45">
        <f>INTMARB_IN!V54+INTMARB_EX!V54</f>
        <v>0</v>
      </c>
      <c r="W54" s="45">
        <f>INTMARB_IN!W54+INTMARB_EX!W54</f>
        <v>0</v>
      </c>
      <c r="X54" s="45">
        <f>INTMARB_IN!X54+INTMARB_EX!X54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INTMARB_IN!C62+INTMARB_EX!C62</f>
        <v>0</v>
      </c>
      <c r="D62" s="52">
        <f>INTMARB_IN!D62+INTMARB_EX!D62</f>
        <v>0</v>
      </c>
      <c r="E62" s="52">
        <f>INTMARB_IN!E62+INTMARB_EX!E62</f>
        <v>0</v>
      </c>
      <c r="F62" s="52">
        <f>INTMARB_IN!F62+INTMARB_EX!F62</f>
        <v>0</v>
      </c>
      <c r="G62" s="52">
        <f>INTMARB_IN!G62+INTMARB_EX!G62</f>
        <v>0</v>
      </c>
      <c r="H62" s="52">
        <f>INTMARB_IN!H62+INTMARB_EX!H62</f>
        <v>0</v>
      </c>
      <c r="I62" s="52">
        <f>INTMARB_IN!I62+INTMARB_EX!I62</f>
        <v>0</v>
      </c>
      <c r="J62" s="52">
        <f>INTMARB_IN!J62+INTMARB_EX!J62</f>
        <v>0</v>
      </c>
      <c r="K62" s="52">
        <f>INTMARB_IN!K62+INTMARB_EX!K62</f>
        <v>0</v>
      </c>
      <c r="L62" s="52">
        <f>INTMARB_IN!L62+INTMARB_EX!L62</f>
        <v>0</v>
      </c>
      <c r="M62" s="52">
        <f>INTMARB_IN!M62+INTMARB_EX!M62</f>
        <v>0</v>
      </c>
      <c r="N62" s="52">
        <f>INTMARB_IN!N62+INTMARB_EX!N62</f>
        <v>0</v>
      </c>
      <c r="O62" s="52">
        <f>INTMARB_IN!O62+INTMARB_EX!O62</f>
        <v>0</v>
      </c>
      <c r="P62" s="52">
        <f>INTMARB_IN!P62+INTMARB_EX!P62</f>
        <v>0</v>
      </c>
      <c r="Q62" s="52">
        <f>INTMARB_IN!Q62+INTMARB_EX!Q62</f>
        <v>0</v>
      </c>
      <c r="R62" s="52">
        <f>INTMARB_IN!R62+INTMARB_EX!R62</f>
        <v>0</v>
      </c>
      <c r="S62" s="52">
        <f>INTMARB_IN!S62+INTMARB_EX!S62</f>
        <v>0</v>
      </c>
      <c r="T62" s="52">
        <f>INTMARB_IN!T62+INTMARB_EX!T62</f>
        <v>0</v>
      </c>
      <c r="U62" s="52">
        <f>INTMARB_IN!U62+INTMARB_EX!U62</f>
        <v>0</v>
      </c>
      <c r="V62" s="52">
        <f>INTMARB_IN!V62+INTMARB_EX!V62</f>
        <v>0</v>
      </c>
      <c r="W62" s="52">
        <f>INTMARB_IN!W62+INTMARB_EX!W62</f>
        <v>0</v>
      </c>
      <c r="X62" s="52">
        <f>INTMARB_IN!X62+INTMARB_EX!X62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INTMARB_IN!C63+INTMARB_EX!C63</f>
        <v>0</v>
      </c>
      <c r="D63" s="52">
        <f>INTMARB_IN!D63+INTMARB_EX!D63</f>
        <v>0</v>
      </c>
      <c r="E63" s="52">
        <f>INTMARB_IN!E63+INTMARB_EX!E63</f>
        <v>0</v>
      </c>
      <c r="F63" s="52">
        <f>INTMARB_IN!F63+INTMARB_EX!F63</f>
        <v>0</v>
      </c>
      <c r="G63" s="52">
        <f>INTMARB_IN!G63+INTMARB_EX!G63</f>
        <v>0</v>
      </c>
      <c r="H63" s="52">
        <f>INTMARB_IN!H63+INTMARB_EX!H63</f>
        <v>0</v>
      </c>
      <c r="I63" s="52">
        <f>INTMARB_IN!I63+INTMARB_EX!I63</f>
        <v>0</v>
      </c>
      <c r="J63" s="52">
        <f>INTMARB_IN!J63+INTMARB_EX!J63</f>
        <v>0</v>
      </c>
      <c r="K63" s="52">
        <f>INTMARB_IN!K63+INTMARB_EX!K63</f>
        <v>0</v>
      </c>
      <c r="L63" s="52">
        <f>INTMARB_IN!L63+INTMARB_EX!L63</f>
        <v>0</v>
      </c>
      <c r="M63" s="52">
        <f>INTMARB_IN!M63+INTMARB_EX!M63</f>
        <v>0</v>
      </c>
      <c r="N63" s="52">
        <f>INTMARB_IN!N63+INTMARB_EX!N63</f>
        <v>0</v>
      </c>
      <c r="O63" s="52">
        <f>INTMARB_IN!O63+INTMARB_EX!O63</f>
        <v>0</v>
      </c>
      <c r="P63" s="52">
        <f>INTMARB_IN!P63+INTMARB_EX!P63</f>
        <v>0</v>
      </c>
      <c r="Q63" s="52">
        <f>INTMARB_IN!Q63+INTMARB_EX!Q63</f>
        <v>0</v>
      </c>
      <c r="R63" s="52">
        <f>INTMARB_IN!R63+INTMARB_EX!R63</f>
        <v>0</v>
      </c>
      <c r="S63" s="52">
        <f>INTMARB_IN!S63+INTMARB_EX!S63</f>
        <v>0</v>
      </c>
      <c r="T63" s="52">
        <f>INTMARB_IN!T63+INTMARB_EX!T63</f>
        <v>0</v>
      </c>
      <c r="U63" s="52">
        <f>INTMARB_IN!U63+INTMARB_EX!U63</f>
        <v>0</v>
      </c>
      <c r="V63" s="52">
        <f>INTMARB_IN!V63+INTMARB_EX!V63</f>
        <v>0</v>
      </c>
      <c r="W63" s="52">
        <f>INTMARB_IN!W63+INTMARB_EX!W63</f>
        <v>0</v>
      </c>
      <c r="X63" s="52">
        <f>INTMARB_IN!X63+INTMARB_EX!X63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INTMARB_IN!C64+INTMARB_EX!C64</f>
        <v>0</v>
      </c>
      <c r="D64" s="52">
        <f>INTMARB_IN!D64+INTMARB_EX!D64</f>
        <v>0</v>
      </c>
      <c r="E64" s="52">
        <f>INTMARB_IN!E64+INTMARB_EX!E64</f>
        <v>0</v>
      </c>
      <c r="F64" s="52">
        <f>INTMARB_IN!F64+INTMARB_EX!F64</f>
        <v>0</v>
      </c>
      <c r="G64" s="52">
        <f>INTMARB_IN!G64+INTMARB_EX!G64</f>
        <v>0</v>
      </c>
      <c r="H64" s="52">
        <f>INTMARB_IN!H64+INTMARB_EX!H64</f>
        <v>0</v>
      </c>
      <c r="I64" s="52">
        <f>INTMARB_IN!I64+INTMARB_EX!I64</f>
        <v>0</v>
      </c>
      <c r="J64" s="52">
        <f>INTMARB_IN!J64+INTMARB_EX!J64</f>
        <v>0</v>
      </c>
      <c r="K64" s="52">
        <f>INTMARB_IN!K64+INTMARB_EX!K64</f>
        <v>0</v>
      </c>
      <c r="L64" s="52">
        <f>INTMARB_IN!L64+INTMARB_EX!L64</f>
        <v>0</v>
      </c>
      <c r="M64" s="52">
        <f>INTMARB_IN!M64+INTMARB_EX!M64</f>
        <v>0</v>
      </c>
      <c r="N64" s="52">
        <f>INTMARB_IN!N64+INTMARB_EX!N64</f>
        <v>0</v>
      </c>
      <c r="O64" s="52">
        <f>INTMARB_IN!O64+INTMARB_EX!O64</f>
        <v>0</v>
      </c>
      <c r="P64" s="52">
        <f>INTMARB_IN!P64+INTMARB_EX!P64</f>
        <v>0</v>
      </c>
      <c r="Q64" s="52">
        <f>INTMARB_IN!Q64+INTMARB_EX!Q64</f>
        <v>0</v>
      </c>
      <c r="R64" s="52">
        <f>INTMARB_IN!R64+INTMARB_EX!R64</f>
        <v>0</v>
      </c>
      <c r="S64" s="52">
        <f>INTMARB_IN!S64+INTMARB_EX!S64</f>
        <v>0</v>
      </c>
      <c r="T64" s="52">
        <f>INTMARB_IN!T64+INTMARB_EX!T64</f>
        <v>0</v>
      </c>
      <c r="U64" s="52">
        <f>INTMARB_IN!U64+INTMARB_EX!U64</f>
        <v>0</v>
      </c>
      <c r="V64" s="52">
        <f>INTMARB_IN!V64+INTMARB_EX!V64</f>
        <v>0</v>
      </c>
      <c r="W64" s="52">
        <f>INTMARB_IN!W64+INTMARB_EX!W64</f>
        <v>0</v>
      </c>
      <c r="X64" s="52">
        <f>INTMARB_IN!X64+INTMARB_EX!X64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INTMARB_IN!C65+INTMARB_EX!C65</f>
        <v>0</v>
      </c>
      <c r="D65" s="52">
        <f>INTMARB_IN!D65+INTMARB_EX!D65</f>
        <v>0</v>
      </c>
      <c r="E65" s="52">
        <f>INTMARB_IN!E65+INTMARB_EX!E65</f>
        <v>0</v>
      </c>
      <c r="F65" s="52">
        <f>INTMARB_IN!F65+INTMARB_EX!F65</f>
        <v>0</v>
      </c>
      <c r="G65" s="52">
        <f>INTMARB_IN!G65+INTMARB_EX!G65</f>
        <v>0</v>
      </c>
      <c r="H65" s="52">
        <f>INTMARB_IN!H65+INTMARB_EX!H65</f>
        <v>0</v>
      </c>
      <c r="I65" s="52">
        <f>INTMARB_IN!I65+INTMARB_EX!I65</f>
        <v>0</v>
      </c>
      <c r="J65" s="52">
        <f>INTMARB_IN!J65+INTMARB_EX!J65</f>
        <v>0</v>
      </c>
      <c r="K65" s="52">
        <f>INTMARB_IN!K65+INTMARB_EX!K65</f>
        <v>0</v>
      </c>
      <c r="L65" s="52">
        <f>INTMARB_IN!L65+INTMARB_EX!L65</f>
        <v>0</v>
      </c>
      <c r="M65" s="52">
        <f>INTMARB_IN!M65+INTMARB_EX!M65</f>
        <v>0</v>
      </c>
      <c r="N65" s="52">
        <f>INTMARB_IN!N65+INTMARB_EX!N65</f>
        <v>0</v>
      </c>
      <c r="O65" s="52">
        <f>INTMARB_IN!O65+INTMARB_EX!O65</f>
        <v>0</v>
      </c>
      <c r="P65" s="52">
        <f>INTMARB_IN!P65+INTMARB_EX!P65</f>
        <v>0</v>
      </c>
      <c r="Q65" s="52">
        <f>INTMARB_IN!Q65+INTMARB_EX!Q65</f>
        <v>0</v>
      </c>
      <c r="R65" s="52">
        <f>INTMARB_IN!R65+INTMARB_EX!R65</f>
        <v>0</v>
      </c>
      <c r="S65" s="52">
        <f>INTMARB_IN!S65+INTMARB_EX!S65</f>
        <v>0</v>
      </c>
      <c r="T65" s="52">
        <f>INTMARB_IN!T65+INTMARB_EX!T65</f>
        <v>0</v>
      </c>
      <c r="U65" s="52">
        <f>INTMARB_IN!U65+INTMARB_EX!U65</f>
        <v>0</v>
      </c>
      <c r="V65" s="52">
        <f>INTMARB_IN!V65+INTMARB_EX!V65</f>
        <v>0</v>
      </c>
      <c r="W65" s="52">
        <f>INTMARB_IN!W65+INTMARB_EX!W65</f>
        <v>0</v>
      </c>
      <c r="X65" s="52">
        <f>INTMARB_IN!X65+INTMARB_EX!X65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INTMARB_IN!C66+INTMARB_EX!C66</f>
        <v>0</v>
      </c>
      <c r="D66" s="52">
        <f>INTMARB_IN!D66+INTMARB_EX!D66</f>
        <v>0</v>
      </c>
      <c r="E66" s="52">
        <f>INTMARB_IN!E66+INTMARB_EX!E66</f>
        <v>0</v>
      </c>
      <c r="F66" s="52">
        <f>INTMARB_IN!F66+INTMARB_EX!F66</f>
        <v>0</v>
      </c>
      <c r="G66" s="52">
        <f>INTMARB_IN!G66+INTMARB_EX!G66</f>
        <v>0</v>
      </c>
      <c r="H66" s="52">
        <f>INTMARB_IN!H66+INTMARB_EX!H66</f>
        <v>0</v>
      </c>
      <c r="I66" s="52">
        <f>INTMARB_IN!I66+INTMARB_EX!I66</f>
        <v>0</v>
      </c>
      <c r="J66" s="52">
        <f>INTMARB_IN!J66+INTMARB_EX!J66</f>
        <v>0</v>
      </c>
      <c r="K66" s="52">
        <f>INTMARB_IN!K66+INTMARB_EX!K66</f>
        <v>0</v>
      </c>
      <c r="L66" s="52">
        <f>INTMARB_IN!L66+INTMARB_EX!L66</f>
        <v>0</v>
      </c>
      <c r="M66" s="52">
        <f>INTMARB_IN!M66+INTMARB_EX!M66</f>
        <v>0</v>
      </c>
      <c r="N66" s="52">
        <f>INTMARB_IN!N66+INTMARB_EX!N66</f>
        <v>0</v>
      </c>
      <c r="O66" s="52">
        <f>INTMARB_IN!O66+INTMARB_EX!O66</f>
        <v>0</v>
      </c>
      <c r="P66" s="52">
        <f>INTMARB_IN!P66+INTMARB_EX!P66</f>
        <v>0</v>
      </c>
      <c r="Q66" s="52">
        <f>INTMARB_IN!Q66+INTMARB_EX!Q66</f>
        <v>0</v>
      </c>
      <c r="R66" s="52">
        <f>INTMARB_IN!R66+INTMARB_EX!R66</f>
        <v>0</v>
      </c>
      <c r="S66" s="52">
        <f>INTMARB_IN!S66+INTMARB_EX!S66</f>
        <v>0</v>
      </c>
      <c r="T66" s="52">
        <f>INTMARB_IN!T66+INTMARB_EX!T66</f>
        <v>0</v>
      </c>
      <c r="U66" s="52">
        <f>INTMARB_IN!U66+INTMARB_EX!U66</f>
        <v>0</v>
      </c>
      <c r="V66" s="52">
        <f>INTMARB_IN!V66+INTMARB_EX!V66</f>
        <v>0</v>
      </c>
      <c r="W66" s="52">
        <f>INTMARB_IN!W66+INTMARB_EX!W66</f>
        <v>0</v>
      </c>
      <c r="X66" s="52">
        <f>INTMARB_IN!X66+INTMARB_EX!X66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INTMARB_IN!C67+INTMARB_EX!C67</f>
        <v>0</v>
      </c>
      <c r="D67" s="52">
        <f>INTMARB_IN!D67+INTMARB_EX!D67</f>
        <v>0</v>
      </c>
      <c r="E67" s="52">
        <f>INTMARB_IN!E67+INTMARB_EX!E67</f>
        <v>0</v>
      </c>
      <c r="F67" s="52">
        <f>INTMARB_IN!F67+INTMARB_EX!F67</f>
        <v>0</v>
      </c>
      <c r="G67" s="52">
        <f>INTMARB_IN!G67+INTMARB_EX!G67</f>
        <v>0</v>
      </c>
      <c r="H67" s="52">
        <f>INTMARB_IN!H67+INTMARB_EX!H67</f>
        <v>0</v>
      </c>
      <c r="I67" s="52">
        <f>INTMARB_IN!I67+INTMARB_EX!I67</f>
        <v>0</v>
      </c>
      <c r="J67" s="52">
        <f>INTMARB_IN!J67+INTMARB_EX!J67</f>
        <v>0</v>
      </c>
      <c r="K67" s="52">
        <f>INTMARB_IN!K67+INTMARB_EX!K67</f>
        <v>0</v>
      </c>
      <c r="L67" s="52">
        <f>INTMARB_IN!L67+INTMARB_EX!L67</f>
        <v>0</v>
      </c>
      <c r="M67" s="52">
        <f>INTMARB_IN!M67+INTMARB_EX!M67</f>
        <v>0</v>
      </c>
      <c r="N67" s="52">
        <f>INTMARB_IN!N67+INTMARB_EX!N67</f>
        <v>0</v>
      </c>
      <c r="O67" s="52">
        <f>INTMARB_IN!O67+INTMARB_EX!O67</f>
        <v>0</v>
      </c>
      <c r="P67" s="52">
        <f>INTMARB_IN!P67+INTMARB_EX!P67</f>
        <v>0</v>
      </c>
      <c r="Q67" s="52">
        <f>INTMARB_IN!Q67+INTMARB_EX!Q67</f>
        <v>0</v>
      </c>
      <c r="R67" s="52">
        <f>INTMARB_IN!R67+INTMARB_EX!R67</f>
        <v>0</v>
      </c>
      <c r="S67" s="52">
        <f>INTMARB_IN!S67+INTMARB_EX!S67</f>
        <v>0</v>
      </c>
      <c r="T67" s="52">
        <f>INTMARB_IN!T67+INTMARB_EX!T67</f>
        <v>0</v>
      </c>
      <c r="U67" s="52">
        <f>INTMARB_IN!U67+INTMARB_EX!U67</f>
        <v>0</v>
      </c>
      <c r="V67" s="52">
        <f>INTMARB_IN!V67+INTMARB_EX!V67</f>
        <v>0</v>
      </c>
      <c r="W67" s="52">
        <f>INTMARB_IN!W67+INTMARB_EX!W67</f>
        <v>0</v>
      </c>
      <c r="X67" s="52">
        <f>INTMARB_IN!X67+INTMARB_EX!X67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INTMARB_IN!C68+INTMARB_EX!C68</f>
        <v>0</v>
      </c>
      <c r="D68" s="52">
        <f>INTMARB_IN!D68+INTMARB_EX!D68</f>
        <v>0</v>
      </c>
      <c r="E68" s="52">
        <f>INTMARB_IN!E68+INTMARB_EX!E68</f>
        <v>0</v>
      </c>
      <c r="F68" s="52">
        <f>INTMARB_IN!F68+INTMARB_EX!F68</f>
        <v>0</v>
      </c>
      <c r="G68" s="52">
        <f>INTMARB_IN!G68+INTMARB_EX!G68</f>
        <v>0</v>
      </c>
      <c r="H68" s="52">
        <f>INTMARB_IN!H68+INTMARB_EX!H68</f>
        <v>0</v>
      </c>
      <c r="I68" s="52">
        <f>INTMARB_IN!I68+INTMARB_EX!I68</f>
        <v>0</v>
      </c>
      <c r="J68" s="52">
        <f>INTMARB_IN!J68+INTMARB_EX!J68</f>
        <v>0</v>
      </c>
      <c r="K68" s="52">
        <f>INTMARB_IN!K68+INTMARB_EX!K68</f>
        <v>0</v>
      </c>
      <c r="L68" s="52">
        <f>INTMARB_IN!L68+INTMARB_EX!L68</f>
        <v>0</v>
      </c>
      <c r="M68" s="52">
        <f>INTMARB_IN!M68+INTMARB_EX!M68</f>
        <v>0</v>
      </c>
      <c r="N68" s="52">
        <f>INTMARB_IN!N68+INTMARB_EX!N68</f>
        <v>0</v>
      </c>
      <c r="O68" s="52">
        <f>INTMARB_IN!O68+INTMARB_EX!O68</f>
        <v>0</v>
      </c>
      <c r="P68" s="52">
        <f>INTMARB_IN!P68+INTMARB_EX!P68</f>
        <v>0</v>
      </c>
      <c r="Q68" s="52">
        <f>INTMARB_IN!Q68+INTMARB_EX!Q68</f>
        <v>0</v>
      </c>
      <c r="R68" s="52">
        <f>INTMARB_IN!R68+INTMARB_EX!R68</f>
        <v>0</v>
      </c>
      <c r="S68" s="52">
        <f>INTMARB_IN!S68+INTMARB_EX!S68</f>
        <v>0</v>
      </c>
      <c r="T68" s="52">
        <f>INTMARB_IN!T68+INTMARB_EX!T68</f>
        <v>0</v>
      </c>
      <c r="U68" s="52">
        <f>INTMARB_IN!U68+INTMARB_EX!U68</f>
        <v>0</v>
      </c>
      <c r="V68" s="52">
        <f>INTMARB_IN!V68+INTMARB_EX!V68</f>
        <v>0</v>
      </c>
      <c r="W68" s="52">
        <f>INTMARB_IN!W68+INTMARB_EX!W68</f>
        <v>0</v>
      </c>
      <c r="X68" s="52">
        <f>INTMARB_IN!X68+INTMARB_EX!X68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INTMARB_IN!C69+INTMARB_EX!C69</f>
        <v>0</v>
      </c>
      <c r="D69" s="52">
        <f>INTMARB_IN!D69+INTMARB_EX!D69</f>
        <v>0</v>
      </c>
      <c r="E69" s="52">
        <f>INTMARB_IN!E69+INTMARB_EX!E69</f>
        <v>0</v>
      </c>
      <c r="F69" s="52">
        <f>INTMARB_IN!F69+INTMARB_EX!F69</f>
        <v>0</v>
      </c>
      <c r="G69" s="52">
        <f>INTMARB_IN!G69+INTMARB_EX!G69</f>
        <v>0</v>
      </c>
      <c r="H69" s="52">
        <f>INTMARB_IN!H69+INTMARB_EX!H69</f>
        <v>0</v>
      </c>
      <c r="I69" s="52">
        <f>INTMARB_IN!I69+INTMARB_EX!I69</f>
        <v>0</v>
      </c>
      <c r="J69" s="52">
        <f>INTMARB_IN!J69+INTMARB_EX!J69</f>
        <v>0</v>
      </c>
      <c r="K69" s="52">
        <f>INTMARB_IN!K69+INTMARB_EX!K69</f>
        <v>0</v>
      </c>
      <c r="L69" s="52">
        <f>INTMARB_IN!L69+INTMARB_EX!L69</f>
        <v>0</v>
      </c>
      <c r="M69" s="52">
        <f>INTMARB_IN!M69+INTMARB_EX!M69</f>
        <v>0</v>
      </c>
      <c r="N69" s="52">
        <f>INTMARB_IN!N69+INTMARB_EX!N69</f>
        <v>0</v>
      </c>
      <c r="O69" s="52">
        <f>INTMARB_IN!O69+INTMARB_EX!O69</f>
        <v>0</v>
      </c>
      <c r="P69" s="52">
        <f>INTMARB_IN!P69+INTMARB_EX!P69</f>
        <v>0</v>
      </c>
      <c r="Q69" s="52">
        <f>INTMARB_IN!Q69+INTMARB_EX!Q69</f>
        <v>0</v>
      </c>
      <c r="R69" s="52">
        <f>INTMARB_IN!R69+INTMARB_EX!R69</f>
        <v>0</v>
      </c>
      <c r="S69" s="52">
        <f>INTMARB_IN!S69+INTMARB_EX!S69</f>
        <v>0</v>
      </c>
      <c r="T69" s="52">
        <f>INTMARB_IN!T69+INTMARB_EX!T69</f>
        <v>0</v>
      </c>
      <c r="U69" s="52">
        <f>INTMARB_IN!U69+INTMARB_EX!U69</f>
        <v>0</v>
      </c>
      <c r="V69" s="52">
        <f>INTMARB_IN!V69+INTMARB_EX!V69</f>
        <v>0</v>
      </c>
      <c r="W69" s="52">
        <f>INTMARB_IN!W69+INTMARB_EX!W69</f>
        <v>0</v>
      </c>
      <c r="X69" s="52">
        <f>INTMARB_IN!X69+INTMARB_EX!X69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INTMARB_IN!C70+INTMARB_EX!C70</f>
        <v>0</v>
      </c>
      <c r="D70" s="52">
        <f>INTMARB_IN!D70+INTMARB_EX!D70</f>
        <v>0</v>
      </c>
      <c r="E70" s="52">
        <f>INTMARB_IN!E70+INTMARB_EX!E70</f>
        <v>0</v>
      </c>
      <c r="F70" s="52">
        <f>INTMARB_IN!F70+INTMARB_EX!F70</f>
        <v>0</v>
      </c>
      <c r="G70" s="52">
        <f>INTMARB_IN!G70+INTMARB_EX!G70</f>
        <v>0</v>
      </c>
      <c r="H70" s="52">
        <f>INTMARB_IN!H70+INTMARB_EX!H70</f>
        <v>0</v>
      </c>
      <c r="I70" s="52">
        <f>INTMARB_IN!I70+INTMARB_EX!I70</f>
        <v>0</v>
      </c>
      <c r="J70" s="52">
        <f>INTMARB_IN!J70+INTMARB_EX!J70</f>
        <v>0</v>
      </c>
      <c r="K70" s="52">
        <f>INTMARB_IN!K70+INTMARB_EX!K70</f>
        <v>0</v>
      </c>
      <c r="L70" s="52">
        <f>INTMARB_IN!L70+INTMARB_EX!L70</f>
        <v>0</v>
      </c>
      <c r="M70" s="52">
        <f>INTMARB_IN!M70+INTMARB_EX!M70</f>
        <v>0</v>
      </c>
      <c r="N70" s="52">
        <f>INTMARB_IN!N70+INTMARB_EX!N70</f>
        <v>0</v>
      </c>
      <c r="O70" s="52">
        <f>INTMARB_IN!O70+INTMARB_EX!O70</f>
        <v>0</v>
      </c>
      <c r="P70" s="52">
        <f>INTMARB_IN!P70+INTMARB_EX!P70</f>
        <v>0</v>
      </c>
      <c r="Q70" s="52">
        <f>INTMARB_IN!Q70+INTMARB_EX!Q70</f>
        <v>0</v>
      </c>
      <c r="R70" s="52">
        <f>INTMARB_IN!R70+INTMARB_EX!R70</f>
        <v>0</v>
      </c>
      <c r="S70" s="52">
        <f>INTMARB_IN!S70+INTMARB_EX!S70</f>
        <v>0</v>
      </c>
      <c r="T70" s="52">
        <f>INTMARB_IN!T70+INTMARB_EX!T70</f>
        <v>0</v>
      </c>
      <c r="U70" s="52">
        <f>INTMARB_IN!U70+INTMARB_EX!U70</f>
        <v>0</v>
      </c>
      <c r="V70" s="52">
        <f>INTMARB_IN!V70+INTMARB_EX!V70</f>
        <v>0</v>
      </c>
      <c r="W70" s="52">
        <f>INTMARB_IN!W70+INTMARB_EX!W70</f>
        <v>0</v>
      </c>
      <c r="X70" s="52">
        <f>INTMARB_IN!X70+INTMARB_EX!X70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INTMARB_IN!C71+INTMARB_EX!C71</f>
        <v>0</v>
      </c>
      <c r="D71" s="52">
        <f>INTMARB_IN!D71+INTMARB_EX!D71</f>
        <v>0</v>
      </c>
      <c r="E71" s="52">
        <f>INTMARB_IN!E71+INTMARB_EX!E71</f>
        <v>0</v>
      </c>
      <c r="F71" s="52">
        <f>INTMARB_IN!F71+INTMARB_EX!F71</f>
        <v>0</v>
      </c>
      <c r="G71" s="52">
        <f>INTMARB_IN!G71+INTMARB_EX!G71</f>
        <v>0</v>
      </c>
      <c r="H71" s="52">
        <f>INTMARB_IN!H71+INTMARB_EX!H71</f>
        <v>0</v>
      </c>
      <c r="I71" s="52">
        <f>INTMARB_IN!I71+INTMARB_EX!I71</f>
        <v>0</v>
      </c>
      <c r="J71" s="52">
        <f>INTMARB_IN!J71+INTMARB_EX!J71</f>
        <v>0</v>
      </c>
      <c r="K71" s="52">
        <f>INTMARB_IN!K71+INTMARB_EX!K71</f>
        <v>0</v>
      </c>
      <c r="L71" s="52">
        <f>INTMARB_IN!L71+INTMARB_EX!L71</f>
        <v>0</v>
      </c>
      <c r="M71" s="52">
        <f>INTMARB_IN!M71+INTMARB_EX!M71</f>
        <v>0</v>
      </c>
      <c r="N71" s="52">
        <f>INTMARB_IN!N71+INTMARB_EX!N71</f>
        <v>0</v>
      </c>
      <c r="O71" s="52">
        <f>INTMARB_IN!O71+INTMARB_EX!O71</f>
        <v>0</v>
      </c>
      <c r="P71" s="52">
        <f>INTMARB_IN!P71+INTMARB_EX!P71</f>
        <v>0</v>
      </c>
      <c r="Q71" s="52">
        <f>INTMARB_IN!Q71+INTMARB_EX!Q71</f>
        <v>0</v>
      </c>
      <c r="R71" s="52">
        <f>INTMARB_IN!R71+INTMARB_EX!R71</f>
        <v>0</v>
      </c>
      <c r="S71" s="52">
        <f>INTMARB_IN!S71+INTMARB_EX!S71</f>
        <v>0</v>
      </c>
      <c r="T71" s="52">
        <f>INTMARB_IN!T71+INTMARB_EX!T71</f>
        <v>0</v>
      </c>
      <c r="U71" s="52">
        <f>INTMARB_IN!U71+INTMARB_EX!U71</f>
        <v>0</v>
      </c>
      <c r="V71" s="52">
        <f>INTMARB_IN!V71+INTMARB_EX!V71</f>
        <v>0</v>
      </c>
      <c r="W71" s="52">
        <f>INTMARB_IN!W71+INTMARB_EX!W71</f>
        <v>0</v>
      </c>
      <c r="X71" s="52">
        <f>INTMARB_IN!X71+INTMARB_EX!X71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INTMARB_IN!C72+INTMARB_EX!C72</f>
        <v>0</v>
      </c>
      <c r="D72" s="55">
        <f>INTMARB_IN!D72+INTMARB_EX!D72</f>
        <v>0</v>
      </c>
      <c r="E72" s="55">
        <f>INTMARB_IN!E72+INTMARB_EX!E72</f>
        <v>0</v>
      </c>
      <c r="F72" s="55">
        <f>INTMARB_IN!F72+INTMARB_EX!F72</f>
        <v>0</v>
      </c>
      <c r="G72" s="55">
        <f>INTMARB_IN!G72+INTMARB_EX!G72</f>
        <v>0</v>
      </c>
      <c r="H72" s="55">
        <f>INTMARB_IN!H72+INTMARB_EX!H72</f>
        <v>0</v>
      </c>
      <c r="I72" s="55">
        <f>INTMARB_IN!I72+INTMARB_EX!I72</f>
        <v>0</v>
      </c>
      <c r="J72" s="55">
        <f>INTMARB_IN!J72+INTMARB_EX!J72</f>
        <v>0</v>
      </c>
      <c r="K72" s="55">
        <f>INTMARB_IN!K72+INTMARB_EX!K72</f>
        <v>0</v>
      </c>
      <c r="L72" s="55">
        <f>INTMARB_IN!L72+INTMARB_EX!L72</f>
        <v>0</v>
      </c>
      <c r="M72" s="55">
        <f>INTMARB_IN!M72+INTMARB_EX!M72</f>
        <v>0</v>
      </c>
      <c r="N72" s="55">
        <f>INTMARB_IN!N72+INTMARB_EX!N72</f>
        <v>0</v>
      </c>
      <c r="O72" s="55">
        <f>INTMARB_IN!O72+INTMARB_EX!O72</f>
        <v>0</v>
      </c>
      <c r="P72" s="55">
        <f>INTMARB_IN!P72+INTMARB_EX!P72</f>
        <v>0</v>
      </c>
      <c r="Q72" s="55">
        <f>INTMARB_IN!Q72+INTMARB_EX!Q72</f>
        <v>0</v>
      </c>
      <c r="R72" s="55">
        <f>INTMARB_IN!R72+INTMARB_EX!R72</f>
        <v>0</v>
      </c>
      <c r="S72" s="55">
        <f>INTMARB_IN!S72+INTMARB_EX!S72</f>
        <v>0</v>
      </c>
      <c r="T72" s="55">
        <f>INTMARB_IN!T72+INTMARB_EX!T72</f>
        <v>0</v>
      </c>
      <c r="U72" s="55">
        <f>INTMARB_IN!U72+INTMARB_EX!U72</f>
        <v>0</v>
      </c>
      <c r="V72" s="55">
        <f>INTMARB_IN!V72+INTMARB_EX!V72</f>
        <v>0</v>
      </c>
      <c r="W72" s="55">
        <f>INTMARB_IN!W72+INTMARB_EX!W72</f>
        <v>0</v>
      </c>
      <c r="X72" s="55">
        <f>INTMARB_IN!X72+INTMARB_EX!X72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309</v>
      </c>
      <c r="B1" s="4" t="s">
        <v>312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X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0</v>
      </c>
      <c r="D4" s="19">
        <f t="shared" ref="D4:X4" si="4">SUM(D5:D7)</f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0</v>
      </c>
      <c r="D8" s="19">
        <f t="shared" ref="D8:X8" si="6">SUM(D9:D10)</f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0</v>
      </c>
      <c r="D11" s="19">
        <f t="shared" ref="D11:X11" si="8">SUM(D12:D16)</f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0</v>
      </c>
      <c r="D17" s="27">
        <f t="shared" ref="D17:X17" si="10">SUM(D18:D21)</f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0</v>
      </c>
      <c r="D26" s="27">
        <f t="shared" ref="D26:X26" si="14">SUM(D27,D33)</f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0</v>
      </c>
      <c r="D33" s="19">
        <f t="shared" ref="D33:X33" si="18">SUM(D34:D50)</f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0</v>
      </c>
      <c r="D52" s="27">
        <f t="shared" ref="D52:X52" si="20">SUM(D53:D54)</f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310</v>
      </c>
      <c r="B1" s="4" t="s">
        <v>311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122</v>
      </c>
      <c r="B1" s="4" t="s">
        <v>209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8979.8448835342915</v>
      </c>
      <c r="D2" s="21">
        <f t="shared" ref="D2:X2" si="0">SUM(D3,D17,D22,D25,D26,D51,D52)</f>
        <v>9682.4407347836168</v>
      </c>
      <c r="E2" s="21">
        <f t="shared" si="0"/>
        <v>10457.174139201739</v>
      </c>
      <c r="F2" s="21">
        <f t="shared" si="0"/>
        <v>10982.021982790355</v>
      </c>
      <c r="G2" s="21">
        <f t="shared" si="0"/>
        <v>12466.994036700302</v>
      </c>
      <c r="H2" s="21">
        <f t="shared" si="0"/>
        <v>12749.585569089948</v>
      </c>
      <c r="I2" s="21">
        <f t="shared" si="0"/>
        <v>12478.377369808466</v>
      </c>
      <c r="J2" s="21">
        <f t="shared" si="0"/>
        <v>11973.973799544681</v>
      </c>
      <c r="K2" s="21">
        <f t="shared" si="0"/>
        <v>11919.843272772288</v>
      </c>
      <c r="L2" s="21">
        <f t="shared" si="0"/>
        <v>11312.440956971615</v>
      </c>
      <c r="M2" s="21">
        <f t="shared" si="0"/>
        <v>11918.3162015297</v>
      </c>
      <c r="N2" s="21">
        <f t="shared" si="0"/>
        <v>11692.169722410214</v>
      </c>
      <c r="O2" s="21">
        <f t="shared" si="0"/>
        <v>11397.449810665021</v>
      </c>
      <c r="P2" s="21">
        <f t="shared" si="0"/>
        <v>10888.416864930523</v>
      </c>
      <c r="Q2" s="21">
        <f t="shared" si="0"/>
        <v>10468.793961605159</v>
      </c>
      <c r="R2" s="21">
        <f t="shared" si="0"/>
        <v>10149.78136009833</v>
      </c>
      <c r="S2" s="21">
        <f t="shared" si="0"/>
        <v>9991.4939801634646</v>
      </c>
      <c r="T2" s="21">
        <f t="shared" si="0"/>
        <v>10331.195846591636</v>
      </c>
      <c r="U2" s="21">
        <f t="shared" si="0"/>
        <v>10764.40530561205</v>
      </c>
      <c r="V2" s="21">
        <f t="shared" si="0"/>
        <v>10877.445065005506</v>
      </c>
      <c r="W2" s="21">
        <f t="shared" si="0"/>
        <v>9083.013224653103</v>
      </c>
      <c r="X2" s="21">
        <f t="shared" si="0"/>
        <v>9700.4863537973961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437.97320160000004</v>
      </c>
      <c r="D3" s="24">
        <f t="shared" ref="D3:X3" si="2">SUM(D4,D8,D11)</f>
        <v>471.00676128000003</v>
      </c>
      <c r="E3" s="24">
        <f t="shared" si="2"/>
        <v>295.44697775999998</v>
      </c>
      <c r="F3" s="24">
        <f t="shared" si="2"/>
        <v>227.23668000000006</v>
      </c>
      <c r="G3" s="24">
        <f t="shared" si="2"/>
        <v>317.88862248000004</v>
      </c>
      <c r="H3" s="24">
        <f t="shared" si="2"/>
        <v>311.39577215999998</v>
      </c>
      <c r="I3" s="24">
        <f t="shared" si="2"/>
        <v>371.74179504</v>
      </c>
      <c r="J3" s="24">
        <f t="shared" si="2"/>
        <v>315.53573304000008</v>
      </c>
      <c r="K3" s="24">
        <f t="shared" si="2"/>
        <v>301.21407095999996</v>
      </c>
      <c r="L3" s="24">
        <f t="shared" si="2"/>
        <v>267.93552192000004</v>
      </c>
      <c r="M3" s="24">
        <f t="shared" si="2"/>
        <v>263.28531239999995</v>
      </c>
      <c r="N3" s="24">
        <f t="shared" si="2"/>
        <v>236.67598415999998</v>
      </c>
      <c r="O3" s="24">
        <f t="shared" si="2"/>
        <v>219.24057144000002</v>
      </c>
      <c r="P3" s="24">
        <f t="shared" si="2"/>
        <v>210.40471583999997</v>
      </c>
      <c r="Q3" s="24">
        <f t="shared" si="2"/>
        <v>208.44794519999999</v>
      </c>
      <c r="R3" s="24">
        <f t="shared" si="2"/>
        <v>196.96020960000004</v>
      </c>
      <c r="S3" s="24">
        <f t="shared" si="2"/>
        <v>203.85829992000001</v>
      </c>
      <c r="T3" s="24">
        <f t="shared" si="2"/>
        <v>187.98946848000006</v>
      </c>
      <c r="U3" s="24">
        <f t="shared" si="2"/>
        <v>166.56722808000001</v>
      </c>
      <c r="V3" s="24">
        <f t="shared" si="2"/>
        <v>182.44419336000007</v>
      </c>
      <c r="W3" s="24">
        <f t="shared" si="2"/>
        <v>153.33070368000006</v>
      </c>
      <c r="X3" s="24">
        <f t="shared" si="2"/>
        <v>157.01712840000005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406.03509672000001</v>
      </c>
      <c r="D4" s="19">
        <f t="shared" ref="D4:X4" si="4">SUM(D5:D7)</f>
        <v>447.36399312000003</v>
      </c>
      <c r="E4" s="19">
        <f t="shared" si="4"/>
        <v>274.13842632000001</v>
      </c>
      <c r="F4" s="19">
        <f t="shared" si="4"/>
        <v>205.17619056000007</v>
      </c>
      <c r="G4" s="19">
        <f t="shared" si="4"/>
        <v>296.13160104000002</v>
      </c>
      <c r="H4" s="19">
        <f t="shared" si="4"/>
        <v>290.58092183999997</v>
      </c>
      <c r="I4" s="19">
        <f t="shared" si="4"/>
        <v>351.41648520000001</v>
      </c>
      <c r="J4" s="19">
        <f t="shared" si="4"/>
        <v>296.12873400000007</v>
      </c>
      <c r="K4" s="19">
        <f t="shared" si="4"/>
        <v>279.42597407999995</v>
      </c>
      <c r="L4" s="19">
        <f t="shared" si="4"/>
        <v>247.34988960000004</v>
      </c>
      <c r="M4" s="19">
        <f t="shared" si="4"/>
        <v>237.09554615999997</v>
      </c>
      <c r="N4" s="19">
        <f t="shared" si="4"/>
        <v>214.99158383999998</v>
      </c>
      <c r="O4" s="19">
        <f t="shared" si="4"/>
        <v>195.94642584000002</v>
      </c>
      <c r="P4" s="19">
        <f t="shared" si="4"/>
        <v>188.42888855999996</v>
      </c>
      <c r="Q4" s="19">
        <f t="shared" si="4"/>
        <v>185.29182935999998</v>
      </c>
      <c r="R4" s="19">
        <f t="shared" si="4"/>
        <v>173.10501384000003</v>
      </c>
      <c r="S4" s="19">
        <f t="shared" si="4"/>
        <v>175.67029392000001</v>
      </c>
      <c r="T4" s="19">
        <f t="shared" si="4"/>
        <v>164.80699488000005</v>
      </c>
      <c r="U4" s="19">
        <f t="shared" si="4"/>
        <v>146.50527936</v>
      </c>
      <c r="V4" s="19">
        <f t="shared" si="4"/>
        <v>161.91116832000006</v>
      </c>
      <c r="W4" s="19">
        <f t="shared" si="4"/>
        <v>133.40868288000004</v>
      </c>
      <c r="X4" s="19">
        <f t="shared" si="4"/>
        <v>142.33379160000004</v>
      </c>
    </row>
    <row r="5" spans="1:24" ht="11.25" customHeight="1" x14ac:dyDescent="0.2">
      <c r="A5" s="28" t="s">
        <v>4</v>
      </c>
      <c r="B5" s="7" t="s">
        <v>5</v>
      </c>
      <c r="C5" s="8">
        <f>INTAVI!C5+NRGSUP!C5</f>
        <v>56.451959520000003</v>
      </c>
      <c r="D5" s="8">
        <f>INTAVI!D5+NRGSUP!D5</f>
        <v>64.763904479999994</v>
      </c>
      <c r="E5" s="8">
        <f>INTAVI!E5+NRGSUP!E5</f>
        <v>74.080881599999998</v>
      </c>
      <c r="F5" s="8">
        <f>INTAVI!F5+NRGSUP!F5</f>
        <v>54.224332800000013</v>
      </c>
      <c r="G5" s="8">
        <f>INTAVI!G5+NRGSUP!G5</f>
        <v>52.335254400000004</v>
      </c>
      <c r="H5" s="8">
        <f>INTAVI!H5+NRGSUP!H5</f>
        <v>83.150934239999984</v>
      </c>
      <c r="I5" s="8">
        <f>INTAVI!I5+NRGSUP!I5</f>
        <v>107.18149728000002</v>
      </c>
      <c r="J5" s="8">
        <f>INTAVI!J5+NRGSUP!J5</f>
        <v>116.27525184000002</v>
      </c>
      <c r="K5" s="8">
        <f>INTAVI!K5+NRGSUP!K5</f>
        <v>88.456272959999978</v>
      </c>
      <c r="L5" s="8">
        <f>INTAVI!L5+NRGSUP!L5</f>
        <v>54.701908800000005</v>
      </c>
      <c r="M5" s="8">
        <f>INTAVI!M5+NRGSUP!M5</f>
        <v>67.148954399999994</v>
      </c>
      <c r="N5" s="8">
        <f>INTAVI!N5+NRGSUP!N5</f>
        <v>42.709091039999983</v>
      </c>
      <c r="O5" s="8">
        <f>INTAVI!O5+NRGSUP!O5</f>
        <v>30.907303679999998</v>
      </c>
      <c r="P5" s="8">
        <f>INTAVI!P5+NRGSUP!P5</f>
        <v>31.445372639999999</v>
      </c>
      <c r="Q5" s="8">
        <f>INTAVI!Q5+NRGSUP!Q5</f>
        <v>29.697798239999997</v>
      </c>
      <c r="R5" s="8">
        <f>INTAVI!R5+NRGSUP!R5</f>
        <v>28.532866560000002</v>
      </c>
      <c r="S5" s="8">
        <f>INTAVI!S5+NRGSUP!S5</f>
        <v>28.482986400000001</v>
      </c>
      <c r="T5" s="8">
        <f>INTAVI!T5+NRGSUP!T5</f>
        <v>12.56237136</v>
      </c>
      <c r="U5" s="8">
        <f>INTAVI!U5+NRGSUP!U5</f>
        <v>12.488789280000001</v>
      </c>
      <c r="V5" s="8">
        <f>INTAVI!V5+NRGSUP!V5</f>
        <v>12.360374399999998</v>
      </c>
      <c r="W5" s="8">
        <f>INTAVI!W5+NRGSUP!W5</f>
        <v>12.187032000000002</v>
      </c>
      <c r="X5" s="8">
        <f>INTAVI!X5+NRGSUP!X5</f>
        <v>9.8154249600000014</v>
      </c>
    </row>
    <row r="6" spans="1:24" ht="11.25" customHeight="1" x14ac:dyDescent="0.2">
      <c r="A6" s="28" t="s">
        <v>6</v>
      </c>
      <c r="B6" s="7" t="s">
        <v>7</v>
      </c>
      <c r="C6" s="8">
        <f>INTAVI!C6+NRGSUP!C6</f>
        <v>0</v>
      </c>
      <c r="D6" s="8">
        <f>INTAVI!D6+NRGSUP!D6</f>
        <v>0</v>
      </c>
      <c r="E6" s="8">
        <f>INTAVI!E6+NRGSUP!E6</f>
        <v>0</v>
      </c>
      <c r="F6" s="8">
        <f>INTAVI!F6+NRGSUP!F6</f>
        <v>0</v>
      </c>
      <c r="G6" s="8">
        <f>INTAVI!G6+NRGSUP!G6</f>
        <v>0</v>
      </c>
      <c r="H6" s="8">
        <f>INTAVI!H6+NRGSUP!H6</f>
        <v>0</v>
      </c>
      <c r="I6" s="8">
        <f>INTAVI!I6+NRGSUP!I6</f>
        <v>0</v>
      </c>
      <c r="J6" s="8">
        <f>INTAVI!J6+NRGSUP!J6</f>
        <v>0</v>
      </c>
      <c r="K6" s="8">
        <f>INTAVI!K6+NRGSUP!K6</f>
        <v>0</v>
      </c>
      <c r="L6" s="8">
        <f>INTAVI!L6+NRGSUP!L6</f>
        <v>0</v>
      </c>
      <c r="M6" s="8">
        <f>INTAVI!M6+NRGSUP!M6</f>
        <v>0</v>
      </c>
      <c r="N6" s="8">
        <f>INTAVI!N6+NRGSUP!N6</f>
        <v>0</v>
      </c>
      <c r="O6" s="8">
        <f>INTAVI!O6+NRGSUP!O6</f>
        <v>0</v>
      </c>
      <c r="P6" s="8">
        <f>INTAVI!P6+NRGSUP!P6</f>
        <v>0</v>
      </c>
      <c r="Q6" s="8">
        <f>INTAVI!Q6+NRGSUP!Q6</f>
        <v>0</v>
      </c>
      <c r="R6" s="8">
        <f>INTAVI!R6+NRGSUP!R6</f>
        <v>0</v>
      </c>
      <c r="S6" s="8">
        <f>INTAVI!S6+NRGSUP!S6</f>
        <v>0</v>
      </c>
      <c r="T6" s="8">
        <f>INTAVI!T6+NRGSUP!T6</f>
        <v>0</v>
      </c>
      <c r="U6" s="8">
        <f>INTAVI!U6+NRGSUP!U6</f>
        <v>0</v>
      </c>
      <c r="V6" s="8">
        <f>INTAVI!V6+NRGSUP!V6</f>
        <v>0</v>
      </c>
      <c r="W6" s="8">
        <f>INTAVI!W6+NRGSUP!W6</f>
        <v>0</v>
      </c>
      <c r="X6" s="8">
        <f>INTAVI!X6+NRGSUP!X6</f>
        <v>0</v>
      </c>
    </row>
    <row r="7" spans="1:24" ht="11.25" customHeight="1" x14ac:dyDescent="0.2">
      <c r="A7" s="28" t="s">
        <v>8</v>
      </c>
      <c r="B7" s="7" t="s">
        <v>9</v>
      </c>
      <c r="C7" s="8">
        <f>INTAVI!C7+NRGSUP!C7</f>
        <v>349.58313720000001</v>
      </c>
      <c r="D7" s="8">
        <f>INTAVI!D7+NRGSUP!D7</f>
        <v>382.60008864000002</v>
      </c>
      <c r="E7" s="8">
        <f>INTAVI!E7+NRGSUP!E7</f>
        <v>200.05754472000001</v>
      </c>
      <c r="F7" s="8">
        <f>INTAVI!F7+NRGSUP!F7</f>
        <v>150.95185776000005</v>
      </c>
      <c r="G7" s="8">
        <f>INTAVI!G7+NRGSUP!G7</f>
        <v>243.79634664000002</v>
      </c>
      <c r="H7" s="8">
        <f>INTAVI!H7+NRGSUP!H7</f>
        <v>207.4299876</v>
      </c>
      <c r="I7" s="8">
        <f>INTAVI!I7+NRGSUP!I7</f>
        <v>244.23498792000001</v>
      </c>
      <c r="J7" s="8">
        <f>INTAVI!J7+NRGSUP!J7</f>
        <v>179.85348216000003</v>
      </c>
      <c r="K7" s="8">
        <f>INTAVI!K7+NRGSUP!K7</f>
        <v>190.96970112</v>
      </c>
      <c r="L7" s="8">
        <f>INTAVI!L7+NRGSUP!L7</f>
        <v>192.64798080000003</v>
      </c>
      <c r="M7" s="8">
        <f>INTAVI!M7+NRGSUP!M7</f>
        <v>169.94659175999999</v>
      </c>
      <c r="N7" s="8">
        <f>INTAVI!N7+NRGSUP!N7</f>
        <v>172.2824928</v>
      </c>
      <c r="O7" s="8">
        <f>INTAVI!O7+NRGSUP!O7</f>
        <v>165.03912216000001</v>
      </c>
      <c r="P7" s="8">
        <f>INTAVI!P7+NRGSUP!P7</f>
        <v>156.98351591999997</v>
      </c>
      <c r="Q7" s="8">
        <f>INTAVI!Q7+NRGSUP!Q7</f>
        <v>155.59403111999998</v>
      </c>
      <c r="R7" s="8">
        <f>INTAVI!R7+NRGSUP!R7</f>
        <v>144.57214728000002</v>
      </c>
      <c r="S7" s="8">
        <f>INTAVI!S7+NRGSUP!S7</f>
        <v>147.18730751999999</v>
      </c>
      <c r="T7" s="8">
        <f>INTAVI!T7+NRGSUP!T7</f>
        <v>152.24462352000003</v>
      </c>
      <c r="U7" s="8">
        <f>INTAVI!U7+NRGSUP!U7</f>
        <v>134.01649008000001</v>
      </c>
      <c r="V7" s="8">
        <f>INTAVI!V7+NRGSUP!V7</f>
        <v>149.55079392000005</v>
      </c>
      <c r="W7" s="8">
        <f>INTAVI!W7+NRGSUP!W7</f>
        <v>121.22165088000004</v>
      </c>
      <c r="X7" s="8">
        <f>INTAVI!X7+NRGSUP!X7</f>
        <v>132.51836664000004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0</v>
      </c>
      <c r="D8" s="19">
        <f t="shared" ref="D8:X8" si="6">SUM(D9:D10)</f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INTAVI!C9+NRGSUP!C9</f>
        <v>0</v>
      </c>
      <c r="D9" s="8">
        <f>INTAVI!D9+NRGSUP!D9</f>
        <v>0</v>
      </c>
      <c r="E9" s="8">
        <f>INTAVI!E9+NRGSUP!E9</f>
        <v>0</v>
      </c>
      <c r="F9" s="8">
        <f>INTAVI!F9+NRGSUP!F9</f>
        <v>0</v>
      </c>
      <c r="G9" s="8">
        <f>INTAVI!G9+NRGSUP!G9</f>
        <v>0</v>
      </c>
      <c r="H9" s="8">
        <f>INTAVI!H9+NRGSUP!H9</f>
        <v>0</v>
      </c>
      <c r="I9" s="8">
        <f>INTAVI!I9+NRGSUP!I9</f>
        <v>0</v>
      </c>
      <c r="J9" s="8">
        <f>INTAVI!J9+NRGSUP!J9</f>
        <v>0</v>
      </c>
      <c r="K9" s="8">
        <f>INTAVI!K9+NRGSUP!K9</f>
        <v>0</v>
      </c>
      <c r="L9" s="8">
        <f>INTAVI!L9+NRGSUP!L9</f>
        <v>0</v>
      </c>
      <c r="M9" s="8">
        <f>INTAVI!M9+NRGSUP!M9</f>
        <v>0</v>
      </c>
      <c r="N9" s="8">
        <f>INTAVI!N9+NRGSUP!N9</f>
        <v>0</v>
      </c>
      <c r="O9" s="8">
        <f>INTAVI!O9+NRGSUP!O9</f>
        <v>0</v>
      </c>
      <c r="P9" s="8">
        <f>INTAVI!P9+NRGSUP!P9</f>
        <v>0</v>
      </c>
      <c r="Q9" s="8">
        <f>INTAVI!Q9+NRGSUP!Q9</f>
        <v>0</v>
      </c>
      <c r="R9" s="8">
        <f>INTAVI!R9+NRGSUP!R9</f>
        <v>0</v>
      </c>
      <c r="S9" s="8">
        <f>INTAVI!S9+NRGSUP!S9</f>
        <v>0</v>
      </c>
      <c r="T9" s="8">
        <f>INTAVI!T9+NRGSUP!T9</f>
        <v>0</v>
      </c>
      <c r="U9" s="8">
        <f>INTAVI!U9+NRGSUP!U9</f>
        <v>0</v>
      </c>
      <c r="V9" s="8">
        <f>INTAVI!V9+NRGSUP!V9</f>
        <v>0</v>
      </c>
      <c r="W9" s="8">
        <f>INTAVI!W9+NRGSUP!W9</f>
        <v>0</v>
      </c>
      <c r="X9" s="8">
        <f>INTAVI!X9+NRGSUP!X9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INTAVI!C10+NRGSUP!C10</f>
        <v>0</v>
      </c>
      <c r="D10" s="8">
        <f>INTAVI!D10+NRGSUP!D10</f>
        <v>0</v>
      </c>
      <c r="E10" s="8">
        <f>INTAVI!E10+NRGSUP!E10</f>
        <v>0</v>
      </c>
      <c r="F10" s="8">
        <f>INTAVI!F10+NRGSUP!F10</f>
        <v>0</v>
      </c>
      <c r="G10" s="8">
        <f>INTAVI!G10+NRGSUP!G10</f>
        <v>0</v>
      </c>
      <c r="H10" s="8">
        <f>INTAVI!H10+NRGSUP!H10</f>
        <v>0</v>
      </c>
      <c r="I10" s="8">
        <f>INTAVI!I10+NRGSUP!I10</f>
        <v>0</v>
      </c>
      <c r="J10" s="8">
        <f>INTAVI!J10+NRGSUP!J10</f>
        <v>0</v>
      </c>
      <c r="K10" s="8">
        <f>INTAVI!K10+NRGSUP!K10</f>
        <v>0</v>
      </c>
      <c r="L10" s="8">
        <f>INTAVI!L10+NRGSUP!L10</f>
        <v>0</v>
      </c>
      <c r="M10" s="8">
        <f>INTAVI!M10+NRGSUP!M10</f>
        <v>0</v>
      </c>
      <c r="N10" s="8">
        <f>INTAVI!N10+NRGSUP!N10</f>
        <v>0</v>
      </c>
      <c r="O10" s="8">
        <f>INTAVI!O10+NRGSUP!O10</f>
        <v>0</v>
      </c>
      <c r="P10" s="8">
        <f>INTAVI!P10+NRGSUP!P10</f>
        <v>0</v>
      </c>
      <c r="Q10" s="8">
        <f>INTAVI!Q10+NRGSUP!Q10</f>
        <v>0</v>
      </c>
      <c r="R10" s="8">
        <f>INTAVI!R10+NRGSUP!R10</f>
        <v>0</v>
      </c>
      <c r="S10" s="8">
        <f>INTAVI!S10+NRGSUP!S10</f>
        <v>0</v>
      </c>
      <c r="T10" s="8">
        <f>INTAVI!T10+NRGSUP!T10</f>
        <v>0</v>
      </c>
      <c r="U10" s="8">
        <f>INTAVI!U10+NRGSUP!U10</f>
        <v>0</v>
      </c>
      <c r="V10" s="8">
        <f>INTAVI!V10+NRGSUP!V10</f>
        <v>0</v>
      </c>
      <c r="W10" s="8">
        <f>INTAVI!W10+NRGSUP!W10</f>
        <v>0</v>
      </c>
      <c r="X10" s="8">
        <f>INTAVI!X10+NRGSUP!X10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31.938104880000004</v>
      </c>
      <c r="D11" s="19">
        <f t="shared" ref="D11:X11" si="8">SUM(D12:D16)</f>
        <v>23.642768159999996</v>
      </c>
      <c r="E11" s="19">
        <f t="shared" si="8"/>
        <v>21.308551440000002</v>
      </c>
      <c r="F11" s="19">
        <f t="shared" si="8"/>
        <v>22.060489440000001</v>
      </c>
      <c r="G11" s="19">
        <f t="shared" si="8"/>
        <v>21.757021439999999</v>
      </c>
      <c r="H11" s="19">
        <f t="shared" si="8"/>
        <v>20.814850320000001</v>
      </c>
      <c r="I11" s="19">
        <f t="shared" si="8"/>
        <v>20.325309839999999</v>
      </c>
      <c r="J11" s="19">
        <f t="shared" si="8"/>
        <v>19.406999040000002</v>
      </c>
      <c r="K11" s="19">
        <f t="shared" si="8"/>
        <v>21.788096880000005</v>
      </c>
      <c r="L11" s="19">
        <f t="shared" si="8"/>
        <v>20.585632319999998</v>
      </c>
      <c r="M11" s="19">
        <f t="shared" si="8"/>
        <v>26.189766240000001</v>
      </c>
      <c r="N11" s="19">
        <f t="shared" si="8"/>
        <v>21.684400320000002</v>
      </c>
      <c r="O11" s="19">
        <f t="shared" si="8"/>
        <v>23.2941456</v>
      </c>
      <c r="P11" s="19">
        <f t="shared" si="8"/>
        <v>21.975827280000001</v>
      </c>
      <c r="Q11" s="19">
        <f t="shared" si="8"/>
        <v>23.156115839999998</v>
      </c>
      <c r="R11" s="19">
        <f t="shared" si="8"/>
        <v>23.855195760000008</v>
      </c>
      <c r="S11" s="19">
        <f t="shared" si="8"/>
        <v>28.188005999999998</v>
      </c>
      <c r="T11" s="19">
        <f t="shared" si="8"/>
        <v>23.182473600000005</v>
      </c>
      <c r="U11" s="19">
        <f t="shared" si="8"/>
        <v>20.061948720000004</v>
      </c>
      <c r="V11" s="19">
        <f t="shared" si="8"/>
        <v>20.533025040000002</v>
      </c>
      <c r="W11" s="19">
        <f t="shared" si="8"/>
        <v>19.922020800000002</v>
      </c>
      <c r="X11" s="19">
        <f t="shared" si="8"/>
        <v>14.683336800000005</v>
      </c>
    </row>
    <row r="12" spans="1:24" ht="11.25" customHeight="1" x14ac:dyDescent="0.2">
      <c r="A12" s="28" t="s">
        <v>14</v>
      </c>
      <c r="B12" s="7" t="s">
        <v>15</v>
      </c>
      <c r="C12" s="8">
        <f>INTAVI!C12+NRGSUP!C12</f>
        <v>0.58040136000000009</v>
      </c>
      <c r="D12" s="8">
        <f>INTAVI!D12+NRGSUP!D12</f>
        <v>0.37956072000000002</v>
      </c>
      <c r="E12" s="8">
        <f>INTAVI!E12+NRGSUP!E12</f>
        <v>0.51439080000000026</v>
      </c>
      <c r="F12" s="8">
        <f>INTAVI!F12+NRGSUP!F12</f>
        <v>0.15414168</v>
      </c>
      <c r="G12" s="8">
        <f>INTAVI!G12+NRGSUP!G12</f>
        <v>0.29704752000000006</v>
      </c>
      <c r="H12" s="8">
        <f>INTAVI!H12+NRGSUP!H12</f>
        <v>0.27492696000000005</v>
      </c>
      <c r="I12" s="8">
        <f>INTAVI!I12+NRGSUP!I12</f>
        <v>0.34093752000000005</v>
      </c>
      <c r="J12" s="8">
        <f>INTAVI!J12+NRGSUP!J12</f>
        <v>0.3107412</v>
      </c>
      <c r="K12" s="8">
        <f>INTAVI!K12+NRGSUP!K12</f>
        <v>0.29423856000000004</v>
      </c>
      <c r="L12" s="8">
        <f>INTAVI!L12+NRGSUP!L12</f>
        <v>0.42625967999999997</v>
      </c>
      <c r="M12" s="8">
        <f>INTAVI!M12+NRGSUP!M12</f>
        <v>0.73700088000000008</v>
      </c>
      <c r="N12" s="8">
        <f>INTAVI!N12+NRGSUP!N12</f>
        <v>0.48419448000000015</v>
      </c>
      <c r="O12" s="8">
        <f>INTAVI!O12+NRGSUP!O12</f>
        <v>0.4729586400000001</v>
      </c>
      <c r="P12" s="8">
        <f>INTAVI!P12+NRGSUP!P12</f>
        <v>0.76754832000000017</v>
      </c>
      <c r="Q12" s="8">
        <f>INTAVI!Q12+NRGSUP!Q12</f>
        <v>0.9655800000000001</v>
      </c>
      <c r="R12" s="8">
        <f>INTAVI!R12+NRGSUP!R12</f>
        <v>1.416418080000001</v>
      </c>
      <c r="S12" s="8">
        <f>INTAVI!S12+NRGSUP!S12</f>
        <v>0.60252192000000004</v>
      </c>
      <c r="T12" s="8">
        <f>INTAVI!T12+NRGSUP!T12</f>
        <v>0.31635912000000005</v>
      </c>
      <c r="U12" s="8">
        <f>INTAVI!U12+NRGSUP!U12</f>
        <v>0.31355016000000024</v>
      </c>
      <c r="V12" s="8">
        <f>INTAVI!V12+NRGSUP!V12</f>
        <v>0.24473064000000011</v>
      </c>
      <c r="W12" s="8">
        <f>INTAVI!W12+NRGSUP!W12</f>
        <v>0.17064432000000013</v>
      </c>
      <c r="X12" s="8">
        <f>INTAVI!X12+NRGSUP!X12</f>
        <v>0.36305808000000006</v>
      </c>
    </row>
    <row r="13" spans="1:24" ht="11.25" customHeight="1" x14ac:dyDescent="0.2">
      <c r="A13" s="28" t="s">
        <v>16</v>
      </c>
      <c r="B13" s="7" t="s">
        <v>17</v>
      </c>
      <c r="C13" s="8">
        <f>INTAVI!C13+NRGSUP!C13</f>
        <v>3.0665606399999996</v>
      </c>
      <c r="D13" s="8">
        <f>INTAVI!D13+NRGSUP!D13</f>
        <v>2.1542241599999996</v>
      </c>
      <c r="E13" s="8">
        <f>INTAVI!E13+NRGSUP!E13</f>
        <v>3.8659631999999995</v>
      </c>
      <c r="F13" s="8">
        <f>INTAVI!F13+NRGSUP!F13</f>
        <v>4.9525185599999988</v>
      </c>
      <c r="G13" s="8">
        <f>INTAVI!G13+NRGSUP!G13</f>
        <v>4.6595841599999979</v>
      </c>
      <c r="H13" s="8">
        <f>INTAVI!H13+NRGSUP!H13</f>
        <v>3.7591963199999996</v>
      </c>
      <c r="I13" s="8">
        <f>INTAVI!I13+NRGSUP!I13</f>
        <v>4.46416608</v>
      </c>
      <c r="J13" s="8">
        <f>INTAVI!J13+NRGSUP!J13</f>
        <v>3.41769648</v>
      </c>
      <c r="K13" s="8">
        <f>INTAVI!K13+NRGSUP!K13</f>
        <v>6.2310230400000011</v>
      </c>
      <c r="L13" s="8">
        <f>INTAVI!L13+NRGSUP!L13</f>
        <v>3.1644624000000001</v>
      </c>
      <c r="M13" s="8">
        <f>INTAVI!M13+NRGSUP!M13</f>
        <v>3.0727276799999999</v>
      </c>
      <c r="N13" s="8">
        <f>INTAVI!N13+NRGSUP!N13</f>
        <v>2.7674591999999993</v>
      </c>
      <c r="O13" s="8">
        <f>INTAVI!O13+NRGSUP!O13</f>
        <v>2.8013779199999997</v>
      </c>
      <c r="P13" s="8">
        <f>INTAVI!P13+NRGSUP!P13</f>
        <v>4.4946158400000007</v>
      </c>
      <c r="Q13" s="8">
        <f>INTAVI!Q13+NRGSUP!Q13</f>
        <v>3.9484473599999999</v>
      </c>
      <c r="R13" s="8">
        <f>INTAVI!R13+NRGSUP!R13</f>
        <v>2.9231769599999997</v>
      </c>
      <c r="S13" s="8">
        <f>INTAVI!S13+NRGSUP!S13</f>
        <v>2.6549107199999997</v>
      </c>
      <c r="T13" s="8">
        <f>INTAVI!T13+NRGSUP!T13</f>
        <v>2.4502420799999998</v>
      </c>
      <c r="U13" s="8">
        <f>INTAVI!U13+NRGSUP!U13</f>
        <v>1.1594035199999999</v>
      </c>
      <c r="V13" s="8">
        <f>INTAVI!V13+NRGSUP!V13</f>
        <v>1.5286550400000001</v>
      </c>
      <c r="W13" s="8">
        <f>INTAVI!W13+NRGSUP!W13</f>
        <v>0.22278431999999995</v>
      </c>
      <c r="X13" s="8">
        <f>INTAVI!X13+NRGSUP!X13</f>
        <v>0.58586880000000008</v>
      </c>
    </row>
    <row r="14" spans="1:24" ht="11.25" customHeight="1" x14ac:dyDescent="0.2">
      <c r="A14" s="28" t="s">
        <v>18</v>
      </c>
      <c r="B14" s="7" t="s">
        <v>19</v>
      </c>
      <c r="C14" s="8">
        <f>INTAVI!C14+NRGSUP!C14</f>
        <v>0</v>
      </c>
      <c r="D14" s="8">
        <f>INTAVI!D14+NRGSUP!D14</f>
        <v>0</v>
      </c>
      <c r="E14" s="8">
        <f>INTAVI!E14+NRGSUP!E14</f>
        <v>0</v>
      </c>
      <c r="F14" s="8">
        <f>INTAVI!F14+NRGSUP!F14</f>
        <v>0</v>
      </c>
      <c r="G14" s="8">
        <f>INTAVI!G14+NRGSUP!G14</f>
        <v>0</v>
      </c>
      <c r="H14" s="8">
        <f>INTAVI!H14+NRGSUP!H14</f>
        <v>0</v>
      </c>
      <c r="I14" s="8">
        <f>INTAVI!I14+NRGSUP!I14</f>
        <v>0</v>
      </c>
      <c r="J14" s="8">
        <f>INTAVI!J14+NRGSUP!J14</f>
        <v>0</v>
      </c>
      <c r="K14" s="8">
        <f>INTAVI!K14+NRGSUP!K14</f>
        <v>0</v>
      </c>
      <c r="L14" s="8">
        <f>INTAVI!L14+NRGSUP!L14</f>
        <v>0</v>
      </c>
      <c r="M14" s="8">
        <f>INTAVI!M14+NRGSUP!M14</f>
        <v>0</v>
      </c>
      <c r="N14" s="8">
        <f>INTAVI!N14+NRGSUP!N14</f>
        <v>0</v>
      </c>
      <c r="O14" s="8">
        <f>INTAVI!O14+NRGSUP!O14</f>
        <v>0</v>
      </c>
      <c r="P14" s="8">
        <f>INTAVI!P14+NRGSUP!P14</f>
        <v>0</v>
      </c>
      <c r="Q14" s="8">
        <f>INTAVI!Q14+NRGSUP!Q14</f>
        <v>0</v>
      </c>
      <c r="R14" s="8">
        <f>INTAVI!R14+NRGSUP!R14</f>
        <v>0</v>
      </c>
      <c r="S14" s="8">
        <f>INTAVI!S14+NRGSUP!S14</f>
        <v>0</v>
      </c>
      <c r="T14" s="8">
        <f>INTAVI!T14+NRGSUP!T14</f>
        <v>0</v>
      </c>
      <c r="U14" s="8">
        <f>INTAVI!U14+NRGSUP!U14</f>
        <v>0</v>
      </c>
      <c r="V14" s="8">
        <f>INTAVI!V14+NRGSUP!V14</f>
        <v>0</v>
      </c>
      <c r="W14" s="8">
        <f>INTAVI!W14+NRGSUP!W14</f>
        <v>0</v>
      </c>
      <c r="X14" s="8">
        <f>INTAVI!X14+NRGSUP!X14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INTAVI!C15+NRGSUP!C15</f>
        <v>0</v>
      </c>
      <c r="D15" s="8">
        <f>INTAVI!D15+NRGSUP!D15</f>
        <v>0</v>
      </c>
      <c r="E15" s="8">
        <f>INTAVI!E15+NRGSUP!E15</f>
        <v>0</v>
      </c>
      <c r="F15" s="8">
        <f>INTAVI!F15+NRGSUP!F15</f>
        <v>0</v>
      </c>
      <c r="G15" s="8">
        <f>INTAVI!G15+NRGSUP!G15</f>
        <v>0</v>
      </c>
      <c r="H15" s="8">
        <f>INTAVI!H15+NRGSUP!H15</f>
        <v>0</v>
      </c>
      <c r="I15" s="8">
        <f>INTAVI!I15+NRGSUP!I15</f>
        <v>0</v>
      </c>
      <c r="J15" s="8">
        <f>INTAVI!J15+NRGSUP!J15</f>
        <v>0</v>
      </c>
      <c r="K15" s="8">
        <f>INTAVI!K15+NRGSUP!K15</f>
        <v>0</v>
      </c>
      <c r="L15" s="8">
        <f>INTAVI!L15+NRGSUP!L15</f>
        <v>0</v>
      </c>
      <c r="M15" s="8">
        <f>INTAVI!M15+NRGSUP!M15</f>
        <v>0</v>
      </c>
      <c r="N15" s="8">
        <f>INTAVI!N15+NRGSUP!N15</f>
        <v>0</v>
      </c>
      <c r="O15" s="8">
        <f>INTAVI!O15+NRGSUP!O15</f>
        <v>0</v>
      </c>
      <c r="P15" s="8">
        <f>INTAVI!P15+NRGSUP!P15</f>
        <v>0</v>
      </c>
      <c r="Q15" s="8">
        <f>INTAVI!Q15+NRGSUP!Q15</f>
        <v>0</v>
      </c>
      <c r="R15" s="8">
        <f>INTAVI!R15+NRGSUP!R15</f>
        <v>0</v>
      </c>
      <c r="S15" s="8">
        <f>INTAVI!S15+NRGSUP!S15</f>
        <v>0</v>
      </c>
      <c r="T15" s="8">
        <f>INTAVI!T15+NRGSUP!T15</f>
        <v>0</v>
      </c>
      <c r="U15" s="8">
        <f>INTAVI!U15+NRGSUP!U15</f>
        <v>0</v>
      </c>
      <c r="V15" s="8">
        <f>INTAVI!V15+NRGSUP!V15</f>
        <v>0</v>
      </c>
      <c r="W15" s="8">
        <f>INTAVI!W15+NRGSUP!W15</f>
        <v>0</v>
      </c>
      <c r="X15" s="8">
        <f>INTAVI!X15+NRGSUP!X15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INTAVI!C16+NRGSUP!C16</f>
        <v>28.291142880000006</v>
      </c>
      <c r="D16" s="8">
        <f>INTAVI!D16+NRGSUP!D16</f>
        <v>21.108983279999997</v>
      </c>
      <c r="E16" s="8">
        <f>INTAVI!E16+NRGSUP!E16</f>
        <v>16.928197440000002</v>
      </c>
      <c r="F16" s="8">
        <f>INTAVI!F16+NRGSUP!F16</f>
        <v>16.953829200000001</v>
      </c>
      <c r="G16" s="8">
        <f>INTAVI!G16+NRGSUP!G16</f>
        <v>16.800389760000002</v>
      </c>
      <c r="H16" s="8">
        <f>INTAVI!H16+NRGSUP!H16</f>
        <v>16.780727040000002</v>
      </c>
      <c r="I16" s="8">
        <f>INTAVI!I16+NRGSUP!I16</f>
        <v>15.52020624</v>
      </c>
      <c r="J16" s="8">
        <f>INTAVI!J16+NRGSUP!J16</f>
        <v>15.678561360000002</v>
      </c>
      <c r="K16" s="8">
        <f>INTAVI!K16+NRGSUP!K16</f>
        <v>15.262835280000004</v>
      </c>
      <c r="L16" s="8">
        <f>INTAVI!L16+NRGSUP!L16</f>
        <v>16.994910239999999</v>
      </c>
      <c r="M16" s="8">
        <f>INTAVI!M16+NRGSUP!M16</f>
        <v>22.380037680000001</v>
      </c>
      <c r="N16" s="8">
        <f>INTAVI!N16+NRGSUP!N16</f>
        <v>18.432746640000001</v>
      </c>
      <c r="O16" s="8">
        <f>INTAVI!O16+NRGSUP!O16</f>
        <v>20.019809040000002</v>
      </c>
      <c r="P16" s="8">
        <f>INTAVI!P16+NRGSUP!P16</f>
        <v>16.71366312</v>
      </c>
      <c r="Q16" s="8">
        <f>INTAVI!Q16+NRGSUP!Q16</f>
        <v>18.24208848</v>
      </c>
      <c r="R16" s="8">
        <f>INTAVI!R16+NRGSUP!R16</f>
        <v>19.515600720000005</v>
      </c>
      <c r="S16" s="8">
        <f>INTAVI!S16+NRGSUP!S16</f>
        <v>24.930573359999997</v>
      </c>
      <c r="T16" s="8">
        <f>INTAVI!T16+NRGSUP!T16</f>
        <v>20.415872400000005</v>
      </c>
      <c r="U16" s="8">
        <f>INTAVI!U16+NRGSUP!U16</f>
        <v>18.588995040000004</v>
      </c>
      <c r="V16" s="8">
        <f>INTAVI!V16+NRGSUP!V16</f>
        <v>18.759639360000001</v>
      </c>
      <c r="W16" s="8">
        <f>INTAVI!W16+NRGSUP!W16</f>
        <v>19.528592160000002</v>
      </c>
      <c r="X16" s="8">
        <f>INTAVI!X16+NRGSUP!X16</f>
        <v>13.734409920000004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0</v>
      </c>
      <c r="D17" s="27">
        <f t="shared" ref="D17:X17" si="10">SUM(D18:D21)</f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f>INTAVI!C18+NRGSUP!C18</f>
        <v>0</v>
      </c>
      <c r="D18" s="8">
        <f>INTAVI!D18+NRGSUP!D18</f>
        <v>0</v>
      </c>
      <c r="E18" s="8">
        <f>INTAVI!E18+NRGSUP!E18</f>
        <v>0</v>
      </c>
      <c r="F18" s="8">
        <f>INTAVI!F18+NRGSUP!F18</f>
        <v>0</v>
      </c>
      <c r="G18" s="8">
        <f>INTAVI!G18+NRGSUP!G18</f>
        <v>0</v>
      </c>
      <c r="H18" s="8">
        <f>INTAVI!H18+NRGSUP!H18</f>
        <v>0</v>
      </c>
      <c r="I18" s="8">
        <f>INTAVI!I18+NRGSUP!I18</f>
        <v>0</v>
      </c>
      <c r="J18" s="8">
        <f>INTAVI!J18+NRGSUP!J18</f>
        <v>0</v>
      </c>
      <c r="K18" s="8">
        <f>INTAVI!K18+NRGSUP!K18</f>
        <v>0</v>
      </c>
      <c r="L18" s="8">
        <f>INTAVI!L18+NRGSUP!L18</f>
        <v>0</v>
      </c>
      <c r="M18" s="8">
        <f>INTAVI!M18+NRGSUP!M18</f>
        <v>0</v>
      </c>
      <c r="N18" s="8">
        <f>INTAVI!N18+NRGSUP!N18</f>
        <v>0</v>
      </c>
      <c r="O18" s="8">
        <f>INTAVI!O18+NRGSUP!O18</f>
        <v>0</v>
      </c>
      <c r="P18" s="8">
        <f>INTAVI!P18+NRGSUP!P18</f>
        <v>0</v>
      </c>
      <c r="Q18" s="8">
        <f>INTAVI!Q18+NRGSUP!Q18</f>
        <v>0</v>
      </c>
      <c r="R18" s="8">
        <f>INTAVI!R18+NRGSUP!R18</f>
        <v>0</v>
      </c>
      <c r="S18" s="8">
        <f>INTAVI!S18+NRGSUP!S18</f>
        <v>0</v>
      </c>
      <c r="T18" s="8">
        <f>INTAVI!T18+NRGSUP!T18</f>
        <v>0</v>
      </c>
      <c r="U18" s="8">
        <f>INTAVI!U18+NRGSUP!U18</f>
        <v>0</v>
      </c>
      <c r="V18" s="8">
        <f>INTAVI!V18+NRGSUP!V18</f>
        <v>0</v>
      </c>
      <c r="W18" s="8">
        <f>INTAVI!W18+NRGSUP!W18</f>
        <v>0</v>
      </c>
      <c r="X18" s="8">
        <f>INTAVI!X18+NRGSUP!X18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INTAVI!C19+NRGSUP!C19</f>
        <v>0</v>
      </c>
      <c r="D19" s="8">
        <f>INTAVI!D19+NRGSUP!D19</f>
        <v>0</v>
      </c>
      <c r="E19" s="8">
        <f>INTAVI!E19+NRGSUP!E19</f>
        <v>0</v>
      </c>
      <c r="F19" s="8">
        <f>INTAVI!F19+NRGSUP!F19</f>
        <v>0</v>
      </c>
      <c r="G19" s="8">
        <f>INTAVI!G19+NRGSUP!G19</f>
        <v>0</v>
      </c>
      <c r="H19" s="8">
        <f>INTAVI!H19+NRGSUP!H19</f>
        <v>0</v>
      </c>
      <c r="I19" s="8">
        <f>INTAVI!I19+NRGSUP!I19</f>
        <v>0</v>
      </c>
      <c r="J19" s="8">
        <f>INTAVI!J19+NRGSUP!J19</f>
        <v>0</v>
      </c>
      <c r="K19" s="8">
        <f>INTAVI!K19+NRGSUP!K19</f>
        <v>0</v>
      </c>
      <c r="L19" s="8">
        <f>INTAVI!L19+NRGSUP!L19</f>
        <v>0</v>
      </c>
      <c r="M19" s="8">
        <f>INTAVI!M19+NRGSUP!M19</f>
        <v>0</v>
      </c>
      <c r="N19" s="8">
        <f>INTAVI!N19+NRGSUP!N19</f>
        <v>0</v>
      </c>
      <c r="O19" s="8">
        <f>INTAVI!O19+NRGSUP!O19</f>
        <v>0</v>
      </c>
      <c r="P19" s="8">
        <f>INTAVI!P19+NRGSUP!P19</f>
        <v>0</v>
      </c>
      <c r="Q19" s="8">
        <f>INTAVI!Q19+NRGSUP!Q19</f>
        <v>0</v>
      </c>
      <c r="R19" s="8">
        <f>INTAVI!R19+NRGSUP!R19</f>
        <v>0</v>
      </c>
      <c r="S19" s="8">
        <f>INTAVI!S19+NRGSUP!S19</f>
        <v>0</v>
      </c>
      <c r="T19" s="8">
        <f>INTAVI!T19+NRGSUP!T19</f>
        <v>0</v>
      </c>
      <c r="U19" s="8">
        <f>INTAVI!U19+NRGSUP!U19</f>
        <v>0</v>
      </c>
      <c r="V19" s="8">
        <f>INTAVI!V19+NRGSUP!V19</f>
        <v>0</v>
      </c>
      <c r="W19" s="8">
        <f>INTAVI!W19+NRGSUP!W19</f>
        <v>0</v>
      </c>
      <c r="X19" s="8">
        <f>INTAVI!X19+NRGSUP!X19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INTAVI!C20+NRGSUP!C20</f>
        <v>0</v>
      </c>
      <c r="D20" s="8">
        <f>INTAVI!D20+NRGSUP!D20</f>
        <v>0</v>
      </c>
      <c r="E20" s="8">
        <f>INTAVI!E20+NRGSUP!E20</f>
        <v>0</v>
      </c>
      <c r="F20" s="8">
        <f>INTAVI!F20+NRGSUP!F20</f>
        <v>0</v>
      </c>
      <c r="G20" s="8">
        <f>INTAVI!G20+NRGSUP!G20</f>
        <v>0</v>
      </c>
      <c r="H20" s="8">
        <f>INTAVI!H20+NRGSUP!H20</f>
        <v>0</v>
      </c>
      <c r="I20" s="8">
        <f>INTAVI!I20+NRGSUP!I20</f>
        <v>0</v>
      </c>
      <c r="J20" s="8">
        <f>INTAVI!J20+NRGSUP!J20</f>
        <v>0</v>
      </c>
      <c r="K20" s="8">
        <f>INTAVI!K20+NRGSUP!K20</f>
        <v>0</v>
      </c>
      <c r="L20" s="8">
        <f>INTAVI!L20+NRGSUP!L20</f>
        <v>0</v>
      </c>
      <c r="M20" s="8">
        <f>INTAVI!M20+NRGSUP!M20</f>
        <v>0</v>
      </c>
      <c r="N20" s="8">
        <f>INTAVI!N20+NRGSUP!N20</f>
        <v>0</v>
      </c>
      <c r="O20" s="8">
        <f>INTAVI!O20+NRGSUP!O20</f>
        <v>0</v>
      </c>
      <c r="P20" s="8">
        <f>INTAVI!P20+NRGSUP!P20</f>
        <v>0</v>
      </c>
      <c r="Q20" s="8">
        <f>INTAVI!Q20+NRGSUP!Q20</f>
        <v>0</v>
      </c>
      <c r="R20" s="8">
        <f>INTAVI!R20+NRGSUP!R20</f>
        <v>0</v>
      </c>
      <c r="S20" s="8">
        <f>INTAVI!S20+NRGSUP!S20</f>
        <v>0</v>
      </c>
      <c r="T20" s="8">
        <f>INTAVI!T20+NRGSUP!T20</f>
        <v>0</v>
      </c>
      <c r="U20" s="8">
        <f>INTAVI!U20+NRGSUP!U20</f>
        <v>0</v>
      </c>
      <c r="V20" s="8">
        <f>INTAVI!V20+NRGSUP!V20</f>
        <v>0</v>
      </c>
      <c r="W20" s="8">
        <f>INTAVI!W20+NRGSUP!W20</f>
        <v>0</v>
      </c>
      <c r="X20" s="8">
        <f>INTAVI!X20+NRGSUP!X20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INTAVI!C21+NRGSUP!C21</f>
        <v>0</v>
      </c>
      <c r="D21" s="8">
        <f>INTAVI!D21+NRGSUP!D21</f>
        <v>0</v>
      </c>
      <c r="E21" s="8">
        <f>INTAVI!E21+NRGSUP!E21</f>
        <v>0</v>
      </c>
      <c r="F21" s="8">
        <f>INTAVI!F21+NRGSUP!F21</f>
        <v>0</v>
      </c>
      <c r="G21" s="8">
        <f>INTAVI!G21+NRGSUP!G21</f>
        <v>0</v>
      </c>
      <c r="H21" s="8">
        <f>INTAVI!H21+NRGSUP!H21</f>
        <v>0</v>
      </c>
      <c r="I21" s="8">
        <f>INTAVI!I21+NRGSUP!I21</f>
        <v>0</v>
      </c>
      <c r="J21" s="8">
        <f>INTAVI!J21+NRGSUP!J21</f>
        <v>0</v>
      </c>
      <c r="K21" s="8">
        <f>INTAVI!K21+NRGSUP!K21</f>
        <v>0</v>
      </c>
      <c r="L21" s="8">
        <f>INTAVI!L21+NRGSUP!L21</f>
        <v>0</v>
      </c>
      <c r="M21" s="8">
        <f>INTAVI!M21+NRGSUP!M21</f>
        <v>0</v>
      </c>
      <c r="N21" s="8">
        <f>INTAVI!N21+NRGSUP!N21</f>
        <v>0</v>
      </c>
      <c r="O21" s="8">
        <f>INTAVI!O21+NRGSUP!O21</f>
        <v>0</v>
      </c>
      <c r="P21" s="8">
        <f>INTAVI!P21+NRGSUP!P21</f>
        <v>0</v>
      </c>
      <c r="Q21" s="8">
        <f>INTAVI!Q21+NRGSUP!Q21</f>
        <v>0</v>
      </c>
      <c r="R21" s="8">
        <f>INTAVI!R21+NRGSUP!R21</f>
        <v>0</v>
      </c>
      <c r="S21" s="8">
        <f>INTAVI!S21+NRGSUP!S21</f>
        <v>0</v>
      </c>
      <c r="T21" s="8">
        <f>INTAVI!T21+NRGSUP!T21</f>
        <v>0</v>
      </c>
      <c r="U21" s="8">
        <f>INTAVI!U21+NRGSUP!U21</f>
        <v>0</v>
      </c>
      <c r="V21" s="8">
        <f>INTAVI!V21+NRGSUP!V21</f>
        <v>0</v>
      </c>
      <c r="W21" s="8">
        <f>INTAVI!W21+NRGSUP!W21</f>
        <v>0</v>
      </c>
      <c r="X21" s="8">
        <f>INTAVI!X21+NRGSUP!X21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INTAVI!C23+NRGSUP!C23</f>
        <v>0</v>
      </c>
      <c r="D23" s="8">
        <f>INTAVI!D23+NRGSUP!D23</f>
        <v>0</v>
      </c>
      <c r="E23" s="8">
        <f>INTAVI!E23+NRGSUP!E23</f>
        <v>0</v>
      </c>
      <c r="F23" s="8">
        <f>INTAVI!F23+NRGSUP!F23</f>
        <v>0</v>
      </c>
      <c r="G23" s="8">
        <f>INTAVI!G23+NRGSUP!G23</f>
        <v>0</v>
      </c>
      <c r="H23" s="8">
        <f>INTAVI!H23+NRGSUP!H23</f>
        <v>0</v>
      </c>
      <c r="I23" s="8">
        <f>INTAVI!I23+NRGSUP!I23</f>
        <v>0</v>
      </c>
      <c r="J23" s="8">
        <f>INTAVI!J23+NRGSUP!J23</f>
        <v>0</v>
      </c>
      <c r="K23" s="8">
        <f>INTAVI!K23+NRGSUP!K23</f>
        <v>0</v>
      </c>
      <c r="L23" s="8">
        <f>INTAVI!L23+NRGSUP!L23</f>
        <v>0</v>
      </c>
      <c r="M23" s="8">
        <f>INTAVI!M23+NRGSUP!M23</f>
        <v>0</v>
      </c>
      <c r="N23" s="8">
        <f>INTAVI!N23+NRGSUP!N23</f>
        <v>0</v>
      </c>
      <c r="O23" s="8">
        <f>INTAVI!O23+NRGSUP!O23</f>
        <v>0</v>
      </c>
      <c r="P23" s="8">
        <f>INTAVI!P23+NRGSUP!P23</f>
        <v>0</v>
      </c>
      <c r="Q23" s="8">
        <f>INTAVI!Q23+NRGSUP!Q23</f>
        <v>0</v>
      </c>
      <c r="R23" s="8">
        <f>INTAVI!R23+NRGSUP!R23</f>
        <v>0</v>
      </c>
      <c r="S23" s="8">
        <f>INTAVI!S23+NRGSUP!S23</f>
        <v>0</v>
      </c>
      <c r="T23" s="8">
        <f>INTAVI!T23+NRGSUP!T23</f>
        <v>0</v>
      </c>
      <c r="U23" s="8">
        <f>INTAVI!U23+NRGSUP!U23</f>
        <v>0</v>
      </c>
      <c r="V23" s="8">
        <f>INTAVI!V23+NRGSUP!V23</f>
        <v>0</v>
      </c>
      <c r="W23" s="8">
        <f>INTAVI!W23+NRGSUP!W23</f>
        <v>0</v>
      </c>
      <c r="X23" s="8">
        <f>INTAVI!X23+NRGSUP!X23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INTAVI!C24+NRGSUP!C24</f>
        <v>0</v>
      </c>
      <c r="D24" s="8">
        <f>INTAVI!D24+NRGSUP!D24</f>
        <v>0</v>
      </c>
      <c r="E24" s="8">
        <f>INTAVI!E24+NRGSUP!E24</f>
        <v>0</v>
      </c>
      <c r="F24" s="8">
        <f>INTAVI!F24+NRGSUP!F24</f>
        <v>0</v>
      </c>
      <c r="G24" s="8">
        <f>INTAVI!G24+NRGSUP!G24</f>
        <v>0</v>
      </c>
      <c r="H24" s="8">
        <f>INTAVI!H24+NRGSUP!H24</f>
        <v>0</v>
      </c>
      <c r="I24" s="8">
        <f>INTAVI!I24+NRGSUP!I24</f>
        <v>0</v>
      </c>
      <c r="J24" s="8">
        <f>INTAVI!J24+NRGSUP!J24</f>
        <v>0</v>
      </c>
      <c r="K24" s="8">
        <f>INTAVI!K24+NRGSUP!K24</f>
        <v>0</v>
      </c>
      <c r="L24" s="8">
        <f>INTAVI!L24+NRGSUP!L24</f>
        <v>0</v>
      </c>
      <c r="M24" s="8">
        <f>INTAVI!M24+NRGSUP!M24</f>
        <v>0</v>
      </c>
      <c r="N24" s="8">
        <f>INTAVI!N24+NRGSUP!N24</f>
        <v>0</v>
      </c>
      <c r="O24" s="8">
        <f>INTAVI!O24+NRGSUP!O24</f>
        <v>0</v>
      </c>
      <c r="P24" s="8">
        <f>INTAVI!P24+NRGSUP!P24</f>
        <v>0</v>
      </c>
      <c r="Q24" s="8">
        <f>INTAVI!Q24+NRGSUP!Q24</f>
        <v>0</v>
      </c>
      <c r="R24" s="8">
        <f>INTAVI!R24+NRGSUP!R24</f>
        <v>0</v>
      </c>
      <c r="S24" s="8">
        <f>INTAVI!S24+NRGSUP!S24</f>
        <v>0</v>
      </c>
      <c r="T24" s="8">
        <f>INTAVI!T24+NRGSUP!T24</f>
        <v>0</v>
      </c>
      <c r="U24" s="8">
        <f>INTAVI!U24+NRGSUP!U24</f>
        <v>0</v>
      </c>
      <c r="V24" s="8">
        <f>INTAVI!V24+NRGSUP!V24</f>
        <v>0</v>
      </c>
      <c r="W24" s="8">
        <f>INTAVI!W24+NRGSUP!W24</f>
        <v>0</v>
      </c>
      <c r="X24" s="8">
        <f>INTAVI!X24+NRGSUP!X24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INTAVI!C25+NRGSUP!C25</f>
        <v>0</v>
      </c>
      <c r="D25" s="27">
        <f>INTAVI!D25+NRGSUP!D25</f>
        <v>0</v>
      </c>
      <c r="E25" s="27">
        <f>INTAVI!E25+NRGSUP!E25</f>
        <v>0</v>
      </c>
      <c r="F25" s="27">
        <f>INTAVI!F25+NRGSUP!F25</f>
        <v>0</v>
      </c>
      <c r="G25" s="27">
        <f>INTAVI!G25+NRGSUP!G25</f>
        <v>0</v>
      </c>
      <c r="H25" s="27">
        <f>INTAVI!H25+NRGSUP!H25</f>
        <v>0</v>
      </c>
      <c r="I25" s="27">
        <f>INTAVI!I25+NRGSUP!I25</f>
        <v>0</v>
      </c>
      <c r="J25" s="27">
        <f>INTAVI!J25+NRGSUP!J25</f>
        <v>0</v>
      </c>
      <c r="K25" s="27">
        <f>INTAVI!K25+NRGSUP!K25</f>
        <v>0</v>
      </c>
      <c r="L25" s="27">
        <f>INTAVI!L25+NRGSUP!L25</f>
        <v>0</v>
      </c>
      <c r="M25" s="27">
        <f>INTAVI!M25+NRGSUP!M25</f>
        <v>0</v>
      </c>
      <c r="N25" s="27">
        <f>INTAVI!N25+NRGSUP!N25</f>
        <v>0</v>
      </c>
      <c r="O25" s="27">
        <f>INTAVI!O25+NRGSUP!O25</f>
        <v>0</v>
      </c>
      <c r="P25" s="27">
        <f>INTAVI!P25+NRGSUP!P25</f>
        <v>0</v>
      </c>
      <c r="Q25" s="27">
        <f>INTAVI!Q25+NRGSUP!Q25</f>
        <v>0</v>
      </c>
      <c r="R25" s="27">
        <f>INTAVI!R25+NRGSUP!R25</f>
        <v>0</v>
      </c>
      <c r="S25" s="27">
        <f>INTAVI!S25+NRGSUP!S25</f>
        <v>0</v>
      </c>
      <c r="T25" s="27">
        <f>INTAVI!T25+NRGSUP!T25</f>
        <v>0</v>
      </c>
      <c r="U25" s="27">
        <f>INTAVI!U25+NRGSUP!U25</f>
        <v>0</v>
      </c>
      <c r="V25" s="27">
        <f>INTAVI!V25+NRGSUP!V25</f>
        <v>0</v>
      </c>
      <c r="W25" s="27">
        <f>INTAVI!W25+NRGSUP!W25</f>
        <v>0</v>
      </c>
      <c r="X25" s="27">
        <f>INTAVI!X25+NRGSUP!X25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6857.7549328800005</v>
      </c>
      <c r="D26" s="27">
        <f t="shared" ref="D26:X26" si="14">SUM(D27,D33)</f>
        <v>7307.6624283599995</v>
      </c>
      <c r="E26" s="27">
        <f t="shared" si="14"/>
        <v>7487.0773639199979</v>
      </c>
      <c r="F26" s="27">
        <f t="shared" si="14"/>
        <v>8057.7005252399995</v>
      </c>
      <c r="G26" s="27">
        <f t="shared" si="14"/>
        <v>9164.2695166800004</v>
      </c>
      <c r="H26" s="27">
        <f t="shared" si="14"/>
        <v>9499.7822590799988</v>
      </c>
      <c r="I26" s="27">
        <f t="shared" si="14"/>
        <v>9032.4990957599985</v>
      </c>
      <c r="J26" s="27">
        <f t="shared" si="14"/>
        <v>8801.4985102799983</v>
      </c>
      <c r="K26" s="27">
        <f t="shared" si="14"/>
        <v>8878.8904034399984</v>
      </c>
      <c r="L26" s="27">
        <f t="shared" si="14"/>
        <v>8298.9418687199995</v>
      </c>
      <c r="M26" s="27">
        <f t="shared" si="14"/>
        <v>8693.2639573200013</v>
      </c>
      <c r="N26" s="27">
        <f t="shared" si="14"/>
        <v>8875.3987011600002</v>
      </c>
      <c r="O26" s="27">
        <f t="shared" si="14"/>
        <v>8545.3137611999991</v>
      </c>
      <c r="P26" s="27">
        <f t="shared" si="14"/>
        <v>8417.6253039600015</v>
      </c>
      <c r="Q26" s="27">
        <f t="shared" si="14"/>
        <v>8112.2120207999997</v>
      </c>
      <c r="R26" s="27">
        <f t="shared" si="14"/>
        <v>7973.6495115600019</v>
      </c>
      <c r="S26" s="27">
        <f t="shared" si="14"/>
        <v>7951.1932292399988</v>
      </c>
      <c r="T26" s="27">
        <f t="shared" si="14"/>
        <v>8329.1717480399984</v>
      </c>
      <c r="U26" s="27">
        <f t="shared" si="14"/>
        <v>8800.1987932799984</v>
      </c>
      <c r="V26" s="27">
        <f t="shared" si="14"/>
        <v>8900.1740336399998</v>
      </c>
      <c r="W26" s="27">
        <f t="shared" si="14"/>
        <v>7234.7649530399985</v>
      </c>
      <c r="X26" s="27">
        <f t="shared" si="14"/>
        <v>7755.2889379200014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INTAVI!C28+NRGSUP!C28</f>
        <v>0</v>
      </c>
      <c r="D28" s="8">
        <f>INTAVI!D28+NRGSUP!D28</f>
        <v>0</v>
      </c>
      <c r="E28" s="8">
        <f>INTAVI!E28+NRGSUP!E28</f>
        <v>0</v>
      </c>
      <c r="F28" s="8">
        <f>INTAVI!F28+NRGSUP!F28</f>
        <v>0</v>
      </c>
      <c r="G28" s="8">
        <f>INTAVI!G28+NRGSUP!G28</f>
        <v>0</v>
      </c>
      <c r="H28" s="8">
        <f>INTAVI!H28+NRGSUP!H28</f>
        <v>0</v>
      </c>
      <c r="I28" s="8">
        <f>INTAVI!I28+NRGSUP!I28</f>
        <v>0</v>
      </c>
      <c r="J28" s="8">
        <f>INTAVI!J28+NRGSUP!J28</f>
        <v>0</v>
      </c>
      <c r="K28" s="8">
        <f>INTAVI!K28+NRGSUP!K28</f>
        <v>0</v>
      </c>
      <c r="L28" s="8">
        <f>INTAVI!L28+NRGSUP!L28</f>
        <v>0</v>
      </c>
      <c r="M28" s="8">
        <f>INTAVI!M28+NRGSUP!M28</f>
        <v>0</v>
      </c>
      <c r="N28" s="8">
        <f>INTAVI!N28+NRGSUP!N28</f>
        <v>0</v>
      </c>
      <c r="O28" s="8">
        <f>INTAVI!O28+NRGSUP!O28</f>
        <v>0</v>
      </c>
      <c r="P28" s="8">
        <f>INTAVI!P28+NRGSUP!P28</f>
        <v>0</v>
      </c>
      <c r="Q28" s="8">
        <f>INTAVI!Q28+NRGSUP!Q28</f>
        <v>0</v>
      </c>
      <c r="R28" s="8">
        <f>INTAVI!R28+NRGSUP!R28</f>
        <v>0</v>
      </c>
      <c r="S28" s="8">
        <f>INTAVI!S28+NRGSUP!S28</f>
        <v>0</v>
      </c>
      <c r="T28" s="8">
        <f>INTAVI!T28+NRGSUP!T28</f>
        <v>0</v>
      </c>
      <c r="U28" s="8">
        <f>INTAVI!U28+NRGSUP!U28</f>
        <v>0</v>
      </c>
      <c r="V28" s="8">
        <f>INTAVI!V28+NRGSUP!V28</f>
        <v>0</v>
      </c>
      <c r="W28" s="8">
        <f>INTAVI!W28+NRGSUP!W28</f>
        <v>0</v>
      </c>
      <c r="X28" s="8">
        <f>INTAVI!X28+NRGSUP!X28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INTAVI!C29+NRGSUP!C29</f>
        <v>0</v>
      </c>
      <c r="D29" s="8">
        <f>INTAVI!D29+NRGSUP!D29</f>
        <v>0</v>
      </c>
      <c r="E29" s="8">
        <f>INTAVI!E29+NRGSUP!E29</f>
        <v>0</v>
      </c>
      <c r="F29" s="8">
        <f>INTAVI!F29+NRGSUP!F29</f>
        <v>0</v>
      </c>
      <c r="G29" s="8">
        <f>INTAVI!G29+NRGSUP!G29</f>
        <v>0</v>
      </c>
      <c r="H29" s="8">
        <f>INTAVI!H29+NRGSUP!H29</f>
        <v>0</v>
      </c>
      <c r="I29" s="8">
        <f>INTAVI!I29+NRGSUP!I29</f>
        <v>0</v>
      </c>
      <c r="J29" s="8">
        <f>INTAVI!J29+NRGSUP!J29</f>
        <v>0</v>
      </c>
      <c r="K29" s="8">
        <f>INTAVI!K29+NRGSUP!K29</f>
        <v>0</v>
      </c>
      <c r="L29" s="8">
        <f>INTAVI!L29+NRGSUP!L29</f>
        <v>0</v>
      </c>
      <c r="M29" s="8">
        <f>INTAVI!M29+NRGSUP!M29</f>
        <v>0</v>
      </c>
      <c r="N29" s="8">
        <f>INTAVI!N29+NRGSUP!N29</f>
        <v>0</v>
      </c>
      <c r="O29" s="8">
        <f>INTAVI!O29+NRGSUP!O29</f>
        <v>0</v>
      </c>
      <c r="P29" s="8">
        <f>INTAVI!P29+NRGSUP!P29</f>
        <v>0</v>
      </c>
      <c r="Q29" s="8">
        <f>INTAVI!Q29+NRGSUP!Q29</f>
        <v>0</v>
      </c>
      <c r="R29" s="8">
        <f>INTAVI!R29+NRGSUP!R29</f>
        <v>0</v>
      </c>
      <c r="S29" s="8">
        <f>INTAVI!S29+NRGSUP!S29</f>
        <v>0</v>
      </c>
      <c r="T29" s="8">
        <f>INTAVI!T29+NRGSUP!T29</f>
        <v>0</v>
      </c>
      <c r="U29" s="8">
        <f>INTAVI!U29+NRGSUP!U29</f>
        <v>0</v>
      </c>
      <c r="V29" s="8">
        <f>INTAVI!V29+NRGSUP!V29</f>
        <v>0</v>
      </c>
      <c r="W29" s="8">
        <f>INTAVI!W29+NRGSUP!W29</f>
        <v>0</v>
      </c>
      <c r="X29" s="8">
        <f>INTAVI!X29+NRGSUP!X29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INTAVI!C30+NRGSUP!C30</f>
        <v>0</v>
      </c>
      <c r="D30" s="8">
        <f>INTAVI!D30+NRGSUP!D30</f>
        <v>0</v>
      </c>
      <c r="E30" s="8">
        <f>INTAVI!E30+NRGSUP!E30</f>
        <v>0</v>
      </c>
      <c r="F30" s="8">
        <f>INTAVI!F30+NRGSUP!F30</f>
        <v>0</v>
      </c>
      <c r="G30" s="8">
        <f>INTAVI!G30+NRGSUP!G30</f>
        <v>0</v>
      </c>
      <c r="H30" s="8">
        <f>INTAVI!H30+NRGSUP!H30</f>
        <v>0</v>
      </c>
      <c r="I30" s="8">
        <f>INTAVI!I30+NRGSUP!I30</f>
        <v>0</v>
      </c>
      <c r="J30" s="8">
        <f>INTAVI!J30+NRGSUP!J30</f>
        <v>0</v>
      </c>
      <c r="K30" s="8">
        <f>INTAVI!K30+NRGSUP!K30</f>
        <v>0</v>
      </c>
      <c r="L30" s="8">
        <f>INTAVI!L30+NRGSUP!L30</f>
        <v>0</v>
      </c>
      <c r="M30" s="8">
        <f>INTAVI!M30+NRGSUP!M30</f>
        <v>0</v>
      </c>
      <c r="N30" s="8">
        <f>INTAVI!N30+NRGSUP!N30</f>
        <v>0</v>
      </c>
      <c r="O30" s="8">
        <f>INTAVI!O30+NRGSUP!O30</f>
        <v>0</v>
      </c>
      <c r="P30" s="8">
        <f>INTAVI!P30+NRGSUP!P30</f>
        <v>0</v>
      </c>
      <c r="Q30" s="8">
        <f>INTAVI!Q30+NRGSUP!Q30</f>
        <v>0</v>
      </c>
      <c r="R30" s="8">
        <f>INTAVI!R30+NRGSUP!R30</f>
        <v>0</v>
      </c>
      <c r="S30" s="8">
        <f>INTAVI!S30+NRGSUP!S30</f>
        <v>0</v>
      </c>
      <c r="T30" s="8">
        <f>INTAVI!T30+NRGSUP!T30</f>
        <v>0</v>
      </c>
      <c r="U30" s="8">
        <f>INTAVI!U30+NRGSUP!U30</f>
        <v>0</v>
      </c>
      <c r="V30" s="8">
        <f>INTAVI!V30+NRGSUP!V30</f>
        <v>0</v>
      </c>
      <c r="W30" s="8">
        <f>INTAVI!W30+NRGSUP!W30</f>
        <v>0</v>
      </c>
      <c r="X30" s="8">
        <f>INTAVI!X30+NRGSUP!X30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INTAVI!C31+NRGSUP!C31</f>
        <v>0</v>
      </c>
      <c r="D31" s="8">
        <f>INTAVI!D31+NRGSUP!D31</f>
        <v>0</v>
      </c>
      <c r="E31" s="8">
        <f>INTAVI!E31+NRGSUP!E31</f>
        <v>0</v>
      </c>
      <c r="F31" s="8">
        <f>INTAVI!F31+NRGSUP!F31</f>
        <v>0</v>
      </c>
      <c r="G31" s="8">
        <f>INTAVI!G31+NRGSUP!G31</f>
        <v>0</v>
      </c>
      <c r="H31" s="8">
        <f>INTAVI!H31+NRGSUP!H31</f>
        <v>0</v>
      </c>
      <c r="I31" s="8">
        <f>INTAVI!I31+NRGSUP!I31</f>
        <v>0</v>
      </c>
      <c r="J31" s="8">
        <f>INTAVI!J31+NRGSUP!J31</f>
        <v>0</v>
      </c>
      <c r="K31" s="8">
        <f>INTAVI!K31+NRGSUP!K31</f>
        <v>0</v>
      </c>
      <c r="L31" s="8">
        <f>INTAVI!L31+NRGSUP!L31</f>
        <v>0</v>
      </c>
      <c r="M31" s="8">
        <f>INTAVI!M31+NRGSUP!M31</f>
        <v>0</v>
      </c>
      <c r="N31" s="8">
        <f>INTAVI!N31+NRGSUP!N31</f>
        <v>0</v>
      </c>
      <c r="O31" s="8">
        <f>INTAVI!O31+NRGSUP!O31</f>
        <v>0</v>
      </c>
      <c r="P31" s="8">
        <f>INTAVI!P31+NRGSUP!P31</f>
        <v>0</v>
      </c>
      <c r="Q31" s="8">
        <f>INTAVI!Q31+NRGSUP!Q31</f>
        <v>0</v>
      </c>
      <c r="R31" s="8">
        <f>INTAVI!R31+NRGSUP!R31</f>
        <v>0</v>
      </c>
      <c r="S31" s="8">
        <f>INTAVI!S31+NRGSUP!S31</f>
        <v>0</v>
      </c>
      <c r="T31" s="8">
        <f>INTAVI!T31+NRGSUP!T31</f>
        <v>0</v>
      </c>
      <c r="U31" s="8">
        <f>INTAVI!U31+NRGSUP!U31</f>
        <v>0</v>
      </c>
      <c r="V31" s="8">
        <f>INTAVI!V31+NRGSUP!V31</f>
        <v>0</v>
      </c>
      <c r="W31" s="8">
        <f>INTAVI!W31+NRGSUP!W31</f>
        <v>0</v>
      </c>
      <c r="X31" s="8">
        <f>INTAVI!X31+NRGSUP!X31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INTAVI!C32+NRGSUP!C32</f>
        <v>0</v>
      </c>
      <c r="D32" s="8">
        <f>INTAVI!D32+NRGSUP!D32</f>
        <v>0</v>
      </c>
      <c r="E32" s="8">
        <f>INTAVI!E32+NRGSUP!E32</f>
        <v>0</v>
      </c>
      <c r="F32" s="8">
        <f>INTAVI!F32+NRGSUP!F32</f>
        <v>0</v>
      </c>
      <c r="G32" s="8">
        <f>INTAVI!G32+NRGSUP!G32</f>
        <v>0</v>
      </c>
      <c r="H32" s="8">
        <f>INTAVI!H32+NRGSUP!H32</f>
        <v>0</v>
      </c>
      <c r="I32" s="8">
        <f>INTAVI!I32+NRGSUP!I32</f>
        <v>0</v>
      </c>
      <c r="J32" s="8">
        <f>INTAVI!J32+NRGSUP!J32</f>
        <v>0</v>
      </c>
      <c r="K32" s="8">
        <f>INTAVI!K32+NRGSUP!K32</f>
        <v>0</v>
      </c>
      <c r="L32" s="8">
        <f>INTAVI!L32+NRGSUP!L32</f>
        <v>0</v>
      </c>
      <c r="M32" s="8">
        <f>INTAVI!M32+NRGSUP!M32</f>
        <v>0</v>
      </c>
      <c r="N32" s="8">
        <f>INTAVI!N32+NRGSUP!N32</f>
        <v>0</v>
      </c>
      <c r="O32" s="8">
        <f>INTAVI!O32+NRGSUP!O32</f>
        <v>0</v>
      </c>
      <c r="P32" s="8">
        <f>INTAVI!P32+NRGSUP!P32</f>
        <v>0</v>
      </c>
      <c r="Q32" s="8">
        <f>INTAVI!Q32+NRGSUP!Q32</f>
        <v>0</v>
      </c>
      <c r="R32" s="8">
        <f>INTAVI!R32+NRGSUP!R32</f>
        <v>0</v>
      </c>
      <c r="S32" s="8">
        <f>INTAVI!S32+NRGSUP!S32</f>
        <v>0</v>
      </c>
      <c r="T32" s="8">
        <f>INTAVI!T32+NRGSUP!T32</f>
        <v>0</v>
      </c>
      <c r="U32" s="8">
        <f>INTAVI!U32+NRGSUP!U32</f>
        <v>0</v>
      </c>
      <c r="V32" s="8">
        <f>INTAVI!V32+NRGSUP!V32</f>
        <v>0</v>
      </c>
      <c r="W32" s="8">
        <f>INTAVI!W32+NRGSUP!W32</f>
        <v>0</v>
      </c>
      <c r="X32" s="8">
        <f>INTAVI!X32+NRGSUP!X32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6857.7549328800005</v>
      </c>
      <c r="D33" s="19">
        <f t="shared" ref="D33:X33" si="18">SUM(D34:D50)</f>
        <v>7307.6624283599995</v>
      </c>
      <c r="E33" s="19">
        <f t="shared" si="18"/>
        <v>7487.0773639199979</v>
      </c>
      <c r="F33" s="19">
        <f t="shared" si="18"/>
        <v>8057.7005252399995</v>
      </c>
      <c r="G33" s="19">
        <f t="shared" si="18"/>
        <v>9164.2695166800004</v>
      </c>
      <c r="H33" s="19">
        <f t="shared" si="18"/>
        <v>9499.7822590799988</v>
      </c>
      <c r="I33" s="19">
        <f t="shared" si="18"/>
        <v>9032.4990957599985</v>
      </c>
      <c r="J33" s="19">
        <f t="shared" si="18"/>
        <v>8801.4985102799983</v>
      </c>
      <c r="K33" s="19">
        <f t="shared" si="18"/>
        <v>8878.8904034399984</v>
      </c>
      <c r="L33" s="19">
        <f t="shared" si="18"/>
        <v>8298.9418687199995</v>
      </c>
      <c r="M33" s="19">
        <f t="shared" si="18"/>
        <v>8693.2639573200013</v>
      </c>
      <c r="N33" s="19">
        <f t="shared" si="18"/>
        <v>8875.3987011600002</v>
      </c>
      <c r="O33" s="19">
        <f t="shared" si="18"/>
        <v>8545.3137611999991</v>
      </c>
      <c r="P33" s="19">
        <f t="shared" si="18"/>
        <v>8417.6253039600015</v>
      </c>
      <c r="Q33" s="19">
        <f t="shared" si="18"/>
        <v>8112.2120207999997</v>
      </c>
      <c r="R33" s="19">
        <f t="shared" si="18"/>
        <v>7973.6495115600019</v>
      </c>
      <c r="S33" s="19">
        <f t="shared" si="18"/>
        <v>7951.1932292399988</v>
      </c>
      <c r="T33" s="19">
        <f t="shared" si="18"/>
        <v>8329.1717480399984</v>
      </c>
      <c r="U33" s="19">
        <f t="shared" si="18"/>
        <v>8800.1987932799984</v>
      </c>
      <c r="V33" s="19">
        <f t="shared" si="18"/>
        <v>8900.1740336399998</v>
      </c>
      <c r="W33" s="19">
        <f t="shared" si="18"/>
        <v>7234.7649530399985</v>
      </c>
      <c r="X33" s="19">
        <f t="shared" si="18"/>
        <v>7755.2889379200014</v>
      </c>
    </row>
    <row r="34" spans="1:24" ht="11.25" customHeight="1" x14ac:dyDescent="0.2">
      <c r="A34" s="28" t="s">
        <v>54</v>
      </c>
      <c r="B34" s="7" t="s">
        <v>55</v>
      </c>
      <c r="C34" s="8">
        <f>INTAVI!C34+NRGSUP!C34</f>
        <v>0</v>
      </c>
      <c r="D34" s="8">
        <f>INTAVI!D34+NRGSUP!D34</f>
        <v>0</v>
      </c>
      <c r="E34" s="8">
        <f>INTAVI!E34+NRGSUP!E34</f>
        <v>0</v>
      </c>
      <c r="F34" s="8">
        <f>INTAVI!F34+NRGSUP!F34</f>
        <v>0</v>
      </c>
      <c r="G34" s="8">
        <f>INTAVI!G34+NRGSUP!G34</f>
        <v>0</v>
      </c>
      <c r="H34" s="8">
        <f>INTAVI!H34+NRGSUP!H34</f>
        <v>0</v>
      </c>
      <c r="I34" s="8">
        <f>INTAVI!I34+NRGSUP!I34</f>
        <v>0</v>
      </c>
      <c r="J34" s="8">
        <f>INTAVI!J34+NRGSUP!J34</f>
        <v>0</v>
      </c>
      <c r="K34" s="8">
        <f>INTAVI!K34+NRGSUP!K34</f>
        <v>0</v>
      </c>
      <c r="L34" s="8">
        <f>INTAVI!L34+NRGSUP!L34</f>
        <v>0</v>
      </c>
      <c r="M34" s="8">
        <f>INTAVI!M34+NRGSUP!M34</f>
        <v>0</v>
      </c>
      <c r="N34" s="8">
        <f>INTAVI!N34+NRGSUP!N34</f>
        <v>0</v>
      </c>
      <c r="O34" s="8">
        <f>INTAVI!O34+NRGSUP!O34</f>
        <v>0</v>
      </c>
      <c r="P34" s="8">
        <f>INTAVI!P34+NRGSUP!P34</f>
        <v>0</v>
      </c>
      <c r="Q34" s="8">
        <f>INTAVI!Q34+NRGSUP!Q34</f>
        <v>0</v>
      </c>
      <c r="R34" s="8">
        <f>INTAVI!R34+NRGSUP!R34</f>
        <v>0</v>
      </c>
      <c r="S34" s="8">
        <f>INTAVI!S34+NRGSUP!S34</f>
        <v>0</v>
      </c>
      <c r="T34" s="8">
        <f>INTAVI!T34+NRGSUP!T34</f>
        <v>0</v>
      </c>
      <c r="U34" s="8">
        <f>INTAVI!U34+NRGSUP!U34</f>
        <v>0</v>
      </c>
      <c r="V34" s="8">
        <f>INTAVI!V34+NRGSUP!V34</f>
        <v>0</v>
      </c>
      <c r="W34" s="8">
        <f>INTAVI!W34+NRGSUP!W34</f>
        <v>0</v>
      </c>
      <c r="X34" s="8">
        <f>INTAVI!X34+NRGSUP!X34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INTAVI!C35+NRGSUP!C35</f>
        <v>0</v>
      </c>
      <c r="D35" s="8">
        <f>INTAVI!D35+NRGSUP!D35</f>
        <v>0</v>
      </c>
      <c r="E35" s="8">
        <f>INTAVI!E35+NRGSUP!E35</f>
        <v>0</v>
      </c>
      <c r="F35" s="8">
        <f>INTAVI!F35+NRGSUP!F35</f>
        <v>0</v>
      </c>
      <c r="G35" s="8">
        <f>INTAVI!G35+NRGSUP!G35</f>
        <v>0</v>
      </c>
      <c r="H35" s="8">
        <f>INTAVI!H35+NRGSUP!H35</f>
        <v>0</v>
      </c>
      <c r="I35" s="8">
        <f>INTAVI!I35+NRGSUP!I35</f>
        <v>0</v>
      </c>
      <c r="J35" s="8">
        <f>INTAVI!J35+NRGSUP!J35</f>
        <v>0</v>
      </c>
      <c r="K35" s="8">
        <f>INTAVI!K35+NRGSUP!K35</f>
        <v>0</v>
      </c>
      <c r="L35" s="8">
        <f>INTAVI!L35+NRGSUP!L35</f>
        <v>0</v>
      </c>
      <c r="M35" s="8">
        <f>INTAVI!M35+NRGSUP!M35</f>
        <v>0</v>
      </c>
      <c r="N35" s="8">
        <f>INTAVI!N35+NRGSUP!N35</f>
        <v>0</v>
      </c>
      <c r="O35" s="8">
        <f>INTAVI!O35+NRGSUP!O35</f>
        <v>0</v>
      </c>
      <c r="P35" s="8">
        <f>INTAVI!P35+NRGSUP!P35</f>
        <v>0</v>
      </c>
      <c r="Q35" s="8">
        <f>INTAVI!Q35+NRGSUP!Q35</f>
        <v>0</v>
      </c>
      <c r="R35" s="8">
        <f>INTAVI!R35+NRGSUP!R35</f>
        <v>0</v>
      </c>
      <c r="S35" s="8">
        <f>INTAVI!S35+NRGSUP!S35</f>
        <v>0</v>
      </c>
      <c r="T35" s="8">
        <f>INTAVI!T35+NRGSUP!T35</f>
        <v>0</v>
      </c>
      <c r="U35" s="8">
        <f>INTAVI!U35+NRGSUP!U35</f>
        <v>0</v>
      </c>
      <c r="V35" s="8">
        <f>INTAVI!V35+NRGSUP!V35</f>
        <v>0</v>
      </c>
      <c r="W35" s="8">
        <f>INTAVI!W35+NRGSUP!W35</f>
        <v>0</v>
      </c>
      <c r="X35" s="8">
        <f>INTAVI!X35+NRGSUP!X35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INTAVI!C36+NRGSUP!C36</f>
        <v>69.662475720000003</v>
      </c>
      <c r="D36" s="8">
        <f>INTAVI!D36+NRGSUP!D36</f>
        <v>81.272623319999994</v>
      </c>
      <c r="E36" s="8">
        <f>INTAVI!E36+NRGSUP!E36</f>
        <v>55.149450479999999</v>
      </c>
      <c r="F36" s="8">
        <f>INTAVI!F36+NRGSUP!F36</f>
        <v>46.441726199999998</v>
      </c>
      <c r="G36" s="8">
        <f>INTAVI!G36+NRGSUP!G36</f>
        <v>37.733774760000003</v>
      </c>
      <c r="H36" s="8">
        <f>INTAVI!H36+NRGSUP!H36</f>
        <v>34.831351439999999</v>
      </c>
      <c r="I36" s="8">
        <f>INTAVI!I36+NRGSUP!I36</f>
        <v>29.02627764</v>
      </c>
      <c r="J36" s="8">
        <f>INTAVI!J36+NRGSUP!J36</f>
        <v>26.12385432</v>
      </c>
      <c r="K36" s="8">
        <f>INTAVI!K36+NRGSUP!K36</f>
        <v>26.12385432</v>
      </c>
      <c r="L36" s="8">
        <f>INTAVI!L36+NRGSUP!L36</f>
        <v>31.745837159999997</v>
      </c>
      <c r="M36" s="8">
        <f>INTAVI!M36+NRGSUP!M36</f>
        <v>33.322100399999997</v>
      </c>
      <c r="N36" s="8">
        <f>INTAVI!N36+NRGSUP!N36</f>
        <v>27.722833559999998</v>
      </c>
      <c r="O36" s="8">
        <f>INTAVI!O36+NRGSUP!O36</f>
        <v>30.041909999999994</v>
      </c>
      <c r="P36" s="8">
        <f>INTAVI!P36+NRGSUP!P36</f>
        <v>29.490365520000001</v>
      </c>
      <c r="Q36" s="8">
        <f>INTAVI!Q36+NRGSUP!Q36</f>
        <v>27.66468059999999</v>
      </c>
      <c r="R36" s="8">
        <f>INTAVI!R36+NRGSUP!R36</f>
        <v>27.798250680000024</v>
      </c>
      <c r="S36" s="8">
        <f>INTAVI!S36+NRGSUP!S36</f>
        <v>29.667323159999999</v>
      </c>
      <c r="T36" s="8">
        <f>INTAVI!T36+NRGSUP!T36</f>
        <v>25.827637679999999</v>
      </c>
      <c r="U36" s="8">
        <f>INTAVI!U36+NRGSUP!U36</f>
        <v>22.480662240000029</v>
      </c>
      <c r="V36" s="8">
        <f>INTAVI!V36+NRGSUP!V36</f>
        <v>26.84054411999999</v>
      </c>
      <c r="W36" s="8">
        <f>INTAVI!W36+NRGSUP!W36</f>
        <v>20.515501079999993</v>
      </c>
      <c r="X36" s="8">
        <f>INTAVI!X36+NRGSUP!X36</f>
        <v>29.525348159999993</v>
      </c>
    </row>
    <row r="37" spans="1:24" ht="11.25" customHeight="1" x14ac:dyDescent="0.2">
      <c r="A37" s="28" t="s">
        <v>60</v>
      </c>
      <c r="B37" s="7" t="s">
        <v>61</v>
      </c>
      <c r="C37" s="8">
        <f>INTAVI!C37+NRGSUP!C37</f>
        <v>1736.3598436799998</v>
      </c>
      <c r="D37" s="8">
        <f>INTAVI!D37+NRGSUP!D37</f>
        <v>1706.8004553600001</v>
      </c>
      <c r="E37" s="8">
        <f>INTAVI!E37+NRGSUP!E37</f>
        <v>1663.9185855599999</v>
      </c>
      <c r="F37" s="8">
        <f>INTAVI!F37+NRGSUP!F37</f>
        <v>1693.48096764</v>
      </c>
      <c r="G37" s="8">
        <f>INTAVI!G37+NRGSUP!G37</f>
        <v>1641.8914973999997</v>
      </c>
      <c r="H37" s="8">
        <f>INTAVI!H37+NRGSUP!H37</f>
        <v>1495.3741387199998</v>
      </c>
      <c r="I37" s="8">
        <f>INTAVI!I37+NRGSUP!I37</f>
        <v>1344.04505928</v>
      </c>
      <c r="J37" s="8">
        <f>INTAVI!J37+NRGSUP!J37</f>
        <v>1286.3223727199995</v>
      </c>
      <c r="K37" s="8">
        <f>INTAVI!K37+NRGSUP!K37</f>
        <v>1224.3428089199999</v>
      </c>
      <c r="L37" s="8">
        <f>INTAVI!L37+NRGSUP!L37</f>
        <v>1128.7378317599998</v>
      </c>
      <c r="M37" s="8">
        <f>INTAVI!M37+NRGSUP!M37</f>
        <v>1049.0713833600003</v>
      </c>
      <c r="N37" s="8">
        <f>INTAVI!N37+NRGSUP!N37</f>
        <v>1070.2305306000001</v>
      </c>
      <c r="O37" s="8">
        <f>INTAVI!O37+NRGSUP!O37</f>
        <v>1042.4609117999998</v>
      </c>
      <c r="P37" s="8">
        <f>INTAVI!P37+NRGSUP!P37</f>
        <v>949.44528756000034</v>
      </c>
      <c r="Q37" s="8">
        <f>INTAVI!Q37+NRGSUP!Q37</f>
        <v>911.0111472000001</v>
      </c>
      <c r="R37" s="8">
        <f>INTAVI!R37+NRGSUP!R37</f>
        <v>849.46418172000006</v>
      </c>
      <c r="S37" s="8">
        <f>INTAVI!S37+NRGSUP!S37</f>
        <v>825.50087927999994</v>
      </c>
      <c r="T37" s="8">
        <f>INTAVI!T37+NRGSUP!T37</f>
        <v>872.37118583999995</v>
      </c>
      <c r="U37" s="8">
        <f>INTAVI!U37+NRGSUP!U37</f>
        <v>952.60420332000024</v>
      </c>
      <c r="V37" s="8">
        <f>INTAVI!V37+NRGSUP!V37</f>
        <v>994.82694696000033</v>
      </c>
      <c r="W37" s="8">
        <f>INTAVI!W37+NRGSUP!W37</f>
        <v>759.52689120000002</v>
      </c>
      <c r="X37" s="8">
        <f>INTAVI!X37+NRGSUP!X37</f>
        <v>920.07375767999986</v>
      </c>
    </row>
    <row r="38" spans="1:24" ht="11.25" customHeight="1" x14ac:dyDescent="0.2">
      <c r="A38" s="28" t="s">
        <v>62</v>
      </c>
      <c r="B38" s="7" t="s">
        <v>63</v>
      </c>
      <c r="C38" s="8">
        <f>INTAVI!C38+NRGSUP!C38</f>
        <v>0.80388000000000004</v>
      </c>
      <c r="D38" s="8">
        <f>INTAVI!D38+NRGSUP!D38</f>
        <v>0.67913999999999974</v>
      </c>
      <c r="E38" s="8">
        <f>INTAVI!E38+NRGSUP!E38</f>
        <v>0.72475200000000006</v>
      </c>
      <c r="F38" s="8">
        <f>INTAVI!F38+NRGSUP!F38</f>
        <v>0.77943600000000024</v>
      </c>
      <c r="G38" s="8">
        <f>INTAVI!G38+NRGSUP!G38</f>
        <v>0.60303600000000024</v>
      </c>
      <c r="H38" s="8">
        <f>INTAVI!H38+NRGSUP!H38</f>
        <v>0.44150399999999995</v>
      </c>
      <c r="I38" s="8">
        <f>INTAVI!I38+NRGSUP!I38</f>
        <v>0.49946399999999996</v>
      </c>
      <c r="J38" s="8">
        <f>INTAVI!J38+NRGSUP!J38</f>
        <v>0.6363000000000002</v>
      </c>
      <c r="K38" s="8">
        <f>INTAVI!K38+NRGSUP!K38</f>
        <v>0.59975999999999996</v>
      </c>
      <c r="L38" s="8">
        <f>INTAVI!L38+NRGSUP!L38</f>
        <v>1.2637799999999997</v>
      </c>
      <c r="M38" s="8">
        <f>INTAVI!M38+NRGSUP!M38</f>
        <v>1.0717560000000006</v>
      </c>
      <c r="N38" s="8">
        <f>INTAVI!N38+NRGSUP!N38</f>
        <v>0.84344399999999964</v>
      </c>
      <c r="O38" s="8">
        <f>INTAVI!O38+NRGSUP!O38</f>
        <v>0.54809999999999959</v>
      </c>
      <c r="P38" s="8">
        <f>INTAVI!P38+NRGSUP!P38</f>
        <v>0.60606000000000049</v>
      </c>
      <c r="Q38" s="8">
        <f>INTAVI!Q38+NRGSUP!Q38</f>
        <v>0.55717200000000011</v>
      </c>
      <c r="R38" s="8">
        <f>INTAVI!R38+NRGSUP!R38</f>
        <v>0.66981599999999941</v>
      </c>
      <c r="S38" s="8">
        <f>INTAVI!S38+NRGSUP!S38</f>
        <v>0.67611599999999983</v>
      </c>
      <c r="T38" s="8">
        <f>INTAVI!T38+NRGSUP!T38</f>
        <v>0.67611599999999972</v>
      </c>
      <c r="U38" s="8">
        <f>INTAVI!U38+NRGSUP!U38</f>
        <v>0.71567999999999909</v>
      </c>
      <c r="V38" s="8">
        <f>INTAVI!V38+NRGSUP!V38</f>
        <v>0.63327599999999928</v>
      </c>
      <c r="W38" s="8">
        <f>INTAVI!W38+NRGSUP!W38</f>
        <v>0.56649600000000044</v>
      </c>
      <c r="X38" s="8">
        <f>INTAVI!X38+NRGSUP!X38</f>
        <v>0.71870400000000068</v>
      </c>
    </row>
    <row r="39" spans="1:24" ht="11.25" customHeight="1" x14ac:dyDescent="0.2">
      <c r="A39" s="28" t="s">
        <v>64</v>
      </c>
      <c r="B39" s="7" t="s">
        <v>65</v>
      </c>
      <c r="C39" s="8">
        <f>INTAVI!C39+NRGSUP!C39</f>
        <v>0</v>
      </c>
      <c r="D39" s="8">
        <f>INTAVI!D39+NRGSUP!D39</f>
        <v>0</v>
      </c>
      <c r="E39" s="8">
        <f>INTAVI!E39+NRGSUP!E39</f>
        <v>0</v>
      </c>
      <c r="F39" s="8">
        <f>INTAVI!F39+NRGSUP!F39</f>
        <v>0</v>
      </c>
      <c r="G39" s="8">
        <f>INTAVI!G39+NRGSUP!G39</f>
        <v>0</v>
      </c>
      <c r="H39" s="8">
        <f>INTAVI!H39+NRGSUP!H39</f>
        <v>0</v>
      </c>
      <c r="I39" s="8">
        <f>INTAVI!I39+NRGSUP!I39</f>
        <v>0</v>
      </c>
      <c r="J39" s="8">
        <f>INTAVI!J39+NRGSUP!J39</f>
        <v>0</v>
      </c>
      <c r="K39" s="8">
        <f>INTAVI!K39+NRGSUP!K39</f>
        <v>0</v>
      </c>
      <c r="L39" s="8">
        <f>INTAVI!L39+NRGSUP!L39</f>
        <v>0</v>
      </c>
      <c r="M39" s="8">
        <f>INTAVI!M39+NRGSUP!M39</f>
        <v>0</v>
      </c>
      <c r="N39" s="8">
        <f>INTAVI!N39+NRGSUP!N39</f>
        <v>0</v>
      </c>
      <c r="O39" s="8">
        <f>INTAVI!O39+NRGSUP!O39</f>
        <v>0</v>
      </c>
      <c r="P39" s="8">
        <f>INTAVI!P39+NRGSUP!P39</f>
        <v>0</v>
      </c>
      <c r="Q39" s="8">
        <f>INTAVI!Q39+NRGSUP!Q39</f>
        <v>0</v>
      </c>
      <c r="R39" s="8">
        <f>INTAVI!R39+NRGSUP!R39</f>
        <v>0</v>
      </c>
      <c r="S39" s="8">
        <f>INTAVI!S39+NRGSUP!S39</f>
        <v>0</v>
      </c>
      <c r="T39" s="8">
        <f>INTAVI!T39+NRGSUP!T39</f>
        <v>0</v>
      </c>
      <c r="U39" s="8">
        <f>INTAVI!U39+NRGSUP!U39</f>
        <v>0</v>
      </c>
      <c r="V39" s="8">
        <f>INTAVI!V39+NRGSUP!V39</f>
        <v>0</v>
      </c>
      <c r="W39" s="8">
        <f>INTAVI!W39+NRGSUP!W39</f>
        <v>0</v>
      </c>
      <c r="X39" s="8">
        <f>INTAVI!X39+NRGSUP!X39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INTAVI!C40+NRGSUP!C40</f>
        <v>965.83454064</v>
      </c>
      <c r="D40" s="8">
        <f>INTAVI!D40+NRGSUP!D40</f>
        <v>1044.63604908</v>
      </c>
      <c r="E40" s="8">
        <f>INTAVI!E40+NRGSUP!E40</f>
        <v>1131.82112628</v>
      </c>
      <c r="F40" s="8">
        <f>INTAVI!F40+NRGSUP!F40</f>
        <v>1179.0723682799999</v>
      </c>
      <c r="G40" s="8">
        <f>INTAVI!G40+NRGSUP!G40</f>
        <v>1282.9497782400003</v>
      </c>
      <c r="H40" s="8">
        <f>INTAVI!H40+NRGSUP!H40</f>
        <v>1303.5537010799999</v>
      </c>
      <c r="I40" s="8">
        <f>INTAVI!I40+NRGSUP!I40</f>
        <v>1219.9235324400001</v>
      </c>
      <c r="J40" s="8">
        <f>INTAVI!J40+NRGSUP!J40</f>
        <v>1311.2924993999998</v>
      </c>
      <c r="K40" s="8">
        <f>INTAVI!K40+NRGSUP!K40</f>
        <v>1319.9610510000002</v>
      </c>
      <c r="L40" s="8">
        <f>INTAVI!L40+NRGSUP!L40</f>
        <v>1264.8874053600002</v>
      </c>
      <c r="M40" s="8">
        <f>INTAVI!M40+NRGSUP!M40</f>
        <v>1297.80460584</v>
      </c>
      <c r="N40" s="8">
        <f>INTAVI!N40+NRGSUP!N40</f>
        <v>1214.1744372000001</v>
      </c>
      <c r="O40" s="8">
        <f>INTAVI!O40+NRGSUP!O40</f>
        <v>1120.2486487199999</v>
      </c>
      <c r="P40" s="8">
        <f>INTAVI!P40+NRGSUP!P40</f>
        <v>1125.3281248800001</v>
      </c>
      <c r="Q40" s="8">
        <f>INTAVI!Q40+NRGSUP!Q40</f>
        <v>1222.1052948000001</v>
      </c>
      <c r="R40" s="8">
        <f>INTAVI!R40+NRGSUP!R40</f>
        <v>1377.6753823199999</v>
      </c>
      <c r="S40" s="8">
        <f>INTAVI!S40+NRGSUP!S40</f>
        <v>1528.7419126800005</v>
      </c>
      <c r="T40" s="8">
        <f>INTAVI!T40+NRGSUP!T40</f>
        <v>1728.5474973600003</v>
      </c>
      <c r="U40" s="8">
        <f>INTAVI!U40+NRGSUP!U40</f>
        <v>1848.3210482400002</v>
      </c>
      <c r="V40" s="8">
        <f>INTAVI!V40+NRGSUP!V40</f>
        <v>1808.0866997999999</v>
      </c>
      <c r="W40" s="8">
        <f>INTAVI!W40+NRGSUP!W40</f>
        <v>1645.5897950399999</v>
      </c>
      <c r="X40" s="8">
        <f>INTAVI!X40+NRGSUP!X40</f>
        <v>1877.32691748</v>
      </c>
    </row>
    <row r="41" spans="1:24" ht="11.25" customHeight="1" x14ac:dyDescent="0.2">
      <c r="A41" s="28" t="s">
        <v>68</v>
      </c>
      <c r="B41" s="7" t="s">
        <v>69</v>
      </c>
      <c r="C41" s="8">
        <f>INTAVI!C41+NRGSUP!C41</f>
        <v>3.6845874000000012</v>
      </c>
      <c r="D41" s="8">
        <f>INTAVI!D41+NRGSUP!D41</f>
        <v>4.1978671199999988</v>
      </c>
      <c r="E41" s="8">
        <f>INTAVI!E41+NRGSUP!E41</f>
        <v>3.5901108000000006</v>
      </c>
      <c r="F41" s="8">
        <f>INTAVI!F41+NRGSUP!F41</f>
        <v>3.9586989599999995</v>
      </c>
      <c r="G41" s="8">
        <f>INTAVI!G41+NRGSUP!G41</f>
        <v>4.2263395199999989</v>
      </c>
      <c r="H41" s="8">
        <f>INTAVI!H41+NRGSUP!H41</f>
        <v>5.3064788400000005</v>
      </c>
      <c r="I41" s="8">
        <f>INTAVI!I41+NRGSUP!I41</f>
        <v>3.4107346800000005</v>
      </c>
      <c r="J41" s="8">
        <f>INTAVI!J41+NRGSUP!J41</f>
        <v>2.81540268</v>
      </c>
      <c r="K41" s="8">
        <f>INTAVI!K41+NRGSUP!K41</f>
        <v>2.9792484000000004</v>
      </c>
      <c r="L41" s="8">
        <f>INTAVI!L41+NRGSUP!L41</f>
        <v>1.7699479200000006</v>
      </c>
      <c r="M41" s="8">
        <f>INTAVI!M41+NRGSUP!M41</f>
        <v>2.0217992400000004</v>
      </c>
      <c r="N41" s="8">
        <f>INTAVI!N41+NRGSUP!N41</f>
        <v>2.5288668000000021</v>
      </c>
      <c r="O41" s="8">
        <f>INTAVI!O41+NRGSUP!O41</f>
        <v>2.2612262400000005</v>
      </c>
      <c r="P41" s="8">
        <f>INTAVI!P41+NRGSUP!P41</f>
        <v>2.15406648</v>
      </c>
      <c r="Q41" s="8">
        <f>INTAVI!Q41+NRGSUP!Q41</f>
        <v>1.2975649200000003</v>
      </c>
      <c r="R41" s="8">
        <f>INTAVI!R41+NRGSUP!R41</f>
        <v>2.6075541600000007</v>
      </c>
      <c r="S41" s="8">
        <f>INTAVI!S41+NRGSUP!S41</f>
        <v>1.52430876</v>
      </c>
      <c r="T41" s="8">
        <f>INTAVI!T41+NRGSUP!T41</f>
        <v>1.568311560000001</v>
      </c>
      <c r="U41" s="8">
        <f>INTAVI!U41+NRGSUP!U41</f>
        <v>1.5023073599999999</v>
      </c>
      <c r="V41" s="8">
        <f>INTAVI!V41+NRGSUP!V41</f>
        <v>2.0375884800000033</v>
      </c>
      <c r="W41" s="8">
        <f>INTAVI!W41+NRGSUP!W41</f>
        <v>1.6061022000000003</v>
      </c>
      <c r="X41" s="8">
        <f>INTAVI!X41+NRGSUP!X41</f>
        <v>1.9146394800000013</v>
      </c>
    </row>
    <row r="42" spans="1:24" ht="11.25" customHeight="1" x14ac:dyDescent="0.2">
      <c r="A42" s="28" t="s">
        <v>70</v>
      </c>
      <c r="B42" s="7" t="s">
        <v>71</v>
      </c>
      <c r="C42" s="8">
        <f>INTAVI!C42+NRGSUP!C42</f>
        <v>0</v>
      </c>
      <c r="D42" s="8">
        <f>INTAVI!D42+NRGSUP!D42</f>
        <v>0</v>
      </c>
      <c r="E42" s="8">
        <f>INTAVI!E42+NRGSUP!E42</f>
        <v>0</v>
      </c>
      <c r="F42" s="8">
        <f>INTAVI!F42+NRGSUP!F42</f>
        <v>0</v>
      </c>
      <c r="G42" s="8">
        <f>INTAVI!G42+NRGSUP!G42</f>
        <v>0</v>
      </c>
      <c r="H42" s="8">
        <f>INTAVI!H42+NRGSUP!H42</f>
        <v>0</v>
      </c>
      <c r="I42" s="8">
        <f>INTAVI!I42+NRGSUP!I42</f>
        <v>0</v>
      </c>
      <c r="J42" s="8">
        <f>INTAVI!J42+NRGSUP!J42</f>
        <v>0</v>
      </c>
      <c r="K42" s="8">
        <f>INTAVI!K42+NRGSUP!K42</f>
        <v>0</v>
      </c>
      <c r="L42" s="8">
        <f>INTAVI!L42+NRGSUP!L42</f>
        <v>0</v>
      </c>
      <c r="M42" s="8">
        <f>INTAVI!M42+NRGSUP!M42</f>
        <v>0</v>
      </c>
      <c r="N42" s="8">
        <f>INTAVI!N42+NRGSUP!N42</f>
        <v>0</v>
      </c>
      <c r="O42" s="8">
        <f>INTAVI!O42+NRGSUP!O42</f>
        <v>0</v>
      </c>
      <c r="P42" s="8">
        <f>INTAVI!P42+NRGSUP!P42</f>
        <v>0</v>
      </c>
      <c r="Q42" s="8">
        <f>INTAVI!Q42+NRGSUP!Q42</f>
        <v>0</v>
      </c>
      <c r="R42" s="8">
        <f>INTAVI!R42+NRGSUP!R42</f>
        <v>0</v>
      </c>
      <c r="S42" s="8">
        <f>INTAVI!S42+NRGSUP!S42</f>
        <v>0</v>
      </c>
      <c r="T42" s="8">
        <f>INTAVI!T42+NRGSUP!T42</f>
        <v>0</v>
      </c>
      <c r="U42" s="8">
        <f>INTAVI!U42+NRGSUP!U42</f>
        <v>0</v>
      </c>
      <c r="V42" s="8">
        <f>INTAVI!V42+NRGSUP!V42</f>
        <v>0</v>
      </c>
      <c r="W42" s="8">
        <f>INTAVI!W42+NRGSUP!W42</f>
        <v>0</v>
      </c>
      <c r="X42" s="8">
        <f>INTAVI!X42+NRGSUP!X42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INTAVI!C43+NRGSUP!C43</f>
        <v>4061.3815195200004</v>
      </c>
      <c r="D43" s="8">
        <f>INTAVI!D43+NRGSUP!D43</f>
        <v>4448.94618636</v>
      </c>
      <c r="E43" s="8">
        <f>INTAVI!E43+NRGSUP!E43</f>
        <v>4612.9040848799987</v>
      </c>
      <c r="F43" s="8">
        <f>INTAVI!F43+NRGSUP!F43</f>
        <v>5117.8092731999996</v>
      </c>
      <c r="G43" s="8">
        <f>INTAVI!G43+NRGSUP!G43</f>
        <v>6186.4191558000011</v>
      </c>
      <c r="H43" s="8">
        <f>INTAVI!H43+NRGSUP!H43</f>
        <v>6653.4113458799984</v>
      </c>
      <c r="I43" s="8">
        <f>INTAVI!I43+NRGSUP!I43</f>
        <v>6430.7147626799988</v>
      </c>
      <c r="J43" s="8">
        <f>INTAVI!J43+NRGSUP!J43</f>
        <v>6170.9209333199988</v>
      </c>
      <c r="K43" s="8">
        <f>INTAVI!K43+NRGSUP!K43</f>
        <v>6302.8030759199983</v>
      </c>
      <c r="L43" s="8">
        <f>INTAVI!L43+NRGSUP!L43</f>
        <v>5868.2182244399992</v>
      </c>
      <c r="M43" s="8">
        <f>INTAVI!M43+NRGSUP!M43</f>
        <v>6302.9257855200003</v>
      </c>
      <c r="N43" s="8">
        <f>INTAVI!N43+NRGSUP!N43</f>
        <v>6553.536401880001</v>
      </c>
      <c r="O43" s="8">
        <f>INTAVI!O43+NRGSUP!O43</f>
        <v>6344.0625783600008</v>
      </c>
      <c r="P43" s="8">
        <f>INTAVI!P43+NRGSUP!P43</f>
        <v>6305.8057264800018</v>
      </c>
      <c r="Q43" s="8">
        <f>INTAVI!Q43+NRGSUP!Q43</f>
        <v>5945.70000024</v>
      </c>
      <c r="R43" s="8">
        <f>INTAVI!R43+NRGSUP!R43</f>
        <v>5712.3444877200018</v>
      </c>
      <c r="S43" s="8">
        <f>INTAVI!S43+NRGSUP!S43</f>
        <v>5560.8752253599987</v>
      </c>
      <c r="T43" s="8">
        <f>INTAVI!T43+NRGSUP!T43</f>
        <v>5692.917690719999</v>
      </c>
      <c r="U43" s="8">
        <f>INTAVI!U43+NRGSUP!U43</f>
        <v>5966.166094199999</v>
      </c>
      <c r="V43" s="8">
        <f>INTAVI!V43+NRGSUP!V43</f>
        <v>6061.4826433199996</v>
      </c>
      <c r="W43" s="8">
        <f>INTAVI!W43+NRGSUP!W43</f>
        <v>4803.4832975999989</v>
      </c>
      <c r="X43" s="8">
        <f>INTAVI!X43+NRGSUP!X43</f>
        <v>4922.2187071200015</v>
      </c>
    </row>
    <row r="44" spans="1:24" ht="11.25" customHeight="1" x14ac:dyDescent="0.2">
      <c r="A44" s="28" t="s">
        <v>74</v>
      </c>
      <c r="B44" s="7" t="s">
        <v>75</v>
      </c>
      <c r="C44" s="8">
        <f>INTAVI!C44+NRGSUP!C44</f>
        <v>20.028085920000002</v>
      </c>
      <c r="D44" s="8">
        <f>INTAVI!D44+NRGSUP!D44</f>
        <v>21.130107119999998</v>
      </c>
      <c r="E44" s="8">
        <f>INTAVI!E44+NRGSUP!E44</f>
        <v>18.96925392</v>
      </c>
      <c r="F44" s="8">
        <f>INTAVI!F44+NRGSUP!F44</f>
        <v>16.158054960000001</v>
      </c>
      <c r="G44" s="8">
        <f>INTAVI!G44+NRGSUP!G44</f>
        <v>10.445934960000001</v>
      </c>
      <c r="H44" s="8">
        <f>INTAVI!H44+NRGSUP!H44</f>
        <v>6.8637391200000026</v>
      </c>
      <c r="I44" s="8">
        <f>INTAVI!I44+NRGSUP!I44</f>
        <v>4.8792650399999999</v>
      </c>
      <c r="J44" s="8">
        <f>INTAVI!J44+NRGSUP!J44</f>
        <v>3.3871478400000017</v>
      </c>
      <c r="K44" s="8">
        <f>INTAVI!K44+NRGSUP!K44</f>
        <v>2.0806048800000001</v>
      </c>
      <c r="L44" s="8">
        <f>INTAVI!L44+NRGSUP!L44</f>
        <v>2.31884208</v>
      </c>
      <c r="M44" s="8">
        <f>INTAVI!M44+NRGSUP!M44</f>
        <v>7.0465269600000005</v>
      </c>
      <c r="N44" s="8">
        <f>INTAVI!N44+NRGSUP!N44</f>
        <v>6.3621871200000015</v>
      </c>
      <c r="O44" s="8">
        <f>INTAVI!O44+NRGSUP!O44</f>
        <v>5.6903860800000023</v>
      </c>
      <c r="P44" s="8">
        <f>INTAVI!P44+NRGSUP!P44</f>
        <v>4.7956730400000014</v>
      </c>
      <c r="Q44" s="8">
        <f>INTAVI!Q44+NRGSUP!Q44</f>
        <v>3.8761610400000022</v>
      </c>
      <c r="R44" s="8">
        <f>INTAVI!R44+NRGSUP!R44</f>
        <v>3.0898389600000007</v>
      </c>
      <c r="S44" s="8">
        <f>INTAVI!S44+NRGSUP!S44</f>
        <v>4.2074640000000008</v>
      </c>
      <c r="T44" s="8">
        <f>INTAVI!T44+NRGSUP!T44</f>
        <v>7.2633088800000012</v>
      </c>
      <c r="U44" s="8">
        <f>INTAVI!U44+NRGSUP!U44</f>
        <v>8.4087979200000014</v>
      </c>
      <c r="V44" s="8">
        <f>INTAVI!V44+NRGSUP!V44</f>
        <v>6.2663349600000009</v>
      </c>
      <c r="W44" s="8">
        <f>INTAVI!W44+NRGSUP!W44</f>
        <v>3.4768699200000008</v>
      </c>
      <c r="X44" s="8">
        <f>INTAVI!X44+NRGSUP!X44</f>
        <v>3.5108639999999989</v>
      </c>
    </row>
    <row r="45" spans="1:24" ht="11.25" customHeight="1" x14ac:dyDescent="0.2">
      <c r="A45" s="28" t="s">
        <v>76</v>
      </c>
      <c r="B45" s="7" t="s">
        <v>77</v>
      </c>
      <c r="C45" s="8">
        <f>INTAVI!C45+NRGSUP!C45</f>
        <v>0</v>
      </c>
      <c r="D45" s="8">
        <f>INTAVI!D45+NRGSUP!D45</f>
        <v>0</v>
      </c>
      <c r="E45" s="8">
        <f>INTAVI!E45+NRGSUP!E45</f>
        <v>0</v>
      </c>
      <c r="F45" s="8">
        <f>INTAVI!F45+NRGSUP!F45</f>
        <v>0</v>
      </c>
      <c r="G45" s="8">
        <f>INTAVI!G45+NRGSUP!G45</f>
        <v>0</v>
      </c>
      <c r="H45" s="8">
        <f>INTAVI!H45+NRGSUP!H45</f>
        <v>0</v>
      </c>
      <c r="I45" s="8">
        <f>INTAVI!I45+NRGSUP!I45</f>
        <v>0</v>
      </c>
      <c r="J45" s="8">
        <f>INTAVI!J45+NRGSUP!J45</f>
        <v>0</v>
      </c>
      <c r="K45" s="8">
        <f>INTAVI!K45+NRGSUP!K45</f>
        <v>0</v>
      </c>
      <c r="L45" s="8">
        <f>INTAVI!L45+NRGSUP!L45</f>
        <v>0</v>
      </c>
      <c r="M45" s="8">
        <f>INTAVI!M45+NRGSUP!M45</f>
        <v>0</v>
      </c>
      <c r="N45" s="8">
        <f>INTAVI!N45+NRGSUP!N45</f>
        <v>0</v>
      </c>
      <c r="O45" s="8">
        <f>INTAVI!O45+NRGSUP!O45</f>
        <v>0</v>
      </c>
      <c r="P45" s="8">
        <f>INTAVI!P45+NRGSUP!P45</f>
        <v>0</v>
      </c>
      <c r="Q45" s="8">
        <f>INTAVI!Q45+NRGSUP!Q45</f>
        <v>0</v>
      </c>
      <c r="R45" s="8">
        <f>INTAVI!R45+NRGSUP!R45</f>
        <v>0</v>
      </c>
      <c r="S45" s="8">
        <f>INTAVI!S45+NRGSUP!S45</f>
        <v>0</v>
      </c>
      <c r="T45" s="8">
        <f>INTAVI!T45+NRGSUP!T45</f>
        <v>0</v>
      </c>
      <c r="U45" s="8">
        <f>INTAVI!U45+NRGSUP!U45</f>
        <v>0</v>
      </c>
      <c r="V45" s="8">
        <f>INTAVI!V45+NRGSUP!V45</f>
        <v>0</v>
      </c>
      <c r="W45" s="8">
        <f>INTAVI!W45+NRGSUP!W45</f>
        <v>0</v>
      </c>
      <c r="X45" s="8">
        <f>INTAVI!X45+NRGSUP!X45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INTAVI!C46+NRGSUP!C46</f>
        <v>0</v>
      </c>
      <c r="D46" s="8">
        <f>INTAVI!D46+NRGSUP!D46</f>
        <v>0</v>
      </c>
      <c r="E46" s="8">
        <f>INTAVI!E46+NRGSUP!E46</f>
        <v>0</v>
      </c>
      <c r="F46" s="8">
        <f>INTAVI!F46+NRGSUP!F46</f>
        <v>0</v>
      </c>
      <c r="G46" s="8">
        <f>INTAVI!G46+NRGSUP!G46</f>
        <v>0</v>
      </c>
      <c r="H46" s="8">
        <f>INTAVI!H46+NRGSUP!H46</f>
        <v>0</v>
      </c>
      <c r="I46" s="8">
        <f>INTAVI!I46+NRGSUP!I46</f>
        <v>0</v>
      </c>
      <c r="J46" s="8">
        <f>INTAVI!J46+NRGSUP!J46</f>
        <v>0</v>
      </c>
      <c r="K46" s="8">
        <f>INTAVI!K46+NRGSUP!K46</f>
        <v>0</v>
      </c>
      <c r="L46" s="8">
        <f>INTAVI!L46+NRGSUP!L46</f>
        <v>0</v>
      </c>
      <c r="M46" s="8">
        <f>INTAVI!M46+NRGSUP!M46</f>
        <v>0</v>
      </c>
      <c r="N46" s="8">
        <f>INTAVI!N46+NRGSUP!N46</f>
        <v>0</v>
      </c>
      <c r="O46" s="8">
        <f>INTAVI!O46+NRGSUP!O46</f>
        <v>0</v>
      </c>
      <c r="P46" s="8">
        <f>INTAVI!P46+NRGSUP!P46</f>
        <v>0</v>
      </c>
      <c r="Q46" s="8">
        <f>INTAVI!Q46+NRGSUP!Q46</f>
        <v>0</v>
      </c>
      <c r="R46" s="8">
        <f>INTAVI!R46+NRGSUP!R46</f>
        <v>0</v>
      </c>
      <c r="S46" s="8">
        <f>INTAVI!S46+NRGSUP!S46</f>
        <v>0</v>
      </c>
      <c r="T46" s="8">
        <f>INTAVI!T46+NRGSUP!T46</f>
        <v>0</v>
      </c>
      <c r="U46" s="8">
        <f>INTAVI!U46+NRGSUP!U46</f>
        <v>0</v>
      </c>
      <c r="V46" s="8">
        <f>INTAVI!V46+NRGSUP!V46</f>
        <v>0</v>
      </c>
      <c r="W46" s="8">
        <f>INTAVI!W46+NRGSUP!W46</f>
        <v>0</v>
      </c>
      <c r="X46" s="8">
        <f>INTAVI!X46+NRGSUP!X46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INTAVI!C47+NRGSUP!C47</f>
        <v>0</v>
      </c>
      <c r="D47" s="8">
        <f>INTAVI!D47+NRGSUP!D47</f>
        <v>0</v>
      </c>
      <c r="E47" s="8">
        <f>INTAVI!E47+NRGSUP!E47</f>
        <v>0</v>
      </c>
      <c r="F47" s="8">
        <f>INTAVI!F47+NRGSUP!F47</f>
        <v>0</v>
      </c>
      <c r="G47" s="8">
        <f>INTAVI!G47+NRGSUP!G47</f>
        <v>0</v>
      </c>
      <c r="H47" s="8">
        <f>INTAVI!H47+NRGSUP!H47</f>
        <v>0</v>
      </c>
      <c r="I47" s="8">
        <f>INTAVI!I47+NRGSUP!I47</f>
        <v>0</v>
      </c>
      <c r="J47" s="8">
        <f>INTAVI!J47+NRGSUP!J47</f>
        <v>0</v>
      </c>
      <c r="K47" s="8">
        <f>INTAVI!K47+NRGSUP!K47</f>
        <v>0</v>
      </c>
      <c r="L47" s="8">
        <f>INTAVI!L47+NRGSUP!L47</f>
        <v>0</v>
      </c>
      <c r="M47" s="8">
        <f>INTAVI!M47+NRGSUP!M47</f>
        <v>0</v>
      </c>
      <c r="N47" s="8">
        <f>INTAVI!N47+NRGSUP!N47</f>
        <v>0</v>
      </c>
      <c r="O47" s="8">
        <f>INTAVI!O47+NRGSUP!O47</f>
        <v>0</v>
      </c>
      <c r="P47" s="8">
        <f>INTAVI!P47+NRGSUP!P47</f>
        <v>0</v>
      </c>
      <c r="Q47" s="8">
        <f>INTAVI!Q47+NRGSUP!Q47</f>
        <v>0</v>
      </c>
      <c r="R47" s="8">
        <f>INTAVI!R47+NRGSUP!R47</f>
        <v>0</v>
      </c>
      <c r="S47" s="8">
        <f>INTAVI!S47+NRGSUP!S47</f>
        <v>0</v>
      </c>
      <c r="T47" s="8">
        <f>INTAVI!T47+NRGSUP!T47</f>
        <v>0</v>
      </c>
      <c r="U47" s="8">
        <f>INTAVI!U47+NRGSUP!U47</f>
        <v>0</v>
      </c>
      <c r="V47" s="8">
        <f>INTAVI!V47+NRGSUP!V47</f>
        <v>0</v>
      </c>
      <c r="W47" s="8">
        <f>INTAVI!W47+NRGSUP!W47</f>
        <v>0</v>
      </c>
      <c r="X47" s="8">
        <f>INTAVI!X47+NRGSUP!X47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INTAVI!C48+NRGSUP!C48</f>
        <v>0</v>
      </c>
      <c r="D48" s="8">
        <f>INTAVI!D48+NRGSUP!D48</f>
        <v>0</v>
      </c>
      <c r="E48" s="8">
        <f>INTAVI!E48+NRGSUP!E48</f>
        <v>0</v>
      </c>
      <c r="F48" s="8">
        <f>INTAVI!F48+NRGSUP!F48</f>
        <v>0</v>
      </c>
      <c r="G48" s="8">
        <f>INTAVI!G48+NRGSUP!G48</f>
        <v>0</v>
      </c>
      <c r="H48" s="8">
        <f>INTAVI!H48+NRGSUP!H48</f>
        <v>0</v>
      </c>
      <c r="I48" s="8">
        <f>INTAVI!I48+NRGSUP!I48</f>
        <v>0</v>
      </c>
      <c r="J48" s="8">
        <f>INTAVI!J48+NRGSUP!J48</f>
        <v>0</v>
      </c>
      <c r="K48" s="8">
        <f>INTAVI!K48+NRGSUP!K48</f>
        <v>0</v>
      </c>
      <c r="L48" s="8">
        <f>INTAVI!L48+NRGSUP!L48</f>
        <v>0</v>
      </c>
      <c r="M48" s="8">
        <f>INTAVI!M48+NRGSUP!M48</f>
        <v>0</v>
      </c>
      <c r="N48" s="8">
        <f>INTAVI!N48+NRGSUP!N48</f>
        <v>0</v>
      </c>
      <c r="O48" s="8">
        <f>INTAVI!O48+NRGSUP!O48</f>
        <v>0</v>
      </c>
      <c r="P48" s="8">
        <f>INTAVI!P48+NRGSUP!P48</f>
        <v>0</v>
      </c>
      <c r="Q48" s="8">
        <f>INTAVI!Q48+NRGSUP!Q48</f>
        <v>0</v>
      </c>
      <c r="R48" s="8">
        <f>INTAVI!R48+NRGSUP!R48</f>
        <v>0</v>
      </c>
      <c r="S48" s="8">
        <f>INTAVI!S48+NRGSUP!S48</f>
        <v>0</v>
      </c>
      <c r="T48" s="8">
        <f>INTAVI!T48+NRGSUP!T48</f>
        <v>0</v>
      </c>
      <c r="U48" s="8">
        <f>INTAVI!U48+NRGSUP!U48</f>
        <v>0</v>
      </c>
      <c r="V48" s="8">
        <f>INTAVI!V48+NRGSUP!V48</f>
        <v>0</v>
      </c>
      <c r="W48" s="8">
        <f>INTAVI!W48+NRGSUP!W48</f>
        <v>0</v>
      </c>
      <c r="X48" s="8">
        <f>INTAVI!X48+NRGSUP!X48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INTAVI!C49+NRGSUP!C49</f>
        <v>0</v>
      </c>
      <c r="D49" s="8">
        <f>INTAVI!D49+NRGSUP!D49</f>
        <v>0</v>
      </c>
      <c r="E49" s="8">
        <f>INTAVI!E49+NRGSUP!E49</f>
        <v>0</v>
      </c>
      <c r="F49" s="8">
        <f>INTAVI!F49+NRGSUP!F49</f>
        <v>0</v>
      </c>
      <c r="G49" s="8">
        <f>INTAVI!G49+NRGSUP!G49</f>
        <v>0</v>
      </c>
      <c r="H49" s="8">
        <f>INTAVI!H49+NRGSUP!H49</f>
        <v>0</v>
      </c>
      <c r="I49" s="8">
        <f>INTAVI!I49+NRGSUP!I49</f>
        <v>0</v>
      </c>
      <c r="J49" s="8">
        <f>INTAVI!J49+NRGSUP!J49</f>
        <v>0</v>
      </c>
      <c r="K49" s="8">
        <f>INTAVI!K49+NRGSUP!K49</f>
        <v>0</v>
      </c>
      <c r="L49" s="8">
        <f>INTAVI!L49+NRGSUP!L49</f>
        <v>0</v>
      </c>
      <c r="M49" s="8">
        <f>INTAVI!M49+NRGSUP!M49</f>
        <v>0</v>
      </c>
      <c r="N49" s="8">
        <f>INTAVI!N49+NRGSUP!N49</f>
        <v>0</v>
      </c>
      <c r="O49" s="8">
        <f>INTAVI!O49+NRGSUP!O49</f>
        <v>0</v>
      </c>
      <c r="P49" s="8">
        <f>INTAVI!P49+NRGSUP!P49</f>
        <v>0</v>
      </c>
      <c r="Q49" s="8">
        <f>INTAVI!Q49+NRGSUP!Q49</f>
        <v>0</v>
      </c>
      <c r="R49" s="8">
        <f>INTAVI!R49+NRGSUP!R49</f>
        <v>0</v>
      </c>
      <c r="S49" s="8">
        <f>INTAVI!S49+NRGSUP!S49</f>
        <v>0</v>
      </c>
      <c r="T49" s="8">
        <f>INTAVI!T49+NRGSUP!T49</f>
        <v>0</v>
      </c>
      <c r="U49" s="8">
        <f>INTAVI!U49+NRGSUP!U49</f>
        <v>0</v>
      </c>
      <c r="V49" s="8">
        <f>INTAVI!V49+NRGSUP!V49</f>
        <v>0</v>
      </c>
      <c r="W49" s="8">
        <f>INTAVI!W49+NRGSUP!W49</f>
        <v>0</v>
      </c>
      <c r="X49" s="8">
        <f>INTAVI!X49+NRGSUP!X49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INTAVI!C50+NRGSUP!C50</f>
        <v>0</v>
      </c>
      <c r="D50" s="8">
        <f>INTAVI!D50+NRGSUP!D50</f>
        <v>0</v>
      </c>
      <c r="E50" s="8">
        <f>INTAVI!E50+NRGSUP!E50</f>
        <v>0</v>
      </c>
      <c r="F50" s="8">
        <f>INTAVI!F50+NRGSUP!F50</f>
        <v>0</v>
      </c>
      <c r="G50" s="8">
        <f>INTAVI!G50+NRGSUP!G50</f>
        <v>0</v>
      </c>
      <c r="H50" s="8">
        <f>INTAVI!H50+NRGSUP!H50</f>
        <v>0</v>
      </c>
      <c r="I50" s="8">
        <f>INTAVI!I50+NRGSUP!I50</f>
        <v>0</v>
      </c>
      <c r="J50" s="8">
        <f>INTAVI!J50+NRGSUP!J50</f>
        <v>0</v>
      </c>
      <c r="K50" s="8">
        <f>INTAVI!K50+NRGSUP!K50</f>
        <v>0</v>
      </c>
      <c r="L50" s="8">
        <f>INTAVI!L50+NRGSUP!L50</f>
        <v>0</v>
      </c>
      <c r="M50" s="8">
        <f>INTAVI!M50+NRGSUP!M50</f>
        <v>0</v>
      </c>
      <c r="N50" s="8">
        <f>INTAVI!N50+NRGSUP!N50</f>
        <v>0</v>
      </c>
      <c r="O50" s="8">
        <f>INTAVI!O50+NRGSUP!O50</f>
        <v>0</v>
      </c>
      <c r="P50" s="8">
        <f>INTAVI!P50+NRGSUP!P50</f>
        <v>0</v>
      </c>
      <c r="Q50" s="8">
        <f>INTAVI!Q50+NRGSUP!Q50</f>
        <v>0</v>
      </c>
      <c r="R50" s="8">
        <f>INTAVI!R50+NRGSUP!R50</f>
        <v>0</v>
      </c>
      <c r="S50" s="8">
        <f>INTAVI!S50+NRGSUP!S50</f>
        <v>0</v>
      </c>
      <c r="T50" s="8">
        <f>INTAVI!T50+NRGSUP!T50</f>
        <v>0</v>
      </c>
      <c r="U50" s="8">
        <f>INTAVI!U50+NRGSUP!U50</f>
        <v>0</v>
      </c>
      <c r="V50" s="8">
        <f>INTAVI!V50+NRGSUP!V50</f>
        <v>0</v>
      </c>
      <c r="W50" s="8">
        <f>INTAVI!W50+NRGSUP!W50</f>
        <v>0</v>
      </c>
      <c r="X50" s="8">
        <f>INTAVI!X50+NRGSUP!X50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INTAVI!C51+NRGSUP!C51</f>
        <v>1576.8661154399997</v>
      </c>
      <c r="D51" s="27">
        <f>INTAVI!D51+NRGSUP!D51</f>
        <v>1752.9263611200004</v>
      </c>
      <c r="E51" s="27">
        <f>INTAVI!E51+NRGSUP!E51</f>
        <v>2505.7884059999997</v>
      </c>
      <c r="F51" s="27">
        <f>INTAVI!F51+NRGSUP!F51</f>
        <v>2536.5440865600003</v>
      </c>
      <c r="G51" s="27">
        <f>INTAVI!G51+NRGSUP!G51</f>
        <v>2808.8978504400002</v>
      </c>
      <c r="H51" s="27">
        <f>INTAVI!H51+NRGSUP!H51</f>
        <v>2762.8222921199995</v>
      </c>
      <c r="I51" s="27">
        <f>INTAVI!I51+NRGSUP!I51</f>
        <v>2889.9316749600002</v>
      </c>
      <c r="J51" s="27">
        <f>INTAVI!J51+NRGSUP!J51</f>
        <v>2697.4860105600005</v>
      </c>
      <c r="K51" s="27">
        <f>INTAVI!K51+NRGSUP!K51</f>
        <v>2567.7905299200006</v>
      </c>
      <c r="L51" s="27">
        <f>INTAVI!L51+NRGSUP!L51</f>
        <v>2612.9528251199999</v>
      </c>
      <c r="M51" s="27">
        <f>INTAVI!M51+NRGSUP!M51</f>
        <v>2810.5369578000004</v>
      </c>
      <c r="N51" s="27">
        <f>INTAVI!N51+NRGSUP!N51</f>
        <v>2426.0976154800005</v>
      </c>
      <c r="O51" s="27">
        <f>INTAVI!O51+NRGSUP!O51</f>
        <v>2477.44877292</v>
      </c>
      <c r="P51" s="27">
        <f>INTAVI!P51+NRGSUP!P51</f>
        <v>2099.3752097999995</v>
      </c>
      <c r="Q51" s="27">
        <f>INTAVI!Q51+NRGSUP!Q51</f>
        <v>1990.2655119600004</v>
      </c>
      <c r="R51" s="27">
        <f>INTAVI!R51+NRGSUP!R51</f>
        <v>1817.5164004799997</v>
      </c>
      <c r="S51" s="27">
        <f>INTAVI!S51+NRGSUP!S51</f>
        <v>1676.9391130799993</v>
      </c>
      <c r="T51" s="27">
        <f>INTAVI!T51+NRGSUP!T51</f>
        <v>1640.9619586799997</v>
      </c>
      <c r="U51" s="27">
        <f>INTAVI!U51+NRGSUP!U51</f>
        <v>1617.8781326400001</v>
      </c>
      <c r="V51" s="27">
        <f>INTAVI!V51+NRGSUP!V51</f>
        <v>1614.4480439999998</v>
      </c>
      <c r="W51" s="27">
        <f>INTAVI!W51+NRGSUP!W51</f>
        <v>1470.8260076400002</v>
      </c>
      <c r="X51" s="27">
        <f>INTAVI!X51+NRGSUP!X51</f>
        <v>1582.7381024400006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107.25063361429213</v>
      </c>
      <c r="D52" s="27">
        <f t="shared" ref="D52:X52" si="20">SUM(D53:D54)</f>
        <v>150.84518402361584</v>
      </c>
      <c r="E52" s="27">
        <f t="shared" si="20"/>
        <v>168.86139152174292</v>
      </c>
      <c r="F52" s="27">
        <f t="shared" si="20"/>
        <v>160.54069099035638</v>
      </c>
      <c r="G52" s="27">
        <f t="shared" si="20"/>
        <v>175.93804710030042</v>
      </c>
      <c r="H52" s="27">
        <f t="shared" si="20"/>
        <v>175.58524572994969</v>
      </c>
      <c r="I52" s="27">
        <f t="shared" si="20"/>
        <v>184.20480404846785</v>
      </c>
      <c r="J52" s="27">
        <f t="shared" si="20"/>
        <v>159.45354566468234</v>
      </c>
      <c r="K52" s="27">
        <f t="shared" si="20"/>
        <v>171.94826845228829</v>
      </c>
      <c r="L52" s="27">
        <f t="shared" si="20"/>
        <v>132.61074121161414</v>
      </c>
      <c r="M52" s="27">
        <f t="shared" si="20"/>
        <v>151.22997400969888</v>
      </c>
      <c r="N52" s="27">
        <f t="shared" si="20"/>
        <v>153.99742161021197</v>
      </c>
      <c r="O52" s="27">
        <f t="shared" si="20"/>
        <v>155.44670510502363</v>
      </c>
      <c r="P52" s="27">
        <f t="shared" si="20"/>
        <v>161.01163533052119</v>
      </c>
      <c r="Q52" s="27">
        <f t="shared" si="20"/>
        <v>157.86848364515959</v>
      </c>
      <c r="R52" s="27">
        <f t="shared" si="20"/>
        <v>161.65523845832905</v>
      </c>
      <c r="S52" s="27">
        <f t="shared" si="20"/>
        <v>159.50333792346652</v>
      </c>
      <c r="T52" s="27">
        <f t="shared" si="20"/>
        <v>173.07267139163656</v>
      </c>
      <c r="U52" s="27">
        <f t="shared" si="20"/>
        <v>179.76115161204984</v>
      </c>
      <c r="V52" s="27">
        <f t="shared" si="20"/>
        <v>180.37879400550688</v>
      </c>
      <c r="W52" s="27">
        <f t="shared" si="20"/>
        <v>224.09156029310469</v>
      </c>
      <c r="X52" s="27">
        <f t="shared" si="20"/>
        <v>205.44218503739438</v>
      </c>
    </row>
    <row r="53" spans="1:24" ht="11.25" customHeight="1" x14ac:dyDescent="0.2">
      <c r="A53" s="29" t="s">
        <v>116</v>
      </c>
      <c r="B53" s="7" t="s">
        <v>117</v>
      </c>
      <c r="C53" s="8">
        <f>INTAVI!C53+NRGSUP!C53</f>
        <v>38.387091599999998</v>
      </c>
      <c r="D53" s="8">
        <f>INTAVI!D53+NRGSUP!D53</f>
        <v>83.471216400000017</v>
      </c>
      <c r="E53" s="8">
        <f>INTAVI!E53+NRGSUP!E53</f>
        <v>98.476606799999985</v>
      </c>
      <c r="F53" s="8">
        <f>INTAVI!F53+NRGSUP!F53</f>
        <v>89.57983320000001</v>
      </c>
      <c r="G53" s="8">
        <f>INTAVI!G53+NRGSUP!G53</f>
        <v>96.437483999999984</v>
      </c>
      <c r="H53" s="8">
        <f>INTAVI!H53+NRGSUP!H53</f>
        <v>103.29564959999999</v>
      </c>
      <c r="I53" s="8">
        <f>INTAVI!I53+NRGSUP!I53</f>
        <v>108.19088280000001</v>
      </c>
      <c r="J53" s="8">
        <f>INTAVI!J53+NRGSUP!J53</f>
        <v>81.797601600000007</v>
      </c>
      <c r="K53" s="8">
        <f>INTAVI!K53+NRGSUP!K53</f>
        <v>92.831309999999988</v>
      </c>
      <c r="L53" s="8">
        <f>INTAVI!L53+NRGSUP!L53</f>
        <v>59.277675600000002</v>
      </c>
      <c r="M53" s="8">
        <f>INTAVI!M53+NRGSUP!M53</f>
        <v>85.351780799999986</v>
      </c>
      <c r="N53" s="8">
        <f>INTAVI!N53+NRGSUP!N53</f>
        <v>82.314975600000011</v>
      </c>
      <c r="O53" s="8">
        <f>INTAVI!O53+NRGSUP!O53</f>
        <v>86.273272799999987</v>
      </c>
      <c r="P53" s="8">
        <f>INTAVI!P53+NRGSUP!P53</f>
        <v>91.660654800000003</v>
      </c>
      <c r="Q53" s="8">
        <f>INTAVI!Q53+NRGSUP!Q53</f>
        <v>91.517540400000001</v>
      </c>
      <c r="R53" s="8">
        <f>INTAVI!R53+NRGSUP!R53</f>
        <v>81.371861999999993</v>
      </c>
      <c r="S53" s="8">
        <f>INTAVI!S53+NRGSUP!S53</f>
        <v>78.017425200000019</v>
      </c>
      <c r="T53" s="8">
        <f>INTAVI!T53+NRGSUP!T53</f>
        <v>82.684087200000008</v>
      </c>
      <c r="U53" s="8">
        <f>INTAVI!U53+NRGSUP!U53</f>
        <v>89.242124400000023</v>
      </c>
      <c r="V53" s="8">
        <f>INTAVI!V53+NRGSUP!V53</f>
        <v>88.701069600000011</v>
      </c>
      <c r="W53" s="8">
        <f>INTAVI!W53+NRGSUP!W53</f>
        <v>139.72598640000004</v>
      </c>
      <c r="X53" s="8">
        <f>INTAVI!X53+NRGSUP!X53</f>
        <v>123.13398240000001</v>
      </c>
    </row>
    <row r="54" spans="1:24" ht="11.25" customHeight="1" x14ac:dyDescent="0.2">
      <c r="A54" s="43" t="s">
        <v>118</v>
      </c>
      <c r="B54" s="44" t="s">
        <v>119</v>
      </c>
      <c r="C54" s="45">
        <f>INTAVI!C54+NRGSUP!C54</f>
        <v>68.863542014292122</v>
      </c>
      <c r="D54" s="45">
        <f>INTAVI!D54+NRGSUP!D54</f>
        <v>67.373967623615826</v>
      </c>
      <c r="E54" s="45">
        <f>INTAVI!E54+NRGSUP!E54</f>
        <v>70.384784721742932</v>
      </c>
      <c r="F54" s="45">
        <f>INTAVI!F54+NRGSUP!F54</f>
        <v>70.960857790356371</v>
      </c>
      <c r="G54" s="45">
        <f>INTAVI!G54+NRGSUP!G54</f>
        <v>79.50056310030044</v>
      </c>
      <c r="H54" s="45">
        <f>INTAVI!H54+NRGSUP!H54</f>
        <v>72.289596129949686</v>
      </c>
      <c r="I54" s="45">
        <f>INTAVI!I54+NRGSUP!I54</f>
        <v>76.013921248467824</v>
      </c>
      <c r="J54" s="45">
        <f>INTAVI!J54+NRGSUP!J54</f>
        <v>77.65594406468233</v>
      </c>
      <c r="K54" s="45">
        <f>INTAVI!K54+NRGSUP!K54</f>
        <v>79.116958452288301</v>
      </c>
      <c r="L54" s="45">
        <f>INTAVI!L54+NRGSUP!L54</f>
        <v>73.333065611614131</v>
      </c>
      <c r="M54" s="45">
        <f>INTAVI!M54+NRGSUP!M54</f>
        <v>65.878193209698907</v>
      </c>
      <c r="N54" s="45">
        <f>INTAVI!N54+NRGSUP!N54</f>
        <v>71.682446010211947</v>
      </c>
      <c r="O54" s="45">
        <f>INTAVI!O54+NRGSUP!O54</f>
        <v>69.173432305023624</v>
      </c>
      <c r="P54" s="45">
        <f>INTAVI!P54+NRGSUP!P54</f>
        <v>69.350980530521198</v>
      </c>
      <c r="Q54" s="45">
        <f>INTAVI!Q54+NRGSUP!Q54</f>
        <v>66.350943245159584</v>
      </c>
      <c r="R54" s="45">
        <f>INTAVI!R54+NRGSUP!R54</f>
        <v>80.283376458329045</v>
      </c>
      <c r="S54" s="45">
        <f>INTAVI!S54+NRGSUP!S54</f>
        <v>81.485912723466498</v>
      </c>
      <c r="T54" s="45">
        <f>INTAVI!T54+NRGSUP!T54</f>
        <v>90.388584191636568</v>
      </c>
      <c r="U54" s="45">
        <f>INTAVI!U54+NRGSUP!U54</f>
        <v>90.519027212049807</v>
      </c>
      <c r="V54" s="45">
        <f>INTAVI!V54+NRGSUP!V54</f>
        <v>91.677724405506865</v>
      </c>
      <c r="W54" s="45">
        <f>INTAVI!W54+NRGSUP!W54</f>
        <v>84.365573893104639</v>
      </c>
      <c r="X54" s="45">
        <f>INTAVI!X54+NRGSUP!X54</f>
        <v>82.308202637394359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114.29159543999998</v>
      </c>
      <c r="D61" s="49">
        <f t="shared" si="21"/>
        <v>121.39571375999998</v>
      </c>
      <c r="E61" s="49">
        <f t="shared" si="21"/>
        <v>118.75342463999998</v>
      </c>
      <c r="F61" s="49">
        <f t="shared" si="21"/>
        <v>135.92712599999996</v>
      </c>
      <c r="G61" s="49">
        <f t="shared" si="21"/>
        <v>154.31330015999995</v>
      </c>
      <c r="H61" s="49">
        <f t="shared" si="21"/>
        <v>247.13192448000001</v>
      </c>
      <c r="I61" s="49">
        <f t="shared" si="21"/>
        <v>253.79689967999997</v>
      </c>
      <c r="J61" s="49">
        <f t="shared" si="21"/>
        <v>416.78440272</v>
      </c>
      <c r="K61" s="49">
        <f t="shared" si="21"/>
        <v>430.43246496</v>
      </c>
      <c r="L61" s="49">
        <f t="shared" si="21"/>
        <v>400.72844232</v>
      </c>
      <c r="M61" s="49">
        <f t="shared" si="21"/>
        <v>419.93241479999995</v>
      </c>
      <c r="N61" s="49">
        <f t="shared" si="21"/>
        <v>408.41540064000009</v>
      </c>
      <c r="O61" s="49">
        <f t="shared" si="21"/>
        <v>419.24536055999999</v>
      </c>
      <c r="P61" s="49">
        <f t="shared" si="21"/>
        <v>457.74272808000001</v>
      </c>
      <c r="Q61" s="49">
        <f t="shared" si="21"/>
        <v>584.73338399999989</v>
      </c>
      <c r="R61" s="49">
        <f t="shared" si="21"/>
        <v>637.72842959999991</v>
      </c>
      <c r="S61" s="49">
        <f t="shared" si="21"/>
        <v>676.72186560000011</v>
      </c>
      <c r="T61" s="49">
        <f t="shared" si="21"/>
        <v>789.3919605599998</v>
      </c>
      <c r="U61" s="49">
        <f t="shared" si="21"/>
        <v>889.99291152000012</v>
      </c>
      <c r="V61" s="49">
        <f t="shared" si="21"/>
        <v>994.75102440000001</v>
      </c>
      <c r="W61" s="49">
        <f t="shared" si="21"/>
        <v>1291.0226068799998</v>
      </c>
      <c r="X61" s="49">
        <f t="shared" si="21"/>
        <v>1338.27116256</v>
      </c>
    </row>
    <row r="62" spans="1:24" ht="11.25" customHeight="1" x14ac:dyDescent="0.2">
      <c r="A62" s="50" t="s">
        <v>92</v>
      </c>
      <c r="B62" s="51" t="s">
        <v>93</v>
      </c>
      <c r="C62" s="52">
        <f>INTAVI!C62+NRGSUP!C62</f>
        <v>71.458329599999985</v>
      </c>
      <c r="D62" s="52">
        <f>INTAVI!D62+NRGSUP!D62</f>
        <v>77.332550399999988</v>
      </c>
      <c r="E62" s="52">
        <f>INTAVI!E62+NRGSUP!E62</f>
        <v>73.643673599999985</v>
      </c>
      <c r="F62" s="52">
        <f>INTAVI!F62+NRGSUP!F62</f>
        <v>79.508620799999989</v>
      </c>
      <c r="G62" s="52">
        <f>INTAVI!G62+NRGSUP!G62</f>
        <v>89.691839999999999</v>
      </c>
      <c r="H62" s="52">
        <f>INTAVI!H62+NRGSUP!H62</f>
        <v>183.591072</v>
      </c>
      <c r="I62" s="52">
        <f>INTAVI!I62+NRGSUP!I62</f>
        <v>185.14742399999997</v>
      </c>
      <c r="J62" s="52">
        <f>INTAVI!J62+NRGSUP!J62</f>
        <v>210.86069759999998</v>
      </c>
      <c r="K62" s="52">
        <f>INTAVI!K62+NRGSUP!K62</f>
        <v>221.32373759999996</v>
      </c>
      <c r="L62" s="52">
        <f>INTAVI!L62+NRGSUP!L62</f>
        <v>203.03095680000004</v>
      </c>
      <c r="M62" s="52">
        <f>INTAVI!M62+NRGSUP!M62</f>
        <v>225.45250559999997</v>
      </c>
      <c r="N62" s="52">
        <f>INTAVI!N62+NRGSUP!N62</f>
        <v>196.73619840000001</v>
      </c>
      <c r="O62" s="52">
        <f>INTAVI!O62+NRGSUP!O62</f>
        <v>202.37051520000003</v>
      </c>
      <c r="P62" s="52">
        <f>INTAVI!P62+NRGSUP!P62</f>
        <v>220.89513599999998</v>
      </c>
      <c r="Q62" s="52">
        <f>INTAVI!Q62+NRGSUP!Q62</f>
        <v>301.99599359999996</v>
      </c>
      <c r="R62" s="52">
        <f>INTAVI!R62+NRGSUP!R62</f>
        <v>309.78057600000005</v>
      </c>
      <c r="S62" s="52">
        <f>INTAVI!S62+NRGSUP!S62</f>
        <v>324.00668160000009</v>
      </c>
      <c r="T62" s="52">
        <f>INTAVI!T62+NRGSUP!T62</f>
        <v>359.26248959999998</v>
      </c>
      <c r="U62" s="52">
        <f>INTAVI!U62+NRGSUP!U62</f>
        <v>428.5774080000001</v>
      </c>
      <c r="V62" s="52">
        <f>INTAVI!V62+NRGSUP!V62</f>
        <v>517.31809920000001</v>
      </c>
      <c r="W62" s="52">
        <f>INTAVI!W62+NRGSUP!W62</f>
        <v>784.0030463999999</v>
      </c>
      <c r="X62" s="52">
        <f>INTAVI!X62+NRGSUP!X62</f>
        <v>843.25167359999978</v>
      </c>
    </row>
    <row r="63" spans="1:24" ht="11.25" customHeight="1" x14ac:dyDescent="0.2">
      <c r="A63" s="50" t="s">
        <v>94</v>
      </c>
      <c r="B63" s="51" t="s">
        <v>95</v>
      </c>
      <c r="C63" s="52">
        <f>INTAVI!C63+NRGSUP!C63</f>
        <v>0</v>
      </c>
      <c r="D63" s="52">
        <f>INTAVI!D63+NRGSUP!D63</f>
        <v>0</v>
      </c>
      <c r="E63" s="52">
        <f>INTAVI!E63+NRGSUP!E63</f>
        <v>0</v>
      </c>
      <c r="F63" s="52">
        <f>INTAVI!F63+NRGSUP!F63</f>
        <v>0</v>
      </c>
      <c r="G63" s="52">
        <f>INTAVI!G63+NRGSUP!G63</f>
        <v>0</v>
      </c>
      <c r="H63" s="52">
        <f>INTAVI!H63+NRGSUP!H63</f>
        <v>0</v>
      </c>
      <c r="I63" s="52">
        <f>INTAVI!I63+NRGSUP!I63</f>
        <v>0</v>
      </c>
      <c r="J63" s="52">
        <f>INTAVI!J63+NRGSUP!J63</f>
        <v>0</v>
      </c>
      <c r="K63" s="52">
        <f>INTAVI!K63+NRGSUP!K63</f>
        <v>0</v>
      </c>
      <c r="L63" s="52">
        <f>INTAVI!L63+NRGSUP!L63</f>
        <v>0</v>
      </c>
      <c r="M63" s="52">
        <f>INTAVI!M63+NRGSUP!M63</f>
        <v>0</v>
      </c>
      <c r="N63" s="52">
        <f>INTAVI!N63+NRGSUP!N63</f>
        <v>0</v>
      </c>
      <c r="O63" s="52">
        <f>INTAVI!O63+NRGSUP!O63</f>
        <v>0</v>
      </c>
      <c r="P63" s="52">
        <f>INTAVI!P63+NRGSUP!P63</f>
        <v>0</v>
      </c>
      <c r="Q63" s="52">
        <f>INTAVI!Q63+NRGSUP!Q63</f>
        <v>0</v>
      </c>
      <c r="R63" s="52">
        <f>INTAVI!R63+NRGSUP!R63</f>
        <v>0</v>
      </c>
      <c r="S63" s="52">
        <f>INTAVI!S63+NRGSUP!S63</f>
        <v>0</v>
      </c>
      <c r="T63" s="52">
        <f>INTAVI!T63+NRGSUP!T63</f>
        <v>0</v>
      </c>
      <c r="U63" s="52">
        <f>INTAVI!U63+NRGSUP!U63</f>
        <v>0</v>
      </c>
      <c r="V63" s="52">
        <f>INTAVI!V63+NRGSUP!V63</f>
        <v>0</v>
      </c>
      <c r="W63" s="52">
        <f>INTAVI!W63+NRGSUP!W63</f>
        <v>0</v>
      </c>
      <c r="X63" s="52">
        <f>INTAVI!X63+NRGSUP!X63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INTAVI!C64+NRGSUP!C64</f>
        <v>2.1698258400000001</v>
      </c>
      <c r="D64" s="52">
        <f>INTAVI!D64+NRGSUP!D64</f>
        <v>3.9127233600000002</v>
      </c>
      <c r="E64" s="52">
        <f>INTAVI!E64+NRGSUP!E64</f>
        <v>4.3408310400000003</v>
      </c>
      <c r="F64" s="52">
        <f>INTAVI!F64+NRGSUP!F64</f>
        <v>7.2324252000000016</v>
      </c>
      <c r="G64" s="52">
        <f>INTAVI!G64+NRGSUP!G64</f>
        <v>9.7269681600000002</v>
      </c>
      <c r="H64" s="52">
        <f>INTAVI!H64+NRGSUP!H64</f>
        <v>13.014630720000001</v>
      </c>
      <c r="I64" s="52">
        <f>INTAVI!I64+NRGSUP!I64</f>
        <v>15.584456160000002</v>
      </c>
      <c r="J64" s="52">
        <f>INTAVI!J64+NRGSUP!J64</f>
        <v>17.495019360000001</v>
      </c>
      <c r="K64" s="52">
        <f>INTAVI!K64+NRGSUP!K64</f>
        <v>20.954475360000004</v>
      </c>
      <c r="L64" s="52">
        <f>INTAVI!L64+NRGSUP!L64</f>
        <v>25.49717352</v>
      </c>
      <c r="M64" s="52">
        <f>INTAVI!M64+NRGSUP!M64</f>
        <v>26.753978160000003</v>
      </c>
      <c r="N64" s="52">
        <f>INTAVI!N64+NRGSUP!N64</f>
        <v>26.442823680000004</v>
      </c>
      <c r="O64" s="52">
        <f>INTAVI!O64+NRGSUP!O64</f>
        <v>27.633780720000001</v>
      </c>
      <c r="P64" s="52">
        <f>INTAVI!P64+NRGSUP!P64</f>
        <v>26.99692632</v>
      </c>
      <c r="Q64" s="52">
        <f>INTAVI!Q64+NRGSUP!Q64</f>
        <v>28.930880160000001</v>
      </c>
      <c r="R64" s="52">
        <f>INTAVI!R64+NRGSUP!R64</f>
        <v>29.382575039999999</v>
      </c>
      <c r="S64" s="52">
        <f>INTAVI!S64+NRGSUP!S64</f>
        <v>34.758097920000004</v>
      </c>
      <c r="T64" s="52">
        <f>INTAVI!T64+NRGSUP!T64</f>
        <v>35.164387440000006</v>
      </c>
      <c r="U64" s="52">
        <f>INTAVI!U64+NRGSUP!U64</f>
        <v>38.634654239999996</v>
      </c>
      <c r="V64" s="52">
        <f>INTAVI!V64+NRGSUP!V64</f>
        <v>34.047140400000011</v>
      </c>
      <c r="W64" s="52">
        <f>INTAVI!W64+NRGSUP!W64</f>
        <v>30.213237600000006</v>
      </c>
      <c r="X64" s="52">
        <f>INTAVI!X64+NRGSUP!X64</f>
        <v>30.687340320000004</v>
      </c>
    </row>
    <row r="65" spans="1:24" ht="11.25" customHeight="1" x14ac:dyDescent="0.2">
      <c r="A65" s="50" t="s">
        <v>98</v>
      </c>
      <c r="B65" s="51" t="s">
        <v>99</v>
      </c>
      <c r="C65" s="52">
        <f>INTAVI!C65+NRGSUP!C65</f>
        <v>40.663439999999994</v>
      </c>
      <c r="D65" s="52">
        <f>INTAVI!D65+NRGSUP!D65</f>
        <v>40.150439999999996</v>
      </c>
      <c r="E65" s="52">
        <f>INTAVI!E65+NRGSUP!E65</f>
        <v>40.768919999999994</v>
      </c>
      <c r="F65" s="52">
        <f>INTAVI!F65+NRGSUP!F65</f>
        <v>49.186079999999976</v>
      </c>
      <c r="G65" s="52">
        <f>INTAVI!G65+NRGSUP!G65</f>
        <v>53.153639999999982</v>
      </c>
      <c r="H65" s="52">
        <f>INTAVI!H65+NRGSUP!H65</f>
        <v>48.722039999999993</v>
      </c>
      <c r="I65" s="52">
        <f>INTAVI!I65+NRGSUP!I65</f>
        <v>51.362279999999991</v>
      </c>
      <c r="J65" s="52">
        <f>INTAVI!J65+NRGSUP!J65</f>
        <v>52.575840000000014</v>
      </c>
      <c r="K65" s="52">
        <f>INTAVI!K65+NRGSUP!K65</f>
        <v>53.528040000000011</v>
      </c>
      <c r="L65" s="52">
        <f>INTAVI!L65+NRGSUP!L65</f>
        <v>46.214999999999982</v>
      </c>
      <c r="M65" s="52">
        <f>INTAVI!M65+NRGSUP!M65</f>
        <v>42.06275999999999</v>
      </c>
      <c r="N65" s="52">
        <f>INTAVI!N65+NRGSUP!N65</f>
        <v>46.320840000000004</v>
      </c>
      <c r="O65" s="52">
        <f>INTAVI!O65+NRGSUP!O65</f>
        <v>45.468720000000005</v>
      </c>
      <c r="P65" s="52">
        <f>INTAVI!P65+NRGSUP!P65</f>
        <v>46.320840000000004</v>
      </c>
      <c r="Q65" s="52">
        <f>INTAVI!Q65+NRGSUP!Q65</f>
        <v>44.264159999999997</v>
      </c>
      <c r="R65" s="52">
        <f>INTAVI!R65+NRGSUP!R65</f>
        <v>51.610319999999973</v>
      </c>
      <c r="S65" s="52">
        <f>INTAVI!S65+NRGSUP!S65</f>
        <v>52.936919999999986</v>
      </c>
      <c r="T65" s="52">
        <f>INTAVI!T65+NRGSUP!T65</f>
        <v>58.854240000000011</v>
      </c>
      <c r="U65" s="52">
        <f>INTAVI!U65+NRGSUP!U65</f>
        <v>58.652280000000012</v>
      </c>
      <c r="V65" s="52">
        <f>INTAVI!V65+NRGSUP!V65</f>
        <v>59.229000000000006</v>
      </c>
      <c r="W65" s="52">
        <f>INTAVI!W65+NRGSUP!W65</f>
        <v>54.453960000000002</v>
      </c>
      <c r="X65" s="52">
        <f>INTAVI!X65+NRGSUP!X65</f>
        <v>53.391960000000005</v>
      </c>
    </row>
    <row r="66" spans="1:24" ht="11.25" customHeight="1" x14ac:dyDescent="0.2">
      <c r="A66" s="50" t="s">
        <v>100</v>
      </c>
      <c r="B66" s="51" t="s">
        <v>101</v>
      </c>
      <c r="C66" s="52">
        <f>INTAVI!C66+NRGSUP!C66</f>
        <v>0</v>
      </c>
      <c r="D66" s="52">
        <f>INTAVI!D66+NRGSUP!D66</f>
        <v>0</v>
      </c>
      <c r="E66" s="52">
        <f>INTAVI!E66+NRGSUP!E66</f>
        <v>0</v>
      </c>
      <c r="F66" s="52">
        <f>INTAVI!F66+NRGSUP!F66</f>
        <v>0</v>
      </c>
      <c r="G66" s="52">
        <f>INTAVI!G66+NRGSUP!G66</f>
        <v>0</v>
      </c>
      <c r="H66" s="52">
        <f>INTAVI!H66+NRGSUP!H66</f>
        <v>0</v>
      </c>
      <c r="I66" s="52">
        <f>INTAVI!I66+NRGSUP!I66</f>
        <v>0</v>
      </c>
      <c r="J66" s="52">
        <f>INTAVI!J66+NRGSUP!J66</f>
        <v>0</v>
      </c>
      <c r="K66" s="52">
        <f>INTAVI!K66+NRGSUP!K66</f>
        <v>0</v>
      </c>
      <c r="L66" s="52">
        <f>INTAVI!L66+NRGSUP!L66</f>
        <v>0</v>
      </c>
      <c r="M66" s="52">
        <f>INTAVI!M66+NRGSUP!M66</f>
        <v>0</v>
      </c>
      <c r="N66" s="52">
        <f>INTAVI!N66+NRGSUP!N66</f>
        <v>0</v>
      </c>
      <c r="O66" s="52">
        <f>INTAVI!O66+NRGSUP!O66</f>
        <v>0</v>
      </c>
      <c r="P66" s="52">
        <f>INTAVI!P66+NRGSUP!P66</f>
        <v>0</v>
      </c>
      <c r="Q66" s="52">
        <f>INTAVI!Q66+NRGSUP!Q66</f>
        <v>0</v>
      </c>
      <c r="R66" s="52">
        <f>INTAVI!R66+NRGSUP!R66</f>
        <v>0</v>
      </c>
      <c r="S66" s="52">
        <f>INTAVI!S66+NRGSUP!S66</f>
        <v>0</v>
      </c>
      <c r="T66" s="52">
        <f>INTAVI!T66+NRGSUP!T66</f>
        <v>0</v>
      </c>
      <c r="U66" s="52">
        <f>INTAVI!U66+NRGSUP!U66</f>
        <v>0</v>
      </c>
      <c r="V66" s="52">
        <f>INTAVI!V66+NRGSUP!V66</f>
        <v>0</v>
      </c>
      <c r="W66" s="52">
        <f>INTAVI!W66+NRGSUP!W66</f>
        <v>0</v>
      </c>
      <c r="X66" s="52">
        <f>INTAVI!X66+NRGSUP!X66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INTAVI!C67+NRGSUP!C67</f>
        <v>0</v>
      </c>
      <c r="D67" s="52">
        <f>INTAVI!D67+NRGSUP!D67</f>
        <v>0</v>
      </c>
      <c r="E67" s="52">
        <f>INTAVI!E67+NRGSUP!E67</f>
        <v>0</v>
      </c>
      <c r="F67" s="52">
        <f>INTAVI!F67+NRGSUP!F67</f>
        <v>0</v>
      </c>
      <c r="G67" s="52">
        <f>INTAVI!G67+NRGSUP!G67</f>
        <v>0</v>
      </c>
      <c r="H67" s="52">
        <f>INTAVI!H67+NRGSUP!H67</f>
        <v>0</v>
      </c>
      <c r="I67" s="52">
        <f>INTAVI!I67+NRGSUP!I67</f>
        <v>0</v>
      </c>
      <c r="J67" s="52">
        <f>INTAVI!J67+NRGSUP!J67</f>
        <v>3.8257487999999995</v>
      </c>
      <c r="K67" s="52">
        <f>INTAVI!K67+NRGSUP!K67</f>
        <v>2.7325684800000003</v>
      </c>
      <c r="L67" s="52">
        <f>INTAVI!L67+NRGSUP!L67</f>
        <v>2.1784593600000002</v>
      </c>
      <c r="M67" s="52">
        <f>INTAVI!M67+NRGSUP!M67</f>
        <v>2.1195820799999998</v>
      </c>
      <c r="N67" s="52">
        <f>INTAVI!N67+NRGSUP!N67</f>
        <v>18.900626400000004</v>
      </c>
      <c r="O67" s="52">
        <f>INTAVI!O67+NRGSUP!O67</f>
        <v>3.7839484800000012</v>
      </c>
      <c r="P67" s="52">
        <f>INTAVI!P67+NRGSUP!P67</f>
        <v>1.90344384</v>
      </c>
      <c r="Q67" s="52">
        <f>INTAVI!Q67+NRGSUP!Q67</f>
        <v>9.1675238399999994</v>
      </c>
      <c r="R67" s="52">
        <f>INTAVI!R67+NRGSUP!R67</f>
        <v>21.19480128</v>
      </c>
      <c r="S67" s="52">
        <f>INTAVI!S67+NRGSUP!S67</f>
        <v>26.199115199999994</v>
      </c>
      <c r="T67" s="52">
        <f>INTAVI!T67+NRGSUP!T67</f>
        <v>19.894913280000001</v>
      </c>
      <c r="U67" s="52">
        <f>INTAVI!U67+NRGSUP!U67</f>
        <v>29.614762080000009</v>
      </c>
      <c r="V67" s="52">
        <f>INTAVI!V67+NRGSUP!V67</f>
        <v>50.550095519999999</v>
      </c>
      <c r="W67" s="52">
        <f>INTAVI!W67+NRGSUP!W67</f>
        <v>40.935002399999995</v>
      </c>
      <c r="X67" s="52">
        <f>INTAVI!X67+NRGSUP!X67</f>
        <v>52.980886080000005</v>
      </c>
    </row>
    <row r="68" spans="1:24" ht="11.25" customHeight="1" x14ac:dyDescent="0.2">
      <c r="A68" s="50" t="s">
        <v>104</v>
      </c>
      <c r="B68" s="51" t="s">
        <v>105</v>
      </c>
      <c r="C68" s="52">
        <f>INTAVI!C68+NRGSUP!C68</f>
        <v>0</v>
      </c>
      <c r="D68" s="52">
        <f>INTAVI!D68+NRGSUP!D68</f>
        <v>0</v>
      </c>
      <c r="E68" s="52">
        <f>INTAVI!E68+NRGSUP!E68</f>
        <v>0</v>
      </c>
      <c r="F68" s="52">
        <f>INTAVI!F68+NRGSUP!F68</f>
        <v>0</v>
      </c>
      <c r="G68" s="52">
        <f>INTAVI!G68+NRGSUP!G68</f>
        <v>0</v>
      </c>
      <c r="H68" s="52">
        <f>INTAVI!H68+NRGSUP!H68</f>
        <v>0</v>
      </c>
      <c r="I68" s="52">
        <f>INTAVI!I68+NRGSUP!I68</f>
        <v>0</v>
      </c>
      <c r="J68" s="52">
        <f>INTAVI!J68+NRGSUP!J68</f>
        <v>0</v>
      </c>
      <c r="K68" s="52">
        <f>INTAVI!K68+NRGSUP!K68</f>
        <v>0</v>
      </c>
      <c r="L68" s="52">
        <f>INTAVI!L68+NRGSUP!L68</f>
        <v>0</v>
      </c>
      <c r="M68" s="52">
        <f>INTAVI!M68+NRGSUP!M68</f>
        <v>0</v>
      </c>
      <c r="N68" s="52">
        <f>INTAVI!N68+NRGSUP!N68</f>
        <v>0</v>
      </c>
      <c r="O68" s="52">
        <f>INTAVI!O68+NRGSUP!O68</f>
        <v>0</v>
      </c>
      <c r="P68" s="52">
        <f>INTAVI!P68+NRGSUP!P68</f>
        <v>0</v>
      </c>
      <c r="Q68" s="52">
        <f>INTAVI!Q68+NRGSUP!Q68</f>
        <v>0</v>
      </c>
      <c r="R68" s="52">
        <f>INTAVI!R68+NRGSUP!R68</f>
        <v>0</v>
      </c>
      <c r="S68" s="52">
        <f>INTAVI!S68+NRGSUP!S68</f>
        <v>0</v>
      </c>
      <c r="T68" s="52">
        <f>INTAVI!T68+NRGSUP!T68</f>
        <v>0</v>
      </c>
      <c r="U68" s="52">
        <f>INTAVI!U68+NRGSUP!U68</f>
        <v>0</v>
      </c>
      <c r="V68" s="52">
        <f>INTAVI!V68+NRGSUP!V68</f>
        <v>0</v>
      </c>
      <c r="W68" s="52">
        <f>INTAVI!W68+NRGSUP!W68</f>
        <v>0</v>
      </c>
      <c r="X68" s="52">
        <f>INTAVI!X68+NRGSUP!X68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INTAVI!C69+NRGSUP!C69</f>
        <v>0</v>
      </c>
      <c r="D69" s="52">
        <f>INTAVI!D69+NRGSUP!D69</f>
        <v>0</v>
      </c>
      <c r="E69" s="52">
        <f>INTAVI!E69+NRGSUP!E69</f>
        <v>0</v>
      </c>
      <c r="F69" s="52">
        <f>INTAVI!F69+NRGSUP!F69</f>
        <v>0</v>
      </c>
      <c r="G69" s="52">
        <f>INTAVI!G69+NRGSUP!G69</f>
        <v>0</v>
      </c>
      <c r="H69" s="52">
        <f>INTAVI!H69+NRGSUP!H69</f>
        <v>0</v>
      </c>
      <c r="I69" s="52">
        <f>INTAVI!I69+NRGSUP!I69</f>
        <v>0</v>
      </c>
      <c r="J69" s="52">
        <f>INTAVI!J69+NRGSUP!J69</f>
        <v>130.38768720000002</v>
      </c>
      <c r="K69" s="52">
        <f>INTAVI!K69+NRGSUP!K69</f>
        <v>130.11496559999998</v>
      </c>
      <c r="L69" s="52">
        <f>INTAVI!L69+NRGSUP!L69</f>
        <v>121.94249327999999</v>
      </c>
      <c r="M69" s="52">
        <f>INTAVI!M69+NRGSUP!M69</f>
        <v>122.33144016</v>
      </c>
      <c r="N69" s="52">
        <f>INTAVI!N69+NRGSUP!N69</f>
        <v>119.42631792000003</v>
      </c>
      <c r="O69" s="52">
        <f>INTAVI!O69+NRGSUP!O69</f>
        <v>139.25394287999998</v>
      </c>
      <c r="P69" s="52">
        <f>INTAVI!P69+NRGSUP!P69</f>
        <v>161.06300495999997</v>
      </c>
      <c r="Q69" s="52">
        <f>INTAVI!Q69+NRGSUP!Q69</f>
        <v>199.95386975999998</v>
      </c>
      <c r="R69" s="52">
        <f>INTAVI!R69+NRGSUP!R69</f>
        <v>225.56701584000001</v>
      </c>
      <c r="S69" s="52">
        <f>INTAVI!S69+NRGSUP!S69</f>
        <v>238.65026111999998</v>
      </c>
      <c r="T69" s="52">
        <f>INTAVI!T69+NRGSUP!T69</f>
        <v>316.08611855999987</v>
      </c>
      <c r="U69" s="52">
        <f>INTAVI!U69+NRGSUP!U69</f>
        <v>334.4504774400001</v>
      </c>
      <c r="V69" s="52">
        <f>INTAVI!V69+NRGSUP!V69</f>
        <v>333.54335951999991</v>
      </c>
      <c r="W69" s="52">
        <f>INTAVI!W69+NRGSUP!W69</f>
        <v>381.34457423999999</v>
      </c>
      <c r="X69" s="52">
        <f>INTAVI!X69+NRGSUP!X69</f>
        <v>357.85814688000016</v>
      </c>
    </row>
    <row r="70" spans="1:24" ht="11.25" customHeight="1" x14ac:dyDescent="0.2">
      <c r="A70" s="50" t="s">
        <v>108</v>
      </c>
      <c r="B70" s="51" t="s">
        <v>109</v>
      </c>
      <c r="C70" s="52">
        <f>INTAVI!C70+NRGSUP!C70</f>
        <v>0</v>
      </c>
      <c r="D70" s="52">
        <f>INTAVI!D70+NRGSUP!D70</f>
        <v>0</v>
      </c>
      <c r="E70" s="52">
        <f>INTAVI!E70+NRGSUP!E70</f>
        <v>0</v>
      </c>
      <c r="F70" s="52">
        <f>INTAVI!F70+NRGSUP!F70</f>
        <v>0</v>
      </c>
      <c r="G70" s="52">
        <f>INTAVI!G70+NRGSUP!G70</f>
        <v>0</v>
      </c>
      <c r="H70" s="52">
        <f>INTAVI!H70+NRGSUP!H70</f>
        <v>0</v>
      </c>
      <c r="I70" s="52">
        <f>INTAVI!I70+NRGSUP!I70</f>
        <v>0</v>
      </c>
      <c r="J70" s="52">
        <f>INTAVI!J70+NRGSUP!J70</f>
        <v>0</v>
      </c>
      <c r="K70" s="52">
        <f>INTAVI!K70+NRGSUP!K70</f>
        <v>0</v>
      </c>
      <c r="L70" s="52">
        <f>INTAVI!L70+NRGSUP!L70</f>
        <v>0</v>
      </c>
      <c r="M70" s="52">
        <f>INTAVI!M70+NRGSUP!M70</f>
        <v>0</v>
      </c>
      <c r="N70" s="52">
        <f>INTAVI!N70+NRGSUP!N70</f>
        <v>0</v>
      </c>
      <c r="O70" s="52">
        <f>INTAVI!O70+NRGSUP!O70</f>
        <v>0</v>
      </c>
      <c r="P70" s="52">
        <f>INTAVI!P70+NRGSUP!P70</f>
        <v>0</v>
      </c>
      <c r="Q70" s="52">
        <f>INTAVI!Q70+NRGSUP!Q70</f>
        <v>0</v>
      </c>
      <c r="R70" s="52">
        <f>INTAVI!R70+NRGSUP!R70</f>
        <v>0</v>
      </c>
      <c r="S70" s="52">
        <f>INTAVI!S70+NRGSUP!S70</f>
        <v>0</v>
      </c>
      <c r="T70" s="52">
        <f>INTAVI!T70+NRGSUP!T70</f>
        <v>0</v>
      </c>
      <c r="U70" s="52">
        <f>INTAVI!U70+NRGSUP!U70</f>
        <v>0</v>
      </c>
      <c r="V70" s="52">
        <f>INTAVI!V70+NRGSUP!V70</f>
        <v>0</v>
      </c>
      <c r="W70" s="52">
        <f>INTAVI!W70+NRGSUP!W70</f>
        <v>0</v>
      </c>
      <c r="X70" s="52">
        <f>INTAVI!X70+NRGSUP!X70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INTAVI!C71+NRGSUP!C71</f>
        <v>0</v>
      </c>
      <c r="D71" s="52">
        <f>INTAVI!D71+NRGSUP!D71</f>
        <v>0</v>
      </c>
      <c r="E71" s="52">
        <f>INTAVI!E71+NRGSUP!E71</f>
        <v>0</v>
      </c>
      <c r="F71" s="52">
        <f>INTAVI!F71+NRGSUP!F71</f>
        <v>0</v>
      </c>
      <c r="G71" s="52">
        <f>INTAVI!G71+NRGSUP!G71</f>
        <v>0</v>
      </c>
      <c r="H71" s="52">
        <f>INTAVI!H71+NRGSUP!H71</f>
        <v>0</v>
      </c>
      <c r="I71" s="52">
        <f>INTAVI!I71+NRGSUP!I71</f>
        <v>0</v>
      </c>
      <c r="J71" s="52">
        <f>INTAVI!J71+NRGSUP!J71</f>
        <v>0</v>
      </c>
      <c r="K71" s="52">
        <f>INTAVI!K71+NRGSUP!K71</f>
        <v>0</v>
      </c>
      <c r="L71" s="52">
        <f>INTAVI!L71+NRGSUP!L71</f>
        <v>0</v>
      </c>
      <c r="M71" s="52">
        <f>INTAVI!M71+NRGSUP!M71</f>
        <v>0</v>
      </c>
      <c r="N71" s="52">
        <f>INTAVI!N71+NRGSUP!N71</f>
        <v>0</v>
      </c>
      <c r="O71" s="52">
        <f>INTAVI!O71+NRGSUP!O71</f>
        <v>0</v>
      </c>
      <c r="P71" s="52">
        <f>INTAVI!P71+NRGSUP!P71</f>
        <v>0</v>
      </c>
      <c r="Q71" s="52">
        <f>INTAVI!Q71+NRGSUP!Q71</f>
        <v>0</v>
      </c>
      <c r="R71" s="52">
        <f>INTAVI!R71+NRGSUP!R71</f>
        <v>0</v>
      </c>
      <c r="S71" s="52">
        <f>INTAVI!S71+NRGSUP!S71</f>
        <v>0</v>
      </c>
      <c r="T71" s="52">
        <f>INTAVI!T71+NRGSUP!T71</f>
        <v>0</v>
      </c>
      <c r="U71" s="52">
        <f>INTAVI!U71+NRGSUP!U71</f>
        <v>0</v>
      </c>
      <c r="V71" s="52">
        <f>INTAVI!V71+NRGSUP!V71</f>
        <v>0</v>
      </c>
      <c r="W71" s="52">
        <f>INTAVI!W71+NRGSUP!W71</f>
        <v>0</v>
      </c>
      <c r="X71" s="52">
        <f>INTAVI!X71+NRGSUP!X71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INTAVI!C72+NRGSUP!C72</f>
        <v>0</v>
      </c>
      <c r="D72" s="55">
        <f>INTAVI!D72+NRGSUP!D72</f>
        <v>0</v>
      </c>
      <c r="E72" s="55">
        <f>INTAVI!E72+NRGSUP!E72</f>
        <v>0</v>
      </c>
      <c r="F72" s="55">
        <f>INTAVI!F72+NRGSUP!F72</f>
        <v>0</v>
      </c>
      <c r="G72" s="55">
        <f>INTAVI!G72+NRGSUP!G72</f>
        <v>1.7408519999999998</v>
      </c>
      <c r="H72" s="55">
        <f>INTAVI!H72+NRGSUP!H72</f>
        <v>1.8041817599999996</v>
      </c>
      <c r="I72" s="55">
        <f>INTAVI!I72+NRGSUP!I72</f>
        <v>1.7027395199999997</v>
      </c>
      <c r="J72" s="55">
        <f>INTAVI!J72+NRGSUP!J72</f>
        <v>1.6394097599999997</v>
      </c>
      <c r="K72" s="55">
        <f>INTAVI!K72+NRGSUP!K72</f>
        <v>1.7786779199999996</v>
      </c>
      <c r="L72" s="55">
        <f>INTAVI!L72+NRGSUP!L72</f>
        <v>1.8643593599999999</v>
      </c>
      <c r="M72" s="55">
        <f>INTAVI!M72+NRGSUP!M72</f>
        <v>1.2121488</v>
      </c>
      <c r="N72" s="55">
        <f>INTAVI!N72+NRGSUP!N72</f>
        <v>0.58859424000000005</v>
      </c>
      <c r="O72" s="55">
        <f>INTAVI!O72+NRGSUP!O72</f>
        <v>0.7344532800000001</v>
      </c>
      <c r="P72" s="55">
        <f>INTAVI!P72+NRGSUP!P72</f>
        <v>0.56337695999999982</v>
      </c>
      <c r="Q72" s="55">
        <f>INTAVI!Q72+NRGSUP!Q72</f>
        <v>0.4209566400000001</v>
      </c>
      <c r="R72" s="55">
        <f>INTAVI!R72+NRGSUP!R72</f>
        <v>0.19314143999999997</v>
      </c>
      <c r="S72" s="55">
        <f>INTAVI!S72+NRGSUP!S72</f>
        <v>0.17078975999999996</v>
      </c>
      <c r="T72" s="55">
        <f>INTAVI!T72+NRGSUP!T72</f>
        <v>0.12981167999999996</v>
      </c>
      <c r="U72" s="55">
        <f>INTAVI!U72+NRGSUP!U72</f>
        <v>6.3329760000000013E-2</v>
      </c>
      <c r="V72" s="55">
        <f>INTAVI!V72+NRGSUP!V72</f>
        <v>6.3329759999999999E-2</v>
      </c>
      <c r="W72" s="55">
        <f>INTAVI!W72+NRGSUP!W72</f>
        <v>7.2786240000000002E-2</v>
      </c>
      <c r="X72" s="55">
        <f>INTAVI!X72+NRGSUP!X72</f>
        <v>0.10115568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123</v>
      </c>
      <c r="B1" s="4" t="s">
        <v>208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965.83454064</v>
      </c>
      <c r="D2" s="21">
        <f t="shared" ref="D2:X2" si="0">SUM(D3,D17,D22,D25,D26,D51,D52)</f>
        <v>1044.63604908</v>
      </c>
      <c r="E2" s="21">
        <f t="shared" si="0"/>
        <v>1131.82112628</v>
      </c>
      <c r="F2" s="21">
        <f t="shared" si="0"/>
        <v>1179.0723682799999</v>
      </c>
      <c r="G2" s="21">
        <f t="shared" si="0"/>
        <v>1282.9497782400003</v>
      </c>
      <c r="H2" s="21">
        <f t="shared" si="0"/>
        <v>1303.5537010799999</v>
      </c>
      <c r="I2" s="21">
        <f t="shared" si="0"/>
        <v>1219.9235324400001</v>
      </c>
      <c r="J2" s="21">
        <f t="shared" si="0"/>
        <v>1311.2924993999998</v>
      </c>
      <c r="K2" s="21">
        <f t="shared" si="0"/>
        <v>1319.9610510000002</v>
      </c>
      <c r="L2" s="21">
        <f t="shared" si="0"/>
        <v>1264.8874053600002</v>
      </c>
      <c r="M2" s="21">
        <f t="shared" si="0"/>
        <v>1297.80460584</v>
      </c>
      <c r="N2" s="21">
        <f t="shared" si="0"/>
        <v>1214.1744372000001</v>
      </c>
      <c r="O2" s="21">
        <f t="shared" si="0"/>
        <v>1120.2486487199999</v>
      </c>
      <c r="P2" s="21">
        <f t="shared" si="0"/>
        <v>1125.3281248800001</v>
      </c>
      <c r="Q2" s="21">
        <f t="shared" si="0"/>
        <v>1222.1052948000001</v>
      </c>
      <c r="R2" s="21">
        <f t="shared" si="0"/>
        <v>1377.6753823199999</v>
      </c>
      <c r="S2" s="21">
        <f t="shared" si="0"/>
        <v>1528.7419126800005</v>
      </c>
      <c r="T2" s="21">
        <f t="shared" si="0"/>
        <v>1728.5474973600003</v>
      </c>
      <c r="U2" s="21">
        <f t="shared" si="0"/>
        <v>1848.3210482400002</v>
      </c>
      <c r="V2" s="21">
        <f t="shared" si="0"/>
        <v>1808.0866997999999</v>
      </c>
      <c r="W2" s="21">
        <f t="shared" si="0"/>
        <v>1645.5897950399999</v>
      </c>
      <c r="X2" s="21">
        <f t="shared" si="0"/>
        <v>1877.32691748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INTAVI_PA_IN!C5+INTAVI_PA_EX!C5+INTAVI_FR_IN!C5+INTAVI_FR_EX!C5</f>
        <v>0</v>
      </c>
      <c r="D5" s="8">
        <f>INTAVI_PA_IN!D5+INTAVI_PA_EX!D5+INTAVI_FR_IN!D5+INTAVI_FR_EX!D5</f>
        <v>0</v>
      </c>
      <c r="E5" s="8">
        <f>INTAVI_PA_IN!E5+INTAVI_PA_EX!E5+INTAVI_FR_IN!E5+INTAVI_FR_EX!E5</f>
        <v>0</v>
      </c>
      <c r="F5" s="8">
        <f>INTAVI_PA_IN!F5+INTAVI_PA_EX!F5+INTAVI_FR_IN!F5+INTAVI_FR_EX!F5</f>
        <v>0</v>
      </c>
      <c r="G5" s="8">
        <f>INTAVI_PA_IN!G5+INTAVI_PA_EX!G5+INTAVI_FR_IN!G5+INTAVI_FR_EX!G5</f>
        <v>0</v>
      </c>
      <c r="H5" s="8">
        <f>INTAVI_PA_IN!H5+INTAVI_PA_EX!H5+INTAVI_FR_IN!H5+INTAVI_FR_EX!H5</f>
        <v>0</v>
      </c>
      <c r="I5" s="8">
        <f>INTAVI_PA_IN!I5+INTAVI_PA_EX!I5+INTAVI_FR_IN!I5+INTAVI_FR_EX!I5</f>
        <v>0</v>
      </c>
      <c r="J5" s="8">
        <f>INTAVI_PA_IN!J5+INTAVI_PA_EX!J5+INTAVI_FR_IN!J5+INTAVI_FR_EX!J5</f>
        <v>0</v>
      </c>
      <c r="K5" s="8">
        <f>INTAVI_PA_IN!K5+INTAVI_PA_EX!K5+INTAVI_FR_IN!K5+INTAVI_FR_EX!K5</f>
        <v>0</v>
      </c>
      <c r="L5" s="8">
        <f>INTAVI_PA_IN!L5+INTAVI_PA_EX!L5+INTAVI_FR_IN!L5+INTAVI_FR_EX!L5</f>
        <v>0</v>
      </c>
      <c r="M5" s="8">
        <f>INTAVI_PA_IN!M5+INTAVI_PA_EX!M5+INTAVI_FR_IN!M5+INTAVI_FR_EX!M5</f>
        <v>0</v>
      </c>
      <c r="N5" s="8">
        <f>INTAVI_PA_IN!N5+INTAVI_PA_EX!N5+INTAVI_FR_IN!N5+INTAVI_FR_EX!N5</f>
        <v>0</v>
      </c>
      <c r="O5" s="8">
        <f>INTAVI_PA_IN!O5+INTAVI_PA_EX!O5+INTAVI_FR_IN!O5+INTAVI_FR_EX!O5</f>
        <v>0</v>
      </c>
      <c r="P5" s="8">
        <f>INTAVI_PA_IN!P5+INTAVI_PA_EX!P5+INTAVI_FR_IN!P5+INTAVI_FR_EX!P5</f>
        <v>0</v>
      </c>
      <c r="Q5" s="8">
        <f>INTAVI_PA_IN!Q5+INTAVI_PA_EX!Q5+INTAVI_FR_IN!Q5+INTAVI_FR_EX!Q5</f>
        <v>0</v>
      </c>
      <c r="R5" s="8">
        <f>INTAVI_PA_IN!R5+INTAVI_PA_EX!R5+INTAVI_FR_IN!R5+INTAVI_FR_EX!R5</f>
        <v>0</v>
      </c>
      <c r="S5" s="8">
        <f>INTAVI_PA_IN!S5+INTAVI_PA_EX!S5+INTAVI_FR_IN!S5+INTAVI_FR_EX!S5</f>
        <v>0</v>
      </c>
      <c r="T5" s="8">
        <f>INTAVI_PA_IN!T5+INTAVI_PA_EX!T5+INTAVI_FR_IN!T5+INTAVI_FR_EX!T5</f>
        <v>0</v>
      </c>
      <c r="U5" s="8">
        <f>INTAVI_PA_IN!U5+INTAVI_PA_EX!U5+INTAVI_FR_IN!U5+INTAVI_FR_EX!U5</f>
        <v>0</v>
      </c>
      <c r="V5" s="8">
        <f>INTAVI_PA_IN!V5+INTAVI_PA_EX!V5+INTAVI_FR_IN!V5+INTAVI_FR_EX!V5</f>
        <v>0</v>
      </c>
      <c r="W5" s="8">
        <f>INTAVI_PA_IN!W5+INTAVI_PA_EX!W5+INTAVI_FR_IN!W5+INTAVI_FR_EX!W5</f>
        <v>0</v>
      </c>
      <c r="X5" s="8">
        <f>INTAVI_PA_IN!X5+INTAVI_PA_EX!X5+INTAVI_FR_IN!X5+INTAVI_FR_EX!X5</f>
        <v>0</v>
      </c>
    </row>
    <row r="6" spans="1:24" ht="11.25" customHeight="1" x14ac:dyDescent="0.2">
      <c r="A6" s="28" t="s">
        <v>6</v>
      </c>
      <c r="B6" s="7" t="s">
        <v>7</v>
      </c>
      <c r="C6" s="8">
        <f>INTAVI_PA_IN!C6+INTAVI_PA_EX!C6+INTAVI_FR_IN!C6+INTAVI_FR_EX!C6</f>
        <v>0</v>
      </c>
      <c r="D6" s="8">
        <f>INTAVI_PA_IN!D6+INTAVI_PA_EX!D6+INTAVI_FR_IN!D6+INTAVI_FR_EX!D6</f>
        <v>0</v>
      </c>
      <c r="E6" s="8">
        <f>INTAVI_PA_IN!E6+INTAVI_PA_EX!E6+INTAVI_FR_IN!E6+INTAVI_FR_EX!E6</f>
        <v>0</v>
      </c>
      <c r="F6" s="8">
        <f>INTAVI_PA_IN!F6+INTAVI_PA_EX!F6+INTAVI_FR_IN!F6+INTAVI_FR_EX!F6</f>
        <v>0</v>
      </c>
      <c r="G6" s="8">
        <f>INTAVI_PA_IN!G6+INTAVI_PA_EX!G6+INTAVI_FR_IN!G6+INTAVI_FR_EX!G6</f>
        <v>0</v>
      </c>
      <c r="H6" s="8">
        <f>INTAVI_PA_IN!H6+INTAVI_PA_EX!H6+INTAVI_FR_IN!H6+INTAVI_FR_EX!H6</f>
        <v>0</v>
      </c>
      <c r="I6" s="8">
        <f>INTAVI_PA_IN!I6+INTAVI_PA_EX!I6+INTAVI_FR_IN!I6+INTAVI_FR_EX!I6</f>
        <v>0</v>
      </c>
      <c r="J6" s="8">
        <f>INTAVI_PA_IN!J6+INTAVI_PA_EX!J6+INTAVI_FR_IN!J6+INTAVI_FR_EX!J6</f>
        <v>0</v>
      </c>
      <c r="K6" s="8">
        <f>INTAVI_PA_IN!K6+INTAVI_PA_EX!K6+INTAVI_FR_IN!K6+INTAVI_FR_EX!K6</f>
        <v>0</v>
      </c>
      <c r="L6" s="8">
        <f>INTAVI_PA_IN!L6+INTAVI_PA_EX!L6+INTAVI_FR_IN!L6+INTAVI_FR_EX!L6</f>
        <v>0</v>
      </c>
      <c r="M6" s="8">
        <f>INTAVI_PA_IN!M6+INTAVI_PA_EX!M6+INTAVI_FR_IN!M6+INTAVI_FR_EX!M6</f>
        <v>0</v>
      </c>
      <c r="N6" s="8">
        <f>INTAVI_PA_IN!N6+INTAVI_PA_EX!N6+INTAVI_FR_IN!N6+INTAVI_FR_EX!N6</f>
        <v>0</v>
      </c>
      <c r="O6" s="8">
        <f>INTAVI_PA_IN!O6+INTAVI_PA_EX!O6+INTAVI_FR_IN!O6+INTAVI_FR_EX!O6</f>
        <v>0</v>
      </c>
      <c r="P6" s="8">
        <f>INTAVI_PA_IN!P6+INTAVI_PA_EX!P6+INTAVI_FR_IN!P6+INTAVI_FR_EX!P6</f>
        <v>0</v>
      </c>
      <c r="Q6" s="8">
        <f>INTAVI_PA_IN!Q6+INTAVI_PA_EX!Q6+INTAVI_FR_IN!Q6+INTAVI_FR_EX!Q6</f>
        <v>0</v>
      </c>
      <c r="R6" s="8">
        <f>INTAVI_PA_IN!R6+INTAVI_PA_EX!R6+INTAVI_FR_IN!R6+INTAVI_FR_EX!R6</f>
        <v>0</v>
      </c>
      <c r="S6" s="8">
        <f>INTAVI_PA_IN!S6+INTAVI_PA_EX!S6+INTAVI_FR_IN!S6+INTAVI_FR_EX!S6</f>
        <v>0</v>
      </c>
      <c r="T6" s="8">
        <f>INTAVI_PA_IN!T6+INTAVI_PA_EX!T6+INTAVI_FR_IN!T6+INTAVI_FR_EX!T6</f>
        <v>0</v>
      </c>
      <c r="U6" s="8">
        <f>INTAVI_PA_IN!U6+INTAVI_PA_EX!U6+INTAVI_FR_IN!U6+INTAVI_FR_EX!U6</f>
        <v>0</v>
      </c>
      <c r="V6" s="8">
        <f>INTAVI_PA_IN!V6+INTAVI_PA_EX!V6+INTAVI_FR_IN!V6+INTAVI_FR_EX!V6</f>
        <v>0</v>
      </c>
      <c r="W6" s="8">
        <f>INTAVI_PA_IN!W6+INTAVI_PA_EX!W6+INTAVI_FR_IN!W6+INTAVI_FR_EX!W6</f>
        <v>0</v>
      </c>
      <c r="X6" s="8">
        <f>INTAVI_PA_IN!X6+INTAVI_PA_EX!X6+INTAVI_FR_IN!X6+INTAVI_FR_EX!X6</f>
        <v>0</v>
      </c>
    </row>
    <row r="7" spans="1:24" ht="11.25" customHeight="1" x14ac:dyDescent="0.2">
      <c r="A7" s="28" t="s">
        <v>8</v>
      </c>
      <c r="B7" s="7" t="s">
        <v>9</v>
      </c>
      <c r="C7" s="8">
        <f>INTAVI_PA_IN!C7+INTAVI_PA_EX!C7+INTAVI_FR_IN!C7+INTAVI_FR_EX!C7</f>
        <v>0</v>
      </c>
      <c r="D7" s="8">
        <f>INTAVI_PA_IN!D7+INTAVI_PA_EX!D7+INTAVI_FR_IN!D7+INTAVI_FR_EX!D7</f>
        <v>0</v>
      </c>
      <c r="E7" s="8">
        <f>INTAVI_PA_IN!E7+INTAVI_PA_EX!E7+INTAVI_FR_IN!E7+INTAVI_FR_EX!E7</f>
        <v>0</v>
      </c>
      <c r="F7" s="8">
        <f>INTAVI_PA_IN!F7+INTAVI_PA_EX!F7+INTAVI_FR_IN!F7+INTAVI_FR_EX!F7</f>
        <v>0</v>
      </c>
      <c r="G7" s="8">
        <f>INTAVI_PA_IN!G7+INTAVI_PA_EX!G7+INTAVI_FR_IN!G7+INTAVI_FR_EX!G7</f>
        <v>0</v>
      </c>
      <c r="H7" s="8">
        <f>INTAVI_PA_IN!H7+INTAVI_PA_EX!H7+INTAVI_FR_IN!H7+INTAVI_FR_EX!H7</f>
        <v>0</v>
      </c>
      <c r="I7" s="8">
        <f>INTAVI_PA_IN!I7+INTAVI_PA_EX!I7+INTAVI_FR_IN!I7+INTAVI_FR_EX!I7</f>
        <v>0</v>
      </c>
      <c r="J7" s="8">
        <f>INTAVI_PA_IN!J7+INTAVI_PA_EX!J7+INTAVI_FR_IN!J7+INTAVI_FR_EX!J7</f>
        <v>0</v>
      </c>
      <c r="K7" s="8">
        <f>INTAVI_PA_IN!K7+INTAVI_PA_EX!K7+INTAVI_FR_IN!K7+INTAVI_FR_EX!K7</f>
        <v>0</v>
      </c>
      <c r="L7" s="8">
        <f>INTAVI_PA_IN!L7+INTAVI_PA_EX!L7+INTAVI_FR_IN!L7+INTAVI_FR_EX!L7</f>
        <v>0</v>
      </c>
      <c r="M7" s="8">
        <f>INTAVI_PA_IN!M7+INTAVI_PA_EX!M7+INTAVI_FR_IN!M7+INTAVI_FR_EX!M7</f>
        <v>0</v>
      </c>
      <c r="N7" s="8">
        <f>INTAVI_PA_IN!N7+INTAVI_PA_EX!N7+INTAVI_FR_IN!N7+INTAVI_FR_EX!N7</f>
        <v>0</v>
      </c>
      <c r="O7" s="8">
        <f>INTAVI_PA_IN!O7+INTAVI_PA_EX!O7+INTAVI_FR_IN!O7+INTAVI_FR_EX!O7</f>
        <v>0</v>
      </c>
      <c r="P7" s="8">
        <f>INTAVI_PA_IN!P7+INTAVI_PA_EX!P7+INTAVI_FR_IN!P7+INTAVI_FR_EX!P7</f>
        <v>0</v>
      </c>
      <c r="Q7" s="8">
        <f>INTAVI_PA_IN!Q7+INTAVI_PA_EX!Q7+INTAVI_FR_IN!Q7+INTAVI_FR_EX!Q7</f>
        <v>0</v>
      </c>
      <c r="R7" s="8">
        <f>INTAVI_PA_IN!R7+INTAVI_PA_EX!R7+INTAVI_FR_IN!R7+INTAVI_FR_EX!R7</f>
        <v>0</v>
      </c>
      <c r="S7" s="8">
        <f>INTAVI_PA_IN!S7+INTAVI_PA_EX!S7+INTAVI_FR_IN!S7+INTAVI_FR_EX!S7</f>
        <v>0</v>
      </c>
      <c r="T7" s="8">
        <f>INTAVI_PA_IN!T7+INTAVI_PA_EX!T7+INTAVI_FR_IN!T7+INTAVI_FR_EX!T7</f>
        <v>0</v>
      </c>
      <c r="U7" s="8">
        <f>INTAVI_PA_IN!U7+INTAVI_PA_EX!U7+INTAVI_FR_IN!U7+INTAVI_FR_EX!U7</f>
        <v>0</v>
      </c>
      <c r="V7" s="8">
        <f>INTAVI_PA_IN!V7+INTAVI_PA_EX!V7+INTAVI_FR_IN!V7+INTAVI_FR_EX!V7</f>
        <v>0</v>
      </c>
      <c r="W7" s="8">
        <f>INTAVI_PA_IN!W7+INTAVI_PA_EX!W7+INTAVI_FR_IN!W7+INTAVI_FR_EX!W7</f>
        <v>0</v>
      </c>
      <c r="X7" s="8">
        <f>INTAVI_PA_IN!X7+INTAVI_PA_EX!X7+INTAVI_FR_IN!X7+INTAVI_FR_EX!X7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W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ref="X8" si="6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INTAVI_PA_IN!C9+INTAVI_PA_EX!C9+INTAVI_FR_IN!C9+INTAVI_FR_EX!C9</f>
        <v>0</v>
      </c>
      <c r="D9" s="8">
        <f>INTAVI_PA_IN!D9+INTAVI_PA_EX!D9+INTAVI_FR_IN!D9+INTAVI_FR_EX!D9</f>
        <v>0</v>
      </c>
      <c r="E9" s="8">
        <f>INTAVI_PA_IN!E9+INTAVI_PA_EX!E9+INTAVI_FR_IN!E9+INTAVI_FR_EX!E9</f>
        <v>0</v>
      </c>
      <c r="F9" s="8">
        <f>INTAVI_PA_IN!F9+INTAVI_PA_EX!F9+INTAVI_FR_IN!F9+INTAVI_FR_EX!F9</f>
        <v>0</v>
      </c>
      <c r="G9" s="8">
        <f>INTAVI_PA_IN!G9+INTAVI_PA_EX!G9+INTAVI_FR_IN!G9+INTAVI_FR_EX!G9</f>
        <v>0</v>
      </c>
      <c r="H9" s="8">
        <f>INTAVI_PA_IN!H9+INTAVI_PA_EX!H9+INTAVI_FR_IN!H9+INTAVI_FR_EX!H9</f>
        <v>0</v>
      </c>
      <c r="I9" s="8">
        <f>INTAVI_PA_IN!I9+INTAVI_PA_EX!I9+INTAVI_FR_IN!I9+INTAVI_FR_EX!I9</f>
        <v>0</v>
      </c>
      <c r="J9" s="8">
        <f>INTAVI_PA_IN!J9+INTAVI_PA_EX!J9+INTAVI_FR_IN!J9+INTAVI_FR_EX!J9</f>
        <v>0</v>
      </c>
      <c r="K9" s="8">
        <f>INTAVI_PA_IN!K9+INTAVI_PA_EX!K9+INTAVI_FR_IN!K9+INTAVI_FR_EX!K9</f>
        <v>0</v>
      </c>
      <c r="L9" s="8">
        <f>INTAVI_PA_IN!L9+INTAVI_PA_EX!L9+INTAVI_FR_IN!L9+INTAVI_FR_EX!L9</f>
        <v>0</v>
      </c>
      <c r="M9" s="8">
        <f>INTAVI_PA_IN!M9+INTAVI_PA_EX!M9+INTAVI_FR_IN!M9+INTAVI_FR_EX!M9</f>
        <v>0</v>
      </c>
      <c r="N9" s="8">
        <f>INTAVI_PA_IN!N9+INTAVI_PA_EX!N9+INTAVI_FR_IN!N9+INTAVI_FR_EX!N9</f>
        <v>0</v>
      </c>
      <c r="O9" s="8">
        <f>INTAVI_PA_IN!O9+INTAVI_PA_EX!O9+INTAVI_FR_IN!O9+INTAVI_FR_EX!O9</f>
        <v>0</v>
      </c>
      <c r="P9" s="8">
        <f>INTAVI_PA_IN!P9+INTAVI_PA_EX!P9+INTAVI_FR_IN!P9+INTAVI_FR_EX!P9</f>
        <v>0</v>
      </c>
      <c r="Q9" s="8">
        <f>INTAVI_PA_IN!Q9+INTAVI_PA_EX!Q9+INTAVI_FR_IN!Q9+INTAVI_FR_EX!Q9</f>
        <v>0</v>
      </c>
      <c r="R9" s="8">
        <f>INTAVI_PA_IN!R9+INTAVI_PA_EX!R9+INTAVI_FR_IN!R9+INTAVI_FR_EX!R9</f>
        <v>0</v>
      </c>
      <c r="S9" s="8">
        <f>INTAVI_PA_IN!S9+INTAVI_PA_EX!S9+INTAVI_FR_IN!S9+INTAVI_FR_EX!S9</f>
        <v>0</v>
      </c>
      <c r="T9" s="8">
        <f>INTAVI_PA_IN!T9+INTAVI_PA_EX!T9+INTAVI_FR_IN!T9+INTAVI_FR_EX!T9</f>
        <v>0</v>
      </c>
      <c r="U9" s="8">
        <f>INTAVI_PA_IN!U9+INTAVI_PA_EX!U9+INTAVI_FR_IN!U9+INTAVI_FR_EX!U9</f>
        <v>0</v>
      </c>
      <c r="V9" s="8">
        <f>INTAVI_PA_IN!V9+INTAVI_PA_EX!V9+INTAVI_FR_IN!V9+INTAVI_FR_EX!V9</f>
        <v>0</v>
      </c>
      <c r="W9" s="8">
        <f>INTAVI_PA_IN!W9+INTAVI_PA_EX!W9+INTAVI_FR_IN!W9+INTAVI_FR_EX!W9</f>
        <v>0</v>
      </c>
      <c r="X9" s="8">
        <f>INTAVI_PA_IN!X9+INTAVI_PA_EX!X9+INTAVI_FR_IN!X9+INTAVI_FR_EX!X9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INTAVI_PA_IN!C10+INTAVI_PA_EX!C10+INTAVI_FR_IN!C10+INTAVI_FR_EX!C10</f>
        <v>0</v>
      </c>
      <c r="D10" s="8">
        <f>INTAVI_PA_IN!D10+INTAVI_PA_EX!D10+INTAVI_FR_IN!D10+INTAVI_FR_EX!D10</f>
        <v>0</v>
      </c>
      <c r="E10" s="8">
        <f>INTAVI_PA_IN!E10+INTAVI_PA_EX!E10+INTAVI_FR_IN!E10+INTAVI_FR_EX!E10</f>
        <v>0</v>
      </c>
      <c r="F10" s="8">
        <f>INTAVI_PA_IN!F10+INTAVI_PA_EX!F10+INTAVI_FR_IN!F10+INTAVI_FR_EX!F10</f>
        <v>0</v>
      </c>
      <c r="G10" s="8">
        <f>INTAVI_PA_IN!G10+INTAVI_PA_EX!G10+INTAVI_FR_IN!G10+INTAVI_FR_EX!G10</f>
        <v>0</v>
      </c>
      <c r="H10" s="8">
        <f>INTAVI_PA_IN!H10+INTAVI_PA_EX!H10+INTAVI_FR_IN!H10+INTAVI_FR_EX!H10</f>
        <v>0</v>
      </c>
      <c r="I10" s="8">
        <f>INTAVI_PA_IN!I10+INTAVI_PA_EX!I10+INTAVI_FR_IN!I10+INTAVI_FR_EX!I10</f>
        <v>0</v>
      </c>
      <c r="J10" s="8">
        <f>INTAVI_PA_IN!J10+INTAVI_PA_EX!J10+INTAVI_FR_IN!J10+INTAVI_FR_EX!J10</f>
        <v>0</v>
      </c>
      <c r="K10" s="8">
        <f>INTAVI_PA_IN!K10+INTAVI_PA_EX!K10+INTAVI_FR_IN!K10+INTAVI_FR_EX!K10</f>
        <v>0</v>
      </c>
      <c r="L10" s="8">
        <f>INTAVI_PA_IN!L10+INTAVI_PA_EX!L10+INTAVI_FR_IN!L10+INTAVI_FR_EX!L10</f>
        <v>0</v>
      </c>
      <c r="M10" s="8">
        <f>INTAVI_PA_IN!M10+INTAVI_PA_EX!M10+INTAVI_FR_IN!M10+INTAVI_FR_EX!M10</f>
        <v>0</v>
      </c>
      <c r="N10" s="8">
        <f>INTAVI_PA_IN!N10+INTAVI_PA_EX!N10+INTAVI_FR_IN!N10+INTAVI_FR_EX!N10</f>
        <v>0</v>
      </c>
      <c r="O10" s="8">
        <f>INTAVI_PA_IN!O10+INTAVI_PA_EX!O10+INTAVI_FR_IN!O10+INTAVI_FR_EX!O10</f>
        <v>0</v>
      </c>
      <c r="P10" s="8">
        <f>INTAVI_PA_IN!P10+INTAVI_PA_EX!P10+INTAVI_FR_IN!P10+INTAVI_FR_EX!P10</f>
        <v>0</v>
      </c>
      <c r="Q10" s="8">
        <f>INTAVI_PA_IN!Q10+INTAVI_PA_EX!Q10+INTAVI_FR_IN!Q10+INTAVI_FR_EX!Q10</f>
        <v>0</v>
      </c>
      <c r="R10" s="8">
        <f>INTAVI_PA_IN!R10+INTAVI_PA_EX!R10+INTAVI_FR_IN!R10+INTAVI_FR_EX!R10</f>
        <v>0</v>
      </c>
      <c r="S10" s="8">
        <f>INTAVI_PA_IN!S10+INTAVI_PA_EX!S10+INTAVI_FR_IN!S10+INTAVI_FR_EX!S10</f>
        <v>0</v>
      </c>
      <c r="T10" s="8">
        <f>INTAVI_PA_IN!T10+INTAVI_PA_EX!T10+INTAVI_FR_IN!T10+INTAVI_FR_EX!T10</f>
        <v>0</v>
      </c>
      <c r="U10" s="8">
        <f>INTAVI_PA_IN!U10+INTAVI_PA_EX!U10+INTAVI_FR_IN!U10+INTAVI_FR_EX!U10</f>
        <v>0</v>
      </c>
      <c r="V10" s="8">
        <f>INTAVI_PA_IN!V10+INTAVI_PA_EX!V10+INTAVI_FR_IN!V10+INTAVI_FR_EX!V10</f>
        <v>0</v>
      </c>
      <c r="W10" s="8">
        <f>INTAVI_PA_IN!W10+INTAVI_PA_EX!W10+INTAVI_FR_IN!W10+INTAVI_FR_EX!W10</f>
        <v>0</v>
      </c>
      <c r="X10" s="8">
        <f>INTAVI_PA_IN!X10+INTAVI_PA_EX!X10+INTAVI_FR_IN!X10+INTAVI_FR_EX!X10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W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si="7"/>
        <v>0</v>
      </c>
      <c r="X11" s="19">
        <f t="shared" ref="X11" si="8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INTAVI_PA_IN!C12+INTAVI_PA_EX!C12+INTAVI_FR_IN!C12+INTAVI_FR_EX!C12</f>
        <v>0</v>
      </c>
      <c r="D12" s="8">
        <f>INTAVI_PA_IN!D12+INTAVI_PA_EX!D12+INTAVI_FR_IN!D12+INTAVI_FR_EX!D12</f>
        <v>0</v>
      </c>
      <c r="E12" s="8">
        <f>INTAVI_PA_IN!E12+INTAVI_PA_EX!E12+INTAVI_FR_IN!E12+INTAVI_FR_EX!E12</f>
        <v>0</v>
      </c>
      <c r="F12" s="8">
        <f>INTAVI_PA_IN!F12+INTAVI_PA_EX!F12+INTAVI_FR_IN!F12+INTAVI_FR_EX!F12</f>
        <v>0</v>
      </c>
      <c r="G12" s="8">
        <f>INTAVI_PA_IN!G12+INTAVI_PA_EX!G12+INTAVI_FR_IN!G12+INTAVI_FR_EX!G12</f>
        <v>0</v>
      </c>
      <c r="H12" s="8">
        <f>INTAVI_PA_IN!H12+INTAVI_PA_EX!H12+INTAVI_FR_IN!H12+INTAVI_FR_EX!H12</f>
        <v>0</v>
      </c>
      <c r="I12" s="8">
        <f>INTAVI_PA_IN!I12+INTAVI_PA_EX!I12+INTAVI_FR_IN!I12+INTAVI_FR_EX!I12</f>
        <v>0</v>
      </c>
      <c r="J12" s="8">
        <f>INTAVI_PA_IN!J12+INTAVI_PA_EX!J12+INTAVI_FR_IN!J12+INTAVI_FR_EX!J12</f>
        <v>0</v>
      </c>
      <c r="K12" s="8">
        <f>INTAVI_PA_IN!K12+INTAVI_PA_EX!K12+INTAVI_FR_IN!K12+INTAVI_FR_EX!K12</f>
        <v>0</v>
      </c>
      <c r="L12" s="8">
        <f>INTAVI_PA_IN!L12+INTAVI_PA_EX!L12+INTAVI_FR_IN!L12+INTAVI_FR_EX!L12</f>
        <v>0</v>
      </c>
      <c r="M12" s="8">
        <f>INTAVI_PA_IN!M12+INTAVI_PA_EX!M12+INTAVI_FR_IN!M12+INTAVI_FR_EX!M12</f>
        <v>0</v>
      </c>
      <c r="N12" s="8">
        <f>INTAVI_PA_IN!N12+INTAVI_PA_EX!N12+INTAVI_FR_IN!N12+INTAVI_FR_EX!N12</f>
        <v>0</v>
      </c>
      <c r="O12" s="8">
        <f>INTAVI_PA_IN!O12+INTAVI_PA_EX!O12+INTAVI_FR_IN!O12+INTAVI_FR_EX!O12</f>
        <v>0</v>
      </c>
      <c r="P12" s="8">
        <f>INTAVI_PA_IN!P12+INTAVI_PA_EX!P12+INTAVI_FR_IN!P12+INTAVI_FR_EX!P12</f>
        <v>0</v>
      </c>
      <c r="Q12" s="8">
        <f>INTAVI_PA_IN!Q12+INTAVI_PA_EX!Q12+INTAVI_FR_IN!Q12+INTAVI_FR_EX!Q12</f>
        <v>0</v>
      </c>
      <c r="R12" s="8">
        <f>INTAVI_PA_IN!R12+INTAVI_PA_EX!R12+INTAVI_FR_IN!R12+INTAVI_FR_EX!R12</f>
        <v>0</v>
      </c>
      <c r="S12" s="8">
        <f>INTAVI_PA_IN!S12+INTAVI_PA_EX!S12+INTAVI_FR_IN!S12+INTAVI_FR_EX!S12</f>
        <v>0</v>
      </c>
      <c r="T12" s="8">
        <f>INTAVI_PA_IN!T12+INTAVI_PA_EX!T12+INTAVI_FR_IN!T12+INTAVI_FR_EX!T12</f>
        <v>0</v>
      </c>
      <c r="U12" s="8">
        <f>INTAVI_PA_IN!U12+INTAVI_PA_EX!U12+INTAVI_FR_IN!U12+INTAVI_FR_EX!U12</f>
        <v>0</v>
      </c>
      <c r="V12" s="8">
        <f>INTAVI_PA_IN!V12+INTAVI_PA_EX!V12+INTAVI_FR_IN!V12+INTAVI_FR_EX!V12</f>
        <v>0</v>
      </c>
      <c r="W12" s="8">
        <f>INTAVI_PA_IN!W12+INTAVI_PA_EX!W12+INTAVI_FR_IN!W12+INTAVI_FR_EX!W12</f>
        <v>0</v>
      </c>
      <c r="X12" s="8">
        <f>INTAVI_PA_IN!X12+INTAVI_PA_EX!X12+INTAVI_FR_IN!X12+INTAVI_FR_EX!X12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INTAVI_PA_IN!C13+INTAVI_PA_EX!C13+INTAVI_FR_IN!C13+INTAVI_FR_EX!C13</f>
        <v>0</v>
      </c>
      <c r="D13" s="8">
        <f>INTAVI_PA_IN!D13+INTAVI_PA_EX!D13+INTAVI_FR_IN!D13+INTAVI_FR_EX!D13</f>
        <v>0</v>
      </c>
      <c r="E13" s="8">
        <f>INTAVI_PA_IN!E13+INTAVI_PA_EX!E13+INTAVI_FR_IN!E13+INTAVI_FR_EX!E13</f>
        <v>0</v>
      </c>
      <c r="F13" s="8">
        <f>INTAVI_PA_IN!F13+INTAVI_PA_EX!F13+INTAVI_FR_IN!F13+INTAVI_FR_EX!F13</f>
        <v>0</v>
      </c>
      <c r="G13" s="8">
        <f>INTAVI_PA_IN!G13+INTAVI_PA_EX!G13+INTAVI_FR_IN!G13+INTAVI_FR_EX!G13</f>
        <v>0</v>
      </c>
      <c r="H13" s="8">
        <f>INTAVI_PA_IN!H13+INTAVI_PA_EX!H13+INTAVI_FR_IN!H13+INTAVI_FR_EX!H13</f>
        <v>0</v>
      </c>
      <c r="I13" s="8">
        <f>INTAVI_PA_IN!I13+INTAVI_PA_EX!I13+INTAVI_FR_IN!I13+INTAVI_FR_EX!I13</f>
        <v>0</v>
      </c>
      <c r="J13" s="8">
        <f>INTAVI_PA_IN!J13+INTAVI_PA_EX!J13+INTAVI_FR_IN!J13+INTAVI_FR_EX!J13</f>
        <v>0</v>
      </c>
      <c r="K13" s="8">
        <f>INTAVI_PA_IN!K13+INTAVI_PA_EX!K13+INTAVI_FR_IN!K13+INTAVI_FR_EX!K13</f>
        <v>0</v>
      </c>
      <c r="L13" s="8">
        <f>INTAVI_PA_IN!L13+INTAVI_PA_EX!L13+INTAVI_FR_IN!L13+INTAVI_FR_EX!L13</f>
        <v>0</v>
      </c>
      <c r="M13" s="8">
        <f>INTAVI_PA_IN!M13+INTAVI_PA_EX!M13+INTAVI_FR_IN!M13+INTAVI_FR_EX!M13</f>
        <v>0</v>
      </c>
      <c r="N13" s="8">
        <f>INTAVI_PA_IN!N13+INTAVI_PA_EX!N13+INTAVI_FR_IN!N13+INTAVI_FR_EX!N13</f>
        <v>0</v>
      </c>
      <c r="O13" s="8">
        <f>INTAVI_PA_IN!O13+INTAVI_PA_EX!O13+INTAVI_FR_IN!O13+INTAVI_FR_EX!O13</f>
        <v>0</v>
      </c>
      <c r="P13" s="8">
        <f>INTAVI_PA_IN!P13+INTAVI_PA_EX!P13+INTAVI_FR_IN!P13+INTAVI_FR_EX!P13</f>
        <v>0</v>
      </c>
      <c r="Q13" s="8">
        <f>INTAVI_PA_IN!Q13+INTAVI_PA_EX!Q13+INTAVI_FR_IN!Q13+INTAVI_FR_EX!Q13</f>
        <v>0</v>
      </c>
      <c r="R13" s="8">
        <f>INTAVI_PA_IN!R13+INTAVI_PA_EX!R13+INTAVI_FR_IN!R13+INTAVI_FR_EX!R13</f>
        <v>0</v>
      </c>
      <c r="S13" s="8">
        <f>INTAVI_PA_IN!S13+INTAVI_PA_EX!S13+INTAVI_FR_IN!S13+INTAVI_FR_EX!S13</f>
        <v>0</v>
      </c>
      <c r="T13" s="8">
        <f>INTAVI_PA_IN!T13+INTAVI_PA_EX!T13+INTAVI_FR_IN!T13+INTAVI_FR_EX!T13</f>
        <v>0</v>
      </c>
      <c r="U13" s="8">
        <f>INTAVI_PA_IN!U13+INTAVI_PA_EX!U13+INTAVI_FR_IN!U13+INTAVI_FR_EX!U13</f>
        <v>0</v>
      </c>
      <c r="V13" s="8">
        <f>INTAVI_PA_IN!V13+INTAVI_PA_EX!V13+INTAVI_FR_IN!V13+INTAVI_FR_EX!V13</f>
        <v>0</v>
      </c>
      <c r="W13" s="8">
        <f>INTAVI_PA_IN!W13+INTAVI_PA_EX!W13+INTAVI_FR_IN!W13+INTAVI_FR_EX!W13</f>
        <v>0</v>
      </c>
      <c r="X13" s="8">
        <f>INTAVI_PA_IN!X13+INTAVI_PA_EX!X13+INTAVI_FR_IN!X13+INTAVI_FR_EX!X13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INTAVI_PA_IN!C14+INTAVI_PA_EX!C14+INTAVI_FR_IN!C14+INTAVI_FR_EX!C14</f>
        <v>0</v>
      </c>
      <c r="D14" s="8">
        <f>INTAVI_PA_IN!D14+INTAVI_PA_EX!D14+INTAVI_FR_IN!D14+INTAVI_FR_EX!D14</f>
        <v>0</v>
      </c>
      <c r="E14" s="8">
        <f>INTAVI_PA_IN!E14+INTAVI_PA_EX!E14+INTAVI_FR_IN!E14+INTAVI_FR_EX!E14</f>
        <v>0</v>
      </c>
      <c r="F14" s="8">
        <f>INTAVI_PA_IN!F14+INTAVI_PA_EX!F14+INTAVI_FR_IN!F14+INTAVI_FR_EX!F14</f>
        <v>0</v>
      </c>
      <c r="G14" s="8">
        <f>INTAVI_PA_IN!G14+INTAVI_PA_EX!G14+INTAVI_FR_IN!G14+INTAVI_FR_EX!G14</f>
        <v>0</v>
      </c>
      <c r="H14" s="8">
        <f>INTAVI_PA_IN!H14+INTAVI_PA_EX!H14+INTAVI_FR_IN!H14+INTAVI_FR_EX!H14</f>
        <v>0</v>
      </c>
      <c r="I14" s="8">
        <f>INTAVI_PA_IN!I14+INTAVI_PA_EX!I14+INTAVI_FR_IN!I14+INTAVI_FR_EX!I14</f>
        <v>0</v>
      </c>
      <c r="J14" s="8">
        <f>INTAVI_PA_IN!J14+INTAVI_PA_EX!J14+INTAVI_FR_IN!J14+INTAVI_FR_EX!J14</f>
        <v>0</v>
      </c>
      <c r="K14" s="8">
        <f>INTAVI_PA_IN!K14+INTAVI_PA_EX!K14+INTAVI_FR_IN!K14+INTAVI_FR_EX!K14</f>
        <v>0</v>
      </c>
      <c r="L14" s="8">
        <f>INTAVI_PA_IN!L14+INTAVI_PA_EX!L14+INTAVI_FR_IN!L14+INTAVI_FR_EX!L14</f>
        <v>0</v>
      </c>
      <c r="M14" s="8">
        <f>INTAVI_PA_IN!M14+INTAVI_PA_EX!M14+INTAVI_FR_IN!M14+INTAVI_FR_EX!M14</f>
        <v>0</v>
      </c>
      <c r="N14" s="8">
        <f>INTAVI_PA_IN!N14+INTAVI_PA_EX!N14+INTAVI_FR_IN!N14+INTAVI_FR_EX!N14</f>
        <v>0</v>
      </c>
      <c r="O14" s="8">
        <f>INTAVI_PA_IN!O14+INTAVI_PA_EX!O14+INTAVI_FR_IN!O14+INTAVI_FR_EX!O14</f>
        <v>0</v>
      </c>
      <c r="P14" s="8">
        <f>INTAVI_PA_IN!P14+INTAVI_PA_EX!P14+INTAVI_FR_IN!P14+INTAVI_FR_EX!P14</f>
        <v>0</v>
      </c>
      <c r="Q14" s="8">
        <f>INTAVI_PA_IN!Q14+INTAVI_PA_EX!Q14+INTAVI_FR_IN!Q14+INTAVI_FR_EX!Q14</f>
        <v>0</v>
      </c>
      <c r="R14" s="8">
        <f>INTAVI_PA_IN!R14+INTAVI_PA_EX!R14+INTAVI_FR_IN!R14+INTAVI_FR_EX!R14</f>
        <v>0</v>
      </c>
      <c r="S14" s="8">
        <f>INTAVI_PA_IN!S14+INTAVI_PA_EX!S14+INTAVI_FR_IN!S14+INTAVI_FR_EX!S14</f>
        <v>0</v>
      </c>
      <c r="T14" s="8">
        <f>INTAVI_PA_IN!T14+INTAVI_PA_EX!T14+INTAVI_FR_IN!T14+INTAVI_FR_EX!T14</f>
        <v>0</v>
      </c>
      <c r="U14" s="8">
        <f>INTAVI_PA_IN!U14+INTAVI_PA_EX!U14+INTAVI_FR_IN!U14+INTAVI_FR_EX!U14</f>
        <v>0</v>
      </c>
      <c r="V14" s="8">
        <f>INTAVI_PA_IN!V14+INTAVI_PA_EX!V14+INTAVI_FR_IN!V14+INTAVI_FR_EX!V14</f>
        <v>0</v>
      </c>
      <c r="W14" s="8">
        <f>INTAVI_PA_IN!W14+INTAVI_PA_EX!W14+INTAVI_FR_IN!W14+INTAVI_FR_EX!W14</f>
        <v>0</v>
      </c>
      <c r="X14" s="8">
        <f>INTAVI_PA_IN!X14+INTAVI_PA_EX!X14+INTAVI_FR_IN!X14+INTAVI_FR_EX!X14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INTAVI_PA_IN!C15+INTAVI_PA_EX!C15+INTAVI_FR_IN!C15+INTAVI_FR_EX!C15</f>
        <v>0</v>
      </c>
      <c r="D15" s="8">
        <f>INTAVI_PA_IN!D15+INTAVI_PA_EX!D15+INTAVI_FR_IN!D15+INTAVI_FR_EX!D15</f>
        <v>0</v>
      </c>
      <c r="E15" s="8">
        <f>INTAVI_PA_IN!E15+INTAVI_PA_EX!E15+INTAVI_FR_IN!E15+INTAVI_FR_EX!E15</f>
        <v>0</v>
      </c>
      <c r="F15" s="8">
        <f>INTAVI_PA_IN!F15+INTAVI_PA_EX!F15+INTAVI_FR_IN!F15+INTAVI_FR_EX!F15</f>
        <v>0</v>
      </c>
      <c r="G15" s="8">
        <f>INTAVI_PA_IN!G15+INTAVI_PA_EX!G15+INTAVI_FR_IN!G15+INTAVI_FR_EX!G15</f>
        <v>0</v>
      </c>
      <c r="H15" s="8">
        <f>INTAVI_PA_IN!H15+INTAVI_PA_EX!H15+INTAVI_FR_IN!H15+INTAVI_FR_EX!H15</f>
        <v>0</v>
      </c>
      <c r="I15" s="8">
        <f>INTAVI_PA_IN!I15+INTAVI_PA_EX!I15+INTAVI_FR_IN!I15+INTAVI_FR_EX!I15</f>
        <v>0</v>
      </c>
      <c r="J15" s="8">
        <f>INTAVI_PA_IN!J15+INTAVI_PA_EX!J15+INTAVI_FR_IN!J15+INTAVI_FR_EX!J15</f>
        <v>0</v>
      </c>
      <c r="K15" s="8">
        <f>INTAVI_PA_IN!K15+INTAVI_PA_EX!K15+INTAVI_FR_IN!K15+INTAVI_FR_EX!K15</f>
        <v>0</v>
      </c>
      <c r="L15" s="8">
        <f>INTAVI_PA_IN!L15+INTAVI_PA_EX!L15+INTAVI_FR_IN!L15+INTAVI_FR_EX!L15</f>
        <v>0</v>
      </c>
      <c r="M15" s="8">
        <f>INTAVI_PA_IN!M15+INTAVI_PA_EX!M15+INTAVI_FR_IN!M15+INTAVI_FR_EX!M15</f>
        <v>0</v>
      </c>
      <c r="N15" s="8">
        <f>INTAVI_PA_IN!N15+INTAVI_PA_EX!N15+INTAVI_FR_IN!N15+INTAVI_FR_EX!N15</f>
        <v>0</v>
      </c>
      <c r="O15" s="8">
        <f>INTAVI_PA_IN!O15+INTAVI_PA_EX!O15+INTAVI_FR_IN!O15+INTAVI_FR_EX!O15</f>
        <v>0</v>
      </c>
      <c r="P15" s="8">
        <f>INTAVI_PA_IN!P15+INTAVI_PA_EX!P15+INTAVI_FR_IN!P15+INTAVI_FR_EX!P15</f>
        <v>0</v>
      </c>
      <c r="Q15" s="8">
        <f>INTAVI_PA_IN!Q15+INTAVI_PA_EX!Q15+INTAVI_FR_IN!Q15+INTAVI_FR_EX!Q15</f>
        <v>0</v>
      </c>
      <c r="R15" s="8">
        <f>INTAVI_PA_IN!R15+INTAVI_PA_EX!R15+INTAVI_FR_IN!R15+INTAVI_FR_EX!R15</f>
        <v>0</v>
      </c>
      <c r="S15" s="8">
        <f>INTAVI_PA_IN!S15+INTAVI_PA_EX!S15+INTAVI_FR_IN!S15+INTAVI_FR_EX!S15</f>
        <v>0</v>
      </c>
      <c r="T15" s="8">
        <f>INTAVI_PA_IN!T15+INTAVI_PA_EX!T15+INTAVI_FR_IN!T15+INTAVI_FR_EX!T15</f>
        <v>0</v>
      </c>
      <c r="U15" s="8">
        <f>INTAVI_PA_IN!U15+INTAVI_PA_EX!U15+INTAVI_FR_IN!U15+INTAVI_FR_EX!U15</f>
        <v>0</v>
      </c>
      <c r="V15" s="8">
        <f>INTAVI_PA_IN!V15+INTAVI_PA_EX!V15+INTAVI_FR_IN!V15+INTAVI_FR_EX!V15</f>
        <v>0</v>
      </c>
      <c r="W15" s="8">
        <f>INTAVI_PA_IN!W15+INTAVI_PA_EX!W15+INTAVI_FR_IN!W15+INTAVI_FR_EX!W15</f>
        <v>0</v>
      </c>
      <c r="X15" s="8">
        <f>INTAVI_PA_IN!X15+INTAVI_PA_EX!X15+INTAVI_FR_IN!X15+INTAVI_FR_EX!X15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INTAVI_PA_IN!C16+INTAVI_PA_EX!C16+INTAVI_FR_IN!C16+INTAVI_FR_EX!C16</f>
        <v>0</v>
      </c>
      <c r="D16" s="8">
        <f>INTAVI_PA_IN!D16+INTAVI_PA_EX!D16+INTAVI_FR_IN!D16+INTAVI_FR_EX!D16</f>
        <v>0</v>
      </c>
      <c r="E16" s="8">
        <f>INTAVI_PA_IN!E16+INTAVI_PA_EX!E16+INTAVI_FR_IN!E16+INTAVI_FR_EX!E16</f>
        <v>0</v>
      </c>
      <c r="F16" s="8">
        <f>INTAVI_PA_IN!F16+INTAVI_PA_EX!F16+INTAVI_FR_IN!F16+INTAVI_FR_EX!F16</f>
        <v>0</v>
      </c>
      <c r="G16" s="8">
        <f>INTAVI_PA_IN!G16+INTAVI_PA_EX!G16+INTAVI_FR_IN!G16+INTAVI_FR_EX!G16</f>
        <v>0</v>
      </c>
      <c r="H16" s="8">
        <f>INTAVI_PA_IN!H16+INTAVI_PA_EX!H16+INTAVI_FR_IN!H16+INTAVI_FR_EX!H16</f>
        <v>0</v>
      </c>
      <c r="I16" s="8">
        <f>INTAVI_PA_IN!I16+INTAVI_PA_EX!I16+INTAVI_FR_IN!I16+INTAVI_FR_EX!I16</f>
        <v>0</v>
      </c>
      <c r="J16" s="8">
        <f>INTAVI_PA_IN!J16+INTAVI_PA_EX!J16+INTAVI_FR_IN!J16+INTAVI_FR_EX!J16</f>
        <v>0</v>
      </c>
      <c r="K16" s="8">
        <f>INTAVI_PA_IN!K16+INTAVI_PA_EX!K16+INTAVI_FR_IN!K16+INTAVI_FR_EX!K16</f>
        <v>0</v>
      </c>
      <c r="L16" s="8">
        <f>INTAVI_PA_IN!L16+INTAVI_PA_EX!L16+INTAVI_FR_IN!L16+INTAVI_FR_EX!L16</f>
        <v>0</v>
      </c>
      <c r="M16" s="8">
        <f>INTAVI_PA_IN!M16+INTAVI_PA_EX!M16+INTAVI_FR_IN!M16+INTAVI_FR_EX!M16</f>
        <v>0</v>
      </c>
      <c r="N16" s="8">
        <f>INTAVI_PA_IN!N16+INTAVI_PA_EX!N16+INTAVI_FR_IN!N16+INTAVI_FR_EX!N16</f>
        <v>0</v>
      </c>
      <c r="O16" s="8">
        <f>INTAVI_PA_IN!O16+INTAVI_PA_EX!O16+INTAVI_FR_IN!O16+INTAVI_FR_EX!O16</f>
        <v>0</v>
      </c>
      <c r="P16" s="8">
        <f>INTAVI_PA_IN!P16+INTAVI_PA_EX!P16+INTAVI_FR_IN!P16+INTAVI_FR_EX!P16</f>
        <v>0</v>
      </c>
      <c r="Q16" s="8">
        <f>INTAVI_PA_IN!Q16+INTAVI_PA_EX!Q16+INTAVI_FR_IN!Q16+INTAVI_FR_EX!Q16</f>
        <v>0</v>
      </c>
      <c r="R16" s="8">
        <f>INTAVI_PA_IN!R16+INTAVI_PA_EX!R16+INTAVI_FR_IN!R16+INTAVI_FR_EX!R16</f>
        <v>0</v>
      </c>
      <c r="S16" s="8">
        <f>INTAVI_PA_IN!S16+INTAVI_PA_EX!S16+INTAVI_FR_IN!S16+INTAVI_FR_EX!S16</f>
        <v>0</v>
      </c>
      <c r="T16" s="8">
        <f>INTAVI_PA_IN!T16+INTAVI_PA_EX!T16+INTAVI_FR_IN!T16+INTAVI_FR_EX!T16</f>
        <v>0</v>
      </c>
      <c r="U16" s="8">
        <f>INTAVI_PA_IN!U16+INTAVI_PA_EX!U16+INTAVI_FR_IN!U16+INTAVI_FR_EX!U16</f>
        <v>0</v>
      </c>
      <c r="V16" s="8">
        <f>INTAVI_PA_IN!V16+INTAVI_PA_EX!V16+INTAVI_FR_IN!V16+INTAVI_FR_EX!V16</f>
        <v>0</v>
      </c>
      <c r="W16" s="8">
        <f>INTAVI_PA_IN!W16+INTAVI_PA_EX!W16+INTAVI_FR_IN!W16+INTAVI_FR_EX!W16</f>
        <v>0</v>
      </c>
      <c r="X16" s="8">
        <f>INTAVI_PA_IN!X16+INTAVI_PA_EX!X16+INTAVI_FR_IN!X16+INTAVI_FR_EX!X16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W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ref="X17" si="10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INTAVI_PA_IN!C18+INTAVI_PA_EX!C18+INTAVI_FR_IN!C18+INTAVI_FR_EX!C18</f>
        <v>0</v>
      </c>
      <c r="D18" s="8">
        <f>INTAVI_PA_IN!D18+INTAVI_PA_EX!D18+INTAVI_FR_IN!D18+INTAVI_FR_EX!D18</f>
        <v>0</v>
      </c>
      <c r="E18" s="8">
        <f>INTAVI_PA_IN!E18+INTAVI_PA_EX!E18+INTAVI_FR_IN!E18+INTAVI_FR_EX!E18</f>
        <v>0</v>
      </c>
      <c r="F18" s="8">
        <f>INTAVI_PA_IN!F18+INTAVI_PA_EX!F18+INTAVI_FR_IN!F18+INTAVI_FR_EX!F18</f>
        <v>0</v>
      </c>
      <c r="G18" s="8">
        <f>INTAVI_PA_IN!G18+INTAVI_PA_EX!G18+INTAVI_FR_IN!G18+INTAVI_FR_EX!G18</f>
        <v>0</v>
      </c>
      <c r="H18" s="8">
        <f>INTAVI_PA_IN!H18+INTAVI_PA_EX!H18+INTAVI_FR_IN!H18+INTAVI_FR_EX!H18</f>
        <v>0</v>
      </c>
      <c r="I18" s="8">
        <f>INTAVI_PA_IN!I18+INTAVI_PA_EX!I18+INTAVI_FR_IN!I18+INTAVI_FR_EX!I18</f>
        <v>0</v>
      </c>
      <c r="J18" s="8">
        <f>INTAVI_PA_IN!J18+INTAVI_PA_EX!J18+INTAVI_FR_IN!J18+INTAVI_FR_EX!J18</f>
        <v>0</v>
      </c>
      <c r="K18" s="8">
        <f>INTAVI_PA_IN!K18+INTAVI_PA_EX!K18+INTAVI_FR_IN!K18+INTAVI_FR_EX!K18</f>
        <v>0</v>
      </c>
      <c r="L18" s="8">
        <f>INTAVI_PA_IN!L18+INTAVI_PA_EX!L18+INTAVI_FR_IN!L18+INTAVI_FR_EX!L18</f>
        <v>0</v>
      </c>
      <c r="M18" s="8">
        <f>INTAVI_PA_IN!M18+INTAVI_PA_EX!M18+INTAVI_FR_IN!M18+INTAVI_FR_EX!M18</f>
        <v>0</v>
      </c>
      <c r="N18" s="8">
        <f>INTAVI_PA_IN!N18+INTAVI_PA_EX!N18+INTAVI_FR_IN!N18+INTAVI_FR_EX!N18</f>
        <v>0</v>
      </c>
      <c r="O18" s="8">
        <f>INTAVI_PA_IN!O18+INTAVI_PA_EX!O18+INTAVI_FR_IN!O18+INTAVI_FR_EX!O18</f>
        <v>0</v>
      </c>
      <c r="P18" s="8">
        <f>INTAVI_PA_IN!P18+INTAVI_PA_EX!P18+INTAVI_FR_IN!P18+INTAVI_FR_EX!P18</f>
        <v>0</v>
      </c>
      <c r="Q18" s="8">
        <f>INTAVI_PA_IN!Q18+INTAVI_PA_EX!Q18+INTAVI_FR_IN!Q18+INTAVI_FR_EX!Q18</f>
        <v>0</v>
      </c>
      <c r="R18" s="8">
        <f>INTAVI_PA_IN!R18+INTAVI_PA_EX!R18+INTAVI_FR_IN!R18+INTAVI_FR_EX!R18</f>
        <v>0</v>
      </c>
      <c r="S18" s="8">
        <f>INTAVI_PA_IN!S18+INTAVI_PA_EX!S18+INTAVI_FR_IN!S18+INTAVI_FR_EX!S18</f>
        <v>0</v>
      </c>
      <c r="T18" s="8">
        <f>INTAVI_PA_IN!T18+INTAVI_PA_EX!T18+INTAVI_FR_IN!T18+INTAVI_FR_EX!T18</f>
        <v>0</v>
      </c>
      <c r="U18" s="8">
        <f>INTAVI_PA_IN!U18+INTAVI_PA_EX!U18+INTAVI_FR_IN!U18+INTAVI_FR_EX!U18</f>
        <v>0</v>
      </c>
      <c r="V18" s="8">
        <f>INTAVI_PA_IN!V18+INTAVI_PA_EX!V18+INTAVI_FR_IN!V18+INTAVI_FR_EX!V18</f>
        <v>0</v>
      </c>
      <c r="W18" s="8">
        <f>INTAVI_PA_IN!W18+INTAVI_PA_EX!W18+INTAVI_FR_IN!W18+INTAVI_FR_EX!W18</f>
        <v>0</v>
      </c>
      <c r="X18" s="8">
        <f>INTAVI_PA_IN!X18+INTAVI_PA_EX!X18+INTAVI_FR_IN!X18+INTAVI_FR_EX!X18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INTAVI_PA_IN!C19+INTAVI_PA_EX!C19+INTAVI_FR_IN!C19+INTAVI_FR_EX!C19</f>
        <v>0</v>
      </c>
      <c r="D19" s="8">
        <f>INTAVI_PA_IN!D19+INTAVI_PA_EX!D19+INTAVI_FR_IN!D19+INTAVI_FR_EX!D19</f>
        <v>0</v>
      </c>
      <c r="E19" s="8">
        <f>INTAVI_PA_IN!E19+INTAVI_PA_EX!E19+INTAVI_FR_IN!E19+INTAVI_FR_EX!E19</f>
        <v>0</v>
      </c>
      <c r="F19" s="8">
        <f>INTAVI_PA_IN!F19+INTAVI_PA_EX!F19+INTAVI_FR_IN!F19+INTAVI_FR_EX!F19</f>
        <v>0</v>
      </c>
      <c r="G19" s="8">
        <f>INTAVI_PA_IN!G19+INTAVI_PA_EX!G19+INTAVI_FR_IN!G19+INTAVI_FR_EX!G19</f>
        <v>0</v>
      </c>
      <c r="H19" s="8">
        <f>INTAVI_PA_IN!H19+INTAVI_PA_EX!H19+INTAVI_FR_IN!H19+INTAVI_FR_EX!H19</f>
        <v>0</v>
      </c>
      <c r="I19" s="8">
        <f>INTAVI_PA_IN!I19+INTAVI_PA_EX!I19+INTAVI_FR_IN!I19+INTAVI_FR_EX!I19</f>
        <v>0</v>
      </c>
      <c r="J19" s="8">
        <f>INTAVI_PA_IN!J19+INTAVI_PA_EX!J19+INTAVI_FR_IN!J19+INTAVI_FR_EX!J19</f>
        <v>0</v>
      </c>
      <c r="K19" s="8">
        <f>INTAVI_PA_IN!K19+INTAVI_PA_EX!K19+INTAVI_FR_IN!K19+INTAVI_FR_EX!K19</f>
        <v>0</v>
      </c>
      <c r="L19" s="8">
        <f>INTAVI_PA_IN!L19+INTAVI_PA_EX!L19+INTAVI_FR_IN!L19+INTAVI_FR_EX!L19</f>
        <v>0</v>
      </c>
      <c r="M19" s="8">
        <f>INTAVI_PA_IN!M19+INTAVI_PA_EX!M19+INTAVI_FR_IN!M19+INTAVI_FR_EX!M19</f>
        <v>0</v>
      </c>
      <c r="N19" s="8">
        <f>INTAVI_PA_IN!N19+INTAVI_PA_EX!N19+INTAVI_FR_IN!N19+INTAVI_FR_EX!N19</f>
        <v>0</v>
      </c>
      <c r="O19" s="8">
        <f>INTAVI_PA_IN!O19+INTAVI_PA_EX!O19+INTAVI_FR_IN!O19+INTAVI_FR_EX!O19</f>
        <v>0</v>
      </c>
      <c r="P19" s="8">
        <f>INTAVI_PA_IN!P19+INTAVI_PA_EX!P19+INTAVI_FR_IN!P19+INTAVI_FR_EX!P19</f>
        <v>0</v>
      </c>
      <c r="Q19" s="8">
        <f>INTAVI_PA_IN!Q19+INTAVI_PA_EX!Q19+INTAVI_FR_IN!Q19+INTAVI_FR_EX!Q19</f>
        <v>0</v>
      </c>
      <c r="R19" s="8">
        <f>INTAVI_PA_IN!R19+INTAVI_PA_EX!R19+INTAVI_FR_IN!R19+INTAVI_FR_EX!R19</f>
        <v>0</v>
      </c>
      <c r="S19" s="8">
        <f>INTAVI_PA_IN!S19+INTAVI_PA_EX!S19+INTAVI_FR_IN!S19+INTAVI_FR_EX!S19</f>
        <v>0</v>
      </c>
      <c r="T19" s="8">
        <f>INTAVI_PA_IN!T19+INTAVI_PA_EX!T19+INTAVI_FR_IN!T19+INTAVI_FR_EX!T19</f>
        <v>0</v>
      </c>
      <c r="U19" s="8">
        <f>INTAVI_PA_IN!U19+INTAVI_PA_EX!U19+INTAVI_FR_IN!U19+INTAVI_FR_EX!U19</f>
        <v>0</v>
      </c>
      <c r="V19" s="8">
        <f>INTAVI_PA_IN!V19+INTAVI_PA_EX!V19+INTAVI_FR_IN!V19+INTAVI_FR_EX!V19</f>
        <v>0</v>
      </c>
      <c r="W19" s="8">
        <f>INTAVI_PA_IN!W19+INTAVI_PA_EX!W19+INTAVI_FR_IN!W19+INTAVI_FR_EX!W19</f>
        <v>0</v>
      </c>
      <c r="X19" s="8">
        <f>INTAVI_PA_IN!X19+INTAVI_PA_EX!X19+INTAVI_FR_IN!X19+INTAVI_FR_EX!X19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INTAVI_PA_IN!C20+INTAVI_PA_EX!C20+INTAVI_FR_IN!C20+INTAVI_FR_EX!C20</f>
        <v>0</v>
      </c>
      <c r="D20" s="8">
        <f>INTAVI_PA_IN!D20+INTAVI_PA_EX!D20+INTAVI_FR_IN!D20+INTAVI_FR_EX!D20</f>
        <v>0</v>
      </c>
      <c r="E20" s="8">
        <f>INTAVI_PA_IN!E20+INTAVI_PA_EX!E20+INTAVI_FR_IN!E20+INTAVI_FR_EX!E20</f>
        <v>0</v>
      </c>
      <c r="F20" s="8">
        <f>INTAVI_PA_IN!F20+INTAVI_PA_EX!F20+INTAVI_FR_IN!F20+INTAVI_FR_EX!F20</f>
        <v>0</v>
      </c>
      <c r="G20" s="8">
        <f>INTAVI_PA_IN!G20+INTAVI_PA_EX!G20+INTAVI_FR_IN!G20+INTAVI_FR_EX!G20</f>
        <v>0</v>
      </c>
      <c r="H20" s="8">
        <f>INTAVI_PA_IN!H20+INTAVI_PA_EX!H20+INTAVI_FR_IN!H20+INTAVI_FR_EX!H20</f>
        <v>0</v>
      </c>
      <c r="I20" s="8">
        <f>INTAVI_PA_IN!I20+INTAVI_PA_EX!I20+INTAVI_FR_IN!I20+INTAVI_FR_EX!I20</f>
        <v>0</v>
      </c>
      <c r="J20" s="8">
        <f>INTAVI_PA_IN!J20+INTAVI_PA_EX!J20+INTAVI_FR_IN!J20+INTAVI_FR_EX!J20</f>
        <v>0</v>
      </c>
      <c r="K20" s="8">
        <f>INTAVI_PA_IN!K20+INTAVI_PA_EX!K20+INTAVI_FR_IN!K20+INTAVI_FR_EX!K20</f>
        <v>0</v>
      </c>
      <c r="L20" s="8">
        <f>INTAVI_PA_IN!L20+INTAVI_PA_EX!L20+INTAVI_FR_IN!L20+INTAVI_FR_EX!L20</f>
        <v>0</v>
      </c>
      <c r="M20" s="8">
        <f>INTAVI_PA_IN!M20+INTAVI_PA_EX!M20+INTAVI_FR_IN!M20+INTAVI_FR_EX!M20</f>
        <v>0</v>
      </c>
      <c r="N20" s="8">
        <f>INTAVI_PA_IN!N20+INTAVI_PA_EX!N20+INTAVI_FR_IN!N20+INTAVI_FR_EX!N20</f>
        <v>0</v>
      </c>
      <c r="O20" s="8">
        <f>INTAVI_PA_IN!O20+INTAVI_PA_EX!O20+INTAVI_FR_IN!O20+INTAVI_FR_EX!O20</f>
        <v>0</v>
      </c>
      <c r="P20" s="8">
        <f>INTAVI_PA_IN!P20+INTAVI_PA_EX!P20+INTAVI_FR_IN!P20+INTAVI_FR_EX!P20</f>
        <v>0</v>
      </c>
      <c r="Q20" s="8">
        <f>INTAVI_PA_IN!Q20+INTAVI_PA_EX!Q20+INTAVI_FR_IN!Q20+INTAVI_FR_EX!Q20</f>
        <v>0</v>
      </c>
      <c r="R20" s="8">
        <f>INTAVI_PA_IN!R20+INTAVI_PA_EX!R20+INTAVI_FR_IN!R20+INTAVI_FR_EX!R20</f>
        <v>0</v>
      </c>
      <c r="S20" s="8">
        <f>INTAVI_PA_IN!S20+INTAVI_PA_EX!S20+INTAVI_FR_IN!S20+INTAVI_FR_EX!S20</f>
        <v>0</v>
      </c>
      <c r="T20" s="8">
        <f>INTAVI_PA_IN!T20+INTAVI_PA_EX!T20+INTAVI_FR_IN!T20+INTAVI_FR_EX!T20</f>
        <v>0</v>
      </c>
      <c r="U20" s="8">
        <f>INTAVI_PA_IN!U20+INTAVI_PA_EX!U20+INTAVI_FR_IN!U20+INTAVI_FR_EX!U20</f>
        <v>0</v>
      </c>
      <c r="V20" s="8">
        <f>INTAVI_PA_IN!V20+INTAVI_PA_EX!V20+INTAVI_FR_IN!V20+INTAVI_FR_EX!V20</f>
        <v>0</v>
      </c>
      <c r="W20" s="8">
        <f>INTAVI_PA_IN!W20+INTAVI_PA_EX!W20+INTAVI_FR_IN!W20+INTAVI_FR_EX!W20</f>
        <v>0</v>
      </c>
      <c r="X20" s="8">
        <f>INTAVI_PA_IN!X20+INTAVI_PA_EX!X20+INTAVI_FR_IN!X20+INTAVI_FR_EX!X20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INTAVI_PA_IN!C21+INTAVI_PA_EX!C21+INTAVI_FR_IN!C21+INTAVI_FR_EX!C21</f>
        <v>0</v>
      </c>
      <c r="D21" s="8">
        <f>INTAVI_PA_IN!D21+INTAVI_PA_EX!D21+INTAVI_FR_IN!D21+INTAVI_FR_EX!D21</f>
        <v>0</v>
      </c>
      <c r="E21" s="8">
        <f>INTAVI_PA_IN!E21+INTAVI_PA_EX!E21+INTAVI_FR_IN!E21+INTAVI_FR_EX!E21</f>
        <v>0</v>
      </c>
      <c r="F21" s="8">
        <f>INTAVI_PA_IN!F21+INTAVI_PA_EX!F21+INTAVI_FR_IN!F21+INTAVI_FR_EX!F21</f>
        <v>0</v>
      </c>
      <c r="G21" s="8">
        <f>INTAVI_PA_IN!G21+INTAVI_PA_EX!G21+INTAVI_FR_IN!G21+INTAVI_FR_EX!G21</f>
        <v>0</v>
      </c>
      <c r="H21" s="8">
        <f>INTAVI_PA_IN!H21+INTAVI_PA_EX!H21+INTAVI_FR_IN!H21+INTAVI_FR_EX!H21</f>
        <v>0</v>
      </c>
      <c r="I21" s="8">
        <f>INTAVI_PA_IN!I21+INTAVI_PA_EX!I21+INTAVI_FR_IN!I21+INTAVI_FR_EX!I21</f>
        <v>0</v>
      </c>
      <c r="J21" s="8">
        <f>INTAVI_PA_IN!J21+INTAVI_PA_EX!J21+INTAVI_FR_IN!J21+INTAVI_FR_EX!J21</f>
        <v>0</v>
      </c>
      <c r="K21" s="8">
        <f>INTAVI_PA_IN!K21+INTAVI_PA_EX!K21+INTAVI_FR_IN!K21+INTAVI_FR_EX!K21</f>
        <v>0</v>
      </c>
      <c r="L21" s="8">
        <f>INTAVI_PA_IN!L21+INTAVI_PA_EX!L21+INTAVI_FR_IN!L21+INTAVI_FR_EX!L21</f>
        <v>0</v>
      </c>
      <c r="M21" s="8">
        <f>INTAVI_PA_IN!M21+INTAVI_PA_EX!M21+INTAVI_FR_IN!M21+INTAVI_FR_EX!M21</f>
        <v>0</v>
      </c>
      <c r="N21" s="8">
        <f>INTAVI_PA_IN!N21+INTAVI_PA_EX!N21+INTAVI_FR_IN!N21+INTAVI_FR_EX!N21</f>
        <v>0</v>
      </c>
      <c r="O21" s="8">
        <f>INTAVI_PA_IN!O21+INTAVI_PA_EX!O21+INTAVI_FR_IN!O21+INTAVI_FR_EX!O21</f>
        <v>0</v>
      </c>
      <c r="P21" s="8">
        <f>INTAVI_PA_IN!P21+INTAVI_PA_EX!P21+INTAVI_FR_IN!P21+INTAVI_FR_EX!P21</f>
        <v>0</v>
      </c>
      <c r="Q21" s="8">
        <f>INTAVI_PA_IN!Q21+INTAVI_PA_EX!Q21+INTAVI_FR_IN!Q21+INTAVI_FR_EX!Q21</f>
        <v>0</v>
      </c>
      <c r="R21" s="8">
        <f>INTAVI_PA_IN!R21+INTAVI_PA_EX!R21+INTAVI_FR_IN!R21+INTAVI_FR_EX!R21</f>
        <v>0</v>
      </c>
      <c r="S21" s="8">
        <f>INTAVI_PA_IN!S21+INTAVI_PA_EX!S21+INTAVI_FR_IN!S21+INTAVI_FR_EX!S21</f>
        <v>0</v>
      </c>
      <c r="T21" s="8">
        <f>INTAVI_PA_IN!T21+INTAVI_PA_EX!T21+INTAVI_FR_IN!T21+INTAVI_FR_EX!T21</f>
        <v>0</v>
      </c>
      <c r="U21" s="8">
        <f>INTAVI_PA_IN!U21+INTAVI_PA_EX!U21+INTAVI_FR_IN!U21+INTAVI_FR_EX!U21</f>
        <v>0</v>
      </c>
      <c r="V21" s="8">
        <f>INTAVI_PA_IN!V21+INTAVI_PA_EX!V21+INTAVI_FR_IN!V21+INTAVI_FR_EX!V21</f>
        <v>0</v>
      </c>
      <c r="W21" s="8">
        <f>INTAVI_PA_IN!W21+INTAVI_PA_EX!W21+INTAVI_FR_IN!W21+INTAVI_FR_EX!W21</f>
        <v>0</v>
      </c>
      <c r="X21" s="8">
        <f>INTAVI_PA_IN!X21+INTAVI_PA_EX!X21+INTAVI_FR_IN!X21+INTAVI_FR_EX!X21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si="11"/>
        <v>0</v>
      </c>
      <c r="X22" s="27">
        <f t="shared" ref="X22" si="12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INTAVI_PA_IN!C23+INTAVI_PA_EX!C23+INTAVI_FR_IN!C23+INTAVI_FR_EX!C23</f>
        <v>0</v>
      </c>
      <c r="D23" s="8">
        <f>INTAVI_PA_IN!D23+INTAVI_PA_EX!D23+INTAVI_FR_IN!D23+INTAVI_FR_EX!D23</f>
        <v>0</v>
      </c>
      <c r="E23" s="8">
        <f>INTAVI_PA_IN!E23+INTAVI_PA_EX!E23+INTAVI_FR_IN!E23+INTAVI_FR_EX!E23</f>
        <v>0</v>
      </c>
      <c r="F23" s="8">
        <f>INTAVI_PA_IN!F23+INTAVI_PA_EX!F23+INTAVI_FR_IN!F23+INTAVI_FR_EX!F23</f>
        <v>0</v>
      </c>
      <c r="G23" s="8">
        <f>INTAVI_PA_IN!G23+INTAVI_PA_EX!G23+INTAVI_FR_IN!G23+INTAVI_FR_EX!G23</f>
        <v>0</v>
      </c>
      <c r="H23" s="8">
        <f>INTAVI_PA_IN!H23+INTAVI_PA_EX!H23+INTAVI_FR_IN!H23+INTAVI_FR_EX!H23</f>
        <v>0</v>
      </c>
      <c r="I23" s="8">
        <f>INTAVI_PA_IN!I23+INTAVI_PA_EX!I23+INTAVI_FR_IN!I23+INTAVI_FR_EX!I23</f>
        <v>0</v>
      </c>
      <c r="J23" s="8">
        <f>INTAVI_PA_IN!J23+INTAVI_PA_EX!J23+INTAVI_FR_IN!J23+INTAVI_FR_EX!J23</f>
        <v>0</v>
      </c>
      <c r="K23" s="8">
        <f>INTAVI_PA_IN!K23+INTAVI_PA_EX!K23+INTAVI_FR_IN!K23+INTAVI_FR_EX!K23</f>
        <v>0</v>
      </c>
      <c r="L23" s="8">
        <f>INTAVI_PA_IN!L23+INTAVI_PA_EX!L23+INTAVI_FR_IN!L23+INTAVI_FR_EX!L23</f>
        <v>0</v>
      </c>
      <c r="M23" s="8">
        <f>INTAVI_PA_IN!M23+INTAVI_PA_EX!M23+INTAVI_FR_IN!M23+INTAVI_FR_EX!M23</f>
        <v>0</v>
      </c>
      <c r="N23" s="8">
        <f>INTAVI_PA_IN!N23+INTAVI_PA_EX!N23+INTAVI_FR_IN!N23+INTAVI_FR_EX!N23</f>
        <v>0</v>
      </c>
      <c r="O23" s="8">
        <f>INTAVI_PA_IN!O23+INTAVI_PA_EX!O23+INTAVI_FR_IN!O23+INTAVI_FR_EX!O23</f>
        <v>0</v>
      </c>
      <c r="P23" s="8">
        <f>INTAVI_PA_IN!P23+INTAVI_PA_EX!P23+INTAVI_FR_IN!P23+INTAVI_FR_EX!P23</f>
        <v>0</v>
      </c>
      <c r="Q23" s="8">
        <f>INTAVI_PA_IN!Q23+INTAVI_PA_EX!Q23+INTAVI_FR_IN!Q23+INTAVI_FR_EX!Q23</f>
        <v>0</v>
      </c>
      <c r="R23" s="8">
        <f>INTAVI_PA_IN!R23+INTAVI_PA_EX!R23+INTAVI_FR_IN!R23+INTAVI_FR_EX!R23</f>
        <v>0</v>
      </c>
      <c r="S23" s="8">
        <f>INTAVI_PA_IN!S23+INTAVI_PA_EX!S23+INTAVI_FR_IN!S23+INTAVI_FR_EX!S23</f>
        <v>0</v>
      </c>
      <c r="T23" s="8">
        <f>INTAVI_PA_IN!T23+INTAVI_PA_EX!T23+INTAVI_FR_IN!T23+INTAVI_FR_EX!T23</f>
        <v>0</v>
      </c>
      <c r="U23" s="8">
        <f>INTAVI_PA_IN!U23+INTAVI_PA_EX!U23+INTAVI_FR_IN!U23+INTAVI_FR_EX!U23</f>
        <v>0</v>
      </c>
      <c r="V23" s="8">
        <f>INTAVI_PA_IN!V23+INTAVI_PA_EX!V23+INTAVI_FR_IN!V23+INTAVI_FR_EX!V23</f>
        <v>0</v>
      </c>
      <c r="W23" s="8">
        <f>INTAVI_PA_IN!W23+INTAVI_PA_EX!W23+INTAVI_FR_IN!W23+INTAVI_FR_EX!W23</f>
        <v>0</v>
      </c>
      <c r="X23" s="8">
        <f>INTAVI_PA_IN!X23+INTAVI_PA_EX!X23+INTAVI_FR_IN!X23+INTAVI_FR_EX!X23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INTAVI_PA_IN!C24+INTAVI_PA_EX!C24+INTAVI_FR_IN!C24+INTAVI_FR_EX!C24</f>
        <v>0</v>
      </c>
      <c r="D24" s="8">
        <f>INTAVI_PA_IN!D24+INTAVI_PA_EX!D24+INTAVI_FR_IN!D24+INTAVI_FR_EX!D24</f>
        <v>0</v>
      </c>
      <c r="E24" s="8">
        <f>INTAVI_PA_IN!E24+INTAVI_PA_EX!E24+INTAVI_FR_IN!E24+INTAVI_FR_EX!E24</f>
        <v>0</v>
      </c>
      <c r="F24" s="8">
        <f>INTAVI_PA_IN!F24+INTAVI_PA_EX!F24+INTAVI_FR_IN!F24+INTAVI_FR_EX!F24</f>
        <v>0</v>
      </c>
      <c r="G24" s="8">
        <f>INTAVI_PA_IN!G24+INTAVI_PA_EX!G24+INTAVI_FR_IN!G24+INTAVI_FR_EX!G24</f>
        <v>0</v>
      </c>
      <c r="H24" s="8">
        <f>INTAVI_PA_IN!H24+INTAVI_PA_EX!H24+INTAVI_FR_IN!H24+INTAVI_FR_EX!H24</f>
        <v>0</v>
      </c>
      <c r="I24" s="8">
        <f>INTAVI_PA_IN!I24+INTAVI_PA_EX!I24+INTAVI_FR_IN!I24+INTAVI_FR_EX!I24</f>
        <v>0</v>
      </c>
      <c r="J24" s="8">
        <f>INTAVI_PA_IN!J24+INTAVI_PA_EX!J24+INTAVI_FR_IN!J24+INTAVI_FR_EX!J24</f>
        <v>0</v>
      </c>
      <c r="K24" s="8">
        <f>INTAVI_PA_IN!K24+INTAVI_PA_EX!K24+INTAVI_FR_IN!K24+INTAVI_FR_EX!K24</f>
        <v>0</v>
      </c>
      <c r="L24" s="8">
        <f>INTAVI_PA_IN!L24+INTAVI_PA_EX!L24+INTAVI_FR_IN!L24+INTAVI_FR_EX!L24</f>
        <v>0</v>
      </c>
      <c r="M24" s="8">
        <f>INTAVI_PA_IN!M24+INTAVI_PA_EX!M24+INTAVI_FR_IN!M24+INTAVI_FR_EX!M24</f>
        <v>0</v>
      </c>
      <c r="N24" s="8">
        <f>INTAVI_PA_IN!N24+INTAVI_PA_EX!N24+INTAVI_FR_IN!N24+INTAVI_FR_EX!N24</f>
        <v>0</v>
      </c>
      <c r="O24" s="8">
        <f>INTAVI_PA_IN!O24+INTAVI_PA_EX!O24+INTAVI_FR_IN!O24+INTAVI_FR_EX!O24</f>
        <v>0</v>
      </c>
      <c r="P24" s="8">
        <f>INTAVI_PA_IN!P24+INTAVI_PA_EX!P24+INTAVI_FR_IN!P24+INTAVI_FR_EX!P24</f>
        <v>0</v>
      </c>
      <c r="Q24" s="8">
        <f>INTAVI_PA_IN!Q24+INTAVI_PA_EX!Q24+INTAVI_FR_IN!Q24+INTAVI_FR_EX!Q24</f>
        <v>0</v>
      </c>
      <c r="R24" s="8">
        <f>INTAVI_PA_IN!R24+INTAVI_PA_EX!R24+INTAVI_FR_IN!R24+INTAVI_FR_EX!R24</f>
        <v>0</v>
      </c>
      <c r="S24" s="8">
        <f>INTAVI_PA_IN!S24+INTAVI_PA_EX!S24+INTAVI_FR_IN!S24+INTAVI_FR_EX!S24</f>
        <v>0</v>
      </c>
      <c r="T24" s="8">
        <f>INTAVI_PA_IN!T24+INTAVI_PA_EX!T24+INTAVI_FR_IN!T24+INTAVI_FR_EX!T24</f>
        <v>0</v>
      </c>
      <c r="U24" s="8">
        <f>INTAVI_PA_IN!U24+INTAVI_PA_EX!U24+INTAVI_FR_IN!U24+INTAVI_FR_EX!U24</f>
        <v>0</v>
      </c>
      <c r="V24" s="8">
        <f>INTAVI_PA_IN!V24+INTAVI_PA_EX!V24+INTAVI_FR_IN!V24+INTAVI_FR_EX!V24</f>
        <v>0</v>
      </c>
      <c r="W24" s="8">
        <f>INTAVI_PA_IN!W24+INTAVI_PA_EX!W24+INTAVI_FR_IN!W24+INTAVI_FR_EX!W24</f>
        <v>0</v>
      </c>
      <c r="X24" s="8">
        <f>INTAVI_PA_IN!X24+INTAVI_PA_EX!X24+INTAVI_FR_IN!X24+INTAVI_FR_EX!X24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INTAVI_PA_IN!C25+INTAVI_PA_EX!C25+INTAVI_FR_IN!C25+INTAVI_FR_EX!C25</f>
        <v>0</v>
      </c>
      <c r="D25" s="27">
        <f>INTAVI_PA_IN!D25+INTAVI_PA_EX!D25+INTAVI_FR_IN!D25+INTAVI_FR_EX!D25</f>
        <v>0</v>
      </c>
      <c r="E25" s="27">
        <f>INTAVI_PA_IN!E25+INTAVI_PA_EX!E25+INTAVI_FR_IN!E25+INTAVI_FR_EX!E25</f>
        <v>0</v>
      </c>
      <c r="F25" s="27">
        <f>INTAVI_PA_IN!F25+INTAVI_PA_EX!F25+INTAVI_FR_IN!F25+INTAVI_FR_EX!F25</f>
        <v>0</v>
      </c>
      <c r="G25" s="27">
        <f>INTAVI_PA_IN!G25+INTAVI_PA_EX!G25+INTAVI_FR_IN!G25+INTAVI_FR_EX!G25</f>
        <v>0</v>
      </c>
      <c r="H25" s="27">
        <f>INTAVI_PA_IN!H25+INTAVI_PA_EX!H25+INTAVI_FR_IN!H25+INTAVI_FR_EX!H25</f>
        <v>0</v>
      </c>
      <c r="I25" s="27">
        <f>INTAVI_PA_IN!I25+INTAVI_PA_EX!I25+INTAVI_FR_IN!I25+INTAVI_FR_EX!I25</f>
        <v>0</v>
      </c>
      <c r="J25" s="27">
        <f>INTAVI_PA_IN!J25+INTAVI_PA_EX!J25+INTAVI_FR_IN!J25+INTAVI_FR_EX!J25</f>
        <v>0</v>
      </c>
      <c r="K25" s="27">
        <f>INTAVI_PA_IN!K25+INTAVI_PA_EX!K25+INTAVI_FR_IN!K25+INTAVI_FR_EX!K25</f>
        <v>0</v>
      </c>
      <c r="L25" s="27">
        <f>INTAVI_PA_IN!L25+INTAVI_PA_EX!L25+INTAVI_FR_IN!L25+INTAVI_FR_EX!L25</f>
        <v>0</v>
      </c>
      <c r="M25" s="27">
        <f>INTAVI_PA_IN!M25+INTAVI_PA_EX!M25+INTAVI_FR_IN!M25+INTAVI_FR_EX!M25</f>
        <v>0</v>
      </c>
      <c r="N25" s="27">
        <f>INTAVI_PA_IN!N25+INTAVI_PA_EX!N25+INTAVI_FR_IN!N25+INTAVI_FR_EX!N25</f>
        <v>0</v>
      </c>
      <c r="O25" s="27">
        <f>INTAVI_PA_IN!O25+INTAVI_PA_EX!O25+INTAVI_FR_IN!O25+INTAVI_FR_EX!O25</f>
        <v>0</v>
      </c>
      <c r="P25" s="27">
        <f>INTAVI_PA_IN!P25+INTAVI_PA_EX!P25+INTAVI_FR_IN!P25+INTAVI_FR_EX!P25</f>
        <v>0</v>
      </c>
      <c r="Q25" s="27">
        <f>INTAVI_PA_IN!Q25+INTAVI_PA_EX!Q25+INTAVI_FR_IN!Q25+INTAVI_FR_EX!Q25</f>
        <v>0</v>
      </c>
      <c r="R25" s="27">
        <f>INTAVI_PA_IN!R25+INTAVI_PA_EX!R25+INTAVI_FR_IN!R25+INTAVI_FR_EX!R25</f>
        <v>0</v>
      </c>
      <c r="S25" s="27">
        <f>INTAVI_PA_IN!S25+INTAVI_PA_EX!S25+INTAVI_FR_IN!S25+INTAVI_FR_EX!S25</f>
        <v>0</v>
      </c>
      <c r="T25" s="27">
        <f>INTAVI_PA_IN!T25+INTAVI_PA_EX!T25+INTAVI_FR_IN!T25+INTAVI_FR_EX!T25</f>
        <v>0</v>
      </c>
      <c r="U25" s="27">
        <f>INTAVI_PA_IN!U25+INTAVI_PA_EX!U25+INTAVI_FR_IN!U25+INTAVI_FR_EX!U25</f>
        <v>0</v>
      </c>
      <c r="V25" s="27">
        <f>INTAVI_PA_IN!V25+INTAVI_PA_EX!V25+INTAVI_FR_IN!V25+INTAVI_FR_EX!V25</f>
        <v>0</v>
      </c>
      <c r="W25" s="27">
        <f>INTAVI_PA_IN!W25+INTAVI_PA_EX!W25+INTAVI_FR_IN!W25+INTAVI_FR_EX!W25</f>
        <v>0</v>
      </c>
      <c r="X25" s="27">
        <f>INTAVI_PA_IN!X25+INTAVI_PA_EX!X25+INTAVI_FR_IN!X25+INTAVI_FR_EX!X25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W26" si="13">SUM(C27,C33)</f>
        <v>965.83454064</v>
      </c>
      <c r="D26" s="27">
        <f t="shared" si="13"/>
        <v>1044.63604908</v>
      </c>
      <c r="E26" s="27">
        <f t="shared" si="13"/>
        <v>1131.82112628</v>
      </c>
      <c r="F26" s="27">
        <f t="shared" si="13"/>
        <v>1179.0723682799999</v>
      </c>
      <c r="G26" s="27">
        <f t="shared" si="13"/>
        <v>1282.9497782400003</v>
      </c>
      <c r="H26" s="27">
        <f t="shared" si="13"/>
        <v>1303.5537010799999</v>
      </c>
      <c r="I26" s="27">
        <f t="shared" si="13"/>
        <v>1219.9235324400001</v>
      </c>
      <c r="J26" s="27">
        <f t="shared" si="13"/>
        <v>1311.2924993999998</v>
      </c>
      <c r="K26" s="27">
        <f t="shared" si="13"/>
        <v>1319.9610510000002</v>
      </c>
      <c r="L26" s="27">
        <f t="shared" si="13"/>
        <v>1264.8874053600002</v>
      </c>
      <c r="M26" s="27">
        <f t="shared" si="13"/>
        <v>1297.80460584</v>
      </c>
      <c r="N26" s="27">
        <f t="shared" si="13"/>
        <v>1214.1744372000001</v>
      </c>
      <c r="O26" s="27">
        <f t="shared" si="13"/>
        <v>1120.2486487199999</v>
      </c>
      <c r="P26" s="27">
        <f t="shared" si="13"/>
        <v>1125.3281248800001</v>
      </c>
      <c r="Q26" s="27">
        <f t="shared" si="13"/>
        <v>1222.1052948000001</v>
      </c>
      <c r="R26" s="27">
        <f t="shared" si="13"/>
        <v>1377.6753823199999</v>
      </c>
      <c r="S26" s="27">
        <f t="shared" si="13"/>
        <v>1528.7419126800005</v>
      </c>
      <c r="T26" s="27">
        <f t="shared" si="13"/>
        <v>1728.5474973600003</v>
      </c>
      <c r="U26" s="27">
        <f t="shared" si="13"/>
        <v>1848.3210482400002</v>
      </c>
      <c r="V26" s="27">
        <f t="shared" si="13"/>
        <v>1808.0866997999999</v>
      </c>
      <c r="W26" s="27">
        <f t="shared" si="13"/>
        <v>1645.5897950399999</v>
      </c>
      <c r="X26" s="27">
        <f t="shared" ref="X26" si="14">SUM(X27,X33)</f>
        <v>1877.32691748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W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si="15"/>
        <v>0</v>
      </c>
      <c r="X27" s="19">
        <f t="shared" ref="X27" si="16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INTAVI_PA_IN!C28+INTAVI_PA_EX!C28+INTAVI_FR_IN!C28+INTAVI_FR_EX!C28</f>
        <v>0</v>
      </c>
      <c r="D28" s="8">
        <f>INTAVI_PA_IN!D28+INTAVI_PA_EX!D28+INTAVI_FR_IN!D28+INTAVI_FR_EX!D28</f>
        <v>0</v>
      </c>
      <c r="E28" s="8">
        <f>INTAVI_PA_IN!E28+INTAVI_PA_EX!E28+INTAVI_FR_IN!E28+INTAVI_FR_EX!E28</f>
        <v>0</v>
      </c>
      <c r="F28" s="8">
        <f>INTAVI_PA_IN!F28+INTAVI_PA_EX!F28+INTAVI_FR_IN!F28+INTAVI_FR_EX!F28</f>
        <v>0</v>
      </c>
      <c r="G28" s="8">
        <f>INTAVI_PA_IN!G28+INTAVI_PA_EX!G28+INTAVI_FR_IN!G28+INTAVI_FR_EX!G28</f>
        <v>0</v>
      </c>
      <c r="H28" s="8">
        <f>INTAVI_PA_IN!H28+INTAVI_PA_EX!H28+INTAVI_FR_IN!H28+INTAVI_FR_EX!H28</f>
        <v>0</v>
      </c>
      <c r="I28" s="8">
        <f>INTAVI_PA_IN!I28+INTAVI_PA_EX!I28+INTAVI_FR_IN!I28+INTAVI_FR_EX!I28</f>
        <v>0</v>
      </c>
      <c r="J28" s="8">
        <f>INTAVI_PA_IN!J28+INTAVI_PA_EX!J28+INTAVI_FR_IN!J28+INTAVI_FR_EX!J28</f>
        <v>0</v>
      </c>
      <c r="K28" s="8">
        <f>INTAVI_PA_IN!K28+INTAVI_PA_EX!K28+INTAVI_FR_IN!K28+INTAVI_FR_EX!K28</f>
        <v>0</v>
      </c>
      <c r="L28" s="8">
        <f>INTAVI_PA_IN!L28+INTAVI_PA_EX!L28+INTAVI_FR_IN!L28+INTAVI_FR_EX!L28</f>
        <v>0</v>
      </c>
      <c r="M28" s="8">
        <f>INTAVI_PA_IN!M28+INTAVI_PA_EX!M28+INTAVI_FR_IN!M28+INTAVI_FR_EX!M28</f>
        <v>0</v>
      </c>
      <c r="N28" s="8">
        <f>INTAVI_PA_IN!N28+INTAVI_PA_EX!N28+INTAVI_FR_IN!N28+INTAVI_FR_EX!N28</f>
        <v>0</v>
      </c>
      <c r="O28" s="8">
        <f>INTAVI_PA_IN!O28+INTAVI_PA_EX!O28+INTAVI_FR_IN!O28+INTAVI_FR_EX!O28</f>
        <v>0</v>
      </c>
      <c r="P28" s="8">
        <f>INTAVI_PA_IN!P28+INTAVI_PA_EX!P28+INTAVI_FR_IN!P28+INTAVI_FR_EX!P28</f>
        <v>0</v>
      </c>
      <c r="Q28" s="8">
        <f>INTAVI_PA_IN!Q28+INTAVI_PA_EX!Q28+INTAVI_FR_IN!Q28+INTAVI_FR_EX!Q28</f>
        <v>0</v>
      </c>
      <c r="R28" s="8">
        <f>INTAVI_PA_IN!R28+INTAVI_PA_EX!R28+INTAVI_FR_IN!R28+INTAVI_FR_EX!R28</f>
        <v>0</v>
      </c>
      <c r="S28" s="8">
        <f>INTAVI_PA_IN!S28+INTAVI_PA_EX!S28+INTAVI_FR_IN!S28+INTAVI_FR_EX!S28</f>
        <v>0</v>
      </c>
      <c r="T28" s="8">
        <f>INTAVI_PA_IN!T28+INTAVI_PA_EX!T28+INTAVI_FR_IN!T28+INTAVI_FR_EX!T28</f>
        <v>0</v>
      </c>
      <c r="U28" s="8">
        <f>INTAVI_PA_IN!U28+INTAVI_PA_EX!U28+INTAVI_FR_IN!U28+INTAVI_FR_EX!U28</f>
        <v>0</v>
      </c>
      <c r="V28" s="8">
        <f>INTAVI_PA_IN!V28+INTAVI_PA_EX!V28+INTAVI_FR_IN!V28+INTAVI_FR_EX!V28</f>
        <v>0</v>
      </c>
      <c r="W28" s="8">
        <f>INTAVI_PA_IN!W28+INTAVI_PA_EX!W28+INTAVI_FR_IN!W28+INTAVI_FR_EX!W28</f>
        <v>0</v>
      </c>
      <c r="X28" s="8">
        <f>INTAVI_PA_IN!X28+INTAVI_PA_EX!X28+INTAVI_FR_IN!X28+INTAVI_FR_EX!X28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INTAVI_PA_IN!C29+INTAVI_PA_EX!C29+INTAVI_FR_IN!C29+INTAVI_FR_EX!C29</f>
        <v>0</v>
      </c>
      <c r="D29" s="8">
        <f>INTAVI_PA_IN!D29+INTAVI_PA_EX!D29+INTAVI_FR_IN!D29+INTAVI_FR_EX!D29</f>
        <v>0</v>
      </c>
      <c r="E29" s="8">
        <f>INTAVI_PA_IN!E29+INTAVI_PA_EX!E29+INTAVI_FR_IN!E29+INTAVI_FR_EX!E29</f>
        <v>0</v>
      </c>
      <c r="F29" s="8">
        <f>INTAVI_PA_IN!F29+INTAVI_PA_EX!F29+INTAVI_FR_IN!F29+INTAVI_FR_EX!F29</f>
        <v>0</v>
      </c>
      <c r="G29" s="8">
        <f>INTAVI_PA_IN!G29+INTAVI_PA_EX!G29+INTAVI_FR_IN!G29+INTAVI_FR_EX!G29</f>
        <v>0</v>
      </c>
      <c r="H29" s="8">
        <f>INTAVI_PA_IN!H29+INTAVI_PA_EX!H29+INTAVI_FR_IN!H29+INTAVI_FR_EX!H29</f>
        <v>0</v>
      </c>
      <c r="I29" s="8">
        <f>INTAVI_PA_IN!I29+INTAVI_PA_EX!I29+INTAVI_FR_IN!I29+INTAVI_FR_EX!I29</f>
        <v>0</v>
      </c>
      <c r="J29" s="8">
        <f>INTAVI_PA_IN!J29+INTAVI_PA_EX!J29+INTAVI_FR_IN!J29+INTAVI_FR_EX!J29</f>
        <v>0</v>
      </c>
      <c r="K29" s="8">
        <f>INTAVI_PA_IN!K29+INTAVI_PA_EX!K29+INTAVI_FR_IN!K29+INTAVI_FR_EX!K29</f>
        <v>0</v>
      </c>
      <c r="L29" s="8">
        <f>INTAVI_PA_IN!L29+INTAVI_PA_EX!L29+INTAVI_FR_IN!L29+INTAVI_FR_EX!L29</f>
        <v>0</v>
      </c>
      <c r="M29" s="8">
        <f>INTAVI_PA_IN!M29+INTAVI_PA_EX!M29+INTAVI_FR_IN!M29+INTAVI_FR_EX!M29</f>
        <v>0</v>
      </c>
      <c r="N29" s="8">
        <f>INTAVI_PA_IN!N29+INTAVI_PA_EX!N29+INTAVI_FR_IN!N29+INTAVI_FR_EX!N29</f>
        <v>0</v>
      </c>
      <c r="O29" s="8">
        <f>INTAVI_PA_IN!O29+INTAVI_PA_EX!O29+INTAVI_FR_IN!O29+INTAVI_FR_EX!O29</f>
        <v>0</v>
      </c>
      <c r="P29" s="8">
        <f>INTAVI_PA_IN!P29+INTAVI_PA_EX!P29+INTAVI_FR_IN!P29+INTAVI_FR_EX!P29</f>
        <v>0</v>
      </c>
      <c r="Q29" s="8">
        <f>INTAVI_PA_IN!Q29+INTAVI_PA_EX!Q29+INTAVI_FR_IN!Q29+INTAVI_FR_EX!Q29</f>
        <v>0</v>
      </c>
      <c r="R29" s="8">
        <f>INTAVI_PA_IN!R29+INTAVI_PA_EX!R29+INTAVI_FR_IN!R29+INTAVI_FR_EX!R29</f>
        <v>0</v>
      </c>
      <c r="S29" s="8">
        <f>INTAVI_PA_IN!S29+INTAVI_PA_EX!S29+INTAVI_FR_IN!S29+INTAVI_FR_EX!S29</f>
        <v>0</v>
      </c>
      <c r="T29" s="8">
        <f>INTAVI_PA_IN!T29+INTAVI_PA_EX!T29+INTAVI_FR_IN!T29+INTAVI_FR_EX!T29</f>
        <v>0</v>
      </c>
      <c r="U29" s="8">
        <f>INTAVI_PA_IN!U29+INTAVI_PA_EX!U29+INTAVI_FR_IN!U29+INTAVI_FR_EX!U29</f>
        <v>0</v>
      </c>
      <c r="V29" s="8">
        <f>INTAVI_PA_IN!V29+INTAVI_PA_EX!V29+INTAVI_FR_IN!V29+INTAVI_FR_EX!V29</f>
        <v>0</v>
      </c>
      <c r="W29" s="8">
        <f>INTAVI_PA_IN!W29+INTAVI_PA_EX!W29+INTAVI_FR_IN!W29+INTAVI_FR_EX!W29</f>
        <v>0</v>
      </c>
      <c r="X29" s="8">
        <f>INTAVI_PA_IN!X29+INTAVI_PA_EX!X29+INTAVI_FR_IN!X29+INTAVI_FR_EX!X29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INTAVI_PA_IN!C30+INTAVI_PA_EX!C30+INTAVI_FR_IN!C30+INTAVI_FR_EX!C30</f>
        <v>0</v>
      </c>
      <c r="D30" s="8">
        <f>INTAVI_PA_IN!D30+INTAVI_PA_EX!D30+INTAVI_FR_IN!D30+INTAVI_FR_EX!D30</f>
        <v>0</v>
      </c>
      <c r="E30" s="8">
        <f>INTAVI_PA_IN!E30+INTAVI_PA_EX!E30+INTAVI_FR_IN!E30+INTAVI_FR_EX!E30</f>
        <v>0</v>
      </c>
      <c r="F30" s="8">
        <f>INTAVI_PA_IN!F30+INTAVI_PA_EX!F30+INTAVI_FR_IN!F30+INTAVI_FR_EX!F30</f>
        <v>0</v>
      </c>
      <c r="G30" s="8">
        <f>INTAVI_PA_IN!G30+INTAVI_PA_EX!G30+INTAVI_FR_IN!G30+INTAVI_FR_EX!G30</f>
        <v>0</v>
      </c>
      <c r="H30" s="8">
        <f>INTAVI_PA_IN!H30+INTAVI_PA_EX!H30+INTAVI_FR_IN!H30+INTAVI_FR_EX!H30</f>
        <v>0</v>
      </c>
      <c r="I30" s="8">
        <f>INTAVI_PA_IN!I30+INTAVI_PA_EX!I30+INTAVI_FR_IN!I30+INTAVI_FR_EX!I30</f>
        <v>0</v>
      </c>
      <c r="J30" s="8">
        <f>INTAVI_PA_IN!J30+INTAVI_PA_EX!J30+INTAVI_FR_IN!J30+INTAVI_FR_EX!J30</f>
        <v>0</v>
      </c>
      <c r="K30" s="8">
        <f>INTAVI_PA_IN!K30+INTAVI_PA_EX!K30+INTAVI_FR_IN!K30+INTAVI_FR_EX!K30</f>
        <v>0</v>
      </c>
      <c r="L30" s="8">
        <f>INTAVI_PA_IN!L30+INTAVI_PA_EX!L30+INTAVI_FR_IN!L30+INTAVI_FR_EX!L30</f>
        <v>0</v>
      </c>
      <c r="M30" s="8">
        <f>INTAVI_PA_IN!M30+INTAVI_PA_EX!M30+INTAVI_FR_IN!M30+INTAVI_FR_EX!M30</f>
        <v>0</v>
      </c>
      <c r="N30" s="8">
        <f>INTAVI_PA_IN!N30+INTAVI_PA_EX!N30+INTAVI_FR_IN!N30+INTAVI_FR_EX!N30</f>
        <v>0</v>
      </c>
      <c r="O30" s="8">
        <f>INTAVI_PA_IN!O30+INTAVI_PA_EX!O30+INTAVI_FR_IN!O30+INTAVI_FR_EX!O30</f>
        <v>0</v>
      </c>
      <c r="P30" s="8">
        <f>INTAVI_PA_IN!P30+INTAVI_PA_EX!P30+INTAVI_FR_IN!P30+INTAVI_FR_EX!P30</f>
        <v>0</v>
      </c>
      <c r="Q30" s="8">
        <f>INTAVI_PA_IN!Q30+INTAVI_PA_EX!Q30+INTAVI_FR_IN!Q30+INTAVI_FR_EX!Q30</f>
        <v>0</v>
      </c>
      <c r="R30" s="8">
        <f>INTAVI_PA_IN!R30+INTAVI_PA_EX!R30+INTAVI_FR_IN!R30+INTAVI_FR_EX!R30</f>
        <v>0</v>
      </c>
      <c r="S30" s="8">
        <f>INTAVI_PA_IN!S30+INTAVI_PA_EX!S30+INTAVI_FR_IN!S30+INTAVI_FR_EX!S30</f>
        <v>0</v>
      </c>
      <c r="T30" s="8">
        <f>INTAVI_PA_IN!T30+INTAVI_PA_EX!T30+INTAVI_FR_IN!T30+INTAVI_FR_EX!T30</f>
        <v>0</v>
      </c>
      <c r="U30" s="8">
        <f>INTAVI_PA_IN!U30+INTAVI_PA_EX!U30+INTAVI_FR_IN!U30+INTAVI_FR_EX!U30</f>
        <v>0</v>
      </c>
      <c r="V30" s="8">
        <f>INTAVI_PA_IN!V30+INTAVI_PA_EX!V30+INTAVI_FR_IN!V30+INTAVI_FR_EX!V30</f>
        <v>0</v>
      </c>
      <c r="W30" s="8">
        <f>INTAVI_PA_IN!W30+INTAVI_PA_EX!W30+INTAVI_FR_IN!W30+INTAVI_FR_EX!W30</f>
        <v>0</v>
      </c>
      <c r="X30" s="8">
        <f>INTAVI_PA_IN!X30+INTAVI_PA_EX!X30+INTAVI_FR_IN!X30+INTAVI_FR_EX!X30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INTAVI_PA_IN!C31+INTAVI_PA_EX!C31+INTAVI_FR_IN!C31+INTAVI_FR_EX!C31</f>
        <v>0</v>
      </c>
      <c r="D31" s="8">
        <f>INTAVI_PA_IN!D31+INTAVI_PA_EX!D31+INTAVI_FR_IN!D31+INTAVI_FR_EX!D31</f>
        <v>0</v>
      </c>
      <c r="E31" s="8">
        <f>INTAVI_PA_IN!E31+INTAVI_PA_EX!E31+INTAVI_FR_IN!E31+INTAVI_FR_EX!E31</f>
        <v>0</v>
      </c>
      <c r="F31" s="8">
        <f>INTAVI_PA_IN!F31+INTAVI_PA_EX!F31+INTAVI_FR_IN!F31+INTAVI_FR_EX!F31</f>
        <v>0</v>
      </c>
      <c r="G31" s="8">
        <f>INTAVI_PA_IN!G31+INTAVI_PA_EX!G31+INTAVI_FR_IN!G31+INTAVI_FR_EX!G31</f>
        <v>0</v>
      </c>
      <c r="H31" s="8">
        <f>INTAVI_PA_IN!H31+INTAVI_PA_EX!H31+INTAVI_FR_IN!H31+INTAVI_FR_EX!H31</f>
        <v>0</v>
      </c>
      <c r="I31" s="8">
        <f>INTAVI_PA_IN!I31+INTAVI_PA_EX!I31+INTAVI_FR_IN!I31+INTAVI_FR_EX!I31</f>
        <v>0</v>
      </c>
      <c r="J31" s="8">
        <f>INTAVI_PA_IN!J31+INTAVI_PA_EX!J31+INTAVI_FR_IN!J31+INTAVI_FR_EX!J31</f>
        <v>0</v>
      </c>
      <c r="K31" s="8">
        <f>INTAVI_PA_IN!K31+INTAVI_PA_EX!K31+INTAVI_FR_IN!K31+INTAVI_FR_EX!K31</f>
        <v>0</v>
      </c>
      <c r="L31" s="8">
        <f>INTAVI_PA_IN!L31+INTAVI_PA_EX!L31+INTAVI_FR_IN!L31+INTAVI_FR_EX!L31</f>
        <v>0</v>
      </c>
      <c r="M31" s="8">
        <f>INTAVI_PA_IN!M31+INTAVI_PA_EX!M31+INTAVI_FR_IN!M31+INTAVI_FR_EX!M31</f>
        <v>0</v>
      </c>
      <c r="N31" s="8">
        <f>INTAVI_PA_IN!N31+INTAVI_PA_EX!N31+INTAVI_FR_IN!N31+INTAVI_FR_EX!N31</f>
        <v>0</v>
      </c>
      <c r="O31" s="8">
        <f>INTAVI_PA_IN!O31+INTAVI_PA_EX!O31+INTAVI_FR_IN!O31+INTAVI_FR_EX!O31</f>
        <v>0</v>
      </c>
      <c r="P31" s="8">
        <f>INTAVI_PA_IN!P31+INTAVI_PA_EX!P31+INTAVI_FR_IN!P31+INTAVI_FR_EX!P31</f>
        <v>0</v>
      </c>
      <c r="Q31" s="8">
        <f>INTAVI_PA_IN!Q31+INTAVI_PA_EX!Q31+INTAVI_FR_IN!Q31+INTAVI_FR_EX!Q31</f>
        <v>0</v>
      </c>
      <c r="R31" s="8">
        <f>INTAVI_PA_IN!R31+INTAVI_PA_EX!R31+INTAVI_FR_IN!R31+INTAVI_FR_EX!R31</f>
        <v>0</v>
      </c>
      <c r="S31" s="8">
        <f>INTAVI_PA_IN!S31+INTAVI_PA_EX!S31+INTAVI_FR_IN!S31+INTAVI_FR_EX!S31</f>
        <v>0</v>
      </c>
      <c r="T31" s="8">
        <f>INTAVI_PA_IN!T31+INTAVI_PA_EX!T31+INTAVI_FR_IN!T31+INTAVI_FR_EX!T31</f>
        <v>0</v>
      </c>
      <c r="U31" s="8">
        <f>INTAVI_PA_IN!U31+INTAVI_PA_EX!U31+INTAVI_FR_IN!U31+INTAVI_FR_EX!U31</f>
        <v>0</v>
      </c>
      <c r="V31" s="8">
        <f>INTAVI_PA_IN!V31+INTAVI_PA_EX!V31+INTAVI_FR_IN!V31+INTAVI_FR_EX!V31</f>
        <v>0</v>
      </c>
      <c r="W31" s="8">
        <f>INTAVI_PA_IN!W31+INTAVI_PA_EX!W31+INTAVI_FR_IN!W31+INTAVI_FR_EX!W31</f>
        <v>0</v>
      </c>
      <c r="X31" s="8">
        <f>INTAVI_PA_IN!X31+INTAVI_PA_EX!X31+INTAVI_FR_IN!X31+INTAVI_FR_EX!X31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INTAVI_PA_IN!C32+INTAVI_PA_EX!C32+INTAVI_FR_IN!C32+INTAVI_FR_EX!C32</f>
        <v>0</v>
      </c>
      <c r="D32" s="8">
        <f>INTAVI_PA_IN!D32+INTAVI_PA_EX!D32+INTAVI_FR_IN!D32+INTAVI_FR_EX!D32</f>
        <v>0</v>
      </c>
      <c r="E32" s="8">
        <f>INTAVI_PA_IN!E32+INTAVI_PA_EX!E32+INTAVI_FR_IN!E32+INTAVI_FR_EX!E32</f>
        <v>0</v>
      </c>
      <c r="F32" s="8">
        <f>INTAVI_PA_IN!F32+INTAVI_PA_EX!F32+INTAVI_FR_IN!F32+INTAVI_FR_EX!F32</f>
        <v>0</v>
      </c>
      <c r="G32" s="8">
        <f>INTAVI_PA_IN!G32+INTAVI_PA_EX!G32+INTAVI_FR_IN!G32+INTAVI_FR_EX!G32</f>
        <v>0</v>
      </c>
      <c r="H32" s="8">
        <f>INTAVI_PA_IN!H32+INTAVI_PA_EX!H32+INTAVI_FR_IN!H32+INTAVI_FR_EX!H32</f>
        <v>0</v>
      </c>
      <c r="I32" s="8">
        <f>INTAVI_PA_IN!I32+INTAVI_PA_EX!I32+INTAVI_FR_IN!I32+INTAVI_FR_EX!I32</f>
        <v>0</v>
      </c>
      <c r="J32" s="8">
        <f>INTAVI_PA_IN!J32+INTAVI_PA_EX!J32+INTAVI_FR_IN!J32+INTAVI_FR_EX!J32</f>
        <v>0</v>
      </c>
      <c r="K32" s="8">
        <f>INTAVI_PA_IN!K32+INTAVI_PA_EX!K32+INTAVI_FR_IN!K32+INTAVI_FR_EX!K32</f>
        <v>0</v>
      </c>
      <c r="L32" s="8">
        <f>INTAVI_PA_IN!L32+INTAVI_PA_EX!L32+INTAVI_FR_IN!L32+INTAVI_FR_EX!L32</f>
        <v>0</v>
      </c>
      <c r="M32" s="8">
        <f>INTAVI_PA_IN!M32+INTAVI_PA_EX!M32+INTAVI_FR_IN!M32+INTAVI_FR_EX!M32</f>
        <v>0</v>
      </c>
      <c r="N32" s="8">
        <f>INTAVI_PA_IN!N32+INTAVI_PA_EX!N32+INTAVI_FR_IN!N32+INTAVI_FR_EX!N32</f>
        <v>0</v>
      </c>
      <c r="O32" s="8">
        <f>INTAVI_PA_IN!O32+INTAVI_PA_EX!O32+INTAVI_FR_IN!O32+INTAVI_FR_EX!O32</f>
        <v>0</v>
      </c>
      <c r="P32" s="8">
        <f>INTAVI_PA_IN!P32+INTAVI_PA_EX!P32+INTAVI_FR_IN!P32+INTAVI_FR_EX!P32</f>
        <v>0</v>
      </c>
      <c r="Q32" s="8">
        <f>INTAVI_PA_IN!Q32+INTAVI_PA_EX!Q32+INTAVI_FR_IN!Q32+INTAVI_FR_EX!Q32</f>
        <v>0</v>
      </c>
      <c r="R32" s="8">
        <f>INTAVI_PA_IN!R32+INTAVI_PA_EX!R32+INTAVI_FR_IN!R32+INTAVI_FR_EX!R32</f>
        <v>0</v>
      </c>
      <c r="S32" s="8">
        <f>INTAVI_PA_IN!S32+INTAVI_PA_EX!S32+INTAVI_FR_IN!S32+INTAVI_FR_EX!S32</f>
        <v>0</v>
      </c>
      <c r="T32" s="8">
        <f>INTAVI_PA_IN!T32+INTAVI_PA_EX!T32+INTAVI_FR_IN!T32+INTAVI_FR_EX!T32</f>
        <v>0</v>
      </c>
      <c r="U32" s="8">
        <f>INTAVI_PA_IN!U32+INTAVI_PA_EX!U32+INTAVI_FR_IN!U32+INTAVI_FR_EX!U32</f>
        <v>0</v>
      </c>
      <c r="V32" s="8">
        <f>INTAVI_PA_IN!V32+INTAVI_PA_EX!V32+INTAVI_FR_IN!V32+INTAVI_FR_EX!V32</f>
        <v>0</v>
      </c>
      <c r="W32" s="8">
        <f>INTAVI_PA_IN!W32+INTAVI_PA_EX!W32+INTAVI_FR_IN!W32+INTAVI_FR_EX!W32</f>
        <v>0</v>
      </c>
      <c r="X32" s="8">
        <f>INTAVI_PA_IN!X32+INTAVI_PA_EX!X32+INTAVI_FR_IN!X32+INTAVI_FR_EX!X32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W33" si="17">SUM(C34:C50)</f>
        <v>965.83454064</v>
      </c>
      <c r="D33" s="19">
        <f t="shared" si="17"/>
        <v>1044.63604908</v>
      </c>
      <c r="E33" s="19">
        <f t="shared" si="17"/>
        <v>1131.82112628</v>
      </c>
      <c r="F33" s="19">
        <f t="shared" si="17"/>
        <v>1179.0723682799999</v>
      </c>
      <c r="G33" s="19">
        <f t="shared" si="17"/>
        <v>1282.9497782400003</v>
      </c>
      <c r="H33" s="19">
        <f t="shared" si="17"/>
        <v>1303.5537010799999</v>
      </c>
      <c r="I33" s="19">
        <f t="shared" si="17"/>
        <v>1219.9235324400001</v>
      </c>
      <c r="J33" s="19">
        <f t="shared" si="17"/>
        <v>1311.2924993999998</v>
      </c>
      <c r="K33" s="19">
        <f t="shared" si="17"/>
        <v>1319.9610510000002</v>
      </c>
      <c r="L33" s="19">
        <f t="shared" si="17"/>
        <v>1264.8874053600002</v>
      </c>
      <c r="M33" s="19">
        <f t="shared" si="17"/>
        <v>1297.80460584</v>
      </c>
      <c r="N33" s="19">
        <f t="shared" si="17"/>
        <v>1214.1744372000001</v>
      </c>
      <c r="O33" s="19">
        <f t="shared" si="17"/>
        <v>1120.2486487199999</v>
      </c>
      <c r="P33" s="19">
        <f t="shared" si="17"/>
        <v>1125.3281248800001</v>
      </c>
      <c r="Q33" s="19">
        <f t="shared" si="17"/>
        <v>1222.1052948000001</v>
      </c>
      <c r="R33" s="19">
        <f t="shared" si="17"/>
        <v>1377.6753823199999</v>
      </c>
      <c r="S33" s="19">
        <f t="shared" si="17"/>
        <v>1528.7419126800005</v>
      </c>
      <c r="T33" s="19">
        <f t="shared" si="17"/>
        <v>1728.5474973600003</v>
      </c>
      <c r="U33" s="19">
        <f t="shared" si="17"/>
        <v>1848.3210482400002</v>
      </c>
      <c r="V33" s="19">
        <f t="shared" si="17"/>
        <v>1808.0866997999999</v>
      </c>
      <c r="W33" s="19">
        <f t="shared" si="17"/>
        <v>1645.5897950399999</v>
      </c>
      <c r="X33" s="19">
        <f t="shared" ref="X33" si="18">SUM(X34:X50)</f>
        <v>1877.32691748</v>
      </c>
    </row>
    <row r="34" spans="1:24" ht="11.25" customHeight="1" x14ac:dyDescent="0.2">
      <c r="A34" s="28" t="s">
        <v>54</v>
      </c>
      <c r="B34" s="7" t="s">
        <v>55</v>
      </c>
      <c r="C34" s="8">
        <f>INTAVI_PA_IN!C34+INTAVI_PA_EX!C34+INTAVI_FR_IN!C34+INTAVI_FR_EX!C34</f>
        <v>0</v>
      </c>
      <c r="D34" s="8">
        <f>INTAVI_PA_IN!D34+INTAVI_PA_EX!D34+INTAVI_FR_IN!D34+INTAVI_FR_EX!D34</f>
        <v>0</v>
      </c>
      <c r="E34" s="8">
        <f>INTAVI_PA_IN!E34+INTAVI_PA_EX!E34+INTAVI_FR_IN!E34+INTAVI_FR_EX!E34</f>
        <v>0</v>
      </c>
      <c r="F34" s="8">
        <f>INTAVI_PA_IN!F34+INTAVI_PA_EX!F34+INTAVI_FR_IN!F34+INTAVI_FR_EX!F34</f>
        <v>0</v>
      </c>
      <c r="G34" s="8">
        <f>INTAVI_PA_IN!G34+INTAVI_PA_EX!G34+INTAVI_FR_IN!G34+INTAVI_FR_EX!G34</f>
        <v>0</v>
      </c>
      <c r="H34" s="8">
        <f>INTAVI_PA_IN!H34+INTAVI_PA_EX!H34+INTAVI_FR_IN!H34+INTAVI_FR_EX!H34</f>
        <v>0</v>
      </c>
      <c r="I34" s="8">
        <f>INTAVI_PA_IN!I34+INTAVI_PA_EX!I34+INTAVI_FR_IN!I34+INTAVI_FR_EX!I34</f>
        <v>0</v>
      </c>
      <c r="J34" s="8">
        <f>INTAVI_PA_IN!J34+INTAVI_PA_EX!J34+INTAVI_FR_IN!J34+INTAVI_FR_EX!J34</f>
        <v>0</v>
      </c>
      <c r="K34" s="8">
        <f>INTAVI_PA_IN!K34+INTAVI_PA_EX!K34+INTAVI_FR_IN!K34+INTAVI_FR_EX!K34</f>
        <v>0</v>
      </c>
      <c r="L34" s="8">
        <f>INTAVI_PA_IN!L34+INTAVI_PA_EX!L34+INTAVI_FR_IN!L34+INTAVI_FR_EX!L34</f>
        <v>0</v>
      </c>
      <c r="M34" s="8">
        <f>INTAVI_PA_IN!M34+INTAVI_PA_EX!M34+INTAVI_FR_IN!M34+INTAVI_FR_EX!M34</f>
        <v>0</v>
      </c>
      <c r="N34" s="8">
        <f>INTAVI_PA_IN!N34+INTAVI_PA_EX!N34+INTAVI_FR_IN!N34+INTAVI_FR_EX!N34</f>
        <v>0</v>
      </c>
      <c r="O34" s="8">
        <f>INTAVI_PA_IN!O34+INTAVI_PA_EX!O34+INTAVI_FR_IN!O34+INTAVI_FR_EX!O34</f>
        <v>0</v>
      </c>
      <c r="P34" s="8">
        <f>INTAVI_PA_IN!P34+INTAVI_PA_EX!P34+INTAVI_FR_IN!P34+INTAVI_FR_EX!P34</f>
        <v>0</v>
      </c>
      <c r="Q34" s="8">
        <f>INTAVI_PA_IN!Q34+INTAVI_PA_EX!Q34+INTAVI_FR_IN!Q34+INTAVI_FR_EX!Q34</f>
        <v>0</v>
      </c>
      <c r="R34" s="8">
        <f>INTAVI_PA_IN!R34+INTAVI_PA_EX!R34+INTAVI_FR_IN!R34+INTAVI_FR_EX!R34</f>
        <v>0</v>
      </c>
      <c r="S34" s="8">
        <f>INTAVI_PA_IN!S34+INTAVI_PA_EX!S34+INTAVI_FR_IN!S34+INTAVI_FR_EX!S34</f>
        <v>0</v>
      </c>
      <c r="T34" s="8">
        <f>INTAVI_PA_IN!T34+INTAVI_PA_EX!T34+INTAVI_FR_IN!T34+INTAVI_FR_EX!T34</f>
        <v>0</v>
      </c>
      <c r="U34" s="8">
        <f>INTAVI_PA_IN!U34+INTAVI_PA_EX!U34+INTAVI_FR_IN!U34+INTAVI_FR_EX!U34</f>
        <v>0</v>
      </c>
      <c r="V34" s="8">
        <f>INTAVI_PA_IN!V34+INTAVI_PA_EX!V34+INTAVI_FR_IN!V34+INTAVI_FR_EX!V34</f>
        <v>0</v>
      </c>
      <c r="W34" s="8">
        <f>INTAVI_PA_IN!W34+INTAVI_PA_EX!W34+INTAVI_FR_IN!W34+INTAVI_FR_EX!W34</f>
        <v>0</v>
      </c>
      <c r="X34" s="8">
        <f>INTAVI_PA_IN!X34+INTAVI_PA_EX!X34+INTAVI_FR_IN!X34+INTAVI_FR_EX!X34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INTAVI_PA_IN!C35+INTAVI_PA_EX!C35+INTAVI_FR_IN!C35+INTAVI_FR_EX!C35</f>
        <v>0</v>
      </c>
      <c r="D35" s="8">
        <f>INTAVI_PA_IN!D35+INTAVI_PA_EX!D35+INTAVI_FR_IN!D35+INTAVI_FR_EX!D35</f>
        <v>0</v>
      </c>
      <c r="E35" s="8">
        <f>INTAVI_PA_IN!E35+INTAVI_PA_EX!E35+INTAVI_FR_IN!E35+INTAVI_FR_EX!E35</f>
        <v>0</v>
      </c>
      <c r="F35" s="8">
        <f>INTAVI_PA_IN!F35+INTAVI_PA_EX!F35+INTAVI_FR_IN!F35+INTAVI_FR_EX!F35</f>
        <v>0</v>
      </c>
      <c r="G35" s="8">
        <f>INTAVI_PA_IN!G35+INTAVI_PA_EX!G35+INTAVI_FR_IN!G35+INTAVI_FR_EX!G35</f>
        <v>0</v>
      </c>
      <c r="H35" s="8">
        <f>INTAVI_PA_IN!H35+INTAVI_PA_EX!H35+INTAVI_FR_IN!H35+INTAVI_FR_EX!H35</f>
        <v>0</v>
      </c>
      <c r="I35" s="8">
        <f>INTAVI_PA_IN!I35+INTAVI_PA_EX!I35+INTAVI_FR_IN!I35+INTAVI_FR_EX!I35</f>
        <v>0</v>
      </c>
      <c r="J35" s="8">
        <f>INTAVI_PA_IN!J35+INTAVI_PA_EX!J35+INTAVI_FR_IN!J35+INTAVI_FR_EX!J35</f>
        <v>0</v>
      </c>
      <c r="K35" s="8">
        <f>INTAVI_PA_IN!K35+INTAVI_PA_EX!K35+INTAVI_FR_IN!K35+INTAVI_FR_EX!K35</f>
        <v>0</v>
      </c>
      <c r="L35" s="8">
        <f>INTAVI_PA_IN!L35+INTAVI_PA_EX!L35+INTAVI_FR_IN!L35+INTAVI_FR_EX!L35</f>
        <v>0</v>
      </c>
      <c r="M35" s="8">
        <f>INTAVI_PA_IN!M35+INTAVI_PA_EX!M35+INTAVI_FR_IN!M35+INTAVI_FR_EX!M35</f>
        <v>0</v>
      </c>
      <c r="N35" s="8">
        <f>INTAVI_PA_IN!N35+INTAVI_PA_EX!N35+INTAVI_FR_IN!N35+INTAVI_FR_EX!N35</f>
        <v>0</v>
      </c>
      <c r="O35" s="8">
        <f>INTAVI_PA_IN!O35+INTAVI_PA_EX!O35+INTAVI_FR_IN!O35+INTAVI_FR_EX!O35</f>
        <v>0</v>
      </c>
      <c r="P35" s="8">
        <f>INTAVI_PA_IN!P35+INTAVI_PA_EX!P35+INTAVI_FR_IN!P35+INTAVI_FR_EX!P35</f>
        <v>0</v>
      </c>
      <c r="Q35" s="8">
        <f>INTAVI_PA_IN!Q35+INTAVI_PA_EX!Q35+INTAVI_FR_IN!Q35+INTAVI_FR_EX!Q35</f>
        <v>0</v>
      </c>
      <c r="R35" s="8">
        <f>INTAVI_PA_IN!R35+INTAVI_PA_EX!R35+INTAVI_FR_IN!R35+INTAVI_FR_EX!R35</f>
        <v>0</v>
      </c>
      <c r="S35" s="8">
        <f>INTAVI_PA_IN!S35+INTAVI_PA_EX!S35+INTAVI_FR_IN!S35+INTAVI_FR_EX!S35</f>
        <v>0</v>
      </c>
      <c r="T35" s="8">
        <f>INTAVI_PA_IN!T35+INTAVI_PA_EX!T35+INTAVI_FR_IN!T35+INTAVI_FR_EX!T35</f>
        <v>0</v>
      </c>
      <c r="U35" s="8">
        <f>INTAVI_PA_IN!U35+INTAVI_PA_EX!U35+INTAVI_FR_IN!U35+INTAVI_FR_EX!U35</f>
        <v>0</v>
      </c>
      <c r="V35" s="8">
        <f>INTAVI_PA_IN!V35+INTAVI_PA_EX!V35+INTAVI_FR_IN!V35+INTAVI_FR_EX!V35</f>
        <v>0</v>
      </c>
      <c r="W35" s="8">
        <f>INTAVI_PA_IN!W35+INTAVI_PA_EX!W35+INTAVI_FR_IN!W35+INTAVI_FR_EX!W35</f>
        <v>0</v>
      </c>
      <c r="X35" s="8">
        <f>INTAVI_PA_IN!X35+INTAVI_PA_EX!X35+INTAVI_FR_IN!X35+INTAVI_FR_EX!X35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INTAVI_PA_IN!C36+INTAVI_PA_EX!C36+INTAVI_FR_IN!C36+INTAVI_FR_EX!C36</f>
        <v>0</v>
      </c>
      <c r="D36" s="8">
        <f>INTAVI_PA_IN!D36+INTAVI_PA_EX!D36+INTAVI_FR_IN!D36+INTAVI_FR_EX!D36</f>
        <v>0</v>
      </c>
      <c r="E36" s="8">
        <f>INTAVI_PA_IN!E36+INTAVI_PA_EX!E36+INTAVI_FR_IN!E36+INTAVI_FR_EX!E36</f>
        <v>0</v>
      </c>
      <c r="F36" s="8">
        <f>INTAVI_PA_IN!F36+INTAVI_PA_EX!F36+INTAVI_FR_IN!F36+INTAVI_FR_EX!F36</f>
        <v>0</v>
      </c>
      <c r="G36" s="8">
        <f>INTAVI_PA_IN!G36+INTAVI_PA_EX!G36+INTAVI_FR_IN!G36+INTAVI_FR_EX!G36</f>
        <v>0</v>
      </c>
      <c r="H36" s="8">
        <f>INTAVI_PA_IN!H36+INTAVI_PA_EX!H36+INTAVI_FR_IN!H36+INTAVI_FR_EX!H36</f>
        <v>0</v>
      </c>
      <c r="I36" s="8">
        <f>INTAVI_PA_IN!I36+INTAVI_PA_EX!I36+INTAVI_FR_IN!I36+INTAVI_FR_EX!I36</f>
        <v>0</v>
      </c>
      <c r="J36" s="8">
        <f>INTAVI_PA_IN!J36+INTAVI_PA_EX!J36+INTAVI_FR_IN!J36+INTAVI_FR_EX!J36</f>
        <v>0</v>
      </c>
      <c r="K36" s="8">
        <f>INTAVI_PA_IN!K36+INTAVI_PA_EX!K36+INTAVI_FR_IN!K36+INTAVI_FR_EX!K36</f>
        <v>0</v>
      </c>
      <c r="L36" s="8">
        <f>INTAVI_PA_IN!L36+INTAVI_PA_EX!L36+INTAVI_FR_IN!L36+INTAVI_FR_EX!L36</f>
        <v>0</v>
      </c>
      <c r="M36" s="8">
        <f>INTAVI_PA_IN!M36+INTAVI_PA_EX!M36+INTAVI_FR_IN!M36+INTAVI_FR_EX!M36</f>
        <v>0</v>
      </c>
      <c r="N36" s="8">
        <f>INTAVI_PA_IN!N36+INTAVI_PA_EX!N36+INTAVI_FR_IN!N36+INTAVI_FR_EX!N36</f>
        <v>0</v>
      </c>
      <c r="O36" s="8">
        <f>INTAVI_PA_IN!O36+INTAVI_PA_EX!O36+INTAVI_FR_IN!O36+INTAVI_FR_EX!O36</f>
        <v>0</v>
      </c>
      <c r="P36" s="8">
        <f>INTAVI_PA_IN!P36+INTAVI_PA_EX!P36+INTAVI_FR_IN!P36+INTAVI_FR_EX!P36</f>
        <v>0</v>
      </c>
      <c r="Q36" s="8">
        <f>INTAVI_PA_IN!Q36+INTAVI_PA_EX!Q36+INTAVI_FR_IN!Q36+INTAVI_FR_EX!Q36</f>
        <v>0</v>
      </c>
      <c r="R36" s="8">
        <f>INTAVI_PA_IN!R36+INTAVI_PA_EX!R36+INTAVI_FR_IN!R36+INTAVI_FR_EX!R36</f>
        <v>0</v>
      </c>
      <c r="S36" s="8">
        <f>INTAVI_PA_IN!S36+INTAVI_PA_EX!S36+INTAVI_FR_IN!S36+INTAVI_FR_EX!S36</f>
        <v>0</v>
      </c>
      <c r="T36" s="8">
        <f>INTAVI_PA_IN!T36+INTAVI_PA_EX!T36+INTAVI_FR_IN!T36+INTAVI_FR_EX!T36</f>
        <v>0</v>
      </c>
      <c r="U36" s="8">
        <f>INTAVI_PA_IN!U36+INTAVI_PA_EX!U36+INTAVI_FR_IN!U36+INTAVI_FR_EX!U36</f>
        <v>0</v>
      </c>
      <c r="V36" s="8">
        <f>INTAVI_PA_IN!V36+INTAVI_PA_EX!V36+INTAVI_FR_IN!V36+INTAVI_FR_EX!V36</f>
        <v>0</v>
      </c>
      <c r="W36" s="8">
        <f>INTAVI_PA_IN!W36+INTAVI_PA_EX!W36+INTAVI_FR_IN!W36+INTAVI_FR_EX!W36</f>
        <v>0</v>
      </c>
      <c r="X36" s="8">
        <f>INTAVI_PA_IN!X36+INTAVI_PA_EX!X36+INTAVI_FR_IN!X36+INTAVI_FR_EX!X36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INTAVI_PA_IN!C37+INTAVI_PA_EX!C37+INTAVI_FR_IN!C37+INTAVI_FR_EX!C37</f>
        <v>0</v>
      </c>
      <c r="D37" s="8">
        <f>INTAVI_PA_IN!D37+INTAVI_PA_EX!D37+INTAVI_FR_IN!D37+INTAVI_FR_EX!D37</f>
        <v>0</v>
      </c>
      <c r="E37" s="8">
        <f>INTAVI_PA_IN!E37+INTAVI_PA_EX!E37+INTAVI_FR_IN!E37+INTAVI_FR_EX!E37</f>
        <v>0</v>
      </c>
      <c r="F37" s="8">
        <f>INTAVI_PA_IN!F37+INTAVI_PA_EX!F37+INTAVI_FR_IN!F37+INTAVI_FR_EX!F37</f>
        <v>0</v>
      </c>
      <c r="G37" s="8">
        <f>INTAVI_PA_IN!G37+INTAVI_PA_EX!G37+INTAVI_FR_IN!G37+INTAVI_FR_EX!G37</f>
        <v>0</v>
      </c>
      <c r="H37" s="8">
        <f>INTAVI_PA_IN!H37+INTAVI_PA_EX!H37+INTAVI_FR_IN!H37+INTAVI_FR_EX!H37</f>
        <v>0</v>
      </c>
      <c r="I37" s="8">
        <f>INTAVI_PA_IN!I37+INTAVI_PA_EX!I37+INTAVI_FR_IN!I37+INTAVI_FR_EX!I37</f>
        <v>0</v>
      </c>
      <c r="J37" s="8">
        <f>INTAVI_PA_IN!J37+INTAVI_PA_EX!J37+INTAVI_FR_IN!J37+INTAVI_FR_EX!J37</f>
        <v>0</v>
      </c>
      <c r="K37" s="8">
        <f>INTAVI_PA_IN!K37+INTAVI_PA_EX!K37+INTAVI_FR_IN!K37+INTAVI_FR_EX!K37</f>
        <v>0</v>
      </c>
      <c r="L37" s="8">
        <f>INTAVI_PA_IN!L37+INTAVI_PA_EX!L37+INTAVI_FR_IN!L37+INTAVI_FR_EX!L37</f>
        <v>0</v>
      </c>
      <c r="M37" s="8">
        <f>INTAVI_PA_IN!M37+INTAVI_PA_EX!M37+INTAVI_FR_IN!M37+INTAVI_FR_EX!M37</f>
        <v>0</v>
      </c>
      <c r="N37" s="8">
        <f>INTAVI_PA_IN!N37+INTAVI_PA_EX!N37+INTAVI_FR_IN!N37+INTAVI_FR_EX!N37</f>
        <v>0</v>
      </c>
      <c r="O37" s="8">
        <f>INTAVI_PA_IN!O37+INTAVI_PA_EX!O37+INTAVI_FR_IN!O37+INTAVI_FR_EX!O37</f>
        <v>0</v>
      </c>
      <c r="P37" s="8">
        <f>INTAVI_PA_IN!P37+INTAVI_PA_EX!P37+INTAVI_FR_IN!P37+INTAVI_FR_EX!P37</f>
        <v>0</v>
      </c>
      <c r="Q37" s="8">
        <f>INTAVI_PA_IN!Q37+INTAVI_PA_EX!Q37+INTAVI_FR_IN!Q37+INTAVI_FR_EX!Q37</f>
        <v>0</v>
      </c>
      <c r="R37" s="8">
        <f>INTAVI_PA_IN!R37+INTAVI_PA_EX!R37+INTAVI_FR_IN!R37+INTAVI_FR_EX!R37</f>
        <v>0</v>
      </c>
      <c r="S37" s="8">
        <f>INTAVI_PA_IN!S37+INTAVI_PA_EX!S37+INTAVI_FR_IN!S37+INTAVI_FR_EX!S37</f>
        <v>0</v>
      </c>
      <c r="T37" s="8">
        <f>INTAVI_PA_IN!T37+INTAVI_PA_EX!T37+INTAVI_FR_IN!T37+INTAVI_FR_EX!T37</f>
        <v>0</v>
      </c>
      <c r="U37" s="8">
        <f>INTAVI_PA_IN!U37+INTAVI_PA_EX!U37+INTAVI_FR_IN!U37+INTAVI_FR_EX!U37</f>
        <v>0</v>
      </c>
      <c r="V37" s="8">
        <f>INTAVI_PA_IN!V37+INTAVI_PA_EX!V37+INTAVI_FR_IN!V37+INTAVI_FR_EX!V37</f>
        <v>0</v>
      </c>
      <c r="W37" s="8">
        <f>INTAVI_PA_IN!W37+INTAVI_PA_EX!W37+INTAVI_FR_IN!W37+INTAVI_FR_EX!W37</f>
        <v>0</v>
      </c>
      <c r="X37" s="8">
        <f>INTAVI_PA_IN!X37+INTAVI_PA_EX!X37+INTAVI_FR_IN!X37+INTAVI_FR_EX!X37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INTAVI_PA_IN!C38+INTAVI_PA_EX!C38+INTAVI_FR_IN!C38+INTAVI_FR_EX!C38</f>
        <v>0</v>
      </c>
      <c r="D38" s="8">
        <f>INTAVI_PA_IN!D38+INTAVI_PA_EX!D38+INTAVI_FR_IN!D38+INTAVI_FR_EX!D38</f>
        <v>0</v>
      </c>
      <c r="E38" s="8">
        <f>INTAVI_PA_IN!E38+INTAVI_PA_EX!E38+INTAVI_FR_IN!E38+INTAVI_FR_EX!E38</f>
        <v>0</v>
      </c>
      <c r="F38" s="8">
        <f>INTAVI_PA_IN!F38+INTAVI_PA_EX!F38+INTAVI_FR_IN!F38+INTAVI_FR_EX!F38</f>
        <v>0</v>
      </c>
      <c r="G38" s="8">
        <f>INTAVI_PA_IN!G38+INTAVI_PA_EX!G38+INTAVI_FR_IN!G38+INTAVI_FR_EX!G38</f>
        <v>0</v>
      </c>
      <c r="H38" s="8">
        <f>INTAVI_PA_IN!H38+INTAVI_PA_EX!H38+INTAVI_FR_IN!H38+INTAVI_FR_EX!H38</f>
        <v>0</v>
      </c>
      <c r="I38" s="8">
        <f>INTAVI_PA_IN!I38+INTAVI_PA_EX!I38+INTAVI_FR_IN!I38+INTAVI_FR_EX!I38</f>
        <v>0</v>
      </c>
      <c r="J38" s="8">
        <f>INTAVI_PA_IN!J38+INTAVI_PA_EX!J38+INTAVI_FR_IN!J38+INTAVI_FR_EX!J38</f>
        <v>0</v>
      </c>
      <c r="K38" s="8">
        <f>INTAVI_PA_IN!K38+INTAVI_PA_EX!K38+INTAVI_FR_IN!K38+INTAVI_FR_EX!K38</f>
        <v>0</v>
      </c>
      <c r="L38" s="8">
        <f>INTAVI_PA_IN!L38+INTAVI_PA_EX!L38+INTAVI_FR_IN!L38+INTAVI_FR_EX!L38</f>
        <v>0</v>
      </c>
      <c r="M38" s="8">
        <f>INTAVI_PA_IN!M38+INTAVI_PA_EX!M38+INTAVI_FR_IN!M38+INTAVI_FR_EX!M38</f>
        <v>0</v>
      </c>
      <c r="N38" s="8">
        <f>INTAVI_PA_IN!N38+INTAVI_PA_EX!N38+INTAVI_FR_IN!N38+INTAVI_FR_EX!N38</f>
        <v>0</v>
      </c>
      <c r="O38" s="8">
        <f>INTAVI_PA_IN!O38+INTAVI_PA_EX!O38+INTAVI_FR_IN!O38+INTAVI_FR_EX!O38</f>
        <v>0</v>
      </c>
      <c r="P38" s="8">
        <f>INTAVI_PA_IN!P38+INTAVI_PA_EX!P38+INTAVI_FR_IN!P38+INTAVI_FR_EX!P38</f>
        <v>0</v>
      </c>
      <c r="Q38" s="8">
        <f>INTAVI_PA_IN!Q38+INTAVI_PA_EX!Q38+INTAVI_FR_IN!Q38+INTAVI_FR_EX!Q38</f>
        <v>0</v>
      </c>
      <c r="R38" s="8">
        <f>INTAVI_PA_IN!R38+INTAVI_PA_EX!R38+INTAVI_FR_IN!R38+INTAVI_FR_EX!R38</f>
        <v>0</v>
      </c>
      <c r="S38" s="8">
        <f>INTAVI_PA_IN!S38+INTAVI_PA_EX!S38+INTAVI_FR_IN!S38+INTAVI_FR_EX!S38</f>
        <v>0</v>
      </c>
      <c r="T38" s="8">
        <f>INTAVI_PA_IN!T38+INTAVI_PA_EX!T38+INTAVI_FR_IN!T38+INTAVI_FR_EX!T38</f>
        <v>0</v>
      </c>
      <c r="U38" s="8">
        <f>INTAVI_PA_IN!U38+INTAVI_PA_EX!U38+INTAVI_FR_IN!U38+INTAVI_FR_EX!U38</f>
        <v>0</v>
      </c>
      <c r="V38" s="8">
        <f>INTAVI_PA_IN!V38+INTAVI_PA_EX!V38+INTAVI_FR_IN!V38+INTAVI_FR_EX!V38</f>
        <v>0</v>
      </c>
      <c r="W38" s="8">
        <f>INTAVI_PA_IN!W38+INTAVI_PA_EX!W38+INTAVI_FR_IN!W38+INTAVI_FR_EX!W38</f>
        <v>0</v>
      </c>
      <c r="X38" s="8">
        <f>INTAVI_PA_IN!X38+INTAVI_PA_EX!X38+INTAVI_FR_IN!X38+INTAVI_FR_EX!X38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INTAVI_PA_IN!C39+INTAVI_PA_EX!C39+INTAVI_FR_IN!C39+INTAVI_FR_EX!C39</f>
        <v>0</v>
      </c>
      <c r="D39" s="8">
        <f>INTAVI_PA_IN!D39+INTAVI_PA_EX!D39+INTAVI_FR_IN!D39+INTAVI_FR_EX!D39</f>
        <v>0</v>
      </c>
      <c r="E39" s="8">
        <f>INTAVI_PA_IN!E39+INTAVI_PA_EX!E39+INTAVI_FR_IN!E39+INTAVI_FR_EX!E39</f>
        <v>0</v>
      </c>
      <c r="F39" s="8">
        <f>INTAVI_PA_IN!F39+INTAVI_PA_EX!F39+INTAVI_FR_IN!F39+INTAVI_FR_EX!F39</f>
        <v>0</v>
      </c>
      <c r="G39" s="8">
        <f>INTAVI_PA_IN!G39+INTAVI_PA_EX!G39+INTAVI_FR_IN!G39+INTAVI_FR_EX!G39</f>
        <v>0</v>
      </c>
      <c r="H39" s="8">
        <f>INTAVI_PA_IN!H39+INTAVI_PA_EX!H39+INTAVI_FR_IN!H39+INTAVI_FR_EX!H39</f>
        <v>0</v>
      </c>
      <c r="I39" s="8">
        <f>INTAVI_PA_IN!I39+INTAVI_PA_EX!I39+INTAVI_FR_IN!I39+INTAVI_FR_EX!I39</f>
        <v>0</v>
      </c>
      <c r="J39" s="8">
        <f>INTAVI_PA_IN!J39+INTAVI_PA_EX!J39+INTAVI_FR_IN!J39+INTAVI_FR_EX!J39</f>
        <v>0</v>
      </c>
      <c r="K39" s="8">
        <f>INTAVI_PA_IN!K39+INTAVI_PA_EX!K39+INTAVI_FR_IN!K39+INTAVI_FR_EX!K39</f>
        <v>0</v>
      </c>
      <c r="L39" s="8">
        <f>INTAVI_PA_IN!L39+INTAVI_PA_EX!L39+INTAVI_FR_IN!L39+INTAVI_FR_EX!L39</f>
        <v>0</v>
      </c>
      <c r="M39" s="8">
        <f>INTAVI_PA_IN!M39+INTAVI_PA_EX!M39+INTAVI_FR_IN!M39+INTAVI_FR_EX!M39</f>
        <v>0</v>
      </c>
      <c r="N39" s="8">
        <f>INTAVI_PA_IN!N39+INTAVI_PA_EX!N39+INTAVI_FR_IN!N39+INTAVI_FR_EX!N39</f>
        <v>0</v>
      </c>
      <c r="O39" s="8">
        <f>INTAVI_PA_IN!O39+INTAVI_PA_EX!O39+INTAVI_FR_IN!O39+INTAVI_FR_EX!O39</f>
        <v>0</v>
      </c>
      <c r="P39" s="8">
        <f>INTAVI_PA_IN!P39+INTAVI_PA_EX!P39+INTAVI_FR_IN!P39+INTAVI_FR_EX!P39</f>
        <v>0</v>
      </c>
      <c r="Q39" s="8">
        <f>INTAVI_PA_IN!Q39+INTAVI_PA_EX!Q39+INTAVI_FR_IN!Q39+INTAVI_FR_EX!Q39</f>
        <v>0</v>
      </c>
      <c r="R39" s="8">
        <f>INTAVI_PA_IN!R39+INTAVI_PA_EX!R39+INTAVI_FR_IN!R39+INTAVI_FR_EX!R39</f>
        <v>0</v>
      </c>
      <c r="S39" s="8">
        <f>INTAVI_PA_IN!S39+INTAVI_PA_EX!S39+INTAVI_FR_IN!S39+INTAVI_FR_EX!S39</f>
        <v>0</v>
      </c>
      <c r="T39" s="8">
        <f>INTAVI_PA_IN!T39+INTAVI_PA_EX!T39+INTAVI_FR_IN!T39+INTAVI_FR_EX!T39</f>
        <v>0</v>
      </c>
      <c r="U39" s="8">
        <f>INTAVI_PA_IN!U39+INTAVI_PA_EX!U39+INTAVI_FR_IN!U39+INTAVI_FR_EX!U39</f>
        <v>0</v>
      </c>
      <c r="V39" s="8">
        <f>INTAVI_PA_IN!V39+INTAVI_PA_EX!V39+INTAVI_FR_IN!V39+INTAVI_FR_EX!V39</f>
        <v>0</v>
      </c>
      <c r="W39" s="8">
        <f>INTAVI_PA_IN!W39+INTAVI_PA_EX!W39+INTAVI_FR_IN!W39+INTAVI_FR_EX!W39</f>
        <v>0</v>
      </c>
      <c r="X39" s="8">
        <f>INTAVI_PA_IN!X39+INTAVI_PA_EX!X39+INTAVI_FR_IN!X39+INTAVI_FR_EX!X39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INTAVI_PA_IN!C40+INTAVI_PA_EX!C40+INTAVI_FR_IN!C40+INTAVI_FR_EX!C40</f>
        <v>965.83454064</v>
      </c>
      <c r="D40" s="8">
        <f>INTAVI_PA_IN!D40+INTAVI_PA_EX!D40+INTAVI_FR_IN!D40+INTAVI_FR_EX!D40</f>
        <v>1044.63604908</v>
      </c>
      <c r="E40" s="8">
        <f>INTAVI_PA_IN!E40+INTAVI_PA_EX!E40+INTAVI_FR_IN!E40+INTAVI_FR_EX!E40</f>
        <v>1131.82112628</v>
      </c>
      <c r="F40" s="8">
        <f>INTAVI_PA_IN!F40+INTAVI_PA_EX!F40+INTAVI_FR_IN!F40+INTAVI_FR_EX!F40</f>
        <v>1179.0723682799999</v>
      </c>
      <c r="G40" s="8">
        <f>INTAVI_PA_IN!G40+INTAVI_PA_EX!G40+INTAVI_FR_IN!G40+INTAVI_FR_EX!G40</f>
        <v>1282.9497782400003</v>
      </c>
      <c r="H40" s="8">
        <f>INTAVI_PA_IN!H40+INTAVI_PA_EX!H40+INTAVI_FR_IN!H40+INTAVI_FR_EX!H40</f>
        <v>1303.5537010799999</v>
      </c>
      <c r="I40" s="8">
        <f>INTAVI_PA_IN!I40+INTAVI_PA_EX!I40+INTAVI_FR_IN!I40+INTAVI_FR_EX!I40</f>
        <v>1219.9235324400001</v>
      </c>
      <c r="J40" s="8">
        <f>INTAVI_PA_IN!J40+INTAVI_PA_EX!J40+INTAVI_FR_IN!J40+INTAVI_FR_EX!J40</f>
        <v>1311.2924993999998</v>
      </c>
      <c r="K40" s="8">
        <f>INTAVI_PA_IN!K40+INTAVI_PA_EX!K40+INTAVI_FR_IN!K40+INTAVI_FR_EX!K40</f>
        <v>1319.9610510000002</v>
      </c>
      <c r="L40" s="8">
        <f>INTAVI_PA_IN!L40+INTAVI_PA_EX!L40+INTAVI_FR_IN!L40+INTAVI_FR_EX!L40</f>
        <v>1264.8874053600002</v>
      </c>
      <c r="M40" s="8">
        <f>INTAVI_PA_IN!M40+INTAVI_PA_EX!M40+INTAVI_FR_IN!M40+INTAVI_FR_EX!M40</f>
        <v>1297.80460584</v>
      </c>
      <c r="N40" s="8">
        <f>INTAVI_PA_IN!N40+INTAVI_PA_EX!N40+INTAVI_FR_IN!N40+INTAVI_FR_EX!N40</f>
        <v>1214.1744372000001</v>
      </c>
      <c r="O40" s="8">
        <f>INTAVI_PA_IN!O40+INTAVI_PA_EX!O40+INTAVI_FR_IN!O40+INTAVI_FR_EX!O40</f>
        <v>1120.2486487199999</v>
      </c>
      <c r="P40" s="8">
        <f>INTAVI_PA_IN!P40+INTAVI_PA_EX!P40+INTAVI_FR_IN!P40+INTAVI_FR_EX!P40</f>
        <v>1125.3281248800001</v>
      </c>
      <c r="Q40" s="8">
        <f>INTAVI_PA_IN!Q40+INTAVI_PA_EX!Q40+INTAVI_FR_IN!Q40+INTAVI_FR_EX!Q40</f>
        <v>1222.1052948000001</v>
      </c>
      <c r="R40" s="8">
        <f>INTAVI_PA_IN!R40+INTAVI_PA_EX!R40+INTAVI_FR_IN!R40+INTAVI_FR_EX!R40</f>
        <v>1377.6753823199999</v>
      </c>
      <c r="S40" s="8">
        <f>INTAVI_PA_IN!S40+INTAVI_PA_EX!S40+INTAVI_FR_IN!S40+INTAVI_FR_EX!S40</f>
        <v>1528.7419126800005</v>
      </c>
      <c r="T40" s="8">
        <f>INTAVI_PA_IN!T40+INTAVI_PA_EX!T40+INTAVI_FR_IN!T40+INTAVI_FR_EX!T40</f>
        <v>1728.5474973600003</v>
      </c>
      <c r="U40" s="8">
        <f>INTAVI_PA_IN!U40+INTAVI_PA_EX!U40+INTAVI_FR_IN!U40+INTAVI_FR_EX!U40</f>
        <v>1848.3210482400002</v>
      </c>
      <c r="V40" s="8">
        <f>INTAVI_PA_IN!V40+INTAVI_PA_EX!V40+INTAVI_FR_IN!V40+INTAVI_FR_EX!V40</f>
        <v>1808.0866997999999</v>
      </c>
      <c r="W40" s="8">
        <f>INTAVI_PA_IN!W40+INTAVI_PA_EX!W40+INTAVI_FR_IN!W40+INTAVI_FR_EX!W40</f>
        <v>1645.5897950399999</v>
      </c>
      <c r="X40" s="8">
        <f>INTAVI_PA_IN!X40+INTAVI_PA_EX!X40+INTAVI_FR_IN!X40+INTAVI_FR_EX!X40</f>
        <v>1877.32691748</v>
      </c>
    </row>
    <row r="41" spans="1:24" ht="11.25" customHeight="1" x14ac:dyDescent="0.2">
      <c r="A41" s="28" t="s">
        <v>68</v>
      </c>
      <c r="B41" s="7" t="s">
        <v>69</v>
      </c>
      <c r="C41" s="8">
        <f>INTAVI_PA_IN!C41+INTAVI_PA_EX!C41+INTAVI_FR_IN!C41+INTAVI_FR_EX!C41</f>
        <v>0</v>
      </c>
      <c r="D41" s="8">
        <f>INTAVI_PA_IN!D41+INTAVI_PA_EX!D41+INTAVI_FR_IN!D41+INTAVI_FR_EX!D41</f>
        <v>0</v>
      </c>
      <c r="E41" s="8">
        <f>INTAVI_PA_IN!E41+INTAVI_PA_EX!E41+INTAVI_FR_IN!E41+INTAVI_FR_EX!E41</f>
        <v>0</v>
      </c>
      <c r="F41" s="8">
        <f>INTAVI_PA_IN!F41+INTAVI_PA_EX!F41+INTAVI_FR_IN!F41+INTAVI_FR_EX!F41</f>
        <v>0</v>
      </c>
      <c r="G41" s="8">
        <f>INTAVI_PA_IN!G41+INTAVI_PA_EX!G41+INTAVI_FR_IN!G41+INTAVI_FR_EX!G41</f>
        <v>0</v>
      </c>
      <c r="H41" s="8">
        <f>INTAVI_PA_IN!H41+INTAVI_PA_EX!H41+INTAVI_FR_IN!H41+INTAVI_FR_EX!H41</f>
        <v>0</v>
      </c>
      <c r="I41" s="8">
        <f>INTAVI_PA_IN!I41+INTAVI_PA_EX!I41+INTAVI_FR_IN!I41+INTAVI_FR_EX!I41</f>
        <v>0</v>
      </c>
      <c r="J41" s="8">
        <f>INTAVI_PA_IN!J41+INTAVI_PA_EX!J41+INTAVI_FR_IN!J41+INTAVI_FR_EX!J41</f>
        <v>0</v>
      </c>
      <c r="K41" s="8">
        <f>INTAVI_PA_IN!K41+INTAVI_PA_EX!K41+INTAVI_FR_IN!K41+INTAVI_FR_EX!K41</f>
        <v>0</v>
      </c>
      <c r="L41" s="8">
        <f>INTAVI_PA_IN!L41+INTAVI_PA_EX!L41+INTAVI_FR_IN!L41+INTAVI_FR_EX!L41</f>
        <v>0</v>
      </c>
      <c r="M41" s="8">
        <f>INTAVI_PA_IN!M41+INTAVI_PA_EX!M41+INTAVI_FR_IN!M41+INTAVI_FR_EX!M41</f>
        <v>0</v>
      </c>
      <c r="N41" s="8">
        <f>INTAVI_PA_IN!N41+INTAVI_PA_EX!N41+INTAVI_FR_IN!N41+INTAVI_FR_EX!N41</f>
        <v>0</v>
      </c>
      <c r="O41" s="8">
        <f>INTAVI_PA_IN!O41+INTAVI_PA_EX!O41+INTAVI_FR_IN!O41+INTAVI_FR_EX!O41</f>
        <v>0</v>
      </c>
      <c r="P41" s="8">
        <f>INTAVI_PA_IN!P41+INTAVI_PA_EX!P41+INTAVI_FR_IN!P41+INTAVI_FR_EX!P41</f>
        <v>0</v>
      </c>
      <c r="Q41" s="8">
        <f>INTAVI_PA_IN!Q41+INTAVI_PA_EX!Q41+INTAVI_FR_IN!Q41+INTAVI_FR_EX!Q41</f>
        <v>0</v>
      </c>
      <c r="R41" s="8">
        <f>INTAVI_PA_IN!R41+INTAVI_PA_EX!R41+INTAVI_FR_IN!R41+INTAVI_FR_EX!R41</f>
        <v>0</v>
      </c>
      <c r="S41" s="8">
        <f>INTAVI_PA_IN!S41+INTAVI_PA_EX!S41+INTAVI_FR_IN!S41+INTAVI_FR_EX!S41</f>
        <v>0</v>
      </c>
      <c r="T41" s="8">
        <f>INTAVI_PA_IN!T41+INTAVI_PA_EX!T41+INTAVI_FR_IN!T41+INTAVI_FR_EX!T41</f>
        <v>0</v>
      </c>
      <c r="U41" s="8">
        <f>INTAVI_PA_IN!U41+INTAVI_PA_EX!U41+INTAVI_FR_IN!U41+INTAVI_FR_EX!U41</f>
        <v>0</v>
      </c>
      <c r="V41" s="8">
        <f>INTAVI_PA_IN!V41+INTAVI_PA_EX!V41+INTAVI_FR_IN!V41+INTAVI_FR_EX!V41</f>
        <v>0</v>
      </c>
      <c r="W41" s="8">
        <f>INTAVI_PA_IN!W41+INTAVI_PA_EX!W41+INTAVI_FR_IN!W41+INTAVI_FR_EX!W41</f>
        <v>0</v>
      </c>
      <c r="X41" s="8">
        <f>INTAVI_PA_IN!X41+INTAVI_PA_EX!X41+INTAVI_FR_IN!X41+INTAVI_FR_EX!X41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INTAVI_PA_IN!C42+INTAVI_PA_EX!C42+INTAVI_FR_IN!C42+INTAVI_FR_EX!C42</f>
        <v>0</v>
      </c>
      <c r="D42" s="8">
        <f>INTAVI_PA_IN!D42+INTAVI_PA_EX!D42+INTAVI_FR_IN!D42+INTAVI_FR_EX!D42</f>
        <v>0</v>
      </c>
      <c r="E42" s="8">
        <f>INTAVI_PA_IN!E42+INTAVI_PA_EX!E42+INTAVI_FR_IN!E42+INTAVI_FR_EX!E42</f>
        <v>0</v>
      </c>
      <c r="F42" s="8">
        <f>INTAVI_PA_IN!F42+INTAVI_PA_EX!F42+INTAVI_FR_IN!F42+INTAVI_FR_EX!F42</f>
        <v>0</v>
      </c>
      <c r="G42" s="8">
        <f>INTAVI_PA_IN!G42+INTAVI_PA_EX!G42+INTAVI_FR_IN!G42+INTAVI_FR_EX!G42</f>
        <v>0</v>
      </c>
      <c r="H42" s="8">
        <f>INTAVI_PA_IN!H42+INTAVI_PA_EX!H42+INTAVI_FR_IN!H42+INTAVI_FR_EX!H42</f>
        <v>0</v>
      </c>
      <c r="I42" s="8">
        <f>INTAVI_PA_IN!I42+INTAVI_PA_EX!I42+INTAVI_FR_IN!I42+INTAVI_FR_EX!I42</f>
        <v>0</v>
      </c>
      <c r="J42" s="8">
        <f>INTAVI_PA_IN!J42+INTAVI_PA_EX!J42+INTAVI_FR_IN!J42+INTAVI_FR_EX!J42</f>
        <v>0</v>
      </c>
      <c r="K42" s="8">
        <f>INTAVI_PA_IN!K42+INTAVI_PA_EX!K42+INTAVI_FR_IN!K42+INTAVI_FR_EX!K42</f>
        <v>0</v>
      </c>
      <c r="L42" s="8">
        <f>INTAVI_PA_IN!L42+INTAVI_PA_EX!L42+INTAVI_FR_IN!L42+INTAVI_FR_EX!L42</f>
        <v>0</v>
      </c>
      <c r="M42" s="8">
        <f>INTAVI_PA_IN!M42+INTAVI_PA_EX!M42+INTAVI_FR_IN!M42+INTAVI_FR_EX!M42</f>
        <v>0</v>
      </c>
      <c r="N42" s="8">
        <f>INTAVI_PA_IN!N42+INTAVI_PA_EX!N42+INTAVI_FR_IN!N42+INTAVI_FR_EX!N42</f>
        <v>0</v>
      </c>
      <c r="O42" s="8">
        <f>INTAVI_PA_IN!O42+INTAVI_PA_EX!O42+INTAVI_FR_IN!O42+INTAVI_FR_EX!O42</f>
        <v>0</v>
      </c>
      <c r="P42" s="8">
        <f>INTAVI_PA_IN!P42+INTAVI_PA_EX!P42+INTAVI_FR_IN!P42+INTAVI_FR_EX!P42</f>
        <v>0</v>
      </c>
      <c r="Q42" s="8">
        <f>INTAVI_PA_IN!Q42+INTAVI_PA_EX!Q42+INTAVI_FR_IN!Q42+INTAVI_FR_EX!Q42</f>
        <v>0</v>
      </c>
      <c r="R42" s="8">
        <f>INTAVI_PA_IN!R42+INTAVI_PA_EX!R42+INTAVI_FR_IN!R42+INTAVI_FR_EX!R42</f>
        <v>0</v>
      </c>
      <c r="S42" s="8">
        <f>INTAVI_PA_IN!S42+INTAVI_PA_EX!S42+INTAVI_FR_IN!S42+INTAVI_FR_EX!S42</f>
        <v>0</v>
      </c>
      <c r="T42" s="8">
        <f>INTAVI_PA_IN!T42+INTAVI_PA_EX!T42+INTAVI_FR_IN!T42+INTAVI_FR_EX!T42</f>
        <v>0</v>
      </c>
      <c r="U42" s="8">
        <f>INTAVI_PA_IN!U42+INTAVI_PA_EX!U42+INTAVI_FR_IN!U42+INTAVI_FR_EX!U42</f>
        <v>0</v>
      </c>
      <c r="V42" s="8">
        <f>INTAVI_PA_IN!V42+INTAVI_PA_EX!V42+INTAVI_FR_IN!V42+INTAVI_FR_EX!V42</f>
        <v>0</v>
      </c>
      <c r="W42" s="8">
        <f>INTAVI_PA_IN!W42+INTAVI_PA_EX!W42+INTAVI_FR_IN!W42+INTAVI_FR_EX!W42</f>
        <v>0</v>
      </c>
      <c r="X42" s="8">
        <f>INTAVI_PA_IN!X42+INTAVI_PA_EX!X42+INTAVI_FR_IN!X42+INTAVI_FR_EX!X42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INTAVI_PA_IN!C43+INTAVI_PA_EX!C43+INTAVI_FR_IN!C43+INTAVI_FR_EX!C43</f>
        <v>0</v>
      </c>
      <c r="D43" s="8">
        <f>INTAVI_PA_IN!D43+INTAVI_PA_EX!D43+INTAVI_FR_IN!D43+INTAVI_FR_EX!D43</f>
        <v>0</v>
      </c>
      <c r="E43" s="8">
        <f>INTAVI_PA_IN!E43+INTAVI_PA_EX!E43+INTAVI_FR_IN!E43+INTAVI_FR_EX!E43</f>
        <v>0</v>
      </c>
      <c r="F43" s="8">
        <f>INTAVI_PA_IN!F43+INTAVI_PA_EX!F43+INTAVI_FR_IN!F43+INTAVI_FR_EX!F43</f>
        <v>0</v>
      </c>
      <c r="G43" s="8">
        <f>INTAVI_PA_IN!G43+INTAVI_PA_EX!G43+INTAVI_FR_IN!G43+INTAVI_FR_EX!G43</f>
        <v>0</v>
      </c>
      <c r="H43" s="8">
        <f>INTAVI_PA_IN!H43+INTAVI_PA_EX!H43+INTAVI_FR_IN!H43+INTAVI_FR_EX!H43</f>
        <v>0</v>
      </c>
      <c r="I43" s="8">
        <f>INTAVI_PA_IN!I43+INTAVI_PA_EX!I43+INTAVI_FR_IN!I43+INTAVI_FR_EX!I43</f>
        <v>0</v>
      </c>
      <c r="J43" s="8">
        <f>INTAVI_PA_IN!J43+INTAVI_PA_EX!J43+INTAVI_FR_IN!J43+INTAVI_FR_EX!J43</f>
        <v>0</v>
      </c>
      <c r="K43" s="8">
        <f>INTAVI_PA_IN!K43+INTAVI_PA_EX!K43+INTAVI_FR_IN!K43+INTAVI_FR_EX!K43</f>
        <v>0</v>
      </c>
      <c r="L43" s="8">
        <f>INTAVI_PA_IN!L43+INTAVI_PA_EX!L43+INTAVI_FR_IN!L43+INTAVI_FR_EX!L43</f>
        <v>0</v>
      </c>
      <c r="M43" s="8">
        <f>INTAVI_PA_IN!M43+INTAVI_PA_EX!M43+INTAVI_FR_IN!M43+INTAVI_FR_EX!M43</f>
        <v>0</v>
      </c>
      <c r="N43" s="8">
        <f>INTAVI_PA_IN!N43+INTAVI_PA_EX!N43+INTAVI_FR_IN!N43+INTAVI_FR_EX!N43</f>
        <v>0</v>
      </c>
      <c r="O43" s="8">
        <f>INTAVI_PA_IN!O43+INTAVI_PA_EX!O43+INTAVI_FR_IN!O43+INTAVI_FR_EX!O43</f>
        <v>0</v>
      </c>
      <c r="P43" s="8">
        <f>INTAVI_PA_IN!P43+INTAVI_PA_EX!P43+INTAVI_FR_IN!P43+INTAVI_FR_EX!P43</f>
        <v>0</v>
      </c>
      <c r="Q43" s="8">
        <f>INTAVI_PA_IN!Q43+INTAVI_PA_EX!Q43+INTAVI_FR_IN!Q43+INTAVI_FR_EX!Q43</f>
        <v>0</v>
      </c>
      <c r="R43" s="8">
        <f>INTAVI_PA_IN!R43+INTAVI_PA_EX!R43+INTAVI_FR_IN!R43+INTAVI_FR_EX!R43</f>
        <v>0</v>
      </c>
      <c r="S43" s="8">
        <f>INTAVI_PA_IN!S43+INTAVI_PA_EX!S43+INTAVI_FR_IN!S43+INTAVI_FR_EX!S43</f>
        <v>0</v>
      </c>
      <c r="T43" s="8">
        <f>INTAVI_PA_IN!T43+INTAVI_PA_EX!T43+INTAVI_FR_IN!T43+INTAVI_FR_EX!T43</f>
        <v>0</v>
      </c>
      <c r="U43" s="8">
        <f>INTAVI_PA_IN!U43+INTAVI_PA_EX!U43+INTAVI_FR_IN!U43+INTAVI_FR_EX!U43</f>
        <v>0</v>
      </c>
      <c r="V43" s="8">
        <f>INTAVI_PA_IN!V43+INTAVI_PA_EX!V43+INTAVI_FR_IN!V43+INTAVI_FR_EX!V43</f>
        <v>0</v>
      </c>
      <c r="W43" s="8">
        <f>INTAVI_PA_IN!W43+INTAVI_PA_EX!W43+INTAVI_FR_IN!W43+INTAVI_FR_EX!W43</f>
        <v>0</v>
      </c>
      <c r="X43" s="8">
        <f>INTAVI_PA_IN!X43+INTAVI_PA_EX!X43+INTAVI_FR_IN!X43+INTAVI_FR_EX!X43</f>
        <v>0</v>
      </c>
    </row>
    <row r="44" spans="1:24" ht="11.25" customHeight="1" x14ac:dyDescent="0.2">
      <c r="A44" s="28" t="s">
        <v>74</v>
      </c>
      <c r="B44" s="7" t="s">
        <v>75</v>
      </c>
      <c r="C44" s="8">
        <f>INTAVI_PA_IN!C44+INTAVI_PA_EX!C44+INTAVI_FR_IN!C44+INTAVI_FR_EX!C44</f>
        <v>0</v>
      </c>
      <c r="D44" s="8">
        <f>INTAVI_PA_IN!D44+INTAVI_PA_EX!D44+INTAVI_FR_IN!D44+INTAVI_FR_EX!D44</f>
        <v>0</v>
      </c>
      <c r="E44" s="8">
        <f>INTAVI_PA_IN!E44+INTAVI_PA_EX!E44+INTAVI_FR_IN!E44+INTAVI_FR_EX!E44</f>
        <v>0</v>
      </c>
      <c r="F44" s="8">
        <f>INTAVI_PA_IN!F44+INTAVI_PA_EX!F44+INTAVI_FR_IN!F44+INTAVI_FR_EX!F44</f>
        <v>0</v>
      </c>
      <c r="G44" s="8">
        <f>INTAVI_PA_IN!G44+INTAVI_PA_EX!G44+INTAVI_FR_IN!G44+INTAVI_FR_EX!G44</f>
        <v>0</v>
      </c>
      <c r="H44" s="8">
        <f>INTAVI_PA_IN!H44+INTAVI_PA_EX!H44+INTAVI_FR_IN!H44+INTAVI_FR_EX!H44</f>
        <v>0</v>
      </c>
      <c r="I44" s="8">
        <f>INTAVI_PA_IN!I44+INTAVI_PA_EX!I44+INTAVI_FR_IN!I44+INTAVI_FR_EX!I44</f>
        <v>0</v>
      </c>
      <c r="J44" s="8">
        <f>INTAVI_PA_IN!J44+INTAVI_PA_EX!J44+INTAVI_FR_IN!J44+INTAVI_FR_EX!J44</f>
        <v>0</v>
      </c>
      <c r="K44" s="8">
        <f>INTAVI_PA_IN!K44+INTAVI_PA_EX!K44+INTAVI_FR_IN!K44+INTAVI_FR_EX!K44</f>
        <v>0</v>
      </c>
      <c r="L44" s="8">
        <f>INTAVI_PA_IN!L44+INTAVI_PA_EX!L44+INTAVI_FR_IN!L44+INTAVI_FR_EX!L44</f>
        <v>0</v>
      </c>
      <c r="M44" s="8">
        <f>INTAVI_PA_IN!M44+INTAVI_PA_EX!M44+INTAVI_FR_IN!M44+INTAVI_FR_EX!M44</f>
        <v>0</v>
      </c>
      <c r="N44" s="8">
        <f>INTAVI_PA_IN!N44+INTAVI_PA_EX!N44+INTAVI_FR_IN!N44+INTAVI_FR_EX!N44</f>
        <v>0</v>
      </c>
      <c r="O44" s="8">
        <f>INTAVI_PA_IN!O44+INTAVI_PA_EX!O44+INTAVI_FR_IN!O44+INTAVI_FR_EX!O44</f>
        <v>0</v>
      </c>
      <c r="P44" s="8">
        <f>INTAVI_PA_IN!P44+INTAVI_PA_EX!P44+INTAVI_FR_IN!P44+INTAVI_FR_EX!P44</f>
        <v>0</v>
      </c>
      <c r="Q44" s="8">
        <f>INTAVI_PA_IN!Q44+INTAVI_PA_EX!Q44+INTAVI_FR_IN!Q44+INTAVI_FR_EX!Q44</f>
        <v>0</v>
      </c>
      <c r="R44" s="8">
        <f>INTAVI_PA_IN!R44+INTAVI_PA_EX!R44+INTAVI_FR_IN!R44+INTAVI_FR_EX!R44</f>
        <v>0</v>
      </c>
      <c r="S44" s="8">
        <f>INTAVI_PA_IN!S44+INTAVI_PA_EX!S44+INTAVI_FR_IN!S44+INTAVI_FR_EX!S44</f>
        <v>0</v>
      </c>
      <c r="T44" s="8">
        <f>INTAVI_PA_IN!T44+INTAVI_PA_EX!T44+INTAVI_FR_IN!T44+INTAVI_FR_EX!T44</f>
        <v>0</v>
      </c>
      <c r="U44" s="8">
        <f>INTAVI_PA_IN!U44+INTAVI_PA_EX!U44+INTAVI_FR_IN!U44+INTAVI_FR_EX!U44</f>
        <v>0</v>
      </c>
      <c r="V44" s="8">
        <f>INTAVI_PA_IN!V44+INTAVI_PA_EX!V44+INTAVI_FR_IN!V44+INTAVI_FR_EX!V44</f>
        <v>0</v>
      </c>
      <c r="W44" s="8">
        <f>INTAVI_PA_IN!W44+INTAVI_PA_EX!W44+INTAVI_FR_IN!W44+INTAVI_FR_EX!W44</f>
        <v>0</v>
      </c>
      <c r="X44" s="8">
        <f>INTAVI_PA_IN!X44+INTAVI_PA_EX!X44+INTAVI_FR_IN!X44+INTAVI_FR_EX!X44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INTAVI_PA_IN!C45+INTAVI_PA_EX!C45+INTAVI_FR_IN!C45+INTAVI_FR_EX!C45</f>
        <v>0</v>
      </c>
      <c r="D45" s="8">
        <f>INTAVI_PA_IN!D45+INTAVI_PA_EX!D45+INTAVI_FR_IN!D45+INTAVI_FR_EX!D45</f>
        <v>0</v>
      </c>
      <c r="E45" s="8">
        <f>INTAVI_PA_IN!E45+INTAVI_PA_EX!E45+INTAVI_FR_IN!E45+INTAVI_FR_EX!E45</f>
        <v>0</v>
      </c>
      <c r="F45" s="8">
        <f>INTAVI_PA_IN!F45+INTAVI_PA_EX!F45+INTAVI_FR_IN!F45+INTAVI_FR_EX!F45</f>
        <v>0</v>
      </c>
      <c r="G45" s="8">
        <f>INTAVI_PA_IN!G45+INTAVI_PA_EX!G45+INTAVI_FR_IN!G45+INTAVI_FR_EX!G45</f>
        <v>0</v>
      </c>
      <c r="H45" s="8">
        <f>INTAVI_PA_IN!H45+INTAVI_PA_EX!H45+INTAVI_FR_IN!H45+INTAVI_FR_EX!H45</f>
        <v>0</v>
      </c>
      <c r="I45" s="8">
        <f>INTAVI_PA_IN!I45+INTAVI_PA_EX!I45+INTAVI_FR_IN!I45+INTAVI_FR_EX!I45</f>
        <v>0</v>
      </c>
      <c r="J45" s="8">
        <f>INTAVI_PA_IN!J45+INTAVI_PA_EX!J45+INTAVI_FR_IN!J45+INTAVI_FR_EX!J45</f>
        <v>0</v>
      </c>
      <c r="K45" s="8">
        <f>INTAVI_PA_IN!K45+INTAVI_PA_EX!K45+INTAVI_FR_IN!K45+INTAVI_FR_EX!K45</f>
        <v>0</v>
      </c>
      <c r="L45" s="8">
        <f>INTAVI_PA_IN!L45+INTAVI_PA_EX!L45+INTAVI_FR_IN!L45+INTAVI_FR_EX!L45</f>
        <v>0</v>
      </c>
      <c r="M45" s="8">
        <f>INTAVI_PA_IN!M45+INTAVI_PA_EX!M45+INTAVI_FR_IN!M45+INTAVI_FR_EX!M45</f>
        <v>0</v>
      </c>
      <c r="N45" s="8">
        <f>INTAVI_PA_IN!N45+INTAVI_PA_EX!N45+INTAVI_FR_IN!N45+INTAVI_FR_EX!N45</f>
        <v>0</v>
      </c>
      <c r="O45" s="8">
        <f>INTAVI_PA_IN!O45+INTAVI_PA_EX!O45+INTAVI_FR_IN!O45+INTAVI_FR_EX!O45</f>
        <v>0</v>
      </c>
      <c r="P45" s="8">
        <f>INTAVI_PA_IN!P45+INTAVI_PA_EX!P45+INTAVI_FR_IN!P45+INTAVI_FR_EX!P45</f>
        <v>0</v>
      </c>
      <c r="Q45" s="8">
        <f>INTAVI_PA_IN!Q45+INTAVI_PA_EX!Q45+INTAVI_FR_IN!Q45+INTAVI_FR_EX!Q45</f>
        <v>0</v>
      </c>
      <c r="R45" s="8">
        <f>INTAVI_PA_IN!R45+INTAVI_PA_EX!R45+INTAVI_FR_IN!R45+INTAVI_FR_EX!R45</f>
        <v>0</v>
      </c>
      <c r="S45" s="8">
        <f>INTAVI_PA_IN!S45+INTAVI_PA_EX!S45+INTAVI_FR_IN!S45+INTAVI_FR_EX!S45</f>
        <v>0</v>
      </c>
      <c r="T45" s="8">
        <f>INTAVI_PA_IN!T45+INTAVI_PA_EX!T45+INTAVI_FR_IN!T45+INTAVI_FR_EX!T45</f>
        <v>0</v>
      </c>
      <c r="U45" s="8">
        <f>INTAVI_PA_IN!U45+INTAVI_PA_EX!U45+INTAVI_FR_IN!U45+INTAVI_FR_EX!U45</f>
        <v>0</v>
      </c>
      <c r="V45" s="8">
        <f>INTAVI_PA_IN!V45+INTAVI_PA_EX!V45+INTAVI_FR_IN!V45+INTAVI_FR_EX!V45</f>
        <v>0</v>
      </c>
      <c r="W45" s="8">
        <f>INTAVI_PA_IN!W45+INTAVI_PA_EX!W45+INTAVI_FR_IN!W45+INTAVI_FR_EX!W45</f>
        <v>0</v>
      </c>
      <c r="X45" s="8">
        <f>INTAVI_PA_IN!X45+INTAVI_PA_EX!X45+INTAVI_FR_IN!X45+INTAVI_FR_EX!X45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INTAVI_PA_IN!C46+INTAVI_PA_EX!C46+INTAVI_FR_IN!C46+INTAVI_FR_EX!C46</f>
        <v>0</v>
      </c>
      <c r="D46" s="8">
        <f>INTAVI_PA_IN!D46+INTAVI_PA_EX!D46+INTAVI_FR_IN!D46+INTAVI_FR_EX!D46</f>
        <v>0</v>
      </c>
      <c r="E46" s="8">
        <f>INTAVI_PA_IN!E46+INTAVI_PA_EX!E46+INTAVI_FR_IN!E46+INTAVI_FR_EX!E46</f>
        <v>0</v>
      </c>
      <c r="F46" s="8">
        <f>INTAVI_PA_IN!F46+INTAVI_PA_EX!F46+INTAVI_FR_IN!F46+INTAVI_FR_EX!F46</f>
        <v>0</v>
      </c>
      <c r="G46" s="8">
        <f>INTAVI_PA_IN!G46+INTAVI_PA_EX!G46+INTAVI_FR_IN!G46+INTAVI_FR_EX!G46</f>
        <v>0</v>
      </c>
      <c r="H46" s="8">
        <f>INTAVI_PA_IN!H46+INTAVI_PA_EX!H46+INTAVI_FR_IN!H46+INTAVI_FR_EX!H46</f>
        <v>0</v>
      </c>
      <c r="I46" s="8">
        <f>INTAVI_PA_IN!I46+INTAVI_PA_EX!I46+INTAVI_FR_IN!I46+INTAVI_FR_EX!I46</f>
        <v>0</v>
      </c>
      <c r="J46" s="8">
        <f>INTAVI_PA_IN!J46+INTAVI_PA_EX!J46+INTAVI_FR_IN!J46+INTAVI_FR_EX!J46</f>
        <v>0</v>
      </c>
      <c r="K46" s="8">
        <f>INTAVI_PA_IN!K46+INTAVI_PA_EX!K46+INTAVI_FR_IN!K46+INTAVI_FR_EX!K46</f>
        <v>0</v>
      </c>
      <c r="L46" s="8">
        <f>INTAVI_PA_IN!L46+INTAVI_PA_EX!L46+INTAVI_FR_IN!L46+INTAVI_FR_EX!L46</f>
        <v>0</v>
      </c>
      <c r="M46" s="8">
        <f>INTAVI_PA_IN!M46+INTAVI_PA_EX!M46+INTAVI_FR_IN!M46+INTAVI_FR_EX!M46</f>
        <v>0</v>
      </c>
      <c r="N46" s="8">
        <f>INTAVI_PA_IN!N46+INTAVI_PA_EX!N46+INTAVI_FR_IN!N46+INTAVI_FR_EX!N46</f>
        <v>0</v>
      </c>
      <c r="O46" s="8">
        <f>INTAVI_PA_IN!O46+INTAVI_PA_EX!O46+INTAVI_FR_IN!O46+INTAVI_FR_EX!O46</f>
        <v>0</v>
      </c>
      <c r="P46" s="8">
        <f>INTAVI_PA_IN!P46+INTAVI_PA_EX!P46+INTAVI_FR_IN!P46+INTAVI_FR_EX!P46</f>
        <v>0</v>
      </c>
      <c r="Q46" s="8">
        <f>INTAVI_PA_IN!Q46+INTAVI_PA_EX!Q46+INTAVI_FR_IN!Q46+INTAVI_FR_EX!Q46</f>
        <v>0</v>
      </c>
      <c r="R46" s="8">
        <f>INTAVI_PA_IN!R46+INTAVI_PA_EX!R46+INTAVI_FR_IN!R46+INTAVI_FR_EX!R46</f>
        <v>0</v>
      </c>
      <c r="S46" s="8">
        <f>INTAVI_PA_IN!S46+INTAVI_PA_EX!S46+INTAVI_FR_IN!S46+INTAVI_FR_EX!S46</f>
        <v>0</v>
      </c>
      <c r="T46" s="8">
        <f>INTAVI_PA_IN!T46+INTAVI_PA_EX!T46+INTAVI_FR_IN!T46+INTAVI_FR_EX!T46</f>
        <v>0</v>
      </c>
      <c r="U46" s="8">
        <f>INTAVI_PA_IN!U46+INTAVI_PA_EX!U46+INTAVI_FR_IN!U46+INTAVI_FR_EX!U46</f>
        <v>0</v>
      </c>
      <c r="V46" s="8">
        <f>INTAVI_PA_IN!V46+INTAVI_PA_EX!V46+INTAVI_FR_IN!V46+INTAVI_FR_EX!V46</f>
        <v>0</v>
      </c>
      <c r="W46" s="8">
        <f>INTAVI_PA_IN!W46+INTAVI_PA_EX!W46+INTAVI_FR_IN!W46+INTAVI_FR_EX!W46</f>
        <v>0</v>
      </c>
      <c r="X46" s="8">
        <f>INTAVI_PA_IN!X46+INTAVI_PA_EX!X46+INTAVI_FR_IN!X46+INTAVI_FR_EX!X46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INTAVI_PA_IN!C47+INTAVI_PA_EX!C47+INTAVI_FR_IN!C47+INTAVI_FR_EX!C47</f>
        <v>0</v>
      </c>
      <c r="D47" s="8">
        <f>INTAVI_PA_IN!D47+INTAVI_PA_EX!D47+INTAVI_FR_IN!D47+INTAVI_FR_EX!D47</f>
        <v>0</v>
      </c>
      <c r="E47" s="8">
        <f>INTAVI_PA_IN!E47+INTAVI_PA_EX!E47+INTAVI_FR_IN!E47+INTAVI_FR_EX!E47</f>
        <v>0</v>
      </c>
      <c r="F47" s="8">
        <f>INTAVI_PA_IN!F47+INTAVI_PA_EX!F47+INTAVI_FR_IN!F47+INTAVI_FR_EX!F47</f>
        <v>0</v>
      </c>
      <c r="G47" s="8">
        <f>INTAVI_PA_IN!G47+INTAVI_PA_EX!G47+INTAVI_FR_IN!G47+INTAVI_FR_EX!G47</f>
        <v>0</v>
      </c>
      <c r="H47" s="8">
        <f>INTAVI_PA_IN!H47+INTAVI_PA_EX!H47+INTAVI_FR_IN!H47+INTAVI_FR_EX!H47</f>
        <v>0</v>
      </c>
      <c r="I47" s="8">
        <f>INTAVI_PA_IN!I47+INTAVI_PA_EX!I47+INTAVI_FR_IN!I47+INTAVI_FR_EX!I47</f>
        <v>0</v>
      </c>
      <c r="J47" s="8">
        <f>INTAVI_PA_IN!J47+INTAVI_PA_EX!J47+INTAVI_FR_IN!J47+INTAVI_FR_EX!J47</f>
        <v>0</v>
      </c>
      <c r="K47" s="8">
        <f>INTAVI_PA_IN!K47+INTAVI_PA_EX!K47+INTAVI_FR_IN!K47+INTAVI_FR_EX!K47</f>
        <v>0</v>
      </c>
      <c r="L47" s="8">
        <f>INTAVI_PA_IN!L47+INTAVI_PA_EX!L47+INTAVI_FR_IN!L47+INTAVI_FR_EX!L47</f>
        <v>0</v>
      </c>
      <c r="M47" s="8">
        <f>INTAVI_PA_IN!M47+INTAVI_PA_EX!M47+INTAVI_FR_IN!M47+INTAVI_FR_EX!M47</f>
        <v>0</v>
      </c>
      <c r="N47" s="8">
        <f>INTAVI_PA_IN!N47+INTAVI_PA_EX!N47+INTAVI_FR_IN!N47+INTAVI_FR_EX!N47</f>
        <v>0</v>
      </c>
      <c r="O47" s="8">
        <f>INTAVI_PA_IN!O47+INTAVI_PA_EX!O47+INTAVI_FR_IN!O47+INTAVI_FR_EX!O47</f>
        <v>0</v>
      </c>
      <c r="P47" s="8">
        <f>INTAVI_PA_IN!P47+INTAVI_PA_EX!P47+INTAVI_FR_IN!P47+INTAVI_FR_EX!P47</f>
        <v>0</v>
      </c>
      <c r="Q47" s="8">
        <f>INTAVI_PA_IN!Q47+INTAVI_PA_EX!Q47+INTAVI_FR_IN!Q47+INTAVI_FR_EX!Q47</f>
        <v>0</v>
      </c>
      <c r="R47" s="8">
        <f>INTAVI_PA_IN!R47+INTAVI_PA_EX!R47+INTAVI_FR_IN!R47+INTAVI_FR_EX!R47</f>
        <v>0</v>
      </c>
      <c r="S47" s="8">
        <f>INTAVI_PA_IN!S47+INTAVI_PA_EX!S47+INTAVI_FR_IN!S47+INTAVI_FR_EX!S47</f>
        <v>0</v>
      </c>
      <c r="T47" s="8">
        <f>INTAVI_PA_IN!T47+INTAVI_PA_EX!T47+INTAVI_FR_IN!T47+INTAVI_FR_EX!T47</f>
        <v>0</v>
      </c>
      <c r="U47" s="8">
        <f>INTAVI_PA_IN!U47+INTAVI_PA_EX!U47+INTAVI_FR_IN!U47+INTAVI_FR_EX!U47</f>
        <v>0</v>
      </c>
      <c r="V47" s="8">
        <f>INTAVI_PA_IN!V47+INTAVI_PA_EX!V47+INTAVI_FR_IN!V47+INTAVI_FR_EX!V47</f>
        <v>0</v>
      </c>
      <c r="W47" s="8">
        <f>INTAVI_PA_IN!W47+INTAVI_PA_EX!W47+INTAVI_FR_IN!W47+INTAVI_FR_EX!W47</f>
        <v>0</v>
      </c>
      <c r="X47" s="8">
        <f>INTAVI_PA_IN!X47+INTAVI_PA_EX!X47+INTAVI_FR_IN!X47+INTAVI_FR_EX!X47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INTAVI_PA_IN!C48+INTAVI_PA_EX!C48+INTAVI_FR_IN!C48+INTAVI_FR_EX!C48</f>
        <v>0</v>
      </c>
      <c r="D48" s="8">
        <f>INTAVI_PA_IN!D48+INTAVI_PA_EX!D48+INTAVI_FR_IN!D48+INTAVI_FR_EX!D48</f>
        <v>0</v>
      </c>
      <c r="E48" s="8">
        <f>INTAVI_PA_IN!E48+INTAVI_PA_EX!E48+INTAVI_FR_IN!E48+INTAVI_FR_EX!E48</f>
        <v>0</v>
      </c>
      <c r="F48" s="8">
        <f>INTAVI_PA_IN!F48+INTAVI_PA_EX!F48+INTAVI_FR_IN!F48+INTAVI_FR_EX!F48</f>
        <v>0</v>
      </c>
      <c r="G48" s="8">
        <f>INTAVI_PA_IN!G48+INTAVI_PA_EX!G48+INTAVI_FR_IN!G48+INTAVI_FR_EX!G48</f>
        <v>0</v>
      </c>
      <c r="H48" s="8">
        <f>INTAVI_PA_IN!H48+INTAVI_PA_EX!H48+INTAVI_FR_IN!H48+INTAVI_FR_EX!H48</f>
        <v>0</v>
      </c>
      <c r="I48" s="8">
        <f>INTAVI_PA_IN!I48+INTAVI_PA_EX!I48+INTAVI_FR_IN!I48+INTAVI_FR_EX!I48</f>
        <v>0</v>
      </c>
      <c r="J48" s="8">
        <f>INTAVI_PA_IN!J48+INTAVI_PA_EX!J48+INTAVI_FR_IN!J48+INTAVI_FR_EX!J48</f>
        <v>0</v>
      </c>
      <c r="K48" s="8">
        <f>INTAVI_PA_IN!K48+INTAVI_PA_EX!K48+INTAVI_FR_IN!K48+INTAVI_FR_EX!K48</f>
        <v>0</v>
      </c>
      <c r="L48" s="8">
        <f>INTAVI_PA_IN!L48+INTAVI_PA_EX!L48+INTAVI_FR_IN!L48+INTAVI_FR_EX!L48</f>
        <v>0</v>
      </c>
      <c r="M48" s="8">
        <f>INTAVI_PA_IN!M48+INTAVI_PA_EX!M48+INTAVI_FR_IN!M48+INTAVI_FR_EX!M48</f>
        <v>0</v>
      </c>
      <c r="N48" s="8">
        <f>INTAVI_PA_IN!N48+INTAVI_PA_EX!N48+INTAVI_FR_IN!N48+INTAVI_FR_EX!N48</f>
        <v>0</v>
      </c>
      <c r="O48" s="8">
        <f>INTAVI_PA_IN!O48+INTAVI_PA_EX!O48+INTAVI_FR_IN!O48+INTAVI_FR_EX!O48</f>
        <v>0</v>
      </c>
      <c r="P48" s="8">
        <f>INTAVI_PA_IN!P48+INTAVI_PA_EX!P48+INTAVI_FR_IN!P48+INTAVI_FR_EX!P48</f>
        <v>0</v>
      </c>
      <c r="Q48" s="8">
        <f>INTAVI_PA_IN!Q48+INTAVI_PA_EX!Q48+INTAVI_FR_IN!Q48+INTAVI_FR_EX!Q48</f>
        <v>0</v>
      </c>
      <c r="R48" s="8">
        <f>INTAVI_PA_IN!R48+INTAVI_PA_EX!R48+INTAVI_FR_IN!R48+INTAVI_FR_EX!R48</f>
        <v>0</v>
      </c>
      <c r="S48" s="8">
        <f>INTAVI_PA_IN!S48+INTAVI_PA_EX!S48+INTAVI_FR_IN!S48+INTAVI_FR_EX!S48</f>
        <v>0</v>
      </c>
      <c r="T48" s="8">
        <f>INTAVI_PA_IN!T48+INTAVI_PA_EX!T48+INTAVI_FR_IN!T48+INTAVI_FR_EX!T48</f>
        <v>0</v>
      </c>
      <c r="U48" s="8">
        <f>INTAVI_PA_IN!U48+INTAVI_PA_EX!U48+INTAVI_FR_IN!U48+INTAVI_FR_EX!U48</f>
        <v>0</v>
      </c>
      <c r="V48" s="8">
        <f>INTAVI_PA_IN!V48+INTAVI_PA_EX!V48+INTAVI_FR_IN!V48+INTAVI_FR_EX!V48</f>
        <v>0</v>
      </c>
      <c r="W48" s="8">
        <f>INTAVI_PA_IN!W48+INTAVI_PA_EX!W48+INTAVI_FR_IN!W48+INTAVI_FR_EX!W48</f>
        <v>0</v>
      </c>
      <c r="X48" s="8">
        <f>INTAVI_PA_IN!X48+INTAVI_PA_EX!X48+INTAVI_FR_IN!X48+INTAVI_FR_EX!X48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INTAVI_PA_IN!C49+INTAVI_PA_EX!C49+INTAVI_FR_IN!C49+INTAVI_FR_EX!C49</f>
        <v>0</v>
      </c>
      <c r="D49" s="8">
        <f>INTAVI_PA_IN!D49+INTAVI_PA_EX!D49+INTAVI_FR_IN!D49+INTAVI_FR_EX!D49</f>
        <v>0</v>
      </c>
      <c r="E49" s="8">
        <f>INTAVI_PA_IN!E49+INTAVI_PA_EX!E49+INTAVI_FR_IN!E49+INTAVI_FR_EX!E49</f>
        <v>0</v>
      </c>
      <c r="F49" s="8">
        <f>INTAVI_PA_IN!F49+INTAVI_PA_EX!F49+INTAVI_FR_IN!F49+INTAVI_FR_EX!F49</f>
        <v>0</v>
      </c>
      <c r="G49" s="8">
        <f>INTAVI_PA_IN!G49+INTAVI_PA_EX!G49+INTAVI_FR_IN!G49+INTAVI_FR_EX!G49</f>
        <v>0</v>
      </c>
      <c r="H49" s="8">
        <f>INTAVI_PA_IN!H49+INTAVI_PA_EX!H49+INTAVI_FR_IN!H49+INTAVI_FR_EX!H49</f>
        <v>0</v>
      </c>
      <c r="I49" s="8">
        <f>INTAVI_PA_IN!I49+INTAVI_PA_EX!I49+INTAVI_FR_IN!I49+INTAVI_FR_EX!I49</f>
        <v>0</v>
      </c>
      <c r="J49" s="8">
        <f>INTAVI_PA_IN!J49+INTAVI_PA_EX!J49+INTAVI_FR_IN!J49+INTAVI_FR_EX!J49</f>
        <v>0</v>
      </c>
      <c r="K49" s="8">
        <f>INTAVI_PA_IN!K49+INTAVI_PA_EX!K49+INTAVI_FR_IN!K49+INTAVI_FR_EX!K49</f>
        <v>0</v>
      </c>
      <c r="L49" s="8">
        <f>INTAVI_PA_IN!L49+INTAVI_PA_EX!L49+INTAVI_FR_IN!L49+INTAVI_FR_EX!L49</f>
        <v>0</v>
      </c>
      <c r="M49" s="8">
        <f>INTAVI_PA_IN!M49+INTAVI_PA_EX!M49+INTAVI_FR_IN!M49+INTAVI_FR_EX!M49</f>
        <v>0</v>
      </c>
      <c r="N49" s="8">
        <f>INTAVI_PA_IN!N49+INTAVI_PA_EX!N49+INTAVI_FR_IN!N49+INTAVI_FR_EX!N49</f>
        <v>0</v>
      </c>
      <c r="O49" s="8">
        <f>INTAVI_PA_IN!O49+INTAVI_PA_EX!O49+INTAVI_FR_IN!O49+INTAVI_FR_EX!O49</f>
        <v>0</v>
      </c>
      <c r="P49" s="8">
        <f>INTAVI_PA_IN!P49+INTAVI_PA_EX!P49+INTAVI_FR_IN!P49+INTAVI_FR_EX!P49</f>
        <v>0</v>
      </c>
      <c r="Q49" s="8">
        <f>INTAVI_PA_IN!Q49+INTAVI_PA_EX!Q49+INTAVI_FR_IN!Q49+INTAVI_FR_EX!Q49</f>
        <v>0</v>
      </c>
      <c r="R49" s="8">
        <f>INTAVI_PA_IN!R49+INTAVI_PA_EX!R49+INTAVI_FR_IN!R49+INTAVI_FR_EX!R49</f>
        <v>0</v>
      </c>
      <c r="S49" s="8">
        <f>INTAVI_PA_IN!S49+INTAVI_PA_EX!S49+INTAVI_FR_IN!S49+INTAVI_FR_EX!S49</f>
        <v>0</v>
      </c>
      <c r="T49" s="8">
        <f>INTAVI_PA_IN!T49+INTAVI_PA_EX!T49+INTAVI_FR_IN!T49+INTAVI_FR_EX!T49</f>
        <v>0</v>
      </c>
      <c r="U49" s="8">
        <f>INTAVI_PA_IN!U49+INTAVI_PA_EX!U49+INTAVI_FR_IN!U49+INTAVI_FR_EX!U49</f>
        <v>0</v>
      </c>
      <c r="V49" s="8">
        <f>INTAVI_PA_IN!V49+INTAVI_PA_EX!V49+INTAVI_FR_IN!V49+INTAVI_FR_EX!V49</f>
        <v>0</v>
      </c>
      <c r="W49" s="8">
        <f>INTAVI_PA_IN!W49+INTAVI_PA_EX!W49+INTAVI_FR_IN!W49+INTAVI_FR_EX!W49</f>
        <v>0</v>
      </c>
      <c r="X49" s="8">
        <f>INTAVI_PA_IN!X49+INTAVI_PA_EX!X49+INTAVI_FR_IN!X49+INTAVI_FR_EX!X49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INTAVI_PA_IN!C50+INTAVI_PA_EX!C50+INTAVI_FR_IN!C50+INTAVI_FR_EX!C50</f>
        <v>0</v>
      </c>
      <c r="D50" s="8">
        <f>INTAVI_PA_IN!D50+INTAVI_PA_EX!D50+INTAVI_FR_IN!D50+INTAVI_FR_EX!D50</f>
        <v>0</v>
      </c>
      <c r="E50" s="8">
        <f>INTAVI_PA_IN!E50+INTAVI_PA_EX!E50+INTAVI_FR_IN!E50+INTAVI_FR_EX!E50</f>
        <v>0</v>
      </c>
      <c r="F50" s="8">
        <f>INTAVI_PA_IN!F50+INTAVI_PA_EX!F50+INTAVI_FR_IN!F50+INTAVI_FR_EX!F50</f>
        <v>0</v>
      </c>
      <c r="G50" s="8">
        <f>INTAVI_PA_IN!G50+INTAVI_PA_EX!G50+INTAVI_FR_IN!G50+INTAVI_FR_EX!G50</f>
        <v>0</v>
      </c>
      <c r="H50" s="8">
        <f>INTAVI_PA_IN!H50+INTAVI_PA_EX!H50+INTAVI_FR_IN!H50+INTAVI_FR_EX!H50</f>
        <v>0</v>
      </c>
      <c r="I50" s="8">
        <f>INTAVI_PA_IN!I50+INTAVI_PA_EX!I50+INTAVI_FR_IN!I50+INTAVI_FR_EX!I50</f>
        <v>0</v>
      </c>
      <c r="J50" s="8">
        <f>INTAVI_PA_IN!J50+INTAVI_PA_EX!J50+INTAVI_FR_IN!J50+INTAVI_FR_EX!J50</f>
        <v>0</v>
      </c>
      <c r="K50" s="8">
        <f>INTAVI_PA_IN!K50+INTAVI_PA_EX!K50+INTAVI_FR_IN!K50+INTAVI_FR_EX!K50</f>
        <v>0</v>
      </c>
      <c r="L50" s="8">
        <f>INTAVI_PA_IN!L50+INTAVI_PA_EX!L50+INTAVI_FR_IN!L50+INTAVI_FR_EX!L50</f>
        <v>0</v>
      </c>
      <c r="M50" s="8">
        <f>INTAVI_PA_IN!M50+INTAVI_PA_EX!M50+INTAVI_FR_IN!M50+INTAVI_FR_EX!M50</f>
        <v>0</v>
      </c>
      <c r="N50" s="8">
        <f>INTAVI_PA_IN!N50+INTAVI_PA_EX!N50+INTAVI_FR_IN!N50+INTAVI_FR_EX!N50</f>
        <v>0</v>
      </c>
      <c r="O50" s="8">
        <f>INTAVI_PA_IN!O50+INTAVI_PA_EX!O50+INTAVI_FR_IN!O50+INTAVI_FR_EX!O50</f>
        <v>0</v>
      </c>
      <c r="P50" s="8">
        <f>INTAVI_PA_IN!P50+INTAVI_PA_EX!P50+INTAVI_FR_IN!P50+INTAVI_FR_EX!P50</f>
        <v>0</v>
      </c>
      <c r="Q50" s="8">
        <f>INTAVI_PA_IN!Q50+INTAVI_PA_EX!Q50+INTAVI_FR_IN!Q50+INTAVI_FR_EX!Q50</f>
        <v>0</v>
      </c>
      <c r="R50" s="8">
        <f>INTAVI_PA_IN!R50+INTAVI_PA_EX!R50+INTAVI_FR_IN!R50+INTAVI_FR_EX!R50</f>
        <v>0</v>
      </c>
      <c r="S50" s="8">
        <f>INTAVI_PA_IN!S50+INTAVI_PA_EX!S50+INTAVI_FR_IN!S50+INTAVI_FR_EX!S50</f>
        <v>0</v>
      </c>
      <c r="T50" s="8">
        <f>INTAVI_PA_IN!T50+INTAVI_PA_EX!T50+INTAVI_FR_IN!T50+INTAVI_FR_EX!T50</f>
        <v>0</v>
      </c>
      <c r="U50" s="8">
        <f>INTAVI_PA_IN!U50+INTAVI_PA_EX!U50+INTAVI_FR_IN!U50+INTAVI_FR_EX!U50</f>
        <v>0</v>
      </c>
      <c r="V50" s="8">
        <f>INTAVI_PA_IN!V50+INTAVI_PA_EX!V50+INTAVI_FR_IN!V50+INTAVI_FR_EX!V50</f>
        <v>0</v>
      </c>
      <c r="W50" s="8">
        <f>INTAVI_PA_IN!W50+INTAVI_PA_EX!W50+INTAVI_FR_IN!W50+INTAVI_FR_EX!W50</f>
        <v>0</v>
      </c>
      <c r="X50" s="8">
        <f>INTAVI_PA_IN!X50+INTAVI_PA_EX!X50+INTAVI_FR_IN!X50+INTAVI_FR_EX!X50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INTAVI_PA_IN!C51+INTAVI_PA_EX!C51+INTAVI_FR_IN!C51+INTAVI_FR_EX!C51</f>
        <v>0</v>
      </c>
      <c r="D51" s="27">
        <f>INTAVI_PA_IN!D51+INTAVI_PA_EX!D51+INTAVI_FR_IN!D51+INTAVI_FR_EX!D51</f>
        <v>0</v>
      </c>
      <c r="E51" s="27">
        <f>INTAVI_PA_IN!E51+INTAVI_PA_EX!E51+INTAVI_FR_IN!E51+INTAVI_FR_EX!E51</f>
        <v>0</v>
      </c>
      <c r="F51" s="27">
        <f>INTAVI_PA_IN!F51+INTAVI_PA_EX!F51+INTAVI_FR_IN!F51+INTAVI_FR_EX!F51</f>
        <v>0</v>
      </c>
      <c r="G51" s="27">
        <f>INTAVI_PA_IN!G51+INTAVI_PA_EX!G51+INTAVI_FR_IN!G51+INTAVI_FR_EX!G51</f>
        <v>0</v>
      </c>
      <c r="H51" s="27">
        <f>INTAVI_PA_IN!H51+INTAVI_PA_EX!H51+INTAVI_FR_IN!H51+INTAVI_FR_EX!H51</f>
        <v>0</v>
      </c>
      <c r="I51" s="27">
        <f>INTAVI_PA_IN!I51+INTAVI_PA_EX!I51+INTAVI_FR_IN!I51+INTAVI_FR_EX!I51</f>
        <v>0</v>
      </c>
      <c r="J51" s="27">
        <f>INTAVI_PA_IN!J51+INTAVI_PA_EX!J51+INTAVI_FR_IN!J51+INTAVI_FR_EX!J51</f>
        <v>0</v>
      </c>
      <c r="K51" s="27">
        <f>INTAVI_PA_IN!K51+INTAVI_PA_EX!K51+INTAVI_FR_IN!K51+INTAVI_FR_EX!K51</f>
        <v>0</v>
      </c>
      <c r="L51" s="27">
        <f>INTAVI_PA_IN!L51+INTAVI_PA_EX!L51+INTAVI_FR_IN!L51+INTAVI_FR_EX!L51</f>
        <v>0</v>
      </c>
      <c r="M51" s="27">
        <f>INTAVI_PA_IN!M51+INTAVI_PA_EX!M51+INTAVI_FR_IN!M51+INTAVI_FR_EX!M51</f>
        <v>0</v>
      </c>
      <c r="N51" s="27">
        <f>INTAVI_PA_IN!N51+INTAVI_PA_EX!N51+INTAVI_FR_IN!N51+INTAVI_FR_EX!N51</f>
        <v>0</v>
      </c>
      <c r="O51" s="27">
        <f>INTAVI_PA_IN!O51+INTAVI_PA_EX!O51+INTAVI_FR_IN!O51+INTAVI_FR_EX!O51</f>
        <v>0</v>
      </c>
      <c r="P51" s="27">
        <f>INTAVI_PA_IN!P51+INTAVI_PA_EX!P51+INTAVI_FR_IN!P51+INTAVI_FR_EX!P51</f>
        <v>0</v>
      </c>
      <c r="Q51" s="27">
        <f>INTAVI_PA_IN!Q51+INTAVI_PA_EX!Q51+INTAVI_FR_IN!Q51+INTAVI_FR_EX!Q51</f>
        <v>0</v>
      </c>
      <c r="R51" s="27">
        <f>INTAVI_PA_IN!R51+INTAVI_PA_EX!R51+INTAVI_FR_IN!R51+INTAVI_FR_EX!R51</f>
        <v>0</v>
      </c>
      <c r="S51" s="27">
        <f>INTAVI_PA_IN!S51+INTAVI_PA_EX!S51+INTAVI_FR_IN!S51+INTAVI_FR_EX!S51</f>
        <v>0</v>
      </c>
      <c r="T51" s="27">
        <f>INTAVI_PA_IN!T51+INTAVI_PA_EX!T51+INTAVI_FR_IN!T51+INTAVI_FR_EX!T51</f>
        <v>0</v>
      </c>
      <c r="U51" s="27">
        <f>INTAVI_PA_IN!U51+INTAVI_PA_EX!U51+INTAVI_FR_IN!U51+INTAVI_FR_EX!U51</f>
        <v>0</v>
      </c>
      <c r="V51" s="27">
        <f>INTAVI_PA_IN!V51+INTAVI_PA_EX!V51+INTAVI_FR_IN!V51+INTAVI_FR_EX!V51</f>
        <v>0</v>
      </c>
      <c r="W51" s="27">
        <f>INTAVI_PA_IN!W51+INTAVI_PA_EX!W51+INTAVI_FR_IN!W51+INTAVI_FR_EX!W51</f>
        <v>0</v>
      </c>
      <c r="X51" s="27">
        <f>INTAVI_PA_IN!X51+INTAVI_PA_EX!X51+INTAVI_FR_IN!X51+INTAVI_FR_EX!X51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si="19"/>
        <v>0</v>
      </c>
      <c r="X52" s="27">
        <f t="shared" ref="X52" si="2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INTAVI_PA_IN!C53+INTAVI_PA_EX!C53+INTAVI_FR_IN!C53+INTAVI_FR_EX!C53</f>
        <v>0</v>
      </c>
      <c r="D53" s="8">
        <f>INTAVI_PA_IN!D53+INTAVI_PA_EX!D53+INTAVI_FR_IN!D53+INTAVI_FR_EX!D53</f>
        <v>0</v>
      </c>
      <c r="E53" s="8">
        <f>INTAVI_PA_IN!E53+INTAVI_PA_EX!E53+INTAVI_FR_IN!E53+INTAVI_FR_EX!E53</f>
        <v>0</v>
      </c>
      <c r="F53" s="8">
        <f>INTAVI_PA_IN!F53+INTAVI_PA_EX!F53+INTAVI_FR_IN!F53+INTAVI_FR_EX!F53</f>
        <v>0</v>
      </c>
      <c r="G53" s="8">
        <f>INTAVI_PA_IN!G53+INTAVI_PA_EX!G53+INTAVI_FR_IN!G53+INTAVI_FR_EX!G53</f>
        <v>0</v>
      </c>
      <c r="H53" s="8">
        <f>INTAVI_PA_IN!H53+INTAVI_PA_EX!H53+INTAVI_FR_IN!H53+INTAVI_FR_EX!H53</f>
        <v>0</v>
      </c>
      <c r="I53" s="8">
        <f>INTAVI_PA_IN!I53+INTAVI_PA_EX!I53+INTAVI_FR_IN!I53+INTAVI_FR_EX!I53</f>
        <v>0</v>
      </c>
      <c r="J53" s="8">
        <f>INTAVI_PA_IN!J53+INTAVI_PA_EX!J53+INTAVI_FR_IN!J53+INTAVI_FR_EX!J53</f>
        <v>0</v>
      </c>
      <c r="K53" s="8">
        <f>INTAVI_PA_IN!K53+INTAVI_PA_EX!K53+INTAVI_FR_IN!K53+INTAVI_FR_EX!K53</f>
        <v>0</v>
      </c>
      <c r="L53" s="8">
        <f>INTAVI_PA_IN!L53+INTAVI_PA_EX!L53+INTAVI_FR_IN!L53+INTAVI_FR_EX!L53</f>
        <v>0</v>
      </c>
      <c r="M53" s="8">
        <f>INTAVI_PA_IN!M53+INTAVI_PA_EX!M53+INTAVI_FR_IN!M53+INTAVI_FR_EX!M53</f>
        <v>0</v>
      </c>
      <c r="N53" s="8">
        <f>INTAVI_PA_IN!N53+INTAVI_PA_EX!N53+INTAVI_FR_IN!N53+INTAVI_FR_EX!N53</f>
        <v>0</v>
      </c>
      <c r="O53" s="8">
        <f>INTAVI_PA_IN!O53+INTAVI_PA_EX!O53+INTAVI_FR_IN!O53+INTAVI_FR_EX!O53</f>
        <v>0</v>
      </c>
      <c r="P53" s="8">
        <f>INTAVI_PA_IN!P53+INTAVI_PA_EX!P53+INTAVI_FR_IN!P53+INTAVI_FR_EX!P53</f>
        <v>0</v>
      </c>
      <c r="Q53" s="8">
        <f>INTAVI_PA_IN!Q53+INTAVI_PA_EX!Q53+INTAVI_FR_IN!Q53+INTAVI_FR_EX!Q53</f>
        <v>0</v>
      </c>
      <c r="R53" s="8">
        <f>INTAVI_PA_IN!R53+INTAVI_PA_EX!R53+INTAVI_FR_IN!R53+INTAVI_FR_EX!R53</f>
        <v>0</v>
      </c>
      <c r="S53" s="8">
        <f>INTAVI_PA_IN!S53+INTAVI_PA_EX!S53+INTAVI_FR_IN!S53+INTAVI_FR_EX!S53</f>
        <v>0</v>
      </c>
      <c r="T53" s="8">
        <f>INTAVI_PA_IN!T53+INTAVI_PA_EX!T53+INTAVI_FR_IN!T53+INTAVI_FR_EX!T53</f>
        <v>0</v>
      </c>
      <c r="U53" s="8">
        <f>INTAVI_PA_IN!U53+INTAVI_PA_EX!U53+INTAVI_FR_IN!U53+INTAVI_FR_EX!U53</f>
        <v>0</v>
      </c>
      <c r="V53" s="8">
        <f>INTAVI_PA_IN!V53+INTAVI_PA_EX!V53+INTAVI_FR_IN!V53+INTAVI_FR_EX!V53</f>
        <v>0</v>
      </c>
      <c r="W53" s="8">
        <f>INTAVI_PA_IN!W53+INTAVI_PA_EX!W53+INTAVI_FR_IN!W53+INTAVI_FR_EX!W53</f>
        <v>0</v>
      </c>
      <c r="X53" s="8">
        <f>INTAVI_PA_IN!X53+INTAVI_PA_EX!X53+INTAVI_FR_IN!X53+INTAVI_FR_EX!X53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INTAVI_PA_IN!C54+INTAVI_PA_EX!C54+INTAVI_FR_IN!C54+INTAVI_FR_EX!C54</f>
        <v>0</v>
      </c>
      <c r="D54" s="45">
        <f>INTAVI_PA_IN!D54+INTAVI_PA_EX!D54+INTAVI_FR_IN!D54+INTAVI_FR_EX!D54</f>
        <v>0</v>
      </c>
      <c r="E54" s="45">
        <f>INTAVI_PA_IN!E54+INTAVI_PA_EX!E54+INTAVI_FR_IN!E54+INTAVI_FR_EX!E54</f>
        <v>0</v>
      </c>
      <c r="F54" s="45">
        <f>INTAVI_PA_IN!F54+INTAVI_PA_EX!F54+INTAVI_FR_IN!F54+INTAVI_FR_EX!F54</f>
        <v>0</v>
      </c>
      <c r="G54" s="45">
        <f>INTAVI_PA_IN!G54+INTAVI_PA_EX!G54+INTAVI_FR_IN!G54+INTAVI_FR_EX!G54</f>
        <v>0</v>
      </c>
      <c r="H54" s="45">
        <f>INTAVI_PA_IN!H54+INTAVI_PA_EX!H54+INTAVI_FR_IN!H54+INTAVI_FR_EX!H54</f>
        <v>0</v>
      </c>
      <c r="I54" s="45">
        <f>INTAVI_PA_IN!I54+INTAVI_PA_EX!I54+INTAVI_FR_IN!I54+INTAVI_FR_EX!I54</f>
        <v>0</v>
      </c>
      <c r="J54" s="45">
        <f>INTAVI_PA_IN!J54+INTAVI_PA_EX!J54+INTAVI_FR_IN!J54+INTAVI_FR_EX!J54</f>
        <v>0</v>
      </c>
      <c r="K54" s="45">
        <f>INTAVI_PA_IN!K54+INTAVI_PA_EX!K54+INTAVI_FR_IN!K54+INTAVI_FR_EX!K54</f>
        <v>0</v>
      </c>
      <c r="L54" s="45">
        <f>INTAVI_PA_IN!L54+INTAVI_PA_EX!L54+INTAVI_FR_IN!L54+INTAVI_FR_EX!L54</f>
        <v>0</v>
      </c>
      <c r="M54" s="45">
        <f>INTAVI_PA_IN!M54+INTAVI_PA_EX!M54+INTAVI_FR_IN!M54+INTAVI_FR_EX!M54</f>
        <v>0</v>
      </c>
      <c r="N54" s="45">
        <f>INTAVI_PA_IN!N54+INTAVI_PA_EX!N54+INTAVI_FR_IN!N54+INTAVI_FR_EX!N54</f>
        <v>0</v>
      </c>
      <c r="O54" s="45">
        <f>INTAVI_PA_IN!O54+INTAVI_PA_EX!O54+INTAVI_FR_IN!O54+INTAVI_FR_EX!O54</f>
        <v>0</v>
      </c>
      <c r="P54" s="45">
        <f>INTAVI_PA_IN!P54+INTAVI_PA_EX!P54+INTAVI_FR_IN!P54+INTAVI_FR_EX!P54</f>
        <v>0</v>
      </c>
      <c r="Q54" s="45">
        <f>INTAVI_PA_IN!Q54+INTAVI_PA_EX!Q54+INTAVI_FR_IN!Q54+INTAVI_FR_EX!Q54</f>
        <v>0</v>
      </c>
      <c r="R54" s="45">
        <f>INTAVI_PA_IN!R54+INTAVI_PA_EX!R54+INTAVI_FR_IN!R54+INTAVI_FR_EX!R54</f>
        <v>0</v>
      </c>
      <c r="S54" s="45">
        <f>INTAVI_PA_IN!S54+INTAVI_PA_EX!S54+INTAVI_FR_IN!S54+INTAVI_FR_EX!S54</f>
        <v>0</v>
      </c>
      <c r="T54" s="45">
        <f>INTAVI_PA_IN!T54+INTAVI_PA_EX!T54+INTAVI_FR_IN!T54+INTAVI_FR_EX!T54</f>
        <v>0</v>
      </c>
      <c r="U54" s="45">
        <f>INTAVI_PA_IN!U54+INTAVI_PA_EX!U54+INTAVI_FR_IN!U54+INTAVI_FR_EX!U54</f>
        <v>0</v>
      </c>
      <c r="V54" s="45">
        <f>INTAVI_PA_IN!V54+INTAVI_PA_EX!V54+INTAVI_FR_IN!V54+INTAVI_FR_EX!V54</f>
        <v>0</v>
      </c>
      <c r="W54" s="45">
        <f>INTAVI_PA_IN!W54+INTAVI_PA_EX!W54+INTAVI_FR_IN!W54+INTAVI_FR_EX!W54</f>
        <v>0</v>
      </c>
      <c r="X54" s="45">
        <f>INTAVI_PA_IN!X54+INTAVI_PA_EX!X54+INTAVI_FR_IN!X54+INTAVI_FR_EX!X54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INTAVI_PA_IN!C62+INTAVI_PA_EX!C62+INTAVI_FR_IN!C62+INTAVI_FR_EX!C62</f>
        <v>0</v>
      </c>
      <c r="D62" s="52">
        <f>INTAVI_PA_IN!D62+INTAVI_PA_EX!D62+INTAVI_FR_IN!D62+INTAVI_FR_EX!D62</f>
        <v>0</v>
      </c>
      <c r="E62" s="52">
        <f>INTAVI_PA_IN!E62+INTAVI_PA_EX!E62+INTAVI_FR_IN!E62+INTAVI_FR_EX!E62</f>
        <v>0</v>
      </c>
      <c r="F62" s="52">
        <f>INTAVI_PA_IN!F62+INTAVI_PA_EX!F62+INTAVI_FR_IN!F62+INTAVI_FR_EX!F62</f>
        <v>0</v>
      </c>
      <c r="G62" s="52">
        <f>INTAVI_PA_IN!G62+INTAVI_PA_EX!G62+INTAVI_FR_IN!G62+INTAVI_FR_EX!G62</f>
        <v>0</v>
      </c>
      <c r="H62" s="52">
        <f>INTAVI_PA_IN!H62+INTAVI_PA_EX!H62+INTAVI_FR_IN!H62+INTAVI_FR_EX!H62</f>
        <v>0</v>
      </c>
      <c r="I62" s="52">
        <f>INTAVI_PA_IN!I62+INTAVI_PA_EX!I62+INTAVI_FR_IN!I62+INTAVI_FR_EX!I62</f>
        <v>0</v>
      </c>
      <c r="J62" s="52">
        <f>INTAVI_PA_IN!J62+INTAVI_PA_EX!J62+INTAVI_FR_IN!J62+INTAVI_FR_EX!J62</f>
        <v>0</v>
      </c>
      <c r="K62" s="52">
        <f>INTAVI_PA_IN!K62+INTAVI_PA_EX!K62+INTAVI_FR_IN!K62+INTAVI_FR_EX!K62</f>
        <v>0</v>
      </c>
      <c r="L62" s="52">
        <f>INTAVI_PA_IN!L62+INTAVI_PA_EX!L62+INTAVI_FR_IN!L62+INTAVI_FR_EX!L62</f>
        <v>0</v>
      </c>
      <c r="M62" s="52">
        <f>INTAVI_PA_IN!M62+INTAVI_PA_EX!M62+INTAVI_FR_IN!M62+INTAVI_FR_EX!M62</f>
        <v>0</v>
      </c>
      <c r="N62" s="52">
        <f>INTAVI_PA_IN!N62+INTAVI_PA_EX!N62+INTAVI_FR_IN!N62+INTAVI_FR_EX!N62</f>
        <v>0</v>
      </c>
      <c r="O62" s="52">
        <f>INTAVI_PA_IN!O62+INTAVI_PA_EX!O62+INTAVI_FR_IN!O62+INTAVI_FR_EX!O62</f>
        <v>0</v>
      </c>
      <c r="P62" s="52">
        <f>INTAVI_PA_IN!P62+INTAVI_PA_EX!P62+INTAVI_FR_IN!P62+INTAVI_FR_EX!P62</f>
        <v>0</v>
      </c>
      <c r="Q62" s="52">
        <f>INTAVI_PA_IN!Q62+INTAVI_PA_EX!Q62+INTAVI_FR_IN!Q62+INTAVI_FR_EX!Q62</f>
        <v>0</v>
      </c>
      <c r="R62" s="52">
        <f>INTAVI_PA_IN!R62+INTAVI_PA_EX!R62+INTAVI_FR_IN!R62+INTAVI_FR_EX!R62</f>
        <v>0</v>
      </c>
      <c r="S62" s="52">
        <f>INTAVI_PA_IN!S62+INTAVI_PA_EX!S62+INTAVI_FR_IN!S62+INTAVI_FR_EX!S62</f>
        <v>0</v>
      </c>
      <c r="T62" s="52">
        <f>INTAVI_PA_IN!T62+INTAVI_PA_EX!T62+INTAVI_FR_IN!T62+INTAVI_FR_EX!T62</f>
        <v>0</v>
      </c>
      <c r="U62" s="52">
        <f>INTAVI_PA_IN!U62+INTAVI_PA_EX!U62+INTAVI_FR_IN!U62+INTAVI_FR_EX!U62</f>
        <v>0</v>
      </c>
      <c r="V62" s="52">
        <f>INTAVI_PA_IN!V62+INTAVI_PA_EX!V62+INTAVI_FR_IN!V62+INTAVI_FR_EX!V62</f>
        <v>0</v>
      </c>
      <c r="W62" s="52">
        <f>INTAVI_PA_IN!W62+INTAVI_PA_EX!W62+INTAVI_FR_IN!W62+INTAVI_FR_EX!W62</f>
        <v>0</v>
      </c>
      <c r="X62" s="52">
        <f>INTAVI_PA_IN!X62+INTAVI_PA_EX!X62+INTAVI_FR_IN!X62+INTAVI_FR_EX!X62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INTAVI_PA_IN!C63+INTAVI_PA_EX!C63+INTAVI_FR_IN!C63+INTAVI_FR_EX!C63</f>
        <v>0</v>
      </c>
      <c r="D63" s="52">
        <f>INTAVI_PA_IN!D63+INTAVI_PA_EX!D63+INTAVI_FR_IN!D63+INTAVI_FR_EX!D63</f>
        <v>0</v>
      </c>
      <c r="E63" s="52">
        <f>INTAVI_PA_IN!E63+INTAVI_PA_EX!E63+INTAVI_FR_IN!E63+INTAVI_FR_EX!E63</f>
        <v>0</v>
      </c>
      <c r="F63" s="52">
        <f>INTAVI_PA_IN!F63+INTAVI_PA_EX!F63+INTAVI_FR_IN!F63+INTAVI_FR_EX!F63</f>
        <v>0</v>
      </c>
      <c r="G63" s="52">
        <f>INTAVI_PA_IN!G63+INTAVI_PA_EX!G63+INTAVI_FR_IN!G63+INTAVI_FR_EX!G63</f>
        <v>0</v>
      </c>
      <c r="H63" s="52">
        <f>INTAVI_PA_IN!H63+INTAVI_PA_EX!H63+INTAVI_FR_IN!H63+INTAVI_FR_EX!H63</f>
        <v>0</v>
      </c>
      <c r="I63" s="52">
        <f>INTAVI_PA_IN!I63+INTAVI_PA_EX!I63+INTAVI_FR_IN!I63+INTAVI_FR_EX!I63</f>
        <v>0</v>
      </c>
      <c r="J63" s="52">
        <f>INTAVI_PA_IN!J63+INTAVI_PA_EX!J63+INTAVI_FR_IN!J63+INTAVI_FR_EX!J63</f>
        <v>0</v>
      </c>
      <c r="K63" s="52">
        <f>INTAVI_PA_IN!K63+INTAVI_PA_EX!K63+INTAVI_FR_IN!K63+INTAVI_FR_EX!K63</f>
        <v>0</v>
      </c>
      <c r="L63" s="52">
        <f>INTAVI_PA_IN!L63+INTAVI_PA_EX!L63+INTAVI_FR_IN!L63+INTAVI_FR_EX!L63</f>
        <v>0</v>
      </c>
      <c r="M63" s="52">
        <f>INTAVI_PA_IN!M63+INTAVI_PA_EX!M63+INTAVI_FR_IN!M63+INTAVI_FR_EX!M63</f>
        <v>0</v>
      </c>
      <c r="N63" s="52">
        <f>INTAVI_PA_IN!N63+INTAVI_PA_EX!N63+INTAVI_FR_IN!N63+INTAVI_FR_EX!N63</f>
        <v>0</v>
      </c>
      <c r="O63" s="52">
        <f>INTAVI_PA_IN!O63+INTAVI_PA_EX!O63+INTAVI_FR_IN!O63+INTAVI_FR_EX!O63</f>
        <v>0</v>
      </c>
      <c r="P63" s="52">
        <f>INTAVI_PA_IN!P63+INTAVI_PA_EX!P63+INTAVI_FR_IN!P63+INTAVI_FR_EX!P63</f>
        <v>0</v>
      </c>
      <c r="Q63" s="52">
        <f>INTAVI_PA_IN!Q63+INTAVI_PA_EX!Q63+INTAVI_FR_IN!Q63+INTAVI_FR_EX!Q63</f>
        <v>0</v>
      </c>
      <c r="R63" s="52">
        <f>INTAVI_PA_IN!R63+INTAVI_PA_EX!R63+INTAVI_FR_IN!R63+INTAVI_FR_EX!R63</f>
        <v>0</v>
      </c>
      <c r="S63" s="52">
        <f>INTAVI_PA_IN!S63+INTAVI_PA_EX!S63+INTAVI_FR_IN!S63+INTAVI_FR_EX!S63</f>
        <v>0</v>
      </c>
      <c r="T63" s="52">
        <f>INTAVI_PA_IN!T63+INTAVI_PA_EX!T63+INTAVI_FR_IN!T63+INTAVI_FR_EX!T63</f>
        <v>0</v>
      </c>
      <c r="U63" s="52">
        <f>INTAVI_PA_IN!U63+INTAVI_PA_EX!U63+INTAVI_FR_IN!U63+INTAVI_FR_EX!U63</f>
        <v>0</v>
      </c>
      <c r="V63" s="52">
        <f>INTAVI_PA_IN!V63+INTAVI_PA_EX!V63+INTAVI_FR_IN!V63+INTAVI_FR_EX!V63</f>
        <v>0</v>
      </c>
      <c r="W63" s="52">
        <f>INTAVI_PA_IN!W63+INTAVI_PA_EX!W63+INTAVI_FR_IN!W63+INTAVI_FR_EX!W63</f>
        <v>0</v>
      </c>
      <c r="X63" s="52">
        <f>INTAVI_PA_IN!X63+INTAVI_PA_EX!X63+INTAVI_FR_IN!X63+INTAVI_FR_EX!X63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INTAVI_PA_IN!C64+INTAVI_PA_EX!C64+INTAVI_FR_IN!C64+INTAVI_FR_EX!C64</f>
        <v>0</v>
      </c>
      <c r="D64" s="52">
        <f>INTAVI_PA_IN!D64+INTAVI_PA_EX!D64+INTAVI_FR_IN!D64+INTAVI_FR_EX!D64</f>
        <v>0</v>
      </c>
      <c r="E64" s="52">
        <f>INTAVI_PA_IN!E64+INTAVI_PA_EX!E64+INTAVI_FR_IN!E64+INTAVI_FR_EX!E64</f>
        <v>0</v>
      </c>
      <c r="F64" s="52">
        <f>INTAVI_PA_IN!F64+INTAVI_PA_EX!F64+INTAVI_FR_IN!F64+INTAVI_FR_EX!F64</f>
        <v>0</v>
      </c>
      <c r="G64" s="52">
        <f>INTAVI_PA_IN!G64+INTAVI_PA_EX!G64+INTAVI_FR_IN!G64+INTAVI_FR_EX!G64</f>
        <v>0</v>
      </c>
      <c r="H64" s="52">
        <f>INTAVI_PA_IN!H64+INTAVI_PA_EX!H64+INTAVI_FR_IN!H64+INTAVI_FR_EX!H64</f>
        <v>0</v>
      </c>
      <c r="I64" s="52">
        <f>INTAVI_PA_IN!I64+INTAVI_PA_EX!I64+INTAVI_FR_IN!I64+INTAVI_FR_EX!I64</f>
        <v>0</v>
      </c>
      <c r="J64" s="52">
        <f>INTAVI_PA_IN!J64+INTAVI_PA_EX!J64+INTAVI_FR_IN!J64+INTAVI_FR_EX!J64</f>
        <v>0</v>
      </c>
      <c r="K64" s="52">
        <f>INTAVI_PA_IN!K64+INTAVI_PA_EX!K64+INTAVI_FR_IN!K64+INTAVI_FR_EX!K64</f>
        <v>0</v>
      </c>
      <c r="L64" s="52">
        <f>INTAVI_PA_IN!L64+INTAVI_PA_EX!L64+INTAVI_FR_IN!L64+INTAVI_FR_EX!L64</f>
        <v>0</v>
      </c>
      <c r="M64" s="52">
        <f>INTAVI_PA_IN!M64+INTAVI_PA_EX!M64+INTAVI_FR_IN!M64+INTAVI_FR_EX!M64</f>
        <v>0</v>
      </c>
      <c r="N64" s="52">
        <f>INTAVI_PA_IN!N64+INTAVI_PA_EX!N64+INTAVI_FR_IN!N64+INTAVI_FR_EX!N64</f>
        <v>0</v>
      </c>
      <c r="O64" s="52">
        <f>INTAVI_PA_IN!O64+INTAVI_PA_EX!O64+INTAVI_FR_IN!O64+INTAVI_FR_EX!O64</f>
        <v>0</v>
      </c>
      <c r="P64" s="52">
        <f>INTAVI_PA_IN!P64+INTAVI_PA_EX!P64+INTAVI_FR_IN!P64+INTAVI_FR_EX!P64</f>
        <v>0</v>
      </c>
      <c r="Q64" s="52">
        <f>INTAVI_PA_IN!Q64+INTAVI_PA_EX!Q64+INTAVI_FR_IN!Q64+INTAVI_FR_EX!Q64</f>
        <v>0</v>
      </c>
      <c r="R64" s="52">
        <f>INTAVI_PA_IN!R64+INTAVI_PA_EX!R64+INTAVI_FR_IN!R64+INTAVI_FR_EX!R64</f>
        <v>0</v>
      </c>
      <c r="S64" s="52">
        <f>INTAVI_PA_IN!S64+INTAVI_PA_EX!S64+INTAVI_FR_IN!S64+INTAVI_FR_EX!S64</f>
        <v>0</v>
      </c>
      <c r="T64" s="52">
        <f>INTAVI_PA_IN!T64+INTAVI_PA_EX!T64+INTAVI_FR_IN!T64+INTAVI_FR_EX!T64</f>
        <v>0</v>
      </c>
      <c r="U64" s="52">
        <f>INTAVI_PA_IN!U64+INTAVI_PA_EX!U64+INTAVI_FR_IN!U64+INTAVI_FR_EX!U64</f>
        <v>0</v>
      </c>
      <c r="V64" s="52">
        <f>INTAVI_PA_IN!V64+INTAVI_PA_EX!V64+INTAVI_FR_IN!V64+INTAVI_FR_EX!V64</f>
        <v>0</v>
      </c>
      <c r="W64" s="52">
        <f>INTAVI_PA_IN!W64+INTAVI_PA_EX!W64+INTAVI_FR_IN!W64+INTAVI_FR_EX!W64</f>
        <v>0</v>
      </c>
      <c r="X64" s="52">
        <f>INTAVI_PA_IN!X64+INTAVI_PA_EX!X64+INTAVI_FR_IN!X64+INTAVI_FR_EX!X64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INTAVI_PA_IN!C65+INTAVI_PA_EX!C65+INTAVI_FR_IN!C65+INTAVI_FR_EX!C65</f>
        <v>0</v>
      </c>
      <c r="D65" s="52">
        <f>INTAVI_PA_IN!D65+INTAVI_PA_EX!D65+INTAVI_FR_IN!D65+INTAVI_FR_EX!D65</f>
        <v>0</v>
      </c>
      <c r="E65" s="52">
        <f>INTAVI_PA_IN!E65+INTAVI_PA_EX!E65+INTAVI_FR_IN!E65+INTAVI_FR_EX!E65</f>
        <v>0</v>
      </c>
      <c r="F65" s="52">
        <f>INTAVI_PA_IN!F65+INTAVI_PA_EX!F65+INTAVI_FR_IN!F65+INTAVI_FR_EX!F65</f>
        <v>0</v>
      </c>
      <c r="G65" s="52">
        <f>INTAVI_PA_IN!G65+INTAVI_PA_EX!G65+INTAVI_FR_IN!G65+INTAVI_FR_EX!G65</f>
        <v>0</v>
      </c>
      <c r="H65" s="52">
        <f>INTAVI_PA_IN!H65+INTAVI_PA_EX!H65+INTAVI_FR_IN!H65+INTAVI_FR_EX!H65</f>
        <v>0</v>
      </c>
      <c r="I65" s="52">
        <f>INTAVI_PA_IN!I65+INTAVI_PA_EX!I65+INTAVI_FR_IN!I65+INTAVI_FR_EX!I65</f>
        <v>0</v>
      </c>
      <c r="J65" s="52">
        <f>INTAVI_PA_IN!J65+INTAVI_PA_EX!J65+INTAVI_FR_IN!J65+INTAVI_FR_EX!J65</f>
        <v>0</v>
      </c>
      <c r="K65" s="52">
        <f>INTAVI_PA_IN!K65+INTAVI_PA_EX!K65+INTAVI_FR_IN!K65+INTAVI_FR_EX!K65</f>
        <v>0</v>
      </c>
      <c r="L65" s="52">
        <f>INTAVI_PA_IN!L65+INTAVI_PA_EX!L65+INTAVI_FR_IN!L65+INTAVI_FR_EX!L65</f>
        <v>0</v>
      </c>
      <c r="M65" s="52">
        <f>INTAVI_PA_IN!M65+INTAVI_PA_EX!M65+INTAVI_FR_IN!M65+INTAVI_FR_EX!M65</f>
        <v>0</v>
      </c>
      <c r="N65" s="52">
        <f>INTAVI_PA_IN!N65+INTAVI_PA_EX!N65+INTAVI_FR_IN!N65+INTAVI_FR_EX!N65</f>
        <v>0</v>
      </c>
      <c r="O65" s="52">
        <f>INTAVI_PA_IN!O65+INTAVI_PA_EX!O65+INTAVI_FR_IN!O65+INTAVI_FR_EX!O65</f>
        <v>0</v>
      </c>
      <c r="P65" s="52">
        <f>INTAVI_PA_IN!P65+INTAVI_PA_EX!P65+INTAVI_FR_IN!P65+INTAVI_FR_EX!P65</f>
        <v>0</v>
      </c>
      <c r="Q65" s="52">
        <f>INTAVI_PA_IN!Q65+INTAVI_PA_EX!Q65+INTAVI_FR_IN!Q65+INTAVI_FR_EX!Q65</f>
        <v>0</v>
      </c>
      <c r="R65" s="52">
        <f>INTAVI_PA_IN!R65+INTAVI_PA_EX!R65+INTAVI_FR_IN!R65+INTAVI_FR_EX!R65</f>
        <v>0</v>
      </c>
      <c r="S65" s="52">
        <f>INTAVI_PA_IN!S65+INTAVI_PA_EX!S65+INTAVI_FR_IN!S65+INTAVI_FR_EX!S65</f>
        <v>0</v>
      </c>
      <c r="T65" s="52">
        <f>INTAVI_PA_IN!T65+INTAVI_PA_EX!T65+INTAVI_FR_IN!T65+INTAVI_FR_EX!T65</f>
        <v>0</v>
      </c>
      <c r="U65" s="52">
        <f>INTAVI_PA_IN!U65+INTAVI_PA_EX!U65+INTAVI_FR_IN!U65+INTAVI_FR_EX!U65</f>
        <v>0</v>
      </c>
      <c r="V65" s="52">
        <f>INTAVI_PA_IN!V65+INTAVI_PA_EX!V65+INTAVI_FR_IN!V65+INTAVI_FR_EX!V65</f>
        <v>0</v>
      </c>
      <c r="W65" s="52">
        <f>INTAVI_PA_IN!W65+INTAVI_PA_EX!W65+INTAVI_FR_IN!W65+INTAVI_FR_EX!W65</f>
        <v>0</v>
      </c>
      <c r="X65" s="52">
        <f>INTAVI_PA_IN!X65+INTAVI_PA_EX!X65+INTAVI_FR_IN!X65+INTAVI_FR_EX!X65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INTAVI_PA_IN!C66+INTAVI_PA_EX!C66+INTAVI_FR_IN!C66+INTAVI_FR_EX!C66</f>
        <v>0</v>
      </c>
      <c r="D66" s="52">
        <f>INTAVI_PA_IN!D66+INTAVI_PA_EX!D66+INTAVI_FR_IN!D66+INTAVI_FR_EX!D66</f>
        <v>0</v>
      </c>
      <c r="E66" s="52">
        <f>INTAVI_PA_IN!E66+INTAVI_PA_EX!E66+INTAVI_FR_IN!E66+INTAVI_FR_EX!E66</f>
        <v>0</v>
      </c>
      <c r="F66" s="52">
        <f>INTAVI_PA_IN!F66+INTAVI_PA_EX!F66+INTAVI_FR_IN!F66+INTAVI_FR_EX!F66</f>
        <v>0</v>
      </c>
      <c r="G66" s="52">
        <f>INTAVI_PA_IN!G66+INTAVI_PA_EX!G66+INTAVI_FR_IN!G66+INTAVI_FR_EX!G66</f>
        <v>0</v>
      </c>
      <c r="H66" s="52">
        <f>INTAVI_PA_IN!H66+INTAVI_PA_EX!H66+INTAVI_FR_IN!H66+INTAVI_FR_EX!H66</f>
        <v>0</v>
      </c>
      <c r="I66" s="52">
        <f>INTAVI_PA_IN!I66+INTAVI_PA_EX!I66+INTAVI_FR_IN!I66+INTAVI_FR_EX!I66</f>
        <v>0</v>
      </c>
      <c r="J66" s="52">
        <f>INTAVI_PA_IN!J66+INTAVI_PA_EX!J66+INTAVI_FR_IN!J66+INTAVI_FR_EX!J66</f>
        <v>0</v>
      </c>
      <c r="K66" s="52">
        <f>INTAVI_PA_IN!K66+INTAVI_PA_EX!K66+INTAVI_FR_IN!K66+INTAVI_FR_EX!K66</f>
        <v>0</v>
      </c>
      <c r="L66" s="52">
        <f>INTAVI_PA_IN!L66+INTAVI_PA_EX!L66+INTAVI_FR_IN!L66+INTAVI_FR_EX!L66</f>
        <v>0</v>
      </c>
      <c r="M66" s="52">
        <f>INTAVI_PA_IN!M66+INTAVI_PA_EX!M66+INTAVI_FR_IN!M66+INTAVI_FR_EX!M66</f>
        <v>0</v>
      </c>
      <c r="N66" s="52">
        <f>INTAVI_PA_IN!N66+INTAVI_PA_EX!N66+INTAVI_FR_IN!N66+INTAVI_FR_EX!N66</f>
        <v>0</v>
      </c>
      <c r="O66" s="52">
        <f>INTAVI_PA_IN!O66+INTAVI_PA_EX!O66+INTAVI_FR_IN!O66+INTAVI_FR_EX!O66</f>
        <v>0</v>
      </c>
      <c r="P66" s="52">
        <f>INTAVI_PA_IN!P66+INTAVI_PA_EX!P66+INTAVI_FR_IN!P66+INTAVI_FR_EX!P66</f>
        <v>0</v>
      </c>
      <c r="Q66" s="52">
        <f>INTAVI_PA_IN!Q66+INTAVI_PA_EX!Q66+INTAVI_FR_IN!Q66+INTAVI_FR_EX!Q66</f>
        <v>0</v>
      </c>
      <c r="R66" s="52">
        <f>INTAVI_PA_IN!R66+INTAVI_PA_EX!R66+INTAVI_FR_IN!R66+INTAVI_FR_EX!R66</f>
        <v>0</v>
      </c>
      <c r="S66" s="52">
        <f>INTAVI_PA_IN!S66+INTAVI_PA_EX!S66+INTAVI_FR_IN!S66+INTAVI_FR_EX!S66</f>
        <v>0</v>
      </c>
      <c r="T66" s="52">
        <f>INTAVI_PA_IN!T66+INTAVI_PA_EX!T66+INTAVI_FR_IN!T66+INTAVI_FR_EX!T66</f>
        <v>0</v>
      </c>
      <c r="U66" s="52">
        <f>INTAVI_PA_IN!U66+INTAVI_PA_EX!U66+INTAVI_FR_IN!U66+INTAVI_FR_EX!U66</f>
        <v>0</v>
      </c>
      <c r="V66" s="52">
        <f>INTAVI_PA_IN!V66+INTAVI_PA_EX!V66+INTAVI_FR_IN!V66+INTAVI_FR_EX!V66</f>
        <v>0</v>
      </c>
      <c r="W66" s="52">
        <f>INTAVI_PA_IN!W66+INTAVI_PA_EX!W66+INTAVI_FR_IN!W66+INTAVI_FR_EX!W66</f>
        <v>0</v>
      </c>
      <c r="X66" s="52">
        <f>INTAVI_PA_IN!X66+INTAVI_PA_EX!X66+INTAVI_FR_IN!X66+INTAVI_FR_EX!X66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INTAVI_PA_IN!C67+INTAVI_PA_EX!C67+INTAVI_FR_IN!C67+INTAVI_FR_EX!C67</f>
        <v>0</v>
      </c>
      <c r="D67" s="52">
        <f>INTAVI_PA_IN!D67+INTAVI_PA_EX!D67+INTAVI_FR_IN!D67+INTAVI_FR_EX!D67</f>
        <v>0</v>
      </c>
      <c r="E67" s="52">
        <f>INTAVI_PA_IN!E67+INTAVI_PA_EX!E67+INTAVI_FR_IN!E67+INTAVI_FR_EX!E67</f>
        <v>0</v>
      </c>
      <c r="F67" s="52">
        <f>INTAVI_PA_IN!F67+INTAVI_PA_EX!F67+INTAVI_FR_IN!F67+INTAVI_FR_EX!F67</f>
        <v>0</v>
      </c>
      <c r="G67" s="52">
        <f>INTAVI_PA_IN!G67+INTAVI_PA_EX!G67+INTAVI_FR_IN!G67+INTAVI_FR_EX!G67</f>
        <v>0</v>
      </c>
      <c r="H67" s="52">
        <f>INTAVI_PA_IN!H67+INTAVI_PA_EX!H67+INTAVI_FR_IN!H67+INTAVI_FR_EX!H67</f>
        <v>0</v>
      </c>
      <c r="I67" s="52">
        <f>INTAVI_PA_IN!I67+INTAVI_PA_EX!I67+INTAVI_FR_IN!I67+INTAVI_FR_EX!I67</f>
        <v>0</v>
      </c>
      <c r="J67" s="52">
        <f>INTAVI_PA_IN!J67+INTAVI_PA_EX!J67+INTAVI_FR_IN!J67+INTAVI_FR_EX!J67</f>
        <v>0</v>
      </c>
      <c r="K67" s="52">
        <f>INTAVI_PA_IN!K67+INTAVI_PA_EX!K67+INTAVI_FR_IN!K67+INTAVI_FR_EX!K67</f>
        <v>0</v>
      </c>
      <c r="L67" s="52">
        <f>INTAVI_PA_IN!L67+INTAVI_PA_EX!L67+INTAVI_FR_IN!L67+INTAVI_FR_EX!L67</f>
        <v>0</v>
      </c>
      <c r="M67" s="52">
        <f>INTAVI_PA_IN!M67+INTAVI_PA_EX!M67+INTAVI_FR_IN!M67+INTAVI_FR_EX!M67</f>
        <v>0</v>
      </c>
      <c r="N67" s="52">
        <f>INTAVI_PA_IN!N67+INTAVI_PA_EX!N67+INTAVI_FR_IN!N67+INTAVI_FR_EX!N67</f>
        <v>0</v>
      </c>
      <c r="O67" s="52">
        <f>INTAVI_PA_IN!O67+INTAVI_PA_EX!O67+INTAVI_FR_IN!O67+INTAVI_FR_EX!O67</f>
        <v>0</v>
      </c>
      <c r="P67" s="52">
        <f>INTAVI_PA_IN!P67+INTAVI_PA_EX!P67+INTAVI_FR_IN!P67+INTAVI_FR_EX!P67</f>
        <v>0</v>
      </c>
      <c r="Q67" s="52">
        <f>INTAVI_PA_IN!Q67+INTAVI_PA_EX!Q67+INTAVI_FR_IN!Q67+INTAVI_FR_EX!Q67</f>
        <v>0</v>
      </c>
      <c r="R67" s="52">
        <f>INTAVI_PA_IN!R67+INTAVI_PA_EX!R67+INTAVI_FR_IN!R67+INTAVI_FR_EX!R67</f>
        <v>0</v>
      </c>
      <c r="S67" s="52">
        <f>INTAVI_PA_IN!S67+INTAVI_PA_EX!S67+INTAVI_FR_IN!S67+INTAVI_FR_EX!S67</f>
        <v>0</v>
      </c>
      <c r="T67" s="52">
        <f>INTAVI_PA_IN!T67+INTAVI_PA_EX!T67+INTAVI_FR_IN!T67+INTAVI_FR_EX!T67</f>
        <v>0</v>
      </c>
      <c r="U67" s="52">
        <f>INTAVI_PA_IN!U67+INTAVI_PA_EX!U67+INTAVI_FR_IN!U67+INTAVI_FR_EX!U67</f>
        <v>0</v>
      </c>
      <c r="V67" s="52">
        <f>INTAVI_PA_IN!V67+INTAVI_PA_EX!V67+INTAVI_FR_IN!V67+INTAVI_FR_EX!V67</f>
        <v>0</v>
      </c>
      <c r="W67" s="52">
        <f>INTAVI_PA_IN!W67+INTAVI_PA_EX!W67+INTAVI_FR_IN!W67+INTAVI_FR_EX!W67</f>
        <v>0</v>
      </c>
      <c r="X67" s="52">
        <f>INTAVI_PA_IN!X67+INTAVI_PA_EX!X67+INTAVI_FR_IN!X67+INTAVI_FR_EX!X67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INTAVI_PA_IN!C68+INTAVI_PA_EX!C68+INTAVI_FR_IN!C68+INTAVI_FR_EX!C68</f>
        <v>0</v>
      </c>
      <c r="D68" s="52">
        <f>INTAVI_PA_IN!D68+INTAVI_PA_EX!D68+INTAVI_FR_IN!D68+INTAVI_FR_EX!D68</f>
        <v>0</v>
      </c>
      <c r="E68" s="52">
        <f>INTAVI_PA_IN!E68+INTAVI_PA_EX!E68+INTAVI_FR_IN!E68+INTAVI_FR_EX!E68</f>
        <v>0</v>
      </c>
      <c r="F68" s="52">
        <f>INTAVI_PA_IN!F68+INTAVI_PA_EX!F68+INTAVI_FR_IN!F68+INTAVI_FR_EX!F68</f>
        <v>0</v>
      </c>
      <c r="G68" s="52">
        <f>INTAVI_PA_IN!G68+INTAVI_PA_EX!G68+INTAVI_FR_IN!G68+INTAVI_FR_EX!G68</f>
        <v>0</v>
      </c>
      <c r="H68" s="52">
        <f>INTAVI_PA_IN!H68+INTAVI_PA_EX!H68+INTAVI_FR_IN!H68+INTAVI_FR_EX!H68</f>
        <v>0</v>
      </c>
      <c r="I68" s="52">
        <f>INTAVI_PA_IN!I68+INTAVI_PA_EX!I68+INTAVI_FR_IN!I68+INTAVI_FR_EX!I68</f>
        <v>0</v>
      </c>
      <c r="J68" s="52">
        <f>INTAVI_PA_IN!J68+INTAVI_PA_EX!J68+INTAVI_FR_IN!J68+INTAVI_FR_EX!J68</f>
        <v>0</v>
      </c>
      <c r="K68" s="52">
        <f>INTAVI_PA_IN!K68+INTAVI_PA_EX!K68+INTAVI_FR_IN!K68+INTAVI_FR_EX!K68</f>
        <v>0</v>
      </c>
      <c r="L68" s="52">
        <f>INTAVI_PA_IN!L68+INTAVI_PA_EX!L68+INTAVI_FR_IN!L68+INTAVI_FR_EX!L68</f>
        <v>0</v>
      </c>
      <c r="M68" s="52">
        <f>INTAVI_PA_IN!M68+INTAVI_PA_EX!M68+INTAVI_FR_IN!M68+INTAVI_FR_EX!M68</f>
        <v>0</v>
      </c>
      <c r="N68" s="52">
        <f>INTAVI_PA_IN!N68+INTAVI_PA_EX!N68+INTAVI_FR_IN!N68+INTAVI_FR_EX!N68</f>
        <v>0</v>
      </c>
      <c r="O68" s="52">
        <f>INTAVI_PA_IN!O68+INTAVI_PA_EX!O68+INTAVI_FR_IN!O68+INTAVI_FR_EX!O68</f>
        <v>0</v>
      </c>
      <c r="P68" s="52">
        <f>INTAVI_PA_IN!P68+INTAVI_PA_EX!P68+INTAVI_FR_IN!P68+INTAVI_FR_EX!P68</f>
        <v>0</v>
      </c>
      <c r="Q68" s="52">
        <f>INTAVI_PA_IN!Q68+INTAVI_PA_EX!Q68+INTAVI_FR_IN!Q68+INTAVI_FR_EX!Q68</f>
        <v>0</v>
      </c>
      <c r="R68" s="52">
        <f>INTAVI_PA_IN!R68+INTAVI_PA_EX!R68+INTAVI_FR_IN!R68+INTAVI_FR_EX!R68</f>
        <v>0</v>
      </c>
      <c r="S68" s="52">
        <f>INTAVI_PA_IN!S68+INTAVI_PA_EX!S68+INTAVI_FR_IN!S68+INTAVI_FR_EX!S68</f>
        <v>0</v>
      </c>
      <c r="T68" s="52">
        <f>INTAVI_PA_IN!T68+INTAVI_PA_EX!T68+INTAVI_FR_IN!T68+INTAVI_FR_EX!T68</f>
        <v>0</v>
      </c>
      <c r="U68" s="52">
        <f>INTAVI_PA_IN!U68+INTAVI_PA_EX!U68+INTAVI_FR_IN!U68+INTAVI_FR_EX!U68</f>
        <v>0</v>
      </c>
      <c r="V68" s="52">
        <f>INTAVI_PA_IN!V68+INTAVI_PA_EX!V68+INTAVI_FR_IN!V68+INTAVI_FR_EX!V68</f>
        <v>0</v>
      </c>
      <c r="W68" s="52">
        <f>INTAVI_PA_IN!W68+INTAVI_PA_EX!W68+INTAVI_FR_IN!W68+INTAVI_FR_EX!W68</f>
        <v>0</v>
      </c>
      <c r="X68" s="52">
        <f>INTAVI_PA_IN!X68+INTAVI_PA_EX!X68+INTAVI_FR_IN!X68+INTAVI_FR_EX!X68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INTAVI_PA_IN!C69+INTAVI_PA_EX!C69+INTAVI_FR_IN!C69+INTAVI_FR_EX!C69</f>
        <v>0</v>
      </c>
      <c r="D69" s="52">
        <f>INTAVI_PA_IN!D69+INTAVI_PA_EX!D69+INTAVI_FR_IN!D69+INTAVI_FR_EX!D69</f>
        <v>0</v>
      </c>
      <c r="E69" s="52">
        <f>INTAVI_PA_IN!E69+INTAVI_PA_EX!E69+INTAVI_FR_IN!E69+INTAVI_FR_EX!E69</f>
        <v>0</v>
      </c>
      <c r="F69" s="52">
        <f>INTAVI_PA_IN!F69+INTAVI_PA_EX!F69+INTAVI_FR_IN!F69+INTAVI_FR_EX!F69</f>
        <v>0</v>
      </c>
      <c r="G69" s="52">
        <f>INTAVI_PA_IN!G69+INTAVI_PA_EX!G69+INTAVI_FR_IN!G69+INTAVI_FR_EX!G69</f>
        <v>0</v>
      </c>
      <c r="H69" s="52">
        <f>INTAVI_PA_IN!H69+INTAVI_PA_EX!H69+INTAVI_FR_IN!H69+INTAVI_FR_EX!H69</f>
        <v>0</v>
      </c>
      <c r="I69" s="52">
        <f>INTAVI_PA_IN!I69+INTAVI_PA_EX!I69+INTAVI_FR_IN!I69+INTAVI_FR_EX!I69</f>
        <v>0</v>
      </c>
      <c r="J69" s="52">
        <f>INTAVI_PA_IN!J69+INTAVI_PA_EX!J69+INTAVI_FR_IN!J69+INTAVI_FR_EX!J69</f>
        <v>0</v>
      </c>
      <c r="K69" s="52">
        <f>INTAVI_PA_IN!K69+INTAVI_PA_EX!K69+INTAVI_FR_IN!K69+INTAVI_FR_EX!K69</f>
        <v>0</v>
      </c>
      <c r="L69" s="52">
        <f>INTAVI_PA_IN!L69+INTAVI_PA_EX!L69+INTAVI_FR_IN!L69+INTAVI_FR_EX!L69</f>
        <v>0</v>
      </c>
      <c r="M69" s="52">
        <f>INTAVI_PA_IN!M69+INTAVI_PA_EX!M69+INTAVI_FR_IN!M69+INTAVI_FR_EX!M69</f>
        <v>0</v>
      </c>
      <c r="N69" s="52">
        <f>INTAVI_PA_IN!N69+INTAVI_PA_EX!N69+INTAVI_FR_IN!N69+INTAVI_FR_EX!N69</f>
        <v>0</v>
      </c>
      <c r="O69" s="52">
        <f>INTAVI_PA_IN!O69+INTAVI_PA_EX!O69+INTAVI_FR_IN!O69+INTAVI_FR_EX!O69</f>
        <v>0</v>
      </c>
      <c r="P69" s="52">
        <f>INTAVI_PA_IN!P69+INTAVI_PA_EX!P69+INTAVI_FR_IN!P69+INTAVI_FR_EX!P69</f>
        <v>0</v>
      </c>
      <c r="Q69" s="52">
        <f>INTAVI_PA_IN!Q69+INTAVI_PA_EX!Q69+INTAVI_FR_IN!Q69+INTAVI_FR_EX!Q69</f>
        <v>0</v>
      </c>
      <c r="R69" s="52">
        <f>INTAVI_PA_IN!R69+INTAVI_PA_EX!R69+INTAVI_FR_IN!R69+INTAVI_FR_EX!R69</f>
        <v>0</v>
      </c>
      <c r="S69" s="52">
        <f>INTAVI_PA_IN!S69+INTAVI_PA_EX!S69+INTAVI_FR_IN!S69+INTAVI_FR_EX!S69</f>
        <v>0</v>
      </c>
      <c r="T69" s="52">
        <f>INTAVI_PA_IN!T69+INTAVI_PA_EX!T69+INTAVI_FR_IN!T69+INTAVI_FR_EX!T69</f>
        <v>0</v>
      </c>
      <c r="U69" s="52">
        <f>INTAVI_PA_IN!U69+INTAVI_PA_EX!U69+INTAVI_FR_IN!U69+INTAVI_FR_EX!U69</f>
        <v>0</v>
      </c>
      <c r="V69" s="52">
        <f>INTAVI_PA_IN!V69+INTAVI_PA_EX!V69+INTAVI_FR_IN!V69+INTAVI_FR_EX!V69</f>
        <v>0</v>
      </c>
      <c r="W69" s="52">
        <f>INTAVI_PA_IN!W69+INTAVI_PA_EX!W69+INTAVI_FR_IN!W69+INTAVI_FR_EX!W69</f>
        <v>0</v>
      </c>
      <c r="X69" s="52">
        <f>INTAVI_PA_IN!X69+INTAVI_PA_EX!X69+INTAVI_FR_IN!X69+INTAVI_FR_EX!X69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INTAVI_PA_IN!C70+INTAVI_PA_EX!C70+INTAVI_FR_IN!C70+INTAVI_FR_EX!C70</f>
        <v>0</v>
      </c>
      <c r="D70" s="52">
        <f>INTAVI_PA_IN!D70+INTAVI_PA_EX!D70+INTAVI_FR_IN!D70+INTAVI_FR_EX!D70</f>
        <v>0</v>
      </c>
      <c r="E70" s="52">
        <f>INTAVI_PA_IN!E70+INTAVI_PA_EX!E70+INTAVI_FR_IN!E70+INTAVI_FR_EX!E70</f>
        <v>0</v>
      </c>
      <c r="F70" s="52">
        <f>INTAVI_PA_IN!F70+INTAVI_PA_EX!F70+INTAVI_FR_IN!F70+INTAVI_FR_EX!F70</f>
        <v>0</v>
      </c>
      <c r="G70" s="52">
        <f>INTAVI_PA_IN!G70+INTAVI_PA_EX!G70+INTAVI_FR_IN!G70+INTAVI_FR_EX!G70</f>
        <v>0</v>
      </c>
      <c r="H70" s="52">
        <f>INTAVI_PA_IN!H70+INTAVI_PA_EX!H70+INTAVI_FR_IN!H70+INTAVI_FR_EX!H70</f>
        <v>0</v>
      </c>
      <c r="I70" s="52">
        <f>INTAVI_PA_IN!I70+INTAVI_PA_EX!I70+INTAVI_FR_IN!I70+INTAVI_FR_EX!I70</f>
        <v>0</v>
      </c>
      <c r="J70" s="52">
        <f>INTAVI_PA_IN!J70+INTAVI_PA_EX!J70+INTAVI_FR_IN!J70+INTAVI_FR_EX!J70</f>
        <v>0</v>
      </c>
      <c r="K70" s="52">
        <f>INTAVI_PA_IN!K70+INTAVI_PA_EX!K70+INTAVI_FR_IN!K70+INTAVI_FR_EX!K70</f>
        <v>0</v>
      </c>
      <c r="L70" s="52">
        <f>INTAVI_PA_IN!L70+INTAVI_PA_EX!L70+INTAVI_FR_IN!L70+INTAVI_FR_EX!L70</f>
        <v>0</v>
      </c>
      <c r="M70" s="52">
        <f>INTAVI_PA_IN!M70+INTAVI_PA_EX!M70+INTAVI_FR_IN!M70+INTAVI_FR_EX!M70</f>
        <v>0</v>
      </c>
      <c r="N70" s="52">
        <f>INTAVI_PA_IN!N70+INTAVI_PA_EX!N70+INTAVI_FR_IN!N70+INTAVI_FR_EX!N70</f>
        <v>0</v>
      </c>
      <c r="O70" s="52">
        <f>INTAVI_PA_IN!O70+INTAVI_PA_EX!O70+INTAVI_FR_IN!O70+INTAVI_FR_EX!O70</f>
        <v>0</v>
      </c>
      <c r="P70" s="52">
        <f>INTAVI_PA_IN!P70+INTAVI_PA_EX!P70+INTAVI_FR_IN!P70+INTAVI_FR_EX!P70</f>
        <v>0</v>
      </c>
      <c r="Q70" s="52">
        <f>INTAVI_PA_IN!Q70+INTAVI_PA_EX!Q70+INTAVI_FR_IN!Q70+INTAVI_FR_EX!Q70</f>
        <v>0</v>
      </c>
      <c r="R70" s="52">
        <f>INTAVI_PA_IN!R70+INTAVI_PA_EX!R70+INTAVI_FR_IN!R70+INTAVI_FR_EX!R70</f>
        <v>0</v>
      </c>
      <c r="S70" s="52">
        <f>INTAVI_PA_IN!S70+INTAVI_PA_EX!S70+INTAVI_FR_IN!S70+INTAVI_FR_EX!S70</f>
        <v>0</v>
      </c>
      <c r="T70" s="52">
        <f>INTAVI_PA_IN!T70+INTAVI_PA_EX!T70+INTAVI_FR_IN!T70+INTAVI_FR_EX!T70</f>
        <v>0</v>
      </c>
      <c r="U70" s="52">
        <f>INTAVI_PA_IN!U70+INTAVI_PA_EX!U70+INTAVI_FR_IN!U70+INTAVI_FR_EX!U70</f>
        <v>0</v>
      </c>
      <c r="V70" s="52">
        <f>INTAVI_PA_IN!V70+INTAVI_PA_EX!V70+INTAVI_FR_IN!V70+INTAVI_FR_EX!V70</f>
        <v>0</v>
      </c>
      <c r="W70" s="52">
        <f>INTAVI_PA_IN!W70+INTAVI_PA_EX!W70+INTAVI_FR_IN!W70+INTAVI_FR_EX!W70</f>
        <v>0</v>
      </c>
      <c r="X70" s="52">
        <f>INTAVI_PA_IN!X70+INTAVI_PA_EX!X70+INTAVI_FR_IN!X70+INTAVI_FR_EX!X70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INTAVI_PA_IN!C71+INTAVI_PA_EX!C71+INTAVI_FR_IN!C71+INTAVI_FR_EX!C71</f>
        <v>0</v>
      </c>
      <c r="D71" s="52">
        <f>INTAVI_PA_IN!D71+INTAVI_PA_EX!D71+INTAVI_FR_IN!D71+INTAVI_FR_EX!D71</f>
        <v>0</v>
      </c>
      <c r="E71" s="52">
        <f>INTAVI_PA_IN!E71+INTAVI_PA_EX!E71+INTAVI_FR_IN!E71+INTAVI_FR_EX!E71</f>
        <v>0</v>
      </c>
      <c r="F71" s="52">
        <f>INTAVI_PA_IN!F71+INTAVI_PA_EX!F71+INTAVI_FR_IN!F71+INTAVI_FR_EX!F71</f>
        <v>0</v>
      </c>
      <c r="G71" s="52">
        <f>INTAVI_PA_IN!G71+INTAVI_PA_EX!G71+INTAVI_FR_IN!G71+INTAVI_FR_EX!G71</f>
        <v>0</v>
      </c>
      <c r="H71" s="52">
        <f>INTAVI_PA_IN!H71+INTAVI_PA_EX!H71+INTAVI_FR_IN!H71+INTAVI_FR_EX!H71</f>
        <v>0</v>
      </c>
      <c r="I71" s="52">
        <f>INTAVI_PA_IN!I71+INTAVI_PA_EX!I71+INTAVI_FR_IN!I71+INTAVI_FR_EX!I71</f>
        <v>0</v>
      </c>
      <c r="J71" s="52">
        <f>INTAVI_PA_IN!J71+INTAVI_PA_EX!J71+INTAVI_FR_IN!J71+INTAVI_FR_EX!J71</f>
        <v>0</v>
      </c>
      <c r="K71" s="52">
        <f>INTAVI_PA_IN!K71+INTAVI_PA_EX!K71+INTAVI_FR_IN!K71+INTAVI_FR_EX!K71</f>
        <v>0</v>
      </c>
      <c r="L71" s="52">
        <f>INTAVI_PA_IN!L71+INTAVI_PA_EX!L71+INTAVI_FR_IN!L71+INTAVI_FR_EX!L71</f>
        <v>0</v>
      </c>
      <c r="M71" s="52">
        <f>INTAVI_PA_IN!M71+INTAVI_PA_EX!M71+INTAVI_FR_IN!M71+INTAVI_FR_EX!M71</f>
        <v>0</v>
      </c>
      <c r="N71" s="52">
        <f>INTAVI_PA_IN!N71+INTAVI_PA_EX!N71+INTAVI_FR_IN!N71+INTAVI_FR_EX!N71</f>
        <v>0</v>
      </c>
      <c r="O71" s="52">
        <f>INTAVI_PA_IN!O71+INTAVI_PA_EX!O71+INTAVI_FR_IN!O71+INTAVI_FR_EX!O71</f>
        <v>0</v>
      </c>
      <c r="P71" s="52">
        <f>INTAVI_PA_IN!P71+INTAVI_PA_EX!P71+INTAVI_FR_IN!P71+INTAVI_FR_EX!P71</f>
        <v>0</v>
      </c>
      <c r="Q71" s="52">
        <f>INTAVI_PA_IN!Q71+INTAVI_PA_EX!Q71+INTAVI_FR_IN!Q71+INTAVI_FR_EX!Q71</f>
        <v>0</v>
      </c>
      <c r="R71" s="52">
        <f>INTAVI_PA_IN!R71+INTAVI_PA_EX!R71+INTAVI_FR_IN!R71+INTAVI_FR_EX!R71</f>
        <v>0</v>
      </c>
      <c r="S71" s="52">
        <f>INTAVI_PA_IN!S71+INTAVI_PA_EX!S71+INTAVI_FR_IN!S71+INTAVI_FR_EX!S71</f>
        <v>0</v>
      </c>
      <c r="T71" s="52">
        <f>INTAVI_PA_IN!T71+INTAVI_PA_EX!T71+INTAVI_FR_IN!T71+INTAVI_FR_EX!T71</f>
        <v>0</v>
      </c>
      <c r="U71" s="52">
        <f>INTAVI_PA_IN!U71+INTAVI_PA_EX!U71+INTAVI_FR_IN!U71+INTAVI_FR_EX!U71</f>
        <v>0</v>
      </c>
      <c r="V71" s="52">
        <f>INTAVI_PA_IN!V71+INTAVI_PA_EX!V71+INTAVI_FR_IN!V71+INTAVI_FR_EX!V71</f>
        <v>0</v>
      </c>
      <c r="W71" s="52">
        <f>INTAVI_PA_IN!W71+INTAVI_PA_EX!W71+INTAVI_FR_IN!W71+INTAVI_FR_EX!W71</f>
        <v>0</v>
      </c>
      <c r="X71" s="52">
        <f>INTAVI_PA_IN!X71+INTAVI_PA_EX!X71+INTAVI_FR_IN!X71+INTAVI_FR_EX!X71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INTAVI_PA_IN!C72+INTAVI_PA_EX!C72+INTAVI_FR_IN!C72+INTAVI_FR_EX!C72</f>
        <v>0</v>
      </c>
      <c r="D72" s="55">
        <f>INTAVI_PA_IN!D72+INTAVI_PA_EX!D72+INTAVI_FR_IN!D72+INTAVI_FR_EX!D72</f>
        <v>0</v>
      </c>
      <c r="E72" s="55">
        <f>INTAVI_PA_IN!E72+INTAVI_PA_EX!E72+INTAVI_FR_IN!E72+INTAVI_FR_EX!E72</f>
        <v>0</v>
      </c>
      <c r="F72" s="55">
        <f>INTAVI_PA_IN!F72+INTAVI_PA_EX!F72+INTAVI_FR_IN!F72+INTAVI_FR_EX!F72</f>
        <v>0</v>
      </c>
      <c r="G72" s="55">
        <f>INTAVI_PA_IN!G72+INTAVI_PA_EX!G72+INTAVI_FR_IN!G72+INTAVI_FR_EX!G72</f>
        <v>0</v>
      </c>
      <c r="H72" s="55">
        <f>INTAVI_PA_IN!H72+INTAVI_PA_EX!H72+INTAVI_FR_IN!H72+INTAVI_FR_EX!H72</f>
        <v>0</v>
      </c>
      <c r="I72" s="55">
        <f>INTAVI_PA_IN!I72+INTAVI_PA_EX!I72+INTAVI_FR_IN!I72+INTAVI_FR_EX!I72</f>
        <v>0</v>
      </c>
      <c r="J72" s="55">
        <f>INTAVI_PA_IN!J72+INTAVI_PA_EX!J72+INTAVI_FR_IN!J72+INTAVI_FR_EX!J72</f>
        <v>0</v>
      </c>
      <c r="K72" s="55">
        <f>INTAVI_PA_IN!K72+INTAVI_PA_EX!K72+INTAVI_FR_IN!K72+INTAVI_FR_EX!K72</f>
        <v>0</v>
      </c>
      <c r="L72" s="55">
        <f>INTAVI_PA_IN!L72+INTAVI_PA_EX!L72+INTAVI_FR_IN!L72+INTAVI_FR_EX!L72</f>
        <v>0</v>
      </c>
      <c r="M72" s="55">
        <f>INTAVI_PA_IN!M72+INTAVI_PA_EX!M72+INTAVI_FR_IN!M72+INTAVI_FR_EX!M72</f>
        <v>0</v>
      </c>
      <c r="N72" s="55">
        <f>INTAVI_PA_IN!N72+INTAVI_PA_EX!N72+INTAVI_FR_IN!N72+INTAVI_FR_EX!N72</f>
        <v>0</v>
      </c>
      <c r="O72" s="55">
        <f>INTAVI_PA_IN!O72+INTAVI_PA_EX!O72+INTAVI_FR_IN!O72+INTAVI_FR_EX!O72</f>
        <v>0</v>
      </c>
      <c r="P72" s="55">
        <f>INTAVI_PA_IN!P72+INTAVI_PA_EX!P72+INTAVI_FR_IN!P72+INTAVI_FR_EX!P72</f>
        <v>0</v>
      </c>
      <c r="Q72" s="55">
        <f>INTAVI_PA_IN!Q72+INTAVI_PA_EX!Q72+INTAVI_FR_IN!Q72+INTAVI_FR_EX!Q72</f>
        <v>0</v>
      </c>
      <c r="R72" s="55">
        <f>INTAVI_PA_IN!R72+INTAVI_PA_EX!R72+INTAVI_FR_IN!R72+INTAVI_FR_EX!R72</f>
        <v>0</v>
      </c>
      <c r="S72" s="55">
        <f>INTAVI_PA_IN!S72+INTAVI_PA_EX!S72+INTAVI_FR_IN!S72+INTAVI_FR_EX!S72</f>
        <v>0</v>
      </c>
      <c r="T72" s="55">
        <f>INTAVI_PA_IN!T72+INTAVI_PA_EX!T72+INTAVI_FR_IN!T72+INTAVI_FR_EX!T72</f>
        <v>0</v>
      </c>
      <c r="U72" s="55">
        <f>INTAVI_PA_IN!U72+INTAVI_PA_EX!U72+INTAVI_FR_IN!U72+INTAVI_FR_EX!U72</f>
        <v>0</v>
      </c>
      <c r="V72" s="55">
        <f>INTAVI_PA_IN!V72+INTAVI_PA_EX!V72+INTAVI_FR_IN!V72+INTAVI_FR_EX!V72</f>
        <v>0</v>
      </c>
      <c r="W72" s="55">
        <f>INTAVI_PA_IN!W72+INTAVI_PA_EX!W72+INTAVI_FR_IN!W72+INTAVI_FR_EX!W72</f>
        <v>0</v>
      </c>
      <c r="X72" s="55">
        <f>INTAVI_PA_IN!X72+INTAVI_PA_EX!X72+INTAVI_FR_IN!X72+INTAVI_FR_EX!X72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319</v>
      </c>
      <c r="B1" s="4" t="s">
        <v>320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133.39420555153259</v>
      </c>
      <c r="D2" s="21">
        <f t="shared" ref="D2:X2" si="0">SUM(D3,D17,D22,D25,D26,D51,D52)</f>
        <v>153.13902584325879</v>
      </c>
      <c r="E2" s="21">
        <f t="shared" si="0"/>
        <v>168.49184719992104</v>
      </c>
      <c r="F2" s="21">
        <f t="shared" si="0"/>
        <v>168.8898104249424</v>
      </c>
      <c r="G2" s="21">
        <f t="shared" si="0"/>
        <v>192.38413516804044</v>
      </c>
      <c r="H2" s="21">
        <f t="shared" si="0"/>
        <v>171.7376434887845</v>
      </c>
      <c r="I2" s="21">
        <f t="shared" si="0"/>
        <v>163.75950261405393</v>
      </c>
      <c r="J2" s="21">
        <f t="shared" si="0"/>
        <v>193.96550057835688</v>
      </c>
      <c r="K2" s="21">
        <f t="shared" si="0"/>
        <v>195.75135043367584</v>
      </c>
      <c r="L2" s="21">
        <f t="shared" si="0"/>
        <v>243.48967559207554</v>
      </c>
      <c r="M2" s="21">
        <f t="shared" si="0"/>
        <v>284.14446330285159</v>
      </c>
      <c r="N2" s="21">
        <f t="shared" si="0"/>
        <v>224.09790865606982</v>
      </c>
      <c r="O2" s="21">
        <f t="shared" si="0"/>
        <v>191.80868534261569</v>
      </c>
      <c r="P2" s="21">
        <f t="shared" si="0"/>
        <v>188.70627492364278</v>
      </c>
      <c r="Q2" s="21">
        <f t="shared" si="0"/>
        <v>245.46666782740576</v>
      </c>
      <c r="R2" s="21">
        <f t="shared" si="0"/>
        <v>303.17187710048961</v>
      </c>
      <c r="S2" s="21">
        <f t="shared" si="0"/>
        <v>376.99416704453927</v>
      </c>
      <c r="T2" s="21">
        <f t="shared" si="0"/>
        <v>516.75474125394544</v>
      </c>
      <c r="U2" s="21">
        <f t="shared" si="0"/>
        <v>669.93410603983273</v>
      </c>
      <c r="V2" s="21">
        <f t="shared" si="0"/>
        <v>708.72680221857263</v>
      </c>
      <c r="W2" s="21">
        <f t="shared" si="0"/>
        <v>219.96549195020921</v>
      </c>
      <c r="X2" s="21">
        <f t="shared" si="0"/>
        <v>355.96378657673881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133.39420555153259</v>
      </c>
      <c r="D26" s="27">
        <f t="shared" si="7"/>
        <v>153.13902584325879</v>
      </c>
      <c r="E26" s="27">
        <f t="shared" si="7"/>
        <v>168.49184719992104</v>
      </c>
      <c r="F26" s="27">
        <f t="shared" si="7"/>
        <v>168.8898104249424</v>
      </c>
      <c r="G26" s="27">
        <f t="shared" si="7"/>
        <v>192.38413516804044</v>
      </c>
      <c r="H26" s="27">
        <f t="shared" si="7"/>
        <v>171.7376434887845</v>
      </c>
      <c r="I26" s="27">
        <f t="shared" si="7"/>
        <v>163.75950261405393</v>
      </c>
      <c r="J26" s="27">
        <f t="shared" si="7"/>
        <v>193.96550057835688</v>
      </c>
      <c r="K26" s="27">
        <f t="shared" si="7"/>
        <v>195.75135043367584</v>
      </c>
      <c r="L26" s="27">
        <f t="shared" si="7"/>
        <v>243.48967559207554</v>
      </c>
      <c r="M26" s="27">
        <f t="shared" si="7"/>
        <v>284.14446330285159</v>
      </c>
      <c r="N26" s="27">
        <f t="shared" si="7"/>
        <v>224.09790865606982</v>
      </c>
      <c r="O26" s="27">
        <f t="shared" si="7"/>
        <v>191.80868534261569</v>
      </c>
      <c r="P26" s="27">
        <f t="shared" si="7"/>
        <v>188.70627492364278</v>
      </c>
      <c r="Q26" s="27">
        <f t="shared" si="7"/>
        <v>245.46666782740576</v>
      </c>
      <c r="R26" s="27">
        <f t="shared" si="7"/>
        <v>303.17187710048961</v>
      </c>
      <c r="S26" s="27">
        <f t="shared" si="7"/>
        <v>376.99416704453927</v>
      </c>
      <c r="T26" s="27">
        <f t="shared" si="7"/>
        <v>516.75474125394544</v>
      </c>
      <c r="U26" s="27">
        <f t="shared" si="7"/>
        <v>669.93410603983273</v>
      </c>
      <c r="V26" s="27">
        <f t="shared" si="7"/>
        <v>708.72680221857263</v>
      </c>
      <c r="W26" s="27">
        <f t="shared" si="7"/>
        <v>219.96549195020921</v>
      </c>
      <c r="X26" s="27">
        <f t="shared" si="7"/>
        <v>355.96378657673881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133.39420555153259</v>
      </c>
      <c r="D33" s="19">
        <f t="shared" si="9"/>
        <v>153.13902584325879</v>
      </c>
      <c r="E33" s="19">
        <f t="shared" si="9"/>
        <v>168.49184719992104</v>
      </c>
      <c r="F33" s="19">
        <f t="shared" si="9"/>
        <v>168.8898104249424</v>
      </c>
      <c r="G33" s="19">
        <f t="shared" si="9"/>
        <v>192.38413516804044</v>
      </c>
      <c r="H33" s="19">
        <f t="shared" si="9"/>
        <v>171.7376434887845</v>
      </c>
      <c r="I33" s="19">
        <f t="shared" si="9"/>
        <v>163.75950261405393</v>
      </c>
      <c r="J33" s="19">
        <f t="shared" si="9"/>
        <v>193.96550057835688</v>
      </c>
      <c r="K33" s="19">
        <f t="shared" si="9"/>
        <v>195.75135043367584</v>
      </c>
      <c r="L33" s="19">
        <f t="shared" si="9"/>
        <v>243.48967559207554</v>
      </c>
      <c r="M33" s="19">
        <f t="shared" si="9"/>
        <v>284.14446330285159</v>
      </c>
      <c r="N33" s="19">
        <f t="shared" si="9"/>
        <v>224.09790865606982</v>
      </c>
      <c r="O33" s="19">
        <f t="shared" si="9"/>
        <v>191.80868534261569</v>
      </c>
      <c r="P33" s="19">
        <f t="shared" si="9"/>
        <v>188.70627492364278</v>
      </c>
      <c r="Q33" s="19">
        <f t="shared" si="9"/>
        <v>245.46666782740576</v>
      </c>
      <c r="R33" s="19">
        <f t="shared" si="9"/>
        <v>303.17187710048961</v>
      </c>
      <c r="S33" s="19">
        <f t="shared" si="9"/>
        <v>376.99416704453927</v>
      </c>
      <c r="T33" s="19">
        <f t="shared" si="9"/>
        <v>516.75474125394544</v>
      </c>
      <c r="U33" s="19">
        <f t="shared" si="9"/>
        <v>669.93410603983273</v>
      </c>
      <c r="V33" s="19">
        <f t="shared" si="9"/>
        <v>708.72680221857263</v>
      </c>
      <c r="W33" s="19">
        <f t="shared" si="9"/>
        <v>219.96549195020921</v>
      </c>
      <c r="X33" s="19">
        <f t="shared" si="9"/>
        <v>355.96378657673881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133.39420555153259</v>
      </c>
      <c r="D40" s="8">
        <v>153.13902584325879</v>
      </c>
      <c r="E40" s="8">
        <v>168.49184719992104</v>
      </c>
      <c r="F40" s="8">
        <v>168.8898104249424</v>
      </c>
      <c r="G40" s="8">
        <v>192.38413516804044</v>
      </c>
      <c r="H40" s="8">
        <v>171.7376434887845</v>
      </c>
      <c r="I40" s="8">
        <v>163.75950261405393</v>
      </c>
      <c r="J40" s="8">
        <v>193.96550057835688</v>
      </c>
      <c r="K40" s="8">
        <v>195.75135043367584</v>
      </c>
      <c r="L40" s="8">
        <v>243.48967559207554</v>
      </c>
      <c r="M40" s="8">
        <v>284.14446330285159</v>
      </c>
      <c r="N40" s="8">
        <v>224.09790865606982</v>
      </c>
      <c r="O40" s="8">
        <v>191.80868534261569</v>
      </c>
      <c r="P40" s="8">
        <v>188.70627492364278</v>
      </c>
      <c r="Q40" s="8">
        <v>245.46666782740576</v>
      </c>
      <c r="R40" s="8">
        <v>303.17187710048961</v>
      </c>
      <c r="S40" s="8">
        <v>376.99416704453927</v>
      </c>
      <c r="T40" s="8">
        <v>516.75474125394544</v>
      </c>
      <c r="U40" s="8">
        <v>669.93410603983273</v>
      </c>
      <c r="V40" s="8">
        <v>708.72680221857263</v>
      </c>
      <c r="W40" s="8">
        <v>219.96549195020921</v>
      </c>
      <c r="X40" s="8">
        <v>355.96378657673881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317</v>
      </c>
      <c r="B1" s="4" t="s">
        <v>318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43.567433164014368</v>
      </c>
      <c r="D2" s="21">
        <f t="shared" ref="D2:X2" si="0">SUM(D3,D17,D22,D25,D26,D51,D52)</f>
        <v>50.026486097644671</v>
      </c>
      <c r="E2" s="21">
        <f t="shared" si="0"/>
        <v>55.042436287481578</v>
      </c>
      <c r="F2" s="21">
        <f t="shared" si="0"/>
        <v>55.164764613340225</v>
      </c>
      <c r="G2" s="21">
        <f t="shared" si="0"/>
        <v>62.852004558348824</v>
      </c>
      <c r="H2" s="21">
        <f t="shared" si="0"/>
        <v>55.264624737858853</v>
      </c>
      <c r="I2" s="21">
        <f t="shared" si="0"/>
        <v>52.330936948895449</v>
      </c>
      <c r="J2" s="21">
        <f t="shared" si="0"/>
        <v>60.674183811015773</v>
      </c>
      <c r="K2" s="21">
        <f t="shared" si="0"/>
        <v>65.441833796876352</v>
      </c>
      <c r="L2" s="21">
        <f t="shared" si="0"/>
        <v>86.623133926535388</v>
      </c>
      <c r="M2" s="21">
        <f t="shared" si="0"/>
        <v>98.935368599382755</v>
      </c>
      <c r="N2" s="21">
        <f t="shared" si="0"/>
        <v>79.547069377310748</v>
      </c>
      <c r="O2" s="21">
        <f t="shared" si="0"/>
        <v>67.564525879242382</v>
      </c>
      <c r="P2" s="21">
        <f t="shared" si="0"/>
        <v>64.963625580970046</v>
      </c>
      <c r="Q2" s="21">
        <f t="shared" si="0"/>
        <v>84.538547340155489</v>
      </c>
      <c r="R2" s="21">
        <f t="shared" si="0"/>
        <v>103.70961352919855</v>
      </c>
      <c r="S2" s="21">
        <f t="shared" si="0"/>
        <v>120.85169959234938</v>
      </c>
      <c r="T2" s="21">
        <f t="shared" si="0"/>
        <v>156.85035914429443</v>
      </c>
      <c r="U2" s="21">
        <f t="shared" si="0"/>
        <v>207.56088518751849</v>
      </c>
      <c r="V2" s="21">
        <f t="shared" si="0"/>
        <v>227.08024078812969</v>
      </c>
      <c r="W2" s="21">
        <f t="shared" si="0"/>
        <v>88.527962539528161</v>
      </c>
      <c r="X2" s="21">
        <f t="shared" si="0"/>
        <v>124.83809275889188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43.567433164014368</v>
      </c>
      <c r="D26" s="27">
        <f t="shared" si="7"/>
        <v>50.026486097644671</v>
      </c>
      <c r="E26" s="27">
        <f t="shared" si="7"/>
        <v>55.042436287481578</v>
      </c>
      <c r="F26" s="27">
        <f t="shared" si="7"/>
        <v>55.164764613340225</v>
      </c>
      <c r="G26" s="27">
        <f t="shared" si="7"/>
        <v>62.852004558348824</v>
      </c>
      <c r="H26" s="27">
        <f t="shared" si="7"/>
        <v>55.264624737858853</v>
      </c>
      <c r="I26" s="27">
        <f t="shared" si="7"/>
        <v>52.330936948895449</v>
      </c>
      <c r="J26" s="27">
        <f t="shared" si="7"/>
        <v>60.674183811015773</v>
      </c>
      <c r="K26" s="27">
        <f t="shared" si="7"/>
        <v>65.441833796876352</v>
      </c>
      <c r="L26" s="27">
        <f t="shared" si="7"/>
        <v>86.623133926535388</v>
      </c>
      <c r="M26" s="27">
        <f t="shared" si="7"/>
        <v>98.935368599382755</v>
      </c>
      <c r="N26" s="27">
        <f t="shared" si="7"/>
        <v>79.547069377310748</v>
      </c>
      <c r="O26" s="27">
        <f t="shared" si="7"/>
        <v>67.564525879242382</v>
      </c>
      <c r="P26" s="27">
        <f t="shared" si="7"/>
        <v>64.963625580970046</v>
      </c>
      <c r="Q26" s="27">
        <f t="shared" si="7"/>
        <v>84.538547340155489</v>
      </c>
      <c r="R26" s="27">
        <f t="shared" si="7"/>
        <v>103.70961352919855</v>
      </c>
      <c r="S26" s="27">
        <f t="shared" si="7"/>
        <v>120.85169959234938</v>
      </c>
      <c r="T26" s="27">
        <f t="shared" si="7"/>
        <v>156.85035914429443</v>
      </c>
      <c r="U26" s="27">
        <f t="shared" si="7"/>
        <v>207.56088518751849</v>
      </c>
      <c r="V26" s="27">
        <f t="shared" si="7"/>
        <v>227.08024078812969</v>
      </c>
      <c r="W26" s="27">
        <f t="shared" si="7"/>
        <v>88.527962539528161</v>
      </c>
      <c r="X26" s="27">
        <f t="shared" si="7"/>
        <v>124.83809275889188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43.567433164014368</v>
      </c>
      <c r="D33" s="19">
        <f t="shared" si="9"/>
        <v>50.026486097644671</v>
      </c>
      <c r="E33" s="19">
        <f t="shared" si="9"/>
        <v>55.042436287481578</v>
      </c>
      <c r="F33" s="19">
        <f t="shared" si="9"/>
        <v>55.164764613340225</v>
      </c>
      <c r="G33" s="19">
        <f t="shared" si="9"/>
        <v>62.852004558348824</v>
      </c>
      <c r="H33" s="19">
        <f t="shared" si="9"/>
        <v>55.264624737858853</v>
      </c>
      <c r="I33" s="19">
        <f t="shared" si="9"/>
        <v>52.330936948895449</v>
      </c>
      <c r="J33" s="19">
        <f t="shared" si="9"/>
        <v>60.674183811015773</v>
      </c>
      <c r="K33" s="19">
        <f t="shared" si="9"/>
        <v>65.441833796876352</v>
      </c>
      <c r="L33" s="19">
        <f t="shared" si="9"/>
        <v>86.623133926535388</v>
      </c>
      <c r="M33" s="19">
        <f t="shared" si="9"/>
        <v>98.935368599382755</v>
      </c>
      <c r="N33" s="19">
        <f t="shared" si="9"/>
        <v>79.547069377310748</v>
      </c>
      <c r="O33" s="19">
        <f t="shared" si="9"/>
        <v>67.564525879242382</v>
      </c>
      <c r="P33" s="19">
        <f t="shared" si="9"/>
        <v>64.963625580970046</v>
      </c>
      <c r="Q33" s="19">
        <f t="shared" si="9"/>
        <v>84.538547340155489</v>
      </c>
      <c r="R33" s="19">
        <f t="shared" si="9"/>
        <v>103.70961352919855</v>
      </c>
      <c r="S33" s="19">
        <f t="shared" si="9"/>
        <v>120.85169959234938</v>
      </c>
      <c r="T33" s="19">
        <f t="shared" si="9"/>
        <v>156.85035914429443</v>
      </c>
      <c r="U33" s="19">
        <f t="shared" si="9"/>
        <v>207.56088518751849</v>
      </c>
      <c r="V33" s="19">
        <f t="shared" si="9"/>
        <v>227.08024078812969</v>
      </c>
      <c r="W33" s="19">
        <f t="shared" si="9"/>
        <v>88.527962539528161</v>
      </c>
      <c r="X33" s="19">
        <f t="shared" si="9"/>
        <v>124.83809275889188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43.567433164014368</v>
      </c>
      <c r="D40" s="8">
        <v>50.026486097644671</v>
      </c>
      <c r="E40" s="8">
        <v>55.042436287481578</v>
      </c>
      <c r="F40" s="8">
        <v>55.164764613340225</v>
      </c>
      <c r="G40" s="8">
        <v>62.852004558348824</v>
      </c>
      <c r="H40" s="8">
        <v>55.264624737858853</v>
      </c>
      <c r="I40" s="8">
        <v>52.330936948895449</v>
      </c>
      <c r="J40" s="8">
        <v>60.674183811015773</v>
      </c>
      <c r="K40" s="8">
        <v>65.441833796876352</v>
      </c>
      <c r="L40" s="8">
        <v>86.623133926535388</v>
      </c>
      <c r="M40" s="8">
        <v>98.935368599382755</v>
      </c>
      <c r="N40" s="8">
        <v>79.547069377310748</v>
      </c>
      <c r="O40" s="8">
        <v>67.564525879242382</v>
      </c>
      <c r="P40" s="8">
        <v>64.963625580970046</v>
      </c>
      <c r="Q40" s="8">
        <v>84.538547340155489</v>
      </c>
      <c r="R40" s="8">
        <v>103.70961352919855</v>
      </c>
      <c r="S40" s="8">
        <v>120.85169959234938</v>
      </c>
      <c r="T40" s="8">
        <v>156.85035914429443</v>
      </c>
      <c r="U40" s="8">
        <v>207.56088518751849</v>
      </c>
      <c r="V40" s="8">
        <v>227.08024078812969</v>
      </c>
      <c r="W40" s="8">
        <v>88.527962539528161</v>
      </c>
      <c r="X40" s="8">
        <v>124.83809275889188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315</v>
      </c>
      <c r="B1" s="4" t="s">
        <v>314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42.345784722318442</v>
      </c>
      <c r="D2" s="21">
        <f t="shared" ref="D2:X2" si="0">SUM(D3,D17,D22,D25,D26,D51,D52)</f>
        <v>18.017629051943157</v>
      </c>
      <c r="E2" s="21">
        <f t="shared" si="0"/>
        <v>12.389582318977867</v>
      </c>
      <c r="F2" s="21">
        <f t="shared" si="0"/>
        <v>20.285524764613569</v>
      </c>
      <c r="G2" s="21">
        <f t="shared" si="0"/>
        <v>19.200097151066544</v>
      </c>
      <c r="H2" s="21">
        <f t="shared" si="0"/>
        <v>21.024837529623866</v>
      </c>
      <c r="I2" s="21">
        <f t="shared" si="0"/>
        <v>11.023835013549915</v>
      </c>
      <c r="J2" s="21">
        <f t="shared" si="0"/>
        <v>18.005910569620951</v>
      </c>
      <c r="K2" s="21">
        <f t="shared" si="0"/>
        <v>24.417309280159813</v>
      </c>
      <c r="L2" s="21">
        <f t="shared" si="0"/>
        <v>24.817951957905251</v>
      </c>
      <c r="M2" s="21">
        <f t="shared" si="0"/>
        <v>28.592559957015148</v>
      </c>
      <c r="N2" s="21">
        <f t="shared" si="0"/>
        <v>15.363706639762025</v>
      </c>
      <c r="O2" s="21">
        <f t="shared" si="0"/>
        <v>14.432333424258891</v>
      </c>
      <c r="P2" s="21">
        <f t="shared" si="0"/>
        <v>15.627082525402026</v>
      </c>
      <c r="Q2" s="21">
        <f t="shared" si="0"/>
        <v>19.223130476743822</v>
      </c>
      <c r="R2" s="21">
        <f t="shared" si="0"/>
        <v>20.719189422523332</v>
      </c>
      <c r="S2" s="21">
        <f t="shared" si="0"/>
        <v>17.838644722187709</v>
      </c>
      <c r="T2" s="21">
        <f t="shared" si="0"/>
        <v>29.845989832656116</v>
      </c>
      <c r="U2" s="21">
        <f t="shared" si="0"/>
        <v>30.30975564115564</v>
      </c>
      <c r="V2" s="21">
        <f t="shared" si="0"/>
        <v>32.091455875842456</v>
      </c>
      <c r="W2" s="21">
        <f t="shared" si="0"/>
        <v>25.344491568128547</v>
      </c>
      <c r="X2" s="21">
        <f t="shared" si="0"/>
        <v>36.585484810789247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42.345784722318442</v>
      </c>
      <c r="D26" s="27">
        <f t="shared" si="7"/>
        <v>18.017629051943157</v>
      </c>
      <c r="E26" s="27">
        <f t="shared" si="7"/>
        <v>12.389582318977867</v>
      </c>
      <c r="F26" s="27">
        <f t="shared" si="7"/>
        <v>20.285524764613569</v>
      </c>
      <c r="G26" s="27">
        <f t="shared" si="7"/>
        <v>19.200097151066544</v>
      </c>
      <c r="H26" s="27">
        <f t="shared" si="7"/>
        <v>21.024837529623866</v>
      </c>
      <c r="I26" s="27">
        <f t="shared" si="7"/>
        <v>11.023835013549915</v>
      </c>
      <c r="J26" s="27">
        <f t="shared" si="7"/>
        <v>18.005910569620951</v>
      </c>
      <c r="K26" s="27">
        <f t="shared" si="7"/>
        <v>24.417309280159813</v>
      </c>
      <c r="L26" s="27">
        <f t="shared" si="7"/>
        <v>24.817951957905251</v>
      </c>
      <c r="M26" s="27">
        <f t="shared" si="7"/>
        <v>28.592559957015148</v>
      </c>
      <c r="N26" s="27">
        <f t="shared" si="7"/>
        <v>15.363706639762025</v>
      </c>
      <c r="O26" s="27">
        <f t="shared" si="7"/>
        <v>14.432333424258891</v>
      </c>
      <c r="P26" s="27">
        <f t="shared" si="7"/>
        <v>15.627082525402026</v>
      </c>
      <c r="Q26" s="27">
        <f t="shared" si="7"/>
        <v>19.223130476743822</v>
      </c>
      <c r="R26" s="27">
        <f t="shared" si="7"/>
        <v>20.719189422523332</v>
      </c>
      <c r="S26" s="27">
        <f t="shared" si="7"/>
        <v>17.838644722187709</v>
      </c>
      <c r="T26" s="27">
        <f t="shared" si="7"/>
        <v>29.845989832656116</v>
      </c>
      <c r="U26" s="27">
        <f t="shared" si="7"/>
        <v>30.30975564115564</v>
      </c>
      <c r="V26" s="27">
        <f t="shared" si="7"/>
        <v>32.091455875842456</v>
      </c>
      <c r="W26" s="27">
        <f t="shared" si="7"/>
        <v>25.344491568128547</v>
      </c>
      <c r="X26" s="27">
        <f t="shared" si="7"/>
        <v>36.585484810789247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42.345784722318442</v>
      </c>
      <c r="D33" s="19">
        <f t="shared" si="9"/>
        <v>18.017629051943157</v>
      </c>
      <c r="E33" s="19">
        <f t="shared" si="9"/>
        <v>12.389582318977867</v>
      </c>
      <c r="F33" s="19">
        <f t="shared" si="9"/>
        <v>20.285524764613569</v>
      </c>
      <c r="G33" s="19">
        <f t="shared" si="9"/>
        <v>19.200097151066544</v>
      </c>
      <c r="H33" s="19">
        <f t="shared" si="9"/>
        <v>21.024837529623866</v>
      </c>
      <c r="I33" s="19">
        <f t="shared" si="9"/>
        <v>11.023835013549915</v>
      </c>
      <c r="J33" s="19">
        <f t="shared" si="9"/>
        <v>18.005910569620951</v>
      </c>
      <c r="K33" s="19">
        <f t="shared" si="9"/>
        <v>24.417309280159813</v>
      </c>
      <c r="L33" s="19">
        <f t="shared" si="9"/>
        <v>24.817951957905251</v>
      </c>
      <c r="M33" s="19">
        <f t="shared" si="9"/>
        <v>28.592559957015148</v>
      </c>
      <c r="N33" s="19">
        <f t="shared" si="9"/>
        <v>15.363706639762025</v>
      </c>
      <c r="O33" s="19">
        <f t="shared" si="9"/>
        <v>14.432333424258891</v>
      </c>
      <c r="P33" s="19">
        <f t="shared" si="9"/>
        <v>15.627082525402026</v>
      </c>
      <c r="Q33" s="19">
        <f t="shared" si="9"/>
        <v>19.223130476743822</v>
      </c>
      <c r="R33" s="19">
        <f t="shared" si="9"/>
        <v>20.719189422523332</v>
      </c>
      <c r="S33" s="19">
        <f t="shared" si="9"/>
        <v>17.838644722187709</v>
      </c>
      <c r="T33" s="19">
        <f t="shared" si="9"/>
        <v>29.845989832656116</v>
      </c>
      <c r="U33" s="19">
        <f t="shared" si="9"/>
        <v>30.30975564115564</v>
      </c>
      <c r="V33" s="19">
        <f t="shared" si="9"/>
        <v>32.091455875842456</v>
      </c>
      <c r="W33" s="19">
        <f t="shared" si="9"/>
        <v>25.344491568128547</v>
      </c>
      <c r="X33" s="19">
        <f t="shared" si="9"/>
        <v>36.585484810789247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42.345784722318442</v>
      </c>
      <c r="D40" s="8">
        <v>18.017629051943157</v>
      </c>
      <c r="E40" s="8">
        <v>12.389582318977867</v>
      </c>
      <c r="F40" s="8">
        <v>20.285524764613569</v>
      </c>
      <c r="G40" s="8">
        <v>19.200097151066544</v>
      </c>
      <c r="H40" s="8">
        <v>21.024837529623866</v>
      </c>
      <c r="I40" s="8">
        <v>11.023835013549915</v>
      </c>
      <c r="J40" s="8">
        <v>18.005910569620951</v>
      </c>
      <c r="K40" s="8">
        <v>24.417309280159813</v>
      </c>
      <c r="L40" s="8">
        <v>24.817951957905251</v>
      </c>
      <c r="M40" s="8">
        <v>28.592559957015148</v>
      </c>
      <c r="N40" s="8">
        <v>15.363706639762025</v>
      </c>
      <c r="O40" s="8">
        <v>14.432333424258891</v>
      </c>
      <c r="P40" s="8">
        <v>15.627082525402026</v>
      </c>
      <c r="Q40" s="8">
        <v>19.223130476743822</v>
      </c>
      <c r="R40" s="8">
        <v>20.719189422523332</v>
      </c>
      <c r="S40" s="8">
        <v>17.838644722187709</v>
      </c>
      <c r="T40" s="8">
        <v>29.845989832656116</v>
      </c>
      <c r="U40" s="8">
        <v>30.30975564115564</v>
      </c>
      <c r="V40" s="8">
        <v>32.091455875842456</v>
      </c>
      <c r="W40" s="8">
        <v>25.344491568128547</v>
      </c>
      <c r="X40" s="8">
        <v>36.585484810789247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316</v>
      </c>
      <c r="B1" s="4" t="s">
        <v>313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746.5271172021346</v>
      </c>
      <c r="D2" s="21">
        <f t="shared" ref="D2:X2" si="0">SUM(D3,D17,D22,D25,D26,D51,D52)</f>
        <v>823.45290808715345</v>
      </c>
      <c r="E2" s="21">
        <f t="shared" si="0"/>
        <v>895.89726047361967</v>
      </c>
      <c r="F2" s="21">
        <f t="shared" si="0"/>
        <v>934.73226847710373</v>
      </c>
      <c r="G2" s="21">
        <f t="shared" si="0"/>
        <v>1008.5135413625446</v>
      </c>
      <c r="H2" s="21">
        <f t="shared" si="0"/>
        <v>1055.5265953237326</v>
      </c>
      <c r="I2" s="21">
        <f t="shared" si="0"/>
        <v>992.80925786350076</v>
      </c>
      <c r="J2" s="21">
        <f t="shared" si="0"/>
        <v>1038.6469044410062</v>
      </c>
      <c r="K2" s="21">
        <f t="shared" si="0"/>
        <v>1034.3505574892881</v>
      </c>
      <c r="L2" s="21">
        <f t="shared" si="0"/>
        <v>909.95664388348393</v>
      </c>
      <c r="M2" s="21">
        <f t="shared" si="0"/>
        <v>886.13221398075041</v>
      </c>
      <c r="N2" s="21">
        <f t="shared" si="0"/>
        <v>895.16575252685743</v>
      </c>
      <c r="O2" s="21">
        <f t="shared" si="0"/>
        <v>846.44310407388298</v>
      </c>
      <c r="P2" s="21">
        <f t="shared" si="0"/>
        <v>856.03114184998526</v>
      </c>
      <c r="Q2" s="21">
        <f t="shared" si="0"/>
        <v>872.87694915569512</v>
      </c>
      <c r="R2" s="21">
        <f t="shared" si="0"/>
        <v>950.07470226778833</v>
      </c>
      <c r="S2" s="21">
        <f t="shared" si="0"/>
        <v>1013.057401320924</v>
      </c>
      <c r="T2" s="21">
        <f t="shared" si="0"/>
        <v>1025.0964071291044</v>
      </c>
      <c r="U2" s="21">
        <f t="shared" si="0"/>
        <v>940.51630137149334</v>
      </c>
      <c r="V2" s="21">
        <f t="shared" si="0"/>
        <v>840.18820091745511</v>
      </c>
      <c r="W2" s="21">
        <f t="shared" si="0"/>
        <v>1311.7518489821339</v>
      </c>
      <c r="X2" s="21">
        <f t="shared" si="0"/>
        <v>1359.9395533335801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746.5271172021346</v>
      </c>
      <c r="D26" s="27">
        <f t="shared" si="7"/>
        <v>823.45290808715345</v>
      </c>
      <c r="E26" s="27">
        <f t="shared" si="7"/>
        <v>895.89726047361967</v>
      </c>
      <c r="F26" s="27">
        <f t="shared" si="7"/>
        <v>934.73226847710373</v>
      </c>
      <c r="G26" s="27">
        <f t="shared" si="7"/>
        <v>1008.5135413625446</v>
      </c>
      <c r="H26" s="27">
        <f t="shared" si="7"/>
        <v>1055.5265953237326</v>
      </c>
      <c r="I26" s="27">
        <f t="shared" si="7"/>
        <v>992.80925786350076</v>
      </c>
      <c r="J26" s="27">
        <f t="shared" si="7"/>
        <v>1038.6469044410062</v>
      </c>
      <c r="K26" s="27">
        <f t="shared" si="7"/>
        <v>1034.3505574892881</v>
      </c>
      <c r="L26" s="27">
        <f t="shared" si="7"/>
        <v>909.95664388348393</v>
      </c>
      <c r="M26" s="27">
        <f t="shared" si="7"/>
        <v>886.13221398075041</v>
      </c>
      <c r="N26" s="27">
        <f t="shared" si="7"/>
        <v>895.16575252685743</v>
      </c>
      <c r="O26" s="27">
        <f t="shared" si="7"/>
        <v>846.44310407388298</v>
      </c>
      <c r="P26" s="27">
        <f t="shared" si="7"/>
        <v>856.03114184998526</v>
      </c>
      <c r="Q26" s="27">
        <f t="shared" si="7"/>
        <v>872.87694915569512</v>
      </c>
      <c r="R26" s="27">
        <f t="shared" si="7"/>
        <v>950.07470226778833</v>
      </c>
      <c r="S26" s="27">
        <f t="shared" si="7"/>
        <v>1013.057401320924</v>
      </c>
      <c r="T26" s="27">
        <f t="shared" si="7"/>
        <v>1025.0964071291044</v>
      </c>
      <c r="U26" s="27">
        <f t="shared" si="7"/>
        <v>940.51630137149334</v>
      </c>
      <c r="V26" s="27">
        <f t="shared" si="7"/>
        <v>840.18820091745511</v>
      </c>
      <c r="W26" s="27">
        <f t="shared" si="7"/>
        <v>1311.7518489821339</v>
      </c>
      <c r="X26" s="27">
        <f t="shared" si="7"/>
        <v>1359.9395533335801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746.5271172021346</v>
      </c>
      <c r="D33" s="19">
        <f t="shared" si="9"/>
        <v>823.45290808715345</v>
      </c>
      <c r="E33" s="19">
        <f t="shared" si="9"/>
        <v>895.89726047361967</v>
      </c>
      <c r="F33" s="19">
        <f t="shared" si="9"/>
        <v>934.73226847710373</v>
      </c>
      <c r="G33" s="19">
        <f t="shared" si="9"/>
        <v>1008.5135413625446</v>
      </c>
      <c r="H33" s="19">
        <f t="shared" si="9"/>
        <v>1055.5265953237326</v>
      </c>
      <c r="I33" s="19">
        <f t="shared" si="9"/>
        <v>992.80925786350076</v>
      </c>
      <c r="J33" s="19">
        <f t="shared" si="9"/>
        <v>1038.6469044410062</v>
      </c>
      <c r="K33" s="19">
        <f t="shared" si="9"/>
        <v>1034.3505574892881</v>
      </c>
      <c r="L33" s="19">
        <f t="shared" si="9"/>
        <v>909.95664388348393</v>
      </c>
      <c r="M33" s="19">
        <f t="shared" si="9"/>
        <v>886.13221398075041</v>
      </c>
      <c r="N33" s="19">
        <f t="shared" si="9"/>
        <v>895.16575252685743</v>
      </c>
      <c r="O33" s="19">
        <f t="shared" si="9"/>
        <v>846.44310407388298</v>
      </c>
      <c r="P33" s="19">
        <f t="shared" si="9"/>
        <v>856.03114184998526</v>
      </c>
      <c r="Q33" s="19">
        <f t="shared" si="9"/>
        <v>872.87694915569512</v>
      </c>
      <c r="R33" s="19">
        <f t="shared" si="9"/>
        <v>950.07470226778833</v>
      </c>
      <c r="S33" s="19">
        <f t="shared" si="9"/>
        <v>1013.057401320924</v>
      </c>
      <c r="T33" s="19">
        <f t="shared" si="9"/>
        <v>1025.0964071291044</v>
      </c>
      <c r="U33" s="19">
        <f t="shared" si="9"/>
        <v>940.51630137149334</v>
      </c>
      <c r="V33" s="19">
        <f t="shared" si="9"/>
        <v>840.18820091745511</v>
      </c>
      <c r="W33" s="19">
        <f t="shared" si="9"/>
        <v>1311.7518489821339</v>
      </c>
      <c r="X33" s="19">
        <f t="shared" si="9"/>
        <v>1359.9395533335801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746.5271172021346</v>
      </c>
      <c r="D40" s="8">
        <v>823.45290808715345</v>
      </c>
      <c r="E40" s="8">
        <v>895.89726047361967</v>
      </c>
      <c r="F40" s="8">
        <v>934.73226847710373</v>
      </c>
      <c r="G40" s="8">
        <v>1008.5135413625446</v>
      </c>
      <c r="H40" s="8">
        <v>1055.5265953237326</v>
      </c>
      <c r="I40" s="8">
        <v>992.80925786350076</v>
      </c>
      <c r="J40" s="8">
        <v>1038.6469044410062</v>
      </c>
      <c r="K40" s="8">
        <v>1034.3505574892881</v>
      </c>
      <c r="L40" s="8">
        <v>909.95664388348393</v>
      </c>
      <c r="M40" s="8">
        <v>886.13221398075041</v>
      </c>
      <c r="N40" s="8">
        <v>895.16575252685743</v>
      </c>
      <c r="O40" s="8">
        <v>846.44310407388298</v>
      </c>
      <c r="P40" s="8">
        <v>856.03114184998526</v>
      </c>
      <c r="Q40" s="8">
        <v>872.87694915569512</v>
      </c>
      <c r="R40" s="8">
        <v>950.07470226778833</v>
      </c>
      <c r="S40" s="8">
        <v>1013.057401320924</v>
      </c>
      <c r="T40" s="8">
        <v>1025.0964071291044</v>
      </c>
      <c r="U40" s="8">
        <v>940.51630137149334</v>
      </c>
      <c r="V40" s="8">
        <v>840.18820091745511</v>
      </c>
      <c r="W40" s="8">
        <v>1311.7518489821339</v>
      </c>
      <c r="X40" s="8">
        <v>1359.9395533335801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124</v>
      </c>
      <c r="B1" s="4" t="s">
        <v>207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8014.0103428942921</v>
      </c>
      <c r="D2" s="21">
        <f t="shared" ref="D2:X2" si="0">SUM(D3,D17,D22,D25,D26,D51,D52)</f>
        <v>8637.804685703617</v>
      </c>
      <c r="E2" s="21">
        <f t="shared" si="0"/>
        <v>9325.3530129217397</v>
      </c>
      <c r="F2" s="21">
        <f t="shared" si="0"/>
        <v>9802.9496145103567</v>
      </c>
      <c r="G2" s="21">
        <f t="shared" si="0"/>
        <v>11184.044258460302</v>
      </c>
      <c r="H2" s="21">
        <f t="shared" si="0"/>
        <v>11446.031868009948</v>
      </c>
      <c r="I2" s="21">
        <f t="shared" si="0"/>
        <v>11258.453837368468</v>
      </c>
      <c r="J2" s="21">
        <f t="shared" si="0"/>
        <v>10662.681300144681</v>
      </c>
      <c r="K2" s="21">
        <f t="shared" si="0"/>
        <v>10599.882221772286</v>
      </c>
      <c r="L2" s="21">
        <f t="shared" si="0"/>
        <v>10047.553551611612</v>
      </c>
      <c r="M2" s="21">
        <f t="shared" si="0"/>
        <v>10620.511595689701</v>
      </c>
      <c r="N2" s="21">
        <f t="shared" si="0"/>
        <v>10477.995285210214</v>
      </c>
      <c r="O2" s="21">
        <f t="shared" si="0"/>
        <v>10277.201161945024</v>
      </c>
      <c r="P2" s="21">
        <f t="shared" si="0"/>
        <v>9763.0887400505235</v>
      </c>
      <c r="Q2" s="21">
        <f t="shared" si="0"/>
        <v>9246.6886668051593</v>
      </c>
      <c r="R2" s="21">
        <f t="shared" si="0"/>
        <v>8772.1059777783285</v>
      </c>
      <c r="S2" s="21">
        <f t="shared" si="0"/>
        <v>8462.752067483465</v>
      </c>
      <c r="T2" s="21">
        <f t="shared" si="0"/>
        <v>8602.6483492316365</v>
      </c>
      <c r="U2" s="21">
        <f t="shared" si="0"/>
        <v>8916.0842573720493</v>
      </c>
      <c r="V2" s="21">
        <f t="shared" si="0"/>
        <v>9069.3583652055058</v>
      </c>
      <c r="W2" s="21">
        <f t="shared" si="0"/>
        <v>7437.4234296131035</v>
      </c>
      <c r="X2" s="21">
        <f t="shared" si="0"/>
        <v>7823.1594363173972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437.97320160000004</v>
      </c>
      <c r="D3" s="24">
        <f t="shared" si="1"/>
        <v>471.00676128000003</v>
      </c>
      <c r="E3" s="24">
        <f t="shared" si="1"/>
        <v>295.44697775999998</v>
      </c>
      <c r="F3" s="24">
        <f t="shared" si="1"/>
        <v>227.23668000000006</v>
      </c>
      <c r="G3" s="24">
        <f t="shared" si="1"/>
        <v>317.88862248000004</v>
      </c>
      <c r="H3" s="24">
        <f t="shared" si="1"/>
        <v>311.39577215999998</v>
      </c>
      <c r="I3" s="24">
        <f t="shared" si="1"/>
        <v>371.74179504</v>
      </c>
      <c r="J3" s="24">
        <f t="shared" si="1"/>
        <v>315.53573304000008</v>
      </c>
      <c r="K3" s="24">
        <f t="shared" si="1"/>
        <v>301.21407095999996</v>
      </c>
      <c r="L3" s="24">
        <f t="shared" si="1"/>
        <v>267.93552192000004</v>
      </c>
      <c r="M3" s="24">
        <f t="shared" si="1"/>
        <v>263.28531239999995</v>
      </c>
      <c r="N3" s="24">
        <f t="shared" si="1"/>
        <v>236.67598415999998</v>
      </c>
      <c r="O3" s="24">
        <f t="shared" si="1"/>
        <v>219.24057144000002</v>
      </c>
      <c r="P3" s="24">
        <f t="shared" si="1"/>
        <v>210.40471583999997</v>
      </c>
      <c r="Q3" s="24">
        <f t="shared" si="1"/>
        <v>208.44794519999999</v>
      </c>
      <c r="R3" s="24">
        <f t="shared" si="1"/>
        <v>196.96020960000004</v>
      </c>
      <c r="S3" s="24">
        <f t="shared" si="1"/>
        <v>203.85829992000001</v>
      </c>
      <c r="T3" s="24">
        <f t="shared" si="1"/>
        <v>187.98946848000006</v>
      </c>
      <c r="U3" s="24">
        <f t="shared" si="1"/>
        <v>166.56722808000001</v>
      </c>
      <c r="V3" s="24">
        <f t="shared" si="1"/>
        <v>182.44419336000007</v>
      </c>
      <c r="W3" s="24">
        <f t="shared" si="1"/>
        <v>153.33070368000006</v>
      </c>
      <c r="X3" s="24">
        <f t="shared" si="1"/>
        <v>157.01712840000005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406.03509672000001</v>
      </c>
      <c r="D4" s="19">
        <f t="shared" si="2"/>
        <v>447.36399312000003</v>
      </c>
      <c r="E4" s="19">
        <f t="shared" si="2"/>
        <v>274.13842632000001</v>
      </c>
      <c r="F4" s="19">
        <f t="shared" si="2"/>
        <v>205.17619056000007</v>
      </c>
      <c r="G4" s="19">
        <f t="shared" si="2"/>
        <v>296.13160104000002</v>
      </c>
      <c r="H4" s="19">
        <f t="shared" si="2"/>
        <v>290.58092183999997</v>
      </c>
      <c r="I4" s="19">
        <f t="shared" si="2"/>
        <v>351.41648520000001</v>
      </c>
      <c r="J4" s="19">
        <f t="shared" si="2"/>
        <v>296.12873400000007</v>
      </c>
      <c r="K4" s="19">
        <f t="shared" si="2"/>
        <v>279.42597407999995</v>
      </c>
      <c r="L4" s="19">
        <f t="shared" si="2"/>
        <v>247.34988960000004</v>
      </c>
      <c r="M4" s="19">
        <f t="shared" si="2"/>
        <v>237.09554615999997</v>
      </c>
      <c r="N4" s="19">
        <f t="shared" si="2"/>
        <v>214.99158383999998</v>
      </c>
      <c r="O4" s="19">
        <f t="shared" si="2"/>
        <v>195.94642584000002</v>
      </c>
      <c r="P4" s="19">
        <f t="shared" si="2"/>
        <v>188.42888855999996</v>
      </c>
      <c r="Q4" s="19">
        <f t="shared" si="2"/>
        <v>185.29182935999998</v>
      </c>
      <c r="R4" s="19">
        <f t="shared" si="2"/>
        <v>173.10501384000003</v>
      </c>
      <c r="S4" s="19">
        <f t="shared" si="2"/>
        <v>175.67029392000001</v>
      </c>
      <c r="T4" s="19">
        <f t="shared" si="2"/>
        <v>164.80699488000005</v>
      </c>
      <c r="U4" s="19">
        <f t="shared" si="2"/>
        <v>146.50527936</v>
      </c>
      <c r="V4" s="19">
        <f t="shared" si="2"/>
        <v>161.91116832000006</v>
      </c>
      <c r="W4" s="19">
        <f t="shared" si="2"/>
        <v>133.40868288000004</v>
      </c>
      <c r="X4" s="19">
        <f t="shared" si="2"/>
        <v>142.33379160000004</v>
      </c>
    </row>
    <row r="5" spans="1:24" ht="11.25" customHeight="1" x14ac:dyDescent="0.2">
      <c r="A5" s="28" t="s">
        <v>4</v>
      </c>
      <c r="B5" s="7" t="s">
        <v>5</v>
      </c>
      <c r="C5" s="8">
        <f>TI_EHG_E!C5+NRG_E!C5+FC_E!C5</f>
        <v>56.451959520000003</v>
      </c>
      <c r="D5" s="8">
        <f>TI_EHG_E!D5+NRG_E!D5+FC_E!D5</f>
        <v>64.763904479999994</v>
      </c>
      <c r="E5" s="8">
        <f>TI_EHG_E!E5+NRG_E!E5+FC_E!E5</f>
        <v>74.080881599999998</v>
      </c>
      <c r="F5" s="8">
        <f>TI_EHG_E!F5+NRG_E!F5+FC_E!F5</f>
        <v>54.224332800000013</v>
      </c>
      <c r="G5" s="8">
        <f>TI_EHG_E!G5+NRG_E!G5+FC_E!G5</f>
        <v>52.335254400000004</v>
      </c>
      <c r="H5" s="8">
        <f>TI_EHG_E!H5+NRG_E!H5+FC_E!H5</f>
        <v>83.150934239999984</v>
      </c>
      <c r="I5" s="8">
        <f>TI_EHG_E!I5+NRG_E!I5+FC_E!I5</f>
        <v>107.18149728000002</v>
      </c>
      <c r="J5" s="8">
        <f>TI_EHG_E!J5+NRG_E!J5+FC_E!J5</f>
        <v>116.27525184000002</v>
      </c>
      <c r="K5" s="8">
        <f>TI_EHG_E!K5+NRG_E!K5+FC_E!K5</f>
        <v>88.456272959999978</v>
      </c>
      <c r="L5" s="8">
        <f>TI_EHG_E!L5+NRG_E!L5+FC_E!L5</f>
        <v>54.701908800000005</v>
      </c>
      <c r="M5" s="8">
        <f>TI_EHG_E!M5+NRG_E!M5+FC_E!M5</f>
        <v>67.148954399999994</v>
      </c>
      <c r="N5" s="8">
        <f>TI_EHG_E!N5+NRG_E!N5+FC_E!N5</f>
        <v>42.709091039999983</v>
      </c>
      <c r="O5" s="8">
        <f>TI_EHG_E!O5+NRG_E!O5+FC_E!O5</f>
        <v>30.907303679999998</v>
      </c>
      <c r="P5" s="8">
        <f>TI_EHG_E!P5+NRG_E!P5+FC_E!P5</f>
        <v>31.445372639999999</v>
      </c>
      <c r="Q5" s="8">
        <f>TI_EHG_E!Q5+NRG_E!Q5+FC_E!Q5</f>
        <v>29.697798239999997</v>
      </c>
      <c r="R5" s="8">
        <f>TI_EHG_E!R5+NRG_E!R5+FC_E!R5</f>
        <v>28.532866560000002</v>
      </c>
      <c r="S5" s="8">
        <f>TI_EHG_E!S5+NRG_E!S5+FC_E!S5</f>
        <v>28.482986400000001</v>
      </c>
      <c r="T5" s="8">
        <f>TI_EHG_E!T5+NRG_E!T5+FC_E!T5</f>
        <v>12.56237136</v>
      </c>
      <c r="U5" s="8">
        <f>TI_EHG_E!U5+NRG_E!U5+FC_E!U5</f>
        <v>12.488789280000001</v>
      </c>
      <c r="V5" s="8">
        <f>TI_EHG_E!V5+NRG_E!V5+FC_E!V5</f>
        <v>12.360374399999998</v>
      </c>
      <c r="W5" s="8">
        <f>TI_EHG_E!W5+NRG_E!W5+FC_E!W5</f>
        <v>12.187032000000002</v>
      </c>
      <c r="X5" s="8">
        <f>TI_EHG_E!X5+NRG_E!X5+FC_E!X5</f>
        <v>9.8154249600000014</v>
      </c>
    </row>
    <row r="6" spans="1:24" ht="11.25" customHeight="1" x14ac:dyDescent="0.2">
      <c r="A6" s="28" t="s">
        <v>6</v>
      </c>
      <c r="B6" s="7" t="s">
        <v>7</v>
      </c>
      <c r="C6" s="8">
        <f>TI_EHG_E!C6+NRG_E!C6+FC_E!C6</f>
        <v>0</v>
      </c>
      <c r="D6" s="8">
        <f>TI_EHG_E!D6+NRG_E!D6+FC_E!D6</f>
        <v>0</v>
      </c>
      <c r="E6" s="8">
        <f>TI_EHG_E!E6+NRG_E!E6+FC_E!E6</f>
        <v>0</v>
      </c>
      <c r="F6" s="8">
        <f>TI_EHG_E!F6+NRG_E!F6+FC_E!F6</f>
        <v>0</v>
      </c>
      <c r="G6" s="8">
        <f>TI_EHG_E!G6+NRG_E!G6+FC_E!G6</f>
        <v>0</v>
      </c>
      <c r="H6" s="8">
        <f>TI_EHG_E!H6+NRG_E!H6+FC_E!H6</f>
        <v>0</v>
      </c>
      <c r="I6" s="8">
        <f>TI_EHG_E!I6+NRG_E!I6+FC_E!I6</f>
        <v>0</v>
      </c>
      <c r="J6" s="8">
        <f>TI_EHG_E!J6+NRG_E!J6+FC_E!J6</f>
        <v>0</v>
      </c>
      <c r="K6" s="8">
        <f>TI_EHG_E!K6+NRG_E!K6+FC_E!K6</f>
        <v>0</v>
      </c>
      <c r="L6" s="8">
        <f>TI_EHG_E!L6+NRG_E!L6+FC_E!L6</f>
        <v>0</v>
      </c>
      <c r="M6" s="8">
        <f>TI_EHG_E!M6+NRG_E!M6+FC_E!M6</f>
        <v>0</v>
      </c>
      <c r="N6" s="8">
        <f>TI_EHG_E!N6+NRG_E!N6+FC_E!N6</f>
        <v>0</v>
      </c>
      <c r="O6" s="8">
        <f>TI_EHG_E!O6+NRG_E!O6+FC_E!O6</f>
        <v>0</v>
      </c>
      <c r="P6" s="8">
        <f>TI_EHG_E!P6+NRG_E!P6+FC_E!P6</f>
        <v>0</v>
      </c>
      <c r="Q6" s="8">
        <f>TI_EHG_E!Q6+NRG_E!Q6+FC_E!Q6</f>
        <v>0</v>
      </c>
      <c r="R6" s="8">
        <f>TI_EHG_E!R6+NRG_E!R6+FC_E!R6</f>
        <v>0</v>
      </c>
      <c r="S6" s="8">
        <f>TI_EHG_E!S6+NRG_E!S6+FC_E!S6</f>
        <v>0</v>
      </c>
      <c r="T6" s="8">
        <f>TI_EHG_E!T6+NRG_E!T6+FC_E!T6</f>
        <v>0</v>
      </c>
      <c r="U6" s="8">
        <f>TI_EHG_E!U6+NRG_E!U6+FC_E!U6</f>
        <v>0</v>
      </c>
      <c r="V6" s="8">
        <f>TI_EHG_E!V6+NRG_E!V6+FC_E!V6</f>
        <v>0</v>
      </c>
      <c r="W6" s="8">
        <f>TI_EHG_E!W6+NRG_E!W6+FC_E!W6</f>
        <v>0</v>
      </c>
      <c r="X6" s="8">
        <f>TI_EHG_E!X6+NRG_E!X6+FC_E!X6</f>
        <v>0</v>
      </c>
    </row>
    <row r="7" spans="1:24" ht="11.25" customHeight="1" x14ac:dyDescent="0.2">
      <c r="A7" s="28" t="s">
        <v>8</v>
      </c>
      <c r="B7" s="7" t="s">
        <v>9</v>
      </c>
      <c r="C7" s="8">
        <f>TI_EHG_E!C7+NRG_E!C7+FC_E!C7</f>
        <v>349.58313720000001</v>
      </c>
      <c r="D7" s="8">
        <f>TI_EHG_E!D7+NRG_E!D7+FC_E!D7</f>
        <v>382.60008864000002</v>
      </c>
      <c r="E7" s="8">
        <f>TI_EHG_E!E7+NRG_E!E7+FC_E!E7</f>
        <v>200.05754472000001</v>
      </c>
      <c r="F7" s="8">
        <f>TI_EHG_E!F7+NRG_E!F7+FC_E!F7</f>
        <v>150.95185776000005</v>
      </c>
      <c r="G7" s="8">
        <f>TI_EHG_E!G7+NRG_E!G7+FC_E!G7</f>
        <v>243.79634664000002</v>
      </c>
      <c r="H7" s="8">
        <f>TI_EHG_E!H7+NRG_E!H7+FC_E!H7</f>
        <v>207.4299876</v>
      </c>
      <c r="I7" s="8">
        <f>TI_EHG_E!I7+NRG_E!I7+FC_E!I7</f>
        <v>244.23498792000001</v>
      </c>
      <c r="J7" s="8">
        <f>TI_EHG_E!J7+NRG_E!J7+FC_E!J7</f>
        <v>179.85348216000003</v>
      </c>
      <c r="K7" s="8">
        <f>TI_EHG_E!K7+NRG_E!K7+FC_E!K7</f>
        <v>190.96970112</v>
      </c>
      <c r="L7" s="8">
        <f>TI_EHG_E!L7+NRG_E!L7+FC_E!L7</f>
        <v>192.64798080000003</v>
      </c>
      <c r="M7" s="8">
        <f>TI_EHG_E!M7+NRG_E!M7+FC_E!M7</f>
        <v>169.94659175999999</v>
      </c>
      <c r="N7" s="8">
        <f>TI_EHG_E!N7+NRG_E!N7+FC_E!N7</f>
        <v>172.2824928</v>
      </c>
      <c r="O7" s="8">
        <f>TI_EHG_E!O7+NRG_E!O7+FC_E!O7</f>
        <v>165.03912216000001</v>
      </c>
      <c r="P7" s="8">
        <f>TI_EHG_E!P7+NRG_E!P7+FC_E!P7</f>
        <v>156.98351591999997</v>
      </c>
      <c r="Q7" s="8">
        <f>TI_EHG_E!Q7+NRG_E!Q7+FC_E!Q7</f>
        <v>155.59403111999998</v>
      </c>
      <c r="R7" s="8">
        <f>TI_EHG_E!R7+NRG_E!R7+FC_E!R7</f>
        <v>144.57214728000002</v>
      </c>
      <c r="S7" s="8">
        <f>TI_EHG_E!S7+NRG_E!S7+FC_E!S7</f>
        <v>147.18730751999999</v>
      </c>
      <c r="T7" s="8">
        <f>TI_EHG_E!T7+NRG_E!T7+FC_E!T7</f>
        <v>152.24462352000003</v>
      </c>
      <c r="U7" s="8">
        <f>TI_EHG_E!U7+NRG_E!U7+FC_E!U7</f>
        <v>134.01649008000001</v>
      </c>
      <c r="V7" s="8">
        <f>TI_EHG_E!V7+NRG_E!V7+FC_E!V7</f>
        <v>149.55079392000005</v>
      </c>
      <c r="W7" s="8">
        <f>TI_EHG_E!W7+NRG_E!W7+FC_E!W7</f>
        <v>121.22165088000004</v>
      </c>
      <c r="X7" s="8">
        <f>TI_EHG_E!X7+NRG_E!X7+FC_E!X7</f>
        <v>132.51836664000004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3">SUM(C9:C10)</f>
        <v>0</v>
      </c>
      <c r="D8" s="19">
        <f t="shared" ref="D8:X8" si="4">SUM(D9:D10)</f>
        <v>0</v>
      </c>
      <c r="E8" s="19">
        <f t="shared" si="4"/>
        <v>0</v>
      </c>
      <c r="F8" s="19">
        <f t="shared" si="4"/>
        <v>0</v>
      </c>
      <c r="G8" s="19">
        <f t="shared" si="4"/>
        <v>0</v>
      </c>
      <c r="H8" s="19">
        <f t="shared" si="4"/>
        <v>0</v>
      </c>
      <c r="I8" s="19">
        <f t="shared" si="4"/>
        <v>0</v>
      </c>
      <c r="J8" s="19">
        <f t="shared" si="4"/>
        <v>0</v>
      </c>
      <c r="K8" s="19">
        <f t="shared" si="4"/>
        <v>0</v>
      </c>
      <c r="L8" s="19">
        <f t="shared" si="4"/>
        <v>0</v>
      </c>
      <c r="M8" s="19">
        <f t="shared" si="4"/>
        <v>0</v>
      </c>
      <c r="N8" s="19">
        <f t="shared" si="4"/>
        <v>0</v>
      </c>
      <c r="O8" s="19">
        <f t="shared" si="4"/>
        <v>0</v>
      </c>
      <c r="P8" s="19">
        <f t="shared" si="4"/>
        <v>0</v>
      </c>
      <c r="Q8" s="19">
        <f t="shared" si="4"/>
        <v>0</v>
      </c>
      <c r="R8" s="19">
        <f t="shared" si="4"/>
        <v>0</v>
      </c>
      <c r="S8" s="19">
        <f t="shared" si="4"/>
        <v>0</v>
      </c>
      <c r="T8" s="19">
        <f t="shared" si="4"/>
        <v>0</v>
      </c>
      <c r="U8" s="19">
        <f t="shared" si="4"/>
        <v>0</v>
      </c>
      <c r="V8" s="19">
        <f t="shared" si="4"/>
        <v>0</v>
      </c>
      <c r="W8" s="19">
        <f t="shared" si="4"/>
        <v>0</v>
      </c>
      <c r="X8" s="19">
        <f t="shared" si="4"/>
        <v>0</v>
      </c>
    </row>
    <row r="9" spans="1:24" ht="11.25" customHeight="1" x14ac:dyDescent="0.2">
      <c r="A9" s="28" t="s">
        <v>10</v>
      </c>
      <c r="B9" s="7" t="s">
        <v>11</v>
      </c>
      <c r="C9" s="8">
        <f>TI_EHG_E!C9+NRG_E!C9+FC_E!C9</f>
        <v>0</v>
      </c>
      <c r="D9" s="8">
        <f>TI_EHG_E!D9+NRG_E!D9+FC_E!D9</f>
        <v>0</v>
      </c>
      <c r="E9" s="8">
        <f>TI_EHG_E!E9+NRG_E!E9+FC_E!E9</f>
        <v>0</v>
      </c>
      <c r="F9" s="8">
        <f>TI_EHG_E!F9+NRG_E!F9+FC_E!F9</f>
        <v>0</v>
      </c>
      <c r="G9" s="8">
        <f>TI_EHG_E!G9+NRG_E!G9+FC_E!G9</f>
        <v>0</v>
      </c>
      <c r="H9" s="8">
        <f>TI_EHG_E!H9+NRG_E!H9+FC_E!H9</f>
        <v>0</v>
      </c>
      <c r="I9" s="8">
        <f>TI_EHG_E!I9+NRG_E!I9+FC_E!I9</f>
        <v>0</v>
      </c>
      <c r="J9" s="8">
        <f>TI_EHG_E!J9+NRG_E!J9+FC_E!J9</f>
        <v>0</v>
      </c>
      <c r="K9" s="8">
        <f>TI_EHG_E!K9+NRG_E!K9+FC_E!K9</f>
        <v>0</v>
      </c>
      <c r="L9" s="8">
        <f>TI_EHG_E!L9+NRG_E!L9+FC_E!L9</f>
        <v>0</v>
      </c>
      <c r="M9" s="8">
        <f>TI_EHG_E!M9+NRG_E!M9+FC_E!M9</f>
        <v>0</v>
      </c>
      <c r="N9" s="8">
        <f>TI_EHG_E!N9+NRG_E!N9+FC_E!N9</f>
        <v>0</v>
      </c>
      <c r="O9" s="8">
        <f>TI_EHG_E!O9+NRG_E!O9+FC_E!O9</f>
        <v>0</v>
      </c>
      <c r="P9" s="8">
        <f>TI_EHG_E!P9+NRG_E!P9+FC_E!P9</f>
        <v>0</v>
      </c>
      <c r="Q9" s="8">
        <f>TI_EHG_E!Q9+NRG_E!Q9+FC_E!Q9</f>
        <v>0</v>
      </c>
      <c r="R9" s="8">
        <f>TI_EHG_E!R9+NRG_E!R9+FC_E!R9</f>
        <v>0</v>
      </c>
      <c r="S9" s="8">
        <f>TI_EHG_E!S9+NRG_E!S9+FC_E!S9</f>
        <v>0</v>
      </c>
      <c r="T9" s="8">
        <f>TI_EHG_E!T9+NRG_E!T9+FC_E!T9</f>
        <v>0</v>
      </c>
      <c r="U9" s="8">
        <f>TI_EHG_E!U9+NRG_E!U9+FC_E!U9</f>
        <v>0</v>
      </c>
      <c r="V9" s="8">
        <f>TI_EHG_E!V9+NRG_E!V9+FC_E!V9</f>
        <v>0</v>
      </c>
      <c r="W9" s="8">
        <f>TI_EHG_E!W9+NRG_E!W9+FC_E!W9</f>
        <v>0</v>
      </c>
      <c r="X9" s="8">
        <f>TI_EHG_E!X9+NRG_E!X9+FC_E!X9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TI_EHG_E!C10+NRG_E!C10+FC_E!C10</f>
        <v>0</v>
      </c>
      <c r="D10" s="8">
        <f>TI_EHG_E!D10+NRG_E!D10+FC_E!D10</f>
        <v>0</v>
      </c>
      <c r="E10" s="8">
        <f>TI_EHG_E!E10+NRG_E!E10+FC_E!E10</f>
        <v>0</v>
      </c>
      <c r="F10" s="8">
        <f>TI_EHG_E!F10+NRG_E!F10+FC_E!F10</f>
        <v>0</v>
      </c>
      <c r="G10" s="8">
        <f>TI_EHG_E!G10+NRG_E!G10+FC_E!G10</f>
        <v>0</v>
      </c>
      <c r="H10" s="8">
        <f>TI_EHG_E!H10+NRG_E!H10+FC_E!H10</f>
        <v>0</v>
      </c>
      <c r="I10" s="8">
        <f>TI_EHG_E!I10+NRG_E!I10+FC_E!I10</f>
        <v>0</v>
      </c>
      <c r="J10" s="8">
        <f>TI_EHG_E!J10+NRG_E!J10+FC_E!J10</f>
        <v>0</v>
      </c>
      <c r="K10" s="8">
        <f>TI_EHG_E!K10+NRG_E!K10+FC_E!K10</f>
        <v>0</v>
      </c>
      <c r="L10" s="8">
        <f>TI_EHG_E!L10+NRG_E!L10+FC_E!L10</f>
        <v>0</v>
      </c>
      <c r="M10" s="8">
        <f>TI_EHG_E!M10+NRG_E!M10+FC_E!M10</f>
        <v>0</v>
      </c>
      <c r="N10" s="8">
        <f>TI_EHG_E!N10+NRG_E!N10+FC_E!N10</f>
        <v>0</v>
      </c>
      <c r="O10" s="8">
        <f>TI_EHG_E!O10+NRG_E!O10+FC_E!O10</f>
        <v>0</v>
      </c>
      <c r="P10" s="8">
        <f>TI_EHG_E!P10+NRG_E!P10+FC_E!P10</f>
        <v>0</v>
      </c>
      <c r="Q10" s="8">
        <f>TI_EHG_E!Q10+NRG_E!Q10+FC_E!Q10</f>
        <v>0</v>
      </c>
      <c r="R10" s="8">
        <f>TI_EHG_E!R10+NRG_E!R10+FC_E!R10</f>
        <v>0</v>
      </c>
      <c r="S10" s="8">
        <f>TI_EHG_E!S10+NRG_E!S10+FC_E!S10</f>
        <v>0</v>
      </c>
      <c r="T10" s="8">
        <f>TI_EHG_E!T10+NRG_E!T10+FC_E!T10</f>
        <v>0</v>
      </c>
      <c r="U10" s="8">
        <f>TI_EHG_E!U10+NRG_E!U10+FC_E!U10</f>
        <v>0</v>
      </c>
      <c r="V10" s="8">
        <f>TI_EHG_E!V10+NRG_E!V10+FC_E!V10</f>
        <v>0</v>
      </c>
      <c r="W10" s="8">
        <f>TI_EHG_E!W10+NRG_E!W10+FC_E!W10</f>
        <v>0</v>
      </c>
      <c r="X10" s="8">
        <f>TI_EHG_E!X10+NRG_E!X10+FC_E!X10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5">SUM(C12:C16)</f>
        <v>31.938104880000004</v>
      </c>
      <c r="D11" s="19">
        <f t="shared" ref="D11:X11" si="6">SUM(D12:D16)</f>
        <v>23.642768159999996</v>
      </c>
      <c r="E11" s="19">
        <f t="shared" si="6"/>
        <v>21.308551440000002</v>
      </c>
      <c r="F11" s="19">
        <f t="shared" si="6"/>
        <v>22.060489440000001</v>
      </c>
      <c r="G11" s="19">
        <f t="shared" si="6"/>
        <v>21.757021439999999</v>
      </c>
      <c r="H11" s="19">
        <f t="shared" si="6"/>
        <v>20.814850320000001</v>
      </c>
      <c r="I11" s="19">
        <f t="shared" si="6"/>
        <v>20.325309839999999</v>
      </c>
      <c r="J11" s="19">
        <f t="shared" si="6"/>
        <v>19.406999040000002</v>
      </c>
      <c r="K11" s="19">
        <f t="shared" si="6"/>
        <v>21.788096880000005</v>
      </c>
      <c r="L11" s="19">
        <f t="shared" si="6"/>
        <v>20.585632319999998</v>
      </c>
      <c r="M11" s="19">
        <f t="shared" si="6"/>
        <v>26.189766240000001</v>
      </c>
      <c r="N11" s="19">
        <f t="shared" si="6"/>
        <v>21.684400320000002</v>
      </c>
      <c r="O11" s="19">
        <f t="shared" si="6"/>
        <v>23.2941456</v>
      </c>
      <c r="P11" s="19">
        <f t="shared" si="6"/>
        <v>21.975827280000001</v>
      </c>
      <c r="Q11" s="19">
        <f t="shared" si="6"/>
        <v>23.156115839999998</v>
      </c>
      <c r="R11" s="19">
        <f t="shared" si="6"/>
        <v>23.855195760000008</v>
      </c>
      <c r="S11" s="19">
        <f t="shared" si="6"/>
        <v>28.188005999999998</v>
      </c>
      <c r="T11" s="19">
        <f t="shared" si="6"/>
        <v>23.182473600000005</v>
      </c>
      <c r="U11" s="19">
        <f t="shared" si="6"/>
        <v>20.061948720000004</v>
      </c>
      <c r="V11" s="19">
        <f t="shared" si="6"/>
        <v>20.533025040000002</v>
      </c>
      <c r="W11" s="19">
        <f t="shared" si="6"/>
        <v>19.922020800000002</v>
      </c>
      <c r="X11" s="19">
        <f t="shared" si="6"/>
        <v>14.683336800000005</v>
      </c>
    </row>
    <row r="12" spans="1:24" ht="11.25" customHeight="1" x14ac:dyDescent="0.2">
      <c r="A12" s="28" t="s">
        <v>14</v>
      </c>
      <c r="B12" s="7" t="s">
        <v>15</v>
      </c>
      <c r="C12" s="8">
        <f>TI_EHG_E!C12+NRG_E!C12+FC_E!C12</f>
        <v>0.58040136000000009</v>
      </c>
      <c r="D12" s="8">
        <f>TI_EHG_E!D12+NRG_E!D12+FC_E!D12</f>
        <v>0.37956072000000002</v>
      </c>
      <c r="E12" s="8">
        <f>TI_EHG_E!E12+NRG_E!E12+FC_E!E12</f>
        <v>0.51439080000000026</v>
      </c>
      <c r="F12" s="8">
        <f>TI_EHG_E!F12+NRG_E!F12+FC_E!F12</f>
        <v>0.15414168</v>
      </c>
      <c r="G12" s="8">
        <f>TI_EHG_E!G12+NRG_E!G12+FC_E!G12</f>
        <v>0.29704752000000006</v>
      </c>
      <c r="H12" s="8">
        <f>TI_EHG_E!H12+NRG_E!H12+FC_E!H12</f>
        <v>0.27492696000000005</v>
      </c>
      <c r="I12" s="8">
        <f>TI_EHG_E!I12+NRG_E!I12+FC_E!I12</f>
        <v>0.34093752000000005</v>
      </c>
      <c r="J12" s="8">
        <f>TI_EHG_E!J12+NRG_E!J12+FC_E!J12</f>
        <v>0.3107412</v>
      </c>
      <c r="K12" s="8">
        <f>TI_EHG_E!K12+NRG_E!K12+FC_E!K12</f>
        <v>0.29423856000000004</v>
      </c>
      <c r="L12" s="8">
        <f>TI_EHG_E!L12+NRG_E!L12+FC_E!L12</f>
        <v>0.42625967999999997</v>
      </c>
      <c r="M12" s="8">
        <f>TI_EHG_E!M12+NRG_E!M12+FC_E!M12</f>
        <v>0.73700088000000008</v>
      </c>
      <c r="N12" s="8">
        <f>TI_EHG_E!N12+NRG_E!N12+FC_E!N12</f>
        <v>0.48419448000000015</v>
      </c>
      <c r="O12" s="8">
        <f>TI_EHG_E!O12+NRG_E!O12+FC_E!O12</f>
        <v>0.4729586400000001</v>
      </c>
      <c r="P12" s="8">
        <f>TI_EHG_E!P12+NRG_E!P12+FC_E!P12</f>
        <v>0.76754832000000017</v>
      </c>
      <c r="Q12" s="8">
        <f>TI_EHG_E!Q12+NRG_E!Q12+FC_E!Q12</f>
        <v>0.9655800000000001</v>
      </c>
      <c r="R12" s="8">
        <f>TI_EHG_E!R12+NRG_E!R12+FC_E!R12</f>
        <v>1.416418080000001</v>
      </c>
      <c r="S12" s="8">
        <f>TI_EHG_E!S12+NRG_E!S12+FC_E!S12</f>
        <v>0.60252192000000004</v>
      </c>
      <c r="T12" s="8">
        <f>TI_EHG_E!T12+NRG_E!T12+FC_E!T12</f>
        <v>0.31635912000000005</v>
      </c>
      <c r="U12" s="8">
        <f>TI_EHG_E!U12+NRG_E!U12+FC_E!U12</f>
        <v>0.31355016000000024</v>
      </c>
      <c r="V12" s="8">
        <f>TI_EHG_E!V12+NRG_E!V12+FC_E!V12</f>
        <v>0.24473064000000011</v>
      </c>
      <c r="W12" s="8">
        <f>TI_EHG_E!W12+NRG_E!W12+FC_E!W12</f>
        <v>0.17064432000000013</v>
      </c>
      <c r="X12" s="8">
        <f>TI_EHG_E!X12+NRG_E!X12+FC_E!X12</f>
        <v>0.36305808000000006</v>
      </c>
    </row>
    <row r="13" spans="1:24" ht="11.25" customHeight="1" x14ac:dyDescent="0.2">
      <c r="A13" s="28" t="s">
        <v>16</v>
      </c>
      <c r="B13" s="7" t="s">
        <v>17</v>
      </c>
      <c r="C13" s="8">
        <f>TI_EHG_E!C13+NRG_E!C13+FC_E!C13</f>
        <v>3.0665606399999996</v>
      </c>
      <c r="D13" s="8">
        <f>TI_EHG_E!D13+NRG_E!D13+FC_E!D13</f>
        <v>2.1542241599999996</v>
      </c>
      <c r="E13" s="8">
        <f>TI_EHG_E!E13+NRG_E!E13+FC_E!E13</f>
        <v>3.8659631999999995</v>
      </c>
      <c r="F13" s="8">
        <f>TI_EHG_E!F13+NRG_E!F13+FC_E!F13</f>
        <v>4.9525185599999988</v>
      </c>
      <c r="G13" s="8">
        <f>TI_EHG_E!G13+NRG_E!G13+FC_E!G13</f>
        <v>4.6595841599999979</v>
      </c>
      <c r="H13" s="8">
        <f>TI_EHG_E!H13+NRG_E!H13+FC_E!H13</f>
        <v>3.7591963199999996</v>
      </c>
      <c r="I13" s="8">
        <f>TI_EHG_E!I13+NRG_E!I13+FC_E!I13</f>
        <v>4.46416608</v>
      </c>
      <c r="J13" s="8">
        <f>TI_EHG_E!J13+NRG_E!J13+FC_E!J13</f>
        <v>3.41769648</v>
      </c>
      <c r="K13" s="8">
        <f>TI_EHG_E!K13+NRG_E!K13+FC_E!K13</f>
        <v>6.2310230400000011</v>
      </c>
      <c r="L13" s="8">
        <f>TI_EHG_E!L13+NRG_E!L13+FC_E!L13</f>
        <v>3.1644624000000001</v>
      </c>
      <c r="M13" s="8">
        <f>TI_EHG_E!M13+NRG_E!M13+FC_E!M13</f>
        <v>3.0727276799999999</v>
      </c>
      <c r="N13" s="8">
        <f>TI_EHG_E!N13+NRG_E!N13+FC_E!N13</f>
        <v>2.7674591999999993</v>
      </c>
      <c r="O13" s="8">
        <f>TI_EHG_E!O13+NRG_E!O13+FC_E!O13</f>
        <v>2.8013779199999997</v>
      </c>
      <c r="P13" s="8">
        <f>TI_EHG_E!P13+NRG_E!P13+FC_E!P13</f>
        <v>4.4946158400000007</v>
      </c>
      <c r="Q13" s="8">
        <f>TI_EHG_E!Q13+NRG_E!Q13+FC_E!Q13</f>
        <v>3.9484473599999999</v>
      </c>
      <c r="R13" s="8">
        <f>TI_EHG_E!R13+NRG_E!R13+FC_E!R13</f>
        <v>2.9231769599999997</v>
      </c>
      <c r="S13" s="8">
        <f>TI_EHG_E!S13+NRG_E!S13+FC_E!S13</f>
        <v>2.6549107199999997</v>
      </c>
      <c r="T13" s="8">
        <f>TI_EHG_E!T13+NRG_E!T13+FC_E!T13</f>
        <v>2.4502420799999998</v>
      </c>
      <c r="U13" s="8">
        <f>TI_EHG_E!U13+NRG_E!U13+FC_E!U13</f>
        <v>1.1594035199999999</v>
      </c>
      <c r="V13" s="8">
        <f>TI_EHG_E!V13+NRG_E!V13+FC_E!V13</f>
        <v>1.5286550400000001</v>
      </c>
      <c r="W13" s="8">
        <f>TI_EHG_E!W13+NRG_E!W13+FC_E!W13</f>
        <v>0.22278431999999995</v>
      </c>
      <c r="X13" s="8">
        <f>TI_EHG_E!X13+NRG_E!X13+FC_E!X13</f>
        <v>0.58586880000000008</v>
      </c>
    </row>
    <row r="14" spans="1:24" ht="11.25" customHeight="1" x14ac:dyDescent="0.2">
      <c r="A14" s="28" t="s">
        <v>18</v>
      </c>
      <c r="B14" s="7" t="s">
        <v>19</v>
      </c>
      <c r="C14" s="8">
        <f>TI_EHG_E!C14+NRG_E!C14+FC_E!C14</f>
        <v>0</v>
      </c>
      <c r="D14" s="8">
        <f>TI_EHG_E!D14+NRG_E!D14+FC_E!D14</f>
        <v>0</v>
      </c>
      <c r="E14" s="8">
        <f>TI_EHG_E!E14+NRG_E!E14+FC_E!E14</f>
        <v>0</v>
      </c>
      <c r="F14" s="8">
        <f>TI_EHG_E!F14+NRG_E!F14+FC_E!F14</f>
        <v>0</v>
      </c>
      <c r="G14" s="8">
        <f>TI_EHG_E!G14+NRG_E!G14+FC_E!G14</f>
        <v>0</v>
      </c>
      <c r="H14" s="8">
        <f>TI_EHG_E!H14+NRG_E!H14+FC_E!H14</f>
        <v>0</v>
      </c>
      <c r="I14" s="8">
        <f>TI_EHG_E!I14+NRG_E!I14+FC_E!I14</f>
        <v>0</v>
      </c>
      <c r="J14" s="8">
        <f>TI_EHG_E!J14+NRG_E!J14+FC_E!J14</f>
        <v>0</v>
      </c>
      <c r="K14" s="8">
        <f>TI_EHG_E!K14+NRG_E!K14+FC_E!K14</f>
        <v>0</v>
      </c>
      <c r="L14" s="8">
        <f>TI_EHG_E!L14+NRG_E!L14+FC_E!L14</f>
        <v>0</v>
      </c>
      <c r="M14" s="8">
        <f>TI_EHG_E!M14+NRG_E!M14+FC_E!M14</f>
        <v>0</v>
      </c>
      <c r="N14" s="8">
        <f>TI_EHG_E!N14+NRG_E!N14+FC_E!N14</f>
        <v>0</v>
      </c>
      <c r="O14" s="8">
        <f>TI_EHG_E!O14+NRG_E!O14+FC_E!O14</f>
        <v>0</v>
      </c>
      <c r="P14" s="8">
        <f>TI_EHG_E!P14+NRG_E!P14+FC_E!P14</f>
        <v>0</v>
      </c>
      <c r="Q14" s="8">
        <f>TI_EHG_E!Q14+NRG_E!Q14+FC_E!Q14</f>
        <v>0</v>
      </c>
      <c r="R14" s="8">
        <f>TI_EHG_E!R14+NRG_E!R14+FC_E!R14</f>
        <v>0</v>
      </c>
      <c r="S14" s="8">
        <f>TI_EHG_E!S14+NRG_E!S14+FC_E!S14</f>
        <v>0</v>
      </c>
      <c r="T14" s="8">
        <f>TI_EHG_E!T14+NRG_E!T14+FC_E!T14</f>
        <v>0</v>
      </c>
      <c r="U14" s="8">
        <f>TI_EHG_E!U14+NRG_E!U14+FC_E!U14</f>
        <v>0</v>
      </c>
      <c r="V14" s="8">
        <f>TI_EHG_E!V14+NRG_E!V14+FC_E!V14</f>
        <v>0</v>
      </c>
      <c r="W14" s="8">
        <f>TI_EHG_E!W14+NRG_E!W14+FC_E!W14</f>
        <v>0</v>
      </c>
      <c r="X14" s="8">
        <f>TI_EHG_E!X14+NRG_E!X14+FC_E!X14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TI_EHG_E!C15+NRG_E!C15+FC_E!C15</f>
        <v>0</v>
      </c>
      <c r="D15" s="8">
        <f>TI_EHG_E!D15+NRG_E!D15+FC_E!D15</f>
        <v>0</v>
      </c>
      <c r="E15" s="8">
        <f>TI_EHG_E!E15+NRG_E!E15+FC_E!E15</f>
        <v>0</v>
      </c>
      <c r="F15" s="8">
        <f>TI_EHG_E!F15+NRG_E!F15+FC_E!F15</f>
        <v>0</v>
      </c>
      <c r="G15" s="8">
        <f>TI_EHG_E!G15+NRG_E!G15+FC_E!G15</f>
        <v>0</v>
      </c>
      <c r="H15" s="8">
        <f>TI_EHG_E!H15+NRG_E!H15+FC_E!H15</f>
        <v>0</v>
      </c>
      <c r="I15" s="8">
        <f>TI_EHG_E!I15+NRG_E!I15+FC_E!I15</f>
        <v>0</v>
      </c>
      <c r="J15" s="8">
        <f>TI_EHG_E!J15+NRG_E!J15+FC_E!J15</f>
        <v>0</v>
      </c>
      <c r="K15" s="8">
        <f>TI_EHG_E!K15+NRG_E!K15+FC_E!K15</f>
        <v>0</v>
      </c>
      <c r="L15" s="8">
        <f>TI_EHG_E!L15+NRG_E!L15+FC_E!L15</f>
        <v>0</v>
      </c>
      <c r="M15" s="8">
        <f>TI_EHG_E!M15+NRG_E!M15+FC_E!M15</f>
        <v>0</v>
      </c>
      <c r="N15" s="8">
        <f>TI_EHG_E!N15+NRG_E!N15+FC_E!N15</f>
        <v>0</v>
      </c>
      <c r="O15" s="8">
        <f>TI_EHG_E!O15+NRG_E!O15+FC_E!O15</f>
        <v>0</v>
      </c>
      <c r="P15" s="8">
        <f>TI_EHG_E!P15+NRG_E!P15+FC_E!P15</f>
        <v>0</v>
      </c>
      <c r="Q15" s="8">
        <f>TI_EHG_E!Q15+NRG_E!Q15+FC_E!Q15</f>
        <v>0</v>
      </c>
      <c r="R15" s="8">
        <f>TI_EHG_E!R15+NRG_E!R15+FC_E!R15</f>
        <v>0</v>
      </c>
      <c r="S15" s="8">
        <f>TI_EHG_E!S15+NRG_E!S15+FC_E!S15</f>
        <v>0</v>
      </c>
      <c r="T15" s="8">
        <f>TI_EHG_E!T15+NRG_E!T15+FC_E!T15</f>
        <v>0</v>
      </c>
      <c r="U15" s="8">
        <f>TI_EHG_E!U15+NRG_E!U15+FC_E!U15</f>
        <v>0</v>
      </c>
      <c r="V15" s="8">
        <f>TI_EHG_E!V15+NRG_E!V15+FC_E!V15</f>
        <v>0</v>
      </c>
      <c r="W15" s="8">
        <f>TI_EHG_E!W15+NRG_E!W15+FC_E!W15</f>
        <v>0</v>
      </c>
      <c r="X15" s="8">
        <f>TI_EHG_E!X15+NRG_E!X15+FC_E!X15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TI_EHG_E!C16+NRG_E!C16+FC_E!C16</f>
        <v>28.291142880000006</v>
      </c>
      <c r="D16" s="8">
        <f>TI_EHG_E!D16+NRG_E!D16+FC_E!D16</f>
        <v>21.108983279999997</v>
      </c>
      <c r="E16" s="8">
        <f>TI_EHG_E!E16+NRG_E!E16+FC_E!E16</f>
        <v>16.928197440000002</v>
      </c>
      <c r="F16" s="8">
        <f>TI_EHG_E!F16+NRG_E!F16+FC_E!F16</f>
        <v>16.953829200000001</v>
      </c>
      <c r="G16" s="8">
        <f>TI_EHG_E!G16+NRG_E!G16+FC_E!G16</f>
        <v>16.800389760000002</v>
      </c>
      <c r="H16" s="8">
        <f>TI_EHG_E!H16+NRG_E!H16+FC_E!H16</f>
        <v>16.780727040000002</v>
      </c>
      <c r="I16" s="8">
        <f>TI_EHG_E!I16+NRG_E!I16+FC_E!I16</f>
        <v>15.52020624</v>
      </c>
      <c r="J16" s="8">
        <f>TI_EHG_E!J16+NRG_E!J16+FC_E!J16</f>
        <v>15.678561360000002</v>
      </c>
      <c r="K16" s="8">
        <f>TI_EHG_E!K16+NRG_E!K16+FC_E!K16</f>
        <v>15.262835280000004</v>
      </c>
      <c r="L16" s="8">
        <f>TI_EHG_E!L16+NRG_E!L16+FC_E!L16</f>
        <v>16.994910239999999</v>
      </c>
      <c r="M16" s="8">
        <f>TI_EHG_E!M16+NRG_E!M16+FC_E!M16</f>
        <v>22.380037680000001</v>
      </c>
      <c r="N16" s="8">
        <f>TI_EHG_E!N16+NRG_E!N16+FC_E!N16</f>
        <v>18.432746640000001</v>
      </c>
      <c r="O16" s="8">
        <f>TI_EHG_E!O16+NRG_E!O16+FC_E!O16</f>
        <v>20.019809040000002</v>
      </c>
      <c r="P16" s="8">
        <f>TI_EHG_E!P16+NRG_E!P16+FC_E!P16</f>
        <v>16.71366312</v>
      </c>
      <c r="Q16" s="8">
        <f>TI_EHG_E!Q16+NRG_E!Q16+FC_E!Q16</f>
        <v>18.24208848</v>
      </c>
      <c r="R16" s="8">
        <f>TI_EHG_E!R16+NRG_E!R16+FC_E!R16</f>
        <v>19.515600720000005</v>
      </c>
      <c r="S16" s="8">
        <f>TI_EHG_E!S16+NRG_E!S16+FC_E!S16</f>
        <v>24.930573359999997</v>
      </c>
      <c r="T16" s="8">
        <f>TI_EHG_E!T16+NRG_E!T16+FC_E!T16</f>
        <v>20.415872400000005</v>
      </c>
      <c r="U16" s="8">
        <f>TI_EHG_E!U16+NRG_E!U16+FC_E!U16</f>
        <v>18.588995040000004</v>
      </c>
      <c r="V16" s="8">
        <f>TI_EHG_E!V16+NRG_E!V16+FC_E!V16</f>
        <v>18.759639360000001</v>
      </c>
      <c r="W16" s="8">
        <f>TI_EHG_E!W16+NRG_E!W16+FC_E!W16</f>
        <v>19.528592160000002</v>
      </c>
      <c r="X16" s="8">
        <f>TI_EHG_E!X16+NRG_E!X16+FC_E!X16</f>
        <v>13.734409920000004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7">SUM(C18:C21)</f>
        <v>0</v>
      </c>
      <c r="D17" s="27">
        <f t="shared" ref="D17:X17" si="8">SUM(D18:D21)</f>
        <v>0</v>
      </c>
      <c r="E17" s="27">
        <f t="shared" si="8"/>
        <v>0</v>
      </c>
      <c r="F17" s="27">
        <f t="shared" si="8"/>
        <v>0</v>
      </c>
      <c r="G17" s="27">
        <f t="shared" si="8"/>
        <v>0</v>
      </c>
      <c r="H17" s="27">
        <f t="shared" si="8"/>
        <v>0</v>
      </c>
      <c r="I17" s="27">
        <f t="shared" si="8"/>
        <v>0</v>
      </c>
      <c r="J17" s="27">
        <f t="shared" si="8"/>
        <v>0</v>
      </c>
      <c r="K17" s="27">
        <f t="shared" si="8"/>
        <v>0</v>
      </c>
      <c r="L17" s="27">
        <f t="shared" si="8"/>
        <v>0</v>
      </c>
      <c r="M17" s="27">
        <f t="shared" si="8"/>
        <v>0</v>
      </c>
      <c r="N17" s="27">
        <f t="shared" si="8"/>
        <v>0</v>
      </c>
      <c r="O17" s="27">
        <f t="shared" si="8"/>
        <v>0</v>
      </c>
      <c r="P17" s="27">
        <f t="shared" si="8"/>
        <v>0</v>
      </c>
      <c r="Q17" s="27">
        <f t="shared" si="8"/>
        <v>0</v>
      </c>
      <c r="R17" s="27">
        <f t="shared" si="8"/>
        <v>0</v>
      </c>
      <c r="S17" s="27">
        <f t="shared" si="8"/>
        <v>0</v>
      </c>
      <c r="T17" s="27">
        <f t="shared" si="8"/>
        <v>0</v>
      </c>
      <c r="U17" s="27">
        <f t="shared" si="8"/>
        <v>0</v>
      </c>
      <c r="V17" s="27">
        <f t="shared" si="8"/>
        <v>0</v>
      </c>
      <c r="W17" s="27">
        <f t="shared" si="8"/>
        <v>0</v>
      </c>
      <c r="X17" s="27">
        <f t="shared" si="8"/>
        <v>0</v>
      </c>
    </row>
    <row r="18" spans="1:24" ht="11.25" customHeight="1" x14ac:dyDescent="0.2">
      <c r="A18" s="29" t="s">
        <v>26</v>
      </c>
      <c r="B18" s="7" t="s">
        <v>27</v>
      </c>
      <c r="C18" s="8">
        <f>TI_EHG_E!C18+NRG_E!C18+FC_E!C18</f>
        <v>0</v>
      </c>
      <c r="D18" s="8">
        <f>TI_EHG_E!D18+NRG_E!D18+FC_E!D18</f>
        <v>0</v>
      </c>
      <c r="E18" s="8">
        <f>TI_EHG_E!E18+NRG_E!E18+FC_E!E18</f>
        <v>0</v>
      </c>
      <c r="F18" s="8">
        <f>TI_EHG_E!F18+NRG_E!F18+FC_E!F18</f>
        <v>0</v>
      </c>
      <c r="G18" s="8">
        <f>TI_EHG_E!G18+NRG_E!G18+FC_E!G18</f>
        <v>0</v>
      </c>
      <c r="H18" s="8">
        <f>TI_EHG_E!H18+NRG_E!H18+FC_E!H18</f>
        <v>0</v>
      </c>
      <c r="I18" s="8">
        <f>TI_EHG_E!I18+NRG_E!I18+FC_E!I18</f>
        <v>0</v>
      </c>
      <c r="J18" s="8">
        <f>TI_EHG_E!J18+NRG_E!J18+FC_E!J18</f>
        <v>0</v>
      </c>
      <c r="K18" s="8">
        <f>TI_EHG_E!K18+NRG_E!K18+FC_E!K18</f>
        <v>0</v>
      </c>
      <c r="L18" s="8">
        <f>TI_EHG_E!L18+NRG_E!L18+FC_E!L18</f>
        <v>0</v>
      </c>
      <c r="M18" s="8">
        <f>TI_EHG_E!M18+NRG_E!M18+FC_E!M18</f>
        <v>0</v>
      </c>
      <c r="N18" s="8">
        <f>TI_EHG_E!N18+NRG_E!N18+FC_E!N18</f>
        <v>0</v>
      </c>
      <c r="O18" s="8">
        <f>TI_EHG_E!O18+NRG_E!O18+FC_E!O18</f>
        <v>0</v>
      </c>
      <c r="P18" s="8">
        <f>TI_EHG_E!P18+NRG_E!P18+FC_E!P18</f>
        <v>0</v>
      </c>
      <c r="Q18" s="8">
        <f>TI_EHG_E!Q18+NRG_E!Q18+FC_E!Q18</f>
        <v>0</v>
      </c>
      <c r="R18" s="8">
        <f>TI_EHG_E!R18+NRG_E!R18+FC_E!R18</f>
        <v>0</v>
      </c>
      <c r="S18" s="8">
        <f>TI_EHG_E!S18+NRG_E!S18+FC_E!S18</f>
        <v>0</v>
      </c>
      <c r="T18" s="8">
        <f>TI_EHG_E!T18+NRG_E!T18+FC_E!T18</f>
        <v>0</v>
      </c>
      <c r="U18" s="8">
        <f>TI_EHG_E!U18+NRG_E!U18+FC_E!U18</f>
        <v>0</v>
      </c>
      <c r="V18" s="8">
        <f>TI_EHG_E!V18+NRG_E!V18+FC_E!V18</f>
        <v>0</v>
      </c>
      <c r="W18" s="8">
        <f>TI_EHG_E!W18+NRG_E!W18+FC_E!W18</f>
        <v>0</v>
      </c>
      <c r="X18" s="8">
        <f>TI_EHG_E!X18+NRG_E!X18+FC_E!X18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TI_EHG_E!C19+NRG_E!C19+FC_E!C19</f>
        <v>0</v>
      </c>
      <c r="D19" s="8">
        <f>TI_EHG_E!D19+NRG_E!D19+FC_E!D19</f>
        <v>0</v>
      </c>
      <c r="E19" s="8">
        <f>TI_EHG_E!E19+NRG_E!E19+FC_E!E19</f>
        <v>0</v>
      </c>
      <c r="F19" s="8">
        <f>TI_EHG_E!F19+NRG_E!F19+FC_E!F19</f>
        <v>0</v>
      </c>
      <c r="G19" s="8">
        <f>TI_EHG_E!G19+NRG_E!G19+FC_E!G19</f>
        <v>0</v>
      </c>
      <c r="H19" s="8">
        <f>TI_EHG_E!H19+NRG_E!H19+FC_E!H19</f>
        <v>0</v>
      </c>
      <c r="I19" s="8">
        <f>TI_EHG_E!I19+NRG_E!I19+FC_E!I19</f>
        <v>0</v>
      </c>
      <c r="J19" s="8">
        <f>TI_EHG_E!J19+NRG_E!J19+FC_E!J19</f>
        <v>0</v>
      </c>
      <c r="K19" s="8">
        <f>TI_EHG_E!K19+NRG_E!K19+FC_E!K19</f>
        <v>0</v>
      </c>
      <c r="L19" s="8">
        <f>TI_EHG_E!L19+NRG_E!L19+FC_E!L19</f>
        <v>0</v>
      </c>
      <c r="M19" s="8">
        <f>TI_EHG_E!M19+NRG_E!M19+FC_E!M19</f>
        <v>0</v>
      </c>
      <c r="N19" s="8">
        <f>TI_EHG_E!N19+NRG_E!N19+FC_E!N19</f>
        <v>0</v>
      </c>
      <c r="O19" s="8">
        <f>TI_EHG_E!O19+NRG_E!O19+FC_E!O19</f>
        <v>0</v>
      </c>
      <c r="P19" s="8">
        <f>TI_EHG_E!P19+NRG_E!P19+FC_E!P19</f>
        <v>0</v>
      </c>
      <c r="Q19" s="8">
        <f>TI_EHG_E!Q19+NRG_E!Q19+FC_E!Q19</f>
        <v>0</v>
      </c>
      <c r="R19" s="8">
        <f>TI_EHG_E!R19+NRG_E!R19+FC_E!R19</f>
        <v>0</v>
      </c>
      <c r="S19" s="8">
        <f>TI_EHG_E!S19+NRG_E!S19+FC_E!S19</f>
        <v>0</v>
      </c>
      <c r="T19" s="8">
        <f>TI_EHG_E!T19+NRG_E!T19+FC_E!T19</f>
        <v>0</v>
      </c>
      <c r="U19" s="8">
        <f>TI_EHG_E!U19+NRG_E!U19+FC_E!U19</f>
        <v>0</v>
      </c>
      <c r="V19" s="8">
        <f>TI_EHG_E!V19+NRG_E!V19+FC_E!V19</f>
        <v>0</v>
      </c>
      <c r="W19" s="8">
        <f>TI_EHG_E!W19+NRG_E!W19+FC_E!W19</f>
        <v>0</v>
      </c>
      <c r="X19" s="8">
        <f>TI_EHG_E!X19+NRG_E!X19+FC_E!X19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TI_EHG_E!C20+NRG_E!C20+FC_E!C20</f>
        <v>0</v>
      </c>
      <c r="D20" s="8">
        <f>TI_EHG_E!D20+NRG_E!D20+FC_E!D20</f>
        <v>0</v>
      </c>
      <c r="E20" s="8">
        <f>TI_EHG_E!E20+NRG_E!E20+FC_E!E20</f>
        <v>0</v>
      </c>
      <c r="F20" s="8">
        <f>TI_EHG_E!F20+NRG_E!F20+FC_E!F20</f>
        <v>0</v>
      </c>
      <c r="G20" s="8">
        <f>TI_EHG_E!G20+NRG_E!G20+FC_E!G20</f>
        <v>0</v>
      </c>
      <c r="H20" s="8">
        <f>TI_EHG_E!H20+NRG_E!H20+FC_E!H20</f>
        <v>0</v>
      </c>
      <c r="I20" s="8">
        <f>TI_EHG_E!I20+NRG_E!I20+FC_E!I20</f>
        <v>0</v>
      </c>
      <c r="J20" s="8">
        <f>TI_EHG_E!J20+NRG_E!J20+FC_E!J20</f>
        <v>0</v>
      </c>
      <c r="K20" s="8">
        <f>TI_EHG_E!K20+NRG_E!K20+FC_E!K20</f>
        <v>0</v>
      </c>
      <c r="L20" s="8">
        <f>TI_EHG_E!L20+NRG_E!L20+FC_E!L20</f>
        <v>0</v>
      </c>
      <c r="M20" s="8">
        <f>TI_EHG_E!M20+NRG_E!M20+FC_E!M20</f>
        <v>0</v>
      </c>
      <c r="N20" s="8">
        <f>TI_EHG_E!N20+NRG_E!N20+FC_E!N20</f>
        <v>0</v>
      </c>
      <c r="O20" s="8">
        <f>TI_EHG_E!O20+NRG_E!O20+FC_E!O20</f>
        <v>0</v>
      </c>
      <c r="P20" s="8">
        <f>TI_EHG_E!P20+NRG_E!P20+FC_E!P20</f>
        <v>0</v>
      </c>
      <c r="Q20" s="8">
        <f>TI_EHG_E!Q20+NRG_E!Q20+FC_E!Q20</f>
        <v>0</v>
      </c>
      <c r="R20" s="8">
        <f>TI_EHG_E!R20+NRG_E!R20+FC_E!R20</f>
        <v>0</v>
      </c>
      <c r="S20" s="8">
        <f>TI_EHG_E!S20+NRG_E!S20+FC_E!S20</f>
        <v>0</v>
      </c>
      <c r="T20" s="8">
        <f>TI_EHG_E!T20+NRG_E!T20+FC_E!T20</f>
        <v>0</v>
      </c>
      <c r="U20" s="8">
        <f>TI_EHG_E!U20+NRG_E!U20+FC_E!U20</f>
        <v>0</v>
      </c>
      <c r="V20" s="8">
        <f>TI_EHG_E!V20+NRG_E!V20+FC_E!V20</f>
        <v>0</v>
      </c>
      <c r="W20" s="8">
        <f>TI_EHG_E!W20+NRG_E!W20+FC_E!W20</f>
        <v>0</v>
      </c>
      <c r="X20" s="8">
        <f>TI_EHG_E!X20+NRG_E!X20+FC_E!X20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TI_EHG_E!C21+NRG_E!C21+FC_E!C21</f>
        <v>0</v>
      </c>
      <c r="D21" s="8">
        <f>TI_EHG_E!D21+NRG_E!D21+FC_E!D21</f>
        <v>0</v>
      </c>
      <c r="E21" s="8">
        <f>TI_EHG_E!E21+NRG_E!E21+FC_E!E21</f>
        <v>0</v>
      </c>
      <c r="F21" s="8">
        <f>TI_EHG_E!F21+NRG_E!F21+FC_E!F21</f>
        <v>0</v>
      </c>
      <c r="G21" s="8">
        <f>TI_EHG_E!G21+NRG_E!G21+FC_E!G21</f>
        <v>0</v>
      </c>
      <c r="H21" s="8">
        <f>TI_EHG_E!H21+NRG_E!H21+FC_E!H21</f>
        <v>0</v>
      </c>
      <c r="I21" s="8">
        <f>TI_EHG_E!I21+NRG_E!I21+FC_E!I21</f>
        <v>0</v>
      </c>
      <c r="J21" s="8">
        <f>TI_EHG_E!J21+NRG_E!J21+FC_E!J21</f>
        <v>0</v>
      </c>
      <c r="K21" s="8">
        <f>TI_EHG_E!K21+NRG_E!K21+FC_E!K21</f>
        <v>0</v>
      </c>
      <c r="L21" s="8">
        <f>TI_EHG_E!L21+NRG_E!L21+FC_E!L21</f>
        <v>0</v>
      </c>
      <c r="M21" s="8">
        <f>TI_EHG_E!M21+NRG_E!M21+FC_E!M21</f>
        <v>0</v>
      </c>
      <c r="N21" s="8">
        <f>TI_EHG_E!N21+NRG_E!N21+FC_E!N21</f>
        <v>0</v>
      </c>
      <c r="O21" s="8">
        <f>TI_EHG_E!O21+NRG_E!O21+FC_E!O21</f>
        <v>0</v>
      </c>
      <c r="P21" s="8">
        <f>TI_EHG_E!P21+NRG_E!P21+FC_E!P21</f>
        <v>0</v>
      </c>
      <c r="Q21" s="8">
        <f>TI_EHG_E!Q21+NRG_E!Q21+FC_E!Q21</f>
        <v>0</v>
      </c>
      <c r="R21" s="8">
        <f>TI_EHG_E!R21+NRG_E!R21+FC_E!R21</f>
        <v>0</v>
      </c>
      <c r="S21" s="8">
        <f>TI_EHG_E!S21+NRG_E!S21+FC_E!S21</f>
        <v>0</v>
      </c>
      <c r="T21" s="8">
        <f>TI_EHG_E!T21+NRG_E!T21+FC_E!T21</f>
        <v>0</v>
      </c>
      <c r="U21" s="8">
        <f>TI_EHG_E!U21+NRG_E!U21+FC_E!U21</f>
        <v>0</v>
      </c>
      <c r="V21" s="8">
        <f>TI_EHG_E!V21+NRG_E!V21+FC_E!V21</f>
        <v>0</v>
      </c>
      <c r="W21" s="8">
        <f>TI_EHG_E!W21+NRG_E!W21+FC_E!W21</f>
        <v>0</v>
      </c>
      <c r="X21" s="8">
        <f>TI_EHG_E!X21+NRG_E!X21+FC_E!X21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9">SUM(C23:C24)</f>
        <v>0</v>
      </c>
      <c r="D22" s="27">
        <f t="shared" ref="D22:X22" si="10">SUM(D23:D24)</f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f>TI_EHG_E!C23+NRG_E!C23+FC_E!C23</f>
        <v>0</v>
      </c>
      <c r="D23" s="8">
        <f>TI_EHG_E!D23+NRG_E!D23+FC_E!D23</f>
        <v>0</v>
      </c>
      <c r="E23" s="8">
        <f>TI_EHG_E!E23+NRG_E!E23+FC_E!E23</f>
        <v>0</v>
      </c>
      <c r="F23" s="8">
        <f>TI_EHG_E!F23+NRG_E!F23+FC_E!F23</f>
        <v>0</v>
      </c>
      <c r="G23" s="8">
        <f>TI_EHG_E!G23+NRG_E!G23+FC_E!G23</f>
        <v>0</v>
      </c>
      <c r="H23" s="8">
        <f>TI_EHG_E!H23+NRG_E!H23+FC_E!H23</f>
        <v>0</v>
      </c>
      <c r="I23" s="8">
        <f>TI_EHG_E!I23+NRG_E!I23+FC_E!I23</f>
        <v>0</v>
      </c>
      <c r="J23" s="8">
        <f>TI_EHG_E!J23+NRG_E!J23+FC_E!J23</f>
        <v>0</v>
      </c>
      <c r="K23" s="8">
        <f>TI_EHG_E!K23+NRG_E!K23+FC_E!K23</f>
        <v>0</v>
      </c>
      <c r="L23" s="8">
        <f>TI_EHG_E!L23+NRG_E!L23+FC_E!L23</f>
        <v>0</v>
      </c>
      <c r="M23" s="8">
        <f>TI_EHG_E!M23+NRG_E!M23+FC_E!M23</f>
        <v>0</v>
      </c>
      <c r="N23" s="8">
        <f>TI_EHG_E!N23+NRG_E!N23+FC_E!N23</f>
        <v>0</v>
      </c>
      <c r="O23" s="8">
        <f>TI_EHG_E!O23+NRG_E!O23+FC_E!O23</f>
        <v>0</v>
      </c>
      <c r="P23" s="8">
        <f>TI_EHG_E!P23+NRG_E!P23+FC_E!P23</f>
        <v>0</v>
      </c>
      <c r="Q23" s="8">
        <f>TI_EHG_E!Q23+NRG_E!Q23+FC_E!Q23</f>
        <v>0</v>
      </c>
      <c r="R23" s="8">
        <f>TI_EHG_E!R23+NRG_E!R23+FC_E!R23</f>
        <v>0</v>
      </c>
      <c r="S23" s="8">
        <f>TI_EHG_E!S23+NRG_E!S23+FC_E!S23</f>
        <v>0</v>
      </c>
      <c r="T23" s="8">
        <f>TI_EHG_E!T23+NRG_E!T23+FC_E!T23</f>
        <v>0</v>
      </c>
      <c r="U23" s="8">
        <f>TI_EHG_E!U23+NRG_E!U23+FC_E!U23</f>
        <v>0</v>
      </c>
      <c r="V23" s="8">
        <f>TI_EHG_E!V23+NRG_E!V23+FC_E!V23</f>
        <v>0</v>
      </c>
      <c r="W23" s="8">
        <f>TI_EHG_E!W23+NRG_E!W23+FC_E!W23</f>
        <v>0</v>
      </c>
      <c r="X23" s="8">
        <f>TI_EHG_E!X23+NRG_E!X23+FC_E!X23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TI_EHG_E!C24+NRG_E!C24+FC_E!C24</f>
        <v>0</v>
      </c>
      <c r="D24" s="8">
        <f>TI_EHG_E!D24+NRG_E!D24+FC_E!D24</f>
        <v>0</v>
      </c>
      <c r="E24" s="8">
        <f>TI_EHG_E!E24+NRG_E!E24+FC_E!E24</f>
        <v>0</v>
      </c>
      <c r="F24" s="8">
        <f>TI_EHG_E!F24+NRG_E!F24+FC_E!F24</f>
        <v>0</v>
      </c>
      <c r="G24" s="8">
        <f>TI_EHG_E!G24+NRG_E!G24+FC_E!G24</f>
        <v>0</v>
      </c>
      <c r="H24" s="8">
        <f>TI_EHG_E!H24+NRG_E!H24+FC_E!H24</f>
        <v>0</v>
      </c>
      <c r="I24" s="8">
        <f>TI_EHG_E!I24+NRG_E!I24+FC_E!I24</f>
        <v>0</v>
      </c>
      <c r="J24" s="8">
        <f>TI_EHG_E!J24+NRG_E!J24+FC_E!J24</f>
        <v>0</v>
      </c>
      <c r="K24" s="8">
        <f>TI_EHG_E!K24+NRG_E!K24+FC_E!K24</f>
        <v>0</v>
      </c>
      <c r="L24" s="8">
        <f>TI_EHG_E!L24+NRG_E!L24+FC_E!L24</f>
        <v>0</v>
      </c>
      <c r="M24" s="8">
        <f>TI_EHG_E!M24+NRG_E!M24+FC_E!M24</f>
        <v>0</v>
      </c>
      <c r="N24" s="8">
        <f>TI_EHG_E!N24+NRG_E!N24+FC_E!N24</f>
        <v>0</v>
      </c>
      <c r="O24" s="8">
        <f>TI_EHG_E!O24+NRG_E!O24+FC_E!O24</f>
        <v>0</v>
      </c>
      <c r="P24" s="8">
        <f>TI_EHG_E!P24+NRG_E!P24+FC_E!P24</f>
        <v>0</v>
      </c>
      <c r="Q24" s="8">
        <f>TI_EHG_E!Q24+NRG_E!Q24+FC_E!Q24</f>
        <v>0</v>
      </c>
      <c r="R24" s="8">
        <f>TI_EHG_E!R24+NRG_E!R24+FC_E!R24</f>
        <v>0</v>
      </c>
      <c r="S24" s="8">
        <f>TI_EHG_E!S24+NRG_E!S24+FC_E!S24</f>
        <v>0</v>
      </c>
      <c r="T24" s="8">
        <f>TI_EHG_E!T24+NRG_E!T24+FC_E!T24</f>
        <v>0</v>
      </c>
      <c r="U24" s="8">
        <f>TI_EHG_E!U24+NRG_E!U24+FC_E!U24</f>
        <v>0</v>
      </c>
      <c r="V24" s="8">
        <f>TI_EHG_E!V24+NRG_E!V24+FC_E!V24</f>
        <v>0</v>
      </c>
      <c r="W24" s="8">
        <f>TI_EHG_E!W24+NRG_E!W24+FC_E!W24</f>
        <v>0</v>
      </c>
      <c r="X24" s="8">
        <f>TI_EHG_E!X24+NRG_E!X24+FC_E!X24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TI_EHG_E!C25+NRG_E!C25+FC_E!C25</f>
        <v>0</v>
      </c>
      <c r="D25" s="27">
        <f>TI_EHG_E!D25+NRG_E!D25+FC_E!D25</f>
        <v>0</v>
      </c>
      <c r="E25" s="27">
        <f>TI_EHG_E!E25+NRG_E!E25+FC_E!E25</f>
        <v>0</v>
      </c>
      <c r="F25" s="27">
        <f>TI_EHG_E!F25+NRG_E!F25+FC_E!F25</f>
        <v>0</v>
      </c>
      <c r="G25" s="27">
        <f>TI_EHG_E!G25+NRG_E!G25+FC_E!G25</f>
        <v>0</v>
      </c>
      <c r="H25" s="27">
        <f>TI_EHG_E!H25+NRG_E!H25+FC_E!H25</f>
        <v>0</v>
      </c>
      <c r="I25" s="27">
        <f>TI_EHG_E!I25+NRG_E!I25+FC_E!I25</f>
        <v>0</v>
      </c>
      <c r="J25" s="27">
        <f>TI_EHG_E!J25+NRG_E!J25+FC_E!J25</f>
        <v>0</v>
      </c>
      <c r="K25" s="27">
        <f>TI_EHG_E!K25+NRG_E!K25+FC_E!K25</f>
        <v>0</v>
      </c>
      <c r="L25" s="27">
        <f>TI_EHG_E!L25+NRG_E!L25+FC_E!L25</f>
        <v>0</v>
      </c>
      <c r="M25" s="27">
        <f>TI_EHG_E!M25+NRG_E!M25+FC_E!M25</f>
        <v>0</v>
      </c>
      <c r="N25" s="27">
        <f>TI_EHG_E!N25+NRG_E!N25+FC_E!N25</f>
        <v>0</v>
      </c>
      <c r="O25" s="27">
        <f>TI_EHG_E!O25+NRG_E!O25+FC_E!O25</f>
        <v>0</v>
      </c>
      <c r="P25" s="27">
        <f>TI_EHG_E!P25+NRG_E!P25+FC_E!P25</f>
        <v>0</v>
      </c>
      <c r="Q25" s="27">
        <f>TI_EHG_E!Q25+NRG_E!Q25+FC_E!Q25</f>
        <v>0</v>
      </c>
      <c r="R25" s="27">
        <f>TI_EHG_E!R25+NRG_E!R25+FC_E!R25</f>
        <v>0</v>
      </c>
      <c r="S25" s="27">
        <f>TI_EHG_E!S25+NRG_E!S25+FC_E!S25</f>
        <v>0</v>
      </c>
      <c r="T25" s="27">
        <f>TI_EHG_E!T25+NRG_E!T25+FC_E!T25</f>
        <v>0</v>
      </c>
      <c r="U25" s="27">
        <f>TI_EHG_E!U25+NRG_E!U25+FC_E!U25</f>
        <v>0</v>
      </c>
      <c r="V25" s="27">
        <f>TI_EHG_E!V25+NRG_E!V25+FC_E!V25</f>
        <v>0</v>
      </c>
      <c r="W25" s="27">
        <f>TI_EHG_E!W25+NRG_E!W25+FC_E!W25</f>
        <v>0</v>
      </c>
      <c r="X25" s="27">
        <f>TI_EHG_E!X25+NRG_E!X25+FC_E!X25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1">SUM(C27,C33)</f>
        <v>5891.9203922400002</v>
      </c>
      <c r="D26" s="27">
        <f t="shared" ref="D26:X26" si="12">SUM(D27,D33)</f>
        <v>6263.0263792799997</v>
      </c>
      <c r="E26" s="27">
        <f t="shared" si="12"/>
        <v>6355.2562376399983</v>
      </c>
      <c r="F26" s="27">
        <f t="shared" si="12"/>
        <v>6878.6281569599996</v>
      </c>
      <c r="G26" s="27">
        <f t="shared" si="12"/>
        <v>7881.3197384400009</v>
      </c>
      <c r="H26" s="27">
        <f t="shared" si="12"/>
        <v>8196.2285579999989</v>
      </c>
      <c r="I26" s="27">
        <f t="shared" si="12"/>
        <v>7812.5755633199988</v>
      </c>
      <c r="J26" s="27">
        <f t="shared" si="12"/>
        <v>7490.2060108799978</v>
      </c>
      <c r="K26" s="27">
        <f t="shared" si="12"/>
        <v>7558.9293524399973</v>
      </c>
      <c r="L26" s="27">
        <f t="shared" si="12"/>
        <v>7034.0544633599984</v>
      </c>
      <c r="M26" s="27">
        <f t="shared" si="12"/>
        <v>7395.4593514800008</v>
      </c>
      <c r="N26" s="27">
        <f t="shared" si="12"/>
        <v>7661.2242639600017</v>
      </c>
      <c r="O26" s="27">
        <f t="shared" si="12"/>
        <v>7425.0651124800006</v>
      </c>
      <c r="P26" s="27">
        <f t="shared" si="12"/>
        <v>7292.297179080002</v>
      </c>
      <c r="Q26" s="27">
        <f t="shared" si="12"/>
        <v>6890.106726</v>
      </c>
      <c r="R26" s="27">
        <f t="shared" si="12"/>
        <v>6595.9741292400013</v>
      </c>
      <c r="S26" s="27">
        <f t="shared" si="12"/>
        <v>6422.4513165599992</v>
      </c>
      <c r="T26" s="27">
        <f t="shared" si="12"/>
        <v>6600.624250679999</v>
      </c>
      <c r="U26" s="27">
        <f t="shared" si="12"/>
        <v>6951.8777450399994</v>
      </c>
      <c r="V26" s="27">
        <f t="shared" si="12"/>
        <v>7092.0873338399997</v>
      </c>
      <c r="W26" s="27">
        <f t="shared" si="12"/>
        <v>5589.1751579999991</v>
      </c>
      <c r="X26" s="27">
        <f t="shared" si="12"/>
        <v>5877.9620204400017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3">SUM(C28:C32)</f>
        <v>0</v>
      </c>
      <c r="D27" s="19">
        <f t="shared" ref="D27:X27" si="14">SUM(D28:D32)</f>
        <v>0</v>
      </c>
      <c r="E27" s="19">
        <f t="shared" si="14"/>
        <v>0</v>
      </c>
      <c r="F27" s="19">
        <f t="shared" si="14"/>
        <v>0</v>
      </c>
      <c r="G27" s="19">
        <f t="shared" si="14"/>
        <v>0</v>
      </c>
      <c r="H27" s="19">
        <f t="shared" si="14"/>
        <v>0</v>
      </c>
      <c r="I27" s="19">
        <f t="shared" si="14"/>
        <v>0</v>
      </c>
      <c r="J27" s="19">
        <f t="shared" si="14"/>
        <v>0</v>
      </c>
      <c r="K27" s="19">
        <f t="shared" si="14"/>
        <v>0</v>
      </c>
      <c r="L27" s="19">
        <f t="shared" si="14"/>
        <v>0</v>
      </c>
      <c r="M27" s="19">
        <f t="shared" si="14"/>
        <v>0</v>
      </c>
      <c r="N27" s="19">
        <f t="shared" si="14"/>
        <v>0</v>
      </c>
      <c r="O27" s="19">
        <f t="shared" si="14"/>
        <v>0</v>
      </c>
      <c r="P27" s="19">
        <f t="shared" si="14"/>
        <v>0</v>
      </c>
      <c r="Q27" s="19">
        <f t="shared" si="14"/>
        <v>0</v>
      </c>
      <c r="R27" s="19">
        <f t="shared" si="14"/>
        <v>0</v>
      </c>
      <c r="S27" s="19">
        <f t="shared" si="14"/>
        <v>0</v>
      </c>
      <c r="T27" s="19">
        <f t="shared" si="14"/>
        <v>0</v>
      </c>
      <c r="U27" s="19">
        <f t="shared" si="14"/>
        <v>0</v>
      </c>
      <c r="V27" s="19">
        <f t="shared" si="14"/>
        <v>0</v>
      </c>
      <c r="W27" s="19">
        <f t="shared" si="14"/>
        <v>0</v>
      </c>
      <c r="X27" s="19">
        <f t="shared" si="14"/>
        <v>0</v>
      </c>
    </row>
    <row r="28" spans="1:24" ht="11.25" customHeight="1" x14ac:dyDescent="0.2">
      <c r="A28" s="28" t="s">
        <v>44</v>
      </c>
      <c r="B28" s="7" t="s">
        <v>45</v>
      </c>
      <c r="C28" s="8">
        <f>TI_EHG_E!C28+NRG_E!C28+FC_E!C28</f>
        <v>0</v>
      </c>
      <c r="D28" s="8">
        <f>TI_EHG_E!D28+NRG_E!D28+FC_E!D28</f>
        <v>0</v>
      </c>
      <c r="E28" s="8">
        <f>TI_EHG_E!E28+NRG_E!E28+FC_E!E28</f>
        <v>0</v>
      </c>
      <c r="F28" s="8">
        <f>TI_EHG_E!F28+NRG_E!F28+FC_E!F28</f>
        <v>0</v>
      </c>
      <c r="G28" s="8">
        <f>TI_EHG_E!G28+NRG_E!G28+FC_E!G28</f>
        <v>0</v>
      </c>
      <c r="H28" s="8">
        <f>TI_EHG_E!H28+NRG_E!H28+FC_E!H28</f>
        <v>0</v>
      </c>
      <c r="I28" s="8">
        <f>TI_EHG_E!I28+NRG_E!I28+FC_E!I28</f>
        <v>0</v>
      </c>
      <c r="J28" s="8">
        <f>TI_EHG_E!J28+NRG_E!J28+FC_E!J28</f>
        <v>0</v>
      </c>
      <c r="K28" s="8">
        <f>TI_EHG_E!K28+NRG_E!K28+FC_E!K28</f>
        <v>0</v>
      </c>
      <c r="L28" s="8">
        <f>TI_EHG_E!L28+NRG_E!L28+FC_E!L28</f>
        <v>0</v>
      </c>
      <c r="M28" s="8">
        <f>TI_EHG_E!M28+NRG_E!M28+FC_E!M28</f>
        <v>0</v>
      </c>
      <c r="N28" s="8">
        <f>TI_EHG_E!N28+NRG_E!N28+FC_E!N28</f>
        <v>0</v>
      </c>
      <c r="O28" s="8">
        <f>TI_EHG_E!O28+NRG_E!O28+FC_E!O28</f>
        <v>0</v>
      </c>
      <c r="P28" s="8">
        <f>TI_EHG_E!P28+NRG_E!P28+FC_E!P28</f>
        <v>0</v>
      </c>
      <c r="Q28" s="8">
        <f>TI_EHG_E!Q28+NRG_E!Q28+FC_E!Q28</f>
        <v>0</v>
      </c>
      <c r="R28" s="8">
        <f>TI_EHG_E!R28+NRG_E!R28+FC_E!R28</f>
        <v>0</v>
      </c>
      <c r="S28" s="8">
        <f>TI_EHG_E!S28+NRG_E!S28+FC_E!S28</f>
        <v>0</v>
      </c>
      <c r="T28" s="8">
        <f>TI_EHG_E!T28+NRG_E!T28+FC_E!T28</f>
        <v>0</v>
      </c>
      <c r="U28" s="8">
        <f>TI_EHG_E!U28+NRG_E!U28+FC_E!U28</f>
        <v>0</v>
      </c>
      <c r="V28" s="8">
        <f>TI_EHG_E!V28+NRG_E!V28+FC_E!V28</f>
        <v>0</v>
      </c>
      <c r="W28" s="8">
        <f>TI_EHG_E!W28+NRG_E!W28+FC_E!W28</f>
        <v>0</v>
      </c>
      <c r="X28" s="8">
        <f>TI_EHG_E!X28+NRG_E!X28+FC_E!X28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TI_EHG_E!C29+NRG_E!C29+FC_E!C29</f>
        <v>0</v>
      </c>
      <c r="D29" s="8">
        <f>TI_EHG_E!D29+NRG_E!D29+FC_E!D29</f>
        <v>0</v>
      </c>
      <c r="E29" s="8">
        <f>TI_EHG_E!E29+NRG_E!E29+FC_E!E29</f>
        <v>0</v>
      </c>
      <c r="F29" s="8">
        <f>TI_EHG_E!F29+NRG_E!F29+FC_E!F29</f>
        <v>0</v>
      </c>
      <c r="G29" s="8">
        <f>TI_EHG_E!G29+NRG_E!G29+FC_E!G29</f>
        <v>0</v>
      </c>
      <c r="H29" s="8">
        <f>TI_EHG_E!H29+NRG_E!H29+FC_E!H29</f>
        <v>0</v>
      </c>
      <c r="I29" s="8">
        <f>TI_EHG_E!I29+NRG_E!I29+FC_E!I29</f>
        <v>0</v>
      </c>
      <c r="J29" s="8">
        <f>TI_EHG_E!J29+NRG_E!J29+FC_E!J29</f>
        <v>0</v>
      </c>
      <c r="K29" s="8">
        <f>TI_EHG_E!K29+NRG_E!K29+FC_E!K29</f>
        <v>0</v>
      </c>
      <c r="L29" s="8">
        <f>TI_EHG_E!L29+NRG_E!L29+FC_E!L29</f>
        <v>0</v>
      </c>
      <c r="M29" s="8">
        <f>TI_EHG_E!M29+NRG_E!M29+FC_E!M29</f>
        <v>0</v>
      </c>
      <c r="N29" s="8">
        <f>TI_EHG_E!N29+NRG_E!N29+FC_E!N29</f>
        <v>0</v>
      </c>
      <c r="O29" s="8">
        <f>TI_EHG_E!O29+NRG_E!O29+FC_E!O29</f>
        <v>0</v>
      </c>
      <c r="P29" s="8">
        <f>TI_EHG_E!P29+NRG_E!P29+FC_E!P29</f>
        <v>0</v>
      </c>
      <c r="Q29" s="8">
        <f>TI_EHG_E!Q29+NRG_E!Q29+FC_E!Q29</f>
        <v>0</v>
      </c>
      <c r="R29" s="8">
        <f>TI_EHG_E!R29+NRG_E!R29+FC_E!R29</f>
        <v>0</v>
      </c>
      <c r="S29" s="8">
        <f>TI_EHG_E!S29+NRG_E!S29+FC_E!S29</f>
        <v>0</v>
      </c>
      <c r="T29" s="8">
        <f>TI_EHG_E!T29+NRG_E!T29+FC_E!T29</f>
        <v>0</v>
      </c>
      <c r="U29" s="8">
        <f>TI_EHG_E!U29+NRG_E!U29+FC_E!U29</f>
        <v>0</v>
      </c>
      <c r="V29" s="8">
        <f>TI_EHG_E!V29+NRG_E!V29+FC_E!V29</f>
        <v>0</v>
      </c>
      <c r="W29" s="8">
        <f>TI_EHG_E!W29+NRG_E!W29+FC_E!W29</f>
        <v>0</v>
      </c>
      <c r="X29" s="8">
        <f>TI_EHG_E!X29+NRG_E!X29+FC_E!X29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TI_EHG_E!C30+NRG_E!C30+FC_E!C30</f>
        <v>0</v>
      </c>
      <c r="D30" s="8">
        <f>TI_EHG_E!D30+NRG_E!D30+FC_E!D30</f>
        <v>0</v>
      </c>
      <c r="E30" s="8">
        <f>TI_EHG_E!E30+NRG_E!E30+FC_E!E30</f>
        <v>0</v>
      </c>
      <c r="F30" s="8">
        <f>TI_EHG_E!F30+NRG_E!F30+FC_E!F30</f>
        <v>0</v>
      </c>
      <c r="G30" s="8">
        <f>TI_EHG_E!G30+NRG_E!G30+FC_E!G30</f>
        <v>0</v>
      </c>
      <c r="H30" s="8">
        <f>TI_EHG_E!H30+NRG_E!H30+FC_E!H30</f>
        <v>0</v>
      </c>
      <c r="I30" s="8">
        <f>TI_EHG_E!I30+NRG_E!I30+FC_E!I30</f>
        <v>0</v>
      </c>
      <c r="J30" s="8">
        <f>TI_EHG_E!J30+NRG_E!J30+FC_E!J30</f>
        <v>0</v>
      </c>
      <c r="K30" s="8">
        <f>TI_EHG_E!K30+NRG_E!K30+FC_E!K30</f>
        <v>0</v>
      </c>
      <c r="L30" s="8">
        <f>TI_EHG_E!L30+NRG_E!L30+FC_E!L30</f>
        <v>0</v>
      </c>
      <c r="M30" s="8">
        <f>TI_EHG_E!M30+NRG_E!M30+FC_E!M30</f>
        <v>0</v>
      </c>
      <c r="N30" s="8">
        <f>TI_EHG_E!N30+NRG_E!N30+FC_E!N30</f>
        <v>0</v>
      </c>
      <c r="O30" s="8">
        <f>TI_EHG_E!O30+NRG_E!O30+FC_E!O30</f>
        <v>0</v>
      </c>
      <c r="P30" s="8">
        <f>TI_EHG_E!P30+NRG_E!P30+FC_E!P30</f>
        <v>0</v>
      </c>
      <c r="Q30" s="8">
        <f>TI_EHG_E!Q30+NRG_E!Q30+FC_E!Q30</f>
        <v>0</v>
      </c>
      <c r="R30" s="8">
        <f>TI_EHG_E!R30+NRG_E!R30+FC_E!R30</f>
        <v>0</v>
      </c>
      <c r="S30" s="8">
        <f>TI_EHG_E!S30+NRG_E!S30+FC_E!S30</f>
        <v>0</v>
      </c>
      <c r="T30" s="8">
        <f>TI_EHG_E!T30+NRG_E!T30+FC_E!T30</f>
        <v>0</v>
      </c>
      <c r="U30" s="8">
        <f>TI_EHG_E!U30+NRG_E!U30+FC_E!U30</f>
        <v>0</v>
      </c>
      <c r="V30" s="8">
        <f>TI_EHG_E!V30+NRG_E!V30+FC_E!V30</f>
        <v>0</v>
      </c>
      <c r="W30" s="8">
        <f>TI_EHG_E!W30+NRG_E!W30+FC_E!W30</f>
        <v>0</v>
      </c>
      <c r="X30" s="8">
        <f>TI_EHG_E!X30+NRG_E!X30+FC_E!X30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TI_EHG_E!C31+NRG_E!C31+FC_E!C31</f>
        <v>0</v>
      </c>
      <c r="D31" s="8">
        <f>TI_EHG_E!D31+NRG_E!D31+FC_E!D31</f>
        <v>0</v>
      </c>
      <c r="E31" s="8">
        <f>TI_EHG_E!E31+NRG_E!E31+FC_E!E31</f>
        <v>0</v>
      </c>
      <c r="F31" s="8">
        <f>TI_EHG_E!F31+NRG_E!F31+FC_E!F31</f>
        <v>0</v>
      </c>
      <c r="G31" s="8">
        <f>TI_EHG_E!G31+NRG_E!G31+FC_E!G31</f>
        <v>0</v>
      </c>
      <c r="H31" s="8">
        <f>TI_EHG_E!H31+NRG_E!H31+FC_E!H31</f>
        <v>0</v>
      </c>
      <c r="I31" s="8">
        <f>TI_EHG_E!I31+NRG_E!I31+FC_E!I31</f>
        <v>0</v>
      </c>
      <c r="J31" s="8">
        <f>TI_EHG_E!J31+NRG_E!J31+FC_E!J31</f>
        <v>0</v>
      </c>
      <c r="K31" s="8">
        <f>TI_EHG_E!K31+NRG_E!K31+FC_E!K31</f>
        <v>0</v>
      </c>
      <c r="L31" s="8">
        <f>TI_EHG_E!L31+NRG_E!L31+FC_E!L31</f>
        <v>0</v>
      </c>
      <c r="M31" s="8">
        <f>TI_EHG_E!M31+NRG_E!M31+FC_E!M31</f>
        <v>0</v>
      </c>
      <c r="N31" s="8">
        <f>TI_EHG_E!N31+NRG_E!N31+FC_E!N31</f>
        <v>0</v>
      </c>
      <c r="O31" s="8">
        <f>TI_EHG_E!O31+NRG_E!O31+FC_E!O31</f>
        <v>0</v>
      </c>
      <c r="P31" s="8">
        <f>TI_EHG_E!P31+NRG_E!P31+FC_E!P31</f>
        <v>0</v>
      </c>
      <c r="Q31" s="8">
        <f>TI_EHG_E!Q31+NRG_E!Q31+FC_E!Q31</f>
        <v>0</v>
      </c>
      <c r="R31" s="8">
        <f>TI_EHG_E!R31+NRG_E!R31+FC_E!R31</f>
        <v>0</v>
      </c>
      <c r="S31" s="8">
        <f>TI_EHG_E!S31+NRG_E!S31+FC_E!S31</f>
        <v>0</v>
      </c>
      <c r="T31" s="8">
        <f>TI_EHG_E!T31+NRG_E!T31+FC_E!T31</f>
        <v>0</v>
      </c>
      <c r="U31" s="8">
        <f>TI_EHG_E!U31+NRG_E!U31+FC_E!U31</f>
        <v>0</v>
      </c>
      <c r="V31" s="8">
        <f>TI_EHG_E!V31+NRG_E!V31+FC_E!V31</f>
        <v>0</v>
      </c>
      <c r="W31" s="8">
        <f>TI_EHG_E!W31+NRG_E!W31+FC_E!W31</f>
        <v>0</v>
      </c>
      <c r="X31" s="8">
        <f>TI_EHG_E!X31+NRG_E!X31+FC_E!X31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TI_EHG_E!C32+NRG_E!C32+FC_E!C32</f>
        <v>0</v>
      </c>
      <c r="D32" s="8">
        <f>TI_EHG_E!D32+NRG_E!D32+FC_E!D32</f>
        <v>0</v>
      </c>
      <c r="E32" s="8">
        <f>TI_EHG_E!E32+NRG_E!E32+FC_E!E32</f>
        <v>0</v>
      </c>
      <c r="F32" s="8">
        <f>TI_EHG_E!F32+NRG_E!F32+FC_E!F32</f>
        <v>0</v>
      </c>
      <c r="G32" s="8">
        <f>TI_EHG_E!G32+NRG_E!G32+FC_E!G32</f>
        <v>0</v>
      </c>
      <c r="H32" s="8">
        <f>TI_EHG_E!H32+NRG_E!H32+FC_E!H32</f>
        <v>0</v>
      </c>
      <c r="I32" s="8">
        <f>TI_EHG_E!I32+NRG_E!I32+FC_E!I32</f>
        <v>0</v>
      </c>
      <c r="J32" s="8">
        <f>TI_EHG_E!J32+NRG_E!J32+FC_E!J32</f>
        <v>0</v>
      </c>
      <c r="K32" s="8">
        <f>TI_EHG_E!K32+NRG_E!K32+FC_E!K32</f>
        <v>0</v>
      </c>
      <c r="L32" s="8">
        <f>TI_EHG_E!L32+NRG_E!L32+FC_E!L32</f>
        <v>0</v>
      </c>
      <c r="M32" s="8">
        <f>TI_EHG_E!M32+NRG_E!M32+FC_E!M32</f>
        <v>0</v>
      </c>
      <c r="N32" s="8">
        <f>TI_EHG_E!N32+NRG_E!N32+FC_E!N32</f>
        <v>0</v>
      </c>
      <c r="O32" s="8">
        <f>TI_EHG_E!O32+NRG_E!O32+FC_E!O32</f>
        <v>0</v>
      </c>
      <c r="P32" s="8">
        <f>TI_EHG_E!P32+NRG_E!P32+FC_E!P32</f>
        <v>0</v>
      </c>
      <c r="Q32" s="8">
        <f>TI_EHG_E!Q32+NRG_E!Q32+FC_E!Q32</f>
        <v>0</v>
      </c>
      <c r="R32" s="8">
        <f>TI_EHG_E!R32+NRG_E!R32+FC_E!R32</f>
        <v>0</v>
      </c>
      <c r="S32" s="8">
        <f>TI_EHG_E!S32+NRG_E!S32+FC_E!S32</f>
        <v>0</v>
      </c>
      <c r="T32" s="8">
        <f>TI_EHG_E!T32+NRG_E!T32+FC_E!T32</f>
        <v>0</v>
      </c>
      <c r="U32" s="8">
        <f>TI_EHG_E!U32+NRG_E!U32+FC_E!U32</f>
        <v>0</v>
      </c>
      <c r="V32" s="8">
        <f>TI_EHG_E!V32+NRG_E!V32+FC_E!V32</f>
        <v>0</v>
      </c>
      <c r="W32" s="8">
        <f>TI_EHG_E!W32+NRG_E!W32+FC_E!W32</f>
        <v>0</v>
      </c>
      <c r="X32" s="8">
        <f>TI_EHG_E!X32+NRG_E!X32+FC_E!X32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5">SUM(C34:C50)</f>
        <v>5891.9203922400002</v>
      </c>
      <c r="D33" s="19">
        <f t="shared" ref="D33:X33" si="16">SUM(D34:D50)</f>
        <v>6263.0263792799997</v>
      </c>
      <c r="E33" s="19">
        <f t="shared" si="16"/>
        <v>6355.2562376399983</v>
      </c>
      <c r="F33" s="19">
        <f t="shared" si="16"/>
        <v>6878.6281569599996</v>
      </c>
      <c r="G33" s="19">
        <f t="shared" si="16"/>
        <v>7881.3197384400009</v>
      </c>
      <c r="H33" s="19">
        <f t="shared" si="16"/>
        <v>8196.2285579999989</v>
      </c>
      <c r="I33" s="19">
        <f t="shared" si="16"/>
        <v>7812.5755633199988</v>
      </c>
      <c r="J33" s="19">
        <f t="shared" si="16"/>
        <v>7490.2060108799978</v>
      </c>
      <c r="K33" s="19">
        <f t="shared" si="16"/>
        <v>7558.9293524399973</v>
      </c>
      <c r="L33" s="19">
        <f t="shared" si="16"/>
        <v>7034.0544633599984</v>
      </c>
      <c r="M33" s="19">
        <f t="shared" si="16"/>
        <v>7395.4593514800008</v>
      </c>
      <c r="N33" s="19">
        <f t="shared" si="16"/>
        <v>7661.2242639600017</v>
      </c>
      <c r="O33" s="19">
        <f t="shared" si="16"/>
        <v>7425.0651124800006</v>
      </c>
      <c r="P33" s="19">
        <f t="shared" si="16"/>
        <v>7292.297179080002</v>
      </c>
      <c r="Q33" s="19">
        <f t="shared" si="16"/>
        <v>6890.106726</v>
      </c>
      <c r="R33" s="19">
        <f t="shared" si="16"/>
        <v>6595.9741292400013</v>
      </c>
      <c r="S33" s="19">
        <f t="shared" si="16"/>
        <v>6422.4513165599992</v>
      </c>
      <c r="T33" s="19">
        <f t="shared" si="16"/>
        <v>6600.624250679999</v>
      </c>
      <c r="U33" s="19">
        <f t="shared" si="16"/>
        <v>6951.8777450399994</v>
      </c>
      <c r="V33" s="19">
        <f t="shared" si="16"/>
        <v>7092.0873338399997</v>
      </c>
      <c r="W33" s="19">
        <f t="shared" si="16"/>
        <v>5589.1751579999991</v>
      </c>
      <c r="X33" s="19">
        <f t="shared" si="16"/>
        <v>5877.9620204400017</v>
      </c>
    </row>
    <row r="34" spans="1:24" ht="11.25" customHeight="1" x14ac:dyDescent="0.2">
      <c r="A34" s="28" t="s">
        <v>54</v>
      </c>
      <c r="B34" s="7" t="s">
        <v>55</v>
      </c>
      <c r="C34" s="8">
        <f>TI_EHG_E!C34+NRG_E!C34+FC_E!C34</f>
        <v>0</v>
      </c>
      <c r="D34" s="8">
        <f>TI_EHG_E!D34+NRG_E!D34+FC_E!D34</f>
        <v>0</v>
      </c>
      <c r="E34" s="8">
        <f>TI_EHG_E!E34+NRG_E!E34+FC_E!E34</f>
        <v>0</v>
      </c>
      <c r="F34" s="8">
        <f>TI_EHG_E!F34+NRG_E!F34+FC_E!F34</f>
        <v>0</v>
      </c>
      <c r="G34" s="8">
        <f>TI_EHG_E!G34+NRG_E!G34+FC_E!G34</f>
        <v>0</v>
      </c>
      <c r="H34" s="8">
        <f>TI_EHG_E!H34+NRG_E!H34+FC_E!H34</f>
        <v>0</v>
      </c>
      <c r="I34" s="8">
        <f>TI_EHG_E!I34+NRG_E!I34+FC_E!I34</f>
        <v>0</v>
      </c>
      <c r="J34" s="8">
        <f>TI_EHG_E!J34+NRG_E!J34+FC_E!J34</f>
        <v>0</v>
      </c>
      <c r="K34" s="8">
        <f>TI_EHG_E!K34+NRG_E!K34+FC_E!K34</f>
        <v>0</v>
      </c>
      <c r="L34" s="8">
        <f>TI_EHG_E!L34+NRG_E!L34+FC_E!L34</f>
        <v>0</v>
      </c>
      <c r="M34" s="8">
        <f>TI_EHG_E!M34+NRG_E!M34+FC_E!M34</f>
        <v>0</v>
      </c>
      <c r="N34" s="8">
        <f>TI_EHG_E!N34+NRG_E!N34+FC_E!N34</f>
        <v>0</v>
      </c>
      <c r="O34" s="8">
        <f>TI_EHG_E!O34+NRG_E!O34+FC_E!O34</f>
        <v>0</v>
      </c>
      <c r="P34" s="8">
        <f>TI_EHG_E!P34+NRG_E!P34+FC_E!P34</f>
        <v>0</v>
      </c>
      <c r="Q34" s="8">
        <f>TI_EHG_E!Q34+NRG_E!Q34+FC_E!Q34</f>
        <v>0</v>
      </c>
      <c r="R34" s="8">
        <f>TI_EHG_E!R34+NRG_E!R34+FC_E!R34</f>
        <v>0</v>
      </c>
      <c r="S34" s="8">
        <f>TI_EHG_E!S34+NRG_E!S34+FC_E!S34</f>
        <v>0</v>
      </c>
      <c r="T34" s="8">
        <f>TI_EHG_E!T34+NRG_E!T34+FC_E!T34</f>
        <v>0</v>
      </c>
      <c r="U34" s="8">
        <f>TI_EHG_E!U34+NRG_E!U34+FC_E!U34</f>
        <v>0</v>
      </c>
      <c r="V34" s="8">
        <f>TI_EHG_E!V34+NRG_E!V34+FC_E!V34</f>
        <v>0</v>
      </c>
      <c r="W34" s="8">
        <f>TI_EHG_E!W34+NRG_E!W34+FC_E!W34</f>
        <v>0</v>
      </c>
      <c r="X34" s="8">
        <f>TI_EHG_E!X34+NRG_E!X34+FC_E!X34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TI_EHG_E!C35+NRG_E!C35+FC_E!C35</f>
        <v>0</v>
      </c>
      <c r="D35" s="8">
        <f>TI_EHG_E!D35+NRG_E!D35+FC_E!D35</f>
        <v>0</v>
      </c>
      <c r="E35" s="8">
        <f>TI_EHG_E!E35+NRG_E!E35+FC_E!E35</f>
        <v>0</v>
      </c>
      <c r="F35" s="8">
        <f>TI_EHG_E!F35+NRG_E!F35+FC_E!F35</f>
        <v>0</v>
      </c>
      <c r="G35" s="8">
        <f>TI_EHG_E!G35+NRG_E!G35+FC_E!G35</f>
        <v>0</v>
      </c>
      <c r="H35" s="8">
        <f>TI_EHG_E!H35+NRG_E!H35+FC_E!H35</f>
        <v>0</v>
      </c>
      <c r="I35" s="8">
        <f>TI_EHG_E!I35+NRG_E!I35+FC_E!I35</f>
        <v>0</v>
      </c>
      <c r="J35" s="8">
        <f>TI_EHG_E!J35+NRG_E!J35+FC_E!J35</f>
        <v>0</v>
      </c>
      <c r="K35" s="8">
        <f>TI_EHG_E!K35+NRG_E!K35+FC_E!K35</f>
        <v>0</v>
      </c>
      <c r="L35" s="8">
        <f>TI_EHG_E!L35+NRG_E!L35+FC_E!L35</f>
        <v>0</v>
      </c>
      <c r="M35" s="8">
        <f>TI_EHG_E!M35+NRG_E!M35+FC_E!M35</f>
        <v>0</v>
      </c>
      <c r="N35" s="8">
        <f>TI_EHG_E!N35+NRG_E!N35+FC_E!N35</f>
        <v>0</v>
      </c>
      <c r="O35" s="8">
        <f>TI_EHG_E!O35+NRG_E!O35+FC_E!O35</f>
        <v>0</v>
      </c>
      <c r="P35" s="8">
        <f>TI_EHG_E!P35+NRG_E!P35+FC_E!P35</f>
        <v>0</v>
      </c>
      <c r="Q35" s="8">
        <f>TI_EHG_E!Q35+NRG_E!Q35+FC_E!Q35</f>
        <v>0</v>
      </c>
      <c r="R35" s="8">
        <f>TI_EHG_E!R35+NRG_E!R35+FC_E!R35</f>
        <v>0</v>
      </c>
      <c r="S35" s="8">
        <f>TI_EHG_E!S35+NRG_E!S35+FC_E!S35</f>
        <v>0</v>
      </c>
      <c r="T35" s="8">
        <f>TI_EHG_E!T35+NRG_E!T35+FC_E!T35</f>
        <v>0</v>
      </c>
      <c r="U35" s="8">
        <f>TI_EHG_E!U35+NRG_E!U35+FC_E!U35</f>
        <v>0</v>
      </c>
      <c r="V35" s="8">
        <f>TI_EHG_E!V35+NRG_E!V35+FC_E!V35</f>
        <v>0</v>
      </c>
      <c r="W35" s="8">
        <f>TI_EHG_E!W35+NRG_E!W35+FC_E!W35</f>
        <v>0</v>
      </c>
      <c r="X35" s="8">
        <f>TI_EHG_E!X35+NRG_E!X35+FC_E!X35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TI_EHG_E!C36+NRG_E!C36+FC_E!C36</f>
        <v>69.662475720000003</v>
      </c>
      <c r="D36" s="8">
        <f>TI_EHG_E!D36+NRG_E!D36+FC_E!D36</f>
        <v>81.272623319999994</v>
      </c>
      <c r="E36" s="8">
        <f>TI_EHG_E!E36+NRG_E!E36+FC_E!E36</f>
        <v>55.149450479999999</v>
      </c>
      <c r="F36" s="8">
        <f>TI_EHG_E!F36+NRG_E!F36+FC_E!F36</f>
        <v>46.441726199999998</v>
      </c>
      <c r="G36" s="8">
        <f>TI_EHG_E!G36+NRG_E!G36+FC_E!G36</f>
        <v>37.733774760000003</v>
      </c>
      <c r="H36" s="8">
        <f>TI_EHG_E!H36+NRG_E!H36+FC_E!H36</f>
        <v>34.831351439999999</v>
      </c>
      <c r="I36" s="8">
        <f>TI_EHG_E!I36+NRG_E!I36+FC_E!I36</f>
        <v>29.02627764</v>
      </c>
      <c r="J36" s="8">
        <f>TI_EHG_E!J36+NRG_E!J36+FC_E!J36</f>
        <v>26.12385432</v>
      </c>
      <c r="K36" s="8">
        <f>TI_EHG_E!K36+NRG_E!K36+FC_E!K36</f>
        <v>26.12385432</v>
      </c>
      <c r="L36" s="8">
        <f>TI_EHG_E!L36+NRG_E!L36+FC_E!L36</f>
        <v>31.745837159999997</v>
      </c>
      <c r="M36" s="8">
        <f>TI_EHG_E!M36+NRG_E!M36+FC_E!M36</f>
        <v>33.322100399999997</v>
      </c>
      <c r="N36" s="8">
        <f>TI_EHG_E!N36+NRG_E!N36+FC_E!N36</f>
        <v>27.722833559999998</v>
      </c>
      <c r="O36" s="8">
        <f>TI_EHG_E!O36+NRG_E!O36+FC_E!O36</f>
        <v>30.041909999999994</v>
      </c>
      <c r="P36" s="8">
        <f>TI_EHG_E!P36+NRG_E!P36+FC_E!P36</f>
        <v>29.490365520000001</v>
      </c>
      <c r="Q36" s="8">
        <f>TI_EHG_E!Q36+NRG_E!Q36+FC_E!Q36</f>
        <v>27.66468059999999</v>
      </c>
      <c r="R36" s="8">
        <f>TI_EHG_E!R36+NRG_E!R36+FC_E!R36</f>
        <v>27.798250680000024</v>
      </c>
      <c r="S36" s="8">
        <f>TI_EHG_E!S36+NRG_E!S36+FC_E!S36</f>
        <v>29.667323159999999</v>
      </c>
      <c r="T36" s="8">
        <f>TI_EHG_E!T36+NRG_E!T36+FC_E!T36</f>
        <v>25.827637679999999</v>
      </c>
      <c r="U36" s="8">
        <f>TI_EHG_E!U36+NRG_E!U36+FC_E!U36</f>
        <v>22.480662240000029</v>
      </c>
      <c r="V36" s="8">
        <f>TI_EHG_E!V36+NRG_E!V36+FC_E!V36</f>
        <v>26.84054411999999</v>
      </c>
      <c r="W36" s="8">
        <f>TI_EHG_E!W36+NRG_E!W36+FC_E!W36</f>
        <v>20.515501079999993</v>
      </c>
      <c r="X36" s="8">
        <f>TI_EHG_E!X36+NRG_E!X36+FC_E!X36</f>
        <v>29.525348159999993</v>
      </c>
    </row>
    <row r="37" spans="1:24" ht="11.25" customHeight="1" x14ac:dyDescent="0.2">
      <c r="A37" s="28" t="s">
        <v>60</v>
      </c>
      <c r="B37" s="7" t="s">
        <v>61</v>
      </c>
      <c r="C37" s="8">
        <f>TI_EHG_E!C37+NRG_E!C37+FC_E!C37</f>
        <v>1736.3598436799998</v>
      </c>
      <c r="D37" s="8">
        <f>TI_EHG_E!D37+NRG_E!D37+FC_E!D37</f>
        <v>1706.8004553600001</v>
      </c>
      <c r="E37" s="8">
        <f>TI_EHG_E!E37+NRG_E!E37+FC_E!E37</f>
        <v>1663.9185855599999</v>
      </c>
      <c r="F37" s="8">
        <f>TI_EHG_E!F37+NRG_E!F37+FC_E!F37</f>
        <v>1693.48096764</v>
      </c>
      <c r="G37" s="8">
        <f>TI_EHG_E!G37+NRG_E!G37+FC_E!G37</f>
        <v>1641.8914973999997</v>
      </c>
      <c r="H37" s="8">
        <f>TI_EHG_E!H37+NRG_E!H37+FC_E!H37</f>
        <v>1495.3741387199998</v>
      </c>
      <c r="I37" s="8">
        <f>TI_EHG_E!I37+NRG_E!I37+FC_E!I37</f>
        <v>1344.04505928</v>
      </c>
      <c r="J37" s="8">
        <f>TI_EHG_E!J37+NRG_E!J37+FC_E!J37</f>
        <v>1286.3223727199995</v>
      </c>
      <c r="K37" s="8">
        <f>TI_EHG_E!K37+NRG_E!K37+FC_E!K37</f>
        <v>1224.3428089199999</v>
      </c>
      <c r="L37" s="8">
        <f>TI_EHG_E!L37+NRG_E!L37+FC_E!L37</f>
        <v>1128.7378317599998</v>
      </c>
      <c r="M37" s="8">
        <f>TI_EHG_E!M37+NRG_E!M37+FC_E!M37</f>
        <v>1049.0713833600003</v>
      </c>
      <c r="N37" s="8">
        <f>TI_EHG_E!N37+NRG_E!N37+FC_E!N37</f>
        <v>1070.2305306000001</v>
      </c>
      <c r="O37" s="8">
        <f>TI_EHG_E!O37+NRG_E!O37+FC_E!O37</f>
        <v>1042.4609117999998</v>
      </c>
      <c r="P37" s="8">
        <f>TI_EHG_E!P37+NRG_E!P37+FC_E!P37</f>
        <v>949.44528756000034</v>
      </c>
      <c r="Q37" s="8">
        <f>TI_EHG_E!Q37+NRG_E!Q37+FC_E!Q37</f>
        <v>911.0111472000001</v>
      </c>
      <c r="R37" s="8">
        <f>TI_EHG_E!R37+NRG_E!R37+FC_E!R37</f>
        <v>849.46418172000006</v>
      </c>
      <c r="S37" s="8">
        <f>TI_EHG_E!S37+NRG_E!S37+FC_E!S37</f>
        <v>825.50087927999994</v>
      </c>
      <c r="T37" s="8">
        <f>TI_EHG_E!T37+NRG_E!T37+FC_E!T37</f>
        <v>872.37118583999995</v>
      </c>
      <c r="U37" s="8">
        <f>TI_EHG_E!U37+NRG_E!U37+FC_E!U37</f>
        <v>952.60420332000024</v>
      </c>
      <c r="V37" s="8">
        <f>TI_EHG_E!V37+NRG_E!V37+FC_E!V37</f>
        <v>994.82694696000033</v>
      </c>
      <c r="W37" s="8">
        <f>TI_EHG_E!W37+NRG_E!W37+FC_E!W37</f>
        <v>759.52689120000002</v>
      </c>
      <c r="X37" s="8">
        <f>TI_EHG_E!X37+NRG_E!X37+FC_E!X37</f>
        <v>920.07375767999986</v>
      </c>
    </row>
    <row r="38" spans="1:24" ht="11.25" customHeight="1" x14ac:dyDescent="0.2">
      <c r="A38" s="28" t="s">
        <v>62</v>
      </c>
      <c r="B38" s="7" t="s">
        <v>63</v>
      </c>
      <c r="C38" s="8">
        <f>TI_EHG_E!C38+NRG_E!C38+FC_E!C38</f>
        <v>0.80388000000000004</v>
      </c>
      <c r="D38" s="8">
        <f>TI_EHG_E!D38+NRG_E!D38+FC_E!D38</f>
        <v>0.67913999999999974</v>
      </c>
      <c r="E38" s="8">
        <f>TI_EHG_E!E38+NRG_E!E38+FC_E!E38</f>
        <v>0.72475200000000006</v>
      </c>
      <c r="F38" s="8">
        <f>TI_EHG_E!F38+NRG_E!F38+FC_E!F38</f>
        <v>0.77943600000000024</v>
      </c>
      <c r="G38" s="8">
        <f>TI_EHG_E!G38+NRG_E!G38+FC_E!G38</f>
        <v>0.60303600000000024</v>
      </c>
      <c r="H38" s="8">
        <f>TI_EHG_E!H38+NRG_E!H38+FC_E!H38</f>
        <v>0.44150399999999995</v>
      </c>
      <c r="I38" s="8">
        <f>TI_EHG_E!I38+NRG_E!I38+FC_E!I38</f>
        <v>0.49946399999999996</v>
      </c>
      <c r="J38" s="8">
        <f>TI_EHG_E!J38+NRG_E!J38+FC_E!J38</f>
        <v>0.6363000000000002</v>
      </c>
      <c r="K38" s="8">
        <f>TI_EHG_E!K38+NRG_E!K38+FC_E!K38</f>
        <v>0.59975999999999996</v>
      </c>
      <c r="L38" s="8">
        <f>TI_EHG_E!L38+NRG_E!L38+FC_E!L38</f>
        <v>1.2637799999999997</v>
      </c>
      <c r="M38" s="8">
        <f>TI_EHG_E!M38+NRG_E!M38+FC_E!M38</f>
        <v>1.0717560000000006</v>
      </c>
      <c r="N38" s="8">
        <f>TI_EHG_E!N38+NRG_E!N38+FC_E!N38</f>
        <v>0.84344399999999964</v>
      </c>
      <c r="O38" s="8">
        <f>TI_EHG_E!O38+NRG_E!O38+FC_E!O38</f>
        <v>0.54809999999999959</v>
      </c>
      <c r="P38" s="8">
        <f>TI_EHG_E!P38+NRG_E!P38+FC_E!P38</f>
        <v>0.60606000000000049</v>
      </c>
      <c r="Q38" s="8">
        <f>TI_EHG_E!Q38+NRG_E!Q38+FC_E!Q38</f>
        <v>0.55717200000000011</v>
      </c>
      <c r="R38" s="8">
        <f>TI_EHG_E!R38+NRG_E!R38+FC_E!R38</f>
        <v>0.66981599999999941</v>
      </c>
      <c r="S38" s="8">
        <f>TI_EHG_E!S38+NRG_E!S38+FC_E!S38</f>
        <v>0.67611599999999983</v>
      </c>
      <c r="T38" s="8">
        <f>TI_EHG_E!T38+NRG_E!T38+FC_E!T38</f>
        <v>0.67611599999999972</v>
      </c>
      <c r="U38" s="8">
        <f>TI_EHG_E!U38+NRG_E!U38+FC_E!U38</f>
        <v>0.71567999999999909</v>
      </c>
      <c r="V38" s="8">
        <f>TI_EHG_E!V38+NRG_E!V38+FC_E!V38</f>
        <v>0.63327599999999928</v>
      </c>
      <c r="W38" s="8">
        <f>TI_EHG_E!W38+NRG_E!W38+FC_E!W38</f>
        <v>0.56649600000000044</v>
      </c>
      <c r="X38" s="8">
        <f>TI_EHG_E!X38+NRG_E!X38+FC_E!X38</f>
        <v>0.71870400000000068</v>
      </c>
    </row>
    <row r="39" spans="1:24" ht="11.25" customHeight="1" x14ac:dyDescent="0.2">
      <c r="A39" s="28" t="s">
        <v>64</v>
      </c>
      <c r="B39" s="7" t="s">
        <v>65</v>
      </c>
      <c r="C39" s="8">
        <f>TI_EHG_E!C39+NRG_E!C39+FC_E!C39</f>
        <v>0</v>
      </c>
      <c r="D39" s="8">
        <f>TI_EHG_E!D39+NRG_E!D39+FC_E!D39</f>
        <v>0</v>
      </c>
      <c r="E39" s="8">
        <f>TI_EHG_E!E39+NRG_E!E39+FC_E!E39</f>
        <v>0</v>
      </c>
      <c r="F39" s="8">
        <f>TI_EHG_E!F39+NRG_E!F39+FC_E!F39</f>
        <v>0</v>
      </c>
      <c r="G39" s="8">
        <f>TI_EHG_E!G39+NRG_E!G39+FC_E!G39</f>
        <v>0</v>
      </c>
      <c r="H39" s="8">
        <f>TI_EHG_E!H39+NRG_E!H39+FC_E!H39</f>
        <v>0</v>
      </c>
      <c r="I39" s="8">
        <f>TI_EHG_E!I39+NRG_E!I39+FC_E!I39</f>
        <v>0</v>
      </c>
      <c r="J39" s="8">
        <f>TI_EHG_E!J39+NRG_E!J39+FC_E!J39</f>
        <v>0</v>
      </c>
      <c r="K39" s="8">
        <f>TI_EHG_E!K39+NRG_E!K39+FC_E!K39</f>
        <v>0</v>
      </c>
      <c r="L39" s="8">
        <f>TI_EHG_E!L39+NRG_E!L39+FC_E!L39</f>
        <v>0</v>
      </c>
      <c r="M39" s="8">
        <f>TI_EHG_E!M39+NRG_E!M39+FC_E!M39</f>
        <v>0</v>
      </c>
      <c r="N39" s="8">
        <f>TI_EHG_E!N39+NRG_E!N39+FC_E!N39</f>
        <v>0</v>
      </c>
      <c r="O39" s="8">
        <f>TI_EHG_E!O39+NRG_E!O39+FC_E!O39</f>
        <v>0</v>
      </c>
      <c r="P39" s="8">
        <f>TI_EHG_E!P39+NRG_E!P39+FC_E!P39</f>
        <v>0</v>
      </c>
      <c r="Q39" s="8">
        <f>TI_EHG_E!Q39+NRG_E!Q39+FC_E!Q39</f>
        <v>0</v>
      </c>
      <c r="R39" s="8">
        <f>TI_EHG_E!R39+NRG_E!R39+FC_E!R39</f>
        <v>0</v>
      </c>
      <c r="S39" s="8">
        <f>TI_EHG_E!S39+NRG_E!S39+FC_E!S39</f>
        <v>0</v>
      </c>
      <c r="T39" s="8">
        <f>TI_EHG_E!T39+NRG_E!T39+FC_E!T39</f>
        <v>0</v>
      </c>
      <c r="U39" s="8">
        <f>TI_EHG_E!U39+NRG_E!U39+FC_E!U39</f>
        <v>0</v>
      </c>
      <c r="V39" s="8">
        <f>TI_EHG_E!V39+NRG_E!V39+FC_E!V39</f>
        <v>0</v>
      </c>
      <c r="W39" s="8">
        <f>TI_EHG_E!W39+NRG_E!W39+FC_E!W39</f>
        <v>0</v>
      </c>
      <c r="X39" s="8">
        <f>TI_EHG_E!X39+NRG_E!X39+FC_E!X39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TI_EHG_E!C40+NRG_E!C40+FC_E!C40</f>
        <v>0</v>
      </c>
      <c r="D40" s="8">
        <f>TI_EHG_E!D40+NRG_E!D40+FC_E!D40</f>
        <v>0</v>
      </c>
      <c r="E40" s="8">
        <f>TI_EHG_E!E40+NRG_E!E40+FC_E!E40</f>
        <v>0</v>
      </c>
      <c r="F40" s="8">
        <f>TI_EHG_E!F40+NRG_E!F40+FC_E!F40</f>
        <v>0</v>
      </c>
      <c r="G40" s="8">
        <f>TI_EHG_E!G40+NRG_E!G40+FC_E!G40</f>
        <v>0</v>
      </c>
      <c r="H40" s="8">
        <f>TI_EHG_E!H40+NRG_E!H40+FC_E!H40</f>
        <v>0</v>
      </c>
      <c r="I40" s="8">
        <f>TI_EHG_E!I40+NRG_E!I40+FC_E!I40</f>
        <v>0</v>
      </c>
      <c r="J40" s="8">
        <f>TI_EHG_E!J40+NRG_E!J40+FC_E!J40</f>
        <v>0</v>
      </c>
      <c r="K40" s="8">
        <f>TI_EHG_E!K40+NRG_E!K40+FC_E!K40</f>
        <v>0</v>
      </c>
      <c r="L40" s="8">
        <f>TI_EHG_E!L40+NRG_E!L40+FC_E!L40</f>
        <v>0</v>
      </c>
      <c r="M40" s="8">
        <f>TI_EHG_E!M40+NRG_E!M40+FC_E!M40</f>
        <v>0</v>
      </c>
      <c r="N40" s="8">
        <f>TI_EHG_E!N40+NRG_E!N40+FC_E!N40</f>
        <v>0</v>
      </c>
      <c r="O40" s="8">
        <f>TI_EHG_E!O40+NRG_E!O40+FC_E!O40</f>
        <v>0</v>
      </c>
      <c r="P40" s="8">
        <f>TI_EHG_E!P40+NRG_E!P40+FC_E!P40</f>
        <v>0</v>
      </c>
      <c r="Q40" s="8">
        <f>TI_EHG_E!Q40+NRG_E!Q40+FC_E!Q40</f>
        <v>0</v>
      </c>
      <c r="R40" s="8">
        <f>TI_EHG_E!R40+NRG_E!R40+FC_E!R40</f>
        <v>0</v>
      </c>
      <c r="S40" s="8">
        <f>TI_EHG_E!S40+NRG_E!S40+FC_E!S40</f>
        <v>0</v>
      </c>
      <c r="T40" s="8">
        <f>TI_EHG_E!T40+NRG_E!T40+FC_E!T40</f>
        <v>0</v>
      </c>
      <c r="U40" s="8">
        <f>TI_EHG_E!U40+NRG_E!U40+FC_E!U40</f>
        <v>0</v>
      </c>
      <c r="V40" s="8">
        <f>TI_EHG_E!V40+NRG_E!V40+FC_E!V40</f>
        <v>0</v>
      </c>
      <c r="W40" s="8">
        <f>TI_EHG_E!W40+NRG_E!W40+FC_E!W40</f>
        <v>0</v>
      </c>
      <c r="X40" s="8">
        <f>TI_EHG_E!X40+NRG_E!X40+FC_E!X40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TI_EHG_E!C41+NRG_E!C41+FC_E!C41</f>
        <v>3.6845874000000012</v>
      </c>
      <c r="D41" s="8">
        <f>TI_EHG_E!D41+NRG_E!D41+FC_E!D41</f>
        <v>4.1978671199999988</v>
      </c>
      <c r="E41" s="8">
        <f>TI_EHG_E!E41+NRG_E!E41+FC_E!E41</f>
        <v>3.5901108000000006</v>
      </c>
      <c r="F41" s="8">
        <f>TI_EHG_E!F41+NRG_E!F41+FC_E!F41</f>
        <v>3.9586989599999995</v>
      </c>
      <c r="G41" s="8">
        <f>TI_EHG_E!G41+NRG_E!G41+FC_E!G41</f>
        <v>4.2263395199999989</v>
      </c>
      <c r="H41" s="8">
        <f>TI_EHG_E!H41+NRG_E!H41+FC_E!H41</f>
        <v>5.3064788400000005</v>
      </c>
      <c r="I41" s="8">
        <f>TI_EHG_E!I41+NRG_E!I41+FC_E!I41</f>
        <v>3.4107346800000005</v>
      </c>
      <c r="J41" s="8">
        <f>TI_EHG_E!J41+NRG_E!J41+FC_E!J41</f>
        <v>2.81540268</v>
      </c>
      <c r="K41" s="8">
        <f>TI_EHG_E!K41+NRG_E!K41+FC_E!K41</f>
        <v>2.9792484000000004</v>
      </c>
      <c r="L41" s="8">
        <f>TI_EHG_E!L41+NRG_E!L41+FC_E!L41</f>
        <v>1.7699479200000006</v>
      </c>
      <c r="M41" s="8">
        <f>TI_EHG_E!M41+NRG_E!M41+FC_E!M41</f>
        <v>2.0217992400000004</v>
      </c>
      <c r="N41" s="8">
        <f>TI_EHG_E!N41+NRG_E!N41+FC_E!N41</f>
        <v>2.5288668000000021</v>
      </c>
      <c r="O41" s="8">
        <f>TI_EHG_E!O41+NRG_E!O41+FC_E!O41</f>
        <v>2.2612262400000005</v>
      </c>
      <c r="P41" s="8">
        <f>TI_EHG_E!P41+NRG_E!P41+FC_E!P41</f>
        <v>2.15406648</v>
      </c>
      <c r="Q41" s="8">
        <f>TI_EHG_E!Q41+NRG_E!Q41+FC_E!Q41</f>
        <v>1.2975649200000003</v>
      </c>
      <c r="R41" s="8">
        <f>TI_EHG_E!R41+NRG_E!R41+FC_E!R41</f>
        <v>2.6075541600000007</v>
      </c>
      <c r="S41" s="8">
        <f>TI_EHG_E!S41+NRG_E!S41+FC_E!S41</f>
        <v>1.52430876</v>
      </c>
      <c r="T41" s="8">
        <f>TI_EHG_E!T41+NRG_E!T41+FC_E!T41</f>
        <v>1.568311560000001</v>
      </c>
      <c r="U41" s="8">
        <f>TI_EHG_E!U41+NRG_E!U41+FC_E!U41</f>
        <v>1.5023073599999999</v>
      </c>
      <c r="V41" s="8">
        <f>TI_EHG_E!V41+NRG_E!V41+FC_E!V41</f>
        <v>2.0375884800000033</v>
      </c>
      <c r="W41" s="8">
        <f>TI_EHG_E!W41+NRG_E!W41+FC_E!W41</f>
        <v>1.6061022000000003</v>
      </c>
      <c r="X41" s="8">
        <f>TI_EHG_E!X41+NRG_E!X41+FC_E!X41</f>
        <v>1.9146394800000013</v>
      </c>
    </row>
    <row r="42" spans="1:24" ht="11.25" customHeight="1" x14ac:dyDescent="0.2">
      <c r="A42" s="28" t="s">
        <v>70</v>
      </c>
      <c r="B42" s="7" t="s">
        <v>71</v>
      </c>
      <c r="C42" s="8">
        <f>TI_EHG_E!C42+NRG_E!C42+FC_E!C42</f>
        <v>0</v>
      </c>
      <c r="D42" s="8">
        <f>TI_EHG_E!D42+NRG_E!D42+FC_E!D42</f>
        <v>0</v>
      </c>
      <c r="E42" s="8">
        <f>TI_EHG_E!E42+NRG_E!E42+FC_E!E42</f>
        <v>0</v>
      </c>
      <c r="F42" s="8">
        <f>TI_EHG_E!F42+NRG_E!F42+FC_E!F42</f>
        <v>0</v>
      </c>
      <c r="G42" s="8">
        <f>TI_EHG_E!G42+NRG_E!G42+FC_E!G42</f>
        <v>0</v>
      </c>
      <c r="H42" s="8">
        <f>TI_EHG_E!H42+NRG_E!H42+FC_E!H42</f>
        <v>0</v>
      </c>
      <c r="I42" s="8">
        <f>TI_EHG_E!I42+NRG_E!I42+FC_E!I42</f>
        <v>0</v>
      </c>
      <c r="J42" s="8">
        <f>TI_EHG_E!J42+NRG_E!J42+FC_E!J42</f>
        <v>0</v>
      </c>
      <c r="K42" s="8">
        <f>TI_EHG_E!K42+NRG_E!K42+FC_E!K42</f>
        <v>0</v>
      </c>
      <c r="L42" s="8">
        <f>TI_EHG_E!L42+NRG_E!L42+FC_E!L42</f>
        <v>0</v>
      </c>
      <c r="M42" s="8">
        <f>TI_EHG_E!M42+NRG_E!M42+FC_E!M42</f>
        <v>0</v>
      </c>
      <c r="N42" s="8">
        <f>TI_EHG_E!N42+NRG_E!N42+FC_E!N42</f>
        <v>0</v>
      </c>
      <c r="O42" s="8">
        <f>TI_EHG_E!O42+NRG_E!O42+FC_E!O42</f>
        <v>0</v>
      </c>
      <c r="P42" s="8">
        <f>TI_EHG_E!P42+NRG_E!P42+FC_E!P42</f>
        <v>0</v>
      </c>
      <c r="Q42" s="8">
        <f>TI_EHG_E!Q42+NRG_E!Q42+FC_E!Q42</f>
        <v>0</v>
      </c>
      <c r="R42" s="8">
        <f>TI_EHG_E!R42+NRG_E!R42+FC_E!R42</f>
        <v>0</v>
      </c>
      <c r="S42" s="8">
        <f>TI_EHG_E!S42+NRG_E!S42+FC_E!S42</f>
        <v>0</v>
      </c>
      <c r="T42" s="8">
        <f>TI_EHG_E!T42+NRG_E!T42+FC_E!T42</f>
        <v>0</v>
      </c>
      <c r="U42" s="8">
        <f>TI_EHG_E!U42+NRG_E!U42+FC_E!U42</f>
        <v>0</v>
      </c>
      <c r="V42" s="8">
        <f>TI_EHG_E!V42+NRG_E!V42+FC_E!V42</f>
        <v>0</v>
      </c>
      <c r="W42" s="8">
        <f>TI_EHG_E!W42+NRG_E!W42+FC_E!W42</f>
        <v>0</v>
      </c>
      <c r="X42" s="8">
        <f>TI_EHG_E!X42+NRG_E!X42+FC_E!X42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TI_EHG_E!C43+NRG_E!C43+FC_E!C43</f>
        <v>4061.3815195200004</v>
      </c>
      <c r="D43" s="8">
        <f>TI_EHG_E!D43+NRG_E!D43+FC_E!D43</f>
        <v>4448.94618636</v>
      </c>
      <c r="E43" s="8">
        <f>TI_EHG_E!E43+NRG_E!E43+FC_E!E43</f>
        <v>4612.9040848799987</v>
      </c>
      <c r="F43" s="8">
        <f>TI_EHG_E!F43+NRG_E!F43+FC_E!F43</f>
        <v>5117.8092731999996</v>
      </c>
      <c r="G43" s="8">
        <f>TI_EHG_E!G43+NRG_E!G43+FC_E!G43</f>
        <v>6186.4191558000011</v>
      </c>
      <c r="H43" s="8">
        <f>TI_EHG_E!H43+NRG_E!H43+FC_E!H43</f>
        <v>6653.4113458799984</v>
      </c>
      <c r="I43" s="8">
        <f>TI_EHG_E!I43+NRG_E!I43+FC_E!I43</f>
        <v>6430.7147626799988</v>
      </c>
      <c r="J43" s="8">
        <f>TI_EHG_E!J43+NRG_E!J43+FC_E!J43</f>
        <v>6170.9209333199988</v>
      </c>
      <c r="K43" s="8">
        <f>TI_EHG_E!K43+NRG_E!K43+FC_E!K43</f>
        <v>6302.8030759199983</v>
      </c>
      <c r="L43" s="8">
        <f>TI_EHG_E!L43+NRG_E!L43+FC_E!L43</f>
        <v>5868.2182244399992</v>
      </c>
      <c r="M43" s="8">
        <f>TI_EHG_E!M43+NRG_E!M43+FC_E!M43</f>
        <v>6302.9257855200003</v>
      </c>
      <c r="N43" s="8">
        <f>TI_EHG_E!N43+NRG_E!N43+FC_E!N43</f>
        <v>6553.536401880001</v>
      </c>
      <c r="O43" s="8">
        <f>TI_EHG_E!O43+NRG_E!O43+FC_E!O43</f>
        <v>6344.0625783600008</v>
      </c>
      <c r="P43" s="8">
        <f>TI_EHG_E!P43+NRG_E!P43+FC_E!P43</f>
        <v>6305.8057264800018</v>
      </c>
      <c r="Q43" s="8">
        <f>TI_EHG_E!Q43+NRG_E!Q43+FC_E!Q43</f>
        <v>5945.70000024</v>
      </c>
      <c r="R43" s="8">
        <f>TI_EHG_E!R43+NRG_E!R43+FC_E!R43</f>
        <v>5712.3444877200018</v>
      </c>
      <c r="S43" s="8">
        <f>TI_EHG_E!S43+NRG_E!S43+FC_E!S43</f>
        <v>5560.8752253599987</v>
      </c>
      <c r="T43" s="8">
        <f>TI_EHG_E!T43+NRG_E!T43+FC_E!T43</f>
        <v>5692.917690719999</v>
      </c>
      <c r="U43" s="8">
        <f>TI_EHG_E!U43+NRG_E!U43+FC_E!U43</f>
        <v>5966.166094199999</v>
      </c>
      <c r="V43" s="8">
        <f>TI_EHG_E!V43+NRG_E!V43+FC_E!V43</f>
        <v>6061.4826433199996</v>
      </c>
      <c r="W43" s="8">
        <f>TI_EHG_E!W43+NRG_E!W43+FC_E!W43</f>
        <v>4803.4832975999989</v>
      </c>
      <c r="X43" s="8">
        <f>TI_EHG_E!X43+NRG_E!X43+FC_E!X43</f>
        <v>4922.2187071200015</v>
      </c>
    </row>
    <row r="44" spans="1:24" ht="11.25" customHeight="1" x14ac:dyDescent="0.2">
      <c r="A44" s="28" t="s">
        <v>74</v>
      </c>
      <c r="B44" s="7" t="s">
        <v>75</v>
      </c>
      <c r="C44" s="8">
        <f>TI_EHG_E!C44+NRG_E!C44+FC_E!C44</f>
        <v>20.028085920000002</v>
      </c>
      <c r="D44" s="8">
        <f>TI_EHG_E!D44+NRG_E!D44+FC_E!D44</f>
        <v>21.130107119999998</v>
      </c>
      <c r="E44" s="8">
        <f>TI_EHG_E!E44+NRG_E!E44+FC_E!E44</f>
        <v>18.96925392</v>
      </c>
      <c r="F44" s="8">
        <f>TI_EHG_E!F44+NRG_E!F44+FC_E!F44</f>
        <v>16.158054960000001</v>
      </c>
      <c r="G44" s="8">
        <f>TI_EHG_E!G44+NRG_E!G44+FC_E!G44</f>
        <v>10.445934960000001</v>
      </c>
      <c r="H44" s="8">
        <f>TI_EHG_E!H44+NRG_E!H44+FC_E!H44</f>
        <v>6.8637391200000026</v>
      </c>
      <c r="I44" s="8">
        <f>TI_EHG_E!I44+NRG_E!I44+FC_E!I44</f>
        <v>4.8792650399999999</v>
      </c>
      <c r="J44" s="8">
        <f>TI_EHG_E!J44+NRG_E!J44+FC_E!J44</f>
        <v>3.3871478400000017</v>
      </c>
      <c r="K44" s="8">
        <f>TI_EHG_E!K44+NRG_E!K44+FC_E!K44</f>
        <v>2.0806048800000001</v>
      </c>
      <c r="L44" s="8">
        <f>TI_EHG_E!L44+NRG_E!L44+FC_E!L44</f>
        <v>2.31884208</v>
      </c>
      <c r="M44" s="8">
        <f>TI_EHG_E!M44+NRG_E!M44+FC_E!M44</f>
        <v>7.0465269600000005</v>
      </c>
      <c r="N44" s="8">
        <f>TI_EHG_E!N44+NRG_E!N44+FC_E!N44</f>
        <v>6.3621871200000015</v>
      </c>
      <c r="O44" s="8">
        <f>TI_EHG_E!O44+NRG_E!O44+FC_E!O44</f>
        <v>5.6903860800000023</v>
      </c>
      <c r="P44" s="8">
        <f>TI_EHG_E!P44+NRG_E!P44+FC_E!P44</f>
        <v>4.7956730400000014</v>
      </c>
      <c r="Q44" s="8">
        <f>TI_EHG_E!Q44+NRG_E!Q44+FC_E!Q44</f>
        <v>3.8761610400000022</v>
      </c>
      <c r="R44" s="8">
        <f>TI_EHG_E!R44+NRG_E!R44+FC_E!R44</f>
        <v>3.0898389600000007</v>
      </c>
      <c r="S44" s="8">
        <f>TI_EHG_E!S44+NRG_E!S44+FC_E!S44</f>
        <v>4.2074640000000008</v>
      </c>
      <c r="T44" s="8">
        <f>TI_EHG_E!T44+NRG_E!T44+FC_E!T44</f>
        <v>7.2633088800000012</v>
      </c>
      <c r="U44" s="8">
        <f>TI_EHG_E!U44+NRG_E!U44+FC_E!U44</f>
        <v>8.4087979200000014</v>
      </c>
      <c r="V44" s="8">
        <f>TI_EHG_E!V44+NRG_E!V44+FC_E!V44</f>
        <v>6.2663349600000009</v>
      </c>
      <c r="W44" s="8">
        <f>TI_EHG_E!W44+NRG_E!W44+FC_E!W44</f>
        <v>3.4768699200000008</v>
      </c>
      <c r="X44" s="8">
        <f>TI_EHG_E!X44+NRG_E!X44+FC_E!X44</f>
        <v>3.5108639999999989</v>
      </c>
    </row>
    <row r="45" spans="1:24" ht="11.25" customHeight="1" x14ac:dyDescent="0.2">
      <c r="A45" s="28" t="s">
        <v>76</v>
      </c>
      <c r="B45" s="7" t="s">
        <v>77</v>
      </c>
      <c r="C45" s="8">
        <f>TI_EHG_E!C45+NRG_E!C45+FC_E!C45</f>
        <v>0</v>
      </c>
      <c r="D45" s="8">
        <f>TI_EHG_E!D45+NRG_E!D45+FC_E!D45</f>
        <v>0</v>
      </c>
      <c r="E45" s="8">
        <f>TI_EHG_E!E45+NRG_E!E45+FC_E!E45</f>
        <v>0</v>
      </c>
      <c r="F45" s="8">
        <f>TI_EHG_E!F45+NRG_E!F45+FC_E!F45</f>
        <v>0</v>
      </c>
      <c r="G45" s="8">
        <f>TI_EHG_E!G45+NRG_E!G45+FC_E!G45</f>
        <v>0</v>
      </c>
      <c r="H45" s="8">
        <f>TI_EHG_E!H45+NRG_E!H45+FC_E!H45</f>
        <v>0</v>
      </c>
      <c r="I45" s="8">
        <f>TI_EHG_E!I45+NRG_E!I45+FC_E!I45</f>
        <v>0</v>
      </c>
      <c r="J45" s="8">
        <f>TI_EHG_E!J45+NRG_E!J45+FC_E!J45</f>
        <v>0</v>
      </c>
      <c r="K45" s="8">
        <f>TI_EHG_E!K45+NRG_E!K45+FC_E!K45</f>
        <v>0</v>
      </c>
      <c r="L45" s="8">
        <f>TI_EHG_E!L45+NRG_E!L45+FC_E!L45</f>
        <v>0</v>
      </c>
      <c r="M45" s="8">
        <f>TI_EHG_E!M45+NRG_E!M45+FC_E!M45</f>
        <v>0</v>
      </c>
      <c r="N45" s="8">
        <f>TI_EHG_E!N45+NRG_E!N45+FC_E!N45</f>
        <v>0</v>
      </c>
      <c r="O45" s="8">
        <f>TI_EHG_E!O45+NRG_E!O45+FC_E!O45</f>
        <v>0</v>
      </c>
      <c r="P45" s="8">
        <f>TI_EHG_E!P45+NRG_E!P45+FC_E!P45</f>
        <v>0</v>
      </c>
      <c r="Q45" s="8">
        <f>TI_EHG_E!Q45+NRG_E!Q45+FC_E!Q45</f>
        <v>0</v>
      </c>
      <c r="R45" s="8">
        <f>TI_EHG_E!R45+NRG_E!R45+FC_E!R45</f>
        <v>0</v>
      </c>
      <c r="S45" s="8">
        <f>TI_EHG_E!S45+NRG_E!S45+FC_E!S45</f>
        <v>0</v>
      </c>
      <c r="T45" s="8">
        <f>TI_EHG_E!T45+NRG_E!T45+FC_E!T45</f>
        <v>0</v>
      </c>
      <c r="U45" s="8">
        <f>TI_EHG_E!U45+NRG_E!U45+FC_E!U45</f>
        <v>0</v>
      </c>
      <c r="V45" s="8">
        <f>TI_EHG_E!V45+NRG_E!V45+FC_E!V45</f>
        <v>0</v>
      </c>
      <c r="W45" s="8">
        <f>TI_EHG_E!W45+NRG_E!W45+FC_E!W45</f>
        <v>0</v>
      </c>
      <c r="X45" s="8">
        <f>TI_EHG_E!X45+NRG_E!X45+FC_E!X45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TI_EHG_E!C46+NRG_E!C46+FC_E!C46</f>
        <v>0</v>
      </c>
      <c r="D46" s="8">
        <f>TI_EHG_E!D46+NRG_E!D46+FC_E!D46</f>
        <v>0</v>
      </c>
      <c r="E46" s="8">
        <f>TI_EHG_E!E46+NRG_E!E46+FC_E!E46</f>
        <v>0</v>
      </c>
      <c r="F46" s="8">
        <f>TI_EHG_E!F46+NRG_E!F46+FC_E!F46</f>
        <v>0</v>
      </c>
      <c r="G46" s="8">
        <f>TI_EHG_E!G46+NRG_E!G46+FC_E!G46</f>
        <v>0</v>
      </c>
      <c r="H46" s="8">
        <f>TI_EHG_E!H46+NRG_E!H46+FC_E!H46</f>
        <v>0</v>
      </c>
      <c r="I46" s="8">
        <f>TI_EHG_E!I46+NRG_E!I46+FC_E!I46</f>
        <v>0</v>
      </c>
      <c r="J46" s="8">
        <f>TI_EHG_E!J46+NRG_E!J46+FC_E!J46</f>
        <v>0</v>
      </c>
      <c r="K46" s="8">
        <f>TI_EHG_E!K46+NRG_E!K46+FC_E!K46</f>
        <v>0</v>
      </c>
      <c r="L46" s="8">
        <f>TI_EHG_E!L46+NRG_E!L46+FC_E!L46</f>
        <v>0</v>
      </c>
      <c r="M46" s="8">
        <f>TI_EHG_E!M46+NRG_E!M46+FC_E!M46</f>
        <v>0</v>
      </c>
      <c r="N46" s="8">
        <f>TI_EHG_E!N46+NRG_E!N46+FC_E!N46</f>
        <v>0</v>
      </c>
      <c r="O46" s="8">
        <f>TI_EHG_E!O46+NRG_E!O46+FC_E!O46</f>
        <v>0</v>
      </c>
      <c r="P46" s="8">
        <f>TI_EHG_E!P46+NRG_E!P46+FC_E!P46</f>
        <v>0</v>
      </c>
      <c r="Q46" s="8">
        <f>TI_EHG_E!Q46+NRG_E!Q46+FC_E!Q46</f>
        <v>0</v>
      </c>
      <c r="R46" s="8">
        <f>TI_EHG_E!R46+NRG_E!R46+FC_E!R46</f>
        <v>0</v>
      </c>
      <c r="S46" s="8">
        <f>TI_EHG_E!S46+NRG_E!S46+FC_E!S46</f>
        <v>0</v>
      </c>
      <c r="T46" s="8">
        <f>TI_EHG_E!T46+NRG_E!T46+FC_E!T46</f>
        <v>0</v>
      </c>
      <c r="U46" s="8">
        <f>TI_EHG_E!U46+NRG_E!U46+FC_E!U46</f>
        <v>0</v>
      </c>
      <c r="V46" s="8">
        <f>TI_EHG_E!V46+NRG_E!V46+FC_E!V46</f>
        <v>0</v>
      </c>
      <c r="W46" s="8">
        <f>TI_EHG_E!W46+NRG_E!W46+FC_E!W46</f>
        <v>0</v>
      </c>
      <c r="X46" s="8">
        <f>TI_EHG_E!X46+NRG_E!X46+FC_E!X46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TI_EHG_E!C47+NRG_E!C47+FC_E!C47</f>
        <v>0</v>
      </c>
      <c r="D47" s="8">
        <f>TI_EHG_E!D47+NRG_E!D47+FC_E!D47</f>
        <v>0</v>
      </c>
      <c r="E47" s="8">
        <f>TI_EHG_E!E47+NRG_E!E47+FC_E!E47</f>
        <v>0</v>
      </c>
      <c r="F47" s="8">
        <f>TI_EHG_E!F47+NRG_E!F47+FC_E!F47</f>
        <v>0</v>
      </c>
      <c r="G47" s="8">
        <f>TI_EHG_E!G47+NRG_E!G47+FC_E!G47</f>
        <v>0</v>
      </c>
      <c r="H47" s="8">
        <f>TI_EHG_E!H47+NRG_E!H47+FC_E!H47</f>
        <v>0</v>
      </c>
      <c r="I47" s="8">
        <f>TI_EHG_E!I47+NRG_E!I47+FC_E!I47</f>
        <v>0</v>
      </c>
      <c r="J47" s="8">
        <f>TI_EHG_E!J47+NRG_E!J47+FC_E!J47</f>
        <v>0</v>
      </c>
      <c r="K47" s="8">
        <f>TI_EHG_E!K47+NRG_E!K47+FC_E!K47</f>
        <v>0</v>
      </c>
      <c r="L47" s="8">
        <f>TI_EHG_E!L47+NRG_E!L47+FC_E!L47</f>
        <v>0</v>
      </c>
      <c r="M47" s="8">
        <f>TI_EHG_E!M47+NRG_E!M47+FC_E!M47</f>
        <v>0</v>
      </c>
      <c r="N47" s="8">
        <f>TI_EHG_E!N47+NRG_E!N47+FC_E!N47</f>
        <v>0</v>
      </c>
      <c r="O47" s="8">
        <f>TI_EHG_E!O47+NRG_E!O47+FC_E!O47</f>
        <v>0</v>
      </c>
      <c r="P47" s="8">
        <f>TI_EHG_E!P47+NRG_E!P47+FC_E!P47</f>
        <v>0</v>
      </c>
      <c r="Q47" s="8">
        <f>TI_EHG_E!Q47+NRG_E!Q47+FC_E!Q47</f>
        <v>0</v>
      </c>
      <c r="R47" s="8">
        <f>TI_EHG_E!R47+NRG_E!R47+FC_E!R47</f>
        <v>0</v>
      </c>
      <c r="S47" s="8">
        <f>TI_EHG_E!S47+NRG_E!S47+FC_E!S47</f>
        <v>0</v>
      </c>
      <c r="T47" s="8">
        <f>TI_EHG_E!T47+NRG_E!T47+FC_E!T47</f>
        <v>0</v>
      </c>
      <c r="U47" s="8">
        <f>TI_EHG_E!U47+NRG_E!U47+FC_E!U47</f>
        <v>0</v>
      </c>
      <c r="V47" s="8">
        <f>TI_EHG_E!V47+NRG_E!V47+FC_E!V47</f>
        <v>0</v>
      </c>
      <c r="W47" s="8">
        <f>TI_EHG_E!W47+NRG_E!W47+FC_E!W47</f>
        <v>0</v>
      </c>
      <c r="X47" s="8">
        <f>TI_EHG_E!X47+NRG_E!X47+FC_E!X47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TI_EHG_E!C48+NRG_E!C48+FC_E!C48</f>
        <v>0</v>
      </c>
      <c r="D48" s="8">
        <f>TI_EHG_E!D48+NRG_E!D48+FC_E!D48</f>
        <v>0</v>
      </c>
      <c r="E48" s="8">
        <f>TI_EHG_E!E48+NRG_E!E48+FC_E!E48</f>
        <v>0</v>
      </c>
      <c r="F48" s="8">
        <f>TI_EHG_E!F48+NRG_E!F48+FC_E!F48</f>
        <v>0</v>
      </c>
      <c r="G48" s="8">
        <f>TI_EHG_E!G48+NRG_E!G48+FC_E!G48</f>
        <v>0</v>
      </c>
      <c r="H48" s="8">
        <f>TI_EHG_E!H48+NRG_E!H48+FC_E!H48</f>
        <v>0</v>
      </c>
      <c r="I48" s="8">
        <f>TI_EHG_E!I48+NRG_E!I48+FC_E!I48</f>
        <v>0</v>
      </c>
      <c r="J48" s="8">
        <f>TI_EHG_E!J48+NRG_E!J48+FC_E!J48</f>
        <v>0</v>
      </c>
      <c r="K48" s="8">
        <f>TI_EHG_E!K48+NRG_E!K48+FC_E!K48</f>
        <v>0</v>
      </c>
      <c r="L48" s="8">
        <f>TI_EHG_E!L48+NRG_E!L48+FC_E!L48</f>
        <v>0</v>
      </c>
      <c r="M48" s="8">
        <f>TI_EHG_E!M48+NRG_E!M48+FC_E!M48</f>
        <v>0</v>
      </c>
      <c r="N48" s="8">
        <f>TI_EHG_E!N48+NRG_E!N48+FC_E!N48</f>
        <v>0</v>
      </c>
      <c r="O48" s="8">
        <f>TI_EHG_E!O48+NRG_E!O48+FC_E!O48</f>
        <v>0</v>
      </c>
      <c r="P48" s="8">
        <f>TI_EHG_E!P48+NRG_E!P48+FC_E!P48</f>
        <v>0</v>
      </c>
      <c r="Q48" s="8">
        <f>TI_EHG_E!Q48+NRG_E!Q48+FC_E!Q48</f>
        <v>0</v>
      </c>
      <c r="R48" s="8">
        <f>TI_EHG_E!R48+NRG_E!R48+FC_E!R48</f>
        <v>0</v>
      </c>
      <c r="S48" s="8">
        <f>TI_EHG_E!S48+NRG_E!S48+FC_E!S48</f>
        <v>0</v>
      </c>
      <c r="T48" s="8">
        <f>TI_EHG_E!T48+NRG_E!T48+FC_E!T48</f>
        <v>0</v>
      </c>
      <c r="U48" s="8">
        <f>TI_EHG_E!U48+NRG_E!U48+FC_E!U48</f>
        <v>0</v>
      </c>
      <c r="V48" s="8">
        <f>TI_EHG_E!V48+NRG_E!V48+FC_E!V48</f>
        <v>0</v>
      </c>
      <c r="W48" s="8">
        <f>TI_EHG_E!W48+NRG_E!W48+FC_E!W48</f>
        <v>0</v>
      </c>
      <c r="X48" s="8">
        <f>TI_EHG_E!X48+NRG_E!X48+FC_E!X48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TI_EHG_E!C49+NRG_E!C49+FC_E!C49</f>
        <v>0</v>
      </c>
      <c r="D49" s="8">
        <f>TI_EHG_E!D49+NRG_E!D49+FC_E!D49</f>
        <v>0</v>
      </c>
      <c r="E49" s="8">
        <f>TI_EHG_E!E49+NRG_E!E49+FC_E!E49</f>
        <v>0</v>
      </c>
      <c r="F49" s="8">
        <f>TI_EHG_E!F49+NRG_E!F49+FC_E!F49</f>
        <v>0</v>
      </c>
      <c r="G49" s="8">
        <f>TI_EHG_E!G49+NRG_E!G49+FC_E!G49</f>
        <v>0</v>
      </c>
      <c r="H49" s="8">
        <f>TI_EHG_E!H49+NRG_E!H49+FC_E!H49</f>
        <v>0</v>
      </c>
      <c r="I49" s="8">
        <f>TI_EHG_E!I49+NRG_E!I49+FC_E!I49</f>
        <v>0</v>
      </c>
      <c r="J49" s="8">
        <f>TI_EHG_E!J49+NRG_E!J49+FC_E!J49</f>
        <v>0</v>
      </c>
      <c r="K49" s="8">
        <f>TI_EHG_E!K49+NRG_E!K49+FC_E!K49</f>
        <v>0</v>
      </c>
      <c r="L49" s="8">
        <f>TI_EHG_E!L49+NRG_E!L49+FC_E!L49</f>
        <v>0</v>
      </c>
      <c r="M49" s="8">
        <f>TI_EHG_E!M49+NRG_E!M49+FC_E!M49</f>
        <v>0</v>
      </c>
      <c r="N49" s="8">
        <f>TI_EHG_E!N49+NRG_E!N49+FC_E!N49</f>
        <v>0</v>
      </c>
      <c r="O49" s="8">
        <f>TI_EHG_E!O49+NRG_E!O49+FC_E!O49</f>
        <v>0</v>
      </c>
      <c r="P49" s="8">
        <f>TI_EHG_E!P49+NRG_E!P49+FC_E!P49</f>
        <v>0</v>
      </c>
      <c r="Q49" s="8">
        <f>TI_EHG_E!Q49+NRG_E!Q49+FC_E!Q49</f>
        <v>0</v>
      </c>
      <c r="R49" s="8">
        <f>TI_EHG_E!R49+NRG_E!R49+FC_E!R49</f>
        <v>0</v>
      </c>
      <c r="S49" s="8">
        <f>TI_EHG_E!S49+NRG_E!S49+FC_E!S49</f>
        <v>0</v>
      </c>
      <c r="T49" s="8">
        <f>TI_EHG_E!T49+NRG_E!T49+FC_E!T49</f>
        <v>0</v>
      </c>
      <c r="U49" s="8">
        <f>TI_EHG_E!U49+NRG_E!U49+FC_E!U49</f>
        <v>0</v>
      </c>
      <c r="V49" s="8">
        <f>TI_EHG_E!V49+NRG_E!V49+FC_E!V49</f>
        <v>0</v>
      </c>
      <c r="W49" s="8">
        <f>TI_EHG_E!W49+NRG_E!W49+FC_E!W49</f>
        <v>0</v>
      </c>
      <c r="X49" s="8">
        <f>TI_EHG_E!X49+NRG_E!X49+FC_E!X49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TI_EHG_E!C50+NRG_E!C50+FC_E!C50</f>
        <v>0</v>
      </c>
      <c r="D50" s="8">
        <f>TI_EHG_E!D50+NRG_E!D50+FC_E!D50</f>
        <v>0</v>
      </c>
      <c r="E50" s="8">
        <f>TI_EHG_E!E50+NRG_E!E50+FC_E!E50</f>
        <v>0</v>
      </c>
      <c r="F50" s="8">
        <f>TI_EHG_E!F50+NRG_E!F50+FC_E!F50</f>
        <v>0</v>
      </c>
      <c r="G50" s="8">
        <f>TI_EHG_E!G50+NRG_E!G50+FC_E!G50</f>
        <v>0</v>
      </c>
      <c r="H50" s="8">
        <f>TI_EHG_E!H50+NRG_E!H50+FC_E!H50</f>
        <v>0</v>
      </c>
      <c r="I50" s="8">
        <f>TI_EHG_E!I50+NRG_E!I50+FC_E!I50</f>
        <v>0</v>
      </c>
      <c r="J50" s="8">
        <f>TI_EHG_E!J50+NRG_E!J50+FC_E!J50</f>
        <v>0</v>
      </c>
      <c r="K50" s="8">
        <f>TI_EHG_E!K50+NRG_E!K50+FC_E!K50</f>
        <v>0</v>
      </c>
      <c r="L50" s="8">
        <f>TI_EHG_E!L50+NRG_E!L50+FC_E!L50</f>
        <v>0</v>
      </c>
      <c r="M50" s="8">
        <f>TI_EHG_E!M50+NRG_E!M50+FC_E!M50</f>
        <v>0</v>
      </c>
      <c r="N50" s="8">
        <f>TI_EHG_E!N50+NRG_E!N50+FC_E!N50</f>
        <v>0</v>
      </c>
      <c r="O50" s="8">
        <f>TI_EHG_E!O50+NRG_E!O50+FC_E!O50</f>
        <v>0</v>
      </c>
      <c r="P50" s="8">
        <f>TI_EHG_E!P50+NRG_E!P50+FC_E!P50</f>
        <v>0</v>
      </c>
      <c r="Q50" s="8">
        <f>TI_EHG_E!Q50+NRG_E!Q50+FC_E!Q50</f>
        <v>0</v>
      </c>
      <c r="R50" s="8">
        <f>TI_EHG_E!R50+NRG_E!R50+FC_E!R50</f>
        <v>0</v>
      </c>
      <c r="S50" s="8">
        <f>TI_EHG_E!S50+NRG_E!S50+FC_E!S50</f>
        <v>0</v>
      </c>
      <c r="T50" s="8">
        <f>TI_EHG_E!T50+NRG_E!T50+FC_E!T50</f>
        <v>0</v>
      </c>
      <c r="U50" s="8">
        <f>TI_EHG_E!U50+NRG_E!U50+FC_E!U50</f>
        <v>0</v>
      </c>
      <c r="V50" s="8">
        <f>TI_EHG_E!V50+NRG_E!V50+FC_E!V50</f>
        <v>0</v>
      </c>
      <c r="W50" s="8">
        <f>TI_EHG_E!W50+NRG_E!W50+FC_E!W50</f>
        <v>0</v>
      </c>
      <c r="X50" s="8">
        <f>TI_EHG_E!X50+NRG_E!X50+FC_E!X50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TI_EHG_E!C51+NRG_E!C51+FC_E!C51</f>
        <v>1576.8661154399997</v>
      </c>
      <c r="D51" s="27">
        <f>TI_EHG_E!D51+NRG_E!D51+FC_E!D51</f>
        <v>1752.9263611200004</v>
      </c>
      <c r="E51" s="27">
        <f>TI_EHG_E!E51+NRG_E!E51+FC_E!E51</f>
        <v>2505.7884059999997</v>
      </c>
      <c r="F51" s="27">
        <f>TI_EHG_E!F51+NRG_E!F51+FC_E!F51</f>
        <v>2536.5440865600003</v>
      </c>
      <c r="G51" s="27">
        <f>TI_EHG_E!G51+NRG_E!G51+FC_E!G51</f>
        <v>2808.8978504400002</v>
      </c>
      <c r="H51" s="27">
        <f>TI_EHG_E!H51+NRG_E!H51+FC_E!H51</f>
        <v>2762.8222921199995</v>
      </c>
      <c r="I51" s="27">
        <f>TI_EHG_E!I51+NRG_E!I51+FC_E!I51</f>
        <v>2889.9316749600002</v>
      </c>
      <c r="J51" s="27">
        <f>TI_EHG_E!J51+NRG_E!J51+FC_E!J51</f>
        <v>2697.4860105600005</v>
      </c>
      <c r="K51" s="27">
        <f>TI_EHG_E!K51+NRG_E!K51+FC_E!K51</f>
        <v>2567.7905299200006</v>
      </c>
      <c r="L51" s="27">
        <f>TI_EHG_E!L51+NRG_E!L51+FC_E!L51</f>
        <v>2612.9528251199999</v>
      </c>
      <c r="M51" s="27">
        <f>TI_EHG_E!M51+NRG_E!M51+FC_E!M51</f>
        <v>2810.5369578000004</v>
      </c>
      <c r="N51" s="27">
        <f>TI_EHG_E!N51+NRG_E!N51+FC_E!N51</f>
        <v>2426.0976154800005</v>
      </c>
      <c r="O51" s="27">
        <f>TI_EHG_E!O51+NRG_E!O51+FC_E!O51</f>
        <v>2477.44877292</v>
      </c>
      <c r="P51" s="27">
        <f>TI_EHG_E!P51+NRG_E!P51+FC_E!P51</f>
        <v>2099.3752097999995</v>
      </c>
      <c r="Q51" s="27">
        <f>TI_EHG_E!Q51+NRG_E!Q51+FC_E!Q51</f>
        <v>1990.2655119600004</v>
      </c>
      <c r="R51" s="27">
        <f>TI_EHG_E!R51+NRG_E!R51+FC_E!R51</f>
        <v>1817.5164004799997</v>
      </c>
      <c r="S51" s="27">
        <f>TI_EHG_E!S51+NRG_E!S51+FC_E!S51</f>
        <v>1676.9391130799993</v>
      </c>
      <c r="T51" s="27">
        <f>TI_EHG_E!T51+NRG_E!T51+FC_E!T51</f>
        <v>1640.9619586799997</v>
      </c>
      <c r="U51" s="27">
        <f>TI_EHG_E!U51+NRG_E!U51+FC_E!U51</f>
        <v>1617.8781326400001</v>
      </c>
      <c r="V51" s="27">
        <f>TI_EHG_E!V51+NRG_E!V51+FC_E!V51</f>
        <v>1614.4480439999998</v>
      </c>
      <c r="W51" s="27">
        <f>TI_EHG_E!W51+NRG_E!W51+FC_E!W51</f>
        <v>1470.8260076400002</v>
      </c>
      <c r="X51" s="27">
        <f>TI_EHG_E!X51+NRG_E!X51+FC_E!X51</f>
        <v>1582.7381024400006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7">SUM(C53:C54)</f>
        <v>107.25063361429213</v>
      </c>
      <c r="D52" s="27">
        <f t="shared" ref="D52:X52" si="18">SUM(D53:D54)</f>
        <v>150.84518402361584</v>
      </c>
      <c r="E52" s="27">
        <f t="shared" si="18"/>
        <v>168.86139152174292</v>
      </c>
      <c r="F52" s="27">
        <f t="shared" si="18"/>
        <v>160.54069099035638</v>
      </c>
      <c r="G52" s="27">
        <f t="shared" si="18"/>
        <v>175.93804710030042</v>
      </c>
      <c r="H52" s="27">
        <f t="shared" si="18"/>
        <v>175.58524572994969</v>
      </c>
      <c r="I52" s="27">
        <f t="shared" si="18"/>
        <v>184.20480404846785</v>
      </c>
      <c r="J52" s="27">
        <f t="shared" si="18"/>
        <v>159.45354566468234</v>
      </c>
      <c r="K52" s="27">
        <f t="shared" si="18"/>
        <v>171.94826845228829</v>
      </c>
      <c r="L52" s="27">
        <f t="shared" si="18"/>
        <v>132.61074121161414</v>
      </c>
      <c r="M52" s="27">
        <f t="shared" si="18"/>
        <v>151.22997400969888</v>
      </c>
      <c r="N52" s="27">
        <f t="shared" si="18"/>
        <v>153.99742161021197</v>
      </c>
      <c r="O52" s="27">
        <f t="shared" si="18"/>
        <v>155.44670510502363</v>
      </c>
      <c r="P52" s="27">
        <f t="shared" si="18"/>
        <v>161.01163533052119</v>
      </c>
      <c r="Q52" s="27">
        <f t="shared" si="18"/>
        <v>157.86848364515959</v>
      </c>
      <c r="R52" s="27">
        <f t="shared" si="18"/>
        <v>161.65523845832905</v>
      </c>
      <c r="S52" s="27">
        <f t="shared" si="18"/>
        <v>159.50333792346652</v>
      </c>
      <c r="T52" s="27">
        <f t="shared" si="18"/>
        <v>173.07267139163656</v>
      </c>
      <c r="U52" s="27">
        <f t="shared" si="18"/>
        <v>179.76115161204984</v>
      </c>
      <c r="V52" s="27">
        <f t="shared" si="18"/>
        <v>180.37879400550688</v>
      </c>
      <c r="W52" s="27">
        <f t="shared" si="18"/>
        <v>224.09156029310469</v>
      </c>
      <c r="X52" s="27">
        <f t="shared" si="18"/>
        <v>205.44218503739438</v>
      </c>
    </row>
    <row r="53" spans="1:24" ht="11.25" customHeight="1" x14ac:dyDescent="0.2">
      <c r="A53" s="29" t="s">
        <v>116</v>
      </c>
      <c r="B53" s="7" t="s">
        <v>117</v>
      </c>
      <c r="C53" s="8">
        <f>TI_EHG_E!C53+NRG_E!C53+FC_E!C53</f>
        <v>38.387091599999998</v>
      </c>
      <c r="D53" s="8">
        <f>TI_EHG_E!D53+NRG_E!D53+FC_E!D53</f>
        <v>83.471216400000017</v>
      </c>
      <c r="E53" s="8">
        <f>TI_EHG_E!E53+NRG_E!E53+FC_E!E53</f>
        <v>98.476606799999985</v>
      </c>
      <c r="F53" s="8">
        <f>TI_EHG_E!F53+NRG_E!F53+FC_E!F53</f>
        <v>89.57983320000001</v>
      </c>
      <c r="G53" s="8">
        <f>TI_EHG_E!G53+NRG_E!G53+FC_E!G53</f>
        <v>96.437483999999984</v>
      </c>
      <c r="H53" s="8">
        <f>TI_EHG_E!H53+NRG_E!H53+FC_E!H53</f>
        <v>103.29564959999999</v>
      </c>
      <c r="I53" s="8">
        <f>TI_EHG_E!I53+NRG_E!I53+FC_E!I53</f>
        <v>108.19088280000001</v>
      </c>
      <c r="J53" s="8">
        <f>TI_EHG_E!J53+NRG_E!J53+FC_E!J53</f>
        <v>81.797601600000007</v>
      </c>
      <c r="K53" s="8">
        <f>TI_EHG_E!K53+NRG_E!K53+FC_E!K53</f>
        <v>92.831309999999988</v>
      </c>
      <c r="L53" s="8">
        <f>TI_EHG_E!L53+NRG_E!L53+FC_E!L53</f>
        <v>59.277675600000002</v>
      </c>
      <c r="M53" s="8">
        <f>TI_EHG_E!M53+NRG_E!M53+FC_E!M53</f>
        <v>85.351780799999986</v>
      </c>
      <c r="N53" s="8">
        <f>TI_EHG_E!N53+NRG_E!N53+FC_E!N53</f>
        <v>82.314975600000011</v>
      </c>
      <c r="O53" s="8">
        <f>TI_EHG_E!O53+NRG_E!O53+FC_E!O53</f>
        <v>86.273272799999987</v>
      </c>
      <c r="P53" s="8">
        <f>TI_EHG_E!P53+NRG_E!P53+FC_E!P53</f>
        <v>91.660654800000003</v>
      </c>
      <c r="Q53" s="8">
        <f>TI_EHG_E!Q53+NRG_E!Q53+FC_E!Q53</f>
        <v>91.517540400000001</v>
      </c>
      <c r="R53" s="8">
        <f>TI_EHG_E!R53+NRG_E!R53+FC_E!R53</f>
        <v>81.371861999999993</v>
      </c>
      <c r="S53" s="8">
        <f>TI_EHG_E!S53+NRG_E!S53+FC_E!S53</f>
        <v>78.017425200000019</v>
      </c>
      <c r="T53" s="8">
        <f>TI_EHG_E!T53+NRG_E!T53+FC_E!T53</f>
        <v>82.684087200000008</v>
      </c>
      <c r="U53" s="8">
        <f>TI_EHG_E!U53+NRG_E!U53+FC_E!U53</f>
        <v>89.242124400000023</v>
      </c>
      <c r="V53" s="8">
        <f>TI_EHG_E!V53+NRG_E!V53+FC_E!V53</f>
        <v>88.701069600000011</v>
      </c>
      <c r="W53" s="8">
        <f>TI_EHG_E!W53+NRG_E!W53+FC_E!W53</f>
        <v>139.72598640000004</v>
      </c>
      <c r="X53" s="8">
        <f>TI_EHG_E!X53+NRG_E!X53+FC_E!X53</f>
        <v>123.13398240000001</v>
      </c>
    </row>
    <row r="54" spans="1:24" ht="11.25" customHeight="1" x14ac:dyDescent="0.2">
      <c r="A54" s="43" t="s">
        <v>118</v>
      </c>
      <c r="B54" s="44" t="s">
        <v>119</v>
      </c>
      <c r="C54" s="45">
        <f>TI_EHG_E!C54+NRG_E!C54+FC_E!C54</f>
        <v>68.863542014292122</v>
      </c>
      <c r="D54" s="45">
        <f>TI_EHG_E!D54+NRG_E!D54+FC_E!D54</f>
        <v>67.373967623615826</v>
      </c>
      <c r="E54" s="45">
        <f>TI_EHG_E!E54+NRG_E!E54+FC_E!E54</f>
        <v>70.384784721742932</v>
      </c>
      <c r="F54" s="45">
        <f>TI_EHG_E!F54+NRG_E!F54+FC_E!F54</f>
        <v>70.960857790356371</v>
      </c>
      <c r="G54" s="45">
        <f>TI_EHG_E!G54+NRG_E!G54+FC_E!G54</f>
        <v>79.50056310030044</v>
      </c>
      <c r="H54" s="45">
        <f>TI_EHG_E!H54+NRG_E!H54+FC_E!H54</f>
        <v>72.289596129949686</v>
      </c>
      <c r="I54" s="45">
        <f>TI_EHG_E!I54+NRG_E!I54+FC_E!I54</f>
        <v>76.013921248467824</v>
      </c>
      <c r="J54" s="45">
        <f>TI_EHG_E!J54+NRG_E!J54+FC_E!J54</f>
        <v>77.65594406468233</v>
      </c>
      <c r="K54" s="45">
        <f>TI_EHG_E!K54+NRG_E!K54+FC_E!K54</f>
        <v>79.116958452288301</v>
      </c>
      <c r="L54" s="45">
        <f>TI_EHG_E!L54+NRG_E!L54+FC_E!L54</f>
        <v>73.333065611614131</v>
      </c>
      <c r="M54" s="45">
        <f>TI_EHG_E!M54+NRG_E!M54+FC_E!M54</f>
        <v>65.878193209698907</v>
      </c>
      <c r="N54" s="45">
        <f>TI_EHG_E!N54+NRG_E!N54+FC_E!N54</f>
        <v>71.682446010211947</v>
      </c>
      <c r="O54" s="45">
        <f>TI_EHG_E!O54+NRG_E!O54+FC_E!O54</f>
        <v>69.173432305023624</v>
      </c>
      <c r="P54" s="45">
        <f>TI_EHG_E!P54+NRG_E!P54+FC_E!P54</f>
        <v>69.350980530521198</v>
      </c>
      <c r="Q54" s="45">
        <f>TI_EHG_E!Q54+NRG_E!Q54+FC_E!Q54</f>
        <v>66.350943245159584</v>
      </c>
      <c r="R54" s="45">
        <f>TI_EHG_E!R54+NRG_E!R54+FC_E!R54</f>
        <v>80.283376458329045</v>
      </c>
      <c r="S54" s="45">
        <f>TI_EHG_E!S54+NRG_E!S54+FC_E!S54</f>
        <v>81.485912723466498</v>
      </c>
      <c r="T54" s="45">
        <f>TI_EHG_E!T54+NRG_E!T54+FC_E!T54</f>
        <v>90.388584191636568</v>
      </c>
      <c r="U54" s="45">
        <f>TI_EHG_E!U54+NRG_E!U54+FC_E!U54</f>
        <v>90.519027212049807</v>
      </c>
      <c r="V54" s="45">
        <f>TI_EHG_E!V54+NRG_E!V54+FC_E!V54</f>
        <v>91.677724405506865</v>
      </c>
      <c r="W54" s="45">
        <f>TI_EHG_E!W54+NRG_E!W54+FC_E!W54</f>
        <v>84.365573893104639</v>
      </c>
      <c r="X54" s="45">
        <f>TI_EHG_E!X54+NRG_E!X54+FC_E!X54</f>
        <v>82.308202637394359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9">SUM(C62:C72)</f>
        <v>114.29159543999998</v>
      </c>
      <c r="D61" s="49">
        <f t="shared" si="19"/>
        <v>121.39571375999998</v>
      </c>
      <c r="E61" s="49">
        <f t="shared" si="19"/>
        <v>118.75342463999998</v>
      </c>
      <c r="F61" s="49">
        <f t="shared" si="19"/>
        <v>135.92712599999996</v>
      </c>
      <c r="G61" s="49">
        <f t="shared" si="19"/>
        <v>154.31330015999995</v>
      </c>
      <c r="H61" s="49">
        <f t="shared" si="19"/>
        <v>247.13192448000001</v>
      </c>
      <c r="I61" s="49">
        <f t="shared" si="19"/>
        <v>253.79689967999997</v>
      </c>
      <c r="J61" s="49">
        <f t="shared" si="19"/>
        <v>416.78440272</v>
      </c>
      <c r="K61" s="49">
        <f t="shared" si="19"/>
        <v>430.43246496</v>
      </c>
      <c r="L61" s="49">
        <f t="shared" si="19"/>
        <v>400.72844232</v>
      </c>
      <c r="M61" s="49">
        <f t="shared" si="19"/>
        <v>419.93241479999995</v>
      </c>
      <c r="N61" s="49">
        <f t="shared" si="19"/>
        <v>408.41540064000009</v>
      </c>
      <c r="O61" s="49">
        <f t="shared" si="19"/>
        <v>419.24536055999999</v>
      </c>
      <c r="P61" s="49">
        <f t="shared" si="19"/>
        <v>457.74272808000001</v>
      </c>
      <c r="Q61" s="49">
        <f t="shared" si="19"/>
        <v>584.73338399999989</v>
      </c>
      <c r="R61" s="49">
        <f t="shared" si="19"/>
        <v>637.72842959999991</v>
      </c>
      <c r="S61" s="49">
        <f t="shared" si="19"/>
        <v>676.72186560000011</v>
      </c>
      <c r="T61" s="49">
        <f t="shared" si="19"/>
        <v>789.3919605599998</v>
      </c>
      <c r="U61" s="49">
        <f t="shared" si="19"/>
        <v>889.99291152000012</v>
      </c>
      <c r="V61" s="49">
        <f t="shared" si="19"/>
        <v>994.75102440000001</v>
      </c>
      <c r="W61" s="49">
        <f t="shared" si="19"/>
        <v>1291.0226068799998</v>
      </c>
      <c r="X61" s="49">
        <f t="shared" si="19"/>
        <v>1338.27116256</v>
      </c>
    </row>
    <row r="62" spans="1:24" ht="11.25" customHeight="1" x14ac:dyDescent="0.2">
      <c r="A62" s="50" t="s">
        <v>92</v>
      </c>
      <c r="B62" s="51" t="s">
        <v>93</v>
      </c>
      <c r="C62" s="52">
        <f>TI_EHG_E!C62+NRG_E!C62+FC_E!C62</f>
        <v>71.458329599999985</v>
      </c>
      <c r="D62" s="52">
        <f>TI_EHG_E!D62+NRG_E!D62+FC_E!D62</f>
        <v>77.332550399999988</v>
      </c>
      <c r="E62" s="52">
        <f>TI_EHG_E!E62+NRG_E!E62+FC_E!E62</f>
        <v>73.643673599999985</v>
      </c>
      <c r="F62" s="52">
        <f>TI_EHG_E!F62+NRG_E!F62+FC_E!F62</f>
        <v>79.508620799999989</v>
      </c>
      <c r="G62" s="52">
        <f>TI_EHG_E!G62+NRG_E!G62+FC_E!G62</f>
        <v>89.691839999999999</v>
      </c>
      <c r="H62" s="52">
        <f>TI_EHG_E!H62+NRG_E!H62+FC_E!H62</f>
        <v>183.591072</v>
      </c>
      <c r="I62" s="52">
        <f>TI_EHG_E!I62+NRG_E!I62+FC_E!I62</f>
        <v>185.14742399999997</v>
      </c>
      <c r="J62" s="52">
        <f>TI_EHG_E!J62+NRG_E!J62+FC_E!J62</f>
        <v>210.86069759999998</v>
      </c>
      <c r="K62" s="52">
        <f>TI_EHG_E!K62+NRG_E!K62+FC_E!K62</f>
        <v>221.32373759999996</v>
      </c>
      <c r="L62" s="52">
        <f>TI_EHG_E!L62+NRG_E!L62+FC_E!L62</f>
        <v>203.03095680000004</v>
      </c>
      <c r="M62" s="52">
        <f>TI_EHG_E!M62+NRG_E!M62+FC_E!M62</f>
        <v>225.45250559999997</v>
      </c>
      <c r="N62" s="52">
        <f>TI_EHG_E!N62+NRG_E!N62+FC_E!N62</f>
        <v>196.73619840000001</v>
      </c>
      <c r="O62" s="52">
        <f>TI_EHG_E!O62+NRG_E!O62+FC_E!O62</f>
        <v>202.37051520000003</v>
      </c>
      <c r="P62" s="52">
        <f>TI_EHG_E!P62+NRG_E!P62+FC_E!P62</f>
        <v>220.89513599999998</v>
      </c>
      <c r="Q62" s="52">
        <f>TI_EHG_E!Q62+NRG_E!Q62+FC_E!Q62</f>
        <v>301.99599359999996</v>
      </c>
      <c r="R62" s="52">
        <f>TI_EHG_E!R62+NRG_E!R62+FC_E!R62</f>
        <v>309.78057600000005</v>
      </c>
      <c r="S62" s="52">
        <f>TI_EHG_E!S62+NRG_E!S62+FC_E!S62</f>
        <v>324.00668160000009</v>
      </c>
      <c r="T62" s="52">
        <f>TI_EHG_E!T62+NRG_E!T62+FC_E!T62</f>
        <v>359.26248959999998</v>
      </c>
      <c r="U62" s="52">
        <f>TI_EHG_E!U62+NRG_E!U62+FC_E!U62</f>
        <v>428.5774080000001</v>
      </c>
      <c r="V62" s="52">
        <f>TI_EHG_E!V62+NRG_E!V62+FC_E!V62</f>
        <v>517.31809920000001</v>
      </c>
      <c r="W62" s="52">
        <f>TI_EHG_E!W62+NRG_E!W62+FC_E!W62</f>
        <v>784.0030463999999</v>
      </c>
      <c r="X62" s="52">
        <f>TI_EHG_E!X62+NRG_E!X62+FC_E!X62</f>
        <v>843.25167359999978</v>
      </c>
    </row>
    <row r="63" spans="1:24" ht="11.25" customHeight="1" x14ac:dyDescent="0.2">
      <c r="A63" s="50" t="s">
        <v>94</v>
      </c>
      <c r="B63" s="51" t="s">
        <v>95</v>
      </c>
      <c r="C63" s="52">
        <f>TI_EHG_E!C63+NRG_E!C63+FC_E!C63</f>
        <v>0</v>
      </c>
      <c r="D63" s="52">
        <f>TI_EHG_E!D63+NRG_E!D63+FC_E!D63</f>
        <v>0</v>
      </c>
      <c r="E63" s="52">
        <f>TI_EHG_E!E63+NRG_E!E63+FC_E!E63</f>
        <v>0</v>
      </c>
      <c r="F63" s="52">
        <f>TI_EHG_E!F63+NRG_E!F63+FC_E!F63</f>
        <v>0</v>
      </c>
      <c r="G63" s="52">
        <f>TI_EHG_E!G63+NRG_E!G63+FC_E!G63</f>
        <v>0</v>
      </c>
      <c r="H63" s="52">
        <f>TI_EHG_E!H63+NRG_E!H63+FC_E!H63</f>
        <v>0</v>
      </c>
      <c r="I63" s="52">
        <f>TI_EHG_E!I63+NRG_E!I63+FC_E!I63</f>
        <v>0</v>
      </c>
      <c r="J63" s="52">
        <f>TI_EHG_E!J63+NRG_E!J63+FC_E!J63</f>
        <v>0</v>
      </c>
      <c r="K63" s="52">
        <f>TI_EHG_E!K63+NRG_E!K63+FC_E!K63</f>
        <v>0</v>
      </c>
      <c r="L63" s="52">
        <f>TI_EHG_E!L63+NRG_E!L63+FC_E!L63</f>
        <v>0</v>
      </c>
      <c r="M63" s="52">
        <f>TI_EHG_E!M63+NRG_E!M63+FC_E!M63</f>
        <v>0</v>
      </c>
      <c r="N63" s="52">
        <f>TI_EHG_E!N63+NRG_E!N63+FC_E!N63</f>
        <v>0</v>
      </c>
      <c r="O63" s="52">
        <f>TI_EHG_E!O63+NRG_E!O63+FC_E!O63</f>
        <v>0</v>
      </c>
      <c r="P63" s="52">
        <f>TI_EHG_E!P63+NRG_E!P63+FC_E!P63</f>
        <v>0</v>
      </c>
      <c r="Q63" s="52">
        <f>TI_EHG_E!Q63+NRG_E!Q63+FC_E!Q63</f>
        <v>0</v>
      </c>
      <c r="R63" s="52">
        <f>TI_EHG_E!R63+NRG_E!R63+FC_E!R63</f>
        <v>0</v>
      </c>
      <c r="S63" s="52">
        <f>TI_EHG_E!S63+NRG_E!S63+FC_E!S63</f>
        <v>0</v>
      </c>
      <c r="T63" s="52">
        <f>TI_EHG_E!T63+NRG_E!T63+FC_E!T63</f>
        <v>0</v>
      </c>
      <c r="U63" s="52">
        <f>TI_EHG_E!U63+NRG_E!U63+FC_E!U63</f>
        <v>0</v>
      </c>
      <c r="V63" s="52">
        <f>TI_EHG_E!V63+NRG_E!V63+FC_E!V63</f>
        <v>0</v>
      </c>
      <c r="W63" s="52">
        <f>TI_EHG_E!W63+NRG_E!W63+FC_E!W63</f>
        <v>0</v>
      </c>
      <c r="X63" s="52">
        <f>TI_EHG_E!X63+NRG_E!X63+FC_E!X63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TI_EHG_E!C64+NRG_E!C64+FC_E!C64</f>
        <v>2.1698258400000001</v>
      </c>
      <c r="D64" s="52">
        <f>TI_EHG_E!D64+NRG_E!D64+FC_E!D64</f>
        <v>3.9127233600000002</v>
      </c>
      <c r="E64" s="52">
        <f>TI_EHG_E!E64+NRG_E!E64+FC_E!E64</f>
        <v>4.3408310400000003</v>
      </c>
      <c r="F64" s="52">
        <f>TI_EHG_E!F64+NRG_E!F64+FC_E!F64</f>
        <v>7.2324252000000016</v>
      </c>
      <c r="G64" s="52">
        <f>TI_EHG_E!G64+NRG_E!G64+FC_E!G64</f>
        <v>9.7269681600000002</v>
      </c>
      <c r="H64" s="52">
        <f>TI_EHG_E!H64+NRG_E!H64+FC_E!H64</f>
        <v>13.014630720000001</v>
      </c>
      <c r="I64" s="52">
        <f>TI_EHG_E!I64+NRG_E!I64+FC_E!I64</f>
        <v>15.584456160000002</v>
      </c>
      <c r="J64" s="52">
        <f>TI_EHG_E!J64+NRG_E!J64+FC_E!J64</f>
        <v>17.495019360000001</v>
      </c>
      <c r="K64" s="52">
        <f>TI_EHG_E!K64+NRG_E!K64+FC_E!K64</f>
        <v>20.954475360000004</v>
      </c>
      <c r="L64" s="52">
        <f>TI_EHG_E!L64+NRG_E!L64+FC_E!L64</f>
        <v>25.49717352</v>
      </c>
      <c r="M64" s="52">
        <f>TI_EHG_E!M64+NRG_E!M64+FC_E!M64</f>
        <v>26.753978160000003</v>
      </c>
      <c r="N64" s="52">
        <f>TI_EHG_E!N64+NRG_E!N64+FC_E!N64</f>
        <v>26.442823680000004</v>
      </c>
      <c r="O64" s="52">
        <f>TI_EHG_E!O64+NRG_E!O64+FC_E!O64</f>
        <v>27.633780720000001</v>
      </c>
      <c r="P64" s="52">
        <f>TI_EHG_E!P64+NRG_E!P64+FC_E!P64</f>
        <v>26.99692632</v>
      </c>
      <c r="Q64" s="52">
        <f>TI_EHG_E!Q64+NRG_E!Q64+FC_E!Q64</f>
        <v>28.930880160000001</v>
      </c>
      <c r="R64" s="52">
        <f>TI_EHG_E!R64+NRG_E!R64+FC_E!R64</f>
        <v>29.382575039999999</v>
      </c>
      <c r="S64" s="52">
        <f>TI_EHG_E!S64+NRG_E!S64+FC_E!S64</f>
        <v>34.758097920000004</v>
      </c>
      <c r="T64" s="52">
        <f>TI_EHG_E!T64+NRG_E!T64+FC_E!T64</f>
        <v>35.164387440000006</v>
      </c>
      <c r="U64" s="52">
        <f>TI_EHG_E!U64+NRG_E!U64+FC_E!U64</f>
        <v>38.634654239999996</v>
      </c>
      <c r="V64" s="52">
        <f>TI_EHG_E!V64+NRG_E!V64+FC_E!V64</f>
        <v>34.047140400000011</v>
      </c>
      <c r="W64" s="52">
        <f>TI_EHG_E!W64+NRG_E!W64+FC_E!W64</f>
        <v>30.213237600000006</v>
      </c>
      <c r="X64" s="52">
        <f>TI_EHG_E!X64+NRG_E!X64+FC_E!X64</f>
        <v>30.687340320000004</v>
      </c>
    </row>
    <row r="65" spans="1:24" ht="11.25" customHeight="1" x14ac:dyDescent="0.2">
      <c r="A65" s="50" t="s">
        <v>98</v>
      </c>
      <c r="B65" s="51" t="s">
        <v>99</v>
      </c>
      <c r="C65" s="52">
        <f>TI_EHG_E!C65+NRG_E!C65+FC_E!C65</f>
        <v>40.663439999999994</v>
      </c>
      <c r="D65" s="52">
        <f>TI_EHG_E!D65+NRG_E!D65+FC_E!D65</f>
        <v>40.150439999999996</v>
      </c>
      <c r="E65" s="52">
        <f>TI_EHG_E!E65+NRG_E!E65+FC_E!E65</f>
        <v>40.768919999999994</v>
      </c>
      <c r="F65" s="52">
        <f>TI_EHG_E!F65+NRG_E!F65+FC_E!F65</f>
        <v>49.186079999999976</v>
      </c>
      <c r="G65" s="52">
        <f>TI_EHG_E!G65+NRG_E!G65+FC_E!G65</f>
        <v>53.153639999999982</v>
      </c>
      <c r="H65" s="52">
        <f>TI_EHG_E!H65+NRG_E!H65+FC_E!H65</f>
        <v>48.722039999999993</v>
      </c>
      <c r="I65" s="52">
        <f>TI_EHG_E!I65+NRG_E!I65+FC_E!I65</f>
        <v>51.362279999999991</v>
      </c>
      <c r="J65" s="52">
        <f>TI_EHG_E!J65+NRG_E!J65+FC_E!J65</f>
        <v>52.575840000000014</v>
      </c>
      <c r="K65" s="52">
        <f>TI_EHG_E!K65+NRG_E!K65+FC_E!K65</f>
        <v>53.528040000000011</v>
      </c>
      <c r="L65" s="52">
        <f>TI_EHG_E!L65+NRG_E!L65+FC_E!L65</f>
        <v>46.214999999999982</v>
      </c>
      <c r="M65" s="52">
        <f>TI_EHG_E!M65+NRG_E!M65+FC_E!M65</f>
        <v>42.06275999999999</v>
      </c>
      <c r="N65" s="52">
        <f>TI_EHG_E!N65+NRG_E!N65+FC_E!N65</f>
        <v>46.320840000000004</v>
      </c>
      <c r="O65" s="52">
        <f>TI_EHG_E!O65+NRG_E!O65+FC_E!O65</f>
        <v>45.468720000000005</v>
      </c>
      <c r="P65" s="52">
        <f>TI_EHG_E!P65+NRG_E!P65+FC_E!P65</f>
        <v>46.320840000000004</v>
      </c>
      <c r="Q65" s="52">
        <f>TI_EHG_E!Q65+NRG_E!Q65+FC_E!Q65</f>
        <v>44.264159999999997</v>
      </c>
      <c r="R65" s="52">
        <f>TI_EHG_E!R65+NRG_E!R65+FC_E!R65</f>
        <v>51.610319999999973</v>
      </c>
      <c r="S65" s="52">
        <f>TI_EHG_E!S65+NRG_E!S65+FC_E!S65</f>
        <v>52.936919999999986</v>
      </c>
      <c r="T65" s="52">
        <f>TI_EHG_E!T65+NRG_E!T65+FC_E!T65</f>
        <v>58.854240000000011</v>
      </c>
      <c r="U65" s="52">
        <f>TI_EHG_E!U65+NRG_E!U65+FC_E!U65</f>
        <v>58.652280000000012</v>
      </c>
      <c r="V65" s="52">
        <f>TI_EHG_E!V65+NRG_E!V65+FC_E!V65</f>
        <v>59.229000000000006</v>
      </c>
      <c r="W65" s="52">
        <f>TI_EHG_E!W65+NRG_E!W65+FC_E!W65</f>
        <v>54.453960000000002</v>
      </c>
      <c r="X65" s="52">
        <f>TI_EHG_E!X65+NRG_E!X65+FC_E!X65</f>
        <v>53.391960000000005</v>
      </c>
    </row>
    <row r="66" spans="1:24" ht="11.25" customHeight="1" x14ac:dyDescent="0.2">
      <c r="A66" s="50" t="s">
        <v>100</v>
      </c>
      <c r="B66" s="51" t="s">
        <v>101</v>
      </c>
      <c r="C66" s="52">
        <f>TI_EHG_E!C66+NRG_E!C66+FC_E!C66</f>
        <v>0</v>
      </c>
      <c r="D66" s="52">
        <f>TI_EHG_E!D66+NRG_E!D66+FC_E!D66</f>
        <v>0</v>
      </c>
      <c r="E66" s="52">
        <f>TI_EHG_E!E66+NRG_E!E66+FC_E!E66</f>
        <v>0</v>
      </c>
      <c r="F66" s="52">
        <f>TI_EHG_E!F66+NRG_E!F66+FC_E!F66</f>
        <v>0</v>
      </c>
      <c r="G66" s="52">
        <f>TI_EHG_E!G66+NRG_E!G66+FC_E!G66</f>
        <v>0</v>
      </c>
      <c r="H66" s="52">
        <f>TI_EHG_E!H66+NRG_E!H66+FC_E!H66</f>
        <v>0</v>
      </c>
      <c r="I66" s="52">
        <f>TI_EHG_E!I66+NRG_E!I66+FC_E!I66</f>
        <v>0</v>
      </c>
      <c r="J66" s="52">
        <f>TI_EHG_E!J66+NRG_E!J66+FC_E!J66</f>
        <v>0</v>
      </c>
      <c r="K66" s="52">
        <f>TI_EHG_E!K66+NRG_E!K66+FC_E!K66</f>
        <v>0</v>
      </c>
      <c r="L66" s="52">
        <f>TI_EHG_E!L66+NRG_E!L66+FC_E!L66</f>
        <v>0</v>
      </c>
      <c r="M66" s="52">
        <f>TI_EHG_E!M66+NRG_E!M66+FC_E!M66</f>
        <v>0</v>
      </c>
      <c r="N66" s="52">
        <f>TI_EHG_E!N66+NRG_E!N66+FC_E!N66</f>
        <v>0</v>
      </c>
      <c r="O66" s="52">
        <f>TI_EHG_E!O66+NRG_E!O66+FC_E!O66</f>
        <v>0</v>
      </c>
      <c r="P66" s="52">
        <f>TI_EHG_E!P66+NRG_E!P66+FC_E!P66</f>
        <v>0</v>
      </c>
      <c r="Q66" s="52">
        <f>TI_EHG_E!Q66+NRG_E!Q66+FC_E!Q66</f>
        <v>0</v>
      </c>
      <c r="R66" s="52">
        <f>TI_EHG_E!R66+NRG_E!R66+FC_E!R66</f>
        <v>0</v>
      </c>
      <c r="S66" s="52">
        <f>TI_EHG_E!S66+NRG_E!S66+FC_E!S66</f>
        <v>0</v>
      </c>
      <c r="T66" s="52">
        <f>TI_EHG_E!T66+NRG_E!T66+FC_E!T66</f>
        <v>0</v>
      </c>
      <c r="U66" s="52">
        <f>TI_EHG_E!U66+NRG_E!U66+FC_E!U66</f>
        <v>0</v>
      </c>
      <c r="V66" s="52">
        <f>TI_EHG_E!V66+NRG_E!V66+FC_E!V66</f>
        <v>0</v>
      </c>
      <c r="W66" s="52">
        <f>TI_EHG_E!W66+NRG_E!W66+FC_E!W66</f>
        <v>0</v>
      </c>
      <c r="X66" s="52">
        <f>TI_EHG_E!X66+NRG_E!X66+FC_E!X66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TI_EHG_E!C67+NRG_E!C67+FC_E!C67</f>
        <v>0</v>
      </c>
      <c r="D67" s="52">
        <f>TI_EHG_E!D67+NRG_E!D67+FC_E!D67</f>
        <v>0</v>
      </c>
      <c r="E67" s="52">
        <f>TI_EHG_E!E67+NRG_E!E67+FC_E!E67</f>
        <v>0</v>
      </c>
      <c r="F67" s="52">
        <f>TI_EHG_E!F67+NRG_E!F67+FC_E!F67</f>
        <v>0</v>
      </c>
      <c r="G67" s="52">
        <f>TI_EHG_E!G67+NRG_E!G67+FC_E!G67</f>
        <v>0</v>
      </c>
      <c r="H67" s="52">
        <f>TI_EHG_E!H67+NRG_E!H67+FC_E!H67</f>
        <v>0</v>
      </c>
      <c r="I67" s="52">
        <f>TI_EHG_E!I67+NRG_E!I67+FC_E!I67</f>
        <v>0</v>
      </c>
      <c r="J67" s="52">
        <f>TI_EHG_E!J67+NRG_E!J67+FC_E!J67</f>
        <v>3.8257487999999995</v>
      </c>
      <c r="K67" s="52">
        <f>TI_EHG_E!K67+NRG_E!K67+FC_E!K67</f>
        <v>2.7325684800000003</v>
      </c>
      <c r="L67" s="52">
        <f>TI_EHG_E!L67+NRG_E!L67+FC_E!L67</f>
        <v>2.1784593600000002</v>
      </c>
      <c r="M67" s="52">
        <f>TI_EHG_E!M67+NRG_E!M67+FC_E!M67</f>
        <v>2.1195820799999998</v>
      </c>
      <c r="N67" s="52">
        <f>TI_EHG_E!N67+NRG_E!N67+FC_E!N67</f>
        <v>18.900626400000004</v>
      </c>
      <c r="O67" s="52">
        <f>TI_EHG_E!O67+NRG_E!O67+FC_E!O67</f>
        <v>3.7839484800000012</v>
      </c>
      <c r="P67" s="52">
        <f>TI_EHG_E!P67+NRG_E!P67+FC_E!P67</f>
        <v>1.90344384</v>
      </c>
      <c r="Q67" s="52">
        <f>TI_EHG_E!Q67+NRG_E!Q67+FC_E!Q67</f>
        <v>9.1675238399999994</v>
      </c>
      <c r="R67" s="52">
        <f>TI_EHG_E!R67+NRG_E!R67+FC_E!R67</f>
        <v>21.19480128</v>
      </c>
      <c r="S67" s="52">
        <f>TI_EHG_E!S67+NRG_E!S67+FC_E!S67</f>
        <v>26.199115199999994</v>
      </c>
      <c r="T67" s="52">
        <f>TI_EHG_E!T67+NRG_E!T67+FC_E!T67</f>
        <v>19.894913280000001</v>
      </c>
      <c r="U67" s="52">
        <f>TI_EHG_E!U67+NRG_E!U67+FC_E!U67</f>
        <v>29.614762080000009</v>
      </c>
      <c r="V67" s="52">
        <f>TI_EHG_E!V67+NRG_E!V67+FC_E!V67</f>
        <v>50.550095519999999</v>
      </c>
      <c r="W67" s="52">
        <f>TI_EHG_E!W67+NRG_E!W67+FC_E!W67</f>
        <v>40.935002399999995</v>
      </c>
      <c r="X67" s="52">
        <f>TI_EHG_E!X67+NRG_E!X67+FC_E!X67</f>
        <v>52.980886080000005</v>
      </c>
    </row>
    <row r="68" spans="1:24" ht="11.25" customHeight="1" x14ac:dyDescent="0.2">
      <c r="A68" s="50" t="s">
        <v>104</v>
      </c>
      <c r="B68" s="51" t="s">
        <v>105</v>
      </c>
      <c r="C68" s="52">
        <f>TI_EHG_E!C68+NRG_E!C68+FC_E!C68</f>
        <v>0</v>
      </c>
      <c r="D68" s="52">
        <f>TI_EHG_E!D68+NRG_E!D68+FC_E!D68</f>
        <v>0</v>
      </c>
      <c r="E68" s="52">
        <f>TI_EHG_E!E68+NRG_E!E68+FC_E!E68</f>
        <v>0</v>
      </c>
      <c r="F68" s="52">
        <f>TI_EHG_E!F68+NRG_E!F68+FC_E!F68</f>
        <v>0</v>
      </c>
      <c r="G68" s="52">
        <f>TI_EHG_E!G68+NRG_E!G68+FC_E!G68</f>
        <v>0</v>
      </c>
      <c r="H68" s="52">
        <f>TI_EHG_E!H68+NRG_E!H68+FC_E!H68</f>
        <v>0</v>
      </c>
      <c r="I68" s="52">
        <f>TI_EHG_E!I68+NRG_E!I68+FC_E!I68</f>
        <v>0</v>
      </c>
      <c r="J68" s="52">
        <f>TI_EHG_E!J68+NRG_E!J68+FC_E!J68</f>
        <v>0</v>
      </c>
      <c r="K68" s="52">
        <f>TI_EHG_E!K68+NRG_E!K68+FC_E!K68</f>
        <v>0</v>
      </c>
      <c r="L68" s="52">
        <f>TI_EHG_E!L68+NRG_E!L68+FC_E!L68</f>
        <v>0</v>
      </c>
      <c r="M68" s="52">
        <f>TI_EHG_E!M68+NRG_E!M68+FC_E!M68</f>
        <v>0</v>
      </c>
      <c r="N68" s="52">
        <f>TI_EHG_E!N68+NRG_E!N68+FC_E!N68</f>
        <v>0</v>
      </c>
      <c r="O68" s="52">
        <f>TI_EHG_E!O68+NRG_E!O68+FC_E!O68</f>
        <v>0</v>
      </c>
      <c r="P68" s="52">
        <f>TI_EHG_E!P68+NRG_E!P68+FC_E!P68</f>
        <v>0</v>
      </c>
      <c r="Q68" s="52">
        <f>TI_EHG_E!Q68+NRG_E!Q68+FC_E!Q68</f>
        <v>0</v>
      </c>
      <c r="R68" s="52">
        <f>TI_EHG_E!R68+NRG_E!R68+FC_E!R68</f>
        <v>0</v>
      </c>
      <c r="S68" s="52">
        <f>TI_EHG_E!S68+NRG_E!S68+FC_E!S68</f>
        <v>0</v>
      </c>
      <c r="T68" s="52">
        <f>TI_EHG_E!T68+NRG_E!T68+FC_E!T68</f>
        <v>0</v>
      </c>
      <c r="U68" s="52">
        <f>TI_EHG_E!U68+NRG_E!U68+FC_E!U68</f>
        <v>0</v>
      </c>
      <c r="V68" s="52">
        <f>TI_EHG_E!V68+NRG_E!V68+FC_E!V68</f>
        <v>0</v>
      </c>
      <c r="W68" s="52">
        <f>TI_EHG_E!W68+NRG_E!W68+FC_E!W68</f>
        <v>0</v>
      </c>
      <c r="X68" s="52">
        <f>TI_EHG_E!X68+NRG_E!X68+FC_E!X68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TI_EHG_E!C69+NRG_E!C69+FC_E!C69</f>
        <v>0</v>
      </c>
      <c r="D69" s="52">
        <f>TI_EHG_E!D69+NRG_E!D69+FC_E!D69</f>
        <v>0</v>
      </c>
      <c r="E69" s="52">
        <f>TI_EHG_E!E69+NRG_E!E69+FC_E!E69</f>
        <v>0</v>
      </c>
      <c r="F69" s="52">
        <f>TI_EHG_E!F69+NRG_E!F69+FC_E!F69</f>
        <v>0</v>
      </c>
      <c r="G69" s="52">
        <f>TI_EHG_E!G69+NRG_E!G69+FC_E!G69</f>
        <v>0</v>
      </c>
      <c r="H69" s="52">
        <f>TI_EHG_E!H69+NRG_E!H69+FC_E!H69</f>
        <v>0</v>
      </c>
      <c r="I69" s="52">
        <f>TI_EHG_E!I69+NRG_E!I69+FC_E!I69</f>
        <v>0</v>
      </c>
      <c r="J69" s="52">
        <f>TI_EHG_E!J69+NRG_E!J69+FC_E!J69</f>
        <v>130.38768720000002</v>
      </c>
      <c r="K69" s="52">
        <f>TI_EHG_E!K69+NRG_E!K69+FC_E!K69</f>
        <v>130.11496559999998</v>
      </c>
      <c r="L69" s="52">
        <f>TI_EHG_E!L69+NRG_E!L69+FC_E!L69</f>
        <v>121.94249327999999</v>
      </c>
      <c r="M69" s="52">
        <f>TI_EHG_E!M69+NRG_E!M69+FC_E!M69</f>
        <v>122.33144016</v>
      </c>
      <c r="N69" s="52">
        <f>TI_EHG_E!N69+NRG_E!N69+FC_E!N69</f>
        <v>119.42631792000003</v>
      </c>
      <c r="O69" s="52">
        <f>TI_EHG_E!O69+NRG_E!O69+FC_E!O69</f>
        <v>139.25394287999998</v>
      </c>
      <c r="P69" s="52">
        <f>TI_EHG_E!P69+NRG_E!P69+FC_E!P69</f>
        <v>161.06300495999997</v>
      </c>
      <c r="Q69" s="52">
        <f>TI_EHG_E!Q69+NRG_E!Q69+FC_E!Q69</f>
        <v>199.95386975999998</v>
      </c>
      <c r="R69" s="52">
        <f>TI_EHG_E!R69+NRG_E!R69+FC_E!R69</f>
        <v>225.56701584000001</v>
      </c>
      <c r="S69" s="52">
        <f>TI_EHG_E!S69+NRG_E!S69+FC_E!S69</f>
        <v>238.65026111999998</v>
      </c>
      <c r="T69" s="52">
        <f>TI_EHG_E!T69+NRG_E!T69+FC_E!T69</f>
        <v>316.08611855999987</v>
      </c>
      <c r="U69" s="52">
        <f>TI_EHG_E!U69+NRG_E!U69+FC_E!U69</f>
        <v>334.4504774400001</v>
      </c>
      <c r="V69" s="52">
        <f>TI_EHG_E!V69+NRG_E!V69+FC_E!V69</f>
        <v>333.54335951999991</v>
      </c>
      <c r="W69" s="52">
        <f>TI_EHG_E!W69+NRG_E!W69+FC_E!W69</f>
        <v>381.34457423999999</v>
      </c>
      <c r="X69" s="52">
        <f>TI_EHG_E!X69+NRG_E!X69+FC_E!X69</f>
        <v>357.85814688000016</v>
      </c>
    </row>
    <row r="70" spans="1:24" ht="11.25" customHeight="1" x14ac:dyDescent="0.2">
      <c r="A70" s="50" t="s">
        <v>108</v>
      </c>
      <c r="B70" s="51" t="s">
        <v>109</v>
      </c>
      <c r="C70" s="52">
        <f>TI_EHG_E!C70+NRG_E!C70+FC_E!C70</f>
        <v>0</v>
      </c>
      <c r="D70" s="52">
        <f>TI_EHG_E!D70+NRG_E!D70+FC_E!D70</f>
        <v>0</v>
      </c>
      <c r="E70" s="52">
        <f>TI_EHG_E!E70+NRG_E!E70+FC_E!E70</f>
        <v>0</v>
      </c>
      <c r="F70" s="52">
        <f>TI_EHG_E!F70+NRG_E!F70+FC_E!F70</f>
        <v>0</v>
      </c>
      <c r="G70" s="52">
        <f>TI_EHG_E!G70+NRG_E!G70+FC_E!G70</f>
        <v>0</v>
      </c>
      <c r="H70" s="52">
        <f>TI_EHG_E!H70+NRG_E!H70+FC_E!H70</f>
        <v>0</v>
      </c>
      <c r="I70" s="52">
        <f>TI_EHG_E!I70+NRG_E!I70+FC_E!I70</f>
        <v>0</v>
      </c>
      <c r="J70" s="52">
        <f>TI_EHG_E!J70+NRG_E!J70+FC_E!J70</f>
        <v>0</v>
      </c>
      <c r="K70" s="52">
        <f>TI_EHG_E!K70+NRG_E!K70+FC_E!K70</f>
        <v>0</v>
      </c>
      <c r="L70" s="52">
        <f>TI_EHG_E!L70+NRG_E!L70+FC_E!L70</f>
        <v>0</v>
      </c>
      <c r="M70" s="52">
        <f>TI_EHG_E!M70+NRG_E!M70+FC_E!M70</f>
        <v>0</v>
      </c>
      <c r="N70" s="52">
        <f>TI_EHG_E!N70+NRG_E!N70+FC_E!N70</f>
        <v>0</v>
      </c>
      <c r="O70" s="52">
        <f>TI_EHG_E!O70+NRG_E!O70+FC_E!O70</f>
        <v>0</v>
      </c>
      <c r="P70" s="52">
        <f>TI_EHG_E!P70+NRG_E!P70+FC_E!P70</f>
        <v>0</v>
      </c>
      <c r="Q70" s="52">
        <f>TI_EHG_E!Q70+NRG_E!Q70+FC_E!Q70</f>
        <v>0</v>
      </c>
      <c r="R70" s="52">
        <f>TI_EHG_E!R70+NRG_E!R70+FC_E!R70</f>
        <v>0</v>
      </c>
      <c r="S70" s="52">
        <f>TI_EHG_E!S70+NRG_E!S70+FC_E!S70</f>
        <v>0</v>
      </c>
      <c r="T70" s="52">
        <f>TI_EHG_E!T70+NRG_E!T70+FC_E!T70</f>
        <v>0</v>
      </c>
      <c r="U70" s="52">
        <f>TI_EHG_E!U70+NRG_E!U70+FC_E!U70</f>
        <v>0</v>
      </c>
      <c r="V70" s="52">
        <f>TI_EHG_E!V70+NRG_E!V70+FC_E!V70</f>
        <v>0</v>
      </c>
      <c r="W70" s="52">
        <f>TI_EHG_E!W70+NRG_E!W70+FC_E!W70</f>
        <v>0</v>
      </c>
      <c r="X70" s="52">
        <f>TI_EHG_E!X70+NRG_E!X70+FC_E!X70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TI_EHG_E!C71+NRG_E!C71+FC_E!C71</f>
        <v>0</v>
      </c>
      <c r="D71" s="52">
        <f>TI_EHG_E!D71+NRG_E!D71+FC_E!D71</f>
        <v>0</v>
      </c>
      <c r="E71" s="52">
        <f>TI_EHG_E!E71+NRG_E!E71+FC_E!E71</f>
        <v>0</v>
      </c>
      <c r="F71" s="52">
        <f>TI_EHG_E!F71+NRG_E!F71+FC_E!F71</f>
        <v>0</v>
      </c>
      <c r="G71" s="52">
        <f>TI_EHG_E!G71+NRG_E!G71+FC_E!G71</f>
        <v>0</v>
      </c>
      <c r="H71" s="52">
        <f>TI_EHG_E!H71+NRG_E!H71+FC_E!H71</f>
        <v>0</v>
      </c>
      <c r="I71" s="52">
        <f>TI_EHG_E!I71+NRG_E!I71+FC_E!I71</f>
        <v>0</v>
      </c>
      <c r="J71" s="52">
        <f>TI_EHG_E!J71+NRG_E!J71+FC_E!J71</f>
        <v>0</v>
      </c>
      <c r="K71" s="52">
        <f>TI_EHG_E!K71+NRG_E!K71+FC_E!K71</f>
        <v>0</v>
      </c>
      <c r="L71" s="52">
        <f>TI_EHG_E!L71+NRG_E!L71+FC_E!L71</f>
        <v>0</v>
      </c>
      <c r="M71" s="52">
        <f>TI_EHG_E!M71+NRG_E!M71+FC_E!M71</f>
        <v>0</v>
      </c>
      <c r="N71" s="52">
        <f>TI_EHG_E!N71+NRG_E!N71+FC_E!N71</f>
        <v>0</v>
      </c>
      <c r="O71" s="52">
        <f>TI_EHG_E!O71+NRG_E!O71+FC_E!O71</f>
        <v>0</v>
      </c>
      <c r="P71" s="52">
        <f>TI_EHG_E!P71+NRG_E!P71+FC_E!P71</f>
        <v>0</v>
      </c>
      <c r="Q71" s="52">
        <f>TI_EHG_E!Q71+NRG_E!Q71+FC_E!Q71</f>
        <v>0</v>
      </c>
      <c r="R71" s="52">
        <f>TI_EHG_E!R71+NRG_E!R71+FC_E!R71</f>
        <v>0</v>
      </c>
      <c r="S71" s="52">
        <f>TI_EHG_E!S71+NRG_E!S71+FC_E!S71</f>
        <v>0</v>
      </c>
      <c r="T71" s="52">
        <f>TI_EHG_E!T71+NRG_E!T71+FC_E!T71</f>
        <v>0</v>
      </c>
      <c r="U71" s="52">
        <f>TI_EHG_E!U71+NRG_E!U71+FC_E!U71</f>
        <v>0</v>
      </c>
      <c r="V71" s="52">
        <f>TI_EHG_E!V71+NRG_E!V71+FC_E!V71</f>
        <v>0</v>
      </c>
      <c r="W71" s="52">
        <f>TI_EHG_E!W71+NRG_E!W71+FC_E!W71</f>
        <v>0</v>
      </c>
      <c r="X71" s="52">
        <f>TI_EHG_E!X71+NRG_E!X71+FC_E!X71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TI_EHG_E!C72+NRG_E!C72+FC_E!C72</f>
        <v>0</v>
      </c>
      <c r="D72" s="55">
        <f>TI_EHG_E!D72+NRG_E!D72+FC_E!D72</f>
        <v>0</v>
      </c>
      <c r="E72" s="55">
        <f>TI_EHG_E!E72+NRG_E!E72+FC_E!E72</f>
        <v>0</v>
      </c>
      <c r="F72" s="55">
        <f>TI_EHG_E!F72+NRG_E!F72+FC_E!F72</f>
        <v>0</v>
      </c>
      <c r="G72" s="55">
        <f>TI_EHG_E!G72+NRG_E!G72+FC_E!G72</f>
        <v>1.7408519999999998</v>
      </c>
      <c r="H72" s="55">
        <f>TI_EHG_E!H72+NRG_E!H72+FC_E!H72</f>
        <v>1.8041817599999996</v>
      </c>
      <c r="I72" s="55">
        <f>TI_EHG_E!I72+NRG_E!I72+FC_E!I72</f>
        <v>1.7027395199999997</v>
      </c>
      <c r="J72" s="55">
        <f>TI_EHG_E!J72+NRG_E!J72+FC_E!J72</f>
        <v>1.6394097599999997</v>
      </c>
      <c r="K72" s="55">
        <f>TI_EHG_E!K72+NRG_E!K72+FC_E!K72</f>
        <v>1.7786779199999996</v>
      </c>
      <c r="L72" s="55">
        <f>TI_EHG_E!L72+NRG_E!L72+FC_E!L72</f>
        <v>1.8643593599999999</v>
      </c>
      <c r="M72" s="55">
        <f>TI_EHG_E!M72+NRG_E!M72+FC_E!M72</f>
        <v>1.2121488</v>
      </c>
      <c r="N72" s="55">
        <f>TI_EHG_E!N72+NRG_E!N72+FC_E!N72</f>
        <v>0.58859424000000005</v>
      </c>
      <c r="O72" s="55">
        <f>TI_EHG_E!O72+NRG_E!O72+FC_E!O72</f>
        <v>0.7344532800000001</v>
      </c>
      <c r="P72" s="55">
        <f>TI_EHG_E!P72+NRG_E!P72+FC_E!P72</f>
        <v>0.56337695999999982</v>
      </c>
      <c r="Q72" s="55">
        <f>TI_EHG_E!Q72+NRG_E!Q72+FC_E!Q72</f>
        <v>0.4209566400000001</v>
      </c>
      <c r="R72" s="55">
        <f>TI_EHG_E!R72+NRG_E!R72+FC_E!R72</f>
        <v>0.19314143999999997</v>
      </c>
      <c r="S72" s="55">
        <f>TI_EHG_E!S72+NRG_E!S72+FC_E!S72</f>
        <v>0.17078975999999996</v>
      </c>
      <c r="T72" s="55">
        <f>TI_EHG_E!T72+NRG_E!T72+FC_E!T72</f>
        <v>0.12981167999999996</v>
      </c>
      <c r="U72" s="55">
        <f>TI_EHG_E!U72+NRG_E!U72+FC_E!U72</f>
        <v>6.3329760000000013E-2</v>
      </c>
      <c r="V72" s="55">
        <f>TI_EHG_E!V72+NRG_E!V72+FC_E!V72</f>
        <v>6.3329759999999999E-2</v>
      </c>
      <c r="W72" s="55">
        <f>TI_EHG_E!W72+NRG_E!W72+FC_E!W72</f>
        <v>7.2786240000000002E-2</v>
      </c>
      <c r="X72" s="55">
        <f>TI_EHG_E!X72+NRG_E!X72+FC_E!X72</f>
        <v>0.10115568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165</v>
      </c>
      <c r="B1" s="4" t="s">
        <v>206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231.29410993429212</v>
      </c>
      <c r="D2" s="21">
        <f t="shared" ref="D2:X2" si="0">SUM(D3,D17,D22,D25,D26,D51,D52)</f>
        <v>412.56753230361591</v>
      </c>
      <c r="E2" s="21">
        <f t="shared" si="0"/>
        <v>1154.3780631217428</v>
      </c>
      <c r="F2" s="21">
        <f t="shared" si="0"/>
        <v>1164.3548892703564</v>
      </c>
      <c r="G2" s="21">
        <f t="shared" si="0"/>
        <v>1381.5260019003008</v>
      </c>
      <c r="H2" s="21">
        <f t="shared" si="0"/>
        <v>1357.0391032899495</v>
      </c>
      <c r="I2" s="21">
        <f t="shared" si="0"/>
        <v>1422.7575732884677</v>
      </c>
      <c r="J2" s="21">
        <f t="shared" si="0"/>
        <v>1272.2953725846824</v>
      </c>
      <c r="K2" s="21">
        <f t="shared" si="0"/>
        <v>1105.9478737322886</v>
      </c>
      <c r="L2" s="21">
        <f t="shared" si="0"/>
        <v>1245.735813611614</v>
      </c>
      <c r="M2" s="21">
        <f t="shared" si="0"/>
        <v>1292.8730004496988</v>
      </c>
      <c r="N2" s="21">
        <f t="shared" si="0"/>
        <v>1089.273838170212</v>
      </c>
      <c r="O2" s="21">
        <f t="shared" si="0"/>
        <v>1113.0666163450237</v>
      </c>
      <c r="P2" s="21">
        <f t="shared" si="0"/>
        <v>758.0696286905212</v>
      </c>
      <c r="Q2" s="21">
        <f t="shared" si="0"/>
        <v>708.38632248515967</v>
      </c>
      <c r="R2" s="21">
        <f t="shared" si="0"/>
        <v>484.81516189832911</v>
      </c>
      <c r="S2" s="21">
        <f t="shared" si="0"/>
        <v>274.0898435634665</v>
      </c>
      <c r="T2" s="21">
        <f t="shared" si="0"/>
        <v>268.97593699163656</v>
      </c>
      <c r="U2" s="21">
        <f t="shared" si="0"/>
        <v>245.6569599320498</v>
      </c>
      <c r="V2" s="21">
        <f t="shared" si="0"/>
        <v>243.47653472550687</v>
      </c>
      <c r="W2" s="21">
        <f t="shared" si="0"/>
        <v>230.79193609310465</v>
      </c>
      <c r="X2" s="21">
        <f t="shared" si="0"/>
        <v>238.63116967739438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X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0</v>
      </c>
      <c r="D4" s="19">
        <f t="shared" ref="D4:X4" si="4">SUM(D5:D7)</f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f>TI_EHG_E_E!C5+TI_EHG_CHP_E!C5+TI_EHG_H_E!C5</f>
        <v>0</v>
      </c>
      <c r="D5" s="8">
        <f>TI_EHG_E_E!D5+TI_EHG_CHP_E!D5+TI_EHG_H_E!D5</f>
        <v>0</v>
      </c>
      <c r="E5" s="8">
        <f>TI_EHG_E_E!E5+TI_EHG_CHP_E!E5+TI_EHG_H_E!E5</f>
        <v>0</v>
      </c>
      <c r="F5" s="8">
        <f>TI_EHG_E_E!F5+TI_EHG_CHP_E!F5+TI_EHG_H_E!F5</f>
        <v>0</v>
      </c>
      <c r="G5" s="8">
        <f>TI_EHG_E_E!G5+TI_EHG_CHP_E!G5+TI_EHG_H_E!G5</f>
        <v>0</v>
      </c>
      <c r="H5" s="8">
        <f>TI_EHG_E_E!H5+TI_EHG_CHP_E!H5+TI_EHG_H_E!H5</f>
        <v>0</v>
      </c>
      <c r="I5" s="8">
        <f>TI_EHG_E_E!I5+TI_EHG_CHP_E!I5+TI_EHG_H_E!I5</f>
        <v>0</v>
      </c>
      <c r="J5" s="8">
        <f>TI_EHG_E_E!J5+TI_EHG_CHP_E!J5+TI_EHG_H_E!J5</f>
        <v>0</v>
      </c>
      <c r="K5" s="8">
        <f>TI_EHG_E_E!K5+TI_EHG_CHP_E!K5+TI_EHG_H_E!K5</f>
        <v>0</v>
      </c>
      <c r="L5" s="8">
        <f>TI_EHG_E_E!L5+TI_EHG_CHP_E!L5+TI_EHG_H_E!L5</f>
        <v>0</v>
      </c>
      <c r="M5" s="8">
        <f>TI_EHG_E_E!M5+TI_EHG_CHP_E!M5+TI_EHG_H_E!M5</f>
        <v>0</v>
      </c>
      <c r="N5" s="8">
        <f>TI_EHG_E_E!N5+TI_EHG_CHP_E!N5+TI_EHG_H_E!N5</f>
        <v>0</v>
      </c>
      <c r="O5" s="8">
        <f>TI_EHG_E_E!O5+TI_EHG_CHP_E!O5+TI_EHG_H_E!O5</f>
        <v>0</v>
      </c>
      <c r="P5" s="8">
        <f>TI_EHG_E_E!P5+TI_EHG_CHP_E!P5+TI_EHG_H_E!P5</f>
        <v>0</v>
      </c>
      <c r="Q5" s="8">
        <f>TI_EHG_E_E!Q5+TI_EHG_CHP_E!Q5+TI_EHG_H_E!Q5</f>
        <v>0</v>
      </c>
      <c r="R5" s="8">
        <f>TI_EHG_E_E!R5+TI_EHG_CHP_E!R5+TI_EHG_H_E!R5</f>
        <v>0</v>
      </c>
      <c r="S5" s="8">
        <f>TI_EHG_E_E!S5+TI_EHG_CHP_E!S5+TI_EHG_H_E!S5</f>
        <v>0</v>
      </c>
      <c r="T5" s="8">
        <f>TI_EHG_E_E!T5+TI_EHG_CHP_E!T5+TI_EHG_H_E!T5</f>
        <v>0</v>
      </c>
      <c r="U5" s="8">
        <f>TI_EHG_E_E!U5+TI_EHG_CHP_E!U5+TI_EHG_H_E!U5</f>
        <v>0</v>
      </c>
      <c r="V5" s="8">
        <f>TI_EHG_E_E!V5+TI_EHG_CHP_E!V5+TI_EHG_H_E!V5</f>
        <v>0</v>
      </c>
      <c r="W5" s="8">
        <f>TI_EHG_E_E!W5+TI_EHG_CHP_E!W5+TI_EHG_H_E!W5</f>
        <v>0</v>
      </c>
      <c r="X5" s="8">
        <f>TI_EHG_E_E!X5+TI_EHG_CHP_E!X5+TI_EHG_H_E!X5</f>
        <v>0</v>
      </c>
    </row>
    <row r="6" spans="1:24" ht="11.25" customHeight="1" x14ac:dyDescent="0.2">
      <c r="A6" s="28" t="s">
        <v>6</v>
      </c>
      <c r="B6" s="7" t="s">
        <v>7</v>
      </c>
      <c r="C6" s="8">
        <f>TI_EHG_E_E!C6+TI_EHG_CHP_E!C6+TI_EHG_H_E!C6</f>
        <v>0</v>
      </c>
      <c r="D6" s="8">
        <f>TI_EHG_E_E!D6+TI_EHG_CHP_E!D6+TI_EHG_H_E!D6</f>
        <v>0</v>
      </c>
      <c r="E6" s="8">
        <f>TI_EHG_E_E!E6+TI_EHG_CHP_E!E6+TI_EHG_H_E!E6</f>
        <v>0</v>
      </c>
      <c r="F6" s="8">
        <f>TI_EHG_E_E!F6+TI_EHG_CHP_E!F6+TI_EHG_H_E!F6</f>
        <v>0</v>
      </c>
      <c r="G6" s="8">
        <f>TI_EHG_E_E!G6+TI_EHG_CHP_E!G6+TI_EHG_H_E!G6</f>
        <v>0</v>
      </c>
      <c r="H6" s="8">
        <f>TI_EHG_E_E!H6+TI_EHG_CHP_E!H6+TI_EHG_H_E!H6</f>
        <v>0</v>
      </c>
      <c r="I6" s="8">
        <f>TI_EHG_E_E!I6+TI_EHG_CHP_E!I6+TI_EHG_H_E!I6</f>
        <v>0</v>
      </c>
      <c r="J6" s="8">
        <f>TI_EHG_E_E!J6+TI_EHG_CHP_E!J6+TI_EHG_H_E!J6</f>
        <v>0</v>
      </c>
      <c r="K6" s="8">
        <f>TI_EHG_E_E!K6+TI_EHG_CHP_E!K6+TI_EHG_H_E!K6</f>
        <v>0</v>
      </c>
      <c r="L6" s="8">
        <f>TI_EHG_E_E!L6+TI_EHG_CHP_E!L6+TI_EHG_H_E!L6</f>
        <v>0</v>
      </c>
      <c r="M6" s="8">
        <f>TI_EHG_E_E!M6+TI_EHG_CHP_E!M6+TI_EHG_H_E!M6</f>
        <v>0</v>
      </c>
      <c r="N6" s="8">
        <f>TI_EHG_E_E!N6+TI_EHG_CHP_E!N6+TI_EHG_H_E!N6</f>
        <v>0</v>
      </c>
      <c r="O6" s="8">
        <f>TI_EHG_E_E!O6+TI_EHG_CHP_E!O6+TI_EHG_H_E!O6</f>
        <v>0</v>
      </c>
      <c r="P6" s="8">
        <f>TI_EHG_E_E!P6+TI_EHG_CHP_E!P6+TI_EHG_H_E!P6</f>
        <v>0</v>
      </c>
      <c r="Q6" s="8">
        <f>TI_EHG_E_E!Q6+TI_EHG_CHP_E!Q6+TI_EHG_H_E!Q6</f>
        <v>0</v>
      </c>
      <c r="R6" s="8">
        <f>TI_EHG_E_E!R6+TI_EHG_CHP_E!R6+TI_EHG_H_E!R6</f>
        <v>0</v>
      </c>
      <c r="S6" s="8">
        <f>TI_EHG_E_E!S6+TI_EHG_CHP_E!S6+TI_EHG_H_E!S6</f>
        <v>0</v>
      </c>
      <c r="T6" s="8">
        <f>TI_EHG_E_E!T6+TI_EHG_CHP_E!T6+TI_EHG_H_E!T6</f>
        <v>0</v>
      </c>
      <c r="U6" s="8">
        <f>TI_EHG_E_E!U6+TI_EHG_CHP_E!U6+TI_EHG_H_E!U6</f>
        <v>0</v>
      </c>
      <c r="V6" s="8">
        <f>TI_EHG_E_E!V6+TI_EHG_CHP_E!V6+TI_EHG_H_E!V6</f>
        <v>0</v>
      </c>
      <c r="W6" s="8">
        <f>TI_EHG_E_E!W6+TI_EHG_CHP_E!W6+TI_EHG_H_E!W6</f>
        <v>0</v>
      </c>
      <c r="X6" s="8">
        <f>TI_EHG_E_E!X6+TI_EHG_CHP_E!X6+TI_EHG_H_E!X6</f>
        <v>0</v>
      </c>
    </row>
    <row r="7" spans="1:24" ht="11.25" customHeight="1" x14ac:dyDescent="0.2">
      <c r="A7" s="28" t="s">
        <v>8</v>
      </c>
      <c r="B7" s="7" t="s">
        <v>9</v>
      </c>
      <c r="C7" s="8">
        <f>TI_EHG_E_E!C7+TI_EHG_CHP_E!C7+TI_EHG_H_E!C7</f>
        <v>0</v>
      </c>
      <c r="D7" s="8">
        <f>TI_EHG_E_E!D7+TI_EHG_CHP_E!D7+TI_EHG_H_E!D7</f>
        <v>0</v>
      </c>
      <c r="E7" s="8">
        <f>TI_EHG_E_E!E7+TI_EHG_CHP_E!E7+TI_EHG_H_E!E7</f>
        <v>0</v>
      </c>
      <c r="F7" s="8">
        <f>TI_EHG_E_E!F7+TI_EHG_CHP_E!F7+TI_EHG_H_E!F7</f>
        <v>0</v>
      </c>
      <c r="G7" s="8">
        <f>TI_EHG_E_E!G7+TI_EHG_CHP_E!G7+TI_EHG_H_E!G7</f>
        <v>0</v>
      </c>
      <c r="H7" s="8">
        <f>TI_EHG_E_E!H7+TI_EHG_CHP_E!H7+TI_EHG_H_E!H7</f>
        <v>0</v>
      </c>
      <c r="I7" s="8">
        <f>TI_EHG_E_E!I7+TI_EHG_CHP_E!I7+TI_EHG_H_E!I7</f>
        <v>0</v>
      </c>
      <c r="J7" s="8">
        <f>TI_EHG_E_E!J7+TI_EHG_CHP_E!J7+TI_EHG_H_E!J7</f>
        <v>0</v>
      </c>
      <c r="K7" s="8">
        <f>TI_EHG_E_E!K7+TI_EHG_CHP_E!K7+TI_EHG_H_E!K7</f>
        <v>0</v>
      </c>
      <c r="L7" s="8">
        <f>TI_EHG_E_E!L7+TI_EHG_CHP_E!L7+TI_EHG_H_E!L7</f>
        <v>0</v>
      </c>
      <c r="M7" s="8">
        <f>TI_EHG_E_E!M7+TI_EHG_CHP_E!M7+TI_EHG_H_E!M7</f>
        <v>0</v>
      </c>
      <c r="N7" s="8">
        <f>TI_EHG_E_E!N7+TI_EHG_CHP_E!N7+TI_EHG_H_E!N7</f>
        <v>0</v>
      </c>
      <c r="O7" s="8">
        <f>TI_EHG_E_E!O7+TI_EHG_CHP_E!O7+TI_EHG_H_E!O7</f>
        <v>0</v>
      </c>
      <c r="P7" s="8">
        <f>TI_EHG_E_E!P7+TI_EHG_CHP_E!P7+TI_EHG_H_E!P7</f>
        <v>0</v>
      </c>
      <c r="Q7" s="8">
        <f>TI_EHG_E_E!Q7+TI_EHG_CHP_E!Q7+TI_EHG_H_E!Q7</f>
        <v>0</v>
      </c>
      <c r="R7" s="8">
        <f>TI_EHG_E_E!R7+TI_EHG_CHP_E!R7+TI_EHG_H_E!R7</f>
        <v>0</v>
      </c>
      <c r="S7" s="8">
        <f>TI_EHG_E_E!S7+TI_EHG_CHP_E!S7+TI_EHG_H_E!S7</f>
        <v>0</v>
      </c>
      <c r="T7" s="8">
        <f>TI_EHG_E_E!T7+TI_EHG_CHP_E!T7+TI_EHG_H_E!T7</f>
        <v>0</v>
      </c>
      <c r="U7" s="8">
        <f>TI_EHG_E_E!U7+TI_EHG_CHP_E!U7+TI_EHG_H_E!U7</f>
        <v>0</v>
      </c>
      <c r="V7" s="8">
        <f>TI_EHG_E_E!V7+TI_EHG_CHP_E!V7+TI_EHG_H_E!V7</f>
        <v>0</v>
      </c>
      <c r="W7" s="8">
        <f>TI_EHG_E_E!W7+TI_EHG_CHP_E!W7+TI_EHG_H_E!W7</f>
        <v>0</v>
      </c>
      <c r="X7" s="8">
        <f>TI_EHG_E_E!X7+TI_EHG_CHP_E!X7+TI_EHG_H_E!X7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0</v>
      </c>
      <c r="D8" s="19">
        <f t="shared" ref="D8:X8" si="6">SUM(D9:D10)</f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TI_EHG_E_E!C9+TI_EHG_CHP_E!C9+TI_EHG_H_E!C9</f>
        <v>0</v>
      </c>
      <c r="D9" s="8">
        <f>TI_EHG_E_E!D9+TI_EHG_CHP_E!D9+TI_EHG_H_E!D9</f>
        <v>0</v>
      </c>
      <c r="E9" s="8">
        <f>TI_EHG_E_E!E9+TI_EHG_CHP_E!E9+TI_EHG_H_E!E9</f>
        <v>0</v>
      </c>
      <c r="F9" s="8">
        <f>TI_EHG_E_E!F9+TI_EHG_CHP_E!F9+TI_EHG_H_E!F9</f>
        <v>0</v>
      </c>
      <c r="G9" s="8">
        <f>TI_EHG_E_E!G9+TI_EHG_CHP_E!G9+TI_EHG_H_E!G9</f>
        <v>0</v>
      </c>
      <c r="H9" s="8">
        <f>TI_EHG_E_E!H9+TI_EHG_CHP_E!H9+TI_EHG_H_E!H9</f>
        <v>0</v>
      </c>
      <c r="I9" s="8">
        <f>TI_EHG_E_E!I9+TI_EHG_CHP_E!I9+TI_EHG_H_E!I9</f>
        <v>0</v>
      </c>
      <c r="J9" s="8">
        <f>TI_EHG_E_E!J9+TI_EHG_CHP_E!J9+TI_EHG_H_E!J9</f>
        <v>0</v>
      </c>
      <c r="K9" s="8">
        <f>TI_EHG_E_E!K9+TI_EHG_CHP_E!K9+TI_EHG_H_E!K9</f>
        <v>0</v>
      </c>
      <c r="L9" s="8">
        <f>TI_EHG_E_E!L9+TI_EHG_CHP_E!L9+TI_EHG_H_E!L9</f>
        <v>0</v>
      </c>
      <c r="M9" s="8">
        <f>TI_EHG_E_E!M9+TI_EHG_CHP_E!M9+TI_EHG_H_E!M9</f>
        <v>0</v>
      </c>
      <c r="N9" s="8">
        <f>TI_EHG_E_E!N9+TI_EHG_CHP_E!N9+TI_EHG_H_E!N9</f>
        <v>0</v>
      </c>
      <c r="O9" s="8">
        <f>TI_EHG_E_E!O9+TI_EHG_CHP_E!O9+TI_EHG_H_E!O9</f>
        <v>0</v>
      </c>
      <c r="P9" s="8">
        <f>TI_EHG_E_E!P9+TI_EHG_CHP_E!P9+TI_EHG_H_E!P9</f>
        <v>0</v>
      </c>
      <c r="Q9" s="8">
        <f>TI_EHG_E_E!Q9+TI_EHG_CHP_E!Q9+TI_EHG_H_E!Q9</f>
        <v>0</v>
      </c>
      <c r="R9" s="8">
        <f>TI_EHG_E_E!R9+TI_EHG_CHP_E!R9+TI_EHG_H_E!R9</f>
        <v>0</v>
      </c>
      <c r="S9" s="8">
        <f>TI_EHG_E_E!S9+TI_EHG_CHP_E!S9+TI_EHG_H_E!S9</f>
        <v>0</v>
      </c>
      <c r="T9" s="8">
        <f>TI_EHG_E_E!T9+TI_EHG_CHP_E!T9+TI_EHG_H_E!T9</f>
        <v>0</v>
      </c>
      <c r="U9" s="8">
        <f>TI_EHG_E_E!U9+TI_EHG_CHP_E!U9+TI_EHG_H_E!U9</f>
        <v>0</v>
      </c>
      <c r="V9" s="8">
        <f>TI_EHG_E_E!V9+TI_EHG_CHP_E!V9+TI_EHG_H_E!V9</f>
        <v>0</v>
      </c>
      <c r="W9" s="8">
        <f>TI_EHG_E_E!W9+TI_EHG_CHP_E!W9+TI_EHG_H_E!W9</f>
        <v>0</v>
      </c>
      <c r="X9" s="8">
        <f>TI_EHG_E_E!X9+TI_EHG_CHP_E!X9+TI_EHG_H_E!X9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TI_EHG_E_E!C10+TI_EHG_CHP_E!C10+TI_EHG_H_E!C10</f>
        <v>0</v>
      </c>
      <c r="D10" s="8">
        <f>TI_EHG_E_E!D10+TI_EHG_CHP_E!D10+TI_EHG_H_E!D10</f>
        <v>0</v>
      </c>
      <c r="E10" s="8">
        <f>TI_EHG_E_E!E10+TI_EHG_CHP_E!E10+TI_EHG_H_E!E10</f>
        <v>0</v>
      </c>
      <c r="F10" s="8">
        <f>TI_EHG_E_E!F10+TI_EHG_CHP_E!F10+TI_EHG_H_E!F10</f>
        <v>0</v>
      </c>
      <c r="G10" s="8">
        <f>TI_EHG_E_E!G10+TI_EHG_CHP_E!G10+TI_EHG_H_E!G10</f>
        <v>0</v>
      </c>
      <c r="H10" s="8">
        <f>TI_EHG_E_E!H10+TI_EHG_CHP_E!H10+TI_EHG_H_E!H10</f>
        <v>0</v>
      </c>
      <c r="I10" s="8">
        <f>TI_EHG_E_E!I10+TI_EHG_CHP_E!I10+TI_EHG_H_E!I10</f>
        <v>0</v>
      </c>
      <c r="J10" s="8">
        <f>TI_EHG_E_E!J10+TI_EHG_CHP_E!J10+TI_EHG_H_E!J10</f>
        <v>0</v>
      </c>
      <c r="K10" s="8">
        <f>TI_EHG_E_E!K10+TI_EHG_CHP_E!K10+TI_EHG_H_E!K10</f>
        <v>0</v>
      </c>
      <c r="L10" s="8">
        <f>TI_EHG_E_E!L10+TI_EHG_CHP_E!L10+TI_EHG_H_E!L10</f>
        <v>0</v>
      </c>
      <c r="M10" s="8">
        <f>TI_EHG_E_E!M10+TI_EHG_CHP_E!M10+TI_EHG_H_E!M10</f>
        <v>0</v>
      </c>
      <c r="N10" s="8">
        <f>TI_EHG_E_E!N10+TI_EHG_CHP_E!N10+TI_EHG_H_E!N10</f>
        <v>0</v>
      </c>
      <c r="O10" s="8">
        <f>TI_EHG_E_E!O10+TI_EHG_CHP_E!O10+TI_EHG_H_E!O10</f>
        <v>0</v>
      </c>
      <c r="P10" s="8">
        <f>TI_EHG_E_E!P10+TI_EHG_CHP_E!P10+TI_EHG_H_E!P10</f>
        <v>0</v>
      </c>
      <c r="Q10" s="8">
        <f>TI_EHG_E_E!Q10+TI_EHG_CHP_E!Q10+TI_EHG_H_E!Q10</f>
        <v>0</v>
      </c>
      <c r="R10" s="8">
        <f>TI_EHG_E_E!R10+TI_EHG_CHP_E!R10+TI_EHG_H_E!R10</f>
        <v>0</v>
      </c>
      <c r="S10" s="8">
        <f>TI_EHG_E_E!S10+TI_EHG_CHP_E!S10+TI_EHG_H_E!S10</f>
        <v>0</v>
      </c>
      <c r="T10" s="8">
        <f>TI_EHG_E_E!T10+TI_EHG_CHP_E!T10+TI_EHG_H_E!T10</f>
        <v>0</v>
      </c>
      <c r="U10" s="8">
        <f>TI_EHG_E_E!U10+TI_EHG_CHP_E!U10+TI_EHG_H_E!U10</f>
        <v>0</v>
      </c>
      <c r="V10" s="8">
        <f>TI_EHG_E_E!V10+TI_EHG_CHP_E!V10+TI_EHG_H_E!V10</f>
        <v>0</v>
      </c>
      <c r="W10" s="8">
        <f>TI_EHG_E_E!W10+TI_EHG_CHP_E!W10+TI_EHG_H_E!W10</f>
        <v>0</v>
      </c>
      <c r="X10" s="8">
        <f>TI_EHG_E_E!X10+TI_EHG_CHP_E!X10+TI_EHG_H_E!X10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0</v>
      </c>
      <c r="D11" s="19">
        <f t="shared" ref="D11:X11" si="8">SUM(D12:D16)</f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f>TI_EHG_E_E!C12+TI_EHG_CHP_E!C12+TI_EHG_H_E!C12</f>
        <v>0</v>
      </c>
      <c r="D12" s="8">
        <f>TI_EHG_E_E!D12+TI_EHG_CHP_E!D12+TI_EHG_H_E!D12</f>
        <v>0</v>
      </c>
      <c r="E12" s="8">
        <f>TI_EHG_E_E!E12+TI_EHG_CHP_E!E12+TI_EHG_H_E!E12</f>
        <v>0</v>
      </c>
      <c r="F12" s="8">
        <f>TI_EHG_E_E!F12+TI_EHG_CHP_E!F12+TI_EHG_H_E!F12</f>
        <v>0</v>
      </c>
      <c r="G12" s="8">
        <f>TI_EHG_E_E!G12+TI_EHG_CHP_E!G12+TI_EHG_H_E!G12</f>
        <v>0</v>
      </c>
      <c r="H12" s="8">
        <f>TI_EHG_E_E!H12+TI_EHG_CHP_E!H12+TI_EHG_H_E!H12</f>
        <v>0</v>
      </c>
      <c r="I12" s="8">
        <f>TI_EHG_E_E!I12+TI_EHG_CHP_E!I12+TI_EHG_H_E!I12</f>
        <v>0</v>
      </c>
      <c r="J12" s="8">
        <f>TI_EHG_E_E!J12+TI_EHG_CHP_E!J12+TI_EHG_H_E!J12</f>
        <v>0</v>
      </c>
      <c r="K12" s="8">
        <f>TI_EHG_E_E!K12+TI_EHG_CHP_E!K12+TI_EHG_H_E!K12</f>
        <v>0</v>
      </c>
      <c r="L12" s="8">
        <f>TI_EHG_E_E!L12+TI_EHG_CHP_E!L12+TI_EHG_H_E!L12</f>
        <v>0</v>
      </c>
      <c r="M12" s="8">
        <f>TI_EHG_E_E!M12+TI_EHG_CHP_E!M12+TI_EHG_H_E!M12</f>
        <v>0</v>
      </c>
      <c r="N12" s="8">
        <f>TI_EHG_E_E!N12+TI_EHG_CHP_E!N12+TI_EHG_H_E!N12</f>
        <v>0</v>
      </c>
      <c r="O12" s="8">
        <f>TI_EHG_E_E!O12+TI_EHG_CHP_E!O12+TI_EHG_H_E!O12</f>
        <v>0</v>
      </c>
      <c r="P12" s="8">
        <f>TI_EHG_E_E!P12+TI_EHG_CHP_E!P12+TI_EHG_H_E!P12</f>
        <v>0</v>
      </c>
      <c r="Q12" s="8">
        <f>TI_EHG_E_E!Q12+TI_EHG_CHP_E!Q12+TI_EHG_H_E!Q12</f>
        <v>0</v>
      </c>
      <c r="R12" s="8">
        <f>TI_EHG_E_E!R12+TI_EHG_CHP_E!R12+TI_EHG_H_E!R12</f>
        <v>0</v>
      </c>
      <c r="S12" s="8">
        <f>TI_EHG_E_E!S12+TI_EHG_CHP_E!S12+TI_EHG_H_E!S12</f>
        <v>0</v>
      </c>
      <c r="T12" s="8">
        <f>TI_EHG_E_E!T12+TI_EHG_CHP_E!T12+TI_EHG_H_E!T12</f>
        <v>0</v>
      </c>
      <c r="U12" s="8">
        <f>TI_EHG_E_E!U12+TI_EHG_CHP_E!U12+TI_EHG_H_E!U12</f>
        <v>0</v>
      </c>
      <c r="V12" s="8">
        <f>TI_EHG_E_E!V12+TI_EHG_CHP_E!V12+TI_EHG_H_E!V12</f>
        <v>0</v>
      </c>
      <c r="W12" s="8">
        <f>TI_EHG_E_E!W12+TI_EHG_CHP_E!W12+TI_EHG_H_E!W12</f>
        <v>0</v>
      </c>
      <c r="X12" s="8">
        <f>TI_EHG_E_E!X12+TI_EHG_CHP_E!X12+TI_EHG_H_E!X12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TI_EHG_E_E!C13+TI_EHG_CHP_E!C13+TI_EHG_H_E!C13</f>
        <v>0</v>
      </c>
      <c r="D13" s="8">
        <f>TI_EHG_E_E!D13+TI_EHG_CHP_E!D13+TI_EHG_H_E!D13</f>
        <v>0</v>
      </c>
      <c r="E13" s="8">
        <f>TI_EHG_E_E!E13+TI_EHG_CHP_E!E13+TI_EHG_H_E!E13</f>
        <v>0</v>
      </c>
      <c r="F13" s="8">
        <f>TI_EHG_E_E!F13+TI_EHG_CHP_E!F13+TI_EHG_H_E!F13</f>
        <v>0</v>
      </c>
      <c r="G13" s="8">
        <f>TI_EHG_E_E!G13+TI_EHG_CHP_E!G13+TI_EHG_H_E!G13</f>
        <v>0</v>
      </c>
      <c r="H13" s="8">
        <f>TI_EHG_E_E!H13+TI_EHG_CHP_E!H13+TI_EHG_H_E!H13</f>
        <v>0</v>
      </c>
      <c r="I13" s="8">
        <f>TI_EHG_E_E!I13+TI_EHG_CHP_E!I13+TI_EHG_H_E!I13</f>
        <v>0</v>
      </c>
      <c r="J13" s="8">
        <f>TI_EHG_E_E!J13+TI_EHG_CHP_E!J13+TI_EHG_H_E!J13</f>
        <v>0</v>
      </c>
      <c r="K13" s="8">
        <f>TI_EHG_E_E!K13+TI_EHG_CHP_E!K13+TI_EHG_H_E!K13</f>
        <v>0</v>
      </c>
      <c r="L13" s="8">
        <f>TI_EHG_E_E!L13+TI_EHG_CHP_E!L13+TI_EHG_H_E!L13</f>
        <v>0</v>
      </c>
      <c r="M13" s="8">
        <f>TI_EHG_E_E!M13+TI_EHG_CHP_E!M13+TI_EHG_H_E!M13</f>
        <v>0</v>
      </c>
      <c r="N13" s="8">
        <f>TI_EHG_E_E!N13+TI_EHG_CHP_E!N13+TI_EHG_H_E!N13</f>
        <v>0</v>
      </c>
      <c r="O13" s="8">
        <f>TI_EHG_E_E!O13+TI_EHG_CHP_E!O13+TI_EHG_H_E!O13</f>
        <v>0</v>
      </c>
      <c r="P13" s="8">
        <f>TI_EHG_E_E!P13+TI_EHG_CHP_E!P13+TI_EHG_H_E!P13</f>
        <v>0</v>
      </c>
      <c r="Q13" s="8">
        <f>TI_EHG_E_E!Q13+TI_EHG_CHP_E!Q13+TI_EHG_H_E!Q13</f>
        <v>0</v>
      </c>
      <c r="R13" s="8">
        <f>TI_EHG_E_E!R13+TI_EHG_CHP_E!R13+TI_EHG_H_E!R13</f>
        <v>0</v>
      </c>
      <c r="S13" s="8">
        <f>TI_EHG_E_E!S13+TI_EHG_CHP_E!S13+TI_EHG_H_E!S13</f>
        <v>0</v>
      </c>
      <c r="T13" s="8">
        <f>TI_EHG_E_E!T13+TI_EHG_CHP_E!T13+TI_EHG_H_E!T13</f>
        <v>0</v>
      </c>
      <c r="U13" s="8">
        <f>TI_EHG_E_E!U13+TI_EHG_CHP_E!U13+TI_EHG_H_E!U13</f>
        <v>0</v>
      </c>
      <c r="V13" s="8">
        <f>TI_EHG_E_E!V13+TI_EHG_CHP_E!V13+TI_EHG_H_E!V13</f>
        <v>0</v>
      </c>
      <c r="W13" s="8">
        <f>TI_EHG_E_E!W13+TI_EHG_CHP_E!W13+TI_EHG_H_E!W13</f>
        <v>0</v>
      </c>
      <c r="X13" s="8">
        <f>TI_EHG_E_E!X13+TI_EHG_CHP_E!X13+TI_EHG_H_E!X13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TI_EHG_E_E!C14+TI_EHG_CHP_E!C14+TI_EHG_H_E!C14</f>
        <v>0</v>
      </c>
      <c r="D14" s="8">
        <f>TI_EHG_E_E!D14+TI_EHG_CHP_E!D14+TI_EHG_H_E!D14</f>
        <v>0</v>
      </c>
      <c r="E14" s="8">
        <f>TI_EHG_E_E!E14+TI_EHG_CHP_E!E14+TI_EHG_H_E!E14</f>
        <v>0</v>
      </c>
      <c r="F14" s="8">
        <f>TI_EHG_E_E!F14+TI_EHG_CHP_E!F14+TI_EHG_H_E!F14</f>
        <v>0</v>
      </c>
      <c r="G14" s="8">
        <f>TI_EHG_E_E!G14+TI_EHG_CHP_E!G14+TI_EHG_H_E!G14</f>
        <v>0</v>
      </c>
      <c r="H14" s="8">
        <f>TI_EHG_E_E!H14+TI_EHG_CHP_E!H14+TI_EHG_H_E!H14</f>
        <v>0</v>
      </c>
      <c r="I14" s="8">
        <f>TI_EHG_E_E!I14+TI_EHG_CHP_E!I14+TI_EHG_H_E!I14</f>
        <v>0</v>
      </c>
      <c r="J14" s="8">
        <f>TI_EHG_E_E!J14+TI_EHG_CHP_E!J14+TI_EHG_H_E!J14</f>
        <v>0</v>
      </c>
      <c r="K14" s="8">
        <f>TI_EHG_E_E!K14+TI_EHG_CHP_E!K14+TI_EHG_H_E!K14</f>
        <v>0</v>
      </c>
      <c r="L14" s="8">
        <f>TI_EHG_E_E!L14+TI_EHG_CHP_E!L14+TI_EHG_H_E!L14</f>
        <v>0</v>
      </c>
      <c r="M14" s="8">
        <f>TI_EHG_E_E!M14+TI_EHG_CHP_E!M14+TI_EHG_H_E!M14</f>
        <v>0</v>
      </c>
      <c r="N14" s="8">
        <f>TI_EHG_E_E!N14+TI_EHG_CHP_E!N14+TI_EHG_H_E!N14</f>
        <v>0</v>
      </c>
      <c r="O14" s="8">
        <f>TI_EHG_E_E!O14+TI_EHG_CHP_E!O14+TI_EHG_H_E!O14</f>
        <v>0</v>
      </c>
      <c r="P14" s="8">
        <f>TI_EHG_E_E!P14+TI_EHG_CHP_E!P14+TI_EHG_H_E!P14</f>
        <v>0</v>
      </c>
      <c r="Q14" s="8">
        <f>TI_EHG_E_E!Q14+TI_EHG_CHP_E!Q14+TI_EHG_H_E!Q14</f>
        <v>0</v>
      </c>
      <c r="R14" s="8">
        <f>TI_EHG_E_E!R14+TI_EHG_CHP_E!R14+TI_EHG_H_E!R14</f>
        <v>0</v>
      </c>
      <c r="S14" s="8">
        <f>TI_EHG_E_E!S14+TI_EHG_CHP_E!S14+TI_EHG_H_E!S14</f>
        <v>0</v>
      </c>
      <c r="T14" s="8">
        <f>TI_EHG_E_E!T14+TI_EHG_CHP_E!T14+TI_EHG_H_E!T14</f>
        <v>0</v>
      </c>
      <c r="U14" s="8">
        <f>TI_EHG_E_E!U14+TI_EHG_CHP_E!U14+TI_EHG_H_E!U14</f>
        <v>0</v>
      </c>
      <c r="V14" s="8">
        <f>TI_EHG_E_E!V14+TI_EHG_CHP_E!V14+TI_EHG_H_E!V14</f>
        <v>0</v>
      </c>
      <c r="W14" s="8">
        <f>TI_EHG_E_E!W14+TI_EHG_CHP_E!W14+TI_EHG_H_E!W14</f>
        <v>0</v>
      </c>
      <c r="X14" s="8">
        <f>TI_EHG_E_E!X14+TI_EHG_CHP_E!X14+TI_EHG_H_E!X14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TI_EHG_E_E!C15+TI_EHG_CHP_E!C15+TI_EHG_H_E!C15</f>
        <v>0</v>
      </c>
      <c r="D15" s="8">
        <f>TI_EHG_E_E!D15+TI_EHG_CHP_E!D15+TI_EHG_H_E!D15</f>
        <v>0</v>
      </c>
      <c r="E15" s="8">
        <f>TI_EHG_E_E!E15+TI_EHG_CHP_E!E15+TI_EHG_H_E!E15</f>
        <v>0</v>
      </c>
      <c r="F15" s="8">
        <f>TI_EHG_E_E!F15+TI_EHG_CHP_E!F15+TI_EHG_H_E!F15</f>
        <v>0</v>
      </c>
      <c r="G15" s="8">
        <f>TI_EHG_E_E!G15+TI_EHG_CHP_E!G15+TI_EHG_H_E!G15</f>
        <v>0</v>
      </c>
      <c r="H15" s="8">
        <f>TI_EHG_E_E!H15+TI_EHG_CHP_E!H15+TI_EHG_H_E!H15</f>
        <v>0</v>
      </c>
      <c r="I15" s="8">
        <f>TI_EHG_E_E!I15+TI_EHG_CHP_E!I15+TI_EHG_H_E!I15</f>
        <v>0</v>
      </c>
      <c r="J15" s="8">
        <f>TI_EHG_E_E!J15+TI_EHG_CHP_E!J15+TI_EHG_H_E!J15</f>
        <v>0</v>
      </c>
      <c r="K15" s="8">
        <f>TI_EHG_E_E!K15+TI_EHG_CHP_E!K15+TI_EHG_H_E!K15</f>
        <v>0</v>
      </c>
      <c r="L15" s="8">
        <f>TI_EHG_E_E!L15+TI_EHG_CHP_E!L15+TI_EHG_H_E!L15</f>
        <v>0</v>
      </c>
      <c r="M15" s="8">
        <f>TI_EHG_E_E!M15+TI_EHG_CHP_E!M15+TI_EHG_H_E!M15</f>
        <v>0</v>
      </c>
      <c r="N15" s="8">
        <f>TI_EHG_E_E!N15+TI_EHG_CHP_E!N15+TI_EHG_H_E!N15</f>
        <v>0</v>
      </c>
      <c r="O15" s="8">
        <f>TI_EHG_E_E!O15+TI_EHG_CHP_E!O15+TI_EHG_H_E!O15</f>
        <v>0</v>
      </c>
      <c r="P15" s="8">
        <f>TI_EHG_E_E!P15+TI_EHG_CHP_E!P15+TI_EHG_H_E!P15</f>
        <v>0</v>
      </c>
      <c r="Q15" s="8">
        <f>TI_EHG_E_E!Q15+TI_EHG_CHP_E!Q15+TI_EHG_H_E!Q15</f>
        <v>0</v>
      </c>
      <c r="R15" s="8">
        <f>TI_EHG_E_E!R15+TI_EHG_CHP_E!R15+TI_EHG_H_E!R15</f>
        <v>0</v>
      </c>
      <c r="S15" s="8">
        <f>TI_EHG_E_E!S15+TI_EHG_CHP_E!S15+TI_EHG_H_E!S15</f>
        <v>0</v>
      </c>
      <c r="T15" s="8">
        <f>TI_EHG_E_E!T15+TI_EHG_CHP_E!T15+TI_EHG_H_E!T15</f>
        <v>0</v>
      </c>
      <c r="U15" s="8">
        <f>TI_EHG_E_E!U15+TI_EHG_CHP_E!U15+TI_EHG_H_E!U15</f>
        <v>0</v>
      </c>
      <c r="V15" s="8">
        <f>TI_EHG_E_E!V15+TI_EHG_CHP_E!V15+TI_EHG_H_E!V15</f>
        <v>0</v>
      </c>
      <c r="W15" s="8">
        <f>TI_EHG_E_E!W15+TI_EHG_CHP_E!W15+TI_EHG_H_E!W15</f>
        <v>0</v>
      </c>
      <c r="X15" s="8">
        <f>TI_EHG_E_E!X15+TI_EHG_CHP_E!X15+TI_EHG_H_E!X15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TI_EHG_E_E!C16+TI_EHG_CHP_E!C16+TI_EHG_H_E!C16</f>
        <v>0</v>
      </c>
      <c r="D16" s="8">
        <f>TI_EHG_E_E!D16+TI_EHG_CHP_E!D16+TI_EHG_H_E!D16</f>
        <v>0</v>
      </c>
      <c r="E16" s="8">
        <f>TI_EHG_E_E!E16+TI_EHG_CHP_E!E16+TI_EHG_H_E!E16</f>
        <v>0</v>
      </c>
      <c r="F16" s="8">
        <f>TI_EHG_E_E!F16+TI_EHG_CHP_E!F16+TI_EHG_H_E!F16</f>
        <v>0</v>
      </c>
      <c r="G16" s="8">
        <f>TI_EHG_E_E!G16+TI_EHG_CHP_E!G16+TI_EHG_H_E!G16</f>
        <v>0</v>
      </c>
      <c r="H16" s="8">
        <f>TI_EHG_E_E!H16+TI_EHG_CHP_E!H16+TI_EHG_H_E!H16</f>
        <v>0</v>
      </c>
      <c r="I16" s="8">
        <f>TI_EHG_E_E!I16+TI_EHG_CHP_E!I16+TI_EHG_H_E!I16</f>
        <v>0</v>
      </c>
      <c r="J16" s="8">
        <f>TI_EHG_E_E!J16+TI_EHG_CHP_E!J16+TI_EHG_H_E!J16</f>
        <v>0</v>
      </c>
      <c r="K16" s="8">
        <f>TI_EHG_E_E!K16+TI_EHG_CHP_E!K16+TI_EHG_H_E!K16</f>
        <v>0</v>
      </c>
      <c r="L16" s="8">
        <f>TI_EHG_E_E!L16+TI_EHG_CHP_E!L16+TI_EHG_H_E!L16</f>
        <v>0</v>
      </c>
      <c r="M16" s="8">
        <f>TI_EHG_E_E!M16+TI_EHG_CHP_E!M16+TI_EHG_H_E!M16</f>
        <v>0</v>
      </c>
      <c r="N16" s="8">
        <f>TI_EHG_E_E!N16+TI_EHG_CHP_E!N16+TI_EHG_H_E!N16</f>
        <v>0</v>
      </c>
      <c r="O16" s="8">
        <f>TI_EHG_E_E!O16+TI_EHG_CHP_E!O16+TI_EHG_H_E!O16</f>
        <v>0</v>
      </c>
      <c r="P16" s="8">
        <f>TI_EHG_E_E!P16+TI_EHG_CHP_E!P16+TI_EHG_H_E!P16</f>
        <v>0</v>
      </c>
      <c r="Q16" s="8">
        <f>TI_EHG_E_E!Q16+TI_EHG_CHP_E!Q16+TI_EHG_H_E!Q16</f>
        <v>0</v>
      </c>
      <c r="R16" s="8">
        <f>TI_EHG_E_E!R16+TI_EHG_CHP_E!R16+TI_EHG_H_E!R16</f>
        <v>0</v>
      </c>
      <c r="S16" s="8">
        <f>TI_EHG_E_E!S16+TI_EHG_CHP_E!S16+TI_EHG_H_E!S16</f>
        <v>0</v>
      </c>
      <c r="T16" s="8">
        <f>TI_EHG_E_E!T16+TI_EHG_CHP_E!T16+TI_EHG_H_E!T16</f>
        <v>0</v>
      </c>
      <c r="U16" s="8">
        <f>TI_EHG_E_E!U16+TI_EHG_CHP_E!U16+TI_EHG_H_E!U16</f>
        <v>0</v>
      </c>
      <c r="V16" s="8">
        <f>TI_EHG_E_E!V16+TI_EHG_CHP_E!V16+TI_EHG_H_E!V16</f>
        <v>0</v>
      </c>
      <c r="W16" s="8">
        <f>TI_EHG_E_E!W16+TI_EHG_CHP_E!W16+TI_EHG_H_E!W16</f>
        <v>0</v>
      </c>
      <c r="X16" s="8">
        <f>TI_EHG_E_E!X16+TI_EHG_CHP_E!X16+TI_EHG_H_E!X16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0</v>
      </c>
      <c r="D17" s="27">
        <f t="shared" ref="D17:X17" si="10">SUM(D18:D21)</f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f>TI_EHG_E_E!C18+TI_EHG_CHP_E!C18+TI_EHG_H_E!C18</f>
        <v>0</v>
      </c>
      <c r="D18" s="8">
        <f>TI_EHG_E_E!D18+TI_EHG_CHP_E!D18+TI_EHG_H_E!D18</f>
        <v>0</v>
      </c>
      <c r="E18" s="8">
        <f>TI_EHG_E_E!E18+TI_EHG_CHP_E!E18+TI_EHG_H_E!E18</f>
        <v>0</v>
      </c>
      <c r="F18" s="8">
        <f>TI_EHG_E_E!F18+TI_EHG_CHP_E!F18+TI_EHG_H_E!F18</f>
        <v>0</v>
      </c>
      <c r="G18" s="8">
        <f>TI_EHG_E_E!G18+TI_EHG_CHP_E!G18+TI_EHG_H_E!G18</f>
        <v>0</v>
      </c>
      <c r="H18" s="8">
        <f>TI_EHG_E_E!H18+TI_EHG_CHP_E!H18+TI_EHG_H_E!H18</f>
        <v>0</v>
      </c>
      <c r="I18" s="8">
        <f>TI_EHG_E_E!I18+TI_EHG_CHP_E!I18+TI_EHG_H_E!I18</f>
        <v>0</v>
      </c>
      <c r="J18" s="8">
        <f>TI_EHG_E_E!J18+TI_EHG_CHP_E!J18+TI_EHG_H_E!J18</f>
        <v>0</v>
      </c>
      <c r="K18" s="8">
        <f>TI_EHG_E_E!K18+TI_EHG_CHP_E!K18+TI_EHG_H_E!K18</f>
        <v>0</v>
      </c>
      <c r="L18" s="8">
        <f>TI_EHG_E_E!L18+TI_EHG_CHP_E!L18+TI_EHG_H_E!L18</f>
        <v>0</v>
      </c>
      <c r="M18" s="8">
        <f>TI_EHG_E_E!M18+TI_EHG_CHP_E!M18+TI_EHG_H_E!M18</f>
        <v>0</v>
      </c>
      <c r="N18" s="8">
        <f>TI_EHG_E_E!N18+TI_EHG_CHP_E!N18+TI_EHG_H_E!N18</f>
        <v>0</v>
      </c>
      <c r="O18" s="8">
        <f>TI_EHG_E_E!O18+TI_EHG_CHP_E!O18+TI_EHG_H_E!O18</f>
        <v>0</v>
      </c>
      <c r="P18" s="8">
        <f>TI_EHG_E_E!P18+TI_EHG_CHP_E!P18+TI_EHG_H_E!P18</f>
        <v>0</v>
      </c>
      <c r="Q18" s="8">
        <f>TI_EHG_E_E!Q18+TI_EHG_CHP_E!Q18+TI_EHG_H_E!Q18</f>
        <v>0</v>
      </c>
      <c r="R18" s="8">
        <f>TI_EHG_E_E!R18+TI_EHG_CHP_E!R18+TI_EHG_H_E!R18</f>
        <v>0</v>
      </c>
      <c r="S18" s="8">
        <f>TI_EHG_E_E!S18+TI_EHG_CHP_E!S18+TI_EHG_H_E!S18</f>
        <v>0</v>
      </c>
      <c r="T18" s="8">
        <f>TI_EHG_E_E!T18+TI_EHG_CHP_E!T18+TI_EHG_H_E!T18</f>
        <v>0</v>
      </c>
      <c r="U18" s="8">
        <f>TI_EHG_E_E!U18+TI_EHG_CHP_E!U18+TI_EHG_H_E!U18</f>
        <v>0</v>
      </c>
      <c r="V18" s="8">
        <f>TI_EHG_E_E!V18+TI_EHG_CHP_E!V18+TI_EHG_H_E!V18</f>
        <v>0</v>
      </c>
      <c r="W18" s="8">
        <f>TI_EHG_E_E!W18+TI_EHG_CHP_E!W18+TI_EHG_H_E!W18</f>
        <v>0</v>
      </c>
      <c r="X18" s="8">
        <f>TI_EHG_E_E!X18+TI_EHG_CHP_E!X18+TI_EHG_H_E!X18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TI_EHG_E_E!C19+TI_EHG_CHP_E!C19+TI_EHG_H_E!C19</f>
        <v>0</v>
      </c>
      <c r="D19" s="8">
        <f>TI_EHG_E_E!D19+TI_EHG_CHP_E!D19+TI_EHG_H_E!D19</f>
        <v>0</v>
      </c>
      <c r="E19" s="8">
        <f>TI_EHG_E_E!E19+TI_EHG_CHP_E!E19+TI_EHG_H_E!E19</f>
        <v>0</v>
      </c>
      <c r="F19" s="8">
        <f>TI_EHG_E_E!F19+TI_EHG_CHP_E!F19+TI_EHG_H_E!F19</f>
        <v>0</v>
      </c>
      <c r="G19" s="8">
        <f>TI_EHG_E_E!G19+TI_EHG_CHP_E!G19+TI_EHG_H_E!G19</f>
        <v>0</v>
      </c>
      <c r="H19" s="8">
        <f>TI_EHG_E_E!H19+TI_EHG_CHP_E!H19+TI_EHG_H_E!H19</f>
        <v>0</v>
      </c>
      <c r="I19" s="8">
        <f>TI_EHG_E_E!I19+TI_EHG_CHP_E!I19+TI_EHG_H_E!I19</f>
        <v>0</v>
      </c>
      <c r="J19" s="8">
        <f>TI_EHG_E_E!J19+TI_EHG_CHP_E!J19+TI_EHG_H_E!J19</f>
        <v>0</v>
      </c>
      <c r="K19" s="8">
        <f>TI_EHG_E_E!K19+TI_EHG_CHP_E!K19+TI_EHG_H_E!K19</f>
        <v>0</v>
      </c>
      <c r="L19" s="8">
        <f>TI_EHG_E_E!L19+TI_EHG_CHP_E!L19+TI_EHG_H_E!L19</f>
        <v>0</v>
      </c>
      <c r="M19" s="8">
        <f>TI_EHG_E_E!M19+TI_EHG_CHP_E!M19+TI_EHG_H_E!M19</f>
        <v>0</v>
      </c>
      <c r="N19" s="8">
        <f>TI_EHG_E_E!N19+TI_EHG_CHP_E!N19+TI_EHG_H_E!N19</f>
        <v>0</v>
      </c>
      <c r="O19" s="8">
        <f>TI_EHG_E_E!O19+TI_EHG_CHP_E!O19+TI_EHG_H_E!O19</f>
        <v>0</v>
      </c>
      <c r="P19" s="8">
        <f>TI_EHG_E_E!P19+TI_EHG_CHP_E!P19+TI_EHG_H_E!P19</f>
        <v>0</v>
      </c>
      <c r="Q19" s="8">
        <f>TI_EHG_E_E!Q19+TI_EHG_CHP_E!Q19+TI_EHG_H_E!Q19</f>
        <v>0</v>
      </c>
      <c r="R19" s="8">
        <f>TI_EHG_E_E!R19+TI_EHG_CHP_E!R19+TI_EHG_H_E!R19</f>
        <v>0</v>
      </c>
      <c r="S19" s="8">
        <f>TI_EHG_E_E!S19+TI_EHG_CHP_E!S19+TI_EHG_H_E!S19</f>
        <v>0</v>
      </c>
      <c r="T19" s="8">
        <f>TI_EHG_E_E!T19+TI_EHG_CHP_E!T19+TI_EHG_H_E!T19</f>
        <v>0</v>
      </c>
      <c r="U19" s="8">
        <f>TI_EHG_E_E!U19+TI_EHG_CHP_E!U19+TI_EHG_H_E!U19</f>
        <v>0</v>
      </c>
      <c r="V19" s="8">
        <f>TI_EHG_E_E!V19+TI_EHG_CHP_E!V19+TI_EHG_H_E!V19</f>
        <v>0</v>
      </c>
      <c r="W19" s="8">
        <f>TI_EHG_E_E!W19+TI_EHG_CHP_E!W19+TI_EHG_H_E!W19</f>
        <v>0</v>
      </c>
      <c r="X19" s="8">
        <f>TI_EHG_E_E!X19+TI_EHG_CHP_E!X19+TI_EHG_H_E!X19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TI_EHG_E_E!C20+TI_EHG_CHP_E!C20+TI_EHG_H_E!C20</f>
        <v>0</v>
      </c>
      <c r="D20" s="8">
        <f>TI_EHG_E_E!D20+TI_EHG_CHP_E!D20+TI_EHG_H_E!D20</f>
        <v>0</v>
      </c>
      <c r="E20" s="8">
        <f>TI_EHG_E_E!E20+TI_EHG_CHP_E!E20+TI_EHG_H_E!E20</f>
        <v>0</v>
      </c>
      <c r="F20" s="8">
        <f>TI_EHG_E_E!F20+TI_EHG_CHP_E!F20+TI_EHG_H_E!F20</f>
        <v>0</v>
      </c>
      <c r="G20" s="8">
        <f>TI_EHG_E_E!G20+TI_EHG_CHP_E!G20+TI_EHG_H_E!G20</f>
        <v>0</v>
      </c>
      <c r="H20" s="8">
        <f>TI_EHG_E_E!H20+TI_EHG_CHP_E!H20+TI_EHG_H_E!H20</f>
        <v>0</v>
      </c>
      <c r="I20" s="8">
        <f>TI_EHG_E_E!I20+TI_EHG_CHP_E!I20+TI_EHG_H_E!I20</f>
        <v>0</v>
      </c>
      <c r="J20" s="8">
        <f>TI_EHG_E_E!J20+TI_EHG_CHP_E!J20+TI_EHG_H_E!J20</f>
        <v>0</v>
      </c>
      <c r="K20" s="8">
        <f>TI_EHG_E_E!K20+TI_EHG_CHP_E!K20+TI_EHG_H_E!K20</f>
        <v>0</v>
      </c>
      <c r="L20" s="8">
        <f>TI_EHG_E_E!L20+TI_EHG_CHP_E!L20+TI_EHG_H_E!L20</f>
        <v>0</v>
      </c>
      <c r="M20" s="8">
        <f>TI_EHG_E_E!M20+TI_EHG_CHP_E!M20+TI_EHG_H_E!M20</f>
        <v>0</v>
      </c>
      <c r="N20" s="8">
        <f>TI_EHG_E_E!N20+TI_EHG_CHP_E!N20+TI_EHG_H_E!N20</f>
        <v>0</v>
      </c>
      <c r="O20" s="8">
        <f>TI_EHG_E_E!O20+TI_EHG_CHP_E!O20+TI_EHG_H_E!O20</f>
        <v>0</v>
      </c>
      <c r="P20" s="8">
        <f>TI_EHG_E_E!P20+TI_EHG_CHP_E!P20+TI_EHG_H_E!P20</f>
        <v>0</v>
      </c>
      <c r="Q20" s="8">
        <f>TI_EHG_E_E!Q20+TI_EHG_CHP_E!Q20+TI_EHG_H_E!Q20</f>
        <v>0</v>
      </c>
      <c r="R20" s="8">
        <f>TI_EHG_E_E!R20+TI_EHG_CHP_E!R20+TI_EHG_H_E!R20</f>
        <v>0</v>
      </c>
      <c r="S20" s="8">
        <f>TI_EHG_E_E!S20+TI_EHG_CHP_E!S20+TI_EHG_H_E!S20</f>
        <v>0</v>
      </c>
      <c r="T20" s="8">
        <f>TI_EHG_E_E!T20+TI_EHG_CHP_E!T20+TI_EHG_H_E!T20</f>
        <v>0</v>
      </c>
      <c r="U20" s="8">
        <f>TI_EHG_E_E!U20+TI_EHG_CHP_E!U20+TI_EHG_H_E!U20</f>
        <v>0</v>
      </c>
      <c r="V20" s="8">
        <f>TI_EHG_E_E!V20+TI_EHG_CHP_E!V20+TI_EHG_H_E!V20</f>
        <v>0</v>
      </c>
      <c r="W20" s="8">
        <f>TI_EHG_E_E!W20+TI_EHG_CHP_E!W20+TI_EHG_H_E!W20</f>
        <v>0</v>
      </c>
      <c r="X20" s="8">
        <f>TI_EHG_E_E!X20+TI_EHG_CHP_E!X20+TI_EHG_H_E!X20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TI_EHG_E_E!C21+TI_EHG_CHP_E!C21+TI_EHG_H_E!C21</f>
        <v>0</v>
      </c>
      <c r="D21" s="8">
        <f>TI_EHG_E_E!D21+TI_EHG_CHP_E!D21+TI_EHG_H_E!D21</f>
        <v>0</v>
      </c>
      <c r="E21" s="8">
        <f>TI_EHG_E_E!E21+TI_EHG_CHP_E!E21+TI_EHG_H_E!E21</f>
        <v>0</v>
      </c>
      <c r="F21" s="8">
        <f>TI_EHG_E_E!F21+TI_EHG_CHP_E!F21+TI_EHG_H_E!F21</f>
        <v>0</v>
      </c>
      <c r="G21" s="8">
        <f>TI_EHG_E_E!G21+TI_EHG_CHP_E!G21+TI_EHG_H_E!G21</f>
        <v>0</v>
      </c>
      <c r="H21" s="8">
        <f>TI_EHG_E_E!H21+TI_EHG_CHP_E!H21+TI_EHG_H_E!H21</f>
        <v>0</v>
      </c>
      <c r="I21" s="8">
        <f>TI_EHG_E_E!I21+TI_EHG_CHP_E!I21+TI_EHG_H_E!I21</f>
        <v>0</v>
      </c>
      <c r="J21" s="8">
        <f>TI_EHG_E_E!J21+TI_EHG_CHP_E!J21+TI_EHG_H_E!J21</f>
        <v>0</v>
      </c>
      <c r="K21" s="8">
        <f>TI_EHG_E_E!K21+TI_EHG_CHP_E!K21+TI_EHG_H_E!K21</f>
        <v>0</v>
      </c>
      <c r="L21" s="8">
        <f>TI_EHG_E_E!L21+TI_EHG_CHP_E!L21+TI_EHG_H_E!L21</f>
        <v>0</v>
      </c>
      <c r="M21" s="8">
        <f>TI_EHG_E_E!M21+TI_EHG_CHP_E!M21+TI_EHG_H_E!M21</f>
        <v>0</v>
      </c>
      <c r="N21" s="8">
        <f>TI_EHG_E_E!N21+TI_EHG_CHP_E!N21+TI_EHG_H_E!N21</f>
        <v>0</v>
      </c>
      <c r="O21" s="8">
        <f>TI_EHG_E_E!O21+TI_EHG_CHP_E!O21+TI_EHG_H_E!O21</f>
        <v>0</v>
      </c>
      <c r="P21" s="8">
        <f>TI_EHG_E_E!P21+TI_EHG_CHP_E!P21+TI_EHG_H_E!P21</f>
        <v>0</v>
      </c>
      <c r="Q21" s="8">
        <f>TI_EHG_E_E!Q21+TI_EHG_CHP_E!Q21+TI_EHG_H_E!Q21</f>
        <v>0</v>
      </c>
      <c r="R21" s="8">
        <f>TI_EHG_E_E!R21+TI_EHG_CHP_E!R21+TI_EHG_H_E!R21</f>
        <v>0</v>
      </c>
      <c r="S21" s="8">
        <f>TI_EHG_E_E!S21+TI_EHG_CHP_E!S21+TI_EHG_H_E!S21</f>
        <v>0</v>
      </c>
      <c r="T21" s="8">
        <f>TI_EHG_E_E!T21+TI_EHG_CHP_E!T21+TI_EHG_H_E!T21</f>
        <v>0</v>
      </c>
      <c r="U21" s="8">
        <f>TI_EHG_E_E!U21+TI_EHG_CHP_E!U21+TI_EHG_H_E!U21</f>
        <v>0</v>
      </c>
      <c r="V21" s="8">
        <f>TI_EHG_E_E!V21+TI_EHG_CHP_E!V21+TI_EHG_H_E!V21</f>
        <v>0</v>
      </c>
      <c r="W21" s="8">
        <f>TI_EHG_E_E!W21+TI_EHG_CHP_E!W21+TI_EHG_H_E!W21</f>
        <v>0</v>
      </c>
      <c r="X21" s="8">
        <f>TI_EHG_E_E!X21+TI_EHG_CHP_E!X21+TI_EHG_H_E!X21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TI_EHG_E_E!C23+TI_EHG_CHP_E!C23+TI_EHG_H_E!C23</f>
        <v>0</v>
      </c>
      <c r="D23" s="8">
        <f>TI_EHG_E_E!D23+TI_EHG_CHP_E!D23+TI_EHG_H_E!D23</f>
        <v>0</v>
      </c>
      <c r="E23" s="8">
        <f>TI_EHG_E_E!E23+TI_EHG_CHP_E!E23+TI_EHG_H_E!E23</f>
        <v>0</v>
      </c>
      <c r="F23" s="8">
        <f>TI_EHG_E_E!F23+TI_EHG_CHP_E!F23+TI_EHG_H_E!F23</f>
        <v>0</v>
      </c>
      <c r="G23" s="8">
        <f>TI_EHG_E_E!G23+TI_EHG_CHP_E!G23+TI_EHG_H_E!G23</f>
        <v>0</v>
      </c>
      <c r="H23" s="8">
        <f>TI_EHG_E_E!H23+TI_EHG_CHP_E!H23+TI_EHG_H_E!H23</f>
        <v>0</v>
      </c>
      <c r="I23" s="8">
        <f>TI_EHG_E_E!I23+TI_EHG_CHP_E!I23+TI_EHG_H_E!I23</f>
        <v>0</v>
      </c>
      <c r="J23" s="8">
        <f>TI_EHG_E_E!J23+TI_EHG_CHP_E!J23+TI_EHG_H_E!J23</f>
        <v>0</v>
      </c>
      <c r="K23" s="8">
        <f>TI_EHG_E_E!K23+TI_EHG_CHP_E!K23+TI_EHG_H_E!K23</f>
        <v>0</v>
      </c>
      <c r="L23" s="8">
        <f>TI_EHG_E_E!L23+TI_EHG_CHP_E!L23+TI_EHG_H_E!L23</f>
        <v>0</v>
      </c>
      <c r="M23" s="8">
        <f>TI_EHG_E_E!M23+TI_EHG_CHP_E!M23+TI_EHG_H_E!M23</f>
        <v>0</v>
      </c>
      <c r="N23" s="8">
        <f>TI_EHG_E_E!N23+TI_EHG_CHP_E!N23+TI_EHG_H_E!N23</f>
        <v>0</v>
      </c>
      <c r="O23" s="8">
        <f>TI_EHG_E_E!O23+TI_EHG_CHP_E!O23+TI_EHG_H_E!O23</f>
        <v>0</v>
      </c>
      <c r="P23" s="8">
        <f>TI_EHG_E_E!P23+TI_EHG_CHP_E!P23+TI_EHG_H_E!P23</f>
        <v>0</v>
      </c>
      <c r="Q23" s="8">
        <f>TI_EHG_E_E!Q23+TI_EHG_CHP_E!Q23+TI_EHG_H_E!Q23</f>
        <v>0</v>
      </c>
      <c r="R23" s="8">
        <f>TI_EHG_E_E!R23+TI_EHG_CHP_E!R23+TI_EHG_H_E!R23</f>
        <v>0</v>
      </c>
      <c r="S23" s="8">
        <f>TI_EHG_E_E!S23+TI_EHG_CHP_E!S23+TI_EHG_H_E!S23</f>
        <v>0</v>
      </c>
      <c r="T23" s="8">
        <f>TI_EHG_E_E!T23+TI_EHG_CHP_E!T23+TI_EHG_H_E!T23</f>
        <v>0</v>
      </c>
      <c r="U23" s="8">
        <f>TI_EHG_E_E!U23+TI_EHG_CHP_E!U23+TI_EHG_H_E!U23</f>
        <v>0</v>
      </c>
      <c r="V23" s="8">
        <f>TI_EHG_E_E!V23+TI_EHG_CHP_E!V23+TI_EHG_H_E!V23</f>
        <v>0</v>
      </c>
      <c r="W23" s="8">
        <f>TI_EHG_E_E!W23+TI_EHG_CHP_E!W23+TI_EHG_H_E!W23</f>
        <v>0</v>
      </c>
      <c r="X23" s="8">
        <f>TI_EHG_E_E!X23+TI_EHG_CHP_E!X23+TI_EHG_H_E!X23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TI_EHG_E_E!C24+TI_EHG_CHP_E!C24+TI_EHG_H_E!C24</f>
        <v>0</v>
      </c>
      <c r="D24" s="8">
        <f>TI_EHG_E_E!D24+TI_EHG_CHP_E!D24+TI_EHG_H_E!D24</f>
        <v>0</v>
      </c>
      <c r="E24" s="8">
        <f>TI_EHG_E_E!E24+TI_EHG_CHP_E!E24+TI_EHG_H_E!E24</f>
        <v>0</v>
      </c>
      <c r="F24" s="8">
        <f>TI_EHG_E_E!F24+TI_EHG_CHP_E!F24+TI_EHG_H_E!F24</f>
        <v>0</v>
      </c>
      <c r="G24" s="8">
        <f>TI_EHG_E_E!G24+TI_EHG_CHP_E!G24+TI_EHG_H_E!G24</f>
        <v>0</v>
      </c>
      <c r="H24" s="8">
        <f>TI_EHG_E_E!H24+TI_EHG_CHP_E!H24+TI_EHG_H_E!H24</f>
        <v>0</v>
      </c>
      <c r="I24" s="8">
        <f>TI_EHG_E_E!I24+TI_EHG_CHP_E!I24+TI_EHG_H_E!I24</f>
        <v>0</v>
      </c>
      <c r="J24" s="8">
        <f>TI_EHG_E_E!J24+TI_EHG_CHP_E!J24+TI_EHG_H_E!J24</f>
        <v>0</v>
      </c>
      <c r="K24" s="8">
        <f>TI_EHG_E_E!K24+TI_EHG_CHP_E!K24+TI_EHG_H_E!K24</f>
        <v>0</v>
      </c>
      <c r="L24" s="8">
        <f>TI_EHG_E_E!L24+TI_EHG_CHP_E!L24+TI_EHG_H_E!L24</f>
        <v>0</v>
      </c>
      <c r="M24" s="8">
        <f>TI_EHG_E_E!M24+TI_EHG_CHP_E!M24+TI_EHG_H_E!M24</f>
        <v>0</v>
      </c>
      <c r="N24" s="8">
        <f>TI_EHG_E_E!N24+TI_EHG_CHP_E!N24+TI_EHG_H_E!N24</f>
        <v>0</v>
      </c>
      <c r="O24" s="8">
        <f>TI_EHG_E_E!O24+TI_EHG_CHP_E!O24+TI_EHG_H_E!O24</f>
        <v>0</v>
      </c>
      <c r="P24" s="8">
        <f>TI_EHG_E_E!P24+TI_EHG_CHP_E!P24+TI_EHG_H_E!P24</f>
        <v>0</v>
      </c>
      <c r="Q24" s="8">
        <f>TI_EHG_E_E!Q24+TI_EHG_CHP_E!Q24+TI_EHG_H_E!Q24</f>
        <v>0</v>
      </c>
      <c r="R24" s="8">
        <f>TI_EHG_E_E!R24+TI_EHG_CHP_E!R24+TI_EHG_H_E!R24</f>
        <v>0</v>
      </c>
      <c r="S24" s="8">
        <f>TI_EHG_E_E!S24+TI_EHG_CHP_E!S24+TI_EHG_H_E!S24</f>
        <v>0</v>
      </c>
      <c r="T24" s="8">
        <f>TI_EHG_E_E!T24+TI_EHG_CHP_E!T24+TI_EHG_H_E!T24</f>
        <v>0</v>
      </c>
      <c r="U24" s="8">
        <f>TI_EHG_E_E!U24+TI_EHG_CHP_E!U24+TI_EHG_H_E!U24</f>
        <v>0</v>
      </c>
      <c r="V24" s="8">
        <f>TI_EHG_E_E!V24+TI_EHG_CHP_E!V24+TI_EHG_H_E!V24</f>
        <v>0</v>
      </c>
      <c r="W24" s="8">
        <f>TI_EHG_E_E!W24+TI_EHG_CHP_E!W24+TI_EHG_H_E!W24</f>
        <v>0</v>
      </c>
      <c r="X24" s="8">
        <f>TI_EHG_E_E!X24+TI_EHG_CHP_E!X24+TI_EHG_H_E!X24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TI_EHG_E_E!C25+TI_EHG_CHP_E!C25+TI_EHG_H_E!C25</f>
        <v>0</v>
      </c>
      <c r="D25" s="27">
        <f>TI_EHG_E_E!D25+TI_EHG_CHP_E!D25+TI_EHG_H_E!D25</f>
        <v>0</v>
      </c>
      <c r="E25" s="27">
        <f>TI_EHG_E_E!E25+TI_EHG_CHP_E!E25+TI_EHG_H_E!E25</f>
        <v>0</v>
      </c>
      <c r="F25" s="27">
        <f>TI_EHG_E_E!F25+TI_EHG_CHP_E!F25+TI_EHG_H_E!F25</f>
        <v>0</v>
      </c>
      <c r="G25" s="27">
        <f>TI_EHG_E_E!G25+TI_EHG_CHP_E!G25+TI_EHG_H_E!G25</f>
        <v>0</v>
      </c>
      <c r="H25" s="27">
        <f>TI_EHG_E_E!H25+TI_EHG_CHP_E!H25+TI_EHG_H_E!H25</f>
        <v>0</v>
      </c>
      <c r="I25" s="27">
        <f>TI_EHG_E_E!I25+TI_EHG_CHP_E!I25+TI_EHG_H_E!I25</f>
        <v>0</v>
      </c>
      <c r="J25" s="27">
        <f>TI_EHG_E_E!J25+TI_EHG_CHP_E!J25+TI_EHG_H_E!J25</f>
        <v>0</v>
      </c>
      <c r="K25" s="27">
        <f>TI_EHG_E_E!K25+TI_EHG_CHP_E!K25+TI_EHG_H_E!K25</f>
        <v>0</v>
      </c>
      <c r="L25" s="27">
        <f>TI_EHG_E_E!L25+TI_EHG_CHP_E!L25+TI_EHG_H_E!L25</f>
        <v>0</v>
      </c>
      <c r="M25" s="27">
        <f>TI_EHG_E_E!M25+TI_EHG_CHP_E!M25+TI_EHG_H_E!M25</f>
        <v>0</v>
      </c>
      <c r="N25" s="27">
        <f>TI_EHG_E_E!N25+TI_EHG_CHP_E!N25+TI_EHG_H_E!N25</f>
        <v>0</v>
      </c>
      <c r="O25" s="27">
        <f>TI_EHG_E_E!O25+TI_EHG_CHP_E!O25+TI_EHG_H_E!O25</f>
        <v>0</v>
      </c>
      <c r="P25" s="27">
        <f>TI_EHG_E_E!P25+TI_EHG_CHP_E!P25+TI_EHG_H_E!P25</f>
        <v>0</v>
      </c>
      <c r="Q25" s="27">
        <f>TI_EHG_E_E!Q25+TI_EHG_CHP_E!Q25+TI_EHG_H_E!Q25</f>
        <v>0</v>
      </c>
      <c r="R25" s="27">
        <f>TI_EHG_E_E!R25+TI_EHG_CHP_E!R25+TI_EHG_H_E!R25</f>
        <v>0</v>
      </c>
      <c r="S25" s="27">
        <f>TI_EHG_E_E!S25+TI_EHG_CHP_E!S25+TI_EHG_H_E!S25</f>
        <v>0</v>
      </c>
      <c r="T25" s="27">
        <f>TI_EHG_E_E!T25+TI_EHG_CHP_E!T25+TI_EHG_H_E!T25</f>
        <v>0</v>
      </c>
      <c r="U25" s="27">
        <f>TI_EHG_E_E!U25+TI_EHG_CHP_E!U25+TI_EHG_H_E!U25</f>
        <v>0</v>
      </c>
      <c r="V25" s="27">
        <f>TI_EHG_E_E!V25+TI_EHG_CHP_E!V25+TI_EHG_H_E!V25</f>
        <v>0</v>
      </c>
      <c r="W25" s="27">
        <f>TI_EHG_E_E!W25+TI_EHG_CHP_E!W25+TI_EHG_H_E!W25</f>
        <v>0</v>
      </c>
      <c r="X25" s="27">
        <f>TI_EHG_E_E!X25+TI_EHG_CHP_E!X25+TI_EHG_H_E!X25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5.6443748399999993</v>
      </c>
      <c r="D26" s="27">
        <f t="shared" ref="D26:X26" si="14">SUM(D27,D33)</f>
        <v>5.8900607999999988</v>
      </c>
      <c r="E26" s="27">
        <f t="shared" si="14"/>
        <v>4.9769413199999999</v>
      </c>
      <c r="F26" s="27">
        <f t="shared" si="14"/>
        <v>4.6149480000000001</v>
      </c>
      <c r="G26" s="27">
        <f t="shared" si="14"/>
        <v>4.9361270399999988</v>
      </c>
      <c r="H26" s="27">
        <f t="shared" si="14"/>
        <v>3.2048546399999998</v>
      </c>
      <c r="I26" s="27">
        <f t="shared" si="14"/>
        <v>2.9591686799999999</v>
      </c>
      <c r="J26" s="27">
        <f t="shared" si="14"/>
        <v>2.9023488000000004</v>
      </c>
      <c r="K26" s="27">
        <f t="shared" si="14"/>
        <v>4.8638350800000003</v>
      </c>
      <c r="L26" s="27">
        <f t="shared" si="14"/>
        <v>6.4379858399999996</v>
      </c>
      <c r="M26" s="27">
        <f t="shared" si="14"/>
        <v>2.4491235599999994</v>
      </c>
      <c r="N26" s="27">
        <f t="shared" si="14"/>
        <v>2.4966068400000001</v>
      </c>
      <c r="O26" s="27">
        <f t="shared" si="14"/>
        <v>2.1471512399999999</v>
      </c>
      <c r="P26" s="27">
        <f t="shared" si="14"/>
        <v>1.6275027600000003</v>
      </c>
      <c r="Q26" s="27">
        <f t="shared" si="14"/>
        <v>1.4578433999999998</v>
      </c>
      <c r="R26" s="27">
        <f t="shared" si="14"/>
        <v>1.6339049999999999</v>
      </c>
      <c r="S26" s="27">
        <f t="shared" si="14"/>
        <v>2.6726684399999998</v>
      </c>
      <c r="T26" s="27">
        <f t="shared" si="14"/>
        <v>2.2039711199999998</v>
      </c>
      <c r="U26" s="27">
        <f t="shared" si="14"/>
        <v>1.59602508</v>
      </c>
      <c r="V26" s="27">
        <f t="shared" si="14"/>
        <v>1.5015920399999998</v>
      </c>
      <c r="W26" s="27">
        <f t="shared" si="14"/>
        <v>1.0072857599999998</v>
      </c>
      <c r="X26" s="27">
        <f t="shared" si="14"/>
        <v>0.56979935999999987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TI_EHG_E_E!C28+TI_EHG_CHP_E!C28+TI_EHG_H_E!C28</f>
        <v>0</v>
      </c>
      <c r="D28" s="8">
        <f>TI_EHG_E_E!D28+TI_EHG_CHP_E!D28+TI_EHG_H_E!D28</f>
        <v>0</v>
      </c>
      <c r="E28" s="8">
        <f>TI_EHG_E_E!E28+TI_EHG_CHP_E!E28+TI_EHG_H_E!E28</f>
        <v>0</v>
      </c>
      <c r="F28" s="8">
        <f>TI_EHG_E_E!F28+TI_EHG_CHP_E!F28+TI_EHG_H_E!F28</f>
        <v>0</v>
      </c>
      <c r="G28" s="8">
        <f>TI_EHG_E_E!G28+TI_EHG_CHP_E!G28+TI_EHG_H_E!G28</f>
        <v>0</v>
      </c>
      <c r="H28" s="8">
        <f>TI_EHG_E_E!H28+TI_EHG_CHP_E!H28+TI_EHG_H_E!H28</f>
        <v>0</v>
      </c>
      <c r="I28" s="8">
        <f>TI_EHG_E_E!I28+TI_EHG_CHP_E!I28+TI_EHG_H_E!I28</f>
        <v>0</v>
      </c>
      <c r="J28" s="8">
        <f>TI_EHG_E_E!J28+TI_EHG_CHP_E!J28+TI_EHG_H_E!J28</f>
        <v>0</v>
      </c>
      <c r="K28" s="8">
        <f>TI_EHG_E_E!K28+TI_EHG_CHP_E!K28+TI_EHG_H_E!K28</f>
        <v>0</v>
      </c>
      <c r="L28" s="8">
        <f>TI_EHG_E_E!L28+TI_EHG_CHP_E!L28+TI_EHG_H_E!L28</f>
        <v>0</v>
      </c>
      <c r="M28" s="8">
        <f>TI_EHG_E_E!M28+TI_EHG_CHP_E!M28+TI_EHG_H_E!M28</f>
        <v>0</v>
      </c>
      <c r="N28" s="8">
        <f>TI_EHG_E_E!N28+TI_EHG_CHP_E!N28+TI_EHG_H_E!N28</f>
        <v>0</v>
      </c>
      <c r="O28" s="8">
        <f>TI_EHG_E_E!O28+TI_EHG_CHP_E!O28+TI_EHG_H_E!O28</f>
        <v>0</v>
      </c>
      <c r="P28" s="8">
        <f>TI_EHG_E_E!P28+TI_EHG_CHP_E!P28+TI_EHG_H_E!P28</f>
        <v>0</v>
      </c>
      <c r="Q28" s="8">
        <f>TI_EHG_E_E!Q28+TI_EHG_CHP_E!Q28+TI_EHG_H_E!Q28</f>
        <v>0</v>
      </c>
      <c r="R28" s="8">
        <f>TI_EHG_E_E!R28+TI_EHG_CHP_E!R28+TI_EHG_H_E!R28</f>
        <v>0</v>
      </c>
      <c r="S28" s="8">
        <f>TI_EHG_E_E!S28+TI_EHG_CHP_E!S28+TI_EHG_H_E!S28</f>
        <v>0</v>
      </c>
      <c r="T28" s="8">
        <f>TI_EHG_E_E!T28+TI_EHG_CHP_E!T28+TI_EHG_H_E!T28</f>
        <v>0</v>
      </c>
      <c r="U28" s="8">
        <f>TI_EHG_E_E!U28+TI_EHG_CHP_E!U28+TI_EHG_H_E!U28</f>
        <v>0</v>
      </c>
      <c r="V28" s="8">
        <f>TI_EHG_E_E!V28+TI_EHG_CHP_E!V28+TI_EHG_H_E!V28</f>
        <v>0</v>
      </c>
      <c r="W28" s="8">
        <f>TI_EHG_E_E!W28+TI_EHG_CHP_E!W28+TI_EHG_H_E!W28</f>
        <v>0</v>
      </c>
      <c r="X28" s="8">
        <f>TI_EHG_E_E!X28+TI_EHG_CHP_E!X28+TI_EHG_H_E!X28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TI_EHG_E_E!C29+TI_EHG_CHP_E!C29+TI_EHG_H_E!C29</f>
        <v>0</v>
      </c>
      <c r="D29" s="8">
        <f>TI_EHG_E_E!D29+TI_EHG_CHP_E!D29+TI_EHG_H_E!D29</f>
        <v>0</v>
      </c>
      <c r="E29" s="8">
        <f>TI_EHG_E_E!E29+TI_EHG_CHP_E!E29+TI_EHG_H_E!E29</f>
        <v>0</v>
      </c>
      <c r="F29" s="8">
        <f>TI_EHG_E_E!F29+TI_EHG_CHP_E!F29+TI_EHG_H_E!F29</f>
        <v>0</v>
      </c>
      <c r="G29" s="8">
        <f>TI_EHG_E_E!G29+TI_EHG_CHP_E!G29+TI_EHG_H_E!G29</f>
        <v>0</v>
      </c>
      <c r="H29" s="8">
        <f>TI_EHG_E_E!H29+TI_EHG_CHP_E!H29+TI_EHG_H_E!H29</f>
        <v>0</v>
      </c>
      <c r="I29" s="8">
        <f>TI_EHG_E_E!I29+TI_EHG_CHP_E!I29+TI_EHG_H_E!I29</f>
        <v>0</v>
      </c>
      <c r="J29" s="8">
        <f>TI_EHG_E_E!J29+TI_EHG_CHP_E!J29+TI_EHG_H_E!J29</f>
        <v>0</v>
      </c>
      <c r="K29" s="8">
        <f>TI_EHG_E_E!K29+TI_EHG_CHP_E!K29+TI_EHG_H_E!K29</f>
        <v>0</v>
      </c>
      <c r="L29" s="8">
        <f>TI_EHG_E_E!L29+TI_EHG_CHP_E!L29+TI_EHG_H_E!L29</f>
        <v>0</v>
      </c>
      <c r="M29" s="8">
        <f>TI_EHG_E_E!M29+TI_EHG_CHP_E!M29+TI_EHG_H_E!M29</f>
        <v>0</v>
      </c>
      <c r="N29" s="8">
        <f>TI_EHG_E_E!N29+TI_EHG_CHP_E!N29+TI_EHG_H_E!N29</f>
        <v>0</v>
      </c>
      <c r="O29" s="8">
        <f>TI_EHG_E_E!O29+TI_EHG_CHP_E!O29+TI_EHG_H_E!O29</f>
        <v>0</v>
      </c>
      <c r="P29" s="8">
        <f>TI_EHG_E_E!P29+TI_EHG_CHP_E!P29+TI_EHG_H_E!P29</f>
        <v>0</v>
      </c>
      <c r="Q29" s="8">
        <f>TI_EHG_E_E!Q29+TI_EHG_CHP_E!Q29+TI_EHG_H_E!Q29</f>
        <v>0</v>
      </c>
      <c r="R29" s="8">
        <f>TI_EHG_E_E!R29+TI_EHG_CHP_E!R29+TI_EHG_H_E!R29</f>
        <v>0</v>
      </c>
      <c r="S29" s="8">
        <f>TI_EHG_E_E!S29+TI_EHG_CHP_E!S29+TI_EHG_H_E!S29</f>
        <v>0</v>
      </c>
      <c r="T29" s="8">
        <f>TI_EHG_E_E!T29+TI_EHG_CHP_E!T29+TI_EHG_H_E!T29</f>
        <v>0</v>
      </c>
      <c r="U29" s="8">
        <f>TI_EHG_E_E!U29+TI_EHG_CHP_E!U29+TI_EHG_H_E!U29</f>
        <v>0</v>
      </c>
      <c r="V29" s="8">
        <f>TI_EHG_E_E!V29+TI_EHG_CHP_E!V29+TI_EHG_H_E!V29</f>
        <v>0</v>
      </c>
      <c r="W29" s="8">
        <f>TI_EHG_E_E!W29+TI_EHG_CHP_E!W29+TI_EHG_H_E!W29</f>
        <v>0</v>
      </c>
      <c r="X29" s="8">
        <f>TI_EHG_E_E!X29+TI_EHG_CHP_E!X29+TI_EHG_H_E!X29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TI_EHG_E_E!C30+TI_EHG_CHP_E!C30+TI_EHG_H_E!C30</f>
        <v>0</v>
      </c>
      <c r="D30" s="8">
        <f>TI_EHG_E_E!D30+TI_EHG_CHP_E!D30+TI_EHG_H_E!D30</f>
        <v>0</v>
      </c>
      <c r="E30" s="8">
        <f>TI_EHG_E_E!E30+TI_EHG_CHP_E!E30+TI_EHG_H_E!E30</f>
        <v>0</v>
      </c>
      <c r="F30" s="8">
        <f>TI_EHG_E_E!F30+TI_EHG_CHP_E!F30+TI_EHG_H_E!F30</f>
        <v>0</v>
      </c>
      <c r="G30" s="8">
        <f>TI_EHG_E_E!G30+TI_EHG_CHP_E!G30+TI_EHG_H_E!G30</f>
        <v>0</v>
      </c>
      <c r="H30" s="8">
        <f>TI_EHG_E_E!H30+TI_EHG_CHP_E!H30+TI_EHG_H_E!H30</f>
        <v>0</v>
      </c>
      <c r="I30" s="8">
        <f>TI_EHG_E_E!I30+TI_EHG_CHP_E!I30+TI_EHG_H_E!I30</f>
        <v>0</v>
      </c>
      <c r="J30" s="8">
        <f>TI_EHG_E_E!J30+TI_EHG_CHP_E!J30+TI_EHG_H_E!J30</f>
        <v>0</v>
      </c>
      <c r="K30" s="8">
        <f>TI_EHG_E_E!K30+TI_EHG_CHP_E!K30+TI_EHG_H_E!K30</f>
        <v>0</v>
      </c>
      <c r="L30" s="8">
        <f>TI_EHG_E_E!L30+TI_EHG_CHP_E!L30+TI_EHG_H_E!L30</f>
        <v>0</v>
      </c>
      <c r="M30" s="8">
        <f>TI_EHG_E_E!M30+TI_EHG_CHP_E!M30+TI_EHG_H_E!M30</f>
        <v>0</v>
      </c>
      <c r="N30" s="8">
        <f>TI_EHG_E_E!N30+TI_EHG_CHP_E!N30+TI_EHG_H_E!N30</f>
        <v>0</v>
      </c>
      <c r="O30" s="8">
        <f>TI_EHG_E_E!O30+TI_EHG_CHP_E!O30+TI_EHG_H_E!O30</f>
        <v>0</v>
      </c>
      <c r="P30" s="8">
        <f>TI_EHG_E_E!P30+TI_EHG_CHP_E!P30+TI_EHG_H_E!P30</f>
        <v>0</v>
      </c>
      <c r="Q30" s="8">
        <f>TI_EHG_E_E!Q30+TI_EHG_CHP_E!Q30+TI_EHG_H_E!Q30</f>
        <v>0</v>
      </c>
      <c r="R30" s="8">
        <f>TI_EHG_E_E!R30+TI_EHG_CHP_E!R30+TI_EHG_H_E!R30</f>
        <v>0</v>
      </c>
      <c r="S30" s="8">
        <f>TI_EHG_E_E!S30+TI_EHG_CHP_E!S30+TI_EHG_H_E!S30</f>
        <v>0</v>
      </c>
      <c r="T30" s="8">
        <f>TI_EHG_E_E!T30+TI_EHG_CHP_E!T30+TI_EHG_H_E!T30</f>
        <v>0</v>
      </c>
      <c r="U30" s="8">
        <f>TI_EHG_E_E!U30+TI_EHG_CHP_E!U30+TI_EHG_H_E!U30</f>
        <v>0</v>
      </c>
      <c r="V30" s="8">
        <f>TI_EHG_E_E!V30+TI_EHG_CHP_E!V30+TI_EHG_H_E!V30</f>
        <v>0</v>
      </c>
      <c r="W30" s="8">
        <f>TI_EHG_E_E!W30+TI_EHG_CHP_E!W30+TI_EHG_H_E!W30</f>
        <v>0</v>
      </c>
      <c r="X30" s="8">
        <f>TI_EHG_E_E!X30+TI_EHG_CHP_E!X30+TI_EHG_H_E!X30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TI_EHG_E_E!C31+TI_EHG_CHP_E!C31+TI_EHG_H_E!C31</f>
        <v>0</v>
      </c>
      <c r="D31" s="8">
        <f>TI_EHG_E_E!D31+TI_EHG_CHP_E!D31+TI_EHG_H_E!D31</f>
        <v>0</v>
      </c>
      <c r="E31" s="8">
        <f>TI_EHG_E_E!E31+TI_EHG_CHP_E!E31+TI_EHG_H_E!E31</f>
        <v>0</v>
      </c>
      <c r="F31" s="8">
        <f>TI_EHG_E_E!F31+TI_EHG_CHP_E!F31+TI_EHG_H_E!F31</f>
        <v>0</v>
      </c>
      <c r="G31" s="8">
        <f>TI_EHG_E_E!G31+TI_EHG_CHP_E!G31+TI_EHG_H_E!G31</f>
        <v>0</v>
      </c>
      <c r="H31" s="8">
        <f>TI_EHG_E_E!H31+TI_EHG_CHP_E!H31+TI_EHG_H_E!H31</f>
        <v>0</v>
      </c>
      <c r="I31" s="8">
        <f>TI_EHG_E_E!I31+TI_EHG_CHP_E!I31+TI_EHG_H_E!I31</f>
        <v>0</v>
      </c>
      <c r="J31" s="8">
        <f>TI_EHG_E_E!J31+TI_EHG_CHP_E!J31+TI_EHG_H_E!J31</f>
        <v>0</v>
      </c>
      <c r="K31" s="8">
        <f>TI_EHG_E_E!K31+TI_EHG_CHP_E!K31+TI_EHG_H_E!K31</f>
        <v>0</v>
      </c>
      <c r="L31" s="8">
        <f>TI_EHG_E_E!L31+TI_EHG_CHP_E!L31+TI_EHG_H_E!L31</f>
        <v>0</v>
      </c>
      <c r="M31" s="8">
        <f>TI_EHG_E_E!M31+TI_EHG_CHP_E!M31+TI_EHG_H_E!M31</f>
        <v>0</v>
      </c>
      <c r="N31" s="8">
        <f>TI_EHG_E_E!N31+TI_EHG_CHP_E!N31+TI_EHG_H_E!N31</f>
        <v>0</v>
      </c>
      <c r="O31" s="8">
        <f>TI_EHG_E_E!O31+TI_EHG_CHP_E!O31+TI_EHG_H_E!O31</f>
        <v>0</v>
      </c>
      <c r="P31" s="8">
        <f>TI_EHG_E_E!P31+TI_EHG_CHP_E!P31+TI_EHG_H_E!P31</f>
        <v>0</v>
      </c>
      <c r="Q31" s="8">
        <f>TI_EHG_E_E!Q31+TI_EHG_CHP_E!Q31+TI_EHG_H_E!Q31</f>
        <v>0</v>
      </c>
      <c r="R31" s="8">
        <f>TI_EHG_E_E!R31+TI_EHG_CHP_E!R31+TI_EHG_H_E!R31</f>
        <v>0</v>
      </c>
      <c r="S31" s="8">
        <f>TI_EHG_E_E!S31+TI_EHG_CHP_E!S31+TI_EHG_H_E!S31</f>
        <v>0</v>
      </c>
      <c r="T31" s="8">
        <f>TI_EHG_E_E!T31+TI_EHG_CHP_E!T31+TI_EHG_H_E!T31</f>
        <v>0</v>
      </c>
      <c r="U31" s="8">
        <f>TI_EHG_E_E!U31+TI_EHG_CHP_E!U31+TI_EHG_H_E!U31</f>
        <v>0</v>
      </c>
      <c r="V31" s="8">
        <f>TI_EHG_E_E!V31+TI_EHG_CHP_E!V31+TI_EHG_H_E!V31</f>
        <v>0</v>
      </c>
      <c r="W31" s="8">
        <f>TI_EHG_E_E!W31+TI_EHG_CHP_E!W31+TI_EHG_H_E!W31</f>
        <v>0</v>
      </c>
      <c r="X31" s="8">
        <f>TI_EHG_E_E!X31+TI_EHG_CHP_E!X31+TI_EHG_H_E!X31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TI_EHG_E_E!C32+TI_EHG_CHP_E!C32+TI_EHG_H_E!C32</f>
        <v>0</v>
      </c>
      <c r="D32" s="8">
        <f>TI_EHG_E_E!D32+TI_EHG_CHP_E!D32+TI_EHG_H_E!D32</f>
        <v>0</v>
      </c>
      <c r="E32" s="8">
        <f>TI_EHG_E_E!E32+TI_EHG_CHP_E!E32+TI_EHG_H_E!E32</f>
        <v>0</v>
      </c>
      <c r="F32" s="8">
        <f>TI_EHG_E_E!F32+TI_EHG_CHP_E!F32+TI_EHG_H_E!F32</f>
        <v>0</v>
      </c>
      <c r="G32" s="8">
        <f>TI_EHG_E_E!G32+TI_EHG_CHP_E!G32+TI_EHG_H_E!G32</f>
        <v>0</v>
      </c>
      <c r="H32" s="8">
        <f>TI_EHG_E_E!H32+TI_EHG_CHP_E!H32+TI_EHG_H_E!H32</f>
        <v>0</v>
      </c>
      <c r="I32" s="8">
        <f>TI_EHG_E_E!I32+TI_EHG_CHP_E!I32+TI_EHG_H_E!I32</f>
        <v>0</v>
      </c>
      <c r="J32" s="8">
        <f>TI_EHG_E_E!J32+TI_EHG_CHP_E!J32+TI_EHG_H_E!J32</f>
        <v>0</v>
      </c>
      <c r="K32" s="8">
        <f>TI_EHG_E_E!K32+TI_EHG_CHP_E!K32+TI_EHG_H_E!K32</f>
        <v>0</v>
      </c>
      <c r="L32" s="8">
        <f>TI_EHG_E_E!L32+TI_EHG_CHP_E!L32+TI_EHG_H_E!L32</f>
        <v>0</v>
      </c>
      <c r="M32" s="8">
        <f>TI_EHG_E_E!M32+TI_EHG_CHP_E!M32+TI_EHG_H_E!M32</f>
        <v>0</v>
      </c>
      <c r="N32" s="8">
        <f>TI_EHG_E_E!N32+TI_EHG_CHP_E!N32+TI_EHG_H_E!N32</f>
        <v>0</v>
      </c>
      <c r="O32" s="8">
        <f>TI_EHG_E_E!O32+TI_EHG_CHP_E!O32+TI_EHG_H_E!O32</f>
        <v>0</v>
      </c>
      <c r="P32" s="8">
        <f>TI_EHG_E_E!P32+TI_EHG_CHP_E!P32+TI_EHG_H_E!P32</f>
        <v>0</v>
      </c>
      <c r="Q32" s="8">
        <f>TI_EHG_E_E!Q32+TI_EHG_CHP_E!Q32+TI_EHG_H_E!Q32</f>
        <v>0</v>
      </c>
      <c r="R32" s="8">
        <f>TI_EHG_E_E!R32+TI_EHG_CHP_E!R32+TI_EHG_H_E!R32</f>
        <v>0</v>
      </c>
      <c r="S32" s="8">
        <f>TI_EHG_E_E!S32+TI_EHG_CHP_E!S32+TI_EHG_H_E!S32</f>
        <v>0</v>
      </c>
      <c r="T32" s="8">
        <f>TI_EHG_E_E!T32+TI_EHG_CHP_E!T32+TI_EHG_H_E!T32</f>
        <v>0</v>
      </c>
      <c r="U32" s="8">
        <f>TI_EHG_E_E!U32+TI_EHG_CHP_E!U32+TI_EHG_H_E!U32</f>
        <v>0</v>
      </c>
      <c r="V32" s="8">
        <f>TI_EHG_E_E!V32+TI_EHG_CHP_E!V32+TI_EHG_H_E!V32</f>
        <v>0</v>
      </c>
      <c r="W32" s="8">
        <f>TI_EHG_E_E!W32+TI_EHG_CHP_E!W32+TI_EHG_H_E!W32</f>
        <v>0</v>
      </c>
      <c r="X32" s="8">
        <f>TI_EHG_E_E!X32+TI_EHG_CHP_E!X32+TI_EHG_H_E!X32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5.6443748399999993</v>
      </c>
      <c r="D33" s="19">
        <f t="shared" ref="D33:X33" si="18">SUM(D34:D50)</f>
        <v>5.8900607999999988</v>
      </c>
      <c r="E33" s="19">
        <f t="shared" si="18"/>
        <v>4.9769413199999999</v>
      </c>
      <c r="F33" s="19">
        <f t="shared" si="18"/>
        <v>4.6149480000000001</v>
      </c>
      <c r="G33" s="19">
        <f t="shared" si="18"/>
        <v>4.9361270399999988</v>
      </c>
      <c r="H33" s="19">
        <f t="shared" si="18"/>
        <v>3.2048546399999998</v>
      </c>
      <c r="I33" s="19">
        <f t="shared" si="18"/>
        <v>2.9591686799999999</v>
      </c>
      <c r="J33" s="19">
        <f t="shared" si="18"/>
        <v>2.9023488000000004</v>
      </c>
      <c r="K33" s="19">
        <f t="shared" si="18"/>
        <v>4.8638350800000003</v>
      </c>
      <c r="L33" s="19">
        <f t="shared" si="18"/>
        <v>6.4379858399999996</v>
      </c>
      <c r="M33" s="19">
        <f t="shared" si="18"/>
        <v>2.4491235599999994</v>
      </c>
      <c r="N33" s="19">
        <f t="shared" si="18"/>
        <v>2.4966068400000001</v>
      </c>
      <c r="O33" s="19">
        <f t="shared" si="18"/>
        <v>2.1471512399999999</v>
      </c>
      <c r="P33" s="19">
        <f t="shared" si="18"/>
        <v>1.6275027600000003</v>
      </c>
      <c r="Q33" s="19">
        <f t="shared" si="18"/>
        <v>1.4578433999999998</v>
      </c>
      <c r="R33" s="19">
        <f t="shared" si="18"/>
        <v>1.6339049999999999</v>
      </c>
      <c r="S33" s="19">
        <f t="shared" si="18"/>
        <v>2.6726684399999998</v>
      </c>
      <c r="T33" s="19">
        <f t="shared" si="18"/>
        <v>2.2039711199999998</v>
      </c>
      <c r="U33" s="19">
        <f t="shared" si="18"/>
        <v>1.59602508</v>
      </c>
      <c r="V33" s="19">
        <f t="shared" si="18"/>
        <v>1.5015920399999998</v>
      </c>
      <c r="W33" s="19">
        <f t="shared" si="18"/>
        <v>1.0072857599999998</v>
      </c>
      <c r="X33" s="19">
        <f t="shared" si="18"/>
        <v>0.56979935999999987</v>
      </c>
    </row>
    <row r="34" spans="1:24" ht="11.25" customHeight="1" x14ac:dyDescent="0.2">
      <c r="A34" s="28" t="s">
        <v>54</v>
      </c>
      <c r="B34" s="7" t="s">
        <v>55</v>
      </c>
      <c r="C34" s="8">
        <f>TI_EHG_E_E!C34+TI_EHG_CHP_E!C34+TI_EHG_H_E!C34</f>
        <v>0</v>
      </c>
      <c r="D34" s="8">
        <f>TI_EHG_E_E!D34+TI_EHG_CHP_E!D34+TI_EHG_H_E!D34</f>
        <v>0</v>
      </c>
      <c r="E34" s="8">
        <f>TI_EHG_E_E!E34+TI_EHG_CHP_E!E34+TI_EHG_H_E!E34</f>
        <v>0</v>
      </c>
      <c r="F34" s="8">
        <f>TI_EHG_E_E!F34+TI_EHG_CHP_E!F34+TI_EHG_H_E!F34</f>
        <v>0</v>
      </c>
      <c r="G34" s="8">
        <f>TI_EHG_E_E!G34+TI_EHG_CHP_E!G34+TI_EHG_H_E!G34</f>
        <v>0</v>
      </c>
      <c r="H34" s="8">
        <f>TI_EHG_E_E!H34+TI_EHG_CHP_E!H34+TI_EHG_H_E!H34</f>
        <v>0</v>
      </c>
      <c r="I34" s="8">
        <f>TI_EHG_E_E!I34+TI_EHG_CHP_E!I34+TI_EHG_H_E!I34</f>
        <v>0</v>
      </c>
      <c r="J34" s="8">
        <f>TI_EHG_E_E!J34+TI_EHG_CHP_E!J34+TI_EHG_H_E!J34</f>
        <v>0</v>
      </c>
      <c r="K34" s="8">
        <f>TI_EHG_E_E!K34+TI_EHG_CHP_E!K34+TI_EHG_H_E!K34</f>
        <v>0</v>
      </c>
      <c r="L34" s="8">
        <f>TI_EHG_E_E!L34+TI_EHG_CHP_E!L34+TI_EHG_H_E!L34</f>
        <v>0</v>
      </c>
      <c r="M34" s="8">
        <f>TI_EHG_E_E!M34+TI_EHG_CHP_E!M34+TI_EHG_H_E!M34</f>
        <v>0</v>
      </c>
      <c r="N34" s="8">
        <f>TI_EHG_E_E!N34+TI_EHG_CHP_E!N34+TI_EHG_H_E!N34</f>
        <v>0</v>
      </c>
      <c r="O34" s="8">
        <f>TI_EHG_E_E!O34+TI_EHG_CHP_E!O34+TI_EHG_H_E!O34</f>
        <v>0</v>
      </c>
      <c r="P34" s="8">
        <f>TI_EHG_E_E!P34+TI_EHG_CHP_E!P34+TI_EHG_H_E!P34</f>
        <v>0</v>
      </c>
      <c r="Q34" s="8">
        <f>TI_EHG_E_E!Q34+TI_EHG_CHP_E!Q34+TI_EHG_H_E!Q34</f>
        <v>0</v>
      </c>
      <c r="R34" s="8">
        <f>TI_EHG_E_E!R34+TI_EHG_CHP_E!R34+TI_EHG_H_E!R34</f>
        <v>0</v>
      </c>
      <c r="S34" s="8">
        <f>TI_EHG_E_E!S34+TI_EHG_CHP_E!S34+TI_EHG_H_E!S34</f>
        <v>0</v>
      </c>
      <c r="T34" s="8">
        <f>TI_EHG_E_E!T34+TI_EHG_CHP_E!T34+TI_EHG_H_E!T34</f>
        <v>0</v>
      </c>
      <c r="U34" s="8">
        <f>TI_EHG_E_E!U34+TI_EHG_CHP_E!U34+TI_EHG_H_E!U34</f>
        <v>0</v>
      </c>
      <c r="V34" s="8">
        <f>TI_EHG_E_E!V34+TI_EHG_CHP_E!V34+TI_EHG_H_E!V34</f>
        <v>0</v>
      </c>
      <c r="W34" s="8">
        <f>TI_EHG_E_E!W34+TI_EHG_CHP_E!W34+TI_EHG_H_E!W34</f>
        <v>0</v>
      </c>
      <c r="X34" s="8">
        <f>TI_EHG_E_E!X34+TI_EHG_CHP_E!X34+TI_EHG_H_E!X34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TI_EHG_E_E!C35+TI_EHG_CHP_E!C35+TI_EHG_H_E!C35</f>
        <v>0</v>
      </c>
      <c r="D35" s="8">
        <f>TI_EHG_E_E!D35+TI_EHG_CHP_E!D35+TI_EHG_H_E!D35</f>
        <v>0</v>
      </c>
      <c r="E35" s="8">
        <f>TI_EHG_E_E!E35+TI_EHG_CHP_E!E35+TI_EHG_H_E!E35</f>
        <v>0</v>
      </c>
      <c r="F35" s="8">
        <f>TI_EHG_E_E!F35+TI_EHG_CHP_E!F35+TI_EHG_H_E!F35</f>
        <v>0</v>
      </c>
      <c r="G35" s="8">
        <f>TI_EHG_E_E!G35+TI_EHG_CHP_E!G35+TI_EHG_H_E!G35</f>
        <v>0</v>
      </c>
      <c r="H35" s="8">
        <f>TI_EHG_E_E!H35+TI_EHG_CHP_E!H35+TI_EHG_H_E!H35</f>
        <v>0</v>
      </c>
      <c r="I35" s="8">
        <f>TI_EHG_E_E!I35+TI_EHG_CHP_E!I35+TI_EHG_H_E!I35</f>
        <v>0</v>
      </c>
      <c r="J35" s="8">
        <f>TI_EHG_E_E!J35+TI_EHG_CHP_E!J35+TI_EHG_H_E!J35</f>
        <v>0</v>
      </c>
      <c r="K35" s="8">
        <f>TI_EHG_E_E!K35+TI_EHG_CHP_E!K35+TI_EHG_H_E!K35</f>
        <v>0</v>
      </c>
      <c r="L35" s="8">
        <f>TI_EHG_E_E!L35+TI_EHG_CHP_E!L35+TI_EHG_H_E!L35</f>
        <v>0</v>
      </c>
      <c r="M35" s="8">
        <f>TI_EHG_E_E!M35+TI_EHG_CHP_E!M35+TI_EHG_H_E!M35</f>
        <v>0</v>
      </c>
      <c r="N35" s="8">
        <f>TI_EHG_E_E!N35+TI_EHG_CHP_E!N35+TI_EHG_H_E!N35</f>
        <v>0</v>
      </c>
      <c r="O35" s="8">
        <f>TI_EHG_E_E!O35+TI_EHG_CHP_E!O35+TI_EHG_H_E!O35</f>
        <v>0</v>
      </c>
      <c r="P35" s="8">
        <f>TI_EHG_E_E!P35+TI_EHG_CHP_E!P35+TI_EHG_H_E!P35</f>
        <v>0</v>
      </c>
      <c r="Q35" s="8">
        <f>TI_EHG_E_E!Q35+TI_EHG_CHP_E!Q35+TI_EHG_H_E!Q35</f>
        <v>0</v>
      </c>
      <c r="R35" s="8">
        <f>TI_EHG_E_E!R35+TI_EHG_CHP_E!R35+TI_EHG_H_E!R35</f>
        <v>0</v>
      </c>
      <c r="S35" s="8">
        <f>TI_EHG_E_E!S35+TI_EHG_CHP_E!S35+TI_EHG_H_E!S35</f>
        <v>0</v>
      </c>
      <c r="T35" s="8">
        <f>TI_EHG_E_E!T35+TI_EHG_CHP_E!T35+TI_EHG_H_E!T35</f>
        <v>0</v>
      </c>
      <c r="U35" s="8">
        <f>TI_EHG_E_E!U35+TI_EHG_CHP_E!U35+TI_EHG_H_E!U35</f>
        <v>0</v>
      </c>
      <c r="V35" s="8">
        <f>TI_EHG_E_E!V35+TI_EHG_CHP_E!V35+TI_EHG_H_E!V35</f>
        <v>0</v>
      </c>
      <c r="W35" s="8">
        <f>TI_EHG_E_E!W35+TI_EHG_CHP_E!W35+TI_EHG_H_E!W35</f>
        <v>0</v>
      </c>
      <c r="X35" s="8">
        <f>TI_EHG_E_E!X35+TI_EHG_CHP_E!X35+TI_EHG_H_E!X35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TI_EHG_E_E!C36+TI_EHG_CHP_E!C36+TI_EHG_H_E!C36</f>
        <v>0</v>
      </c>
      <c r="D36" s="8">
        <f>TI_EHG_E_E!D36+TI_EHG_CHP_E!D36+TI_EHG_H_E!D36</f>
        <v>0</v>
      </c>
      <c r="E36" s="8">
        <f>TI_EHG_E_E!E36+TI_EHG_CHP_E!E36+TI_EHG_H_E!E36</f>
        <v>0</v>
      </c>
      <c r="F36" s="8">
        <f>TI_EHG_E_E!F36+TI_EHG_CHP_E!F36+TI_EHG_H_E!F36</f>
        <v>0</v>
      </c>
      <c r="G36" s="8">
        <f>TI_EHG_E_E!G36+TI_EHG_CHP_E!G36+TI_EHG_H_E!G36</f>
        <v>0</v>
      </c>
      <c r="H36" s="8">
        <f>TI_EHG_E_E!H36+TI_EHG_CHP_E!H36+TI_EHG_H_E!H36</f>
        <v>0</v>
      </c>
      <c r="I36" s="8">
        <f>TI_EHG_E_E!I36+TI_EHG_CHP_E!I36+TI_EHG_H_E!I36</f>
        <v>0</v>
      </c>
      <c r="J36" s="8">
        <f>TI_EHG_E_E!J36+TI_EHG_CHP_E!J36+TI_EHG_H_E!J36</f>
        <v>0</v>
      </c>
      <c r="K36" s="8">
        <f>TI_EHG_E_E!K36+TI_EHG_CHP_E!K36+TI_EHG_H_E!K36</f>
        <v>0</v>
      </c>
      <c r="L36" s="8">
        <f>TI_EHG_E_E!L36+TI_EHG_CHP_E!L36+TI_EHG_H_E!L36</f>
        <v>0</v>
      </c>
      <c r="M36" s="8">
        <f>TI_EHG_E_E!M36+TI_EHG_CHP_E!M36+TI_EHG_H_E!M36</f>
        <v>0</v>
      </c>
      <c r="N36" s="8">
        <f>TI_EHG_E_E!N36+TI_EHG_CHP_E!N36+TI_EHG_H_E!N36</f>
        <v>0</v>
      </c>
      <c r="O36" s="8">
        <f>TI_EHG_E_E!O36+TI_EHG_CHP_E!O36+TI_EHG_H_E!O36</f>
        <v>0</v>
      </c>
      <c r="P36" s="8">
        <f>TI_EHG_E_E!P36+TI_EHG_CHP_E!P36+TI_EHG_H_E!P36</f>
        <v>0</v>
      </c>
      <c r="Q36" s="8">
        <f>TI_EHG_E_E!Q36+TI_EHG_CHP_E!Q36+TI_EHG_H_E!Q36</f>
        <v>0</v>
      </c>
      <c r="R36" s="8">
        <f>TI_EHG_E_E!R36+TI_EHG_CHP_E!R36+TI_EHG_H_E!R36</f>
        <v>0</v>
      </c>
      <c r="S36" s="8">
        <f>TI_EHG_E_E!S36+TI_EHG_CHP_E!S36+TI_EHG_H_E!S36</f>
        <v>0</v>
      </c>
      <c r="T36" s="8">
        <f>TI_EHG_E_E!T36+TI_EHG_CHP_E!T36+TI_EHG_H_E!T36</f>
        <v>0</v>
      </c>
      <c r="U36" s="8">
        <f>TI_EHG_E_E!U36+TI_EHG_CHP_E!U36+TI_EHG_H_E!U36</f>
        <v>0</v>
      </c>
      <c r="V36" s="8">
        <f>TI_EHG_E_E!V36+TI_EHG_CHP_E!V36+TI_EHG_H_E!V36</f>
        <v>0</v>
      </c>
      <c r="W36" s="8">
        <f>TI_EHG_E_E!W36+TI_EHG_CHP_E!W36+TI_EHG_H_E!W36</f>
        <v>0</v>
      </c>
      <c r="X36" s="8">
        <f>TI_EHG_E_E!X36+TI_EHG_CHP_E!X36+TI_EHG_H_E!X36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TI_EHG_E_E!C37+TI_EHG_CHP_E!C37+TI_EHG_H_E!C37</f>
        <v>0</v>
      </c>
      <c r="D37" s="8">
        <f>TI_EHG_E_E!D37+TI_EHG_CHP_E!D37+TI_EHG_H_E!D37</f>
        <v>0</v>
      </c>
      <c r="E37" s="8">
        <f>TI_EHG_E_E!E37+TI_EHG_CHP_E!E37+TI_EHG_H_E!E37</f>
        <v>0</v>
      </c>
      <c r="F37" s="8">
        <f>TI_EHG_E_E!F37+TI_EHG_CHP_E!F37+TI_EHG_H_E!F37</f>
        <v>0</v>
      </c>
      <c r="G37" s="8">
        <f>TI_EHG_E_E!G37+TI_EHG_CHP_E!G37+TI_EHG_H_E!G37</f>
        <v>0</v>
      </c>
      <c r="H37" s="8">
        <f>TI_EHG_E_E!H37+TI_EHG_CHP_E!H37+TI_EHG_H_E!H37</f>
        <v>0</v>
      </c>
      <c r="I37" s="8">
        <f>TI_EHG_E_E!I37+TI_EHG_CHP_E!I37+TI_EHG_H_E!I37</f>
        <v>0</v>
      </c>
      <c r="J37" s="8">
        <f>TI_EHG_E_E!J37+TI_EHG_CHP_E!J37+TI_EHG_H_E!J37</f>
        <v>0</v>
      </c>
      <c r="K37" s="8">
        <f>TI_EHG_E_E!K37+TI_EHG_CHP_E!K37+TI_EHG_H_E!K37</f>
        <v>0</v>
      </c>
      <c r="L37" s="8">
        <f>TI_EHG_E_E!L37+TI_EHG_CHP_E!L37+TI_EHG_H_E!L37</f>
        <v>0</v>
      </c>
      <c r="M37" s="8">
        <f>TI_EHG_E_E!M37+TI_EHG_CHP_E!M37+TI_EHG_H_E!M37</f>
        <v>0</v>
      </c>
      <c r="N37" s="8">
        <f>TI_EHG_E_E!N37+TI_EHG_CHP_E!N37+TI_EHG_H_E!N37</f>
        <v>0</v>
      </c>
      <c r="O37" s="8">
        <f>TI_EHG_E_E!O37+TI_EHG_CHP_E!O37+TI_EHG_H_E!O37</f>
        <v>0</v>
      </c>
      <c r="P37" s="8">
        <f>TI_EHG_E_E!P37+TI_EHG_CHP_E!P37+TI_EHG_H_E!P37</f>
        <v>0</v>
      </c>
      <c r="Q37" s="8">
        <f>TI_EHG_E_E!Q37+TI_EHG_CHP_E!Q37+TI_EHG_H_E!Q37</f>
        <v>0</v>
      </c>
      <c r="R37" s="8">
        <f>TI_EHG_E_E!R37+TI_EHG_CHP_E!R37+TI_EHG_H_E!R37</f>
        <v>0</v>
      </c>
      <c r="S37" s="8">
        <f>TI_EHG_E_E!S37+TI_EHG_CHP_E!S37+TI_EHG_H_E!S37</f>
        <v>0</v>
      </c>
      <c r="T37" s="8">
        <f>TI_EHG_E_E!T37+TI_EHG_CHP_E!T37+TI_EHG_H_E!T37</f>
        <v>0</v>
      </c>
      <c r="U37" s="8">
        <f>TI_EHG_E_E!U37+TI_EHG_CHP_E!U37+TI_EHG_H_E!U37</f>
        <v>0</v>
      </c>
      <c r="V37" s="8">
        <f>TI_EHG_E_E!V37+TI_EHG_CHP_E!V37+TI_EHG_H_E!V37</f>
        <v>0</v>
      </c>
      <c r="W37" s="8">
        <f>TI_EHG_E_E!W37+TI_EHG_CHP_E!W37+TI_EHG_H_E!W37</f>
        <v>0</v>
      </c>
      <c r="X37" s="8">
        <f>TI_EHG_E_E!X37+TI_EHG_CHP_E!X37+TI_EHG_H_E!X37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TI_EHG_E_E!C38+TI_EHG_CHP_E!C38+TI_EHG_H_E!C38</f>
        <v>0</v>
      </c>
      <c r="D38" s="8">
        <f>TI_EHG_E_E!D38+TI_EHG_CHP_E!D38+TI_EHG_H_E!D38</f>
        <v>0</v>
      </c>
      <c r="E38" s="8">
        <f>TI_EHG_E_E!E38+TI_EHG_CHP_E!E38+TI_EHG_H_E!E38</f>
        <v>0</v>
      </c>
      <c r="F38" s="8">
        <f>TI_EHG_E_E!F38+TI_EHG_CHP_E!F38+TI_EHG_H_E!F38</f>
        <v>0</v>
      </c>
      <c r="G38" s="8">
        <f>TI_EHG_E_E!G38+TI_EHG_CHP_E!G38+TI_EHG_H_E!G38</f>
        <v>0</v>
      </c>
      <c r="H38" s="8">
        <f>TI_EHG_E_E!H38+TI_EHG_CHP_E!H38+TI_EHG_H_E!H38</f>
        <v>0</v>
      </c>
      <c r="I38" s="8">
        <f>TI_EHG_E_E!I38+TI_EHG_CHP_E!I38+TI_EHG_H_E!I38</f>
        <v>0</v>
      </c>
      <c r="J38" s="8">
        <f>TI_EHG_E_E!J38+TI_EHG_CHP_E!J38+TI_EHG_H_E!J38</f>
        <v>0</v>
      </c>
      <c r="K38" s="8">
        <f>TI_EHG_E_E!K38+TI_EHG_CHP_E!K38+TI_EHG_H_E!K38</f>
        <v>0</v>
      </c>
      <c r="L38" s="8">
        <f>TI_EHG_E_E!L38+TI_EHG_CHP_E!L38+TI_EHG_H_E!L38</f>
        <v>0</v>
      </c>
      <c r="M38" s="8">
        <f>TI_EHG_E_E!M38+TI_EHG_CHP_E!M38+TI_EHG_H_E!M38</f>
        <v>0</v>
      </c>
      <c r="N38" s="8">
        <f>TI_EHG_E_E!N38+TI_EHG_CHP_E!N38+TI_EHG_H_E!N38</f>
        <v>0</v>
      </c>
      <c r="O38" s="8">
        <f>TI_EHG_E_E!O38+TI_EHG_CHP_E!O38+TI_EHG_H_E!O38</f>
        <v>0</v>
      </c>
      <c r="P38" s="8">
        <f>TI_EHG_E_E!P38+TI_EHG_CHP_E!P38+TI_EHG_H_E!P38</f>
        <v>0</v>
      </c>
      <c r="Q38" s="8">
        <f>TI_EHG_E_E!Q38+TI_EHG_CHP_E!Q38+TI_EHG_H_E!Q38</f>
        <v>0</v>
      </c>
      <c r="R38" s="8">
        <f>TI_EHG_E_E!R38+TI_EHG_CHP_E!R38+TI_EHG_H_E!R38</f>
        <v>0</v>
      </c>
      <c r="S38" s="8">
        <f>TI_EHG_E_E!S38+TI_EHG_CHP_E!S38+TI_EHG_H_E!S38</f>
        <v>0</v>
      </c>
      <c r="T38" s="8">
        <f>TI_EHG_E_E!T38+TI_EHG_CHP_E!T38+TI_EHG_H_E!T38</f>
        <v>0</v>
      </c>
      <c r="U38" s="8">
        <f>TI_EHG_E_E!U38+TI_EHG_CHP_E!U38+TI_EHG_H_E!U38</f>
        <v>0</v>
      </c>
      <c r="V38" s="8">
        <f>TI_EHG_E_E!V38+TI_EHG_CHP_E!V38+TI_EHG_H_E!V38</f>
        <v>0</v>
      </c>
      <c r="W38" s="8">
        <f>TI_EHG_E_E!W38+TI_EHG_CHP_E!W38+TI_EHG_H_E!W38</f>
        <v>0</v>
      </c>
      <c r="X38" s="8">
        <f>TI_EHG_E_E!X38+TI_EHG_CHP_E!X38+TI_EHG_H_E!X38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TI_EHG_E_E!C39+TI_EHG_CHP_E!C39+TI_EHG_H_E!C39</f>
        <v>0</v>
      </c>
      <c r="D39" s="8">
        <f>TI_EHG_E_E!D39+TI_EHG_CHP_E!D39+TI_EHG_H_E!D39</f>
        <v>0</v>
      </c>
      <c r="E39" s="8">
        <f>TI_EHG_E_E!E39+TI_EHG_CHP_E!E39+TI_EHG_H_E!E39</f>
        <v>0</v>
      </c>
      <c r="F39" s="8">
        <f>TI_EHG_E_E!F39+TI_EHG_CHP_E!F39+TI_EHG_H_E!F39</f>
        <v>0</v>
      </c>
      <c r="G39" s="8">
        <f>TI_EHG_E_E!G39+TI_EHG_CHP_E!G39+TI_EHG_H_E!G39</f>
        <v>0</v>
      </c>
      <c r="H39" s="8">
        <f>TI_EHG_E_E!H39+TI_EHG_CHP_E!H39+TI_EHG_H_E!H39</f>
        <v>0</v>
      </c>
      <c r="I39" s="8">
        <f>TI_EHG_E_E!I39+TI_EHG_CHP_E!I39+TI_EHG_H_E!I39</f>
        <v>0</v>
      </c>
      <c r="J39" s="8">
        <f>TI_EHG_E_E!J39+TI_EHG_CHP_E!J39+TI_EHG_H_E!J39</f>
        <v>0</v>
      </c>
      <c r="K39" s="8">
        <f>TI_EHG_E_E!K39+TI_EHG_CHP_E!K39+TI_EHG_H_E!K39</f>
        <v>0</v>
      </c>
      <c r="L39" s="8">
        <f>TI_EHG_E_E!L39+TI_EHG_CHP_E!L39+TI_EHG_H_E!L39</f>
        <v>0</v>
      </c>
      <c r="M39" s="8">
        <f>TI_EHG_E_E!M39+TI_EHG_CHP_E!M39+TI_EHG_H_E!M39</f>
        <v>0</v>
      </c>
      <c r="N39" s="8">
        <f>TI_EHG_E_E!N39+TI_EHG_CHP_E!N39+TI_EHG_H_E!N39</f>
        <v>0</v>
      </c>
      <c r="O39" s="8">
        <f>TI_EHG_E_E!O39+TI_EHG_CHP_E!O39+TI_EHG_H_E!O39</f>
        <v>0</v>
      </c>
      <c r="P39" s="8">
        <f>TI_EHG_E_E!P39+TI_EHG_CHP_E!P39+TI_EHG_H_E!P39</f>
        <v>0</v>
      </c>
      <c r="Q39" s="8">
        <f>TI_EHG_E_E!Q39+TI_EHG_CHP_E!Q39+TI_EHG_H_E!Q39</f>
        <v>0</v>
      </c>
      <c r="R39" s="8">
        <f>TI_EHG_E_E!R39+TI_EHG_CHP_E!R39+TI_EHG_H_E!R39</f>
        <v>0</v>
      </c>
      <c r="S39" s="8">
        <f>TI_EHG_E_E!S39+TI_EHG_CHP_E!S39+TI_EHG_H_E!S39</f>
        <v>0</v>
      </c>
      <c r="T39" s="8">
        <f>TI_EHG_E_E!T39+TI_EHG_CHP_E!T39+TI_EHG_H_E!T39</f>
        <v>0</v>
      </c>
      <c r="U39" s="8">
        <f>TI_EHG_E_E!U39+TI_EHG_CHP_E!U39+TI_EHG_H_E!U39</f>
        <v>0</v>
      </c>
      <c r="V39" s="8">
        <f>TI_EHG_E_E!V39+TI_EHG_CHP_E!V39+TI_EHG_H_E!V39</f>
        <v>0</v>
      </c>
      <c r="W39" s="8">
        <f>TI_EHG_E_E!W39+TI_EHG_CHP_E!W39+TI_EHG_H_E!W39</f>
        <v>0</v>
      </c>
      <c r="X39" s="8">
        <f>TI_EHG_E_E!X39+TI_EHG_CHP_E!X39+TI_EHG_H_E!X39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TI_EHG_E_E!C40+TI_EHG_CHP_E!C40+TI_EHG_H_E!C40</f>
        <v>0</v>
      </c>
      <c r="D40" s="8">
        <f>TI_EHG_E_E!D40+TI_EHG_CHP_E!D40+TI_EHG_H_E!D40</f>
        <v>0</v>
      </c>
      <c r="E40" s="8">
        <f>TI_EHG_E_E!E40+TI_EHG_CHP_E!E40+TI_EHG_H_E!E40</f>
        <v>0</v>
      </c>
      <c r="F40" s="8">
        <f>TI_EHG_E_E!F40+TI_EHG_CHP_E!F40+TI_EHG_H_E!F40</f>
        <v>0</v>
      </c>
      <c r="G40" s="8">
        <f>TI_EHG_E_E!G40+TI_EHG_CHP_E!G40+TI_EHG_H_E!G40</f>
        <v>0</v>
      </c>
      <c r="H40" s="8">
        <f>TI_EHG_E_E!H40+TI_EHG_CHP_E!H40+TI_EHG_H_E!H40</f>
        <v>0</v>
      </c>
      <c r="I40" s="8">
        <f>TI_EHG_E_E!I40+TI_EHG_CHP_E!I40+TI_EHG_H_E!I40</f>
        <v>0</v>
      </c>
      <c r="J40" s="8">
        <f>TI_EHG_E_E!J40+TI_EHG_CHP_E!J40+TI_EHG_H_E!J40</f>
        <v>0</v>
      </c>
      <c r="K40" s="8">
        <f>TI_EHG_E_E!K40+TI_EHG_CHP_E!K40+TI_EHG_H_E!K40</f>
        <v>0</v>
      </c>
      <c r="L40" s="8">
        <f>TI_EHG_E_E!L40+TI_EHG_CHP_E!L40+TI_EHG_H_E!L40</f>
        <v>0</v>
      </c>
      <c r="M40" s="8">
        <f>TI_EHG_E_E!M40+TI_EHG_CHP_E!M40+TI_EHG_H_E!M40</f>
        <v>0</v>
      </c>
      <c r="N40" s="8">
        <f>TI_EHG_E_E!N40+TI_EHG_CHP_E!N40+TI_EHG_H_E!N40</f>
        <v>0</v>
      </c>
      <c r="O40" s="8">
        <f>TI_EHG_E_E!O40+TI_EHG_CHP_E!O40+TI_EHG_H_E!O40</f>
        <v>0</v>
      </c>
      <c r="P40" s="8">
        <f>TI_EHG_E_E!P40+TI_EHG_CHP_E!P40+TI_EHG_H_E!P40</f>
        <v>0</v>
      </c>
      <c r="Q40" s="8">
        <f>TI_EHG_E_E!Q40+TI_EHG_CHP_E!Q40+TI_EHG_H_E!Q40</f>
        <v>0</v>
      </c>
      <c r="R40" s="8">
        <f>TI_EHG_E_E!R40+TI_EHG_CHP_E!R40+TI_EHG_H_E!R40</f>
        <v>0</v>
      </c>
      <c r="S40" s="8">
        <f>TI_EHG_E_E!S40+TI_EHG_CHP_E!S40+TI_EHG_H_E!S40</f>
        <v>0</v>
      </c>
      <c r="T40" s="8">
        <f>TI_EHG_E_E!T40+TI_EHG_CHP_E!T40+TI_EHG_H_E!T40</f>
        <v>0</v>
      </c>
      <c r="U40" s="8">
        <f>TI_EHG_E_E!U40+TI_EHG_CHP_E!U40+TI_EHG_H_E!U40</f>
        <v>0</v>
      </c>
      <c r="V40" s="8">
        <f>TI_EHG_E_E!V40+TI_EHG_CHP_E!V40+TI_EHG_H_E!V40</f>
        <v>0</v>
      </c>
      <c r="W40" s="8">
        <f>TI_EHG_E_E!W40+TI_EHG_CHP_E!W40+TI_EHG_H_E!W40</f>
        <v>0</v>
      </c>
      <c r="X40" s="8">
        <f>TI_EHG_E_E!X40+TI_EHG_CHP_E!X40+TI_EHG_H_E!X40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TI_EHG_E_E!C41+TI_EHG_CHP_E!C41+TI_EHG_H_E!C41</f>
        <v>0</v>
      </c>
      <c r="D41" s="8">
        <f>TI_EHG_E_E!D41+TI_EHG_CHP_E!D41+TI_EHG_H_E!D41</f>
        <v>0</v>
      </c>
      <c r="E41" s="8">
        <f>TI_EHG_E_E!E41+TI_EHG_CHP_E!E41+TI_EHG_H_E!E41</f>
        <v>0</v>
      </c>
      <c r="F41" s="8">
        <f>TI_EHG_E_E!F41+TI_EHG_CHP_E!F41+TI_EHG_H_E!F41</f>
        <v>0</v>
      </c>
      <c r="G41" s="8">
        <f>TI_EHG_E_E!G41+TI_EHG_CHP_E!G41+TI_EHG_H_E!G41</f>
        <v>0</v>
      </c>
      <c r="H41" s="8">
        <f>TI_EHG_E_E!H41+TI_EHG_CHP_E!H41+TI_EHG_H_E!H41</f>
        <v>0</v>
      </c>
      <c r="I41" s="8">
        <f>TI_EHG_E_E!I41+TI_EHG_CHP_E!I41+TI_EHG_H_E!I41</f>
        <v>0</v>
      </c>
      <c r="J41" s="8">
        <f>TI_EHG_E_E!J41+TI_EHG_CHP_E!J41+TI_EHG_H_E!J41</f>
        <v>0</v>
      </c>
      <c r="K41" s="8">
        <f>TI_EHG_E_E!K41+TI_EHG_CHP_E!K41+TI_EHG_H_E!K41</f>
        <v>0</v>
      </c>
      <c r="L41" s="8">
        <f>TI_EHG_E_E!L41+TI_EHG_CHP_E!L41+TI_EHG_H_E!L41</f>
        <v>0</v>
      </c>
      <c r="M41" s="8">
        <f>TI_EHG_E_E!M41+TI_EHG_CHP_E!M41+TI_EHG_H_E!M41</f>
        <v>0</v>
      </c>
      <c r="N41" s="8">
        <f>TI_EHG_E_E!N41+TI_EHG_CHP_E!N41+TI_EHG_H_E!N41</f>
        <v>0</v>
      </c>
      <c r="O41" s="8">
        <f>TI_EHG_E_E!O41+TI_EHG_CHP_E!O41+TI_EHG_H_E!O41</f>
        <v>0</v>
      </c>
      <c r="P41" s="8">
        <f>TI_EHG_E_E!P41+TI_EHG_CHP_E!P41+TI_EHG_H_E!P41</f>
        <v>0</v>
      </c>
      <c r="Q41" s="8">
        <f>TI_EHG_E_E!Q41+TI_EHG_CHP_E!Q41+TI_EHG_H_E!Q41</f>
        <v>0</v>
      </c>
      <c r="R41" s="8">
        <f>TI_EHG_E_E!R41+TI_EHG_CHP_E!R41+TI_EHG_H_E!R41</f>
        <v>0</v>
      </c>
      <c r="S41" s="8">
        <f>TI_EHG_E_E!S41+TI_EHG_CHP_E!S41+TI_EHG_H_E!S41</f>
        <v>0</v>
      </c>
      <c r="T41" s="8">
        <f>TI_EHG_E_E!T41+TI_EHG_CHP_E!T41+TI_EHG_H_E!T41</f>
        <v>0</v>
      </c>
      <c r="U41" s="8">
        <f>TI_EHG_E_E!U41+TI_EHG_CHP_E!U41+TI_EHG_H_E!U41</f>
        <v>0</v>
      </c>
      <c r="V41" s="8">
        <f>TI_EHG_E_E!V41+TI_EHG_CHP_E!V41+TI_EHG_H_E!V41</f>
        <v>0</v>
      </c>
      <c r="W41" s="8">
        <f>TI_EHG_E_E!W41+TI_EHG_CHP_E!W41+TI_EHG_H_E!W41</f>
        <v>0</v>
      </c>
      <c r="X41" s="8">
        <f>TI_EHG_E_E!X41+TI_EHG_CHP_E!X41+TI_EHG_H_E!X41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TI_EHG_E_E!C42+TI_EHG_CHP_E!C42+TI_EHG_H_E!C42</f>
        <v>0</v>
      </c>
      <c r="D42" s="8">
        <f>TI_EHG_E_E!D42+TI_EHG_CHP_E!D42+TI_EHG_H_E!D42</f>
        <v>0</v>
      </c>
      <c r="E42" s="8">
        <f>TI_EHG_E_E!E42+TI_EHG_CHP_E!E42+TI_EHG_H_E!E42</f>
        <v>0</v>
      </c>
      <c r="F42" s="8">
        <f>TI_EHG_E_E!F42+TI_EHG_CHP_E!F42+TI_EHG_H_E!F42</f>
        <v>0</v>
      </c>
      <c r="G42" s="8">
        <f>TI_EHG_E_E!G42+TI_EHG_CHP_E!G42+TI_EHG_H_E!G42</f>
        <v>0</v>
      </c>
      <c r="H42" s="8">
        <f>TI_EHG_E_E!H42+TI_EHG_CHP_E!H42+TI_EHG_H_E!H42</f>
        <v>0</v>
      </c>
      <c r="I42" s="8">
        <f>TI_EHG_E_E!I42+TI_EHG_CHP_E!I42+TI_EHG_H_E!I42</f>
        <v>0</v>
      </c>
      <c r="J42" s="8">
        <f>TI_EHG_E_E!J42+TI_EHG_CHP_E!J42+TI_EHG_H_E!J42</f>
        <v>0</v>
      </c>
      <c r="K42" s="8">
        <f>TI_EHG_E_E!K42+TI_EHG_CHP_E!K42+TI_EHG_H_E!K42</f>
        <v>0</v>
      </c>
      <c r="L42" s="8">
        <f>TI_EHG_E_E!L42+TI_EHG_CHP_E!L42+TI_EHG_H_E!L42</f>
        <v>0</v>
      </c>
      <c r="M42" s="8">
        <f>TI_EHG_E_E!M42+TI_EHG_CHP_E!M42+TI_EHG_H_E!M42</f>
        <v>0</v>
      </c>
      <c r="N42" s="8">
        <f>TI_EHG_E_E!N42+TI_EHG_CHP_E!N42+TI_EHG_H_E!N42</f>
        <v>0</v>
      </c>
      <c r="O42" s="8">
        <f>TI_EHG_E_E!O42+TI_EHG_CHP_E!O42+TI_EHG_H_E!O42</f>
        <v>0</v>
      </c>
      <c r="P42" s="8">
        <f>TI_EHG_E_E!P42+TI_EHG_CHP_E!P42+TI_EHG_H_E!P42</f>
        <v>0</v>
      </c>
      <c r="Q42" s="8">
        <f>TI_EHG_E_E!Q42+TI_EHG_CHP_E!Q42+TI_EHG_H_E!Q42</f>
        <v>0</v>
      </c>
      <c r="R42" s="8">
        <f>TI_EHG_E_E!R42+TI_EHG_CHP_E!R42+TI_EHG_H_E!R42</f>
        <v>0</v>
      </c>
      <c r="S42" s="8">
        <f>TI_EHG_E_E!S42+TI_EHG_CHP_E!S42+TI_EHG_H_E!S42</f>
        <v>0</v>
      </c>
      <c r="T42" s="8">
        <f>TI_EHG_E_E!T42+TI_EHG_CHP_E!T42+TI_EHG_H_E!T42</f>
        <v>0</v>
      </c>
      <c r="U42" s="8">
        <f>TI_EHG_E_E!U42+TI_EHG_CHP_E!U42+TI_EHG_H_E!U42</f>
        <v>0</v>
      </c>
      <c r="V42" s="8">
        <f>TI_EHG_E_E!V42+TI_EHG_CHP_E!V42+TI_EHG_H_E!V42</f>
        <v>0</v>
      </c>
      <c r="W42" s="8">
        <f>TI_EHG_E_E!W42+TI_EHG_CHP_E!W42+TI_EHG_H_E!W42</f>
        <v>0</v>
      </c>
      <c r="X42" s="8">
        <f>TI_EHG_E_E!X42+TI_EHG_CHP_E!X42+TI_EHG_H_E!X42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TI_EHG_E_E!C43+TI_EHG_CHP_E!C43+TI_EHG_H_E!C43</f>
        <v>5.6443748399999993</v>
      </c>
      <c r="D43" s="8">
        <f>TI_EHG_E_E!D43+TI_EHG_CHP_E!D43+TI_EHG_H_E!D43</f>
        <v>5.8900607999999988</v>
      </c>
      <c r="E43" s="8">
        <f>TI_EHG_E_E!E43+TI_EHG_CHP_E!E43+TI_EHG_H_E!E43</f>
        <v>4.9769413199999999</v>
      </c>
      <c r="F43" s="8">
        <f>TI_EHG_E_E!F43+TI_EHG_CHP_E!F43+TI_EHG_H_E!F43</f>
        <v>4.6149480000000001</v>
      </c>
      <c r="G43" s="8">
        <f>TI_EHG_E_E!G43+TI_EHG_CHP_E!G43+TI_EHG_H_E!G43</f>
        <v>4.9361270399999988</v>
      </c>
      <c r="H43" s="8">
        <f>TI_EHG_E_E!H43+TI_EHG_CHP_E!H43+TI_EHG_H_E!H43</f>
        <v>3.2048546399999998</v>
      </c>
      <c r="I43" s="8">
        <f>TI_EHG_E_E!I43+TI_EHG_CHP_E!I43+TI_EHG_H_E!I43</f>
        <v>2.9591686799999999</v>
      </c>
      <c r="J43" s="8">
        <f>TI_EHG_E_E!J43+TI_EHG_CHP_E!J43+TI_EHG_H_E!J43</f>
        <v>2.9023488000000004</v>
      </c>
      <c r="K43" s="8">
        <f>TI_EHG_E_E!K43+TI_EHG_CHP_E!K43+TI_EHG_H_E!K43</f>
        <v>4.8638350800000003</v>
      </c>
      <c r="L43" s="8">
        <f>TI_EHG_E_E!L43+TI_EHG_CHP_E!L43+TI_EHG_H_E!L43</f>
        <v>6.4379858399999996</v>
      </c>
      <c r="M43" s="8">
        <f>TI_EHG_E_E!M43+TI_EHG_CHP_E!M43+TI_EHG_H_E!M43</f>
        <v>2.4491235599999994</v>
      </c>
      <c r="N43" s="8">
        <f>TI_EHG_E_E!N43+TI_EHG_CHP_E!N43+TI_EHG_H_E!N43</f>
        <v>2.4966068400000001</v>
      </c>
      <c r="O43" s="8">
        <f>TI_EHG_E_E!O43+TI_EHG_CHP_E!O43+TI_EHG_H_E!O43</f>
        <v>2.1471512399999999</v>
      </c>
      <c r="P43" s="8">
        <f>TI_EHG_E_E!P43+TI_EHG_CHP_E!P43+TI_EHG_H_E!P43</f>
        <v>1.6275027600000003</v>
      </c>
      <c r="Q43" s="8">
        <f>TI_EHG_E_E!Q43+TI_EHG_CHP_E!Q43+TI_EHG_H_E!Q43</f>
        <v>1.4578433999999998</v>
      </c>
      <c r="R43" s="8">
        <f>TI_EHG_E_E!R43+TI_EHG_CHP_E!R43+TI_EHG_H_E!R43</f>
        <v>1.6339049999999999</v>
      </c>
      <c r="S43" s="8">
        <f>TI_EHG_E_E!S43+TI_EHG_CHP_E!S43+TI_EHG_H_E!S43</f>
        <v>2.6726684399999998</v>
      </c>
      <c r="T43" s="8">
        <f>TI_EHG_E_E!T43+TI_EHG_CHP_E!T43+TI_EHG_H_E!T43</f>
        <v>2.2039711199999998</v>
      </c>
      <c r="U43" s="8">
        <f>TI_EHG_E_E!U43+TI_EHG_CHP_E!U43+TI_EHG_H_E!U43</f>
        <v>1.59602508</v>
      </c>
      <c r="V43" s="8">
        <f>TI_EHG_E_E!V43+TI_EHG_CHP_E!V43+TI_EHG_H_E!V43</f>
        <v>1.5015920399999998</v>
      </c>
      <c r="W43" s="8">
        <f>TI_EHG_E_E!W43+TI_EHG_CHP_E!W43+TI_EHG_H_E!W43</f>
        <v>1.0072857599999998</v>
      </c>
      <c r="X43" s="8">
        <f>TI_EHG_E_E!X43+TI_EHG_CHP_E!X43+TI_EHG_H_E!X43</f>
        <v>0.56979935999999987</v>
      </c>
    </row>
    <row r="44" spans="1:24" ht="11.25" customHeight="1" x14ac:dyDescent="0.2">
      <c r="A44" s="28" t="s">
        <v>74</v>
      </c>
      <c r="B44" s="7" t="s">
        <v>75</v>
      </c>
      <c r="C44" s="8">
        <f>TI_EHG_E_E!C44+TI_EHG_CHP_E!C44+TI_EHG_H_E!C44</f>
        <v>0</v>
      </c>
      <c r="D44" s="8">
        <f>TI_EHG_E_E!D44+TI_EHG_CHP_E!D44+TI_EHG_H_E!D44</f>
        <v>0</v>
      </c>
      <c r="E44" s="8">
        <f>TI_EHG_E_E!E44+TI_EHG_CHP_E!E44+TI_EHG_H_E!E44</f>
        <v>0</v>
      </c>
      <c r="F44" s="8">
        <f>TI_EHG_E_E!F44+TI_EHG_CHP_E!F44+TI_EHG_H_E!F44</f>
        <v>0</v>
      </c>
      <c r="G44" s="8">
        <f>TI_EHG_E_E!G44+TI_EHG_CHP_E!G44+TI_EHG_H_E!G44</f>
        <v>0</v>
      </c>
      <c r="H44" s="8">
        <f>TI_EHG_E_E!H44+TI_EHG_CHP_E!H44+TI_EHG_H_E!H44</f>
        <v>0</v>
      </c>
      <c r="I44" s="8">
        <f>TI_EHG_E_E!I44+TI_EHG_CHP_E!I44+TI_EHG_H_E!I44</f>
        <v>0</v>
      </c>
      <c r="J44" s="8">
        <f>TI_EHG_E_E!J44+TI_EHG_CHP_E!J44+TI_EHG_H_E!J44</f>
        <v>0</v>
      </c>
      <c r="K44" s="8">
        <f>TI_EHG_E_E!K44+TI_EHG_CHP_E!K44+TI_EHG_H_E!K44</f>
        <v>0</v>
      </c>
      <c r="L44" s="8">
        <f>TI_EHG_E_E!L44+TI_EHG_CHP_E!L44+TI_EHG_H_E!L44</f>
        <v>0</v>
      </c>
      <c r="M44" s="8">
        <f>TI_EHG_E_E!M44+TI_EHG_CHP_E!M44+TI_EHG_H_E!M44</f>
        <v>0</v>
      </c>
      <c r="N44" s="8">
        <f>TI_EHG_E_E!N44+TI_EHG_CHP_E!N44+TI_EHG_H_E!N44</f>
        <v>0</v>
      </c>
      <c r="O44" s="8">
        <f>TI_EHG_E_E!O44+TI_EHG_CHP_E!O44+TI_EHG_H_E!O44</f>
        <v>0</v>
      </c>
      <c r="P44" s="8">
        <f>TI_EHG_E_E!P44+TI_EHG_CHP_E!P44+TI_EHG_H_E!P44</f>
        <v>0</v>
      </c>
      <c r="Q44" s="8">
        <f>TI_EHG_E_E!Q44+TI_EHG_CHP_E!Q44+TI_EHG_H_E!Q44</f>
        <v>0</v>
      </c>
      <c r="R44" s="8">
        <f>TI_EHG_E_E!R44+TI_EHG_CHP_E!R44+TI_EHG_H_E!R44</f>
        <v>0</v>
      </c>
      <c r="S44" s="8">
        <f>TI_EHG_E_E!S44+TI_EHG_CHP_E!S44+TI_EHG_H_E!S44</f>
        <v>0</v>
      </c>
      <c r="T44" s="8">
        <f>TI_EHG_E_E!T44+TI_EHG_CHP_E!T44+TI_EHG_H_E!T44</f>
        <v>0</v>
      </c>
      <c r="U44" s="8">
        <f>TI_EHG_E_E!U44+TI_EHG_CHP_E!U44+TI_EHG_H_E!U44</f>
        <v>0</v>
      </c>
      <c r="V44" s="8">
        <f>TI_EHG_E_E!V44+TI_EHG_CHP_E!V44+TI_EHG_H_E!V44</f>
        <v>0</v>
      </c>
      <c r="W44" s="8">
        <f>TI_EHG_E_E!W44+TI_EHG_CHP_E!W44+TI_EHG_H_E!W44</f>
        <v>0</v>
      </c>
      <c r="X44" s="8">
        <f>TI_EHG_E_E!X44+TI_EHG_CHP_E!X44+TI_EHG_H_E!X44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TI_EHG_E_E!C45+TI_EHG_CHP_E!C45+TI_EHG_H_E!C45</f>
        <v>0</v>
      </c>
      <c r="D45" s="8">
        <f>TI_EHG_E_E!D45+TI_EHG_CHP_E!D45+TI_EHG_H_E!D45</f>
        <v>0</v>
      </c>
      <c r="E45" s="8">
        <f>TI_EHG_E_E!E45+TI_EHG_CHP_E!E45+TI_EHG_H_E!E45</f>
        <v>0</v>
      </c>
      <c r="F45" s="8">
        <f>TI_EHG_E_E!F45+TI_EHG_CHP_E!F45+TI_EHG_H_E!F45</f>
        <v>0</v>
      </c>
      <c r="G45" s="8">
        <f>TI_EHG_E_E!G45+TI_EHG_CHP_E!G45+TI_EHG_H_E!G45</f>
        <v>0</v>
      </c>
      <c r="H45" s="8">
        <f>TI_EHG_E_E!H45+TI_EHG_CHP_E!H45+TI_EHG_H_E!H45</f>
        <v>0</v>
      </c>
      <c r="I45" s="8">
        <f>TI_EHG_E_E!I45+TI_EHG_CHP_E!I45+TI_EHG_H_E!I45</f>
        <v>0</v>
      </c>
      <c r="J45" s="8">
        <f>TI_EHG_E_E!J45+TI_EHG_CHP_E!J45+TI_EHG_H_E!J45</f>
        <v>0</v>
      </c>
      <c r="K45" s="8">
        <f>TI_EHG_E_E!K45+TI_EHG_CHP_E!K45+TI_EHG_H_E!K45</f>
        <v>0</v>
      </c>
      <c r="L45" s="8">
        <f>TI_EHG_E_E!L45+TI_EHG_CHP_E!L45+TI_EHG_H_E!L45</f>
        <v>0</v>
      </c>
      <c r="M45" s="8">
        <f>TI_EHG_E_E!M45+TI_EHG_CHP_E!M45+TI_EHG_H_E!M45</f>
        <v>0</v>
      </c>
      <c r="N45" s="8">
        <f>TI_EHG_E_E!N45+TI_EHG_CHP_E!N45+TI_EHG_H_E!N45</f>
        <v>0</v>
      </c>
      <c r="O45" s="8">
        <f>TI_EHG_E_E!O45+TI_EHG_CHP_E!O45+TI_EHG_H_E!O45</f>
        <v>0</v>
      </c>
      <c r="P45" s="8">
        <f>TI_EHG_E_E!P45+TI_EHG_CHP_E!P45+TI_EHG_H_E!P45</f>
        <v>0</v>
      </c>
      <c r="Q45" s="8">
        <f>TI_EHG_E_E!Q45+TI_EHG_CHP_E!Q45+TI_EHG_H_E!Q45</f>
        <v>0</v>
      </c>
      <c r="R45" s="8">
        <f>TI_EHG_E_E!R45+TI_EHG_CHP_E!R45+TI_EHG_H_E!R45</f>
        <v>0</v>
      </c>
      <c r="S45" s="8">
        <f>TI_EHG_E_E!S45+TI_EHG_CHP_E!S45+TI_EHG_H_E!S45</f>
        <v>0</v>
      </c>
      <c r="T45" s="8">
        <f>TI_EHG_E_E!T45+TI_EHG_CHP_E!T45+TI_EHG_H_E!T45</f>
        <v>0</v>
      </c>
      <c r="U45" s="8">
        <f>TI_EHG_E_E!U45+TI_EHG_CHP_E!U45+TI_EHG_H_E!U45</f>
        <v>0</v>
      </c>
      <c r="V45" s="8">
        <f>TI_EHG_E_E!V45+TI_EHG_CHP_E!V45+TI_EHG_H_E!V45</f>
        <v>0</v>
      </c>
      <c r="W45" s="8">
        <f>TI_EHG_E_E!W45+TI_EHG_CHP_E!W45+TI_EHG_H_E!W45</f>
        <v>0</v>
      </c>
      <c r="X45" s="8">
        <f>TI_EHG_E_E!X45+TI_EHG_CHP_E!X45+TI_EHG_H_E!X45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TI_EHG_E_E!C46+TI_EHG_CHP_E!C46+TI_EHG_H_E!C46</f>
        <v>0</v>
      </c>
      <c r="D46" s="8">
        <f>TI_EHG_E_E!D46+TI_EHG_CHP_E!D46+TI_EHG_H_E!D46</f>
        <v>0</v>
      </c>
      <c r="E46" s="8">
        <f>TI_EHG_E_E!E46+TI_EHG_CHP_E!E46+TI_EHG_H_E!E46</f>
        <v>0</v>
      </c>
      <c r="F46" s="8">
        <f>TI_EHG_E_E!F46+TI_EHG_CHP_E!F46+TI_EHG_H_E!F46</f>
        <v>0</v>
      </c>
      <c r="G46" s="8">
        <f>TI_EHG_E_E!G46+TI_EHG_CHP_E!G46+TI_EHG_H_E!G46</f>
        <v>0</v>
      </c>
      <c r="H46" s="8">
        <f>TI_EHG_E_E!H46+TI_EHG_CHP_E!H46+TI_EHG_H_E!H46</f>
        <v>0</v>
      </c>
      <c r="I46" s="8">
        <f>TI_EHG_E_E!I46+TI_EHG_CHP_E!I46+TI_EHG_H_E!I46</f>
        <v>0</v>
      </c>
      <c r="J46" s="8">
        <f>TI_EHG_E_E!J46+TI_EHG_CHP_E!J46+TI_EHG_H_E!J46</f>
        <v>0</v>
      </c>
      <c r="K46" s="8">
        <f>TI_EHG_E_E!K46+TI_EHG_CHP_E!K46+TI_EHG_H_E!K46</f>
        <v>0</v>
      </c>
      <c r="L46" s="8">
        <f>TI_EHG_E_E!L46+TI_EHG_CHP_E!L46+TI_EHG_H_E!L46</f>
        <v>0</v>
      </c>
      <c r="M46" s="8">
        <f>TI_EHG_E_E!M46+TI_EHG_CHP_E!M46+TI_EHG_H_E!M46</f>
        <v>0</v>
      </c>
      <c r="N46" s="8">
        <f>TI_EHG_E_E!N46+TI_EHG_CHP_E!N46+TI_EHG_H_E!N46</f>
        <v>0</v>
      </c>
      <c r="O46" s="8">
        <f>TI_EHG_E_E!O46+TI_EHG_CHP_E!O46+TI_EHG_H_E!O46</f>
        <v>0</v>
      </c>
      <c r="P46" s="8">
        <f>TI_EHG_E_E!P46+TI_EHG_CHP_E!P46+TI_EHG_H_E!P46</f>
        <v>0</v>
      </c>
      <c r="Q46" s="8">
        <f>TI_EHG_E_E!Q46+TI_EHG_CHP_E!Q46+TI_EHG_H_E!Q46</f>
        <v>0</v>
      </c>
      <c r="R46" s="8">
        <f>TI_EHG_E_E!R46+TI_EHG_CHP_E!R46+TI_EHG_H_E!R46</f>
        <v>0</v>
      </c>
      <c r="S46" s="8">
        <f>TI_EHG_E_E!S46+TI_EHG_CHP_E!S46+TI_EHG_H_E!S46</f>
        <v>0</v>
      </c>
      <c r="T46" s="8">
        <f>TI_EHG_E_E!T46+TI_EHG_CHP_E!T46+TI_EHG_H_E!T46</f>
        <v>0</v>
      </c>
      <c r="U46" s="8">
        <f>TI_EHG_E_E!U46+TI_EHG_CHP_E!U46+TI_EHG_H_E!U46</f>
        <v>0</v>
      </c>
      <c r="V46" s="8">
        <f>TI_EHG_E_E!V46+TI_EHG_CHP_E!V46+TI_EHG_H_E!V46</f>
        <v>0</v>
      </c>
      <c r="W46" s="8">
        <f>TI_EHG_E_E!W46+TI_EHG_CHP_E!W46+TI_EHG_H_E!W46</f>
        <v>0</v>
      </c>
      <c r="X46" s="8">
        <f>TI_EHG_E_E!X46+TI_EHG_CHP_E!X46+TI_EHG_H_E!X46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TI_EHG_E_E!C47+TI_EHG_CHP_E!C47+TI_EHG_H_E!C47</f>
        <v>0</v>
      </c>
      <c r="D47" s="8">
        <f>TI_EHG_E_E!D47+TI_EHG_CHP_E!D47+TI_EHG_H_E!D47</f>
        <v>0</v>
      </c>
      <c r="E47" s="8">
        <f>TI_EHG_E_E!E47+TI_EHG_CHP_E!E47+TI_EHG_H_E!E47</f>
        <v>0</v>
      </c>
      <c r="F47" s="8">
        <f>TI_EHG_E_E!F47+TI_EHG_CHP_E!F47+TI_EHG_H_E!F47</f>
        <v>0</v>
      </c>
      <c r="G47" s="8">
        <f>TI_EHG_E_E!G47+TI_EHG_CHP_E!G47+TI_EHG_H_E!G47</f>
        <v>0</v>
      </c>
      <c r="H47" s="8">
        <f>TI_EHG_E_E!H47+TI_EHG_CHP_E!H47+TI_EHG_H_E!H47</f>
        <v>0</v>
      </c>
      <c r="I47" s="8">
        <f>TI_EHG_E_E!I47+TI_EHG_CHP_E!I47+TI_EHG_H_E!I47</f>
        <v>0</v>
      </c>
      <c r="J47" s="8">
        <f>TI_EHG_E_E!J47+TI_EHG_CHP_E!J47+TI_EHG_H_E!J47</f>
        <v>0</v>
      </c>
      <c r="K47" s="8">
        <f>TI_EHG_E_E!K47+TI_EHG_CHP_E!K47+TI_EHG_H_E!K47</f>
        <v>0</v>
      </c>
      <c r="L47" s="8">
        <f>TI_EHG_E_E!L47+TI_EHG_CHP_E!L47+TI_EHG_H_E!L47</f>
        <v>0</v>
      </c>
      <c r="M47" s="8">
        <f>TI_EHG_E_E!M47+TI_EHG_CHP_E!M47+TI_EHG_H_E!M47</f>
        <v>0</v>
      </c>
      <c r="N47" s="8">
        <f>TI_EHG_E_E!N47+TI_EHG_CHP_E!N47+TI_EHG_H_E!N47</f>
        <v>0</v>
      </c>
      <c r="O47" s="8">
        <f>TI_EHG_E_E!O47+TI_EHG_CHP_E!O47+TI_EHG_H_E!O47</f>
        <v>0</v>
      </c>
      <c r="P47" s="8">
        <f>TI_EHG_E_E!P47+TI_EHG_CHP_E!P47+TI_EHG_H_E!P47</f>
        <v>0</v>
      </c>
      <c r="Q47" s="8">
        <f>TI_EHG_E_E!Q47+TI_EHG_CHP_E!Q47+TI_EHG_H_E!Q47</f>
        <v>0</v>
      </c>
      <c r="R47" s="8">
        <f>TI_EHG_E_E!R47+TI_EHG_CHP_E!R47+TI_EHG_H_E!R47</f>
        <v>0</v>
      </c>
      <c r="S47" s="8">
        <f>TI_EHG_E_E!S47+TI_EHG_CHP_E!S47+TI_EHG_H_E!S47</f>
        <v>0</v>
      </c>
      <c r="T47" s="8">
        <f>TI_EHG_E_E!T47+TI_EHG_CHP_E!T47+TI_EHG_H_E!T47</f>
        <v>0</v>
      </c>
      <c r="U47" s="8">
        <f>TI_EHG_E_E!U47+TI_EHG_CHP_E!U47+TI_EHG_H_E!U47</f>
        <v>0</v>
      </c>
      <c r="V47" s="8">
        <f>TI_EHG_E_E!V47+TI_EHG_CHP_E!V47+TI_EHG_H_E!V47</f>
        <v>0</v>
      </c>
      <c r="W47" s="8">
        <f>TI_EHG_E_E!W47+TI_EHG_CHP_E!W47+TI_EHG_H_E!W47</f>
        <v>0</v>
      </c>
      <c r="X47" s="8">
        <f>TI_EHG_E_E!X47+TI_EHG_CHP_E!X47+TI_EHG_H_E!X47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TI_EHG_E_E!C48+TI_EHG_CHP_E!C48+TI_EHG_H_E!C48</f>
        <v>0</v>
      </c>
      <c r="D48" s="8">
        <f>TI_EHG_E_E!D48+TI_EHG_CHP_E!D48+TI_EHG_H_E!D48</f>
        <v>0</v>
      </c>
      <c r="E48" s="8">
        <f>TI_EHG_E_E!E48+TI_EHG_CHP_E!E48+TI_EHG_H_E!E48</f>
        <v>0</v>
      </c>
      <c r="F48" s="8">
        <f>TI_EHG_E_E!F48+TI_EHG_CHP_E!F48+TI_EHG_H_E!F48</f>
        <v>0</v>
      </c>
      <c r="G48" s="8">
        <f>TI_EHG_E_E!G48+TI_EHG_CHP_E!G48+TI_EHG_H_E!G48</f>
        <v>0</v>
      </c>
      <c r="H48" s="8">
        <f>TI_EHG_E_E!H48+TI_EHG_CHP_E!H48+TI_EHG_H_E!H48</f>
        <v>0</v>
      </c>
      <c r="I48" s="8">
        <f>TI_EHG_E_E!I48+TI_EHG_CHP_E!I48+TI_EHG_H_E!I48</f>
        <v>0</v>
      </c>
      <c r="J48" s="8">
        <f>TI_EHG_E_E!J48+TI_EHG_CHP_E!J48+TI_EHG_H_E!J48</f>
        <v>0</v>
      </c>
      <c r="K48" s="8">
        <f>TI_EHG_E_E!K48+TI_EHG_CHP_E!K48+TI_EHG_H_E!K48</f>
        <v>0</v>
      </c>
      <c r="L48" s="8">
        <f>TI_EHG_E_E!L48+TI_EHG_CHP_E!L48+TI_EHG_H_E!L48</f>
        <v>0</v>
      </c>
      <c r="M48" s="8">
        <f>TI_EHG_E_E!M48+TI_EHG_CHP_E!M48+TI_EHG_H_E!M48</f>
        <v>0</v>
      </c>
      <c r="N48" s="8">
        <f>TI_EHG_E_E!N48+TI_EHG_CHP_E!N48+TI_EHG_H_E!N48</f>
        <v>0</v>
      </c>
      <c r="O48" s="8">
        <f>TI_EHG_E_E!O48+TI_EHG_CHP_E!O48+TI_EHG_H_E!O48</f>
        <v>0</v>
      </c>
      <c r="P48" s="8">
        <f>TI_EHG_E_E!P48+TI_EHG_CHP_E!P48+TI_EHG_H_E!P48</f>
        <v>0</v>
      </c>
      <c r="Q48" s="8">
        <f>TI_EHG_E_E!Q48+TI_EHG_CHP_E!Q48+TI_EHG_H_E!Q48</f>
        <v>0</v>
      </c>
      <c r="R48" s="8">
        <f>TI_EHG_E_E!R48+TI_EHG_CHP_E!R48+TI_EHG_H_E!R48</f>
        <v>0</v>
      </c>
      <c r="S48" s="8">
        <f>TI_EHG_E_E!S48+TI_EHG_CHP_E!S48+TI_EHG_H_E!S48</f>
        <v>0</v>
      </c>
      <c r="T48" s="8">
        <f>TI_EHG_E_E!T48+TI_EHG_CHP_E!T48+TI_EHG_H_E!T48</f>
        <v>0</v>
      </c>
      <c r="U48" s="8">
        <f>TI_EHG_E_E!U48+TI_EHG_CHP_E!U48+TI_EHG_H_E!U48</f>
        <v>0</v>
      </c>
      <c r="V48" s="8">
        <f>TI_EHG_E_E!V48+TI_EHG_CHP_E!V48+TI_EHG_H_E!V48</f>
        <v>0</v>
      </c>
      <c r="W48" s="8">
        <f>TI_EHG_E_E!W48+TI_EHG_CHP_E!W48+TI_EHG_H_E!W48</f>
        <v>0</v>
      </c>
      <c r="X48" s="8">
        <f>TI_EHG_E_E!X48+TI_EHG_CHP_E!X48+TI_EHG_H_E!X48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TI_EHG_E_E!C49+TI_EHG_CHP_E!C49+TI_EHG_H_E!C49</f>
        <v>0</v>
      </c>
      <c r="D49" s="8">
        <f>TI_EHG_E_E!D49+TI_EHG_CHP_E!D49+TI_EHG_H_E!D49</f>
        <v>0</v>
      </c>
      <c r="E49" s="8">
        <f>TI_EHG_E_E!E49+TI_EHG_CHP_E!E49+TI_EHG_H_E!E49</f>
        <v>0</v>
      </c>
      <c r="F49" s="8">
        <f>TI_EHG_E_E!F49+TI_EHG_CHP_E!F49+TI_EHG_H_E!F49</f>
        <v>0</v>
      </c>
      <c r="G49" s="8">
        <f>TI_EHG_E_E!G49+TI_EHG_CHP_E!G49+TI_EHG_H_E!G49</f>
        <v>0</v>
      </c>
      <c r="H49" s="8">
        <f>TI_EHG_E_E!H49+TI_EHG_CHP_E!H49+TI_EHG_H_E!H49</f>
        <v>0</v>
      </c>
      <c r="I49" s="8">
        <f>TI_EHG_E_E!I49+TI_EHG_CHP_E!I49+TI_EHG_H_E!I49</f>
        <v>0</v>
      </c>
      <c r="J49" s="8">
        <f>TI_EHG_E_E!J49+TI_EHG_CHP_E!J49+TI_EHG_H_E!J49</f>
        <v>0</v>
      </c>
      <c r="K49" s="8">
        <f>TI_EHG_E_E!K49+TI_EHG_CHP_E!K49+TI_EHG_H_E!K49</f>
        <v>0</v>
      </c>
      <c r="L49" s="8">
        <f>TI_EHG_E_E!L49+TI_EHG_CHP_E!L49+TI_EHG_H_E!L49</f>
        <v>0</v>
      </c>
      <c r="M49" s="8">
        <f>TI_EHG_E_E!M49+TI_EHG_CHP_E!M49+TI_EHG_H_E!M49</f>
        <v>0</v>
      </c>
      <c r="N49" s="8">
        <f>TI_EHG_E_E!N49+TI_EHG_CHP_E!N49+TI_EHG_H_E!N49</f>
        <v>0</v>
      </c>
      <c r="O49" s="8">
        <f>TI_EHG_E_E!O49+TI_EHG_CHP_E!O49+TI_EHG_H_E!O49</f>
        <v>0</v>
      </c>
      <c r="P49" s="8">
        <f>TI_EHG_E_E!P49+TI_EHG_CHP_E!P49+TI_EHG_H_E!P49</f>
        <v>0</v>
      </c>
      <c r="Q49" s="8">
        <f>TI_EHG_E_E!Q49+TI_EHG_CHP_E!Q49+TI_EHG_H_E!Q49</f>
        <v>0</v>
      </c>
      <c r="R49" s="8">
        <f>TI_EHG_E_E!R49+TI_EHG_CHP_E!R49+TI_EHG_H_E!R49</f>
        <v>0</v>
      </c>
      <c r="S49" s="8">
        <f>TI_EHG_E_E!S49+TI_EHG_CHP_E!S49+TI_EHG_H_E!S49</f>
        <v>0</v>
      </c>
      <c r="T49" s="8">
        <f>TI_EHG_E_E!T49+TI_EHG_CHP_E!T49+TI_EHG_H_E!T49</f>
        <v>0</v>
      </c>
      <c r="U49" s="8">
        <f>TI_EHG_E_E!U49+TI_EHG_CHP_E!U49+TI_EHG_H_E!U49</f>
        <v>0</v>
      </c>
      <c r="V49" s="8">
        <f>TI_EHG_E_E!V49+TI_EHG_CHP_E!V49+TI_EHG_H_E!V49</f>
        <v>0</v>
      </c>
      <c r="W49" s="8">
        <f>TI_EHG_E_E!W49+TI_EHG_CHP_E!W49+TI_EHG_H_E!W49</f>
        <v>0</v>
      </c>
      <c r="X49" s="8">
        <f>TI_EHG_E_E!X49+TI_EHG_CHP_E!X49+TI_EHG_H_E!X49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TI_EHG_E_E!C50+TI_EHG_CHP_E!C50+TI_EHG_H_E!C50</f>
        <v>0</v>
      </c>
      <c r="D50" s="8">
        <f>TI_EHG_E_E!D50+TI_EHG_CHP_E!D50+TI_EHG_H_E!D50</f>
        <v>0</v>
      </c>
      <c r="E50" s="8">
        <f>TI_EHG_E_E!E50+TI_EHG_CHP_E!E50+TI_EHG_H_E!E50</f>
        <v>0</v>
      </c>
      <c r="F50" s="8">
        <f>TI_EHG_E_E!F50+TI_EHG_CHP_E!F50+TI_EHG_H_E!F50</f>
        <v>0</v>
      </c>
      <c r="G50" s="8">
        <f>TI_EHG_E_E!G50+TI_EHG_CHP_E!G50+TI_EHG_H_E!G50</f>
        <v>0</v>
      </c>
      <c r="H50" s="8">
        <f>TI_EHG_E_E!H50+TI_EHG_CHP_E!H50+TI_EHG_H_E!H50</f>
        <v>0</v>
      </c>
      <c r="I50" s="8">
        <f>TI_EHG_E_E!I50+TI_EHG_CHP_E!I50+TI_EHG_H_E!I50</f>
        <v>0</v>
      </c>
      <c r="J50" s="8">
        <f>TI_EHG_E_E!J50+TI_EHG_CHP_E!J50+TI_EHG_H_E!J50</f>
        <v>0</v>
      </c>
      <c r="K50" s="8">
        <f>TI_EHG_E_E!K50+TI_EHG_CHP_E!K50+TI_EHG_H_E!K50</f>
        <v>0</v>
      </c>
      <c r="L50" s="8">
        <f>TI_EHG_E_E!L50+TI_EHG_CHP_E!L50+TI_EHG_H_E!L50</f>
        <v>0</v>
      </c>
      <c r="M50" s="8">
        <f>TI_EHG_E_E!M50+TI_EHG_CHP_E!M50+TI_EHG_H_E!M50</f>
        <v>0</v>
      </c>
      <c r="N50" s="8">
        <f>TI_EHG_E_E!N50+TI_EHG_CHP_E!N50+TI_EHG_H_E!N50</f>
        <v>0</v>
      </c>
      <c r="O50" s="8">
        <f>TI_EHG_E_E!O50+TI_EHG_CHP_E!O50+TI_EHG_H_E!O50</f>
        <v>0</v>
      </c>
      <c r="P50" s="8">
        <f>TI_EHG_E_E!P50+TI_EHG_CHP_E!P50+TI_EHG_H_E!P50</f>
        <v>0</v>
      </c>
      <c r="Q50" s="8">
        <f>TI_EHG_E_E!Q50+TI_EHG_CHP_E!Q50+TI_EHG_H_E!Q50</f>
        <v>0</v>
      </c>
      <c r="R50" s="8">
        <f>TI_EHG_E_E!R50+TI_EHG_CHP_E!R50+TI_EHG_H_E!R50</f>
        <v>0</v>
      </c>
      <c r="S50" s="8">
        <f>TI_EHG_E_E!S50+TI_EHG_CHP_E!S50+TI_EHG_H_E!S50</f>
        <v>0</v>
      </c>
      <c r="T50" s="8">
        <f>TI_EHG_E_E!T50+TI_EHG_CHP_E!T50+TI_EHG_H_E!T50</f>
        <v>0</v>
      </c>
      <c r="U50" s="8">
        <f>TI_EHG_E_E!U50+TI_EHG_CHP_E!U50+TI_EHG_H_E!U50</f>
        <v>0</v>
      </c>
      <c r="V50" s="8">
        <f>TI_EHG_E_E!V50+TI_EHG_CHP_E!V50+TI_EHG_H_E!V50</f>
        <v>0</v>
      </c>
      <c r="W50" s="8">
        <f>TI_EHG_E_E!W50+TI_EHG_CHP_E!W50+TI_EHG_H_E!W50</f>
        <v>0</v>
      </c>
      <c r="X50" s="8">
        <f>TI_EHG_E_E!X50+TI_EHG_CHP_E!X50+TI_EHG_H_E!X50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TI_EHG_E_E!C51+TI_EHG_CHP_E!C51+TI_EHG_H_E!C51</f>
        <v>156.78619307999998</v>
      </c>
      <c r="D51" s="27">
        <f>TI_EHG_E_E!D51+TI_EHG_CHP_E!D51+TI_EHG_H_E!D51</f>
        <v>339.30350388000005</v>
      </c>
      <c r="E51" s="27">
        <f>TI_EHG_E_E!E51+TI_EHG_CHP_E!E51+TI_EHG_H_E!E51</f>
        <v>1079.0163370799999</v>
      </c>
      <c r="F51" s="27">
        <f>TI_EHG_E_E!F51+TI_EHG_CHP_E!F51+TI_EHG_H_E!F51</f>
        <v>1088.7790834800001</v>
      </c>
      <c r="G51" s="27">
        <f>TI_EHG_E_E!G51+TI_EHG_CHP_E!G51+TI_EHG_H_E!G51</f>
        <v>1297.0893117600003</v>
      </c>
      <c r="H51" s="27">
        <f>TI_EHG_E_E!H51+TI_EHG_CHP_E!H51+TI_EHG_H_E!H51</f>
        <v>1281.54465252</v>
      </c>
      <c r="I51" s="27">
        <f>TI_EHG_E_E!I51+TI_EHG_CHP_E!I51+TI_EHG_H_E!I51</f>
        <v>1343.78448336</v>
      </c>
      <c r="J51" s="27">
        <f>TI_EHG_E_E!J51+TI_EHG_CHP_E!J51+TI_EHG_H_E!J51</f>
        <v>1191.7370797200001</v>
      </c>
      <c r="K51" s="27">
        <f>TI_EHG_E_E!K51+TI_EHG_CHP_E!K51+TI_EHG_H_E!K51</f>
        <v>1021.9670802000003</v>
      </c>
      <c r="L51" s="27">
        <f>TI_EHG_E_E!L51+TI_EHG_CHP_E!L51+TI_EHG_H_E!L51</f>
        <v>1165.96476216</v>
      </c>
      <c r="M51" s="27">
        <f>TI_EHG_E_E!M51+TI_EHG_CHP_E!M51+TI_EHG_H_E!M51</f>
        <v>1224.5456836799999</v>
      </c>
      <c r="N51" s="27">
        <f>TI_EHG_E_E!N51+TI_EHG_CHP_E!N51+TI_EHG_H_E!N51</f>
        <v>1015.09478532</v>
      </c>
      <c r="O51" s="27">
        <f>TI_EHG_E_E!O51+TI_EHG_CHP_E!O51+TI_EHG_H_E!O51</f>
        <v>1041.7460328</v>
      </c>
      <c r="P51" s="27">
        <f>TI_EHG_E_E!P51+TI_EHG_CHP_E!P51+TI_EHG_H_E!P51</f>
        <v>687.09114540000007</v>
      </c>
      <c r="Q51" s="27">
        <f>TI_EHG_E_E!Q51+TI_EHG_CHP_E!Q51+TI_EHG_H_E!Q51</f>
        <v>640.57753584000011</v>
      </c>
      <c r="R51" s="27">
        <f>TI_EHG_E_E!R51+TI_EHG_CHP_E!R51+TI_EHG_H_E!R51</f>
        <v>402.89788044000005</v>
      </c>
      <c r="S51" s="27">
        <f>TI_EHG_E_E!S51+TI_EHG_CHP_E!S51+TI_EHG_H_E!S51</f>
        <v>189.93126240000001</v>
      </c>
      <c r="T51" s="27">
        <f>TI_EHG_E_E!T51+TI_EHG_CHP_E!T51+TI_EHG_H_E!T51</f>
        <v>176.38338168000001</v>
      </c>
      <c r="U51" s="27">
        <f>TI_EHG_E_E!U51+TI_EHG_CHP_E!U51+TI_EHG_H_E!U51</f>
        <v>153.54190764000001</v>
      </c>
      <c r="V51" s="27">
        <f>TI_EHG_E_E!V51+TI_EHG_CHP_E!V51+TI_EHG_H_E!V51</f>
        <v>150.29721828000001</v>
      </c>
      <c r="W51" s="27">
        <f>TI_EHG_E_E!W51+TI_EHG_CHP_E!W51+TI_EHG_H_E!W51</f>
        <v>145.41907644000003</v>
      </c>
      <c r="X51" s="27">
        <f>TI_EHG_E_E!X51+TI_EHG_CHP_E!X51+TI_EHG_H_E!X51</f>
        <v>155.75316768000002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68.863542014292122</v>
      </c>
      <c r="D52" s="27">
        <f t="shared" ref="D52:X52" si="20">SUM(D53:D54)</f>
        <v>67.373967623615826</v>
      </c>
      <c r="E52" s="27">
        <f t="shared" si="20"/>
        <v>70.384784721742932</v>
      </c>
      <c r="F52" s="27">
        <f t="shared" si="20"/>
        <v>70.960857790356371</v>
      </c>
      <c r="G52" s="27">
        <f t="shared" si="20"/>
        <v>79.50056310030044</v>
      </c>
      <c r="H52" s="27">
        <f t="shared" si="20"/>
        <v>72.289596129949686</v>
      </c>
      <c r="I52" s="27">
        <f t="shared" si="20"/>
        <v>76.013921248467824</v>
      </c>
      <c r="J52" s="27">
        <f t="shared" si="20"/>
        <v>77.65594406468233</v>
      </c>
      <c r="K52" s="27">
        <f t="shared" si="20"/>
        <v>79.116958452288301</v>
      </c>
      <c r="L52" s="27">
        <f t="shared" si="20"/>
        <v>73.333065611614131</v>
      </c>
      <c r="M52" s="27">
        <f t="shared" si="20"/>
        <v>65.878193209698907</v>
      </c>
      <c r="N52" s="27">
        <f t="shared" si="20"/>
        <v>71.682446010211947</v>
      </c>
      <c r="O52" s="27">
        <f t="shared" si="20"/>
        <v>69.173432305023624</v>
      </c>
      <c r="P52" s="27">
        <f t="shared" si="20"/>
        <v>69.350980530521198</v>
      </c>
      <c r="Q52" s="27">
        <f t="shared" si="20"/>
        <v>66.350943245159584</v>
      </c>
      <c r="R52" s="27">
        <f t="shared" si="20"/>
        <v>80.283376458329045</v>
      </c>
      <c r="S52" s="27">
        <f t="shared" si="20"/>
        <v>81.485912723466498</v>
      </c>
      <c r="T52" s="27">
        <f t="shared" si="20"/>
        <v>90.388584191636568</v>
      </c>
      <c r="U52" s="27">
        <f t="shared" si="20"/>
        <v>90.519027212049807</v>
      </c>
      <c r="V52" s="27">
        <f t="shared" si="20"/>
        <v>91.677724405506865</v>
      </c>
      <c r="W52" s="27">
        <f t="shared" si="20"/>
        <v>84.365573893104639</v>
      </c>
      <c r="X52" s="27">
        <f t="shared" si="20"/>
        <v>82.308202637394359</v>
      </c>
    </row>
    <row r="53" spans="1:24" ht="11.25" customHeight="1" x14ac:dyDescent="0.2">
      <c r="A53" s="29" t="s">
        <v>116</v>
      </c>
      <c r="B53" s="7" t="s">
        <v>117</v>
      </c>
      <c r="C53" s="8">
        <f>TI_EHG_E_E!C53+TI_EHG_CHP_E!C53+TI_EHG_H_E!C53</f>
        <v>0</v>
      </c>
      <c r="D53" s="8">
        <f>TI_EHG_E_E!D53+TI_EHG_CHP_E!D53+TI_EHG_H_E!D53</f>
        <v>0</v>
      </c>
      <c r="E53" s="8">
        <f>TI_EHG_E_E!E53+TI_EHG_CHP_E!E53+TI_EHG_H_E!E53</f>
        <v>0</v>
      </c>
      <c r="F53" s="8">
        <f>TI_EHG_E_E!F53+TI_EHG_CHP_E!F53+TI_EHG_H_E!F53</f>
        <v>0</v>
      </c>
      <c r="G53" s="8">
        <f>TI_EHG_E_E!G53+TI_EHG_CHP_E!G53+TI_EHG_H_E!G53</f>
        <v>0</v>
      </c>
      <c r="H53" s="8">
        <f>TI_EHG_E_E!H53+TI_EHG_CHP_E!H53+TI_EHG_H_E!H53</f>
        <v>0</v>
      </c>
      <c r="I53" s="8">
        <f>TI_EHG_E_E!I53+TI_EHG_CHP_E!I53+TI_EHG_H_E!I53</f>
        <v>0</v>
      </c>
      <c r="J53" s="8">
        <f>TI_EHG_E_E!J53+TI_EHG_CHP_E!J53+TI_EHG_H_E!J53</f>
        <v>0</v>
      </c>
      <c r="K53" s="8">
        <f>TI_EHG_E_E!K53+TI_EHG_CHP_E!K53+TI_EHG_H_E!K53</f>
        <v>0</v>
      </c>
      <c r="L53" s="8">
        <f>TI_EHG_E_E!L53+TI_EHG_CHP_E!L53+TI_EHG_H_E!L53</f>
        <v>0</v>
      </c>
      <c r="M53" s="8">
        <f>TI_EHG_E_E!M53+TI_EHG_CHP_E!M53+TI_EHG_H_E!M53</f>
        <v>0</v>
      </c>
      <c r="N53" s="8">
        <f>TI_EHG_E_E!N53+TI_EHG_CHP_E!N53+TI_EHG_H_E!N53</f>
        <v>0</v>
      </c>
      <c r="O53" s="8">
        <f>TI_EHG_E_E!O53+TI_EHG_CHP_E!O53+TI_EHG_H_E!O53</f>
        <v>0</v>
      </c>
      <c r="P53" s="8">
        <f>TI_EHG_E_E!P53+TI_EHG_CHP_E!P53+TI_EHG_H_E!P53</f>
        <v>0</v>
      </c>
      <c r="Q53" s="8">
        <f>TI_EHG_E_E!Q53+TI_EHG_CHP_E!Q53+TI_EHG_H_E!Q53</f>
        <v>0</v>
      </c>
      <c r="R53" s="8">
        <f>TI_EHG_E_E!R53+TI_EHG_CHP_E!R53+TI_EHG_H_E!R53</f>
        <v>0</v>
      </c>
      <c r="S53" s="8">
        <f>TI_EHG_E_E!S53+TI_EHG_CHP_E!S53+TI_EHG_H_E!S53</f>
        <v>0</v>
      </c>
      <c r="T53" s="8">
        <f>TI_EHG_E_E!T53+TI_EHG_CHP_E!T53+TI_EHG_H_E!T53</f>
        <v>0</v>
      </c>
      <c r="U53" s="8">
        <f>TI_EHG_E_E!U53+TI_EHG_CHP_E!U53+TI_EHG_H_E!U53</f>
        <v>0</v>
      </c>
      <c r="V53" s="8">
        <f>TI_EHG_E_E!V53+TI_EHG_CHP_E!V53+TI_EHG_H_E!V53</f>
        <v>0</v>
      </c>
      <c r="W53" s="8">
        <f>TI_EHG_E_E!W53+TI_EHG_CHP_E!W53+TI_EHG_H_E!W53</f>
        <v>0</v>
      </c>
      <c r="X53" s="8">
        <f>TI_EHG_E_E!X53+TI_EHG_CHP_E!X53+TI_EHG_H_E!X53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TI_EHG_E_E!C54+TI_EHG_CHP_E!C54+TI_EHG_H_E!C54</f>
        <v>68.863542014292122</v>
      </c>
      <c r="D54" s="45">
        <f>TI_EHG_E_E!D54+TI_EHG_CHP_E!D54+TI_EHG_H_E!D54</f>
        <v>67.373967623615826</v>
      </c>
      <c r="E54" s="45">
        <f>TI_EHG_E_E!E54+TI_EHG_CHP_E!E54+TI_EHG_H_E!E54</f>
        <v>70.384784721742932</v>
      </c>
      <c r="F54" s="45">
        <f>TI_EHG_E_E!F54+TI_EHG_CHP_E!F54+TI_EHG_H_E!F54</f>
        <v>70.960857790356371</v>
      </c>
      <c r="G54" s="45">
        <f>TI_EHG_E_E!G54+TI_EHG_CHP_E!G54+TI_EHG_H_E!G54</f>
        <v>79.50056310030044</v>
      </c>
      <c r="H54" s="45">
        <f>TI_EHG_E_E!H54+TI_EHG_CHP_E!H54+TI_EHG_H_E!H54</f>
        <v>72.289596129949686</v>
      </c>
      <c r="I54" s="45">
        <f>TI_EHG_E_E!I54+TI_EHG_CHP_E!I54+TI_EHG_H_E!I54</f>
        <v>76.013921248467824</v>
      </c>
      <c r="J54" s="45">
        <f>TI_EHG_E_E!J54+TI_EHG_CHP_E!J54+TI_EHG_H_E!J54</f>
        <v>77.65594406468233</v>
      </c>
      <c r="K54" s="45">
        <f>TI_EHG_E_E!K54+TI_EHG_CHP_E!K54+TI_EHG_H_E!K54</f>
        <v>79.116958452288301</v>
      </c>
      <c r="L54" s="45">
        <f>TI_EHG_E_E!L54+TI_EHG_CHP_E!L54+TI_EHG_H_E!L54</f>
        <v>73.333065611614131</v>
      </c>
      <c r="M54" s="45">
        <f>TI_EHG_E_E!M54+TI_EHG_CHP_E!M54+TI_EHG_H_E!M54</f>
        <v>65.878193209698907</v>
      </c>
      <c r="N54" s="45">
        <f>TI_EHG_E_E!N54+TI_EHG_CHP_E!N54+TI_EHG_H_E!N54</f>
        <v>71.682446010211947</v>
      </c>
      <c r="O54" s="45">
        <f>TI_EHG_E_E!O54+TI_EHG_CHP_E!O54+TI_EHG_H_E!O54</f>
        <v>69.173432305023624</v>
      </c>
      <c r="P54" s="45">
        <f>TI_EHG_E_E!P54+TI_EHG_CHP_E!P54+TI_EHG_H_E!P54</f>
        <v>69.350980530521198</v>
      </c>
      <c r="Q54" s="45">
        <f>TI_EHG_E_E!Q54+TI_EHG_CHP_E!Q54+TI_EHG_H_E!Q54</f>
        <v>66.350943245159584</v>
      </c>
      <c r="R54" s="45">
        <f>TI_EHG_E_E!R54+TI_EHG_CHP_E!R54+TI_EHG_H_E!R54</f>
        <v>80.283376458329045</v>
      </c>
      <c r="S54" s="45">
        <f>TI_EHG_E_E!S54+TI_EHG_CHP_E!S54+TI_EHG_H_E!S54</f>
        <v>81.485912723466498</v>
      </c>
      <c r="T54" s="45">
        <f>TI_EHG_E_E!T54+TI_EHG_CHP_E!T54+TI_EHG_H_E!T54</f>
        <v>90.388584191636568</v>
      </c>
      <c r="U54" s="45">
        <f>TI_EHG_E_E!U54+TI_EHG_CHP_E!U54+TI_EHG_H_E!U54</f>
        <v>90.519027212049807</v>
      </c>
      <c r="V54" s="45">
        <f>TI_EHG_E_E!V54+TI_EHG_CHP_E!V54+TI_EHG_H_E!V54</f>
        <v>91.677724405506865</v>
      </c>
      <c r="W54" s="45">
        <f>TI_EHG_E_E!W54+TI_EHG_CHP_E!W54+TI_EHG_H_E!W54</f>
        <v>84.365573893104639</v>
      </c>
      <c r="X54" s="45">
        <f>TI_EHG_E_E!X54+TI_EHG_CHP_E!X54+TI_EHG_H_E!X54</f>
        <v>82.308202637394359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42.119722799999991</v>
      </c>
      <c r="D61" s="49">
        <f t="shared" si="21"/>
        <v>42.347950559999994</v>
      </c>
      <c r="E61" s="49">
        <f t="shared" si="21"/>
        <v>43.498422719999994</v>
      </c>
      <c r="F61" s="49">
        <f t="shared" si="21"/>
        <v>54.607865039999979</v>
      </c>
      <c r="G61" s="49">
        <f t="shared" si="21"/>
        <v>59.986236959999985</v>
      </c>
      <c r="H61" s="49">
        <f t="shared" si="21"/>
        <v>59.472768239999994</v>
      </c>
      <c r="I61" s="49">
        <f t="shared" si="21"/>
        <v>63.684077039999991</v>
      </c>
      <c r="J61" s="49">
        <f t="shared" si="21"/>
        <v>66.949249680000008</v>
      </c>
      <c r="K61" s="49">
        <f t="shared" si="21"/>
        <v>71.02904688000001</v>
      </c>
      <c r="L61" s="49">
        <f t="shared" si="21"/>
        <v>67.778100719999983</v>
      </c>
      <c r="M61" s="49">
        <f t="shared" si="21"/>
        <v>67.763398319999993</v>
      </c>
      <c r="N61" s="49">
        <f t="shared" si="21"/>
        <v>74.48020704000001</v>
      </c>
      <c r="O61" s="49">
        <f t="shared" si="21"/>
        <v>75.734746560000005</v>
      </c>
      <c r="P61" s="49">
        <f t="shared" si="21"/>
        <v>82.855205280000007</v>
      </c>
      <c r="Q61" s="49">
        <f t="shared" si="21"/>
        <v>140.49468935999997</v>
      </c>
      <c r="R61" s="49">
        <f t="shared" si="21"/>
        <v>161.92154087999998</v>
      </c>
      <c r="S61" s="49">
        <f t="shared" si="21"/>
        <v>168.50671055999999</v>
      </c>
      <c r="T61" s="49">
        <f t="shared" si="21"/>
        <v>232.01092944000001</v>
      </c>
      <c r="U61" s="49">
        <f t="shared" si="21"/>
        <v>328.58955431999999</v>
      </c>
      <c r="V61" s="49">
        <f t="shared" si="21"/>
        <v>489.28054751999997</v>
      </c>
      <c r="W61" s="49">
        <f t="shared" si="21"/>
        <v>738.84024720000002</v>
      </c>
      <c r="X61" s="49">
        <f t="shared" si="21"/>
        <v>788.7971289599999</v>
      </c>
    </row>
    <row r="62" spans="1:24" ht="11.25" customHeight="1" x14ac:dyDescent="0.2">
      <c r="A62" s="50" t="s">
        <v>92</v>
      </c>
      <c r="B62" s="51" t="s">
        <v>93</v>
      </c>
      <c r="C62" s="52">
        <f>TI_EHG_E_E!C62+TI_EHG_CHP_E!C62+TI_EHG_H_E!C62</f>
        <v>0.53343359999999962</v>
      </c>
      <c r="D62" s="52">
        <f>TI_EHG_E_E!D62+TI_EHG_CHP_E!D62+TI_EHG_H_E!D62</f>
        <v>0.53343359999999962</v>
      </c>
      <c r="E62" s="52">
        <f>TI_EHG_E_E!E62+TI_EHG_CHP_E!E62+TI_EHG_H_E!E62</f>
        <v>0.88341120000000006</v>
      </c>
      <c r="F62" s="52">
        <f>TI_EHG_E_E!F62+TI_EHG_CHP_E!F62+TI_EHG_H_E!F62</f>
        <v>2.3458175999999997</v>
      </c>
      <c r="G62" s="52">
        <f>TI_EHG_E_E!G62+TI_EHG_CHP_E!G62+TI_EHG_H_E!G62</f>
        <v>2.6957952000000001</v>
      </c>
      <c r="H62" s="52">
        <f>TI_EHG_E_E!H62+TI_EHG_CHP_E!H62+TI_EHG_H_E!H62</f>
        <v>5.215795199999997</v>
      </c>
      <c r="I62" s="52">
        <f>TI_EHG_E_E!I62+TI_EHG_CHP_E!I62+TI_EHG_H_E!I62</f>
        <v>5.6939903999999988</v>
      </c>
      <c r="J62" s="52">
        <f>TI_EHG_E_E!J62+TI_EHG_CHP_E!J62+TI_EHG_H_E!J62</f>
        <v>6.9330239999999987</v>
      </c>
      <c r="K62" s="52">
        <f>TI_EHG_E_E!K62+TI_EHG_CHP_E!K62+TI_EHG_H_E!K62</f>
        <v>8.5893695999999977</v>
      </c>
      <c r="L62" s="52">
        <f>TI_EHG_E_E!L62+TI_EHG_CHP_E!L62+TI_EHG_H_E!L62</f>
        <v>10.719475199999998</v>
      </c>
      <c r="M62" s="52">
        <f>TI_EHG_E_E!M62+TI_EHG_CHP_E!M62+TI_EHG_H_E!M62</f>
        <v>10.686009600000002</v>
      </c>
      <c r="N62" s="52">
        <f>TI_EHG_E_E!N62+TI_EHG_CHP_E!N62+TI_EHG_H_E!N62</f>
        <v>12.744345600000001</v>
      </c>
      <c r="O62" s="52">
        <f>TI_EHG_E_E!O62+TI_EHG_CHP_E!O62+TI_EHG_H_E!O62</f>
        <v>13.6063872</v>
      </c>
      <c r="P62" s="52">
        <f>TI_EHG_E_E!P62+TI_EHG_CHP_E!P62+TI_EHG_H_E!P62</f>
        <v>19.756396799999997</v>
      </c>
      <c r="Q62" s="52">
        <f>TI_EHG_E_E!Q62+TI_EHG_CHP_E!Q62+TI_EHG_H_E!Q62</f>
        <v>75.245587199999974</v>
      </c>
      <c r="R62" s="52">
        <f>TI_EHG_E_E!R62+TI_EHG_CHP_E!R62+TI_EHG_H_E!R62</f>
        <v>88.749964800000001</v>
      </c>
      <c r="S62" s="52">
        <f>TI_EHG_E_E!S62+TI_EHG_CHP_E!S62+TI_EHG_H_E!S62</f>
        <v>91.108684800000006</v>
      </c>
      <c r="T62" s="52">
        <f>TI_EHG_E_E!T62+TI_EHG_CHP_E!T62+TI_EHG_H_E!T62</f>
        <v>148.73725440000001</v>
      </c>
      <c r="U62" s="52">
        <f>TI_EHG_E_E!U62+TI_EHG_CHP_E!U62+TI_EHG_H_E!U62</f>
        <v>243.43764479999999</v>
      </c>
      <c r="V62" s="52">
        <f>TI_EHG_E_E!V62+TI_EHG_CHP_E!V62+TI_EHG_H_E!V62</f>
        <v>403.69835519999998</v>
      </c>
      <c r="W62" s="52">
        <f>TI_EHG_E_E!W62+TI_EHG_CHP_E!W62+TI_EHG_H_E!W62</f>
        <v>659.50375679999991</v>
      </c>
      <c r="X62" s="52">
        <f>TI_EHG_E_E!X62+TI_EHG_CHP_E!X62+TI_EHG_H_E!X62</f>
        <v>706.77895679999983</v>
      </c>
    </row>
    <row r="63" spans="1:24" ht="11.25" customHeight="1" x14ac:dyDescent="0.2">
      <c r="A63" s="50" t="s">
        <v>94</v>
      </c>
      <c r="B63" s="51" t="s">
        <v>95</v>
      </c>
      <c r="C63" s="52">
        <f>TI_EHG_E_E!C63+TI_EHG_CHP_E!C63+TI_EHG_H_E!C63</f>
        <v>0</v>
      </c>
      <c r="D63" s="52">
        <f>TI_EHG_E_E!D63+TI_EHG_CHP_E!D63+TI_EHG_H_E!D63</f>
        <v>0</v>
      </c>
      <c r="E63" s="52">
        <f>TI_EHG_E_E!E63+TI_EHG_CHP_E!E63+TI_EHG_H_E!E63</f>
        <v>0</v>
      </c>
      <c r="F63" s="52">
        <f>TI_EHG_E_E!F63+TI_EHG_CHP_E!F63+TI_EHG_H_E!F63</f>
        <v>0</v>
      </c>
      <c r="G63" s="52">
        <f>TI_EHG_E_E!G63+TI_EHG_CHP_E!G63+TI_EHG_H_E!G63</f>
        <v>0</v>
      </c>
      <c r="H63" s="52">
        <f>TI_EHG_E_E!H63+TI_EHG_CHP_E!H63+TI_EHG_H_E!H63</f>
        <v>0</v>
      </c>
      <c r="I63" s="52">
        <f>TI_EHG_E_E!I63+TI_EHG_CHP_E!I63+TI_EHG_H_E!I63</f>
        <v>0</v>
      </c>
      <c r="J63" s="52">
        <f>TI_EHG_E_E!J63+TI_EHG_CHP_E!J63+TI_EHG_H_E!J63</f>
        <v>0</v>
      </c>
      <c r="K63" s="52">
        <f>TI_EHG_E_E!K63+TI_EHG_CHP_E!K63+TI_EHG_H_E!K63</f>
        <v>0</v>
      </c>
      <c r="L63" s="52">
        <f>TI_EHG_E_E!L63+TI_EHG_CHP_E!L63+TI_EHG_H_E!L63</f>
        <v>0</v>
      </c>
      <c r="M63" s="52">
        <f>TI_EHG_E_E!M63+TI_EHG_CHP_E!M63+TI_EHG_H_E!M63</f>
        <v>0</v>
      </c>
      <c r="N63" s="52">
        <f>TI_EHG_E_E!N63+TI_EHG_CHP_E!N63+TI_EHG_H_E!N63</f>
        <v>0</v>
      </c>
      <c r="O63" s="52">
        <f>TI_EHG_E_E!O63+TI_EHG_CHP_E!O63+TI_EHG_H_E!O63</f>
        <v>0</v>
      </c>
      <c r="P63" s="52">
        <f>TI_EHG_E_E!P63+TI_EHG_CHP_E!P63+TI_EHG_H_E!P63</f>
        <v>0</v>
      </c>
      <c r="Q63" s="52">
        <f>TI_EHG_E_E!Q63+TI_EHG_CHP_E!Q63+TI_EHG_H_E!Q63</f>
        <v>0</v>
      </c>
      <c r="R63" s="52">
        <f>TI_EHG_E_E!R63+TI_EHG_CHP_E!R63+TI_EHG_H_E!R63</f>
        <v>0</v>
      </c>
      <c r="S63" s="52">
        <f>TI_EHG_E_E!S63+TI_EHG_CHP_E!S63+TI_EHG_H_E!S63</f>
        <v>0</v>
      </c>
      <c r="T63" s="52">
        <f>TI_EHG_E_E!T63+TI_EHG_CHP_E!T63+TI_EHG_H_E!T63</f>
        <v>0</v>
      </c>
      <c r="U63" s="52">
        <f>TI_EHG_E_E!U63+TI_EHG_CHP_E!U63+TI_EHG_H_E!U63</f>
        <v>0</v>
      </c>
      <c r="V63" s="52">
        <f>TI_EHG_E_E!V63+TI_EHG_CHP_E!V63+TI_EHG_H_E!V63</f>
        <v>0</v>
      </c>
      <c r="W63" s="52">
        <f>TI_EHG_E_E!W63+TI_EHG_CHP_E!W63+TI_EHG_H_E!W63</f>
        <v>0</v>
      </c>
      <c r="X63" s="52">
        <f>TI_EHG_E_E!X63+TI_EHG_CHP_E!X63+TI_EHG_H_E!X63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TI_EHG_E_E!C64+TI_EHG_CHP_E!C64+TI_EHG_H_E!C64</f>
        <v>0.92284920000000004</v>
      </c>
      <c r="D64" s="52">
        <f>TI_EHG_E_E!D64+TI_EHG_CHP_E!D64+TI_EHG_H_E!D64</f>
        <v>1.6640769599999998</v>
      </c>
      <c r="E64" s="52">
        <f>TI_EHG_E_E!E64+TI_EHG_CHP_E!E64+TI_EHG_H_E!E64</f>
        <v>1.8460915199999999</v>
      </c>
      <c r="F64" s="52">
        <f>TI_EHG_E_E!F64+TI_EHG_CHP_E!F64+TI_EHG_H_E!F64</f>
        <v>3.0759674399999999</v>
      </c>
      <c r="G64" s="52">
        <f>TI_EHG_E_E!G64+TI_EHG_CHP_E!G64+TI_EHG_H_E!G64</f>
        <v>4.1368017600000009</v>
      </c>
      <c r="H64" s="52">
        <f>TI_EHG_E_E!H64+TI_EHG_CHP_E!H64+TI_EHG_H_E!H64</f>
        <v>5.5349330400000003</v>
      </c>
      <c r="I64" s="52">
        <f>TI_EHG_E_E!I64+TI_EHG_CHP_E!I64+TI_EHG_H_E!I64</f>
        <v>6.6278066400000011</v>
      </c>
      <c r="J64" s="52">
        <f>TI_EHG_E_E!J64+TI_EHG_CHP_E!J64+TI_EHG_H_E!J64</f>
        <v>7.4403856799999994</v>
      </c>
      <c r="K64" s="52">
        <f>TI_EHG_E_E!K64+TI_EHG_CHP_E!K64+TI_EHG_H_E!K64</f>
        <v>8.9116372800000008</v>
      </c>
      <c r="L64" s="52">
        <f>TI_EHG_E_E!L64+TI_EHG_CHP_E!L64+TI_EHG_H_E!L64</f>
        <v>10.84362552</v>
      </c>
      <c r="M64" s="52">
        <f>TI_EHG_E_E!M64+TI_EHG_CHP_E!M64+TI_EHG_H_E!M64</f>
        <v>15.014628720000003</v>
      </c>
      <c r="N64" s="52">
        <f>TI_EHG_E_E!N64+TI_EHG_CHP_E!N64+TI_EHG_H_E!N64</f>
        <v>15.415021440000002</v>
      </c>
      <c r="O64" s="52">
        <f>TI_EHG_E_E!O64+TI_EHG_CHP_E!O64+TI_EHG_H_E!O64</f>
        <v>16.65963936</v>
      </c>
      <c r="P64" s="52">
        <f>TI_EHG_E_E!P64+TI_EHG_CHP_E!P64+TI_EHG_H_E!P64</f>
        <v>16.777968479999998</v>
      </c>
      <c r="Q64" s="52">
        <f>TI_EHG_E_E!Q64+TI_EHG_CHP_E!Q64+TI_EHG_H_E!Q64</f>
        <v>20.984942159999999</v>
      </c>
      <c r="R64" s="52">
        <f>TI_EHG_E_E!R64+TI_EHG_CHP_E!R64+TI_EHG_H_E!R64</f>
        <v>21.56125608</v>
      </c>
      <c r="S64" s="52">
        <f>TI_EHG_E_E!S64+TI_EHG_CHP_E!S64+TI_EHG_H_E!S64</f>
        <v>24.461105760000002</v>
      </c>
      <c r="T64" s="52">
        <f>TI_EHG_E_E!T64+TI_EHG_CHP_E!T64+TI_EHG_H_E!T64</f>
        <v>24.419435040000007</v>
      </c>
      <c r="U64" s="52">
        <f>TI_EHG_E_E!U64+TI_EHG_CHP_E!U64+TI_EHG_H_E!U64</f>
        <v>26.499629519999996</v>
      </c>
      <c r="V64" s="52">
        <f>TI_EHG_E_E!V64+TI_EHG_CHP_E!V64+TI_EHG_H_E!V64</f>
        <v>26.353192320000009</v>
      </c>
      <c r="W64" s="52">
        <f>TI_EHG_E_E!W64+TI_EHG_CHP_E!W64+TI_EHG_H_E!W64</f>
        <v>24.882530400000011</v>
      </c>
      <c r="X64" s="52">
        <f>TI_EHG_E_E!X64+TI_EHG_CHP_E!X64+TI_EHG_H_E!X64</f>
        <v>28.626212160000005</v>
      </c>
    </row>
    <row r="65" spans="1:24" ht="11.25" customHeight="1" x14ac:dyDescent="0.2">
      <c r="A65" s="50" t="s">
        <v>98</v>
      </c>
      <c r="B65" s="51" t="s">
        <v>99</v>
      </c>
      <c r="C65" s="52">
        <f>TI_EHG_E_E!C65+TI_EHG_CHP_E!C65+TI_EHG_H_E!C65</f>
        <v>40.663439999999994</v>
      </c>
      <c r="D65" s="52">
        <f>TI_EHG_E_E!D65+TI_EHG_CHP_E!D65+TI_EHG_H_E!D65</f>
        <v>40.150439999999996</v>
      </c>
      <c r="E65" s="52">
        <f>TI_EHG_E_E!E65+TI_EHG_CHP_E!E65+TI_EHG_H_E!E65</f>
        <v>40.768919999999994</v>
      </c>
      <c r="F65" s="52">
        <f>TI_EHG_E_E!F65+TI_EHG_CHP_E!F65+TI_EHG_H_E!F65</f>
        <v>49.186079999999976</v>
      </c>
      <c r="G65" s="52">
        <f>TI_EHG_E_E!G65+TI_EHG_CHP_E!G65+TI_EHG_H_E!G65</f>
        <v>53.153639999999982</v>
      </c>
      <c r="H65" s="52">
        <f>TI_EHG_E_E!H65+TI_EHG_CHP_E!H65+TI_EHG_H_E!H65</f>
        <v>48.722039999999993</v>
      </c>
      <c r="I65" s="52">
        <f>TI_EHG_E_E!I65+TI_EHG_CHP_E!I65+TI_EHG_H_E!I65</f>
        <v>51.362279999999991</v>
      </c>
      <c r="J65" s="52">
        <f>TI_EHG_E_E!J65+TI_EHG_CHP_E!J65+TI_EHG_H_E!J65</f>
        <v>52.575840000000014</v>
      </c>
      <c r="K65" s="52">
        <f>TI_EHG_E_E!K65+TI_EHG_CHP_E!K65+TI_EHG_H_E!K65</f>
        <v>53.528040000000011</v>
      </c>
      <c r="L65" s="52">
        <f>TI_EHG_E_E!L65+TI_EHG_CHP_E!L65+TI_EHG_H_E!L65</f>
        <v>46.214999999999982</v>
      </c>
      <c r="M65" s="52">
        <f>TI_EHG_E_E!M65+TI_EHG_CHP_E!M65+TI_EHG_H_E!M65</f>
        <v>42.06275999999999</v>
      </c>
      <c r="N65" s="52">
        <f>TI_EHG_E_E!N65+TI_EHG_CHP_E!N65+TI_EHG_H_E!N65</f>
        <v>46.320840000000004</v>
      </c>
      <c r="O65" s="52">
        <f>TI_EHG_E_E!O65+TI_EHG_CHP_E!O65+TI_EHG_H_E!O65</f>
        <v>45.468720000000005</v>
      </c>
      <c r="P65" s="52">
        <f>TI_EHG_E_E!P65+TI_EHG_CHP_E!P65+TI_EHG_H_E!P65</f>
        <v>46.320840000000004</v>
      </c>
      <c r="Q65" s="52">
        <f>TI_EHG_E_E!Q65+TI_EHG_CHP_E!Q65+TI_EHG_H_E!Q65</f>
        <v>44.264159999999997</v>
      </c>
      <c r="R65" s="52">
        <f>TI_EHG_E_E!R65+TI_EHG_CHP_E!R65+TI_EHG_H_E!R65</f>
        <v>51.610319999999973</v>
      </c>
      <c r="S65" s="52">
        <f>TI_EHG_E_E!S65+TI_EHG_CHP_E!S65+TI_EHG_H_E!S65</f>
        <v>52.936919999999986</v>
      </c>
      <c r="T65" s="52">
        <f>TI_EHG_E_E!T65+TI_EHG_CHP_E!T65+TI_EHG_H_E!T65</f>
        <v>58.854240000000011</v>
      </c>
      <c r="U65" s="52">
        <f>TI_EHG_E_E!U65+TI_EHG_CHP_E!U65+TI_EHG_H_E!U65</f>
        <v>58.652280000000012</v>
      </c>
      <c r="V65" s="52">
        <f>TI_EHG_E_E!V65+TI_EHG_CHP_E!V65+TI_EHG_H_E!V65</f>
        <v>59.229000000000006</v>
      </c>
      <c r="W65" s="52">
        <f>TI_EHG_E_E!W65+TI_EHG_CHP_E!W65+TI_EHG_H_E!W65</f>
        <v>54.453960000000002</v>
      </c>
      <c r="X65" s="52">
        <f>TI_EHG_E_E!X65+TI_EHG_CHP_E!X65+TI_EHG_H_E!X65</f>
        <v>53.391960000000005</v>
      </c>
    </row>
    <row r="66" spans="1:24" ht="11.25" customHeight="1" x14ac:dyDescent="0.2">
      <c r="A66" s="50" t="s">
        <v>100</v>
      </c>
      <c r="B66" s="51" t="s">
        <v>101</v>
      </c>
      <c r="C66" s="52">
        <f>TI_EHG_E_E!C66+TI_EHG_CHP_E!C66+TI_EHG_H_E!C66</f>
        <v>0</v>
      </c>
      <c r="D66" s="52">
        <f>TI_EHG_E_E!D66+TI_EHG_CHP_E!D66+TI_EHG_H_E!D66</f>
        <v>0</v>
      </c>
      <c r="E66" s="52">
        <f>TI_EHG_E_E!E66+TI_EHG_CHP_E!E66+TI_EHG_H_E!E66</f>
        <v>0</v>
      </c>
      <c r="F66" s="52">
        <f>TI_EHG_E_E!F66+TI_EHG_CHP_E!F66+TI_EHG_H_E!F66</f>
        <v>0</v>
      </c>
      <c r="G66" s="52">
        <f>TI_EHG_E_E!G66+TI_EHG_CHP_E!G66+TI_EHG_H_E!G66</f>
        <v>0</v>
      </c>
      <c r="H66" s="52">
        <f>TI_EHG_E_E!H66+TI_EHG_CHP_E!H66+TI_EHG_H_E!H66</f>
        <v>0</v>
      </c>
      <c r="I66" s="52">
        <f>TI_EHG_E_E!I66+TI_EHG_CHP_E!I66+TI_EHG_H_E!I66</f>
        <v>0</v>
      </c>
      <c r="J66" s="52">
        <f>TI_EHG_E_E!J66+TI_EHG_CHP_E!J66+TI_EHG_H_E!J66</f>
        <v>0</v>
      </c>
      <c r="K66" s="52">
        <f>TI_EHG_E_E!K66+TI_EHG_CHP_E!K66+TI_EHG_H_E!K66</f>
        <v>0</v>
      </c>
      <c r="L66" s="52">
        <f>TI_EHG_E_E!L66+TI_EHG_CHP_E!L66+TI_EHG_H_E!L66</f>
        <v>0</v>
      </c>
      <c r="M66" s="52">
        <f>TI_EHG_E_E!M66+TI_EHG_CHP_E!M66+TI_EHG_H_E!M66</f>
        <v>0</v>
      </c>
      <c r="N66" s="52">
        <f>TI_EHG_E_E!N66+TI_EHG_CHP_E!N66+TI_EHG_H_E!N66</f>
        <v>0</v>
      </c>
      <c r="O66" s="52">
        <f>TI_EHG_E_E!O66+TI_EHG_CHP_E!O66+TI_EHG_H_E!O66</f>
        <v>0</v>
      </c>
      <c r="P66" s="52">
        <f>TI_EHG_E_E!P66+TI_EHG_CHP_E!P66+TI_EHG_H_E!P66</f>
        <v>0</v>
      </c>
      <c r="Q66" s="52">
        <f>TI_EHG_E_E!Q66+TI_EHG_CHP_E!Q66+TI_EHG_H_E!Q66</f>
        <v>0</v>
      </c>
      <c r="R66" s="52">
        <f>TI_EHG_E_E!R66+TI_EHG_CHP_E!R66+TI_EHG_H_E!R66</f>
        <v>0</v>
      </c>
      <c r="S66" s="52">
        <f>TI_EHG_E_E!S66+TI_EHG_CHP_E!S66+TI_EHG_H_E!S66</f>
        <v>0</v>
      </c>
      <c r="T66" s="52">
        <f>TI_EHG_E_E!T66+TI_EHG_CHP_E!T66+TI_EHG_H_E!T66</f>
        <v>0</v>
      </c>
      <c r="U66" s="52">
        <f>TI_EHG_E_E!U66+TI_EHG_CHP_E!U66+TI_EHG_H_E!U66</f>
        <v>0</v>
      </c>
      <c r="V66" s="52">
        <f>TI_EHG_E_E!V66+TI_EHG_CHP_E!V66+TI_EHG_H_E!V66</f>
        <v>0</v>
      </c>
      <c r="W66" s="52">
        <f>TI_EHG_E_E!W66+TI_EHG_CHP_E!W66+TI_EHG_H_E!W66</f>
        <v>0</v>
      </c>
      <c r="X66" s="52">
        <f>TI_EHG_E_E!X66+TI_EHG_CHP_E!X66+TI_EHG_H_E!X66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TI_EHG_E_E!C67+TI_EHG_CHP_E!C67+TI_EHG_H_E!C67</f>
        <v>0</v>
      </c>
      <c r="D67" s="52">
        <f>TI_EHG_E_E!D67+TI_EHG_CHP_E!D67+TI_EHG_H_E!D67</f>
        <v>0</v>
      </c>
      <c r="E67" s="52">
        <f>TI_EHG_E_E!E67+TI_EHG_CHP_E!E67+TI_EHG_H_E!E67</f>
        <v>0</v>
      </c>
      <c r="F67" s="52">
        <f>TI_EHG_E_E!F67+TI_EHG_CHP_E!F67+TI_EHG_H_E!F67</f>
        <v>0</v>
      </c>
      <c r="G67" s="52">
        <f>TI_EHG_E_E!G67+TI_EHG_CHP_E!G67+TI_EHG_H_E!G67</f>
        <v>0</v>
      </c>
      <c r="H67" s="52">
        <f>TI_EHG_E_E!H67+TI_EHG_CHP_E!H67+TI_EHG_H_E!H67</f>
        <v>0</v>
      </c>
      <c r="I67" s="52">
        <f>TI_EHG_E_E!I67+TI_EHG_CHP_E!I67+TI_EHG_H_E!I67</f>
        <v>0</v>
      </c>
      <c r="J67" s="52">
        <f>TI_EHG_E_E!J67+TI_EHG_CHP_E!J67+TI_EHG_H_E!J67</f>
        <v>0</v>
      </c>
      <c r="K67" s="52">
        <f>TI_EHG_E_E!K67+TI_EHG_CHP_E!K67+TI_EHG_H_E!K67</f>
        <v>0</v>
      </c>
      <c r="L67" s="52">
        <f>TI_EHG_E_E!L67+TI_EHG_CHP_E!L67+TI_EHG_H_E!L67</f>
        <v>0</v>
      </c>
      <c r="M67" s="52">
        <f>TI_EHG_E_E!M67+TI_EHG_CHP_E!M67+TI_EHG_H_E!M67</f>
        <v>0</v>
      </c>
      <c r="N67" s="52">
        <f>TI_EHG_E_E!N67+TI_EHG_CHP_E!N67+TI_EHG_H_E!N67</f>
        <v>0</v>
      </c>
      <c r="O67" s="52">
        <f>TI_EHG_E_E!O67+TI_EHG_CHP_E!O67+TI_EHG_H_E!O67</f>
        <v>0</v>
      </c>
      <c r="P67" s="52">
        <f>TI_EHG_E_E!P67+TI_EHG_CHP_E!P67+TI_EHG_H_E!P67</f>
        <v>0</v>
      </c>
      <c r="Q67" s="52">
        <f>TI_EHG_E_E!Q67+TI_EHG_CHP_E!Q67+TI_EHG_H_E!Q67</f>
        <v>0</v>
      </c>
      <c r="R67" s="52">
        <f>TI_EHG_E_E!R67+TI_EHG_CHP_E!R67+TI_EHG_H_E!R67</f>
        <v>0</v>
      </c>
      <c r="S67" s="52">
        <f>TI_EHG_E_E!S67+TI_EHG_CHP_E!S67+TI_EHG_H_E!S67</f>
        <v>0</v>
      </c>
      <c r="T67" s="52">
        <f>TI_EHG_E_E!T67+TI_EHG_CHP_E!T67+TI_EHG_H_E!T67</f>
        <v>0</v>
      </c>
      <c r="U67" s="52">
        <f>TI_EHG_E_E!U67+TI_EHG_CHP_E!U67+TI_EHG_H_E!U67</f>
        <v>0</v>
      </c>
      <c r="V67" s="52">
        <f>TI_EHG_E_E!V67+TI_EHG_CHP_E!V67+TI_EHG_H_E!V67</f>
        <v>0</v>
      </c>
      <c r="W67" s="52">
        <f>TI_EHG_E_E!W67+TI_EHG_CHP_E!W67+TI_EHG_H_E!W67</f>
        <v>0</v>
      </c>
      <c r="X67" s="52">
        <f>TI_EHG_E_E!X67+TI_EHG_CHP_E!X67+TI_EHG_H_E!X67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TI_EHG_E_E!C68+TI_EHG_CHP_E!C68+TI_EHG_H_E!C68</f>
        <v>0</v>
      </c>
      <c r="D68" s="52">
        <f>TI_EHG_E_E!D68+TI_EHG_CHP_E!D68+TI_EHG_H_E!D68</f>
        <v>0</v>
      </c>
      <c r="E68" s="52">
        <f>TI_EHG_E_E!E68+TI_EHG_CHP_E!E68+TI_EHG_H_E!E68</f>
        <v>0</v>
      </c>
      <c r="F68" s="52">
        <f>TI_EHG_E_E!F68+TI_EHG_CHP_E!F68+TI_EHG_H_E!F68</f>
        <v>0</v>
      </c>
      <c r="G68" s="52">
        <f>TI_EHG_E_E!G68+TI_EHG_CHP_E!G68+TI_EHG_H_E!G68</f>
        <v>0</v>
      </c>
      <c r="H68" s="52">
        <f>TI_EHG_E_E!H68+TI_EHG_CHP_E!H68+TI_EHG_H_E!H68</f>
        <v>0</v>
      </c>
      <c r="I68" s="52">
        <f>TI_EHG_E_E!I68+TI_EHG_CHP_E!I68+TI_EHG_H_E!I68</f>
        <v>0</v>
      </c>
      <c r="J68" s="52">
        <f>TI_EHG_E_E!J68+TI_EHG_CHP_E!J68+TI_EHG_H_E!J68</f>
        <v>0</v>
      </c>
      <c r="K68" s="52">
        <f>TI_EHG_E_E!K68+TI_EHG_CHP_E!K68+TI_EHG_H_E!K68</f>
        <v>0</v>
      </c>
      <c r="L68" s="52">
        <f>TI_EHG_E_E!L68+TI_EHG_CHP_E!L68+TI_EHG_H_E!L68</f>
        <v>0</v>
      </c>
      <c r="M68" s="52">
        <f>TI_EHG_E_E!M68+TI_EHG_CHP_E!M68+TI_EHG_H_E!M68</f>
        <v>0</v>
      </c>
      <c r="N68" s="52">
        <f>TI_EHG_E_E!N68+TI_EHG_CHP_E!N68+TI_EHG_H_E!N68</f>
        <v>0</v>
      </c>
      <c r="O68" s="52">
        <f>TI_EHG_E_E!O68+TI_EHG_CHP_E!O68+TI_EHG_H_E!O68</f>
        <v>0</v>
      </c>
      <c r="P68" s="52">
        <f>TI_EHG_E_E!P68+TI_EHG_CHP_E!P68+TI_EHG_H_E!P68</f>
        <v>0</v>
      </c>
      <c r="Q68" s="52">
        <f>TI_EHG_E_E!Q68+TI_EHG_CHP_E!Q68+TI_EHG_H_E!Q68</f>
        <v>0</v>
      </c>
      <c r="R68" s="52">
        <f>TI_EHG_E_E!R68+TI_EHG_CHP_E!R68+TI_EHG_H_E!R68</f>
        <v>0</v>
      </c>
      <c r="S68" s="52">
        <f>TI_EHG_E_E!S68+TI_EHG_CHP_E!S68+TI_EHG_H_E!S68</f>
        <v>0</v>
      </c>
      <c r="T68" s="52">
        <f>TI_EHG_E_E!T68+TI_EHG_CHP_E!T68+TI_EHG_H_E!T68</f>
        <v>0</v>
      </c>
      <c r="U68" s="52">
        <f>TI_EHG_E_E!U68+TI_EHG_CHP_E!U68+TI_EHG_H_E!U68</f>
        <v>0</v>
      </c>
      <c r="V68" s="52">
        <f>TI_EHG_E_E!V68+TI_EHG_CHP_E!V68+TI_EHG_H_E!V68</f>
        <v>0</v>
      </c>
      <c r="W68" s="52">
        <f>TI_EHG_E_E!W68+TI_EHG_CHP_E!W68+TI_EHG_H_E!W68</f>
        <v>0</v>
      </c>
      <c r="X68" s="52">
        <f>TI_EHG_E_E!X68+TI_EHG_CHP_E!X68+TI_EHG_H_E!X68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TI_EHG_E_E!C69+TI_EHG_CHP_E!C69+TI_EHG_H_E!C69</f>
        <v>0</v>
      </c>
      <c r="D69" s="52">
        <f>TI_EHG_E_E!D69+TI_EHG_CHP_E!D69+TI_EHG_H_E!D69</f>
        <v>0</v>
      </c>
      <c r="E69" s="52">
        <f>TI_EHG_E_E!E69+TI_EHG_CHP_E!E69+TI_EHG_H_E!E69</f>
        <v>0</v>
      </c>
      <c r="F69" s="52">
        <f>TI_EHG_E_E!F69+TI_EHG_CHP_E!F69+TI_EHG_H_E!F69</f>
        <v>0</v>
      </c>
      <c r="G69" s="52">
        <f>TI_EHG_E_E!G69+TI_EHG_CHP_E!G69+TI_EHG_H_E!G69</f>
        <v>0</v>
      </c>
      <c r="H69" s="52">
        <f>TI_EHG_E_E!H69+TI_EHG_CHP_E!H69+TI_EHG_H_E!H69</f>
        <v>0</v>
      </c>
      <c r="I69" s="52">
        <f>TI_EHG_E_E!I69+TI_EHG_CHP_E!I69+TI_EHG_H_E!I69</f>
        <v>0</v>
      </c>
      <c r="J69" s="52">
        <f>TI_EHG_E_E!J69+TI_EHG_CHP_E!J69+TI_EHG_H_E!J69</f>
        <v>0</v>
      </c>
      <c r="K69" s="52">
        <f>TI_EHG_E_E!K69+TI_EHG_CHP_E!K69+TI_EHG_H_E!K69</f>
        <v>0</v>
      </c>
      <c r="L69" s="52">
        <f>TI_EHG_E_E!L69+TI_EHG_CHP_E!L69+TI_EHG_H_E!L69</f>
        <v>0</v>
      </c>
      <c r="M69" s="52">
        <f>TI_EHG_E_E!M69+TI_EHG_CHP_E!M69+TI_EHG_H_E!M69</f>
        <v>0</v>
      </c>
      <c r="N69" s="52">
        <f>TI_EHG_E_E!N69+TI_EHG_CHP_E!N69+TI_EHG_H_E!N69</f>
        <v>0</v>
      </c>
      <c r="O69" s="52">
        <f>TI_EHG_E_E!O69+TI_EHG_CHP_E!O69+TI_EHG_H_E!O69</f>
        <v>0</v>
      </c>
      <c r="P69" s="52">
        <f>TI_EHG_E_E!P69+TI_EHG_CHP_E!P69+TI_EHG_H_E!P69</f>
        <v>0</v>
      </c>
      <c r="Q69" s="52">
        <f>TI_EHG_E_E!Q69+TI_EHG_CHP_E!Q69+TI_EHG_H_E!Q69</f>
        <v>0</v>
      </c>
      <c r="R69" s="52">
        <f>TI_EHG_E_E!R69+TI_EHG_CHP_E!R69+TI_EHG_H_E!R69</f>
        <v>0</v>
      </c>
      <c r="S69" s="52">
        <f>TI_EHG_E_E!S69+TI_EHG_CHP_E!S69+TI_EHG_H_E!S69</f>
        <v>0</v>
      </c>
      <c r="T69" s="52">
        <f>TI_EHG_E_E!T69+TI_EHG_CHP_E!T69+TI_EHG_H_E!T69</f>
        <v>0</v>
      </c>
      <c r="U69" s="52">
        <f>TI_EHG_E_E!U69+TI_EHG_CHP_E!U69+TI_EHG_H_E!U69</f>
        <v>0</v>
      </c>
      <c r="V69" s="52">
        <f>TI_EHG_E_E!V69+TI_EHG_CHP_E!V69+TI_EHG_H_E!V69</f>
        <v>0</v>
      </c>
      <c r="W69" s="52">
        <f>TI_EHG_E_E!W69+TI_EHG_CHP_E!W69+TI_EHG_H_E!W69</f>
        <v>0</v>
      </c>
      <c r="X69" s="52">
        <f>TI_EHG_E_E!X69+TI_EHG_CHP_E!X69+TI_EHG_H_E!X69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TI_EHG_E_E!C70+TI_EHG_CHP_E!C70+TI_EHG_H_E!C70</f>
        <v>0</v>
      </c>
      <c r="D70" s="52">
        <f>TI_EHG_E_E!D70+TI_EHG_CHP_E!D70+TI_EHG_H_E!D70</f>
        <v>0</v>
      </c>
      <c r="E70" s="52">
        <f>TI_EHG_E_E!E70+TI_EHG_CHP_E!E70+TI_EHG_H_E!E70</f>
        <v>0</v>
      </c>
      <c r="F70" s="52">
        <f>TI_EHG_E_E!F70+TI_EHG_CHP_E!F70+TI_EHG_H_E!F70</f>
        <v>0</v>
      </c>
      <c r="G70" s="52">
        <f>TI_EHG_E_E!G70+TI_EHG_CHP_E!G70+TI_EHG_H_E!G70</f>
        <v>0</v>
      </c>
      <c r="H70" s="52">
        <f>TI_EHG_E_E!H70+TI_EHG_CHP_E!H70+TI_EHG_H_E!H70</f>
        <v>0</v>
      </c>
      <c r="I70" s="52">
        <f>TI_EHG_E_E!I70+TI_EHG_CHP_E!I70+TI_EHG_H_E!I70</f>
        <v>0</v>
      </c>
      <c r="J70" s="52">
        <f>TI_EHG_E_E!J70+TI_EHG_CHP_E!J70+TI_EHG_H_E!J70</f>
        <v>0</v>
      </c>
      <c r="K70" s="52">
        <f>TI_EHG_E_E!K70+TI_EHG_CHP_E!K70+TI_EHG_H_E!K70</f>
        <v>0</v>
      </c>
      <c r="L70" s="52">
        <f>TI_EHG_E_E!L70+TI_EHG_CHP_E!L70+TI_EHG_H_E!L70</f>
        <v>0</v>
      </c>
      <c r="M70" s="52">
        <f>TI_EHG_E_E!M70+TI_EHG_CHP_E!M70+TI_EHG_H_E!M70</f>
        <v>0</v>
      </c>
      <c r="N70" s="52">
        <f>TI_EHG_E_E!N70+TI_EHG_CHP_E!N70+TI_EHG_H_E!N70</f>
        <v>0</v>
      </c>
      <c r="O70" s="52">
        <f>TI_EHG_E_E!O70+TI_EHG_CHP_E!O70+TI_EHG_H_E!O70</f>
        <v>0</v>
      </c>
      <c r="P70" s="52">
        <f>TI_EHG_E_E!P70+TI_EHG_CHP_E!P70+TI_EHG_H_E!P70</f>
        <v>0</v>
      </c>
      <c r="Q70" s="52">
        <f>TI_EHG_E_E!Q70+TI_EHG_CHP_E!Q70+TI_EHG_H_E!Q70</f>
        <v>0</v>
      </c>
      <c r="R70" s="52">
        <f>TI_EHG_E_E!R70+TI_EHG_CHP_E!R70+TI_EHG_H_E!R70</f>
        <v>0</v>
      </c>
      <c r="S70" s="52">
        <f>TI_EHG_E_E!S70+TI_EHG_CHP_E!S70+TI_EHG_H_E!S70</f>
        <v>0</v>
      </c>
      <c r="T70" s="52">
        <f>TI_EHG_E_E!T70+TI_EHG_CHP_E!T70+TI_EHG_H_E!T70</f>
        <v>0</v>
      </c>
      <c r="U70" s="52">
        <f>TI_EHG_E_E!U70+TI_EHG_CHP_E!U70+TI_EHG_H_E!U70</f>
        <v>0</v>
      </c>
      <c r="V70" s="52">
        <f>TI_EHG_E_E!V70+TI_EHG_CHP_E!V70+TI_EHG_H_E!V70</f>
        <v>0</v>
      </c>
      <c r="W70" s="52">
        <f>TI_EHG_E_E!W70+TI_EHG_CHP_E!W70+TI_EHG_H_E!W70</f>
        <v>0</v>
      </c>
      <c r="X70" s="52">
        <f>TI_EHG_E_E!X70+TI_EHG_CHP_E!X70+TI_EHG_H_E!X70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TI_EHG_E_E!C71+TI_EHG_CHP_E!C71+TI_EHG_H_E!C71</f>
        <v>0</v>
      </c>
      <c r="D71" s="52">
        <f>TI_EHG_E_E!D71+TI_EHG_CHP_E!D71+TI_EHG_H_E!D71</f>
        <v>0</v>
      </c>
      <c r="E71" s="52">
        <f>TI_EHG_E_E!E71+TI_EHG_CHP_E!E71+TI_EHG_H_E!E71</f>
        <v>0</v>
      </c>
      <c r="F71" s="52">
        <f>TI_EHG_E_E!F71+TI_EHG_CHP_E!F71+TI_EHG_H_E!F71</f>
        <v>0</v>
      </c>
      <c r="G71" s="52">
        <f>TI_EHG_E_E!G71+TI_EHG_CHP_E!G71+TI_EHG_H_E!G71</f>
        <v>0</v>
      </c>
      <c r="H71" s="52">
        <f>TI_EHG_E_E!H71+TI_EHG_CHP_E!H71+TI_EHG_H_E!H71</f>
        <v>0</v>
      </c>
      <c r="I71" s="52">
        <f>TI_EHG_E_E!I71+TI_EHG_CHP_E!I71+TI_EHG_H_E!I71</f>
        <v>0</v>
      </c>
      <c r="J71" s="52">
        <f>TI_EHG_E_E!J71+TI_EHG_CHP_E!J71+TI_EHG_H_E!J71</f>
        <v>0</v>
      </c>
      <c r="K71" s="52">
        <f>TI_EHG_E_E!K71+TI_EHG_CHP_E!K71+TI_EHG_H_E!K71</f>
        <v>0</v>
      </c>
      <c r="L71" s="52">
        <f>TI_EHG_E_E!L71+TI_EHG_CHP_E!L71+TI_EHG_H_E!L71</f>
        <v>0</v>
      </c>
      <c r="M71" s="52">
        <f>TI_EHG_E_E!M71+TI_EHG_CHP_E!M71+TI_EHG_H_E!M71</f>
        <v>0</v>
      </c>
      <c r="N71" s="52">
        <f>TI_EHG_E_E!N71+TI_EHG_CHP_E!N71+TI_EHG_H_E!N71</f>
        <v>0</v>
      </c>
      <c r="O71" s="52">
        <f>TI_EHG_E_E!O71+TI_EHG_CHP_E!O71+TI_EHG_H_E!O71</f>
        <v>0</v>
      </c>
      <c r="P71" s="52">
        <f>TI_EHG_E_E!P71+TI_EHG_CHP_E!P71+TI_EHG_H_E!P71</f>
        <v>0</v>
      </c>
      <c r="Q71" s="52">
        <f>TI_EHG_E_E!Q71+TI_EHG_CHP_E!Q71+TI_EHG_H_E!Q71</f>
        <v>0</v>
      </c>
      <c r="R71" s="52">
        <f>TI_EHG_E_E!R71+TI_EHG_CHP_E!R71+TI_EHG_H_E!R71</f>
        <v>0</v>
      </c>
      <c r="S71" s="52">
        <f>TI_EHG_E_E!S71+TI_EHG_CHP_E!S71+TI_EHG_H_E!S71</f>
        <v>0</v>
      </c>
      <c r="T71" s="52">
        <f>TI_EHG_E_E!T71+TI_EHG_CHP_E!T71+TI_EHG_H_E!T71</f>
        <v>0</v>
      </c>
      <c r="U71" s="52">
        <f>TI_EHG_E_E!U71+TI_EHG_CHP_E!U71+TI_EHG_H_E!U71</f>
        <v>0</v>
      </c>
      <c r="V71" s="52">
        <f>TI_EHG_E_E!V71+TI_EHG_CHP_E!V71+TI_EHG_H_E!V71</f>
        <v>0</v>
      </c>
      <c r="W71" s="52">
        <f>TI_EHG_E_E!W71+TI_EHG_CHP_E!W71+TI_EHG_H_E!W71</f>
        <v>0</v>
      </c>
      <c r="X71" s="52">
        <f>TI_EHG_E_E!X71+TI_EHG_CHP_E!X71+TI_EHG_H_E!X71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TI_EHG_E_E!C72+TI_EHG_CHP_E!C72+TI_EHG_H_E!C72</f>
        <v>0</v>
      </c>
      <c r="D72" s="55">
        <f>TI_EHG_E_E!D72+TI_EHG_CHP_E!D72+TI_EHG_H_E!D72</f>
        <v>0</v>
      </c>
      <c r="E72" s="55">
        <f>TI_EHG_E_E!E72+TI_EHG_CHP_E!E72+TI_EHG_H_E!E72</f>
        <v>0</v>
      </c>
      <c r="F72" s="55">
        <f>TI_EHG_E_E!F72+TI_EHG_CHP_E!F72+TI_EHG_H_E!F72</f>
        <v>0</v>
      </c>
      <c r="G72" s="55">
        <f>TI_EHG_E_E!G72+TI_EHG_CHP_E!G72+TI_EHG_H_E!G72</f>
        <v>0</v>
      </c>
      <c r="H72" s="55">
        <f>TI_EHG_E_E!H72+TI_EHG_CHP_E!H72+TI_EHG_H_E!H72</f>
        <v>0</v>
      </c>
      <c r="I72" s="55">
        <f>TI_EHG_E_E!I72+TI_EHG_CHP_E!I72+TI_EHG_H_E!I72</f>
        <v>0</v>
      </c>
      <c r="J72" s="55">
        <f>TI_EHG_E_E!J72+TI_EHG_CHP_E!J72+TI_EHG_H_E!J72</f>
        <v>0</v>
      </c>
      <c r="K72" s="55">
        <f>TI_EHG_E_E!K72+TI_EHG_CHP_E!K72+TI_EHG_H_E!K72</f>
        <v>0</v>
      </c>
      <c r="L72" s="55">
        <f>TI_EHG_E_E!L72+TI_EHG_CHP_E!L72+TI_EHG_H_E!L72</f>
        <v>0</v>
      </c>
      <c r="M72" s="55">
        <f>TI_EHG_E_E!M72+TI_EHG_CHP_E!M72+TI_EHG_H_E!M72</f>
        <v>0</v>
      </c>
      <c r="N72" s="55">
        <f>TI_EHG_E_E!N72+TI_EHG_CHP_E!N72+TI_EHG_H_E!N72</f>
        <v>0</v>
      </c>
      <c r="O72" s="55">
        <f>TI_EHG_E_E!O72+TI_EHG_CHP_E!O72+TI_EHG_H_E!O72</f>
        <v>0</v>
      </c>
      <c r="P72" s="55">
        <f>TI_EHG_E_E!P72+TI_EHG_CHP_E!P72+TI_EHG_H_E!P72</f>
        <v>0</v>
      </c>
      <c r="Q72" s="55">
        <f>TI_EHG_E_E!Q72+TI_EHG_CHP_E!Q72+TI_EHG_H_E!Q72</f>
        <v>0</v>
      </c>
      <c r="R72" s="55">
        <f>TI_EHG_E_E!R72+TI_EHG_CHP_E!R72+TI_EHG_H_E!R72</f>
        <v>0</v>
      </c>
      <c r="S72" s="55">
        <f>TI_EHG_E_E!S72+TI_EHG_CHP_E!S72+TI_EHG_H_E!S72</f>
        <v>0</v>
      </c>
      <c r="T72" s="55">
        <f>TI_EHG_E_E!T72+TI_EHG_CHP_E!T72+TI_EHG_H_E!T72</f>
        <v>0</v>
      </c>
      <c r="U72" s="55">
        <f>TI_EHG_E_E!U72+TI_EHG_CHP_E!U72+TI_EHG_H_E!U72</f>
        <v>0</v>
      </c>
      <c r="V72" s="55">
        <f>TI_EHG_E_E!V72+TI_EHG_CHP_E!V72+TI_EHG_H_E!V72</f>
        <v>0</v>
      </c>
      <c r="W72" s="55">
        <f>TI_EHG_E_E!W72+TI_EHG_CHP_E!W72+TI_EHG_H_E!W72</f>
        <v>0</v>
      </c>
      <c r="X72" s="55">
        <f>TI_EHG_E_E!X72+TI_EHG_CHP_E!X72+TI_EHG_H_E!X72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238</v>
      </c>
      <c r="B1" s="4" t="s">
        <v>206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68.863542014292122</v>
      </c>
      <c r="D2" s="21">
        <f t="shared" ref="D2:X2" si="0">SUM(D3,D17,D22,D25,D26,D51,D52)</f>
        <v>217.71440534361585</v>
      </c>
      <c r="E2" s="21">
        <f t="shared" si="0"/>
        <v>914.53214372174284</v>
      </c>
      <c r="F2" s="21">
        <f t="shared" si="0"/>
        <v>894.43054219035639</v>
      </c>
      <c r="G2" s="21">
        <f t="shared" si="0"/>
        <v>1084.0702030203006</v>
      </c>
      <c r="H2" s="21">
        <f t="shared" si="0"/>
        <v>1061.6223638499498</v>
      </c>
      <c r="I2" s="21">
        <f t="shared" si="0"/>
        <v>1112.6317857284678</v>
      </c>
      <c r="J2" s="21">
        <f t="shared" si="0"/>
        <v>1017.2905969446825</v>
      </c>
      <c r="K2" s="21">
        <f t="shared" si="0"/>
        <v>826.33341349228851</v>
      </c>
      <c r="L2" s="21">
        <f t="shared" si="0"/>
        <v>1003.6082862116141</v>
      </c>
      <c r="M2" s="21">
        <f t="shared" si="0"/>
        <v>942.93629496000005</v>
      </c>
      <c r="N2" s="21">
        <f t="shared" si="0"/>
        <v>728.06458824000003</v>
      </c>
      <c r="O2" s="21">
        <f t="shared" si="0"/>
        <v>761.12806572</v>
      </c>
      <c r="P2" s="21">
        <f t="shared" si="0"/>
        <v>400.2188810400001</v>
      </c>
      <c r="Q2" s="21">
        <f t="shared" si="0"/>
        <v>433.02728303999999</v>
      </c>
      <c r="R2" s="21">
        <f t="shared" si="0"/>
        <v>216.22827204000001</v>
      </c>
      <c r="S2" s="21">
        <f t="shared" si="0"/>
        <v>5.5694509200000004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150.34043772000001</v>
      </c>
      <c r="E51" s="27">
        <v>844.14735899999994</v>
      </c>
      <c r="F51" s="27">
        <v>823.46968440000001</v>
      </c>
      <c r="G51" s="27">
        <v>1004.5696399200002</v>
      </c>
      <c r="H51" s="27">
        <v>989.33276772000011</v>
      </c>
      <c r="I51" s="27">
        <v>1036.61786448</v>
      </c>
      <c r="J51" s="27">
        <v>939.6346528800002</v>
      </c>
      <c r="K51" s="27">
        <v>747.21645504000026</v>
      </c>
      <c r="L51" s="27">
        <v>930.2752205999999</v>
      </c>
      <c r="M51" s="27">
        <v>942.93629496000005</v>
      </c>
      <c r="N51" s="27">
        <v>728.06458824000003</v>
      </c>
      <c r="O51" s="27">
        <v>761.12806572</v>
      </c>
      <c r="P51" s="27">
        <v>400.2188810400001</v>
      </c>
      <c r="Q51" s="27">
        <v>433.02728303999999</v>
      </c>
      <c r="R51" s="27">
        <v>216.22827204000001</v>
      </c>
      <c r="S51" s="27">
        <v>5.5694509200000004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68.863542014292122</v>
      </c>
      <c r="D52" s="27">
        <f t="shared" si="10"/>
        <v>67.373967623615826</v>
      </c>
      <c r="E52" s="27">
        <f t="shared" si="10"/>
        <v>70.384784721742932</v>
      </c>
      <c r="F52" s="27">
        <f t="shared" si="10"/>
        <v>70.960857790356371</v>
      </c>
      <c r="G52" s="27">
        <f t="shared" si="10"/>
        <v>79.50056310030044</v>
      </c>
      <c r="H52" s="27">
        <f t="shared" si="10"/>
        <v>72.289596129949686</v>
      </c>
      <c r="I52" s="27">
        <f t="shared" si="10"/>
        <v>76.013921248467824</v>
      </c>
      <c r="J52" s="27">
        <f t="shared" si="10"/>
        <v>77.65594406468233</v>
      </c>
      <c r="K52" s="27">
        <f t="shared" si="10"/>
        <v>79.116958452288301</v>
      </c>
      <c r="L52" s="27">
        <f t="shared" si="10"/>
        <v>73.333065611614131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68.863542014292122</v>
      </c>
      <c r="D54" s="45">
        <v>67.373967623615826</v>
      </c>
      <c r="E54" s="45">
        <v>70.384784721742932</v>
      </c>
      <c r="F54" s="45">
        <v>70.960857790356371</v>
      </c>
      <c r="G54" s="45">
        <v>79.50056310030044</v>
      </c>
      <c r="H54" s="45">
        <v>72.289596129949686</v>
      </c>
      <c r="I54" s="45">
        <v>76.013921248467824</v>
      </c>
      <c r="J54" s="45">
        <v>77.65594406468233</v>
      </c>
      <c r="K54" s="45">
        <v>79.116958452288301</v>
      </c>
      <c r="L54" s="45">
        <v>73.333065611614131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40.663439999999994</v>
      </c>
      <c r="D61" s="49">
        <f t="shared" si="11"/>
        <v>40.150439999999996</v>
      </c>
      <c r="E61" s="49">
        <f t="shared" si="11"/>
        <v>40.768919999999994</v>
      </c>
      <c r="F61" s="49">
        <f t="shared" si="11"/>
        <v>49.186079999999976</v>
      </c>
      <c r="G61" s="49">
        <f t="shared" si="11"/>
        <v>53.153639999999982</v>
      </c>
      <c r="H61" s="49">
        <f t="shared" si="11"/>
        <v>48.722039999999993</v>
      </c>
      <c r="I61" s="49">
        <f t="shared" si="11"/>
        <v>51.362279999999991</v>
      </c>
      <c r="J61" s="49">
        <f t="shared" si="11"/>
        <v>52.575840000000014</v>
      </c>
      <c r="K61" s="49">
        <f t="shared" si="11"/>
        <v>53.528040000000011</v>
      </c>
      <c r="L61" s="49">
        <f t="shared" si="11"/>
        <v>46.214999999999982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40.663439999999994</v>
      </c>
      <c r="D65" s="52">
        <v>40.150439999999996</v>
      </c>
      <c r="E65" s="52">
        <v>40.768919999999994</v>
      </c>
      <c r="F65" s="52">
        <v>49.186079999999976</v>
      </c>
      <c r="G65" s="52">
        <v>53.153639999999982</v>
      </c>
      <c r="H65" s="52">
        <v>48.722039999999993</v>
      </c>
      <c r="I65" s="52">
        <v>51.362279999999991</v>
      </c>
      <c r="J65" s="52">
        <v>52.575840000000014</v>
      </c>
      <c r="K65" s="52">
        <v>53.528040000000011</v>
      </c>
      <c r="L65" s="52">
        <v>46.214999999999982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239</v>
      </c>
      <c r="B1" s="4" t="s">
        <v>241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160.18891439392166</v>
      </c>
      <c r="D2" s="21">
        <f t="shared" ref="D2:X2" si="0">SUM(D3,D17,D22,D25,D26,D51,D52)</f>
        <v>192.21617980452299</v>
      </c>
      <c r="E2" s="21">
        <f t="shared" si="0"/>
        <v>235.3630506121666</v>
      </c>
      <c r="F2" s="21">
        <f t="shared" si="0"/>
        <v>265.21011072878053</v>
      </c>
      <c r="G2" s="21">
        <f t="shared" si="0"/>
        <v>293.06692773248881</v>
      </c>
      <c r="H2" s="21">
        <f t="shared" si="0"/>
        <v>290.46059032887314</v>
      </c>
      <c r="I2" s="21">
        <f t="shared" si="0"/>
        <v>305.66551644762649</v>
      </c>
      <c r="J2" s="21">
        <f t="shared" si="0"/>
        <v>250.3707261597047</v>
      </c>
      <c r="K2" s="21">
        <f t="shared" si="0"/>
        <v>275.36770187999997</v>
      </c>
      <c r="L2" s="21">
        <f t="shared" si="0"/>
        <v>237.61209507712613</v>
      </c>
      <c r="M2" s="21">
        <f t="shared" si="0"/>
        <v>344.52611548070945</v>
      </c>
      <c r="N2" s="21">
        <f t="shared" si="0"/>
        <v>354.28433856672962</v>
      </c>
      <c r="O2" s="21">
        <f t="shared" si="0"/>
        <v>346.3875116262991</v>
      </c>
      <c r="P2" s="21">
        <f t="shared" si="0"/>
        <v>350.12113556592465</v>
      </c>
      <c r="Q2" s="21">
        <f t="shared" si="0"/>
        <v>269.90633881411907</v>
      </c>
      <c r="R2" s="21">
        <f t="shared" si="0"/>
        <v>264.586854089376</v>
      </c>
      <c r="S2" s="21">
        <f t="shared" si="0"/>
        <v>260.39781208041859</v>
      </c>
      <c r="T2" s="21">
        <f t="shared" si="0"/>
        <v>253.91620079221369</v>
      </c>
      <c r="U2" s="21">
        <f t="shared" si="0"/>
        <v>230.71283789299923</v>
      </c>
      <c r="V2" s="21">
        <f t="shared" si="0"/>
        <v>228.16720214920781</v>
      </c>
      <c r="W2" s="21">
        <f t="shared" si="0"/>
        <v>218.09986206671505</v>
      </c>
      <c r="X2" s="21">
        <f t="shared" si="0"/>
        <v>216.73466158258179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4.3941429539216958</v>
      </c>
      <c r="D26" s="27">
        <f t="shared" si="7"/>
        <v>4.2982566445229677</v>
      </c>
      <c r="E26" s="27">
        <f t="shared" si="7"/>
        <v>3.4333983721666419</v>
      </c>
      <c r="F26" s="27">
        <f t="shared" si="7"/>
        <v>3.205787048780488</v>
      </c>
      <c r="G26" s="27">
        <f t="shared" si="7"/>
        <v>2.9744111724887992</v>
      </c>
      <c r="H26" s="27">
        <f t="shared" si="7"/>
        <v>1.0066712888731144</v>
      </c>
      <c r="I26" s="27">
        <f t="shared" si="7"/>
        <v>1.006432927626459</v>
      </c>
      <c r="J26" s="27">
        <f t="shared" si="7"/>
        <v>0.94810655970470636</v>
      </c>
      <c r="K26" s="27">
        <f t="shared" si="7"/>
        <v>3.2425567200000005</v>
      </c>
      <c r="L26" s="27">
        <f t="shared" si="7"/>
        <v>5.2615581971261323</v>
      </c>
      <c r="M26" s="27">
        <f t="shared" si="7"/>
        <v>0.94322819101056887</v>
      </c>
      <c r="N26" s="27">
        <f t="shared" si="7"/>
        <v>0.99068619651768353</v>
      </c>
      <c r="O26" s="27">
        <f t="shared" si="7"/>
        <v>0.86817212127550991</v>
      </c>
      <c r="P26" s="27">
        <f t="shared" si="7"/>
        <v>0.43210451540339956</v>
      </c>
      <c r="Q26" s="27">
        <f t="shared" si="7"/>
        <v>0.51026448895949172</v>
      </c>
      <c r="R26" s="27">
        <f t="shared" si="7"/>
        <v>0.76929823104693151</v>
      </c>
      <c r="S26" s="27">
        <f t="shared" si="7"/>
        <v>1.676650396952124</v>
      </c>
      <c r="T26" s="27">
        <f t="shared" si="7"/>
        <v>0.72665080057712983</v>
      </c>
      <c r="U26" s="27">
        <f t="shared" si="7"/>
        <v>0.40537904094942323</v>
      </c>
      <c r="V26" s="27">
        <f t="shared" si="7"/>
        <v>0.40479054370093459</v>
      </c>
      <c r="W26" s="27">
        <f t="shared" si="7"/>
        <v>0.33587093361038955</v>
      </c>
      <c r="X26" s="27">
        <f t="shared" si="7"/>
        <v>6.0653305187406303E-2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4.3941429539216958</v>
      </c>
      <c r="D33" s="19">
        <f t="shared" si="9"/>
        <v>4.2982566445229677</v>
      </c>
      <c r="E33" s="19">
        <f t="shared" si="9"/>
        <v>3.4333983721666419</v>
      </c>
      <c r="F33" s="19">
        <f t="shared" si="9"/>
        <v>3.205787048780488</v>
      </c>
      <c r="G33" s="19">
        <f t="shared" si="9"/>
        <v>2.9744111724887992</v>
      </c>
      <c r="H33" s="19">
        <f t="shared" si="9"/>
        <v>1.0066712888731144</v>
      </c>
      <c r="I33" s="19">
        <f t="shared" si="9"/>
        <v>1.006432927626459</v>
      </c>
      <c r="J33" s="19">
        <f t="shared" si="9"/>
        <v>0.94810655970470636</v>
      </c>
      <c r="K33" s="19">
        <f t="shared" si="9"/>
        <v>3.2425567200000005</v>
      </c>
      <c r="L33" s="19">
        <f t="shared" si="9"/>
        <v>5.2615581971261323</v>
      </c>
      <c r="M33" s="19">
        <f t="shared" si="9"/>
        <v>0.94322819101056887</v>
      </c>
      <c r="N33" s="19">
        <f t="shared" si="9"/>
        <v>0.99068619651768353</v>
      </c>
      <c r="O33" s="19">
        <f t="shared" si="9"/>
        <v>0.86817212127550991</v>
      </c>
      <c r="P33" s="19">
        <f t="shared" si="9"/>
        <v>0.43210451540339956</v>
      </c>
      <c r="Q33" s="19">
        <f t="shared" si="9"/>
        <v>0.51026448895949172</v>
      </c>
      <c r="R33" s="19">
        <f t="shared" si="9"/>
        <v>0.76929823104693151</v>
      </c>
      <c r="S33" s="19">
        <f t="shared" si="9"/>
        <v>1.676650396952124</v>
      </c>
      <c r="T33" s="19">
        <f t="shared" si="9"/>
        <v>0.72665080057712983</v>
      </c>
      <c r="U33" s="19">
        <f t="shared" si="9"/>
        <v>0.40537904094942323</v>
      </c>
      <c r="V33" s="19">
        <f t="shared" si="9"/>
        <v>0.40479054370093459</v>
      </c>
      <c r="W33" s="19">
        <f t="shared" si="9"/>
        <v>0.33587093361038955</v>
      </c>
      <c r="X33" s="19">
        <f t="shared" si="9"/>
        <v>6.0653305187406303E-2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4.3941429539216958</v>
      </c>
      <c r="D43" s="8">
        <v>4.2982566445229677</v>
      </c>
      <c r="E43" s="8">
        <v>3.4333983721666419</v>
      </c>
      <c r="F43" s="8">
        <v>3.205787048780488</v>
      </c>
      <c r="G43" s="8">
        <v>2.9744111724887992</v>
      </c>
      <c r="H43" s="8">
        <v>1.0066712888731144</v>
      </c>
      <c r="I43" s="8">
        <v>1.006432927626459</v>
      </c>
      <c r="J43" s="8">
        <v>0.94810655970470636</v>
      </c>
      <c r="K43" s="8">
        <v>3.2425567200000005</v>
      </c>
      <c r="L43" s="8">
        <v>5.2615581971261323</v>
      </c>
      <c r="M43" s="8">
        <v>0.94322819101056887</v>
      </c>
      <c r="N43" s="8">
        <v>0.99068619651768353</v>
      </c>
      <c r="O43" s="8">
        <v>0.86817212127550991</v>
      </c>
      <c r="P43" s="8">
        <v>0.43210451540339956</v>
      </c>
      <c r="Q43" s="8">
        <v>0.51026448895949172</v>
      </c>
      <c r="R43" s="8">
        <v>0.76929823104693151</v>
      </c>
      <c r="S43" s="8">
        <v>1.676650396952124</v>
      </c>
      <c r="T43" s="8">
        <v>0.72665080057712983</v>
      </c>
      <c r="U43" s="8">
        <v>0.40537904094942323</v>
      </c>
      <c r="V43" s="8">
        <v>0.40479054370093459</v>
      </c>
      <c r="W43" s="8">
        <v>0.33587093361038955</v>
      </c>
      <c r="X43" s="8">
        <v>6.0653305187406303E-2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155.79477143999998</v>
      </c>
      <c r="D51" s="27">
        <v>187.91792316000002</v>
      </c>
      <c r="E51" s="27">
        <v>231.92965223999997</v>
      </c>
      <c r="F51" s="27">
        <v>262.00432368000003</v>
      </c>
      <c r="G51" s="27">
        <v>290.09251656000004</v>
      </c>
      <c r="H51" s="27">
        <v>289.45391904000002</v>
      </c>
      <c r="I51" s="27">
        <v>304.65908352000002</v>
      </c>
      <c r="J51" s="27">
        <v>249.42261959999999</v>
      </c>
      <c r="K51" s="27">
        <v>272.12514515999999</v>
      </c>
      <c r="L51" s="27">
        <v>232.35053687999999</v>
      </c>
      <c r="M51" s="27">
        <v>277.70469407999997</v>
      </c>
      <c r="N51" s="27">
        <v>281.61120635999998</v>
      </c>
      <c r="O51" s="27">
        <v>276.3459072</v>
      </c>
      <c r="P51" s="27">
        <v>280.33805052000002</v>
      </c>
      <c r="Q51" s="27">
        <v>203.04513108000003</v>
      </c>
      <c r="R51" s="27">
        <v>183.53417940000003</v>
      </c>
      <c r="S51" s="27">
        <v>177.23524896000001</v>
      </c>
      <c r="T51" s="27">
        <v>162.8009658</v>
      </c>
      <c r="U51" s="27">
        <v>139.78843164</v>
      </c>
      <c r="V51" s="27">
        <v>136.08468720000002</v>
      </c>
      <c r="W51" s="27">
        <v>133.39841724000001</v>
      </c>
      <c r="X51" s="27">
        <v>134.36580564000002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65.878193209698907</v>
      </c>
      <c r="N52" s="27">
        <f t="shared" si="10"/>
        <v>71.682446010211947</v>
      </c>
      <c r="O52" s="27">
        <f t="shared" si="10"/>
        <v>69.173432305023624</v>
      </c>
      <c r="P52" s="27">
        <f t="shared" si="10"/>
        <v>69.350980530521198</v>
      </c>
      <c r="Q52" s="27">
        <f t="shared" si="10"/>
        <v>66.350943245159584</v>
      </c>
      <c r="R52" s="27">
        <f t="shared" si="10"/>
        <v>80.283376458329045</v>
      </c>
      <c r="S52" s="27">
        <f t="shared" si="10"/>
        <v>81.485912723466498</v>
      </c>
      <c r="T52" s="27">
        <f t="shared" si="10"/>
        <v>90.388584191636568</v>
      </c>
      <c r="U52" s="27">
        <f t="shared" si="10"/>
        <v>90.519027212049807</v>
      </c>
      <c r="V52" s="27">
        <f t="shared" si="10"/>
        <v>91.677724405506865</v>
      </c>
      <c r="W52" s="27">
        <f t="shared" si="10"/>
        <v>84.365573893104639</v>
      </c>
      <c r="X52" s="27">
        <f t="shared" si="10"/>
        <v>82.308202637394359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65.878193209698907</v>
      </c>
      <c r="N54" s="45">
        <v>71.682446010211947</v>
      </c>
      <c r="O54" s="45">
        <v>69.173432305023624</v>
      </c>
      <c r="P54" s="45">
        <v>69.350980530521198</v>
      </c>
      <c r="Q54" s="45">
        <v>66.350943245159584</v>
      </c>
      <c r="R54" s="45">
        <v>80.283376458329045</v>
      </c>
      <c r="S54" s="45">
        <v>81.485912723466498</v>
      </c>
      <c r="T54" s="45">
        <v>90.388584191636568</v>
      </c>
      <c r="U54" s="45">
        <v>90.519027212049807</v>
      </c>
      <c r="V54" s="45">
        <v>91.677724405506865</v>
      </c>
      <c r="W54" s="45">
        <v>84.365573893104639</v>
      </c>
      <c r="X54" s="45">
        <v>82.308202637394359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0.92284920000000004</v>
      </c>
      <c r="D61" s="49">
        <f t="shared" si="11"/>
        <v>1.6640769599999998</v>
      </c>
      <c r="E61" s="49">
        <f t="shared" si="11"/>
        <v>1.8460915199999999</v>
      </c>
      <c r="F61" s="49">
        <f t="shared" si="11"/>
        <v>3.0759674399999999</v>
      </c>
      <c r="G61" s="49">
        <f t="shared" si="11"/>
        <v>4.1368017600000009</v>
      </c>
      <c r="H61" s="49">
        <f t="shared" si="11"/>
        <v>5.5349330400000003</v>
      </c>
      <c r="I61" s="49">
        <f t="shared" si="11"/>
        <v>6.6278066400000011</v>
      </c>
      <c r="J61" s="49">
        <f t="shared" si="11"/>
        <v>7.4403856799999994</v>
      </c>
      <c r="K61" s="49">
        <f t="shared" si="11"/>
        <v>8.9116372800000008</v>
      </c>
      <c r="L61" s="49">
        <f t="shared" si="11"/>
        <v>10.84362552</v>
      </c>
      <c r="M61" s="49">
        <f t="shared" si="11"/>
        <v>57.077388719999995</v>
      </c>
      <c r="N61" s="49">
        <f t="shared" si="11"/>
        <v>61.735861440000008</v>
      </c>
      <c r="O61" s="49">
        <f t="shared" si="11"/>
        <v>62.128359360000005</v>
      </c>
      <c r="P61" s="49">
        <f t="shared" si="11"/>
        <v>68.56942608</v>
      </c>
      <c r="Q61" s="49">
        <f t="shared" si="11"/>
        <v>124.06711175999996</v>
      </c>
      <c r="R61" s="49">
        <f t="shared" si="11"/>
        <v>140.14954727999998</v>
      </c>
      <c r="S61" s="49">
        <f t="shared" si="11"/>
        <v>145.89888335999999</v>
      </c>
      <c r="T61" s="49">
        <f t="shared" si="11"/>
        <v>208.89265104</v>
      </c>
      <c r="U61" s="49">
        <f t="shared" si="11"/>
        <v>305.86157351999998</v>
      </c>
      <c r="V61" s="49">
        <f t="shared" si="11"/>
        <v>464.83856351999998</v>
      </c>
      <c r="W61" s="49">
        <f t="shared" si="11"/>
        <v>714.03578640000001</v>
      </c>
      <c r="X61" s="49">
        <f t="shared" si="11"/>
        <v>763.7350233599999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5.470617599999998</v>
      </c>
      <c r="Q62" s="52">
        <v>58.818009599999975</v>
      </c>
      <c r="R62" s="52">
        <v>66.977971199999999</v>
      </c>
      <c r="S62" s="52">
        <v>68.500857600000003</v>
      </c>
      <c r="T62" s="52">
        <v>125.618976</v>
      </c>
      <c r="U62" s="52">
        <v>220.709664</v>
      </c>
      <c r="V62" s="52">
        <v>379.25637119999999</v>
      </c>
      <c r="W62" s="52">
        <v>634.69929599999989</v>
      </c>
      <c r="X62" s="52">
        <v>681.71685119999984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0.92284920000000004</v>
      </c>
      <c r="D64" s="52">
        <v>1.6640769599999998</v>
      </c>
      <c r="E64" s="52">
        <v>1.8460915199999999</v>
      </c>
      <c r="F64" s="52">
        <v>3.0759674399999999</v>
      </c>
      <c r="G64" s="52">
        <v>4.1368017600000009</v>
      </c>
      <c r="H64" s="52">
        <v>5.5349330400000003</v>
      </c>
      <c r="I64" s="52">
        <v>6.6278066400000011</v>
      </c>
      <c r="J64" s="52">
        <v>7.4403856799999994</v>
      </c>
      <c r="K64" s="52">
        <v>8.9116372800000008</v>
      </c>
      <c r="L64" s="52">
        <v>10.84362552</v>
      </c>
      <c r="M64" s="52">
        <v>15.014628720000003</v>
      </c>
      <c r="N64" s="52">
        <v>15.415021440000002</v>
      </c>
      <c r="O64" s="52">
        <v>16.65963936</v>
      </c>
      <c r="P64" s="52">
        <v>16.777968479999998</v>
      </c>
      <c r="Q64" s="52">
        <v>20.984942159999999</v>
      </c>
      <c r="R64" s="52">
        <v>21.56125608</v>
      </c>
      <c r="S64" s="52">
        <v>24.461105760000002</v>
      </c>
      <c r="T64" s="52">
        <v>24.419435040000007</v>
      </c>
      <c r="U64" s="52">
        <v>26.499629519999996</v>
      </c>
      <c r="V64" s="52">
        <v>26.353192320000009</v>
      </c>
      <c r="W64" s="52">
        <v>24.882530400000011</v>
      </c>
      <c r="X64" s="52">
        <v>28.626212160000005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42.06275999999999</v>
      </c>
      <c r="N65" s="52">
        <v>46.320840000000004</v>
      </c>
      <c r="O65" s="52">
        <v>45.468720000000005</v>
      </c>
      <c r="P65" s="52">
        <v>46.320840000000004</v>
      </c>
      <c r="Q65" s="52">
        <v>44.264159999999997</v>
      </c>
      <c r="R65" s="52">
        <v>51.610319999999973</v>
      </c>
      <c r="S65" s="52">
        <v>52.936919999999986</v>
      </c>
      <c r="T65" s="52">
        <v>58.854240000000011</v>
      </c>
      <c r="U65" s="52">
        <v>58.652280000000012</v>
      </c>
      <c r="V65" s="52">
        <v>59.229000000000006</v>
      </c>
      <c r="W65" s="52">
        <v>54.453960000000002</v>
      </c>
      <c r="X65" s="52">
        <v>53.391960000000005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240</v>
      </c>
      <c r="B1" s="4" t="s">
        <v>242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2.241653526078303</v>
      </c>
      <c r="D2" s="21">
        <f t="shared" ref="D2:X2" si="0">SUM(D3,D17,D22,D25,D26,D51,D52)</f>
        <v>2.6369471554770314</v>
      </c>
      <c r="E2" s="21">
        <f t="shared" si="0"/>
        <v>4.4828687878333575</v>
      </c>
      <c r="F2" s="21">
        <f t="shared" si="0"/>
        <v>4.7142363512195118</v>
      </c>
      <c r="G2" s="21">
        <f t="shared" si="0"/>
        <v>4.3888711475112014</v>
      </c>
      <c r="H2" s="21">
        <f t="shared" si="0"/>
        <v>4.9561491111268845</v>
      </c>
      <c r="I2" s="21">
        <f t="shared" si="0"/>
        <v>4.4602711123735403</v>
      </c>
      <c r="J2" s="21">
        <f t="shared" si="0"/>
        <v>4.6340494802952952</v>
      </c>
      <c r="K2" s="21">
        <f t="shared" si="0"/>
        <v>4.2467583600000003</v>
      </c>
      <c r="L2" s="21">
        <f t="shared" si="0"/>
        <v>4.515432322873866</v>
      </c>
      <c r="M2" s="21">
        <f t="shared" si="0"/>
        <v>5.4105900089894305</v>
      </c>
      <c r="N2" s="21">
        <f t="shared" si="0"/>
        <v>6.9249113634823187</v>
      </c>
      <c r="O2" s="21">
        <f t="shared" si="0"/>
        <v>5.5510389987244917</v>
      </c>
      <c r="P2" s="21">
        <f t="shared" si="0"/>
        <v>7.7296120845966003</v>
      </c>
      <c r="Q2" s="21">
        <f t="shared" si="0"/>
        <v>5.4527006310405071</v>
      </c>
      <c r="R2" s="21">
        <f t="shared" si="0"/>
        <v>4.0000357689530688</v>
      </c>
      <c r="S2" s="21">
        <f t="shared" si="0"/>
        <v>8.1225805630478778</v>
      </c>
      <c r="T2" s="21">
        <f t="shared" si="0"/>
        <v>15.059736199422872</v>
      </c>
      <c r="U2" s="21">
        <f t="shared" si="0"/>
        <v>14.944122039050576</v>
      </c>
      <c r="V2" s="21">
        <f t="shared" si="0"/>
        <v>15.309332576299068</v>
      </c>
      <c r="W2" s="21">
        <f t="shared" si="0"/>
        <v>12.69207402638961</v>
      </c>
      <c r="X2" s="21">
        <f t="shared" si="0"/>
        <v>21.896508094812596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1.2502318860783033</v>
      </c>
      <c r="D26" s="27">
        <f t="shared" si="7"/>
        <v>1.5918041554770315</v>
      </c>
      <c r="E26" s="27">
        <f t="shared" si="7"/>
        <v>1.5435429478333584</v>
      </c>
      <c r="F26" s="27">
        <f t="shared" si="7"/>
        <v>1.4091609512195122</v>
      </c>
      <c r="G26" s="27">
        <f t="shared" si="7"/>
        <v>1.9617158675112001</v>
      </c>
      <c r="H26" s="27">
        <f t="shared" si="7"/>
        <v>2.1981833511268856</v>
      </c>
      <c r="I26" s="27">
        <f t="shared" si="7"/>
        <v>1.9527357523735409</v>
      </c>
      <c r="J26" s="27">
        <f t="shared" si="7"/>
        <v>1.9542422402952939</v>
      </c>
      <c r="K26" s="27">
        <f t="shared" si="7"/>
        <v>1.62127836</v>
      </c>
      <c r="L26" s="27">
        <f t="shared" si="7"/>
        <v>1.1764276428738671</v>
      </c>
      <c r="M26" s="27">
        <f t="shared" si="7"/>
        <v>1.5058953689894305</v>
      </c>
      <c r="N26" s="27">
        <f t="shared" si="7"/>
        <v>1.5059206434823167</v>
      </c>
      <c r="O26" s="27">
        <f t="shared" si="7"/>
        <v>1.2789791187244899</v>
      </c>
      <c r="P26" s="27">
        <f t="shared" si="7"/>
        <v>1.1953982445966007</v>
      </c>
      <c r="Q26" s="27">
        <f t="shared" si="7"/>
        <v>0.94757891104050818</v>
      </c>
      <c r="R26" s="27">
        <f t="shared" si="7"/>
        <v>0.86460676895306854</v>
      </c>
      <c r="S26" s="27">
        <f t="shared" si="7"/>
        <v>0.99601804304787578</v>
      </c>
      <c r="T26" s="27">
        <f t="shared" si="7"/>
        <v>1.4773203194228701</v>
      </c>
      <c r="U26" s="27">
        <f t="shared" si="7"/>
        <v>1.1906460390505766</v>
      </c>
      <c r="V26" s="27">
        <f t="shared" si="7"/>
        <v>1.0968014962990653</v>
      </c>
      <c r="W26" s="27">
        <f t="shared" si="7"/>
        <v>0.67141482638961036</v>
      </c>
      <c r="X26" s="27">
        <f t="shared" si="7"/>
        <v>0.50914605481259356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1.2502318860783033</v>
      </c>
      <c r="D33" s="19">
        <f t="shared" si="9"/>
        <v>1.5918041554770315</v>
      </c>
      <c r="E33" s="19">
        <f t="shared" si="9"/>
        <v>1.5435429478333584</v>
      </c>
      <c r="F33" s="19">
        <f t="shared" si="9"/>
        <v>1.4091609512195122</v>
      </c>
      <c r="G33" s="19">
        <f t="shared" si="9"/>
        <v>1.9617158675112001</v>
      </c>
      <c r="H33" s="19">
        <f t="shared" si="9"/>
        <v>2.1981833511268856</v>
      </c>
      <c r="I33" s="19">
        <f t="shared" si="9"/>
        <v>1.9527357523735409</v>
      </c>
      <c r="J33" s="19">
        <f t="shared" si="9"/>
        <v>1.9542422402952939</v>
      </c>
      <c r="K33" s="19">
        <f t="shared" si="9"/>
        <v>1.62127836</v>
      </c>
      <c r="L33" s="19">
        <f t="shared" si="9"/>
        <v>1.1764276428738671</v>
      </c>
      <c r="M33" s="19">
        <f t="shared" si="9"/>
        <v>1.5058953689894305</v>
      </c>
      <c r="N33" s="19">
        <f t="shared" si="9"/>
        <v>1.5059206434823167</v>
      </c>
      <c r="O33" s="19">
        <f t="shared" si="9"/>
        <v>1.2789791187244899</v>
      </c>
      <c r="P33" s="19">
        <f t="shared" si="9"/>
        <v>1.1953982445966007</v>
      </c>
      <c r="Q33" s="19">
        <f t="shared" si="9"/>
        <v>0.94757891104050818</v>
      </c>
      <c r="R33" s="19">
        <f t="shared" si="9"/>
        <v>0.86460676895306854</v>
      </c>
      <c r="S33" s="19">
        <f t="shared" si="9"/>
        <v>0.99601804304787578</v>
      </c>
      <c r="T33" s="19">
        <f t="shared" si="9"/>
        <v>1.4773203194228701</v>
      </c>
      <c r="U33" s="19">
        <f t="shared" si="9"/>
        <v>1.1906460390505766</v>
      </c>
      <c r="V33" s="19">
        <f t="shared" si="9"/>
        <v>1.0968014962990653</v>
      </c>
      <c r="W33" s="19">
        <f t="shared" si="9"/>
        <v>0.67141482638961036</v>
      </c>
      <c r="X33" s="19">
        <f t="shared" si="9"/>
        <v>0.50914605481259356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1.2502318860783033</v>
      </c>
      <c r="D43" s="8">
        <v>1.5918041554770315</v>
      </c>
      <c r="E43" s="8">
        <v>1.5435429478333584</v>
      </c>
      <c r="F43" s="8">
        <v>1.4091609512195122</v>
      </c>
      <c r="G43" s="8">
        <v>1.9617158675112001</v>
      </c>
      <c r="H43" s="8">
        <v>2.1981833511268856</v>
      </c>
      <c r="I43" s="8">
        <v>1.9527357523735409</v>
      </c>
      <c r="J43" s="8">
        <v>1.9542422402952939</v>
      </c>
      <c r="K43" s="8">
        <v>1.62127836</v>
      </c>
      <c r="L43" s="8">
        <v>1.1764276428738671</v>
      </c>
      <c r="M43" s="8">
        <v>1.5058953689894305</v>
      </c>
      <c r="N43" s="8">
        <v>1.5059206434823167</v>
      </c>
      <c r="O43" s="8">
        <v>1.2789791187244899</v>
      </c>
      <c r="P43" s="8">
        <v>1.1953982445966007</v>
      </c>
      <c r="Q43" s="8">
        <v>0.94757891104050818</v>
      </c>
      <c r="R43" s="8">
        <v>0.86460676895306854</v>
      </c>
      <c r="S43" s="8">
        <v>0.99601804304787578</v>
      </c>
      <c r="T43" s="8">
        <v>1.4773203194228701</v>
      </c>
      <c r="U43" s="8">
        <v>1.1906460390505766</v>
      </c>
      <c r="V43" s="8">
        <v>1.0968014962990653</v>
      </c>
      <c r="W43" s="8">
        <v>0.67141482638961036</v>
      </c>
      <c r="X43" s="8">
        <v>0.50914605481259356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0.99142163999999999</v>
      </c>
      <c r="D51" s="27">
        <v>1.0451430000000002</v>
      </c>
      <c r="E51" s="27">
        <v>2.9393258399999995</v>
      </c>
      <c r="F51" s="27">
        <v>3.3050753999999993</v>
      </c>
      <c r="G51" s="27">
        <v>2.4271552800000009</v>
      </c>
      <c r="H51" s="27">
        <v>2.7579657599999989</v>
      </c>
      <c r="I51" s="27">
        <v>2.5075353599999999</v>
      </c>
      <c r="J51" s="27">
        <v>2.679807240000001</v>
      </c>
      <c r="K51" s="27">
        <v>2.6254800000000005</v>
      </c>
      <c r="L51" s="27">
        <v>3.3390046799999991</v>
      </c>
      <c r="M51" s="27">
        <v>3.9046946399999998</v>
      </c>
      <c r="N51" s="27">
        <v>5.4189907200000018</v>
      </c>
      <c r="O51" s="27">
        <v>4.2720598800000014</v>
      </c>
      <c r="P51" s="27">
        <v>6.5342138399999996</v>
      </c>
      <c r="Q51" s="27">
        <v>4.5051217199999991</v>
      </c>
      <c r="R51" s="27">
        <v>3.1354290000000007</v>
      </c>
      <c r="S51" s="27">
        <v>7.126562520000002</v>
      </c>
      <c r="T51" s="27">
        <v>13.582415880000001</v>
      </c>
      <c r="U51" s="27">
        <v>13.753475999999999</v>
      </c>
      <c r="V51" s="27">
        <v>14.212531080000003</v>
      </c>
      <c r="W51" s="27">
        <v>12.020659200000001</v>
      </c>
      <c r="X51" s="27">
        <v>21.387362040000003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0.53343359999999962</v>
      </c>
      <c r="D61" s="49">
        <f t="shared" si="11"/>
        <v>0.53343359999999962</v>
      </c>
      <c r="E61" s="49">
        <f t="shared" si="11"/>
        <v>0.88341120000000006</v>
      </c>
      <c r="F61" s="49">
        <f t="shared" si="11"/>
        <v>2.3458175999999997</v>
      </c>
      <c r="G61" s="49">
        <f t="shared" si="11"/>
        <v>2.6957952000000001</v>
      </c>
      <c r="H61" s="49">
        <f t="shared" si="11"/>
        <v>5.215795199999997</v>
      </c>
      <c r="I61" s="49">
        <f t="shared" si="11"/>
        <v>5.6939903999999988</v>
      </c>
      <c r="J61" s="49">
        <f t="shared" si="11"/>
        <v>6.9330239999999987</v>
      </c>
      <c r="K61" s="49">
        <f t="shared" si="11"/>
        <v>8.5893695999999977</v>
      </c>
      <c r="L61" s="49">
        <f t="shared" si="11"/>
        <v>10.719475199999998</v>
      </c>
      <c r="M61" s="49">
        <f t="shared" si="11"/>
        <v>10.686009600000002</v>
      </c>
      <c r="N61" s="49">
        <f t="shared" si="11"/>
        <v>12.744345600000001</v>
      </c>
      <c r="O61" s="49">
        <f t="shared" si="11"/>
        <v>13.6063872</v>
      </c>
      <c r="P61" s="49">
        <f t="shared" si="11"/>
        <v>14.2857792</v>
      </c>
      <c r="Q61" s="49">
        <f t="shared" si="11"/>
        <v>16.427577599999999</v>
      </c>
      <c r="R61" s="49">
        <f t="shared" si="11"/>
        <v>21.771993599999998</v>
      </c>
      <c r="S61" s="49">
        <f t="shared" si="11"/>
        <v>22.607827199999999</v>
      </c>
      <c r="T61" s="49">
        <f t="shared" si="11"/>
        <v>23.118278399999998</v>
      </c>
      <c r="U61" s="49">
        <f t="shared" si="11"/>
        <v>22.727980799999997</v>
      </c>
      <c r="V61" s="49">
        <f t="shared" si="11"/>
        <v>24.441983999999994</v>
      </c>
      <c r="W61" s="49">
        <f t="shared" si="11"/>
        <v>24.804460800000001</v>
      </c>
      <c r="X61" s="49">
        <f t="shared" si="11"/>
        <v>25.062105599999999</v>
      </c>
    </row>
    <row r="62" spans="1:24" ht="11.25" customHeight="1" x14ac:dyDescent="0.2">
      <c r="A62" s="50" t="s">
        <v>92</v>
      </c>
      <c r="B62" s="51" t="s">
        <v>93</v>
      </c>
      <c r="C62" s="52">
        <v>0.53343359999999962</v>
      </c>
      <c r="D62" s="52">
        <v>0.53343359999999962</v>
      </c>
      <c r="E62" s="52">
        <v>0.88341120000000006</v>
      </c>
      <c r="F62" s="52">
        <v>2.3458175999999997</v>
      </c>
      <c r="G62" s="52">
        <v>2.6957952000000001</v>
      </c>
      <c r="H62" s="52">
        <v>5.215795199999997</v>
      </c>
      <c r="I62" s="52">
        <v>5.6939903999999988</v>
      </c>
      <c r="J62" s="52">
        <v>6.9330239999999987</v>
      </c>
      <c r="K62" s="52">
        <v>8.5893695999999977</v>
      </c>
      <c r="L62" s="52">
        <v>10.719475199999998</v>
      </c>
      <c r="M62" s="52">
        <v>10.686009600000002</v>
      </c>
      <c r="N62" s="52">
        <v>12.744345600000001</v>
      </c>
      <c r="O62" s="52">
        <v>13.6063872</v>
      </c>
      <c r="P62" s="52">
        <v>14.2857792</v>
      </c>
      <c r="Q62" s="52">
        <v>16.427577599999999</v>
      </c>
      <c r="R62" s="52">
        <v>21.771993599999998</v>
      </c>
      <c r="S62" s="52">
        <v>22.607827199999999</v>
      </c>
      <c r="T62" s="52">
        <v>23.118278399999998</v>
      </c>
      <c r="U62" s="52">
        <v>22.727980799999997</v>
      </c>
      <c r="V62" s="52">
        <v>24.441983999999994</v>
      </c>
      <c r="W62" s="52">
        <v>24.804460800000001</v>
      </c>
      <c r="X62" s="52">
        <v>25.062105599999999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125</v>
      </c>
      <c r="B1" s="4" t="s">
        <v>205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X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0</v>
      </c>
      <c r="D4" s="19">
        <f t="shared" ref="D4:X4" si="4">SUM(D5:D7)</f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f>NRG_CM_E!C5+NRG_OIL_NG_E!C5+NRG_PF_E!C5+NRG_CO_E!C5+NRG_BKBPB_E!C5+NRG_GW_E!C5+NRG_BF_E!C5+NRG_PR_E!C5+NRG_NI_E!C5+NRG_CL_E!C5+NRG_LNG_E!C5+NRG_BIOG_E!C5+NRG_GTL_E!C5+NRG_CPP_E!C5+NRG_NSP_E!C5</f>
        <v>0</v>
      </c>
      <c r="D5" s="8">
        <f>NRG_CM_E!D5+NRG_OIL_NG_E!D5+NRG_PF_E!D5+NRG_CO_E!D5+NRG_BKBPB_E!D5+NRG_GW_E!D5+NRG_BF_E!D5+NRG_PR_E!D5+NRG_NI_E!D5+NRG_CL_E!D5+NRG_LNG_E!D5+NRG_BIOG_E!D5+NRG_GTL_E!D5+NRG_CPP_E!D5+NRG_NSP_E!D5</f>
        <v>0</v>
      </c>
      <c r="E5" s="8">
        <f>NRG_CM_E!E5+NRG_OIL_NG_E!E5+NRG_PF_E!E5+NRG_CO_E!E5+NRG_BKBPB_E!E5+NRG_GW_E!E5+NRG_BF_E!E5+NRG_PR_E!E5+NRG_NI_E!E5+NRG_CL_E!E5+NRG_LNG_E!E5+NRG_BIOG_E!E5+NRG_GTL_E!E5+NRG_CPP_E!E5+NRG_NSP_E!E5</f>
        <v>0</v>
      </c>
      <c r="F5" s="8">
        <f>NRG_CM_E!F5+NRG_OIL_NG_E!F5+NRG_PF_E!F5+NRG_CO_E!F5+NRG_BKBPB_E!F5+NRG_GW_E!F5+NRG_BF_E!F5+NRG_PR_E!F5+NRG_NI_E!F5+NRG_CL_E!F5+NRG_LNG_E!F5+NRG_BIOG_E!F5+NRG_GTL_E!F5+NRG_CPP_E!F5+NRG_NSP_E!F5</f>
        <v>0</v>
      </c>
      <c r="G5" s="8">
        <f>NRG_CM_E!G5+NRG_OIL_NG_E!G5+NRG_PF_E!G5+NRG_CO_E!G5+NRG_BKBPB_E!G5+NRG_GW_E!G5+NRG_BF_E!G5+NRG_PR_E!G5+NRG_NI_E!G5+NRG_CL_E!G5+NRG_LNG_E!G5+NRG_BIOG_E!G5+NRG_GTL_E!G5+NRG_CPP_E!G5+NRG_NSP_E!G5</f>
        <v>0</v>
      </c>
      <c r="H5" s="8">
        <f>NRG_CM_E!H5+NRG_OIL_NG_E!H5+NRG_PF_E!H5+NRG_CO_E!H5+NRG_BKBPB_E!H5+NRG_GW_E!H5+NRG_BF_E!H5+NRG_PR_E!H5+NRG_NI_E!H5+NRG_CL_E!H5+NRG_LNG_E!H5+NRG_BIOG_E!H5+NRG_GTL_E!H5+NRG_CPP_E!H5+NRG_NSP_E!H5</f>
        <v>0</v>
      </c>
      <c r="I5" s="8">
        <f>NRG_CM_E!I5+NRG_OIL_NG_E!I5+NRG_PF_E!I5+NRG_CO_E!I5+NRG_BKBPB_E!I5+NRG_GW_E!I5+NRG_BF_E!I5+NRG_PR_E!I5+NRG_NI_E!I5+NRG_CL_E!I5+NRG_LNG_E!I5+NRG_BIOG_E!I5+NRG_GTL_E!I5+NRG_CPP_E!I5+NRG_NSP_E!I5</f>
        <v>0</v>
      </c>
      <c r="J5" s="8">
        <f>NRG_CM_E!J5+NRG_OIL_NG_E!J5+NRG_PF_E!J5+NRG_CO_E!J5+NRG_BKBPB_E!J5+NRG_GW_E!J5+NRG_BF_E!J5+NRG_PR_E!J5+NRG_NI_E!J5+NRG_CL_E!J5+NRG_LNG_E!J5+NRG_BIOG_E!J5+NRG_GTL_E!J5+NRG_CPP_E!J5+NRG_NSP_E!J5</f>
        <v>0</v>
      </c>
      <c r="K5" s="8">
        <f>NRG_CM_E!K5+NRG_OIL_NG_E!K5+NRG_PF_E!K5+NRG_CO_E!K5+NRG_BKBPB_E!K5+NRG_GW_E!K5+NRG_BF_E!K5+NRG_PR_E!K5+NRG_NI_E!K5+NRG_CL_E!K5+NRG_LNG_E!K5+NRG_BIOG_E!K5+NRG_GTL_E!K5+NRG_CPP_E!K5+NRG_NSP_E!K5</f>
        <v>0</v>
      </c>
      <c r="L5" s="8">
        <f>NRG_CM_E!L5+NRG_OIL_NG_E!L5+NRG_PF_E!L5+NRG_CO_E!L5+NRG_BKBPB_E!L5+NRG_GW_E!L5+NRG_BF_E!L5+NRG_PR_E!L5+NRG_NI_E!L5+NRG_CL_E!L5+NRG_LNG_E!L5+NRG_BIOG_E!L5+NRG_GTL_E!L5+NRG_CPP_E!L5+NRG_NSP_E!L5</f>
        <v>0</v>
      </c>
      <c r="M5" s="8">
        <f>NRG_CM_E!M5+NRG_OIL_NG_E!M5+NRG_PF_E!M5+NRG_CO_E!M5+NRG_BKBPB_E!M5+NRG_GW_E!M5+NRG_BF_E!M5+NRG_PR_E!M5+NRG_NI_E!M5+NRG_CL_E!M5+NRG_LNG_E!M5+NRG_BIOG_E!M5+NRG_GTL_E!M5+NRG_CPP_E!M5+NRG_NSP_E!M5</f>
        <v>0</v>
      </c>
      <c r="N5" s="8">
        <f>NRG_CM_E!N5+NRG_OIL_NG_E!N5+NRG_PF_E!N5+NRG_CO_E!N5+NRG_BKBPB_E!N5+NRG_GW_E!N5+NRG_BF_E!N5+NRG_PR_E!N5+NRG_NI_E!N5+NRG_CL_E!N5+NRG_LNG_E!N5+NRG_BIOG_E!N5+NRG_GTL_E!N5+NRG_CPP_E!N5+NRG_NSP_E!N5</f>
        <v>0</v>
      </c>
      <c r="O5" s="8">
        <f>NRG_CM_E!O5+NRG_OIL_NG_E!O5+NRG_PF_E!O5+NRG_CO_E!O5+NRG_BKBPB_E!O5+NRG_GW_E!O5+NRG_BF_E!O5+NRG_PR_E!O5+NRG_NI_E!O5+NRG_CL_E!O5+NRG_LNG_E!O5+NRG_BIOG_E!O5+NRG_GTL_E!O5+NRG_CPP_E!O5+NRG_NSP_E!O5</f>
        <v>0</v>
      </c>
      <c r="P5" s="8">
        <f>NRG_CM_E!P5+NRG_OIL_NG_E!P5+NRG_PF_E!P5+NRG_CO_E!P5+NRG_BKBPB_E!P5+NRG_GW_E!P5+NRG_BF_E!P5+NRG_PR_E!P5+NRG_NI_E!P5+NRG_CL_E!P5+NRG_LNG_E!P5+NRG_BIOG_E!P5+NRG_GTL_E!P5+NRG_CPP_E!P5+NRG_NSP_E!P5</f>
        <v>0</v>
      </c>
      <c r="Q5" s="8">
        <f>NRG_CM_E!Q5+NRG_OIL_NG_E!Q5+NRG_PF_E!Q5+NRG_CO_E!Q5+NRG_BKBPB_E!Q5+NRG_GW_E!Q5+NRG_BF_E!Q5+NRG_PR_E!Q5+NRG_NI_E!Q5+NRG_CL_E!Q5+NRG_LNG_E!Q5+NRG_BIOG_E!Q5+NRG_GTL_E!Q5+NRG_CPP_E!Q5+NRG_NSP_E!Q5</f>
        <v>0</v>
      </c>
      <c r="R5" s="8">
        <f>NRG_CM_E!R5+NRG_OIL_NG_E!R5+NRG_PF_E!R5+NRG_CO_E!R5+NRG_BKBPB_E!R5+NRG_GW_E!R5+NRG_BF_E!R5+NRG_PR_E!R5+NRG_NI_E!R5+NRG_CL_E!R5+NRG_LNG_E!R5+NRG_BIOG_E!R5+NRG_GTL_E!R5+NRG_CPP_E!R5+NRG_NSP_E!R5</f>
        <v>0</v>
      </c>
      <c r="S5" s="8">
        <f>NRG_CM_E!S5+NRG_OIL_NG_E!S5+NRG_PF_E!S5+NRG_CO_E!S5+NRG_BKBPB_E!S5+NRG_GW_E!S5+NRG_BF_E!S5+NRG_PR_E!S5+NRG_NI_E!S5+NRG_CL_E!S5+NRG_LNG_E!S5+NRG_BIOG_E!S5+NRG_GTL_E!S5+NRG_CPP_E!S5+NRG_NSP_E!S5</f>
        <v>0</v>
      </c>
      <c r="T5" s="8">
        <f>NRG_CM_E!T5+NRG_OIL_NG_E!T5+NRG_PF_E!T5+NRG_CO_E!T5+NRG_BKBPB_E!T5+NRG_GW_E!T5+NRG_BF_E!T5+NRG_PR_E!T5+NRG_NI_E!T5+NRG_CL_E!T5+NRG_LNG_E!T5+NRG_BIOG_E!T5+NRG_GTL_E!T5+NRG_CPP_E!T5+NRG_NSP_E!T5</f>
        <v>0</v>
      </c>
      <c r="U5" s="8">
        <f>NRG_CM_E!U5+NRG_OIL_NG_E!U5+NRG_PF_E!U5+NRG_CO_E!U5+NRG_BKBPB_E!U5+NRG_GW_E!U5+NRG_BF_E!U5+NRG_PR_E!U5+NRG_NI_E!U5+NRG_CL_E!U5+NRG_LNG_E!U5+NRG_BIOG_E!U5+NRG_GTL_E!U5+NRG_CPP_E!U5+NRG_NSP_E!U5</f>
        <v>0</v>
      </c>
      <c r="V5" s="8">
        <f>NRG_CM_E!V5+NRG_OIL_NG_E!V5+NRG_PF_E!V5+NRG_CO_E!V5+NRG_BKBPB_E!V5+NRG_GW_E!V5+NRG_BF_E!V5+NRG_PR_E!V5+NRG_NI_E!V5+NRG_CL_E!V5+NRG_LNG_E!V5+NRG_BIOG_E!V5+NRG_GTL_E!V5+NRG_CPP_E!V5+NRG_NSP_E!V5</f>
        <v>0</v>
      </c>
      <c r="W5" s="8">
        <f>NRG_CM_E!W5+NRG_OIL_NG_E!W5+NRG_PF_E!W5+NRG_CO_E!W5+NRG_BKBPB_E!W5+NRG_GW_E!W5+NRG_BF_E!W5+NRG_PR_E!W5+NRG_NI_E!W5+NRG_CL_E!W5+NRG_LNG_E!W5+NRG_BIOG_E!W5+NRG_GTL_E!W5+NRG_CPP_E!W5+NRG_NSP_E!W5</f>
        <v>0</v>
      </c>
      <c r="X5" s="8">
        <f>NRG_CM_E!X5+NRG_OIL_NG_E!X5+NRG_PF_E!X5+NRG_CO_E!X5+NRG_BKBPB_E!X5+NRG_GW_E!X5+NRG_BF_E!X5+NRG_PR_E!X5+NRG_NI_E!X5+NRG_CL_E!X5+NRG_LNG_E!X5+NRG_BIOG_E!X5+NRG_GTL_E!X5+NRG_CPP_E!X5+NRG_NSP_E!X5</f>
        <v>0</v>
      </c>
    </row>
    <row r="6" spans="1:24" ht="11.25" customHeight="1" x14ac:dyDescent="0.2">
      <c r="A6" s="28" t="s">
        <v>6</v>
      </c>
      <c r="B6" s="7" t="s">
        <v>7</v>
      </c>
      <c r="C6" s="8">
        <f>NRG_CM_E!C6+NRG_OIL_NG_E!C6+NRG_PF_E!C6+NRG_CO_E!C6+NRG_BKBPB_E!C6+NRG_GW_E!C6+NRG_BF_E!C6+NRG_PR_E!C6+NRG_NI_E!C6+NRG_CL_E!C6+NRG_LNG_E!C6+NRG_BIOG_E!C6+NRG_GTL_E!C6+NRG_CPP_E!C6+NRG_NSP_E!C6</f>
        <v>0</v>
      </c>
      <c r="D6" s="8">
        <f>NRG_CM_E!D6+NRG_OIL_NG_E!D6+NRG_PF_E!D6+NRG_CO_E!D6+NRG_BKBPB_E!D6+NRG_GW_E!D6+NRG_BF_E!D6+NRG_PR_E!D6+NRG_NI_E!D6+NRG_CL_E!D6+NRG_LNG_E!D6+NRG_BIOG_E!D6+NRG_GTL_E!D6+NRG_CPP_E!D6+NRG_NSP_E!D6</f>
        <v>0</v>
      </c>
      <c r="E6" s="8">
        <f>NRG_CM_E!E6+NRG_OIL_NG_E!E6+NRG_PF_E!E6+NRG_CO_E!E6+NRG_BKBPB_E!E6+NRG_GW_E!E6+NRG_BF_E!E6+NRG_PR_E!E6+NRG_NI_E!E6+NRG_CL_E!E6+NRG_LNG_E!E6+NRG_BIOG_E!E6+NRG_GTL_E!E6+NRG_CPP_E!E6+NRG_NSP_E!E6</f>
        <v>0</v>
      </c>
      <c r="F6" s="8">
        <f>NRG_CM_E!F6+NRG_OIL_NG_E!F6+NRG_PF_E!F6+NRG_CO_E!F6+NRG_BKBPB_E!F6+NRG_GW_E!F6+NRG_BF_E!F6+NRG_PR_E!F6+NRG_NI_E!F6+NRG_CL_E!F6+NRG_LNG_E!F6+NRG_BIOG_E!F6+NRG_GTL_E!F6+NRG_CPP_E!F6+NRG_NSP_E!F6</f>
        <v>0</v>
      </c>
      <c r="G6" s="8">
        <f>NRG_CM_E!G6+NRG_OIL_NG_E!G6+NRG_PF_E!G6+NRG_CO_E!G6+NRG_BKBPB_E!G6+NRG_GW_E!G6+NRG_BF_E!G6+NRG_PR_E!G6+NRG_NI_E!G6+NRG_CL_E!G6+NRG_LNG_E!G6+NRG_BIOG_E!G6+NRG_GTL_E!G6+NRG_CPP_E!G6+NRG_NSP_E!G6</f>
        <v>0</v>
      </c>
      <c r="H6" s="8">
        <f>NRG_CM_E!H6+NRG_OIL_NG_E!H6+NRG_PF_E!H6+NRG_CO_E!H6+NRG_BKBPB_E!H6+NRG_GW_E!H6+NRG_BF_E!H6+NRG_PR_E!H6+NRG_NI_E!H6+NRG_CL_E!H6+NRG_LNG_E!H6+NRG_BIOG_E!H6+NRG_GTL_E!H6+NRG_CPP_E!H6+NRG_NSP_E!H6</f>
        <v>0</v>
      </c>
      <c r="I6" s="8">
        <f>NRG_CM_E!I6+NRG_OIL_NG_E!I6+NRG_PF_E!I6+NRG_CO_E!I6+NRG_BKBPB_E!I6+NRG_GW_E!I6+NRG_BF_E!I6+NRG_PR_E!I6+NRG_NI_E!I6+NRG_CL_E!I6+NRG_LNG_E!I6+NRG_BIOG_E!I6+NRG_GTL_E!I6+NRG_CPP_E!I6+NRG_NSP_E!I6</f>
        <v>0</v>
      </c>
      <c r="J6" s="8">
        <f>NRG_CM_E!J6+NRG_OIL_NG_E!J6+NRG_PF_E!J6+NRG_CO_E!J6+NRG_BKBPB_E!J6+NRG_GW_E!J6+NRG_BF_E!J6+NRG_PR_E!J6+NRG_NI_E!J6+NRG_CL_E!J6+NRG_LNG_E!J6+NRG_BIOG_E!J6+NRG_GTL_E!J6+NRG_CPP_E!J6+NRG_NSP_E!J6</f>
        <v>0</v>
      </c>
      <c r="K6" s="8">
        <f>NRG_CM_E!K6+NRG_OIL_NG_E!K6+NRG_PF_E!K6+NRG_CO_E!K6+NRG_BKBPB_E!K6+NRG_GW_E!K6+NRG_BF_E!K6+NRG_PR_E!K6+NRG_NI_E!K6+NRG_CL_E!K6+NRG_LNG_E!K6+NRG_BIOG_E!K6+NRG_GTL_E!K6+NRG_CPP_E!K6+NRG_NSP_E!K6</f>
        <v>0</v>
      </c>
      <c r="L6" s="8">
        <f>NRG_CM_E!L6+NRG_OIL_NG_E!L6+NRG_PF_E!L6+NRG_CO_E!L6+NRG_BKBPB_E!L6+NRG_GW_E!L6+NRG_BF_E!L6+NRG_PR_E!L6+NRG_NI_E!L6+NRG_CL_E!L6+NRG_LNG_E!L6+NRG_BIOG_E!L6+NRG_GTL_E!L6+NRG_CPP_E!L6+NRG_NSP_E!L6</f>
        <v>0</v>
      </c>
      <c r="M6" s="8">
        <f>NRG_CM_E!M6+NRG_OIL_NG_E!M6+NRG_PF_E!M6+NRG_CO_E!M6+NRG_BKBPB_E!M6+NRG_GW_E!M6+NRG_BF_E!M6+NRG_PR_E!M6+NRG_NI_E!M6+NRG_CL_E!M6+NRG_LNG_E!M6+NRG_BIOG_E!M6+NRG_GTL_E!M6+NRG_CPP_E!M6+NRG_NSP_E!M6</f>
        <v>0</v>
      </c>
      <c r="N6" s="8">
        <f>NRG_CM_E!N6+NRG_OIL_NG_E!N6+NRG_PF_E!N6+NRG_CO_E!N6+NRG_BKBPB_E!N6+NRG_GW_E!N6+NRG_BF_E!N6+NRG_PR_E!N6+NRG_NI_E!N6+NRG_CL_E!N6+NRG_LNG_E!N6+NRG_BIOG_E!N6+NRG_GTL_E!N6+NRG_CPP_E!N6+NRG_NSP_E!N6</f>
        <v>0</v>
      </c>
      <c r="O6" s="8">
        <f>NRG_CM_E!O6+NRG_OIL_NG_E!O6+NRG_PF_E!O6+NRG_CO_E!O6+NRG_BKBPB_E!O6+NRG_GW_E!O6+NRG_BF_E!O6+NRG_PR_E!O6+NRG_NI_E!O6+NRG_CL_E!O6+NRG_LNG_E!O6+NRG_BIOG_E!O6+NRG_GTL_E!O6+NRG_CPP_E!O6+NRG_NSP_E!O6</f>
        <v>0</v>
      </c>
      <c r="P6" s="8">
        <f>NRG_CM_E!P6+NRG_OIL_NG_E!P6+NRG_PF_E!P6+NRG_CO_E!P6+NRG_BKBPB_E!P6+NRG_GW_E!P6+NRG_BF_E!P6+NRG_PR_E!P6+NRG_NI_E!P6+NRG_CL_E!P6+NRG_LNG_E!P6+NRG_BIOG_E!P6+NRG_GTL_E!P6+NRG_CPP_E!P6+NRG_NSP_E!P6</f>
        <v>0</v>
      </c>
      <c r="Q6" s="8">
        <f>NRG_CM_E!Q6+NRG_OIL_NG_E!Q6+NRG_PF_E!Q6+NRG_CO_E!Q6+NRG_BKBPB_E!Q6+NRG_GW_E!Q6+NRG_BF_E!Q6+NRG_PR_E!Q6+NRG_NI_E!Q6+NRG_CL_E!Q6+NRG_LNG_E!Q6+NRG_BIOG_E!Q6+NRG_GTL_E!Q6+NRG_CPP_E!Q6+NRG_NSP_E!Q6</f>
        <v>0</v>
      </c>
      <c r="R6" s="8">
        <f>NRG_CM_E!R6+NRG_OIL_NG_E!R6+NRG_PF_E!R6+NRG_CO_E!R6+NRG_BKBPB_E!R6+NRG_GW_E!R6+NRG_BF_E!R6+NRG_PR_E!R6+NRG_NI_E!R6+NRG_CL_E!R6+NRG_LNG_E!R6+NRG_BIOG_E!R6+NRG_GTL_E!R6+NRG_CPP_E!R6+NRG_NSP_E!R6</f>
        <v>0</v>
      </c>
      <c r="S6" s="8">
        <f>NRG_CM_E!S6+NRG_OIL_NG_E!S6+NRG_PF_E!S6+NRG_CO_E!S6+NRG_BKBPB_E!S6+NRG_GW_E!S6+NRG_BF_E!S6+NRG_PR_E!S6+NRG_NI_E!S6+NRG_CL_E!S6+NRG_LNG_E!S6+NRG_BIOG_E!S6+NRG_GTL_E!S6+NRG_CPP_E!S6+NRG_NSP_E!S6</f>
        <v>0</v>
      </c>
      <c r="T6" s="8">
        <f>NRG_CM_E!T6+NRG_OIL_NG_E!T6+NRG_PF_E!T6+NRG_CO_E!T6+NRG_BKBPB_E!T6+NRG_GW_E!T6+NRG_BF_E!T6+NRG_PR_E!T6+NRG_NI_E!T6+NRG_CL_E!T6+NRG_LNG_E!T6+NRG_BIOG_E!T6+NRG_GTL_E!T6+NRG_CPP_E!T6+NRG_NSP_E!T6</f>
        <v>0</v>
      </c>
      <c r="U6" s="8">
        <f>NRG_CM_E!U6+NRG_OIL_NG_E!U6+NRG_PF_E!U6+NRG_CO_E!U6+NRG_BKBPB_E!U6+NRG_GW_E!U6+NRG_BF_E!U6+NRG_PR_E!U6+NRG_NI_E!U6+NRG_CL_E!U6+NRG_LNG_E!U6+NRG_BIOG_E!U6+NRG_GTL_E!U6+NRG_CPP_E!U6+NRG_NSP_E!U6</f>
        <v>0</v>
      </c>
      <c r="V6" s="8">
        <f>NRG_CM_E!V6+NRG_OIL_NG_E!V6+NRG_PF_E!V6+NRG_CO_E!V6+NRG_BKBPB_E!V6+NRG_GW_E!V6+NRG_BF_E!V6+NRG_PR_E!V6+NRG_NI_E!V6+NRG_CL_E!V6+NRG_LNG_E!V6+NRG_BIOG_E!V6+NRG_GTL_E!V6+NRG_CPP_E!V6+NRG_NSP_E!V6</f>
        <v>0</v>
      </c>
      <c r="W6" s="8">
        <f>NRG_CM_E!W6+NRG_OIL_NG_E!W6+NRG_PF_E!W6+NRG_CO_E!W6+NRG_BKBPB_E!W6+NRG_GW_E!W6+NRG_BF_E!W6+NRG_PR_E!W6+NRG_NI_E!W6+NRG_CL_E!W6+NRG_LNG_E!W6+NRG_BIOG_E!W6+NRG_GTL_E!W6+NRG_CPP_E!W6+NRG_NSP_E!W6</f>
        <v>0</v>
      </c>
      <c r="X6" s="8">
        <f>NRG_CM_E!X6+NRG_OIL_NG_E!X6+NRG_PF_E!X6+NRG_CO_E!X6+NRG_BKBPB_E!X6+NRG_GW_E!X6+NRG_BF_E!X6+NRG_PR_E!X6+NRG_NI_E!X6+NRG_CL_E!X6+NRG_LNG_E!X6+NRG_BIOG_E!X6+NRG_GTL_E!X6+NRG_CPP_E!X6+NRG_NSP_E!X6</f>
        <v>0</v>
      </c>
    </row>
    <row r="7" spans="1:24" ht="11.25" customHeight="1" x14ac:dyDescent="0.2">
      <c r="A7" s="28" t="s">
        <v>8</v>
      </c>
      <c r="B7" s="7" t="s">
        <v>9</v>
      </c>
      <c r="C7" s="8">
        <f>NRG_CM_E!C7+NRG_OIL_NG_E!C7+NRG_PF_E!C7+NRG_CO_E!C7+NRG_BKBPB_E!C7+NRG_GW_E!C7+NRG_BF_E!C7+NRG_PR_E!C7+NRG_NI_E!C7+NRG_CL_E!C7+NRG_LNG_E!C7+NRG_BIOG_E!C7+NRG_GTL_E!C7+NRG_CPP_E!C7+NRG_NSP_E!C7</f>
        <v>0</v>
      </c>
      <c r="D7" s="8">
        <f>NRG_CM_E!D7+NRG_OIL_NG_E!D7+NRG_PF_E!D7+NRG_CO_E!D7+NRG_BKBPB_E!D7+NRG_GW_E!D7+NRG_BF_E!D7+NRG_PR_E!D7+NRG_NI_E!D7+NRG_CL_E!D7+NRG_LNG_E!D7+NRG_BIOG_E!D7+NRG_GTL_E!D7+NRG_CPP_E!D7+NRG_NSP_E!D7</f>
        <v>0</v>
      </c>
      <c r="E7" s="8">
        <f>NRG_CM_E!E7+NRG_OIL_NG_E!E7+NRG_PF_E!E7+NRG_CO_E!E7+NRG_BKBPB_E!E7+NRG_GW_E!E7+NRG_BF_E!E7+NRG_PR_E!E7+NRG_NI_E!E7+NRG_CL_E!E7+NRG_LNG_E!E7+NRG_BIOG_E!E7+NRG_GTL_E!E7+NRG_CPP_E!E7+NRG_NSP_E!E7</f>
        <v>0</v>
      </c>
      <c r="F7" s="8">
        <f>NRG_CM_E!F7+NRG_OIL_NG_E!F7+NRG_PF_E!F7+NRG_CO_E!F7+NRG_BKBPB_E!F7+NRG_GW_E!F7+NRG_BF_E!F7+NRG_PR_E!F7+NRG_NI_E!F7+NRG_CL_E!F7+NRG_LNG_E!F7+NRG_BIOG_E!F7+NRG_GTL_E!F7+NRG_CPP_E!F7+NRG_NSP_E!F7</f>
        <v>0</v>
      </c>
      <c r="G7" s="8">
        <f>NRG_CM_E!G7+NRG_OIL_NG_E!G7+NRG_PF_E!G7+NRG_CO_E!G7+NRG_BKBPB_E!G7+NRG_GW_E!G7+NRG_BF_E!G7+NRG_PR_E!G7+NRG_NI_E!G7+NRG_CL_E!G7+NRG_LNG_E!G7+NRG_BIOG_E!G7+NRG_GTL_E!G7+NRG_CPP_E!G7+NRG_NSP_E!G7</f>
        <v>0</v>
      </c>
      <c r="H7" s="8">
        <f>NRG_CM_E!H7+NRG_OIL_NG_E!H7+NRG_PF_E!H7+NRG_CO_E!H7+NRG_BKBPB_E!H7+NRG_GW_E!H7+NRG_BF_E!H7+NRG_PR_E!H7+NRG_NI_E!H7+NRG_CL_E!H7+NRG_LNG_E!H7+NRG_BIOG_E!H7+NRG_GTL_E!H7+NRG_CPP_E!H7+NRG_NSP_E!H7</f>
        <v>0</v>
      </c>
      <c r="I7" s="8">
        <f>NRG_CM_E!I7+NRG_OIL_NG_E!I7+NRG_PF_E!I7+NRG_CO_E!I7+NRG_BKBPB_E!I7+NRG_GW_E!I7+NRG_BF_E!I7+NRG_PR_E!I7+NRG_NI_E!I7+NRG_CL_E!I7+NRG_LNG_E!I7+NRG_BIOG_E!I7+NRG_GTL_E!I7+NRG_CPP_E!I7+NRG_NSP_E!I7</f>
        <v>0</v>
      </c>
      <c r="J7" s="8">
        <f>NRG_CM_E!J7+NRG_OIL_NG_E!J7+NRG_PF_E!J7+NRG_CO_E!J7+NRG_BKBPB_E!J7+NRG_GW_E!J7+NRG_BF_E!J7+NRG_PR_E!J7+NRG_NI_E!J7+NRG_CL_E!J7+NRG_LNG_E!J7+NRG_BIOG_E!J7+NRG_GTL_E!J7+NRG_CPP_E!J7+NRG_NSP_E!J7</f>
        <v>0</v>
      </c>
      <c r="K7" s="8">
        <f>NRG_CM_E!K7+NRG_OIL_NG_E!K7+NRG_PF_E!K7+NRG_CO_E!K7+NRG_BKBPB_E!K7+NRG_GW_E!K7+NRG_BF_E!K7+NRG_PR_E!K7+NRG_NI_E!K7+NRG_CL_E!K7+NRG_LNG_E!K7+NRG_BIOG_E!K7+NRG_GTL_E!K7+NRG_CPP_E!K7+NRG_NSP_E!K7</f>
        <v>0</v>
      </c>
      <c r="L7" s="8">
        <f>NRG_CM_E!L7+NRG_OIL_NG_E!L7+NRG_PF_E!L7+NRG_CO_E!L7+NRG_BKBPB_E!L7+NRG_GW_E!L7+NRG_BF_E!L7+NRG_PR_E!L7+NRG_NI_E!L7+NRG_CL_E!L7+NRG_LNG_E!L7+NRG_BIOG_E!L7+NRG_GTL_E!L7+NRG_CPP_E!L7+NRG_NSP_E!L7</f>
        <v>0</v>
      </c>
      <c r="M7" s="8">
        <f>NRG_CM_E!M7+NRG_OIL_NG_E!M7+NRG_PF_E!M7+NRG_CO_E!M7+NRG_BKBPB_E!M7+NRG_GW_E!M7+NRG_BF_E!M7+NRG_PR_E!M7+NRG_NI_E!M7+NRG_CL_E!M7+NRG_LNG_E!M7+NRG_BIOG_E!M7+NRG_GTL_E!M7+NRG_CPP_E!M7+NRG_NSP_E!M7</f>
        <v>0</v>
      </c>
      <c r="N7" s="8">
        <f>NRG_CM_E!N7+NRG_OIL_NG_E!N7+NRG_PF_E!N7+NRG_CO_E!N7+NRG_BKBPB_E!N7+NRG_GW_E!N7+NRG_BF_E!N7+NRG_PR_E!N7+NRG_NI_E!N7+NRG_CL_E!N7+NRG_LNG_E!N7+NRG_BIOG_E!N7+NRG_GTL_E!N7+NRG_CPP_E!N7+NRG_NSP_E!N7</f>
        <v>0</v>
      </c>
      <c r="O7" s="8">
        <f>NRG_CM_E!O7+NRG_OIL_NG_E!O7+NRG_PF_E!O7+NRG_CO_E!O7+NRG_BKBPB_E!O7+NRG_GW_E!O7+NRG_BF_E!O7+NRG_PR_E!O7+NRG_NI_E!O7+NRG_CL_E!O7+NRG_LNG_E!O7+NRG_BIOG_E!O7+NRG_GTL_E!O7+NRG_CPP_E!O7+NRG_NSP_E!O7</f>
        <v>0</v>
      </c>
      <c r="P7" s="8">
        <f>NRG_CM_E!P7+NRG_OIL_NG_E!P7+NRG_PF_E!P7+NRG_CO_E!P7+NRG_BKBPB_E!P7+NRG_GW_E!P7+NRG_BF_E!P7+NRG_PR_E!P7+NRG_NI_E!P7+NRG_CL_E!P7+NRG_LNG_E!P7+NRG_BIOG_E!P7+NRG_GTL_E!P7+NRG_CPP_E!P7+NRG_NSP_E!P7</f>
        <v>0</v>
      </c>
      <c r="Q7" s="8">
        <f>NRG_CM_E!Q7+NRG_OIL_NG_E!Q7+NRG_PF_E!Q7+NRG_CO_E!Q7+NRG_BKBPB_E!Q7+NRG_GW_E!Q7+NRG_BF_E!Q7+NRG_PR_E!Q7+NRG_NI_E!Q7+NRG_CL_E!Q7+NRG_LNG_E!Q7+NRG_BIOG_E!Q7+NRG_GTL_E!Q7+NRG_CPP_E!Q7+NRG_NSP_E!Q7</f>
        <v>0</v>
      </c>
      <c r="R7" s="8">
        <f>NRG_CM_E!R7+NRG_OIL_NG_E!R7+NRG_PF_E!R7+NRG_CO_E!R7+NRG_BKBPB_E!R7+NRG_GW_E!R7+NRG_BF_E!R7+NRG_PR_E!R7+NRG_NI_E!R7+NRG_CL_E!R7+NRG_LNG_E!R7+NRG_BIOG_E!R7+NRG_GTL_E!R7+NRG_CPP_E!R7+NRG_NSP_E!R7</f>
        <v>0</v>
      </c>
      <c r="S7" s="8">
        <f>NRG_CM_E!S7+NRG_OIL_NG_E!S7+NRG_PF_E!S7+NRG_CO_E!S7+NRG_BKBPB_E!S7+NRG_GW_E!S7+NRG_BF_E!S7+NRG_PR_E!S7+NRG_NI_E!S7+NRG_CL_E!S7+NRG_LNG_E!S7+NRG_BIOG_E!S7+NRG_GTL_E!S7+NRG_CPP_E!S7+NRG_NSP_E!S7</f>
        <v>0</v>
      </c>
      <c r="T7" s="8">
        <f>NRG_CM_E!T7+NRG_OIL_NG_E!T7+NRG_PF_E!T7+NRG_CO_E!T7+NRG_BKBPB_E!T7+NRG_GW_E!T7+NRG_BF_E!T7+NRG_PR_E!T7+NRG_NI_E!T7+NRG_CL_E!T7+NRG_LNG_E!T7+NRG_BIOG_E!T7+NRG_GTL_E!T7+NRG_CPP_E!T7+NRG_NSP_E!T7</f>
        <v>0</v>
      </c>
      <c r="U7" s="8">
        <f>NRG_CM_E!U7+NRG_OIL_NG_E!U7+NRG_PF_E!U7+NRG_CO_E!U7+NRG_BKBPB_E!U7+NRG_GW_E!U7+NRG_BF_E!U7+NRG_PR_E!U7+NRG_NI_E!U7+NRG_CL_E!U7+NRG_LNG_E!U7+NRG_BIOG_E!U7+NRG_GTL_E!U7+NRG_CPP_E!U7+NRG_NSP_E!U7</f>
        <v>0</v>
      </c>
      <c r="V7" s="8">
        <f>NRG_CM_E!V7+NRG_OIL_NG_E!V7+NRG_PF_E!V7+NRG_CO_E!V7+NRG_BKBPB_E!V7+NRG_GW_E!V7+NRG_BF_E!V7+NRG_PR_E!V7+NRG_NI_E!V7+NRG_CL_E!V7+NRG_LNG_E!V7+NRG_BIOG_E!V7+NRG_GTL_E!V7+NRG_CPP_E!V7+NRG_NSP_E!V7</f>
        <v>0</v>
      </c>
      <c r="W7" s="8">
        <f>NRG_CM_E!W7+NRG_OIL_NG_E!W7+NRG_PF_E!W7+NRG_CO_E!W7+NRG_BKBPB_E!W7+NRG_GW_E!W7+NRG_BF_E!W7+NRG_PR_E!W7+NRG_NI_E!W7+NRG_CL_E!W7+NRG_LNG_E!W7+NRG_BIOG_E!W7+NRG_GTL_E!W7+NRG_CPP_E!W7+NRG_NSP_E!W7</f>
        <v>0</v>
      </c>
      <c r="X7" s="8">
        <f>NRG_CM_E!X7+NRG_OIL_NG_E!X7+NRG_PF_E!X7+NRG_CO_E!X7+NRG_BKBPB_E!X7+NRG_GW_E!X7+NRG_BF_E!X7+NRG_PR_E!X7+NRG_NI_E!X7+NRG_CL_E!X7+NRG_LNG_E!X7+NRG_BIOG_E!X7+NRG_GTL_E!X7+NRG_CPP_E!X7+NRG_NSP_E!X7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0</v>
      </c>
      <c r="D8" s="19">
        <f t="shared" ref="D8:X8" si="6">SUM(D9:D10)</f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NRG_CM_E!C9+NRG_OIL_NG_E!C9+NRG_PF_E!C9+NRG_CO_E!C9+NRG_BKBPB_E!C9+NRG_GW_E!C9+NRG_BF_E!C9+NRG_PR_E!C9+NRG_NI_E!C9+NRG_CL_E!C9+NRG_LNG_E!C9+NRG_BIOG_E!C9+NRG_GTL_E!C9+NRG_CPP_E!C9+NRG_NSP_E!C9</f>
        <v>0</v>
      </c>
      <c r="D9" s="8">
        <f>NRG_CM_E!D9+NRG_OIL_NG_E!D9+NRG_PF_E!D9+NRG_CO_E!D9+NRG_BKBPB_E!D9+NRG_GW_E!D9+NRG_BF_E!D9+NRG_PR_E!D9+NRG_NI_E!D9+NRG_CL_E!D9+NRG_LNG_E!D9+NRG_BIOG_E!D9+NRG_GTL_E!D9+NRG_CPP_E!D9+NRG_NSP_E!D9</f>
        <v>0</v>
      </c>
      <c r="E9" s="8">
        <f>NRG_CM_E!E9+NRG_OIL_NG_E!E9+NRG_PF_E!E9+NRG_CO_E!E9+NRG_BKBPB_E!E9+NRG_GW_E!E9+NRG_BF_E!E9+NRG_PR_E!E9+NRG_NI_E!E9+NRG_CL_E!E9+NRG_LNG_E!E9+NRG_BIOG_E!E9+NRG_GTL_E!E9+NRG_CPP_E!E9+NRG_NSP_E!E9</f>
        <v>0</v>
      </c>
      <c r="F9" s="8">
        <f>NRG_CM_E!F9+NRG_OIL_NG_E!F9+NRG_PF_E!F9+NRG_CO_E!F9+NRG_BKBPB_E!F9+NRG_GW_E!F9+NRG_BF_E!F9+NRG_PR_E!F9+NRG_NI_E!F9+NRG_CL_E!F9+NRG_LNG_E!F9+NRG_BIOG_E!F9+NRG_GTL_E!F9+NRG_CPP_E!F9+NRG_NSP_E!F9</f>
        <v>0</v>
      </c>
      <c r="G9" s="8">
        <f>NRG_CM_E!G9+NRG_OIL_NG_E!G9+NRG_PF_E!G9+NRG_CO_E!G9+NRG_BKBPB_E!G9+NRG_GW_E!G9+NRG_BF_E!G9+NRG_PR_E!G9+NRG_NI_E!G9+NRG_CL_E!G9+NRG_LNG_E!G9+NRG_BIOG_E!G9+NRG_GTL_E!G9+NRG_CPP_E!G9+NRG_NSP_E!G9</f>
        <v>0</v>
      </c>
      <c r="H9" s="8">
        <f>NRG_CM_E!H9+NRG_OIL_NG_E!H9+NRG_PF_E!H9+NRG_CO_E!H9+NRG_BKBPB_E!H9+NRG_GW_E!H9+NRG_BF_E!H9+NRG_PR_E!H9+NRG_NI_E!H9+NRG_CL_E!H9+NRG_LNG_E!H9+NRG_BIOG_E!H9+NRG_GTL_E!H9+NRG_CPP_E!H9+NRG_NSP_E!H9</f>
        <v>0</v>
      </c>
      <c r="I9" s="8">
        <f>NRG_CM_E!I9+NRG_OIL_NG_E!I9+NRG_PF_E!I9+NRG_CO_E!I9+NRG_BKBPB_E!I9+NRG_GW_E!I9+NRG_BF_E!I9+NRG_PR_E!I9+NRG_NI_E!I9+NRG_CL_E!I9+NRG_LNG_E!I9+NRG_BIOG_E!I9+NRG_GTL_E!I9+NRG_CPP_E!I9+NRG_NSP_E!I9</f>
        <v>0</v>
      </c>
      <c r="J9" s="8">
        <f>NRG_CM_E!J9+NRG_OIL_NG_E!J9+NRG_PF_E!J9+NRG_CO_E!J9+NRG_BKBPB_E!J9+NRG_GW_E!J9+NRG_BF_E!J9+NRG_PR_E!J9+NRG_NI_E!J9+NRG_CL_E!J9+NRG_LNG_E!J9+NRG_BIOG_E!J9+NRG_GTL_E!J9+NRG_CPP_E!J9+NRG_NSP_E!J9</f>
        <v>0</v>
      </c>
      <c r="K9" s="8">
        <f>NRG_CM_E!K9+NRG_OIL_NG_E!K9+NRG_PF_E!K9+NRG_CO_E!K9+NRG_BKBPB_E!K9+NRG_GW_E!K9+NRG_BF_E!K9+NRG_PR_E!K9+NRG_NI_E!K9+NRG_CL_E!K9+NRG_LNG_E!K9+NRG_BIOG_E!K9+NRG_GTL_E!K9+NRG_CPP_E!K9+NRG_NSP_E!K9</f>
        <v>0</v>
      </c>
      <c r="L9" s="8">
        <f>NRG_CM_E!L9+NRG_OIL_NG_E!L9+NRG_PF_E!L9+NRG_CO_E!L9+NRG_BKBPB_E!L9+NRG_GW_E!L9+NRG_BF_E!L9+NRG_PR_E!L9+NRG_NI_E!L9+NRG_CL_E!L9+NRG_LNG_E!L9+NRG_BIOG_E!L9+NRG_GTL_E!L9+NRG_CPP_E!L9+NRG_NSP_E!L9</f>
        <v>0</v>
      </c>
      <c r="M9" s="8">
        <f>NRG_CM_E!M9+NRG_OIL_NG_E!M9+NRG_PF_E!M9+NRG_CO_E!M9+NRG_BKBPB_E!M9+NRG_GW_E!M9+NRG_BF_E!M9+NRG_PR_E!M9+NRG_NI_E!M9+NRG_CL_E!M9+NRG_LNG_E!M9+NRG_BIOG_E!M9+NRG_GTL_E!M9+NRG_CPP_E!M9+NRG_NSP_E!M9</f>
        <v>0</v>
      </c>
      <c r="N9" s="8">
        <f>NRG_CM_E!N9+NRG_OIL_NG_E!N9+NRG_PF_E!N9+NRG_CO_E!N9+NRG_BKBPB_E!N9+NRG_GW_E!N9+NRG_BF_E!N9+NRG_PR_E!N9+NRG_NI_E!N9+NRG_CL_E!N9+NRG_LNG_E!N9+NRG_BIOG_E!N9+NRG_GTL_E!N9+NRG_CPP_E!N9+NRG_NSP_E!N9</f>
        <v>0</v>
      </c>
      <c r="O9" s="8">
        <f>NRG_CM_E!O9+NRG_OIL_NG_E!O9+NRG_PF_E!O9+NRG_CO_E!O9+NRG_BKBPB_E!O9+NRG_GW_E!O9+NRG_BF_E!O9+NRG_PR_E!O9+NRG_NI_E!O9+NRG_CL_E!O9+NRG_LNG_E!O9+NRG_BIOG_E!O9+NRG_GTL_E!O9+NRG_CPP_E!O9+NRG_NSP_E!O9</f>
        <v>0</v>
      </c>
      <c r="P9" s="8">
        <f>NRG_CM_E!P9+NRG_OIL_NG_E!P9+NRG_PF_E!P9+NRG_CO_E!P9+NRG_BKBPB_E!P9+NRG_GW_E!P9+NRG_BF_E!P9+NRG_PR_E!P9+NRG_NI_E!P9+NRG_CL_E!P9+NRG_LNG_E!P9+NRG_BIOG_E!P9+NRG_GTL_E!P9+NRG_CPP_E!P9+NRG_NSP_E!P9</f>
        <v>0</v>
      </c>
      <c r="Q9" s="8">
        <f>NRG_CM_E!Q9+NRG_OIL_NG_E!Q9+NRG_PF_E!Q9+NRG_CO_E!Q9+NRG_BKBPB_E!Q9+NRG_GW_E!Q9+NRG_BF_E!Q9+NRG_PR_E!Q9+NRG_NI_E!Q9+NRG_CL_E!Q9+NRG_LNG_E!Q9+NRG_BIOG_E!Q9+NRG_GTL_E!Q9+NRG_CPP_E!Q9+NRG_NSP_E!Q9</f>
        <v>0</v>
      </c>
      <c r="R9" s="8">
        <f>NRG_CM_E!R9+NRG_OIL_NG_E!R9+NRG_PF_E!R9+NRG_CO_E!R9+NRG_BKBPB_E!R9+NRG_GW_E!R9+NRG_BF_E!R9+NRG_PR_E!R9+NRG_NI_E!R9+NRG_CL_E!R9+NRG_LNG_E!R9+NRG_BIOG_E!R9+NRG_GTL_E!R9+NRG_CPP_E!R9+NRG_NSP_E!R9</f>
        <v>0</v>
      </c>
      <c r="S9" s="8">
        <f>NRG_CM_E!S9+NRG_OIL_NG_E!S9+NRG_PF_E!S9+NRG_CO_E!S9+NRG_BKBPB_E!S9+NRG_GW_E!S9+NRG_BF_E!S9+NRG_PR_E!S9+NRG_NI_E!S9+NRG_CL_E!S9+NRG_LNG_E!S9+NRG_BIOG_E!S9+NRG_GTL_E!S9+NRG_CPP_E!S9+NRG_NSP_E!S9</f>
        <v>0</v>
      </c>
      <c r="T9" s="8">
        <f>NRG_CM_E!T9+NRG_OIL_NG_E!T9+NRG_PF_E!T9+NRG_CO_E!T9+NRG_BKBPB_E!T9+NRG_GW_E!T9+NRG_BF_E!T9+NRG_PR_E!T9+NRG_NI_E!T9+NRG_CL_E!T9+NRG_LNG_E!T9+NRG_BIOG_E!T9+NRG_GTL_E!T9+NRG_CPP_E!T9+NRG_NSP_E!T9</f>
        <v>0</v>
      </c>
      <c r="U9" s="8">
        <f>NRG_CM_E!U9+NRG_OIL_NG_E!U9+NRG_PF_E!U9+NRG_CO_E!U9+NRG_BKBPB_E!U9+NRG_GW_E!U9+NRG_BF_E!U9+NRG_PR_E!U9+NRG_NI_E!U9+NRG_CL_E!U9+NRG_LNG_E!U9+NRG_BIOG_E!U9+NRG_GTL_E!U9+NRG_CPP_E!U9+NRG_NSP_E!U9</f>
        <v>0</v>
      </c>
      <c r="V9" s="8">
        <f>NRG_CM_E!V9+NRG_OIL_NG_E!V9+NRG_PF_E!V9+NRG_CO_E!V9+NRG_BKBPB_E!V9+NRG_GW_E!V9+NRG_BF_E!V9+NRG_PR_E!V9+NRG_NI_E!V9+NRG_CL_E!V9+NRG_LNG_E!V9+NRG_BIOG_E!V9+NRG_GTL_E!V9+NRG_CPP_E!V9+NRG_NSP_E!V9</f>
        <v>0</v>
      </c>
      <c r="W9" s="8">
        <f>NRG_CM_E!W9+NRG_OIL_NG_E!W9+NRG_PF_E!W9+NRG_CO_E!W9+NRG_BKBPB_E!W9+NRG_GW_E!W9+NRG_BF_E!W9+NRG_PR_E!W9+NRG_NI_E!W9+NRG_CL_E!W9+NRG_LNG_E!W9+NRG_BIOG_E!W9+NRG_GTL_E!W9+NRG_CPP_E!W9+NRG_NSP_E!W9</f>
        <v>0</v>
      </c>
      <c r="X9" s="8">
        <f>NRG_CM_E!X9+NRG_OIL_NG_E!X9+NRG_PF_E!X9+NRG_CO_E!X9+NRG_BKBPB_E!X9+NRG_GW_E!X9+NRG_BF_E!X9+NRG_PR_E!X9+NRG_NI_E!X9+NRG_CL_E!X9+NRG_LNG_E!X9+NRG_BIOG_E!X9+NRG_GTL_E!X9+NRG_CPP_E!X9+NRG_NSP_E!X9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NRG_CM_E!C10+NRG_OIL_NG_E!C10+NRG_PF_E!C10+NRG_CO_E!C10+NRG_BKBPB_E!C10+NRG_GW_E!C10+NRG_BF_E!C10+NRG_PR_E!C10+NRG_NI_E!C10+NRG_CL_E!C10+NRG_LNG_E!C10+NRG_BIOG_E!C10+NRG_GTL_E!C10+NRG_CPP_E!C10+NRG_NSP_E!C10</f>
        <v>0</v>
      </c>
      <c r="D10" s="8">
        <f>NRG_CM_E!D10+NRG_OIL_NG_E!D10+NRG_PF_E!D10+NRG_CO_E!D10+NRG_BKBPB_E!D10+NRG_GW_E!D10+NRG_BF_E!D10+NRG_PR_E!D10+NRG_NI_E!D10+NRG_CL_E!D10+NRG_LNG_E!D10+NRG_BIOG_E!D10+NRG_GTL_E!D10+NRG_CPP_E!D10+NRG_NSP_E!D10</f>
        <v>0</v>
      </c>
      <c r="E10" s="8">
        <f>NRG_CM_E!E10+NRG_OIL_NG_E!E10+NRG_PF_E!E10+NRG_CO_E!E10+NRG_BKBPB_E!E10+NRG_GW_E!E10+NRG_BF_E!E10+NRG_PR_E!E10+NRG_NI_E!E10+NRG_CL_E!E10+NRG_LNG_E!E10+NRG_BIOG_E!E10+NRG_GTL_E!E10+NRG_CPP_E!E10+NRG_NSP_E!E10</f>
        <v>0</v>
      </c>
      <c r="F10" s="8">
        <f>NRG_CM_E!F10+NRG_OIL_NG_E!F10+NRG_PF_E!F10+NRG_CO_E!F10+NRG_BKBPB_E!F10+NRG_GW_E!F10+NRG_BF_E!F10+NRG_PR_E!F10+NRG_NI_E!F10+NRG_CL_E!F10+NRG_LNG_E!F10+NRG_BIOG_E!F10+NRG_GTL_E!F10+NRG_CPP_E!F10+NRG_NSP_E!F10</f>
        <v>0</v>
      </c>
      <c r="G10" s="8">
        <f>NRG_CM_E!G10+NRG_OIL_NG_E!G10+NRG_PF_E!G10+NRG_CO_E!G10+NRG_BKBPB_E!G10+NRG_GW_E!G10+NRG_BF_E!G10+NRG_PR_E!G10+NRG_NI_E!G10+NRG_CL_E!G10+NRG_LNG_E!G10+NRG_BIOG_E!G10+NRG_GTL_E!G10+NRG_CPP_E!G10+NRG_NSP_E!G10</f>
        <v>0</v>
      </c>
      <c r="H10" s="8">
        <f>NRG_CM_E!H10+NRG_OIL_NG_E!H10+NRG_PF_E!H10+NRG_CO_E!H10+NRG_BKBPB_E!H10+NRG_GW_E!H10+NRG_BF_E!H10+NRG_PR_E!H10+NRG_NI_E!H10+NRG_CL_E!H10+NRG_LNG_E!H10+NRG_BIOG_E!H10+NRG_GTL_E!H10+NRG_CPP_E!H10+NRG_NSP_E!H10</f>
        <v>0</v>
      </c>
      <c r="I10" s="8">
        <f>NRG_CM_E!I10+NRG_OIL_NG_E!I10+NRG_PF_E!I10+NRG_CO_E!I10+NRG_BKBPB_E!I10+NRG_GW_E!I10+NRG_BF_E!I10+NRG_PR_E!I10+NRG_NI_E!I10+NRG_CL_E!I10+NRG_LNG_E!I10+NRG_BIOG_E!I10+NRG_GTL_E!I10+NRG_CPP_E!I10+NRG_NSP_E!I10</f>
        <v>0</v>
      </c>
      <c r="J10" s="8">
        <f>NRG_CM_E!J10+NRG_OIL_NG_E!J10+NRG_PF_E!J10+NRG_CO_E!J10+NRG_BKBPB_E!J10+NRG_GW_E!J10+NRG_BF_E!J10+NRG_PR_E!J10+NRG_NI_E!J10+NRG_CL_E!J10+NRG_LNG_E!J10+NRG_BIOG_E!J10+NRG_GTL_E!J10+NRG_CPP_E!J10+NRG_NSP_E!J10</f>
        <v>0</v>
      </c>
      <c r="K10" s="8">
        <f>NRG_CM_E!K10+NRG_OIL_NG_E!K10+NRG_PF_E!K10+NRG_CO_E!K10+NRG_BKBPB_E!K10+NRG_GW_E!K10+NRG_BF_E!K10+NRG_PR_E!K10+NRG_NI_E!K10+NRG_CL_E!K10+NRG_LNG_E!K10+NRG_BIOG_E!K10+NRG_GTL_E!K10+NRG_CPP_E!K10+NRG_NSP_E!K10</f>
        <v>0</v>
      </c>
      <c r="L10" s="8">
        <f>NRG_CM_E!L10+NRG_OIL_NG_E!L10+NRG_PF_E!L10+NRG_CO_E!L10+NRG_BKBPB_E!L10+NRG_GW_E!L10+NRG_BF_E!L10+NRG_PR_E!L10+NRG_NI_E!L10+NRG_CL_E!L10+NRG_LNG_E!L10+NRG_BIOG_E!L10+NRG_GTL_E!L10+NRG_CPP_E!L10+NRG_NSP_E!L10</f>
        <v>0</v>
      </c>
      <c r="M10" s="8">
        <f>NRG_CM_E!M10+NRG_OIL_NG_E!M10+NRG_PF_E!M10+NRG_CO_E!M10+NRG_BKBPB_E!M10+NRG_GW_E!M10+NRG_BF_E!M10+NRG_PR_E!M10+NRG_NI_E!M10+NRG_CL_E!M10+NRG_LNG_E!M10+NRG_BIOG_E!M10+NRG_GTL_E!M10+NRG_CPP_E!M10+NRG_NSP_E!M10</f>
        <v>0</v>
      </c>
      <c r="N10" s="8">
        <f>NRG_CM_E!N10+NRG_OIL_NG_E!N10+NRG_PF_E!N10+NRG_CO_E!N10+NRG_BKBPB_E!N10+NRG_GW_E!N10+NRG_BF_E!N10+NRG_PR_E!N10+NRG_NI_E!N10+NRG_CL_E!N10+NRG_LNG_E!N10+NRG_BIOG_E!N10+NRG_GTL_E!N10+NRG_CPP_E!N10+NRG_NSP_E!N10</f>
        <v>0</v>
      </c>
      <c r="O10" s="8">
        <f>NRG_CM_E!O10+NRG_OIL_NG_E!O10+NRG_PF_E!O10+NRG_CO_E!O10+NRG_BKBPB_E!O10+NRG_GW_E!O10+NRG_BF_E!O10+NRG_PR_E!O10+NRG_NI_E!O10+NRG_CL_E!O10+NRG_LNG_E!O10+NRG_BIOG_E!O10+NRG_GTL_E!O10+NRG_CPP_E!O10+NRG_NSP_E!O10</f>
        <v>0</v>
      </c>
      <c r="P10" s="8">
        <f>NRG_CM_E!P10+NRG_OIL_NG_E!P10+NRG_PF_E!P10+NRG_CO_E!P10+NRG_BKBPB_E!P10+NRG_GW_E!P10+NRG_BF_E!P10+NRG_PR_E!P10+NRG_NI_E!P10+NRG_CL_E!P10+NRG_LNG_E!P10+NRG_BIOG_E!P10+NRG_GTL_E!P10+NRG_CPP_E!P10+NRG_NSP_E!P10</f>
        <v>0</v>
      </c>
      <c r="Q10" s="8">
        <f>NRG_CM_E!Q10+NRG_OIL_NG_E!Q10+NRG_PF_E!Q10+NRG_CO_E!Q10+NRG_BKBPB_E!Q10+NRG_GW_E!Q10+NRG_BF_E!Q10+NRG_PR_E!Q10+NRG_NI_E!Q10+NRG_CL_E!Q10+NRG_LNG_E!Q10+NRG_BIOG_E!Q10+NRG_GTL_E!Q10+NRG_CPP_E!Q10+NRG_NSP_E!Q10</f>
        <v>0</v>
      </c>
      <c r="R10" s="8">
        <f>NRG_CM_E!R10+NRG_OIL_NG_E!R10+NRG_PF_E!R10+NRG_CO_E!R10+NRG_BKBPB_E!R10+NRG_GW_E!R10+NRG_BF_E!R10+NRG_PR_E!R10+NRG_NI_E!R10+NRG_CL_E!R10+NRG_LNG_E!R10+NRG_BIOG_E!R10+NRG_GTL_E!R10+NRG_CPP_E!R10+NRG_NSP_E!R10</f>
        <v>0</v>
      </c>
      <c r="S10" s="8">
        <f>NRG_CM_E!S10+NRG_OIL_NG_E!S10+NRG_PF_E!S10+NRG_CO_E!S10+NRG_BKBPB_E!S10+NRG_GW_E!S10+NRG_BF_E!S10+NRG_PR_E!S10+NRG_NI_E!S10+NRG_CL_E!S10+NRG_LNG_E!S10+NRG_BIOG_E!S10+NRG_GTL_E!S10+NRG_CPP_E!S10+NRG_NSP_E!S10</f>
        <v>0</v>
      </c>
      <c r="T10" s="8">
        <f>NRG_CM_E!T10+NRG_OIL_NG_E!T10+NRG_PF_E!T10+NRG_CO_E!T10+NRG_BKBPB_E!T10+NRG_GW_E!T10+NRG_BF_E!T10+NRG_PR_E!T10+NRG_NI_E!T10+NRG_CL_E!T10+NRG_LNG_E!T10+NRG_BIOG_E!T10+NRG_GTL_E!T10+NRG_CPP_E!T10+NRG_NSP_E!T10</f>
        <v>0</v>
      </c>
      <c r="U10" s="8">
        <f>NRG_CM_E!U10+NRG_OIL_NG_E!U10+NRG_PF_E!U10+NRG_CO_E!U10+NRG_BKBPB_E!U10+NRG_GW_E!U10+NRG_BF_E!U10+NRG_PR_E!U10+NRG_NI_E!U10+NRG_CL_E!U10+NRG_LNG_E!U10+NRG_BIOG_E!U10+NRG_GTL_E!U10+NRG_CPP_E!U10+NRG_NSP_E!U10</f>
        <v>0</v>
      </c>
      <c r="V10" s="8">
        <f>NRG_CM_E!V10+NRG_OIL_NG_E!V10+NRG_PF_E!V10+NRG_CO_E!V10+NRG_BKBPB_E!V10+NRG_GW_E!V10+NRG_BF_E!V10+NRG_PR_E!V10+NRG_NI_E!V10+NRG_CL_E!V10+NRG_LNG_E!V10+NRG_BIOG_E!V10+NRG_GTL_E!V10+NRG_CPP_E!V10+NRG_NSP_E!V10</f>
        <v>0</v>
      </c>
      <c r="W10" s="8">
        <f>NRG_CM_E!W10+NRG_OIL_NG_E!W10+NRG_PF_E!W10+NRG_CO_E!W10+NRG_BKBPB_E!W10+NRG_GW_E!W10+NRG_BF_E!W10+NRG_PR_E!W10+NRG_NI_E!W10+NRG_CL_E!W10+NRG_LNG_E!W10+NRG_BIOG_E!W10+NRG_GTL_E!W10+NRG_CPP_E!W10+NRG_NSP_E!W10</f>
        <v>0</v>
      </c>
      <c r="X10" s="8">
        <f>NRG_CM_E!X10+NRG_OIL_NG_E!X10+NRG_PF_E!X10+NRG_CO_E!X10+NRG_BKBPB_E!X10+NRG_GW_E!X10+NRG_BF_E!X10+NRG_PR_E!X10+NRG_NI_E!X10+NRG_CL_E!X10+NRG_LNG_E!X10+NRG_BIOG_E!X10+NRG_GTL_E!X10+NRG_CPP_E!X10+NRG_NSP_E!X10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0</v>
      </c>
      <c r="D11" s="19">
        <f t="shared" ref="D11:X11" si="8">SUM(D12:D16)</f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f>NRG_CM_E!C12+NRG_OIL_NG_E!C12+NRG_PF_E!C12+NRG_CO_E!C12+NRG_BKBPB_E!C12+NRG_GW_E!C12+NRG_BF_E!C12+NRG_PR_E!C12+NRG_NI_E!C12+NRG_CL_E!C12+NRG_LNG_E!C12+NRG_BIOG_E!C12+NRG_GTL_E!C12+NRG_CPP_E!C12+NRG_NSP_E!C12</f>
        <v>0</v>
      </c>
      <c r="D12" s="8">
        <f>NRG_CM_E!D12+NRG_OIL_NG_E!D12+NRG_PF_E!D12+NRG_CO_E!D12+NRG_BKBPB_E!D12+NRG_GW_E!D12+NRG_BF_E!D12+NRG_PR_E!D12+NRG_NI_E!D12+NRG_CL_E!D12+NRG_LNG_E!D12+NRG_BIOG_E!D12+NRG_GTL_E!D12+NRG_CPP_E!D12+NRG_NSP_E!D12</f>
        <v>0</v>
      </c>
      <c r="E12" s="8">
        <f>NRG_CM_E!E12+NRG_OIL_NG_E!E12+NRG_PF_E!E12+NRG_CO_E!E12+NRG_BKBPB_E!E12+NRG_GW_E!E12+NRG_BF_E!E12+NRG_PR_E!E12+NRG_NI_E!E12+NRG_CL_E!E12+NRG_LNG_E!E12+NRG_BIOG_E!E12+NRG_GTL_E!E12+NRG_CPP_E!E12+NRG_NSP_E!E12</f>
        <v>0</v>
      </c>
      <c r="F12" s="8">
        <f>NRG_CM_E!F12+NRG_OIL_NG_E!F12+NRG_PF_E!F12+NRG_CO_E!F12+NRG_BKBPB_E!F12+NRG_GW_E!F12+NRG_BF_E!F12+NRG_PR_E!F12+NRG_NI_E!F12+NRG_CL_E!F12+NRG_LNG_E!F12+NRG_BIOG_E!F12+NRG_GTL_E!F12+NRG_CPP_E!F12+NRG_NSP_E!F12</f>
        <v>0</v>
      </c>
      <c r="G12" s="8">
        <f>NRG_CM_E!G12+NRG_OIL_NG_E!G12+NRG_PF_E!G12+NRG_CO_E!G12+NRG_BKBPB_E!G12+NRG_GW_E!G12+NRG_BF_E!G12+NRG_PR_E!G12+NRG_NI_E!G12+NRG_CL_E!G12+NRG_LNG_E!G12+NRG_BIOG_E!G12+NRG_GTL_E!G12+NRG_CPP_E!G12+NRG_NSP_E!G12</f>
        <v>0</v>
      </c>
      <c r="H12" s="8">
        <f>NRG_CM_E!H12+NRG_OIL_NG_E!H12+NRG_PF_E!H12+NRG_CO_E!H12+NRG_BKBPB_E!H12+NRG_GW_E!H12+NRG_BF_E!H12+NRG_PR_E!H12+NRG_NI_E!H12+NRG_CL_E!H12+NRG_LNG_E!H12+NRG_BIOG_E!H12+NRG_GTL_E!H12+NRG_CPP_E!H12+NRG_NSP_E!H12</f>
        <v>0</v>
      </c>
      <c r="I12" s="8">
        <f>NRG_CM_E!I12+NRG_OIL_NG_E!I12+NRG_PF_E!I12+NRG_CO_E!I12+NRG_BKBPB_E!I12+NRG_GW_E!I12+NRG_BF_E!I12+NRG_PR_E!I12+NRG_NI_E!I12+NRG_CL_E!I12+NRG_LNG_E!I12+NRG_BIOG_E!I12+NRG_GTL_E!I12+NRG_CPP_E!I12+NRG_NSP_E!I12</f>
        <v>0</v>
      </c>
      <c r="J12" s="8">
        <f>NRG_CM_E!J12+NRG_OIL_NG_E!J12+NRG_PF_E!J12+NRG_CO_E!J12+NRG_BKBPB_E!J12+NRG_GW_E!J12+NRG_BF_E!J12+NRG_PR_E!J12+NRG_NI_E!J12+NRG_CL_E!J12+NRG_LNG_E!J12+NRG_BIOG_E!J12+NRG_GTL_E!J12+NRG_CPP_E!J12+NRG_NSP_E!J12</f>
        <v>0</v>
      </c>
      <c r="K12" s="8">
        <f>NRG_CM_E!K12+NRG_OIL_NG_E!K12+NRG_PF_E!K12+NRG_CO_E!K12+NRG_BKBPB_E!K12+NRG_GW_E!K12+NRG_BF_E!K12+NRG_PR_E!K12+NRG_NI_E!K12+NRG_CL_E!K12+NRG_LNG_E!K12+NRG_BIOG_E!K12+NRG_GTL_E!K12+NRG_CPP_E!K12+NRG_NSP_E!K12</f>
        <v>0</v>
      </c>
      <c r="L12" s="8">
        <f>NRG_CM_E!L12+NRG_OIL_NG_E!L12+NRG_PF_E!L12+NRG_CO_E!L12+NRG_BKBPB_E!L12+NRG_GW_E!L12+NRG_BF_E!L12+NRG_PR_E!L12+NRG_NI_E!L12+NRG_CL_E!L12+NRG_LNG_E!L12+NRG_BIOG_E!L12+NRG_GTL_E!L12+NRG_CPP_E!L12+NRG_NSP_E!L12</f>
        <v>0</v>
      </c>
      <c r="M12" s="8">
        <f>NRG_CM_E!M12+NRG_OIL_NG_E!M12+NRG_PF_E!M12+NRG_CO_E!M12+NRG_BKBPB_E!M12+NRG_GW_E!M12+NRG_BF_E!M12+NRG_PR_E!M12+NRG_NI_E!M12+NRG_CL_E!M12+NRG_LNG_E!M12+NRG_BIOG_E!M12+NRG_GTL_E!M12+NRG_CPP_E!M12+NRG_NSP_E!M12</f>
        <v>0</v>
      </c>
      <c r="N12" s="8">
        <f>NRG_CM_E!N12+NRG_OIL_NG_E!N12+NRG_PF_E!N12+NRG_CO_E!N12+NRG_BKBPB_E!N12+NRG_GW_E!N12+NRG_BF_E!N12+NRG_PR_E!N12+NRG_NI_E!N12+NRG_CL_E!N12+NRG_LNG_E!N12+NRG_BIOG_E!N12+NRG_GTL_E!N12+NRG_CPP_E!N12+NRG_NSP_E!N12</f>
        <v>0</v>
      </c>
      <c r="O12" s="8">
        <f>NRG_CM_E!O12+NRG_OIL_NG_E!O12+NRG_PF_E!O12+NRG_CO_E!O12+NRG_BKBPB_E!O12+NRG_GW_E!O12+NRG_BF_E!O12+NRG_PR_E!O12+NRG_NI_E!O12+NRG_CL_E!O12+NRG_LNG_E!O12+NRG_BIOG_E!O12+NRG_GTL_E!O12+NRG_CPP_E!O12+NRG_NSP_E!O12</f>
        <v>0</v>
      </c>
      <c r="P12" s="8">
        <f>NRG_CM_E!P12+NRG_OIL_NG_E!P12+NRG_PF_E!P12+NRG_CO_E!P12+NRG_BKBPB_E!P12+NRG_GW_E!P12+NRG_BF_E!P12+NRG_PR_E!P12+NRG_NI_E!P12+NRG_CL_E!P12+NRG_LNG_E!P12+NRG_BIOG_E!P12+NRG_GTL_E!P12+NRG_CPP_E!P12+NRG_NSP_E!P12</f>
        <v>0</v>
      </c>
      <c r="Q12" s="8">
        <f>NRG_CM_E!Q12+NRG_OIL_NG_E!Q12+NRG_PF_E!Q12+NRG_CO_E!Q12+NRG_BKBPB_E!Q12+NRG_GW_E!Q12+NRG_BF_E!Q12+NRG_PR_E!Q12+NRG_NI_E!Q12+NRG_CL_E!Q12+NRG_LNG_E!Q12+NRG_BIOG_E!Q12+NRG_GTL_E!Q12+NRG_CPP_E!Q12+NRG_NSP_E!Q12</f>
        <v>0</v>
      </c>
      <c r="R12" s="8">
        <f>NRG_CM_E!R12+NRG_OIL_NG_E!R12+NRG_PF_E!R12+NRG_CO_E!R12+NRG_BKBPB_E!R12+NRG_GW_E!R12+NRG_BF_E!R12+NRG_PR_E!R12+NRG_NI_E!R12+NRG_CL_E!R12+NRG_LNG_E!R12+NRG_BIOG_E!R12+NRG_GTL_E!R12+NRG_CPP_E!R12+NRG_NSP_E!R12</f>
        <v>0</v>
      </c>
      <c r="S12" s="8">
        <f>NRG_CM_E!S12+NRG_OIL_NG_E!S12+NRG_PF_E!S12+NRG_CO_E!S12+NRG_BKBPB_E!S12+NRG_GW_E!S12+NRG_BF_E!S12+NRG_PR_E!S12+NRG_NI_E!S12+NRG_CL_E!S12+NRG_LNG_E!S12+NRG_BIOG_E!S12+NRG_GTL_E!S12+NRG_CPP_E!S12+NRG_NSP_E!S12</f>
        <v>0</v>
      </c>
      <c r="T12" s="8">
        <f>NRG_CM_E!T12+NRG_OIL_NG_E!T12+NRG_PF_E!T12+NRG_CO_E!T12+NRG_BKBPB_E!T12+NRG_GW_E!T12+NRG_BF_E!T12+NRG_PR_E!T12+NRG_NI_E!T12+NRG_CL_E!T12+NRG_LNG_E!T12+NRG_BIOG_E!T12+NRG_GTL_E!T12+NRG_CPP_E!T12+NRG_NSP_E!T12</f>
        <v>0</v>
      </c>
      <c r="U12" s="8">
        <f>NRG_CM_E!U12+NRG_OIL_NG_E!U12+NRG_PF_E!U12+NRG_CO_E!U12+NRG_BKBPB_E!U12+NRG_GW_E!U12+NRG_BF_E!U12+NRG_PR_E!U12+NRG_NI_E!U12+NRG_CL_E!U12+NRG_LNG_E!U12+NRG_BIOG_E!U12+NRG_GTL_E!U12+NRG_CPP_E!U12+NRG_NSP_E!U12</f>
        <v>0</v>
      </c>
      <c r="V12" s="8">
        <f>NRG_CM_E!V12+NRG_OIL_NG_E!V12+NRG_PF_E!V12+NRG_CO_E!V12+NRG_BKBPB_E!V12+NRG_GW_E!V12+NRG_BF_E!V12+NRG_PR_E!V12+NRG_NI_E!V12+NRG_CL_E!V12+NRG_LNG_E!V12+NRG_BIOG_E!V12+NRG_GTL_E!V12+NRG_CPP_E!V12+NRG_NSP_E!V12</f>
        <v>0</v>
      </c>
      <c r="W12" s="8">
        <f>NRG_CM_E!W12+NRG_OIL_NG_E!W12+NRG_PF_E!W12+NRG_CO_E!W12+NRG_BKBPB_E!W12+NRG_GW_E!W12+NRG_BF_E!W12+NRG_PR_E!W12+NRG_NI_E!W12+NRG_CL_E!W12+NRG_LNG_E!W12+NRG_BIOG_E!W12+NRG_GTL_E!W12+NRG_CPP_E!W12+NRG_NSP_E!W12</f>
        <v>0</v>
      </c>
      <c r="X12" s="8">
        <f>NRG_CM_E!X12+NRG_OIL_NG_E!X12+NRG_PF_E!X12+NRG_CO_E!X12+NRG_BKBPB_E!X12+NRG_GW_E!X12+NRG_BF_E!X12+NRG_PR_E!X12+NRG_NI_E!X12+NRG_CL_E!X12+NRG_LNG_E!X12+NRG_BIOG_E!X12+NRG_GTL_E!X12+NRG_CPP_E!X12+NRG_NSP_E!X12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NRG_CM_E!C13+NRG_OIL_NG_E!C13+NRG_PF_E!C13+NRG_CO_E!C13+NRG_BKBPB_E!C13+NRG_GW_E!C13+NRG_BF_E!C13+NRG_PR_E!C13+NRG_NI_E!C13+NRG_CL_E!C13+NRG_LNG_E!C13+NRG_BIOG_E!C13+NRG_GTL_E!C13+NRG_CPP_E!C13+NRG_NSP_E!C13</f>
        <v>0</v>
      </c>
      <c r="D13" s="8">
        <f>NRG_CM_E!D13+NRG_OIL_NG_E!D13+NRG_PF_E!D13+NRG_CO_E!D13+NRG_BKBPB_E!D13+NRG_GW_E!D13+NRG_BF_E!D13+NRG_PR_E!D13+NRG_NI_E!D13+NRG_CL_E!D13+NRG_LNG_E!D13+NRG_BIOG_E!D13+NRG_GTL_E!D13+NRG_CPP_E!D13+NRG_NSP_E!D13</f>
        <v>0</v>
      </c>
      <c r="E13" s="8">
        <f>NRG_CM_E!E13+NRG_OIL_NG_E!E13+NRG_PF_E!E13+NRG_CO_E!E13+NRG_BKBPB_E!E13+NRG_GW_E!E13+NRG_BF_E!E13+NRG_PR_E!E13+NRG_NI_E!E13+NRG_CL_E!E13+NRG_LNG_E!E13+NRG_BIOG_E!E13+NRG_GTL_E!E13+NRG_CPP_E!E13+NRG_NSP_E!E13</f>
        <v>0</v>
      </c>
      <c r="F13" s="8">
        <f>NRG_CM_E!F13+NRG_OIL_NG_E!F13+NRG_PF_E!F13+NRG_CO_E!F13+NRG_BKBPB_E!F13+NRG_GW_E!F13+NRG_BF_E!F13+NRG_PR_E!F13+NRG_NI_E!F13+NRG_CL_E!F13+NRG_LNG_E!F13+NRG_BIOG_E!F13+NRG_GTL_E!F13+NRG_CPP_E!F13+NRG_NSP_E!F13</f>
        <v>0</v>
      </c>
      <c r="G13" s="8">
        <f>NRG_CM_E!G13+NRG_OIL_NG_E!G13+NRG_PF_E!G13+NRG_CO_E!G13+NRG_BKBPB_E!G13+NRG_GW_E!G13+NRG_BF_E!G13+NRG_PR_E!G13+NRG_NI_E!G13+NRG_CL_E!G13+NRG_LNG_E!G13+NRG_BIOG_E!G13+NRG_GTL_E!G13+NRG_CPP_E!G13+NRG_NSP_E!G13</f>
        <v>0</v>
      </c>
      <c r="H13" s="8">
        <f>NRG_CM_E!H13+NRG_OIL_NG_E!H13+NRG_PF_E!H13+NRG_CO_E!H13+NRG_BKBPB_E!H13+NRG_GW_E!H13+NRG_BF_E!H13+NRG_PR_E!H13+NRG_NI_E!H13+NRG_CL_E!H13+NRG_LNG_E!H13+NRG_BIOG_E!H13+NRG_GTL_E!H13+NRG_CPP_E!H13+NRG_NSP_E!H13</f>
        <v>0</v>
      </c>
      <c r="I13" s="8">
        <f>NRG_CM_E!I13+NRG_OIL_NG_E!I13+NRG_PF_E!I13+NRG_CO_E!I13+NRG_BKBPB_E!I13+NRG_GW_E!I13+NRG_BF_E!I13+NRG_PR_E!I13+NRG_NI_E!I13+NRG_CL_E!I13+NRG_LNG_E!I13+NRG_BIOG_E!I13+NRG_GTL_E!I13+NRG_CPP_E!I13+NRG_NSP_E!I13</f>
        <v>0</v>
      </c>
      <c r="J13" s="8">
        <f>NRG_CM_E!J13+NRG_OIL_NG_E!J13+NRG_PF_E!J13+NRG_CO_E!J13+NRG_BKBPB_E!J13+NRG_GW_E!J13+NRG_BF_E!J13+NRG_PR_E!J13+NRG_NI_E!J13+NRG_CL_E!J13+NRG_LNG_E!J13+NRG_BIOG_E!J13+NRG_GTL_E!J13+NRG_CPP_E!J13+NRG_NSP_E!J13</f>
        <v>0</v>
      </c>
      <c r="K13" s="8">
        <f>NRG_CM_E!K13+NRG_OIL_NG_E!K13+NRG_PF_E!K13+NRG_CO_E!K13+NRG_BKBPB_E!K13+NRG_GW_E!K13+NRG_BF_E!K13+NRG_PR_E!K13+NRG_NI_E!K13+NRG_CL_E!K13+NRG_LNG_E!K13+NRG_BIOG_E!K13+NRG_GTL_E!K13+NRG_CPP_E!K13+NRG_NSP_E!K13</f>
        <v>0</v>
      </c>
      <c r="L13" s="8">
        <f>NRG_CM_E!L13+NRG_OIL_NG_E!L13+NRG_PF_E!L13+NRG_CO_E!L13+NRG_BKBPB_E!L13+NRG_GW_E!L13+NRG_BF_E!L13+NRG_PR_E!L13+NRG_NI_E!L13+NRG_CL_E!L13+NRG_LNG_E!L13+NRG_BIOG_E!L13+NRG_GTL_E!L13+NRG_CPP_E!L13+NRG_NSP_E!L13</f>
        <v>0</v>
      </c>
      <c r="M13" s="8">
        <f>NRG_CM_E!M13+NRG_OIL_NG_E!M13+NRG_PF_E!M13+NRG_CO_E!M13+NRG_BKBPB_E!M13+NRG_GW_E!M13+NRG_BF_E!M13+NRG_PR_E!M13+NRG_NI_E!M13+NRG_CL_E!M13+NRG_LNG_E!M13+NRG_BIOG_E!M13+NRG_GTL_E!M13+NRG_CPP_E!M13+NRG_NSP_E!M13</f>
        <v>0</v>
      </c>
      <c r="N13" s="8">
        <f>NRG_CM_E!N13+NRG_OIL_NG_E!N13+NRG_PF_E!N13+NRG_CO_E!N13+NRG_BKBPB_E!N13+NRG_GW_E!N13+NRG_BF_E!N13+NRG_PR_E!N13+NRG_NI_E!N13+NRG_CL_E!N13+NRG_LNG_E!N13+NRG_BIOG_E!N13+NRG_GTL_E!N13+NRG_CPP_E!N13+NRG_NSP_E!N13</f>
        <v>0</v>
      </c>
      <c r="O13" s="8">
        <f>NRG_CM_E!O13+NRG_OIL_NG_E!O13+NRG_PF_E!O13+NRG_CO_E!O13+NRG_BKBPB_E!O13+NRG_GW_E!O13+NRG_BF_E!O13+NRG_PR_E!O13+NRG_NI_E!O13+NRG_CL_E!O13+NRG_LNG_E!O13+NRG_BIOG_E!O13+NRG_GTL_E!O13+NRG_CPP_E!O13+NRG_NSP_E!O13</f>
        <v>0</v>
      </c>
      <c r="P13" s="8">
        <f>NRG_CM_E!P13+NRG_OIL_NG_E!P13+NRG_PF_E!P13+NRG_CO_E!P13+NRG_BKBPB_E!P13+NRG_GW_E!P13+NRG_BF_E!P13+NRG_PR_E!P13+NRG_NI_E!P13+NRG_CL_E!P13+NRG_LNG_E!P13+NRG_BIOG_E!P13+NRG_GTL_E!P13+NRG_CPP_E!P13+NRG_NSP_E!P13</f>
        <v>0</v>
      </c>
      <c r="Q13" s="8">
        <f>NRG_CM_E!Q13+NRG_OIL_NG_E!Q13+NRG_PF_E!Q13+NRG_CO_E!Q13+NRG_BKBPB_E!Q13+NRG_GW_E!Q13+NRG_BF_E!Q13+NRG_PR_E!Q13+NRG_NI_E!Q13+NRG_CL_E!Q13+NRG_LNG_E!Q13+NRG_BIOG_E!Q13+NRG_GTL_E!Q13+NRG_CPP_E!Q13+NRG_NSP_E!Q13</f>
        <v>0</v>
      </c>
      <c r="R13" s="8">
        <f>NRG_CM_E!R13+NRG_OIL_NG_E!R13+NRG_PF_E!R13+NRG_CO_E!R13+NRG_BKBPB_E!R13+NRG_GW_E!R13+NRG_BF_E!R13+NRG_PR_E!R13+NRG_NI_E!R13+NRG_CL_E!R13+NRG_LNG_E!R13+NRG_BIOG_E!R13+NRG_GTL_E!R13+NRG_CPP_E!R13+NRG_NSP_E!R13</f>
        <v>0</v>
      </c>
      <c r="S13" s="8">
        <f>NRG_CM_E!S13+NRG_OIL_NG_E!S13+NRG_PF_E!S13+NRG_CO_E!S13+NRG_BKBPB_E!S13+NRG_GW_E!S13+NRG_BF_E!S13+NRG_PR_E!S13+NRG_NI_E!S13+NRG_CL_E!S13+NRG_LNG_E!S13+NRG_BIOG_E!S13+NRG_GTL_E!S13+NRG_CPP_E!S13+NRG_NSP_E!S13</f>
        <v>0</v>
      </c>
      <c r="T13" s="8">
        <f>NRG_CM_E!T13+NRG_OIL_NG_E!T13+NRG_PF_E!T13+NRG_CO_E!T13+NRG_BKBPB_E!T13+NRG_GW_E!T13+NRG_BF_E!T13+NRG_PR_E!T13+NRG_NI_E!T13+NRG_CL_E!T13+NRG_LNG_E!T13+NRG_BIOG_E!T13+NRG_GTL_E!T13+NRG_CPP_E!T13+NRG_NSP_E!T13</f>
        <v>0</v>
      </c>
      <c r="U13" s="8">
        <f>NRG_CM_E!U13+NRG_OIL_NG_E!U13+NRG_PF_E!U13+NRG_CO_E!U13+NRG_BKBPB_E!U13+NRG_GW_E!U13+NRG_BF_E!U13+NRG_PR_E!U13+NRG_NI_E!U13+NRG_CL_E!U13+NRG_LNG_E!U13+NRG_BIOG_E!U13+NRG_GTL_E!U13+NRG_CPP_E!U13+NRG_NSP_E!U13</f>
        <v>0</v>
      </c>
      <c r="V13" s="8">
        <f>NRG_CM_E!V13+NRG_OIL_NG_E!V13+NRG_PF_E!V13+NRG_CO_E!V13+NRG_BKBPB_E!V13+NRG_GW_E!V13+NRG_BF_E!V13+NRG_PR_E!V13+NRG_NI_E!V13+NRG_CL_E!V13+NRG_LNG_E!V13+NRG_BIOG_E!V13+NRG_GTL_E!V13+NRG_CPP_E!V13+NRG_NSP_E!V13</f>
        <v>0</v>
      </c>
      <c r="W13" s="8">
        <f>NRG_CM_E!W13+NRG_OIL_NG_E!W13+NRG_PF_E!W13+NRG_CO_E!W13+NRG_BKBPB_E!W13+NRG_GW_E!W13+NRG_BF_E!W13+NRG_PR_E!W13+NRG_NI_E!W13+NRG_CL_E!W13+NRG_LNG_E!W13+NRG_BIOG_E!W13+NRG_GTL_E!W13+NRG_CPP_E!W13+NRG_NSP_E!W13</f>
        <v>0</v>
      </c>
      <c r="X13" s="8">
        <f>NRG_CM_E!X13+NRG_OIL_NG_E!X13+NRG_PF_E!X13+NRG_CO_E!X13+NRG_BKBPB_E!X13+NRG_GW_E!X13+NRG_BF_E!X13+NRG_PR_E!X13+NRG_NI_E!X13+NRG_CL_E!X13+NRG_LNG_E!X13+NRG_BIOG_E!X13+NRG_GTL_E!X13+NRG_CPP_E!X13+NRG_NSP_E!X13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NRG_CM_E!C14+NRG_OIL_NG_E!C14+NRG_PF_E!C14+NRG_CO_E!C14+NRG_BKBPB_E!C14+NRG_GW_E!C14+NRG_BF_E!C14+NRG_PR_E!C14+NRG_NI_E!C14+NRG_CL_E!C14+NRG_LNG_E!C14+NRG_BIOG_E!C14+NRG_GTL_E!C14+NRG_CPP_E!C14+NRG_NSP_E!C14</f>
        <v>0</v>
      </c>
      <c r="D14" s="8">
        <f>NRG_CM_E!D14+NRG_OIL_NG_E!D14+NRG_PF_E!D14+NRG_CO_E!D14+NRG_BKBPB_E!D14+NRG_GW_E!D14+NRG_BF_E!D14+NRG_PR_E!D14+NRG_NI_E!D14+NRG_CL_E!D14+NRG_LNG_E!D14+NRG_BIOG_E!D14+NRG_GTL_E!D14+NRG_CPP_E!D14+NRG_NSP_E!D14</f>
        <v>0</v>
      </c>
      <c r="E14" s="8">
        <f>NRG_CM_E!E14+NRG_OIL_NG_E!E14+NRG_PF_E!E14+NRG_CO_E!E14+NRG_BKBPB_E!E14+NRG_GW_E!E14+NRG_BF_E!E14+NRG_PR_E!E14+NRG_NI_E!E14+NRG_CL_E!E14+NRG_LNG_E!E14+NRG_BIOG_E!E14+NRG_GTL_E!E14+NRG_CPP_E!E14+NRG_NSP_E!E14</f>
        <v>0</v>
      </c>
      <c r="F14" s="8">
        <f>NRG_CM_E!F14+NRG_OIL_NG_E!F14+NRG_PF_E!F14+NRG_CO_E!F14+NRG_BKBPB_E!F14+NRG_GW_E!F14+NRG_BF_E!F14+NRG_PR_E!F14+NRG_NI_E!F14+NRG_CL_E!F14+NRG_LNG_E!F14+NRG_BIOG_E!F14+NRG_GTL_E!F14+NRG_CPP_E!F14+NRG_NSP_E!F14</f>
        <v>0</v>
      </c>
      <c r="G14" s="8">
        <f>NRG_CM_E!G14+NRG_OIL_NG_E!G14+NRG_PF_E!G14+NRG_CO_E!G14+NRG_BKBPB_E!G14+NRG_GW_E!G14+NRG_BF_E!G14+NRG_PR_E!G14+NRG_NI_E!G14+NRG_CL_E!G14+NRG_LNG_E!G14+NRG_BIOG_E!G14+NRG_GTL_E!G14+NRG_CPP_E!G14+NRG_NSP_E!G14</f>
        <v>0</v>
      </c>
      <c r="H14" s="8">
        <f>NRG_CM_E!H14+NRG_OIL_NG_E!H14+NRG_PF_E!H14+NRG_CO_E!H14+NRG_BKBPB_E!H14+NRG_GW_E!H14+NRG_BF_E!H14+NRG_PR_E!H14+NRG_NI_E!H14+NRG_CL_E!H14+NRG_LNG_E!H14+NRG_BIOG_E!H14+NRG_GTL_E!H14+NRG_CPP_E!H14+NRG_NSP_E!H14</f>
        <v>0</v>
      </c>
      <c r="I14" s="8">
        <f>NRG_CM_E!I14+NRG_OIL_NG_E!I14+NRG_PF_E!I14+NRG_CO_E!I14+NRG_BKBPB_E!I14+NRG_GW_E!I14+NRG_BF_E!I14+NRG_PR_E!I14+NRG_NI_E!I14+NRG_CL_E!I14+NRG_LNG_E!I14+NRG_BIOG_E!I14+NRG_GTL_E!I14+NRG_CPP_E!I14+NRG_NSP_E!I14</f>
        <v>0</v>
      </c>
      <c r="J14" s="8">
        <f>NRG_CM_E!J14+NRG_OIL_NG_E!J14+NRG_PF_E!J14+NRG_CO_E!J14+NRG_BKBPB_E!J14+NRG_GW_E!J14+NRG_BF_E!J14+NRG_PR_E!J14+NRG_NI_E!J14+NRG_CL_E!J14+NRG_LNG_E!J14+NRG_BIOG_E!J14+NRG_GTL_E!J14+NRG_CPP_E!J14+NRG_NSP_E!J14</f>
        <v>0</v>
      </c>
      <c r="K14" s="8">
        <f>NRG_CM_E!K14+NRG_OIL_NG_E!K14+NRG_PF_E!K14+NRG_CO_E!K14+NRG_BKBPB_E!K14+NRG_GW_E!K14+NRG_BF_E!K14+NRG_PR_E!K14+NRG_NI_E!K14+NRG_CL_E!K14+NRG_LNG_E!K14+NRG_BIOG_E!K14+NRG_GTL_E!K14+NRG_CPP_E!K14+NRG_NSP_E!K14</f>
        <v>0</v>
      </c>
      <c r="L14" s="8">
        <f>NRG_CM_E!L14+NRG_OIL_NG_E!L14+NRG_PF_E!L14+NRG_CO_E!L14+NRG_BKBPB_E!L14+NRG_GW_E!L14+NRG_BF_E!L14+NRG_PR_E!L14+NRG_NI_E!L14+NRG_CL_E!L14+NRG_LNG_E!L14+NRG_BIOG_E!L14+NRG_GTL_E!L14+NRG_CPP_E!L14+NRG_NSP_E!L14</f>
        <v>0</v>
      </c>
      <c r="M14" s="8">
        <f>NRG_CM_E!M14+NRG_OIL_NG_E!M14+NRG_PF_E!M14+NRG_CO_E!M14+NRG_BKBPB_E!M14+NRG_GW_E!M14+NRG_BF_E!M14+NRG_PR_E!M14+NRG_NI_E!M14+NRG_CL_E!M14+NRG_LNG_E!M14+NRG_BIOG_E!M14+NRG_GTL_E!M14+NRG_CPP_E!M14+NRG_NSP_E!M14</f>
        <v>0</v>
      </c>
      <c r="N14" s="8">
        <f>NRG_CM_E!N14+NRG_OIL_NG_E!N14+NRG_PF_E!N14+NRG_CO_E!N14+NRG_BKBPB_E!N14+NRG_GW_E!N14+NRG_BF_E!N14+NRG_PR_E!N14+NRG_NI_E!N14+NRG_CL_E!N14+NRG_LNG_E!N14+NRG_BIOG_E!N14+NRG_GTL_E!N14+NRG_CPP_E!N14+NRG_NSP_E!N14</f>
        <v>0</v>
      </c>
      <c r="O14" s="8">
        <f>NRG_CM_E!O14+NRG_OIL_NG_E!O14+NRG_PF_E!O14+NRG_CO_E!O14+NRG_BKBPB_E!O14+NRG_GW_E!O14+NRG_BF_E!O14+NRG_PR_E!O14+NRG_NI_E!O14+NRG_CL_E!O14+NRG_LNG_E!O14+NRG_BIOG_E!O14+NRG_GTL_E!O14+NRG_CPP_E!O14+NRG_NSP_E!O14</f>
        <v>0</v>
      </c>
      <c r="P14" s="8">
        <f>NRG_CM_E!P14+NRG_OIL_NG_E!P14+NRG_PF_E!P14+NRG_CO_E!P14+NRG_BKBPB_E!P14+NRG_GW_E!P14+NRG_BF_E!P14+NRG_PR_E!P14+NRG_NI_E!P14+NRG_CL_E!P14+NRG_LNG_E!P14+NRG_BIOG_E!P14+NRG_GTL_E!P14+NRG_CPP_E!P14+NRG_NSP_E!P14</f>
        <v>0</v>
      </c>
      <c r="Q14" s="8">
        <f>NRG_CM_E!Q14+NRG_OIL_NG_E!Q14+NRG_PF_E!Q14+NRG_CO_E!Q14+NRG_BKBPB_E!Q14+NRG_GW_E!Q14+NRG_BF_E!Q14+NRG_PR_E!Q14+NRG_NI_E!Q14+NRG_CL_E!Q14+NRG_LNG_E!Q14+NRG_BIOG_E!Q14+NRG_GTL_E!Q14+NRG_CPP_E!Q14+NRG_NSP_E!Q14</f>
        <v>0</v>
      </c>
      <c r="R14" s="8">
        <f>NRG_CM_E!R14+NRG_OIL_NG_E!R14+NRG_PF_E!R14+NRG_CO_E!R14+NRG_BKBPB_E!R14+NRG_GW_E!R14+NRG_BF_E!R14+NRG_PR_E!R14+NRG_NI_E!R14+NRG_CL_E!R14+NRG_LNG_E!R14+NRG_BIOG_E!R14+NRG_GTL_E!R14+NRG_CPP_E!R14+NRG_NSP_E!R14</f>
        <v>0</v>
      </c>
      <c r="S14" s="8">
        <f>NRG_CM_E!S14+NRG_OIL_NG_E!S14+NRG_PF_E!S14+NRG_CO_E!S14+NRG_BKBPB_E!S14+NRG_GW_E!S14+NRG_BF_E!S14+NRG_PR_E!S14+NRG_NI_E!S14+NRG_CL_E!S14+NRG_LNG_E!S14+NRG_BIOG_E!S14+NRG_GTL_E!S14+NRG_CPP_E!S14+NRG_NSP_E!S14</f>
        <v>0</v>
      </c>
      <c r="T14" s="8">
        <f>NRG_CM_E!T14+NRG_OIL_NG_E!T14+NRG_PF_E!T14+NRG_CO_E!T14+NRG_BKBPB_E!T14+NRG_GW_E!T14+NRG_BF_E!T14+NRG_PR_E!T14+NRG_NI_E!T14+NRG_CL_E!T14+NRG_LNG_E!T14+NRG_BIOG_E!T14+NRG_GTL_E!T14+NRG_CPP_E!T14+NRG_NSP_E!T14</f>
        <v>0</v>
      </c>
      <c r="U14" s="8">
        <f>NRG_CM_E!U14+NRG_OIL_NG_E!U14+NRG_PF_E!U14+NRG_CO_E!U14+NRG_BKBPB_E!U14+NRG_GW_E!U14+NRG_BF_E!U14+NRG_PR_E!U14+NRG_NI_E!U14+NRG_CL_E!U14+NRG_LNG_E!U14+NRG_BIOG_E!U14+NRG_GTL_E!U14+NRG_CPP_E!U14+NRG_NSP_E!U14</f>
        <v>0</v>
      </c>
      <c r="V14" s="8">
        <f>NRG_CM_E!V14+NRG_OIL_NG_E!V14+NRG_PF_E!V14+NRG_CO_E!V14+NRG_BKBPB_E!V14+NRG_GW_E!V14+NRG_BF_E!V14+NRG_PR_E!V14+NRG_NI_E!V14+NRG_CL_E!V14+NRG_LNG_E!V14+NRG_BIOG_E!V14+NRG_GTL_E!V14+NRG_CPP_E!V14+NRG_NSP_E!V14</f>
        <v>0</v>
      </c>
      <c r="W14" s="8">
        <f>NRG_CM_E!W14+NRG_OIL_NG_E!W14+NRG_PF_E!W14+NRG_CO_E!W14+NRG_BKBPB_E!W14+NRG_GW_E!W14+NRG_BF_E!W14+NRG_PR_E!W14+NRG_NI_E!W14+NRG_CL_E!W14+NRG_LNG_E!W14+NRG_BIOG_E!W14+NRG_GTL_E!W14+NRG_CPP_E!W14+NRG_NSP_E!W14</f>
        <v>0</v>
      </c>
      <c r="X14" s="8">
        <f>NRG_CM_E!X14+NRG_OIL_NG_E!X14+NRG_PF_E!X14+NRG_CO_E!X14+NRG_BKBPB_E!X14+NRG_GW_E!X14+NRG_BF_E!X14+NRG_PR_E!X14+NRG_NI_E!X14+NRG_CL_E!X14+NRG_LNG_E!X14+NRG_BIOG_E!X14+NRG_GTL_E!X14+NRG_CPP_E!X14+NRG_NSP_E!X14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NRG_CM_E!C15+NRG_OIL_NG_E!C15+NRG_PF_E!C15+NRG_CO_E!C15+NRG_BKBPB_E!C15+NRG_GW_E!C15+NRG_BF_E!C15+NRG_PR_E!C15+NRG_NI_E!C15+NRG_CL_E!C15+NRG_LNG_E!C15+NRG_BIOG_E!C15+NRG_GTL_E!C15+NRG_CPP_E!C15+NRG_NSP_E!C15</f>
        <v>0</v>
      </c>
      <c r="D15" s="8">
        <f>NRG_CM_E!D15+NRG_OIL_NG_E!D15+NRG_PF_E!D15+NRG_CO_E!D15+NRG_BKBPB_E!D15+NRG_GW_E!D15+NRG_BF_E!D15+NRG_PR_E!D15+NRG_NI_E!D15+NRG_CL_E!D15+NRG_LNG_E!D15+NRG_BIOG_E!D15+NRG_GTL_E!D15+NRG_CPP_E!D15+NRG_NSP_E!D15</f>
        <v>0</v>
      </c>
      <c r="E15" s="8">
        <f>NRG_CM_E!E15+NRG_OIL_NG_E!E15+NRG_PF_E!E15+NRG_CO_E!E15+NRG_BKBPB_E!E15+NRG_GW_E!E15+NRG_BF_E!E15+NRG_PR_E!E15+NRG_NI_E!E15+NRG_CL_E!E15+NRG_LNG_E!E15+NRG_BIOG_E!E15+NRG_GTL_E!E15+NRG_CPP_E!E15+NRG_NSP_E!E15</f>
        <v>0</v>
      </c>
      <c r="F15" s="8">
        <f>NRG_CM_E!F15+NRG_OIL_NG_E!F15+NRG_PF_E!F15+NRG_CO_E!F15+NRG_BKBPB_E!F15+NRG_GW_E!F15+NRG_BF_E!F15+NRG_PR_E!F15+NRG_NI_E!F15+NRG_CL_E!F15+NRG_LNG_E!F15+NRG_BIOG_E!F15+NRG_GTL_E!F15+NRG_CPP_E!F15+NRG_NSP_E!F15</f>
        <v>0</v>
      </c>
      <c r="G15" s="8">
        <f>NRG_CM_E!G15+NRG_OIL_NG_E!G15+NRG_PF_E!G15+NRG_CO_E!G15+NRG_BKBPB_E!G15+NRG_GW_E!G15+NRG_BF_E!G15+NRG_PR_E!G15+NRG_NI_E!G15+NRG_CL_E!G15+NRG_LNG_E!G15+NRG_BIOG_E!G15+NRG_GTL_E!G15+NRG_CPP_E!G15+NRG_NSP_E!G15</f>
        <v>0</v>
      </c>
      <c r="H15" s="8">
        <f>NRG_CM_E!H15+NRG_OIL_NG_E!H15+NRG_PF_E!H15+NRG_CO_E!H15+NRG_BKBPB_E!H15+NRG_GW_E!H15+NRG_BF_E!H15+NRG_PR_E!H15+NRG_NI_E!H15+NRG_CL_E!H15+NRG_LNG_E!H15+NRG_BIOG_E!H15+NRG_GTL_E!H15+NRG_CPP_E!H15+NRG_NSP_E!H15</f>
        <v>0</v>
      </c>
      <c r="I15" s="8">
        <f>NRG_CM_E!I15+NRG_OIL_NG_E!I15+NRG_PF_E!I15+NRG_CO_E!I15+NRG_BKBPB_E!I15+NRG_GW_E!I15+NRG_BF_E!I15+NRG_PR_E!I15+NRG_NI_E!I15+NRG_CL_E!I15+NRG_LNG_E!I15+NRG_BIOG_E!I15+NRG_GTL_E!I15+NRG_CPP_E!I15+NRG_NSP_E!I15</f>
        <v>0</v>
      </c>
      <c r="J15" s="8">
        <f>NRG_CM_E!J15+NRG_OIL_NG_E!J15+NRG_PF_E!J15+NRG_CO_E!J15+NRG_BKBPB_E!J15+NRG_GW_E!J15+NRG_BF_E!J15+NRG_PR_E!J15+NRG_NI_E!J15+NRG_CL_E!J15+NRG_LNG_E!J15+NRG_BIOG_E!J15+NRG_GTL_E!J15+NRG_CPP_E!J15+NRG_NSP_E!J15</f>
        <v>0</v>
      </c>
      <c r="K15" s="8">
        <f>NRG_CM_E!K15+NRG_OIL_NG_E!K15+NRG_PF_E!K15+NRG_CO_E!K15+NRG_BKBPB_E!K15+NRG_GW_E!K15+NRG_BF_E!K15+NRG_PR_E!K15+NRG_NI_E!K15+NRG_CL_E!K15+NRG_LNG_E!K15+NRG_BIOG_E!K15+NRG_GTL_E!K15+NRG_CPP_E!K15+NRG_NSP_E!K15</f>
        <v>0</v>
      </c>
      <c r="L15" s="8">
        <f>NRG_CM_E!L15+NRG_OIL_NG_E!L15+NRG_PF_E!L15+NRG_CO_E!L15+NRG_BKBPB_E!L15+NRG_GW_E!L15+NRG_BF_E!L15+NRG_PR_E!L15+NRG_NI_E!L15+NRG_CL_E!L15+NRG_LNG_E!L15+NRG_BIOG_E!L15+NRG_GTL_E!L15+NRG_CPP_E!L15+NRG_NSP_E!L15</f>
        <v>0</v>
      </c>
      <c r="M15" s="8">
        <f>NRG_CM_E!M15+NRG_OIL_NG_E!M15+NRG_PF_E!M15+NRG_CO_E!M15+NRG_BKBPB_E!M15+NRG_GW_E!M15+NRG_BF_E!M15+NRG_PR_E!M15+NRG_NI_E!M15+NRG_CL_E!M15+NRG_LNG_E!M15+NRG_BIOG_E!M15+NRG_GTL_E!M15+NRG_CPP_E!M15+NRG_NSP_E!M15</f>
        <v>0</v>
      </c>
      <c r="N15" s="8">
        <f>NRG_CM_E!N15+NRG_OIL_NG_E!N15+NRG_PF_E!N15+NRG_CO_E!N15+NRG_BKBPB_E!N15+NRG_GW_E!N15+NRG_BF_E!N15+NRG_PR_E!N15+NRG_NI_E!N15+NRG_CL_E!N15+NRG_LNG_E!N15+NRG_BIOG_E!N15+NRG_GTL_E!N15+NRG_CPP_E!N15+NRG_NSP_E!N15</f>
        <v>0</v>
      </c>
      <c r="O15" s="8">
        <f>NRG_CM_E!O15+NRG_OIL_NG_E!O15+NRG_PF_E!O15+NRG_CO_E!O15+NRG_BKBPB_E!O15+NRG_GW_E!O15+NRG_BF_E!O15+NRG_PR_E!O15+NRG_NI_E!O15+NRG_CL_E!O15+NRG_LNG_E!O15+NRG_BIOG_E!O15+NRG_GTL_E!O15+NRG_CPP_E!O15+NRG_NSP_E!O15</f>
        <v>0</v>
      </c>
      <c r="P15" s="8">
        <f>NRG_CM_E!P15+NRG_OIL_NG_E!P15+NRG_PF_E!P15+NRG_CO_E!P15+NRG_BKBPB_E!P15+NRG_GW_E!P15+NRG_BF_E!P15+NRG_PR_E!P15+NRG_NI_E!P15+NRG_CL_E!P15+NRG_LNG_E!P15+NRG_BIOG_E!P15+NRG_GTL_E!P15+NRG_CPP_E!P15+NRG_NSP_E!P15</f>
        <v>0</v>
      </c>
      <c r="Q15" s="8">
        <f>NRG_CM_E!Q15+NRG_OIL_NG_E!Q15+NRG_PF_E!Q15+NRG_CO_E!Q15+NRG_BKBPB_E!Q15+NRG_GW_E!Q15+NRG_BF_E!Q15+NRG_PR_E!Q15+NRG_NI_E!Q15+NRG_CL_E!Q15+NRG_LNG_E!Q15+NRG_BIOG_E!Q15+NRG_GTL_E!Q15+NRG_CPP_E!Q15+NRG_NSP_E!Q15</f>
        <v>0</v>
      </c>
      <c r="R15" s="8">
        <f>NRG_CM_E!R15+NRG_OIL_NG_E!R15+NRG_PF_E!R15+NRG_CO_E!R15+NRG_BKBPB_E!R15+NRG_GW_E!R15+NRG_BF_E!R15+NRG_PR_E!R15+NRG_NI_E!R15+NRG_CL_E!R15+NRG_LNG_E!R15+NRG_BIOG_E!R15+NRG_GTL_E!R15+NRG_CPP_E!R15+NRG_NSP_E!R15</f>
        <v>0</v>
      </c>
      <c r="S15" s="8">
        <f>NRG_CM_E!S15+NRG_OIL_NG_E!S15+NRG_PF_E!S15+NRG_CO_E!S15+NRG_BKBPB_E!S15+NRG_GW_E!S15+NRG_BF_E!S15+NRG_PR_E!S15+NRG_NI_E!S15+NRG_CL_E!S15+NRG_LNG_E!S15+NRG_BIOG_E!S15+NRG_GTL_E!S15+NRG_CPP_E!S15+NRG_NSP_E!S15</f>
        <v>0</v>
      </c>
      <c r="T15" s="8">
        <f>NRG_CM_E!T15+NRG_OIL_NG_E!T15+NRG_PF_E!T15+NRG_CO_E!T15+NRG_BKBPB_E!T15+NRG_GW_E!T15+NRG_BF_E!T15+NRG_PR_E!T15+NRG_NI_E!T15+NRG_CL_E!T15+NRG_LNG_E!T15+NRG_BIOG_E!T15+NRG_GTL_E!T15+NRG_CPP_E!T15+NRG_NSP_E!T15</f>
        <v>0</v>
      </c>
      <c r="U15" s="8">
        <f>NRG_CM_E!U15+NRG_OIL_NG_E!U15+NRG_PF_E!U15+NRG_CO_E!U15+NRG_BKBPB_E!U15+NRG_GW_E!U15+NRG_BF_E!U15+NRG_PR_E!U15+NRG_NI_E!U15+NRG_CL_E!U15+NRG_LNG_E!U15+NRG_BIOG_E!U15+NRG_GTL_E!U15+NRG_CPP_E!U15+NRG_NSP_E!U15</f>
        <v>0</v>
      </c>
      <c r="V15" s="8">
        <f>NRG_CM_E!V15+NRG_OIL_NG_E!V15+NRG_PF_E!V15+NRG_CO_E!V15+NRG_BKBPB_E!V15+NRG_GW_E!V15+NRG_BF_E!V15+NRG_PR_E!V15+NRG_NI_E!V15+NRG_CL_E!V15+NRG_LNG_E!V15+NRG_BIOG_E!V15+NRG_GTL_E!V15+NRG_CPP_E!V15+NRG_NSP_E!V15</f>
        <v>0</v>
      </c>
      <c r="W15" s="8">
        <f>NRG_CM_E!W15+NRG_OIL_NG_E!W15+NRG_PF_E!W15+NRG_CO_E!W15+NRG_BKBPB_E!W15+NRG_GW_E!W15+NRG_BF_E!W15+NRG_PR_E!W15+NRG_NI_E!W15+NRG_CL_E!W15+NRG_LNG_E!W15+NRG_BIOG_E!W15+NRG_GTL_E!W15+NRG_CPP_E!W15+NRG_NSP_E!W15</f>
        <v>0</v>
      </c>
      <c r="X15" s="8">
        <f>NRG_CM_E!X15+NRG_OIL_NG_E!X15+NRG_PF_E!X15+NRG_CO_E!X15+NRG_BKBPB_E!X15+NRG_GW_E!X15+NRG_BF_E!X15+NRG_PR_E!X15+NRG_NI_E!X15+NRG_CL_E!X15+NRG_LNG_E!X15+NRG_BIOG_E!X15+NRG_GTL_E!X15+NRG_CPP_E!X15+NRG_NSP_E!X15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NRG_CM_E!C16+NRG_OIL_NG_E!C16+NRG_PF_E!C16+NRG_CO_E!C16+NRG_BKBPB_E!C16+NRG_GW_E!C16+NRG_BF_E!C16+NRG_PR_E!C16+NRG_NI_E!C16+NRG_CL_E!C16+NRG_LNG_E!C16+NRG_BIOG_E!C16+NRG_GTL_E!C16+NRG_CPP_E!C16+NRG_NSP_E!C16</f>
        <v>0</v>
      </c>
      <c r="D16" s="8">
        <f>NRG_CM_E!D16+NRG_OIL_NG_E!D16+NRG_PF_E!D16+NRG_CO_E!D16+NRG_BKBPB_E!D16+NRG_GW_E!D16+NRG_BF_E!D16+NRG_PR_E!D16+NRG_NI_E!D16+NRG_CL_E!D16+NRG_LNG_E!D16+NRG_BIOG_E!D16+NRG_GTL_E!D16+NRG_CPP_E!D16+NRG_NSP_E!D16</f>
        <v>0</v>
      </c>
      <c r="E16" s="8">
        <f>NRG_CM_E!E16+NRG_OIL_NG_E!E16+NRG_PF_E!E16+NRG_CO_E!E16+NRG_BKBPB_E!E16+NRG_GW_E!E16+NRG_BF_E!E16+NRG_PR_E!E16+NRG_NI_E!E16+NRG_CL_E!E16+NRG_LNG_E!E16+NRG_BIOG_E!E16+NRG_GTL_E!E16+NRG_CPP_E!E16+NRG_NSP_E!E16</f>
        <v>0</v>
      </c>
      <c r="F16" s="8">
        <f>NRG_CM_E!F16+NRG_OIL_NG_E!F16+NRG_PF_E!F16+NRG_CO_E!F16+NRG_BKBPB_E!F16+NRG_GW_E!F16+NRG_BF_E!F16+NRG_PR_E!F16+NRG_NI_E!F16+NRG_CL_E!F16+NRG_LNG_E!F16+NRG_BIOG_E!F16+NRG_GTL_E!F16+NRG_CPP_E!F16+NRG_NSP_E!F16</f>
        <v>0</v>
      </c>
      <c r="G16" s="8">
        <f>NRG_CM_E!G16+NRG_OIL_NG_E!G16+NRG_PF_E!G16+NRG_CO_E!G16+NRG_BKBPB_E!G16+NRG_GW_E!G16+NRG_BF_E!G16+NRG_PR_E!G16+NRG_NI_E!G16+NRG_CL_E!G16+NRG_LNG_E!G16+NRG_BIOG_E!G16+NRG_GTL_E!G16+NRG_CPP_E!G16+NRG_NSP_E!G16</f>
        <v>0</v>
      </c>
      <c r="H16" s="8">
        <f>NRG_CM_E!H16+NRG_OIL_NG_E!H16+NRG_PF_E!H16+NRG_CO_E!H16+NRG_BKBPB_E!H16+NRG_GW_E!H16+NRG_BF_E!H16+NRG_PR_E!H16+NRG_NI_E!H16+NRG_CL_E!H16+NRG_LNG_E!H16+NRG_BIOG_E!H16+NRG_GTL_E!H16+NRG_CPP_E!H16+NRG_NSP_E!H16</f>
        <v>0</v>
      </c>
      <c r="I16" s="8">
        <f>NRG_CM_E!I16+NRG_OIL_NG_E!I16+NRG_PF_E!I16+NRG_CO_E!I16+NRG_BKBPB_E!I16+NRG_GW_E!I16+NRG_BF_E!I16+NRG_PR_E!I16+NRG_NI_E!I16+NRG_CL_E!I16+NRG_LNG_E!I16+NRG_BIOG_E!I16+NRG_GTL_E!I16+NRG_CPP_E!I16+NRG_NSP_E!I16</f>
        <v>0</v>
      </c>
      <c r="J16" s="8">
        <f>NRG_CM_E!J16+NRG_OIL_NG_E!J16+NRG_PF_E!J16+NRG_CO_E!J16+NRG_BKBPB_E!J16+NRG_GW_E!J16+NRG_BF_E!J16+NRG_PR_E!J16+NRG_NI_E!J16+NRG_CL_E!J16+NRG_LNG_E!J16+NRG_BIOG_E!J16+NRG_GTL_E!J16+NRG_CPP_E!J16+NRG_NSP_E!J16</f>
        <v>0</v>
      </c>
      <c r="K16" s="8">
        <f>NRG_CM_E!K16+NRG_OIL_NG_E!K16+NRG_PF_E!K16+NRG_CO_E!K16+NRG_BKBPB_E!K16+NRG_GW_E!K16+NRG_BF_E!K16+NRG_PR_E!K16+NRG_NI_E!K16+NRG_CL_E!K16+NRG_LNG_E!K16+NRG_BIOG_E!K16+NRG_GTL_E!K16+NRG_CPP_E!K16+NRG_NSP_E!K16</f>
        <v>0</v>
      </c>
      <c r="L16" s="8">
        <f>NRG_CM_E!L16+NRG_OIL_NG_E!L16+NRG_PF_E!L16+NRG_CO_E!L16+NRG_BKBPB_E!L16+NRG_GW_E!L16+NRG_BF_E!L16+NRG_PR_E!L16+NRG_NI_E!L16+NRG_CL_E!L16+NRG_LNG_E!L16+NRG_BIOG_E!L16+NRG_GTL_E!L16+NRG_CPP_E!L16+NRG_NSP_E!L16</f>
        <v>0</v>
      </c>
      <c r="M16" s="8">
        <f>NRG_CM_E!M16+NRG_OIL_NG_E!M16+NRG_PF_E!M16+NRG_CO_E!M16+NRG_BKBPB_E!M16+NRG_GW_E!M16+NRG_BF_E!M16+NRG_PR_E!M16+NRG_NI_E!M16+NRG_CL_E!M16+NRG_LNG_E!M16+NRG_BIOG_E!M16+NRG_GTL_E!M16+NRG_CPP_E!M16+NRG_NSP_E!M16</f>
        <v>0</v>
      </c>
      <c r="N16" s="8">
        <f>NRG_CM_E!N16+NRG_OIL_NG_E!N16+NRG_PF_E!N16+NRG_CO_E!N16+NRG_BKBPB_E!N16+NRG_GW_E!N16+NRG_BF_E!N16+NRG_PR_E!N16+NRG_NI_E!N16+NRG_CL_E!N16+NRG_LNG_E!N16+NRG_BIOG_E!N16+NRG_GTL_E!N16+NRG_CPP_E!N16+NRG_NSP_E!N16</f>
        <v>0</v>
      </c>
      <c r="O16" s="8">
        <f>NRG_CM_E!O16+NRG_OIL_NG_E!O16+NRG_PF_E!O16+NRG_CO_E!O16+NRG_BKBPB_E!O16+NRG_GW_E!O16+NRG_BF_E!O16+NRG_PR_E!O16+NRG_NI_E!O16+NRG_CL_E!O16+NRG_LNG_E!O16+NRG_BIOG_E!O16+NRG_GTL_E!O16+NRG_CPP_E!O16+NRG_NSP_E!O16</f>
        <v>0</v>
      </c>
      <c r="P16" s="8">
        <f>NRG_CM_E!P16+NRG_OIL_NG_E!P16+NRG_PF_E!P16+NRG_CO_E!P16+NRG_BKBPB_E!P16+NRG_GW_E!P16+NRG_BF_E!P16+NRG_PR_E!P16+NRG_NI_E!P16+NRG_CL_E!P16+NRG_LNG_E!P16+NRG_BIOG_E!P16+NRG_GTL_E!P16+NRG_CPP_E!P16+NRG_NSP_E!P16</f>
        <v>0</v>
      </c>
      <c r="Q16" s="8">
        <f>NRG_CM_E!Q16+NRG_OIL_NG_E!Q16+NRG_PF_E!Q16+NRG_CO_E!Q16+NRG_BKBPB_E!Q16+NRG_GW_E!Q16+NRG_BF_E!Q16+NRG_PR_E!Q16+NRG_NI_E!Q16+NRG_CL_E!Q16+NRG_LNG_E!Q16+NRG_BIOG_E!Q16+NRG_GTL_E!Q16+NRG_CPP_E!Q16+NRG_NSP_E!Q16</f>
        <v>0</v>
      </c>
      <c r="R16" s="8">
        <f>NRG_CM_E!R16+NRG_OIL_NG_E!R16+NRG_PF_E!R16+NRG_CO_E!R16+NRG_BKBPB_E!R16+NRG_GW_E!R16+NRG_BF_E!R16+NRG_PR_E!R16+NRG_NI_E!R16+NRG_CL_E!R16+NRG_LNG_E!R16+NRG_BIOG_E!R16+NRG_GTL_E!R16+NRG_CPP_E!R16+NRG_NSP_E!R16</f>
        <v>0</v>
      </c>
      <c r="S16" s="8">
        <f>NRG_CM_E!S16+NRG_OIL_NG_E!S16+NRG_PF_E!S16+NRG_CO_E!S16+NRG_BKBPB_E!S16+NRG_GW_E!S16+NRG_BF_E!S16+NRG_PR_E!S16+NRG_NI_E!S16+NRG_CL_E!S16+NRG_LNG_E!S16+NRG_BIOG_E!S16+NRG_GTL_E!S16+NRG_CPP_E!S16+NRG_NSP_E!S16</f>
        <v>0</v>
      </c>
      <c r="T16" s="8">
        <f>NRG_CM_E!T16+NRG_OIL_NG_E!T16+NRG_PF_E!T16+NRG_CO_E!T16+NRG_BKBPB_E!T16+NRG_GW_E!T16+NRG_BF_E!T16+NRG_PR_E!T16+NRG_NI_E!T16+NRG_CL_E!T16+NRG_LNG_E!T16+NRG_BIOG_E!T16+NRG_GTL_E!T16+NRG_CPP_E!T16+NRG_NSP_E!T16</f>
        <v>0</v>
      </c>
      <c r="U16" s="8">
        <f>NRG_CM_E!U16+NRG_OIL_NG_E!U16+NRG_PF_E!U16+NRG_CO_E!U16+NRG_BKBPB_E!U16+NRG_GW_E!U16+NRG_BF_E!U16+NRG_PR_E!U16+NRG_NI_E!U16+NRG_CL_E!U16+NRG_LNG_E!U16+NRG_BIOG_E!U16+NRG_GTL_E!U16+NRG_CPP_E!U16+NRG_NSP_E!U16</f>
        <v>0</v>
      </c>
      <c r="V16" s="8">
        <f>NRG_CM_E!V16+NRG_OIL_NG_E!V16+NRG_PF_E!V16+NRG_CO_E!V16+NRG_BKBPB_E!V16+NRG_GW_E!V16+NRG_BF_E!V16+NRG_PR_E!V16+NRG_NI_E!V16+NRG_CL_E!V16+NRG_LNG_E!V16+NRG_BIOG_E!V16+NRG_GTL_E!V16+NRG_CPP_E!V16+NRG_NSP_E!V16</f>
        <v>0</v>
      </c>
      <c r="W16" s="8">
        <f>NRG_CM_E!W16+NRG_OIL_NG_E!W16+NRG_PF_E!W16+NRG_CO_E!W16+NRG_BKBPB_E!W16+NRG_GW_E!W16+NRG_BF_E!W16+NRG_PR_E!W16+NRG_NI_E!W16+NRG_CL_E!W16+NRG_LNG_E!W16+NRG_BIOG_E!W16+NRG_GTL_E!W16+NRG_CPP_E!W16+NRG_NSP_E!W16</f>
        <v>0</v>
      </c>
      <c r="X16" s="8">
        <f>NRG_CM_E!X16+NRG_OIL_NG_E!X16+NRG_PF_E!X16+NRG_CO_E!X16+NRG_BKBPB_E!X16+NRG_GW_E!X16+NRG_BF_E!X16+NRG_PR_E!X16+NRG_NI_E!X16+NRG_CL_E!X16+NRG_LNG_E!X16+NRG_BIOG_E!X16+NRG_GTL_E!X16+NRG_CPP_E!X16+NRG_NSP_E!X16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0</v>
      </c>
      <c r="D17" s="27">
        <f t="shared" ref="D17:X17" si="10">SUM(D18:D21)</f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f>NRG_CM_E!C18+NRG_OIL_NG_E!C18+NRG_PF_E!C18+NRG_CO_E!C18+NRG_BKBPB_E!C18+NRG_GW_E!C18+NRG_BF_E!C18+NRG_PR_E!C18+NRG_NI_E!C18+NRG_CL_E!C18+NRG_LNG_E!C18+NRG_BIOG_E!C18+NRG_GTL_E!C18+NRG_CPP_E!C18+NRG_NSP_E!C18</f>
        <v>0</v>
      </c>
      <c r="D18" s="8">
        <f>NRG_CM_E!D18+NRG_OIL_NG_E!D18+NRG_PF_E!D18+NRG_CO_E!D18+NRG_BKBPB_E!D18+NRG_GW_E!D18+NRG_BF_E!D18+NRG_PR_E!D18+NRG_NI_E!D18+NRG_CL_E!D18+NRG_LNG_E!D18+NRG_BIOG_E!D18+NRG_GTL_E!D18+NRG_CPP_E!D18+NRG_NSP_E!D18</f>
        <v>0</v>
      </c>
      <c r="E18" s="8">
        <f>NRG_CM_E!E18+NRG_OIL_NG_E!E18+NRG_PF_E!E18+NRG_CO_E!E18+NRG_BKBPB_E!E18+NRG_GW_E!E18+NRG_BF_E!E18+NRG_PR_E!E18+NRG_NI_E!E18+NRG_CL_E!E18+NRG_LNG_E!E18+NRG_BIOG_E!E18+NRG_GTL_E!E18+NRG_CPP_E!E18+NRG_NSP_E!E18</f>
        <v>0</v>
      </c>
      <c r="F18" s="8">
        <f>NRG_CM_E!F18+NRG_OIL_NG_E!F18+NRG_PF_E!F18+NRG_CO_E!F18+NRG_BKBPB_E!F18+NRG_GW_E!F18+NRG_BF_E!F18+NRG_PR_E!F18+NRG_NI_E!F18+NRG_CL_E!F18+NRG_LNG_E!F18+NRG_BIOG_E!F18+NRG_GTL_E!F18+NRG_CPP_E!F18+NRG_NSP_E!F18</f>
        <v>0</v>
      </c>
      <c r="G18" s="8">
        <f>NRG_CM_E!G18+NRG_OIL_NG_E!G18+NRG_PF_E!G18+NRG_CO_E!G18+NRG_BKBPB_E!G18+NRG_GW_E!G18+NRG_BF_E!G18+NRG_PR_E!G18+NRG_NI_E!G18+NRG_CL_E!G18+NRG_LNG_E!G18+NRG_BIOG_E!G18+NRG_GTL_E!G18+NRG_CPP_E!G18+NRG_NSP_E!G18</f>
        <v>0</v>
      </c>
      <c r="H18" s="8">
        <f>NRG_CM_E!H18+NRG_OIL_NG_E!H18+NRG_PF_E!H18+NRG_CO_E!H18+NRG_BKBPB_E!H18+NRG_GW_E!H18+NRG_BF_E!H18+NRG_PR_E!H18+NRG_NI_E!H18+NRG_CL_E!H18+NRG_LNG_E!H18+NRG_BIOG_E!H18+NRG_GTL_E!H18+NRG_CPP_E!H18+NRG_NSP_E!H18</f>
        <v>0</v>
      </c>
      <c r="I18" s="8">
        <f>NRG_CM_E!I18+NRG_OIL_NG_E!I18+NRG_PF_E!I18+NRG_CO_E!I18+NRG_BKBPB_E!I18+NRG_GW_E!I18+NRG_BF_E!I18+NRG_PR_E!I18+NRG_NI_E!I18+NRG_CL_E!I18+NRG_LNG_E!I18+NRG_BIOG_E!I18+NRG_GTL_E!I18+NRG_CPP_E!I18+NRG_NSP_E!I18</f>
        <v>0</v>
      </c>
      <c r="J18" s="8">
        <f>NRG_CM_E!J18+NRG_OIL_NG_E!J18+NRG_PF_E!J18+NRG_CO_E!J18+NRG_BKBPB_E!J18+NRG_GW_E!J18+NRG_BF_E!J18+NRG_PR_E!J18+NRG_NI_E!J18+NRG_CL_E!J18+NRG_LNG_E!J18+NRG_BIOG_E!J18+NRG_GTL_E!J18+NRG_CPP_E!J18+NRG_NSP_E!J18</f>
        <v>0</v>
      </c>
      <c r="K18" s="8">
        <f>NRG_CM_E!K18+NRG_OIL_NG_E!K18+NRG_PF_E!K18+NRG_CO_E!K18+NRG_BKBPB_E!K18+NRG_GW_E!K18+NRG_BF_E!K18+NRG_PR_E!K18+NRG_NI_E!K18+NRG_CL_E!K18+NRG_LNG_E!K18+NRG_BIOG_E!K18+NRG_GTL_E!K18+NRG_CPP_E!K18+NRG_NSP_E!K18</f>
        <v>0</v>
      </c>
      <c r="L18" s="8">
        <f>NRG_CM_E!L18+NRG_OIL_NG_E!L18+NRG_PF_E!L18+NRG_CO_E!L18+NRG_BKBPB_E!L18+NRG_GW_E!L18+NRG_BF_E!L18+NRG_PR_E!L18+NRG_NI_E!L18+NRG_CL_E!L18+NRG_LNG_E!L18+NRG_BIOG_E!L18+NRG_GTL_E!L18+NRG_CPP_E!L18+NRG_NSP_E!L18</f>
        <v>0</v>
      </c>
      <c r="M18" s="8">
        <f>NRG_CM_E!M18+NRG_OIL_NG_E!M18+NRG_PF_E!M18+NRG_CO_E!M18+NRG_BKBPB_E!M18+NRG_GW_E!M18+NRG_BF_E!M18+NRG_PR_E!M18+NRG_NI_E!M18+NRG_CL_E!M18+NRG_LNG_E!M18+NRG_BIOG_E!M18+NRG_GTL_E!M18+NRG_CPP_E!M18+NRG_NSP_E!M18</f>
        <v>0</v>
      </c>
      <c r="N18" s="8">
        <f>NRG_CM_E!N18+NRG_OIL_NG_E!N18+NRG_PF_E!N18+NRG_CO_E!N18+NRG_BKBPB_E!N18+NRG_GW_E!N18+NRG_BF_E!N18+NRG_PR_E!N18+NRG_NI_E!N18+NRG_CL_E!N18+NRG_LNG_E!N18+NRG_BIOG_E!N18+NRG_GTL_E!N18+NRG_CPP_E!N18+NRG_NSP_E!N18</f>
        <v>0</v>
      </c>
      <c r="O18" s="8">
        <f>NRG_CM_E!O18+NRG_OIL_NG_E!O18+NRG_PF_E!O18+NRG_CO_E!O18+NRG_BKBPB_E!O18+NRG_GW_E!O18+NRG_BF_E!O18+NRG_PR_E!O18+NRG_NI_E!O18+NRG_CL_E!O18+NRG_LNG_E!O18+NRG_BIOG_E!O18+NRG_GTL_E!O18+NRG_CPP_E!O18+NRG_NSP_E!O18</f>
        <v>0</v>
      </c>
      <c r="P18" s="8">
        <f>NRG_CM_E!P18+NRG_OIL_NG_E!P18+NRG_PF_E!P18+NRG_CO_E!P18+NRG_BKBPB_E!P18+NRG_GW_E!P18+NRG_BF_E!P18+NRG_PR_E!P18+NRG_NI_E!P18+NRG_CL_E!P18+NRG_LNG_E!P18+NRG_BIOG_E!P18+NRG_GTL_E!P18+NRG_CPP_E!P18+NRG_NSP_E!P18</f>
        <v>0</v>
      </c>
      <c r="Q18" s="8">
        <f>NRG_CM_E!Q18+NRG_OIL_NG_E!Q18+NRG_PF_E!Q18+NRG_CO_E!Q18+NRG_BKBPB_E!Q18+NRG_GW_E!Q18+NRG_BF_E!Q18+NRG_PR_E!Q18+NRG_NI_E!Q18+NRG_CL_E!Q18+NRG_LNG_E!Q18+NRG_BIOG_E!Q18+NRG_GTL_E!Q18+NRG_CPP_E!Q18+NRG_NSP_E!Q18</f>
        <v>0</v>
      </c>
      <c r="R18" s="8">
        <f>NRG_CM_E!R18+NRG_OIL_NG_E!R18+NRG_PF_E!R18+NRG_CO_E!R18+NRG_BKBPB_E!R18+NRG_GW_E!R18+NRG_BF_E!R18+NRG_PR_E!R18+NRG_NI_E!R18+NRG_CL_E!R18+NRG_LNG_E!R18+NRG_BIOG_E!R18+NRG_GTL_E!R18+NRG_CPP_E!R18+NRG_NSP_E!R18</f>
        <v>0</v>
      </c>
      <c r="S18" s="8">
        <f>NRG_CM_E!S18+NRG_OIL_NG_E!S18+NRG_PF_E!S18+NRG_CO_E!S18+NRG_BKBPB_E!S18+NRG_GW_E!S18+NRG_BF_E!S18+NRG_PR_E!S18+NRG_NI_E!S18+NRG_CL_E!S18+NRG_LNG_E!S18+NRG_BIOG_E!S18+NRG_GTL_E!S18+NRG_CPP_E!S18+NRG_NSP_E!S18</f>
        <v>0</v>
      </c>
      <c r="T18" s="8">
        <f>NRG_CM_E!T18+NRG_OIL_NG_E!T18+NRG_PF_E!T18+NRG_CO_E!T18+NRG_BKBPB_E!T18+NRG_GW_E!T18+NRG_BF_E!T18+NRG_PR_E!T18+NRG_NI_E!T18+NRG_CL_E!T18+NRG_LNG_E!T18+NRG_BIOG_E!T18+NRG_GTL_E!T18+NRG_CPP_E!T18+NRG_NSP_E!T18</f>
        <v>0</v>
      </c>
      <c r="U18" s="8">
        <f>NRG_CM_E!U18+NRG_OIL_NG_E!U18+NRG_PF_E!U18+NRG_CO_E!U18+NRG_BKBPB_E!U18+NRG_GW_E!U18+NRG_BF_E!U18+NRG_PR_E!U18+NRG_NI_E!U18+NRG_CL_E!U18+NRG_LNG_E!U18+NRG_BIOG_E!U18+NRG_GTL_E!U18+NRG_CPP_E!U18+NRG_NSP_E!U18</f>
        <v>0</v>
      </c>
      <c r="V18" s="8">
        <f>NRG_CM_E!V18+NRG_OIL_NG_E!V18+NRG_PF_E!V18+NRG_CO_E!V18+NRG_BKBPB_E!V18+NRG_GW_E!V18+NRG_BF_E!V18+NRG_PR_E!V18+NRG_NI_E!V18+NRG_CL_E!V18+NRG_LNG_E!V18+NRG_BIOG_E!V18+NRG_GTL_E!V18+NRG_CPP_E!V18+NRG_NSP_E!V18</f>
        <v>0</v>
      </c>
      <c r="W18" s="8">
        <f>NRG_CM_E!W18+NRG_OIL_NG_E!W18+NRG_PF_E!W18+NRG_CO_E!W18+NRG_BKBPB_E!W18+NRG_GW_E!W18+NRG_BF_E!W18+NRG_PR_E!W18+NRG_NI_E!W18+NRG_CL_E!W18+NRG_LNG_E!W18+NRG_BIOG_E!W18+NRG_GTL_E!W18+NRG_CPP_E!W18+NRG_NSP_E!W18</f>
        <v>0</v>
      </c>
      <c r="X18" s="8">
        <f>NRG_CM_E!X18+NRG_OIL_NG_E!X18+NRG_PF_E!X18+NRG_CO_E!X18+NRG_BKBPB_E!X18+NRG_GW_E!X18+NRG_BF_E!X18+NRG_PR_E!X18+NRG_NI_E!X18+NRG_CL_E!X18+NRG_LNG_E!X18+NRG_BIOG_E!X18+NRG_GTL_E!X18+NRG_CPP_E!X18+NRG_NSP_E!X18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NRG_CM_E!C19+NRG_OIL_NG_E!C19+NRG_PF_E!C19+NRG_CO_E!C19+NRG_BKBPB_E!C19+NRG_GW_E!C19+NRG_BF_E!C19+NRG_PR_E!C19+NRG_NI_E!C19+NRG_CL_E!C19+NRG_LNG_E!C19+NRG_BIOG_E!C19+NRG_GTL_E!C19+NRG_CPP_E!C19+NRG_NSP_E!C19</f>
        <v>0</v>
      </c>
      <c r="D19" s="8">
        <f>NRG_CM_E!D19+NRG_OIL_NG_E!D19+NRG_PF_E!D19+NRG_CO_E!D19+NRG_BKBPB_E!D19+NRG_GW_E!D19+NRG_BF_E!D19+NRG_PR_E!D19+NRG_NI_E!D19+NRG_CL_E!D19+NRG_LNG_E!D19+NRG_BIOG_E!D19+NRG_GTL_E!D19+NRG_CPP_E!D19+NRG_NSP_E!D19</f>
        <v>0</v>
      </c>
      <c r="E19" s="8">
        <f>NRG_CM_E!E19+NRG_OIL_NG_E!E19+NRG_PF_E!E19+NRG_CO_E!E19+NRG_BKBPB_E!E19+NRG_GW_E!E19+NRG_BF_E!E19+NRG_PR_E!E19+NRG_NI_E!E19+NRG_CL_E!E19+NRG_LNG_E!E19+NRG_BIOG_E!E19+NRG_GTL_E!E19+NRG_CPP_E!E19+NRG_NSP_E!E19</f>
        <v>0</v>
      </c>
      <c r="F19" s="8">
        <f>NRG_CM_E!F19+NRG_OIL_NG_E!F19+NRG_PF_E!F19+NRG_CO_E!F19+NRG_BKBPB_E!F19+NRG_GW_E!F19+NRG_BF_E!F19+NRG_PR_E!F19+NRG_NI_E!F19+NRG_CL_E!F19+NRG_LNG_E!F19+NRG_BIOG_E!F19+NRG_GTL_E!F19+NRG_CPP_E!F19+NRG_NSP_E!F19</f>
        <v>0</v>
      </c>
      <c r="G19" s="8">
        <f>NRG_CM_E!G19+NRG_OIL_NG_E!G19+NRG_PF_E!G19+NRG_CO_E!G19+NRG_BKBPB_E!G19+NRG_GW_E!G19+NRG_BF_E!G19+NRG_PR_E!G19+NRG_NI_E!G19+NRG_CL_E!G19+NRG_LNG_E!G19+NRG_BIOG_E!G19+NRG_GTL_E!G19+NRG_CPP_E!G19+NRG_NSP_E!G19</f>
        <v>0</v>
      </c>
      <c r="H19" s="8">
        <f>NRG_CM_E!H19+NRG_OIL_NG_E!H19+NRG_PF_E!H19+NRG_CO_E!H19+NRG_BKBPB_E!H19+NRG_GW_E!H19+NRG_BF_E!H19+NRG_PR_E!H19+NRG_NI_E!H19+NRG_CL_E!H19+NRG_LNG_E!H19+NRG_BIOG_E!H19+NRG_GTL_E!H19+NRG_CPP_E!H19+NRG_NSP_E!H19</f>
        <v>0</v>
      </c>
      <c r="I19" s="8">
        <f>NRG_CM_E!I19+NRG_OIL_NG_E!I19+NRG_PF_E!I19+NRG_CO_E!I19+NRG_BKBPB_E!I19+NRG_GW_E!I19+NRG_BF_E!I19+NRG_PR_E!I19+NRG_NI_E!I19+NRG_CL_E!I19+NRG_LNG_E!I19+NRG_BIOG_E!I19+NRG_GTL_E!I19+NRG_CPP_E!I19+NRG_NSP_E!I19</f>
        <v>0</v>
      </c>
      <c r="J19" s="8">
        <f>NRG_CM_E!J19+NRG_OIL_NG_E!J19+NRG_PF_E!J19+NRG_CO_E!J19+NRG_BKBPB_E!J19+NRG_GW_E!J19+NRG_BF_E!J19+NRG_PR_E!J19+NRG_NI_E!J19+NRG_CL_E!J19+NRG_LNG_E!J19+NRG_BIOG_E!J19+NRG_GTL_E!J19+NRG_CPP_E!J19+NRG_NSP_E!J19</f>
        <v>0</v>
      </c>
      <c r="K19" s="8">
        <f>NRG_CM_E!K19+NRG_OIL_NG_E!K19+NRG_PF_E!K19+NRG_CO_E!K19+NRG_BKBPB_E!K19+NRG_GW_E!K19+NRG_BF_E!K19+NRG_PR_E!K19+NRG_NI_E!K19+NRG_CL_E!K19+NRG_LNG_E!K19+NRG_BIOG_E!K19+NRG_GTL_E!K19+NRG_CPP_E!K19+NRG_NSP_E!K19</f>
        <v>0</v>
      </c>
      <c r="L19" s="8">
        <f>NRG_CM_E!L19+NRG_OIL_NG_E!L19+NRG_PF_E!L19+NRG_CO_E!L19+NRG_BKBPB_E!L19+NRG_GW_E!L19+NRG_BF_E!L19+NRG_PR_E!L19+NRG_NI_E!L19+NRG_CL_E!L19+NRG_LNG_E!L19+NRG_BIOG_E!L19+NRG_GTL_E!L19+NRG_CPP_E!L19+NRG_NSP_E!L19</f>
        <v>0</v>
      </c>
      <c r="M19" s="8">
        <f>NRG_CM_E!M19+NRG_OIL_NG_E!M19+NRG_PF_E!M19+NRG_CO_E!M19+NRG_BKBPB_E!M19+NRG_GW_E!M19+NRG_BF_E!M19+NRG_PR_E!M19+NRG_NI_E!M19+NRG_CL_E!M19+NRG_LNG_E!M19+NRG_BIOG_E!M19+NRG_GTL_E!M19+NRG_CPP_E!M19+NRG_NSP_E!M19</f>
        <v>0</v>
      </c>
      <c r="N19" s="8">
        <f>NRG_CM_E!N19+NRG_OIL_NG_E!N19+NRG_PF_E!N19+NRG_CO_E!N19+NRG_BKBPB_E!N19+NRG_GW_E!N19+NRG_BF_E!N19+NRG_PR_E!N19+NRG_NI_E!N19+NRG_CL_E!N19+NRG_LNG_E!N19+NRG_BIOG_E!N19+NRG_GTL_E!N19+NRG_CPP_E!N19+NRG_NSP_E!N19</f>
        <v>0</v>
      </c>
      <c r="O19" s="8">
        <f>NRG_CM_E!O19+NRG_OIL_NG_E!O19+NRG_PF_E!O19+NRG_CO_E!O19+NRG_BKBPB_E!O19+NRG_GW_E!O19+NRG_BF_E!O19+NRG_PR_E!O19+NRG_NI_E!O19+NRG_CL_E!O19+NRG_LNG_E!O19+NRG_BIOG_E!O19+NRG_GTL_E!O19+NRG_CPP_E!O19+NRG_NSP_E!O19</f>
        <v>0</v>
      </c>
      <c r="P19" s="8">
        <f>NRG_CM_E!P19+NRG_OIL_NG_E!P19+NRG_PF_E!P19+NRG_CO_E!P19+NRG_BKBPB_E!P19+NRG_GW_E!P19+NRG_BF_E!P19+NRG_PR_E!P19+NRG_NI_E!P19+NRG_CL_E!P19+NRG_LNG_E!P19+NRG_BIOG_E!P19+NRG_GTL_E!P19+NRG_CPP_E!P19+NRG_NSP_E!P19</f>
        <v>0</v>
      </c>
      <c r="Q19" s="8">
        <f>NRG_CM_E!Q19+NRG_OIL_NG_E!Q19+NRG_PF_E!Q19+NRG_CO_E!Q19+NRG_BKBPB_E!Q19+NRG_GW_E!Q19+NRG_BF_E!Q19+NRG_PR_E!Q19+NRG_NI_E!Q19+NRG_CL_E!Q19+NRG_LNG_E!Q19+NRG_BIOG_E!Q19+NRG_GTL_E!Q19+NRG_CPP_E!Q19+NRG_NSP_E!Q19</f>
        <v>0</v>
      </c>
      <c r="R19" s="8">
        <f>NRG_CM_E!R19+NRG_OIL_NG_E!R19+NRG_PF_E!R19+NRG_CO_E!R19+NRG_BKBPB_E!R19+NRG_GW_E!R19+NRG_BF_E!R19+NRG_PR_E!R19+NRG_NI_E!R19+NRG_CL_E!R19+NRG_LNG_E!R19+NRG_BIOG_E!R19+NRG_GTL_E!R19+NRG_CPP_E!R19+NRG_NSP_E!R19</f>
        <v>0</v>
      </c>
      <c r="S19" s="8">
        <f>NRG_CM_E!S19+NRG_OIL_NG_E!S19+NRG_PF_E!S19+NRG_CO_E!S19+NRG_BKBPB_E!S19+NRG_GW_E!S19+NRG_BF_E!S19+NRG_PR_E!S19+NRG_NI_E!S19+NRG_CL_E!S19+NRG_LNG_E!S19+NRG_BIOG_E!S19+NRG_GTL_E!S19+NRG_CPP_E!S19+NRG_NSP_E!S19</f>
        <v>0</v>
      </c>
      <c r="T19" s="8">
        <f>NRG_CM_E!T19+NRG_OIL_NG_E!T19+NRG_PF_E!T19+NRG_CO_E!T19+NRG_BKBPB_E!T19+NRG_GW_E!T19+NRG_BF_E!T19+NRG_PR_E!T19+NRG_NI_E!T19+NRG_CL_E!T19+NRG_LNG_E!T19+NRG_BIOG_E!T19+NRG_GTL_E!T19+NRG_CPP_E!T19+NRG_NSP_E!T19</f>
        <v>0</v>
      </c>
      <c r="U19" s="8">
        <f>NRG_CM_E!U19+NRG_OIL_NG_E!U19+NRG_PF_E!U19+NRG_CO_E!U19+NRG_BKBPB_E!U19+NRG_GW_E!U19+NRG_BF_E!U19+NRG_PR_E!U19+NRG_NI_E!U19+NRG_CL_E!U19+NRG_LNG_E!U19+NRG_BIOG_E!U19+NRG_GTL_E!U19+NRG_CPP_E!U19+NRG_NSP_E!U19</f>
        <v>0</v>
      </c>
      <c r="V19" s="8">
        <f>NRG_CM_E!V19+NRG_OIL_NG_E!V19+NRG_PF_E!V19+NRG_CO_E!V19+NRG_BKBPB_E!V19+NRG_GW_E!V19+NRG_BF_E!V19+NRG_PR_E!V19+NRG_NI_E!V19+NRG_CL_E!V19+NRG_LNG_E!V19+NRG_BIOG_E!V19+NRG_GTL_E!V19+NRG_CPP_E!V19+NRG_NSP_E!V19</f>
        <v>0</v>
      </c>
      <c r="W19" s="8">
        <f>NRG_CM_E!W19+NRG_OIL_NG_E!W19+NRG_PF_E!W19+NRG_CO_E!W19+NRG_BKBPB_E!W19+NRG_GW_E!W19+NRG_BF_E!W19+NRG_PR_E!W19+NRG_NI_E!W19+NRG_CL_E!W19+NRG_LNG_E!W19+NRG_BIOG_E!W19+NRG_GTL_E!W19+NRG_CPP_E!W19+NRG_NSP_E!W19</f>
        <v>0</v>
      </c>
      <c r="X19" s="8">
        <f>NRG_CM_E!X19+NRG_OIL_NG_E!X19+NRG_PF_E!X19+NRG_CO_E!X19+NRG_BKBPB_E!X19+NRG_GW_E!X19+NRG_BF_E!X19+NRG_PR_E!X19+NRG_NI_E!X19+NRG_CL_E!X19+NRG_LNG_E!X19+NRG_BIOG_E!X19+NRG_GTL_E!X19+NRG_CPP_E!X19+NRG_NSP_E!X19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NRG_CM_E!C20+NRG_OIL_NG_E!C20+NRG_PF_E!C20+NRG_CO_E!C20+NRG_BKBPB_E!C20+NRG_GW_E!C20+NRG_BF_E!C20+NRG_PR_E!C20+NRG_NI_E!C20+NRG_CL_E!C20+NRG_LNG_E!C20+NRG_BIOG_E!C20+NRG_GTL_E!C20+NRG_CPP_E!C20+NRG_NSP_E!C20</f>
        <v>0</v>
      </c>
      <c r="D20" s="8">
        <f>NRG_CM_E!D20+NRG_OIL_NG_E!D20+NRG_PF_E!D20+NRG_CO_E!D20+NRG_BKBPB_E!D20+NRG_GW_E!D20+NRG_BF_E!D20+NRG_PR_E!D20+NRG_NI_E!D20+NRG_CL_E!D20+NRG_LNG_E!D20+NRG_BIOG_E!D20+NRG_GTL_E!D20+NRG_CPP_E!D20+NRG_NSP_E!D20</f>
        <v>0</v>
      </c>
      <c r="E20" s="8">
        <f>NRG_CM_E!E20+NRG_OIL_NG_E!E20+NRG_PF_E!E20+NRG_CO_E!E20+NRG_BKBPB_E!E20+NRG_GW_E!E20+NRG_BF_E!E20+NRG_PR_E!E20+NRG_NI_E!E20+NRG_CL_E!E20+NRG_LNG_E!E20+NRG_BIOG_E!E20+NRG_GTL_E!E20+NRG_CPP_E!E20+NRG_NSP_E!E20</f>
        <v>0</v>
      </c>
      <c r="F20" s="8">
        <f>NRG_CM_E!F20+NRG_OIL_NG_E!F20+NRG_PF_E!F20+NRG_CO_E!F20+NRG_BKBPB_E!F20+NRG_GW_E!F20+NRG_BF_E!F20+NRG_PR_E!F20+NRG_NI_E!F20+NRG_CL_E!F20+NRG_LNG_E!F20+NRG_BIOG_E!F20+NRG_GTL_E!F20+NRG_CPP_E!F20+NRG_NSP_E!F20</f>
        <v>0</v>
      </c>
      <c r="G20" s="8">
        <f>NRG_CM_E!G20+NRG_OIL_NG_E!G20+NRG_PF_E!G20+NRG_CO_E!G20+NRG_BKBPB_E!G20+NRG_GW_E!G20+NRG_BF_E!G20+NRG_PR_E!G20+NRG_NI_E!G20+NRG_CL_E!G20+NRG_LNG_E!G20+NRG_BIOG_E!G20+NRG_GTL_E!G20+NRG_CPP_E!G20+NRG_NSP_E!G20</f>
        <v>0</v>
      </c>
      <c r="H20" s="8">
        <f>NRG_CM_E!H20+NRG_OIL_NG_E!H20+NRG_PF_E!H20+NRG_CO_E!H20+NRG_BKBPB_E!H20+NRG_GW_E!H20+NRG_BF_E!H20+NRG_PR_E!H20+NRG_NI_E!H20+NRG_CL_E!H20+NRG_LNG_E!H20+NRG_BIOG_E!H20+NRG_GTL_E!H20+NRG_CPP_E!H20+NRG_NSP_E!H20</f>
        <v>0</v>
      </c>
      <c r="I20" s="8">
        <f>NRG_CM_E!I20+NRG_OIL_NG_E!I20+NRG_PF_E!I20+NRG_CO_E!I20+NRG_BKBPB_E!I20+NRG_GW_E!I20+NRG_BF_E!I20+NRG_PR_E!I20+NRG_NI_E!I20+NRG_CL_E!I20+NRG_LNG_E!I20+NRG_BIOG_E!I20+NRG_GTL_E!I20+NRG_CPP_E!I20+NRG_NSP_E!I20</f>
        <v>0</v>
      </c>
      <c r="J20" s="8">
        <f>NRG_CM_E!J20+NRG_OIL_NG_E!J20+NRG_PF_E!J20+NRG_CO_E!J20+NRG_BKBPB_E!J20+NRG_GW_E!J20+NRG_BF_E!J20+NRG_PR_E!J20+NRG_NI_E!J20+NRG_CL_E!J20+NRG_LNG_E!J20+NRG_BIOG_E!J20+NRG_GTL_E!J20+NRG_CPP_E!J20+NRG_NSP_E!J20</f>
        <v>0</v>
      </c>
      <c r="K20" s="8">
        <f>NRG_CM_E!K20+NRG_OIL_NG_E!K20+NRG_PF_E!K20+NRG_CO_E!K20+NRG_BKBPB_E!K20+NRG_GW_E!K20+NRG_BF_E!K20+NRG_PR_E!K20+NRG_NI_E!K20+NRG_CL_E!K20+NRG_LNG_E!K20+NRG_BIOG_E!K20+NRG_GTL_E!K20+NRG_CPP_E!K20+NRG_NSP_E!K20</f>
        <v>0</v>
      </c>
      <c r="L20" s="8">
        <f>NRG_CM_E!L20+NRG_OIL_NG_E!L20+NRG_PF_E!L20+NRG_CO_E!L20+NRG_BKBPB_E!L20+NRG_GW_E!L20+NRG_BF_E!L20+NRG_PR_E!L20+NRG_NI_E!L20+NRG_CL_E!L20+NRG_LNG_E!L20+NRG_BIOG_E!L20+NRG_GTL_E!L20+NRG_CPP_E!L20+NRG_NSP_E!L20</f>
        <v>0</v>
      </c>
      <c r="M20" s="8">
        <f>NRG_CM_E!M20+NRG_OIL_NG_E!M20+NRG_PF_E!M20+NRG_CO_E!M20+NRG_BKBPB_E!M20+NRG_GW_E!M20+NRG_BF_E!M20+NRG_PR_E!M20+NRG_NI_E!M20+NRG_CL_E!M20+NRG_LNG_E!M20+NRG_BIOG_E!M20+NRG_GTL_E!M20+NRG_CPP_E!M20+NRG_NSP_E!M20</f>
        <v>0</v>
      </c>
      <c r="N20" s="8">
        <f>NRG_CM_E!N20+NRG_OIL_NG_E!N20+NRG_PF_E!N20+NRG_CO_E!N20+NRG_BKBPB_E!N20+NRG_GW_E!N20+NRG_BF_E!N20+NRG_PR_E!N20+NRG_NI_E!N20+NRG_CL_E!N20+NRG_LNG_E!N20+NRG_BIOG_E!N20+NRG_GTL_E!N20+NRG_CPP_E!N20+NRG_NSP_E!N20</f>
        <v>0</v>
      </c>
      <c r="O20" s="8">
        <f>NRG_CM_E!O20+NRG_OIL_NG_E!O20+NRG_PF_E!O20+NRG_CO_E!O20+NRG_BKBPB_E!O20+NRG_GW_E!O20+NRG_BF_E!O20+NRG_PR_E!O20+NRG_NI_E!O20+NRG_CL_E!O20+NRG_LNG_E!O20+NRG_BIOG_E!O20+NRG_GTL_E!O20+NRG_CPP_E!O20+NRG_NSP_E!O20</f>
        <v>0</v>
      </c>
      <c r="P20" s="8">
        <f>NRG_CM_E!P20+NRG_OIL_NG_E!P20+NRG_PF_E!P20+NRG_CO_E!P20+NRG_BKBPB_E!P20+NRG_GW_E!P20+NRG_BF_E!P20+NRG_PR_E!P20+NRG_NI_E!P20+NRG_CL_E!P20+NRG_LNG_E!P20+NRG_BIOG_E!P20+NRG_GTL_E!P20+NRG_CPP_E!P20+NRG_NSP_E!P20</f>
        <v>0</v>
      </c>
      <c r="Q20" s="8">
        <f>NRG_CM_E!Q20+NRG_OIL_NG_E!Q20+NRG_PF_E!Q20+NRG_CO_E!Q20+NRG_BKBPB_E!Q20+NRG_GW_E!Q20+NRG_BF_E!Q20+NRG_PR_E!Q20+NRG_NI_E!Q20+NRG_CL_E!Q20+NRG_LNG_E!Q20+NRG_BIOG_E!Q20+NRG_GTL_E!Q20+NRG_CPP_E!Q20+NRG_NSP_E!Q20</f>
        <v>0</v>
      </c>
      <c r="R20" s="8">
        <f>NRG_CM_E!R20+NRG_OIL_NG_E!R20+NRG_PF_E!R20+NRG_CO_E!R20+NRG_BKBPB_E!R20+NRG_GW_E!R20+NRG_BF_E!R20+NRG_PR_E!R20+NRG_NI_E!R20+NRG_CL_E!R20+NRG_LNG_E!R20+NRG_BIOG_E!R20+NRG_GTL_E!R20+NRG_CPP_E!R20+NRG_NSP_E!R20</f>
        <v>0</v>
      </c>
      <c r="S20" s="8">
        <f>NRG_CM_E!S20+NRG_OIL_NG_E!S20+NRG_PF_E!S20+NRG_CO_E!S20+NRG_BKBPB_E!S20+NRG_GW_E!S20+NRG_BF_E!S20+NRG_PR_E!S20+NRG_NI_E!S20+NRG_CL_E!S20+NRG_LNG_E!S20+NRG_BIOG_E!S20+NRG_GTL_E!S20+NRG_CPP_E!S20+NRG_NSP_E!S20</f>
        <v>0</v>
      </c>
      <c r="T20" s="8">
        <f>NRG_CM_E!T20+NRG_OIL_NG_E!T20+NRG_PF_E!T20+NRG_CO_E!T20+NRG_BKBPB_E!T20+NRG_GW_E!T20+NRG_BF_E!T20+NRG_PR_E!T20+NRG_NI_E!T20+NRG_CL_E!T20+NRG_LNG_E!T20+NRG_BIOG_E!T20+NRG_GTL_E!T20+NRG_CPP_E!T20+NRG_NSP_E!T20</f>
        <v>0</v>
      </c>
      <c r="U20" s="8">
        <f>NRG_CM_E!U20+NRG_OIL_NG_E!U20+NRG_PF_E!U20+NRG_CO_E!U20+NRG_BKBPB_E!U20+NRG_GW_E!U20+NRG_BF_E!U20+NRG_PR_E!U20+NRG_NI_E!U20+NRG_CL_E!U20+NRG_LNG_E!U20+NRG_BIOG_E!U20+NRG_GTL_E!U20+NRG_CPP_E!U20+NRG_NSP_E!U20</f>
        <v>0</v>
      </c>
      <c r="V20" s="8">
        <f>NRG_CM_E!V20+NRG_OIL_NG_E!V20+NRG_PF_E!V20+NRG_CO_E!V20+NRG_BKBPB_E!V20+NRG_GW_E!V20+NRG_BF_E!V20+NRG_PR_E!V20+NRG_NI_E!V20+NRG_CL_E!V20+NRG_LNG_E!V20+NRG_BIOG_E!V20+NRG_GTL_E!V20+NRG_CPP_E!V20+NRG_NSP_E!V20</f>
        <v>0</v>
      </c>
      <c r="W20" s="8">
        <f>NRG_CM_E!W20+NRG_OIL_NG_E!W20+NRG_PF_E!W20+NRG_CO_E!W20+NRG_BKBPB_E!W20+NRG_GW_E!W20+NRG_BF_E!W20+NRG_PR_E!W20+NRG_NI_E!W20+NRG_CL_E!W20+NRG_LNG_E!W20+NRG_BIOG_E!W20+NRG_GTL_E!W20+NRG_CPP_E!W20+NRG_NSP_E!W20</f>
        <v>0</v>
      </c>
      <c r="X20" s="8">
        <f>NRG_CM_E!X20+NRG_OIL_NG_E!X20+NRG_PF_E!X20+NRG_CO_E!X20+NRG_BKBPB_E!X20+NRG_GW_E!X20+NRG_BF_E!X20+NRG_PR_E!X20+NRG_NI_E!X20+NRG_CL_E!X20+NRG_LNG_E!X20+NRG_BIOG_E!X20+NRG_GTL_E!X20+NRG_CPP_E!X20+NRG_NSP_E!X20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NRG_CM_E!C21+NRG_OIL_NG_E!C21+NRG_PF_E!C21+NRG_CO_E!C21+NRG_BKBPB_E!C21+NRG_GW_E!C21+NRG_BF_E!C21+NRG_PR_E!C21+NRG_NI_E!C21+NRG_CL_E!C21+NRG_LNG_E!C21+NRG_BIOG_E!C21+NRG_GTL_E!C21+NRG_CPP_E!C21+NRG_NSP_E!C21</f>
        <v>0</v>
      </c>
      <c r="D21" s="8">
        <f>NRG_CM_E!D21+NRG_OIL_NG_E!D21+NRG_PF_E!D21+NRG_CO_E!D21+NRG_BKBPB_E!D21+NRG_GW_E!D21+NRG_BF_E!D21+NRG_PR_E!D21+NRG_NI_E!D21+NRG_CL_E!D21+NRG_LNG_E!D21+NRG_BIOG_E!D21+NRG_GTL_E!D21+NRG_CPP_E!D21+NRG_NSP_E!D21</f>
        <v>0</v>
      </c>
      <c r="E21" s="8">
        <f>NRG_CM_E!E21+NRG_OIL_NG_E!E21+NRG_PF_E!E21+NRG_CO_E!E21+NRG_BKBPB_E!E21+NRG_GW_E!E21+NRG_BF_E!E21+NRG_PR_E!E21+NRG_NI_E!E21+NRG_CL_E!E21+NRG_LNG_E!E21+NRG_BIOG_E!E21+NRG_GTL_E!E21+NRG_CPP_E!E21+NRG_NSP_E!E21</f>
        <v>0</v>
      </c>
      <c r="F21" s="8">
        <f>NRG_CM_E!F21+NRG_OIL_NG_E!F21+NRG_PF_E!F21+NRG_CO_E!F21+NRG_BKBPB_E!F21+NRG_GW_E!F21+NRG_BF_E!F21+NRG_PR_E!F21+NRG_NI_E!F21+NRG_CL_E!F21+NRG_LNG_E!F21+NRG_BIOG_E!F21+NRG_GTL_E!F21+NRG_CPP_E!F21+NRG_NSP_E!F21</f>
        <v>0</v>
      </c>
      <c r="G21" s="8">
        <f>NRG_CM_E!G21+NRG_OIL_NG_E!G21+NRG_PF_E!G21+NRG_CO_E!G21+NRG_BKBPB_E!G21+NRG_GW_E!G21+NRG_BF_E!G21+NRG_PR_E!G21+NRG_NI_E!G21+NRG_CL_E!G21+NRG_LNG_E!G21+NRG_BIOG_E!G21+NRG_GTL_E!G21+NRG_CPP_E!G21+NRG_NSP_E!G21</f>
        <v>0</v>
      </c>
      <c r="H21" s="8">
        <f>NRG_CM_E!H21+NRG_OIL_NG_E!H21+NRG_PF_E!H21+NRG_CO_E!H21+NRG_BKBPB_E!H21+NRG_GW_E!H21+NRG_BF_E!H21+NRG_PR_E!H21+NRG_NI_E!H21+NRG_CL_E!H21+NRG_LNG_E!H21+NRG_BIOG_E!H21+NRG_GTL_E!H21+NRG_CPP_E!H21+NRG_NSP_E!H21</f>
        <v>0</v>
      </c>
      <c r="I21" s="8">
        <f>NRG_CM_E!I21+NRG_OIL_NG_E!I21+NRG_PF_E!I21+NRG_CO_E!I21+NRG_BKBPB_E!I21+NRG_GW_E!I21+NRG_BF_E!I21+NRG_PR_E!I21+NRG_NI_E!I21+NRG_CL_E!I21+NRG_LNG_E!I21+NRG_BIOG_E!I21+NRG_GTL_E!I21+NRG_CPP_E!I21+NRG_NSP_E!I21</f>
        <v>0</v>
      </c>
      <c r="J21" s="8">
        <f>NRG_CM_E!J21+NRG_OIL_NG_E!J21+NRG_PF_E!J21+NRG_CO_E!J21+NRG_BKBPB_E!J21+NRG_GW_E!J21+NRG_BF_E!J21+NRG_PR_E!J21+NRG_NI_E!J21+NRG_CL_E!J21+NRG_LNG_E!J21+NRG_BIOG_E!J21+NRG_GTL_E!J21+NRG_CPP_E!J21+NRG_NSP_E!J21</f>
        <v>0</v>
      </c>
      <c r="K21" s="8">
        <f>NRG_CM_E!K21+NRG_OIL_NG_E!K21+NRG_PF_E!K21+NRG_CO_E!K21+NRG_BKBPB_E!K21+NRG_GW_E!K21+NRG_BF_E!K21+NRG_PR_E!K21+NRG_NI_E!K21+NRG_CL_E!K21+NRG_LNG_E!K21+NRG_BIOG_E!K21+NRG_GTL_E!K21+NRG_CPP_E!K21+NRG_NSP_E!K21</f>
        <v>0</v>
      </c>
      <c r="L21" s="8">
        <f>NRG_CM_E!L21+NRG_OIL_NG_E!L21+NRG_PF_E!L21+NRG_CO_E!L21+NRG_BKBPB_E!L21+NRG_GW_E!L21+NRG_BF_E!L21+NRG_PR_E!L21+NRG_NI_E!L21+NRG_CL_E!L21+NRG_LNG_E!L21+NRG_BIOG_E!L21+NRG_GTL_E!L21+NRG_CPP_E!L21+NRG_NSP_E!L21</f>
        <v>0</v>
      </c>
      <c r="M21" s="8">
        <f>NRG_CM_E!M21+NRG_OIL_NG_E!M21+NRG_PF_E!M21+NRG_CO_E!M21+NRG_BKBPB_E!M21+NRG_GW_E!M21+NRG_BF_E!M21+NRG_PR_E!M21+NRG_NI_E!M21+NRG_CL_E!M21+NRG_LNG_E!M21+NRG_BIOG_E!M21+NRG_GTL_E!M21+NRG_CPP_E!M21+NRG_NSP_E!M21</f>
        <v>0</v>
      </c>
      <c r="N21" s="8">
        <f>NRG_CM_E!N21+NRG_OIL_NG_E!N21+NRG_PF_E!N21+NRG_CO_E!N21+NRG_BKBPB_E!N21+NRG_GW_E!N21+NRG_BF_E!N21+NRG_PR_E!N21+NRG_NI_E!N21+NRG_CL_E!N21+NRG_LNG_E!N21+NRG_BIOG_E!N21+NRG_GTL_E!N21+NRG_CPP_E!N21+NRG_NSP_E!N21</f>
        <v>0</v>
      </c>
      <c r="O21" s="8">
        <f>NRG_CM_E!O21+NRG_OIL_NG_E!O21+NRG_PF_E!O21+NRG_CO_E!O21+NRG_BKBPB_E!O21+NRG_GW_E!O21+NRG_BF_E!O21+NRG_PR_E!O21+NRG_NI_E!O21+NRG_CL_E!O21+NRG_LNG_E!O21+NRG_BIOG_E!O21+NRG_GTL_E!O21+NRG_CPP_E!O21+NRG_NSP_E!O21</f>
        <v>0</v>
      </c>
      <c r="P21" s="8">
        <f>NRG_CM_E!P21+NRG_OIL_NG_E!P21+NRG_PF_E!P21+NRG_CO_E!P21+NRG_BKBPB_E!P21+NRG_GW_E!P21+NRG_BF_E!P21+NRG_PR_E!P21+NRG_NI_E!P21+NRG_CL_E!P21+NRG_LNG_E!P21+NRG_BIOG_E!P21+NRG_GTL_E!P21+NRG_CPP_E!P21+NRG_NSP_E!P21</f>
        <v>0</v>
      </c>
      <c r="Q21" s="8">
        <f>NRG_CM_E!Q21+NRG_OIL_NG_E!Q21+NRG_PF_E!Q21+NRG_CO_E!Q21+NRG_BKBPB_E!Q21+NRG_GW_E!Q21+NRG_BF_E!Q21+NRG_PR_E!Q21+NRG_NI_E!Q21+NRG_CL_E!Q21+NRG_LNG_E!Q21+NRG_BIOG_E!Q21+NRG_GTL_E!Q21+NRG_CPP_E!Q21+NRG_NSP_E!Q21</f>
        <v>0</v>
      </c>
      <c r="R21" s="8">
        <f>NRG_CM_E!R21+NRG_OIL_NG_E!R21+NRG_PF_E!R21+NRG_CO_E!R21+NRG_BKBPB_E!R21+NRG_GW_E!R21+NRG_BF_E!R21+NRG_PR_E!R21+NRG_NI_E!R21+NRG_CL_E!R21+NRG_LNG_E!R21+NRG_BIOG_E!R21+NRG_GTL_E!R21+NRG_CPP_E!R21+NRG_NSP_E!R21</f>
        <v>0</v>
      </c>
      <c r="S21" s="8">
        <f>NRG_CM_E!S21+NRG_OIL_NG_E!S21+NRG_PF_E!S21+NRG_CO_E!S21+NRG_BKBPB_E!S21+NRG_GW_E!S21+NRG_BF_E!S21+NRG_PR_E!S21+NRG_NI_E!S21+NRG_CL_E!S21+NRG_LNG_E!S21+NRG_BIOG_E!S21+NRG_GTL_E!S21+NRG_CPP_E!S21+NRG_NSP_E!S21</f>
        <v>0</v>
      </c>
      <c r="T21" s="8">
        <f>NRG_CM_E!T21+NRG_OIL_NG_E!T21+NRG_PF_E!T21+NRG_CO_E!T21+NRG_BKBPB_E!T21+NRG_GW_E!T21+NRG_BF_E!T21+NRG_PR_E!T21+NRG_NI_E!T21+NRG_CL_E!T21+NRG_LNG_E!T21+NRG_BIOG_E!T21+NRG_GTL_E!T21+NRG_CPP_E!T21+NRG_NSP_E!T21</f>
        <v>0</v>
      </c>
      <c r="U21" s="8">
        <f>NRG_CM_E!U21+NRG_OIL_NG_E!U21+NRG_PF_E!U21+NRG_CO_E!U21+NRG_BKBPB_E!U21+NRG_GW_E!U21+NRG_BF_E!U21+NRG_PR_E!U21+NRG_NI_E!U21+NRG_CL_E!U21+NRG_LNG_E!U21+NRG_BIOG_E!U21+NRG_GTL_E!U21+NRG_CPP_E!U21+NRG_NSP_E!U21</f>
        <v>0</v>
      </c>
      <c r="V21" s="8">
        <f>NRG_CM_E!V21+NRG_OIL_NG_E!V21+NRG_PF_E!V21+NRG_CO_E!V21+NRG_BKBPB_E!V21+NRG_GW_E!V21+NRG_BF_E!V21+NRG_PR_E!V21+NRG_NI_E!V21+NRG_CL_E!V21+NRG_LNG_E!V21+NRG_BIOG_E!V21+NRG_GTL_E!V21+NRG_CPP_E!V21+NRG_NSP_E!V21</f>
        <v>0</v>
      </c>
      <c r="W21" s="8">
        <f>NRG_CM_E!W21+NRG_OIL_NG_E!W21+NRG_PF_E!W21+NRG_CO_E!W21+NRG_BKBPB_E!W21+NRG_GW_E!W21+NRG_BF_E!W21+NRG_PR_E!W21+NRG_NI_E!W21+NRG_CL_E!W21+NRG_LNG_E!W21+NRG_BIOG_E!W21+NRG_GTL_E!W21+NRG_CPP_E!W21+NRG_NSP_E!W21</f>
        <v>0</v>
      </c>
      <c r="X21" s="8">
        <f>NRG_CM_E!X21+NRG_OIL_NG_E!X21+NRG_PF_E!X21+NRG_CO_E!X21+NRG_BKBPB_E!X21+NRG_GW_E!X21+NRG_BF_E!X21+NRG_PR_E!X21+NRG_NI_E!X21+NRG_CL_E!X21+NRG_LNG_E!X21+NRG_BIOG_E!X21+NRG_GTL_E!X21+NRG_CPP_E!X21+NRG_NSP_E!X21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NRG_CM_E!C23+NRG_OIL_NG_E!C23+NRG_PF_E!C23+NRG_CO_E!C23+NRG_BKBPB_E!C23+NRG_GW_E!C23+NRG_BF_E!C23+NRG_PR_E!C23+NRG_NI_E!C23+NRG_CL_E!C23+NRG_LNG_E!C23+NRG_BIOG_E!C23+NRG_GTL_E!C23+NRG_CPP_E!C23+NRG_NSP_E!C23</f>
        <v>0</v>
      </c>
      <c r="D23" s="8">
        <f>NRG_CM_E!D23+NRG_OIL_NG_E!D23+NRG_PF_E!D23+NRG_CO_E!D23+NRG_BKBPB_E!D23+NRG_GW_E!D23+NRG_BF_E!D23+NRG_PR_E!D23+NRG_NI_E!D23+NRG_CL_E!D23+NRG_LNG_E!D23+NRG_BIOG_E!D23+NRG_GTL_E!D23+NRG_CPP_E!D23+NRG_NSP_E!D23</f>
        <v>0</v>
      </c>
      <c r="E23" s="8">
        <f>NRG_CM_E!E23+NRG_OIL_NG_E!E23+NRG_PF_E!E23+NRG_CO_E!E23+NRG_BKBPB_E!E23+NRG_GW_E!E23+NRG_BF_E!E23+NRG_PR_E!E23+NRG_NI_E!E23+NRG_CL_E!E23+NRG_LNG_E!E23+NRG_BIOG_E!E23+NRG_GTL_E!E23+NRG_CPP_E!E23+NRG_NSP_E!E23</f>
        <v>0</v>
      </c>
      <c r="F23" s="8">
        <f>NRG_CM_E!F23+NRG_OIL_NG_E!F23+NRG_PF_E!F23+NRG_CO_E!F23+NRG_BKBPB_E!F23+NRG_GW_E!F23+NRG_BF_E!F23+NRG_PR_E!F23+NRG_NI_E!F23+NRG_CL_E!F23+NRG_LNG_E!F23+NRG_BIOG_E!F23+NRG_GTL_E!F23+NRG_CPP_E!F23+NRG_NSP_E!F23</f>
        <v>0</v>
      </c>
      <c r="G23" s="8">
        <f>NRG_CM_E!G23+NRG_OIL_NG_E!G23+NRG_PF_E!G23+NRG_CO_E!G23+NRG_BKBPB_E!G23+NRG_GW_E!G23+NRG_BF_E!G23+NRG_PR_E!G23+NRG_NI_E!G23+NRG_CL_E!G23+NRG_LNG_E!G23+NRG_BIOG_E!G23+NRG_GTL_E!G23+NRG_CPP_E!G23+NRG_NSP_E!G23</f>
        <v>0</v>
      </c>
      <c r="H23" s="8">
        <f>NRG_CM_E!H23+NRG_OIL_NG_E!H23+NRG_PF_E!H23+NRG_CO_E!H23+NRG_BKBPB_E!H23+NRG_GW_E!H23+NRG_BF_E!H23+NRG_PR_E!H23+NRG_NI_E!H23+NRG_CL_E!H23+NRG_LNG_E!H23+NRG_BIOG_E!H23+NRG_GTL_E!H23+NRG_CPP_E!H23+NRG_NSP_E!H23</f>
        <v>0</v>
      </c>
      <c r="I23" s="8">
        <f>NRG_CM_E!I23+NRG_OIL_NG_E!I23+NRG_PF_E!I23+NRG_CO_E!I23+NRG_BKBPB_E!I23+NRG_GW_E!I23+NRG_BF_E!I23+NRG_PR_E!I23+NRG_NI_E!I23+NRG_CL_E!I23+NRG_LNG_E!I23+NRG_BIOG_E!I23+NRG_GTL_E!I23+NRG_CPP_E!I23+NRG_NSP_E!I23</f>
        <v>0</v>
      </c>
      <c r="J23" s="8">
        <f>NRG_CM_E!J23+NRG_OIL_NG_E!J23+NRG_PF_E!J23+NRG_CO_E!J23+NRG_BKBPB_E!J23+NRG_GW_E!J23+NRG_BF_E!J23+NRG_PR_E!J23+NRG_NI_E!J23+NRG_CL_E!J23+NRG_LNG_E!J23+NRG_BIOG_E!J23+NRG_GTL_E!J23+NRG_CPP_E!J23+NRG_NSP_E!J23</f>
        <v>0</v>
      </c>
      <c r="K23" s="8">
        <f>NRG_CM_E!K23+NRG_OIL_NG_E!K23+NRG_PF_E!K23+NRG_CO_E!K23+NRG_BKBPB_E!K23+NRG_GW_E!K23+NRG_BF_E!K23+NRG_PR_E!K23+NRG_NI_E!K23+NRG_CL_E!K23+NRG_LNG_E!K23+NRG_BIOG_E!K23+NRG_GTL_E!K23+NRG_CPP_E!K23+NRG_NSP_E!K23</f>
        <v>0</v>
      </c>
      <c r="L23" s="8">
        <f>NRG_CM_E!L23+NRG_OIL_NG_E!L23+NRG_PF_E!L23+NRG_CO_E!L23+NRG_BKBPB_E!L23+NRG_GW_E!L23+NRG_BF_E!L23+NRG_PR_E!L23+NRG_NI_E!L23+NRG_CL_E!L23+NRG_LNG_E!L23+NRG_BIOG_E!L23+NRG_GTL_E!L23+NRG_CPP_E!L23+NRG_NSP_E!L23</f>
        <v>0</v>
      </c>
      <c r="M23" s="8">
        <f>NRG_CM_E!M23+NRG_OIL_NG_E!M23+NRG_PF_E!M23+NRG_CO_E!M23+NRG_BKBPB_E!M23+NRG_GW_E!M23+NRG_BF_E!M23+NRG_PR_E!M23+NRG_NI_E!M23+NRG_CL_E!M23+NRG_LNG_E!M23+NRG_BIOG_E!M23+NRG_GTL_E!M23+NRG_CPP_E!M23+NRG_NSP_E!M23</f>
        <v>0</v>
      </c>
      <c r="N23" s="8">
        <f>NRG_CM_E!N23+NRG_OIL_NG_E!N23+NRG_PF_E!N23+NRG_CO_E!N23+NRG_BKBPB_E!N23+NRG_GW_E!N23+NRG_BF_E!N23+NRG_PR_E!N23+NRG_NI_E!N23+NRG_CL_E!N23+NRG_LNG_E!N23+NRG_BIOG_E!N23+NRG_GTL_E!N23+NRG_CPP_E!N23+NRG_NSP_E!N23</f>
        <v>0</v>
      </c>
      <c r="O23" s="8">
        <f>NRG_CM_E!O23+NRG_OIL_NG_E!O23+NRG_PF_E!O23+NRG_CO_E!O23+NRG_BKBPB_E!O23+NRG_GW_E!O23+NRG_BF_E!O23+NRG_PR_E!O23+NRG_NI_E!O23+NRG_CL_E!O23+NRG_LNG_E!O23+NRG_BIOG_E!O23+NRG_GTL_E!O23+NRG_CPP_E!O23+NRG_NSP_E!O23</f>
        <v>0</v>
      </c>
      <c r="P23" s="8">
        <f>NRG_CM_E!P23+NRG_OIL_NG_E!P23+NRG_PF_E!P23+NRG_CO_E!P23+NRG_BKBPB_E!P23+NRG_GW_E!P23+NRG_BF_E!P23+NRG_PR_E!P23+NRG_NI_E!P23+NRG_CL_E!P23+NRG_LNG_E!P23+NRG_BIOG_E!P23+NRG_GTL_E!P23+NRG_CPP_E!P23+NRG_NSP_E!P23</f>
        <v>0</v>
      </c>
      <c r="Q23" s="8">
        <f>NRG_CM_E!Q23+NRG_OIL_NG_E!Q23+NRG_PF_E!Q23+NRG_CO_E!Q23+NRG_BKBPB_E!Q23+NRG_GW_E!Q23+NRG_BF_E!Q23+NRG_PR_E!Q23+NRG_NI_E!Q23+NRG_CL_E!Q23+NRG_LNG_E!Q23+NRG_BIOG_E!Q23+NRG_GTL_E!Q23+NRG_CPP_E!Q23+NRG_NSP_E!Q23</f>
        <v>0</v>
      </c>
      <c r="R23" s="8">
        <f>NRG_CM_E!R23+NRG_OIL_NG_E!R23+NRG_PF_E!R23+NRG_CO_E!R23+NRG_BKBPB_E!R23+NRG_GW_E!R23+NRG_BF_E!R23+NRG_PR_E!R23+NRG_NI_E!R23+NRG_CL_E!R23+NRG_LNG_E!R23+NRG_BIOG_E!R23+NRG_GTL_E!R23+NRG_CPP_E!R23+NRG_NSP_E!R23</f>
        <v>0</v>
      </c>
      <c r="S23" s="8">
        <f>NRG_CM_E!S23+NRG_OIL_NG_E!S23+NRG_PF_E!S23+NRG_CO_E!S23+NRG_BKBPB_E!S23+NRG_GW_E!S23+NRG_BF_E!S23+NRG_PR_E!S23+NRG_NI_E!S23+NRG_CL_E!S23+NRG_LNG_E!S23+NRG_BIOG_E!S23+NRG_GTL_E!S23+NRG_CPP_E!S23+NRG_NSP_E!S23</f>
        <v>0</v>
      </c>
      <c r="T23" s="8">
        <f>NRG_CM_E!T23+NRG_OIL_NG_E!T23+NRG_PF_E!T23+NRG_CO_E!T23+NRG_BKBPB_E!T23+NRG_GW_E!T23+NRG_BF_E!T23+NRG_PR_E!T23+NRG_NI_E!T23+NRG_CL_E!T23+NRG_LNG_E!T23+NRG_BIOG_E!T23+NRG_GTL_E!T23+NRG_CPP_E!T23+NRG_NSP_E!T23</f>
        <v>0</v>
      </c>
      <c r="U23" s="8">
        <f>NRG_CM_E!U23+NRG_OIL_NG_E!U23+NRG_PF_E!U23+NRG_CO_E!U23+NRG_BKBPB_E!U23+NRG_GW_E!U23+NRG_BF_E!U23+NRG_PR_E!U23+NRG_NI_E!U23+NRG_CL_E!U23+NRG_LNG_E!U23+NRG_BIOG_E!U23+NRG_GTL_E!U23+NRG_CPP_E!U23+NRG_NSP_E!U23</f>
        <v>0</v>
      </c>
      <c r="V23" s="8">
        <f>NRG_CM_E!V23+NRG_OIL_NG_E!V23+NRG_PF_E!V23+NRG_CO_E!V23+NRG_BKBPB_E!V23+NRG_GW_E!V23+NRG_BF_E!V23+NRG_PR_E!V23+NRG_NI_E!V23+NRG_CL_E!V23+NRG_LNG_E!V23+NRG_BIOG_E!V23+NRG_GTL_E!V23+NRG_CPP_E!V23+NRG_NSP_E!V23</f>
        <v>0</v>
      </c>
      <c r="W23" s="8">
        <f>NRG_CM_E!W23+NRG_OIL_NG_E!W23+NRG_PF_E!W23+NRG_CO_E!W23+NRG_BKBPB_E!W23+NRG_GW_E!W23+NRG_BF_E!W23+NRG_PR_E!W23+NRG_NI_E!W23+NRG_CL_E!W23+NRG_LNG_E!W23+NRG_BIOG_E!W23+NRG_GTL_E!W23+NRG_CPP_E!W23+NRG_NSP_E!W23</f>
        <v>0</v>
      </c>
      <c r="X23" s="8">
        <f>NRG_CM_E!X23+NRG_OIL_NG_E!X23+NRG_PF_E!X23+NRG_CO_E!X23+NRG_BKBPB_E!X23+NRG_GW_E!X23+NRG_BF_E!X23+NRG_PR_E!X23+NRG_NI_E!X23+NRG_CL_E!X23+NRG_LNG_E!X23+NRG_BIOG_E!X23+NRG_GTL_E!X23+NRG_CPP_E!X23+NRG_NSP_E!X23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NRG_CM_E!C24+NRG_OIL_NG_E!C24+NRG_PF_E!C24+NRG_CO_E!C24+NRG_BKBPB_E!C24+NRG_GW_E!C24+NRG_BF_E!C24+NRG_PR_E!C24+NRG_NI_E!C24+NRG_CL_E!C24+NRG_LNG_E!C24+NRG_BIOG_E!C24+NRG_GTL_E!C24+NRG_CPP_E!C24+NRG_NSP_E!C24</f>
        <v>0</v>
      </c>
      <c r="D24" s="8">
        <f>NRG_CM_E!D24+NRG_OIL_NG_E!D24+NRG_PF_E!D24+NRG_CO_E!D24+NRG_BKBPB_E!D24+NRG_GW_E!D24+NRG_BF_E!D24+NRG_PR_E!D24+NRG_NI_E!D24+NRG_CL_E!D24+NRG_LNG_E!D24+NRG_BIOG_E!D24+NRG_GTL_E!D24+NRG_CPP_E!D24+NRG_NSP_E!D24</f>
        <v>0</v>
      </c>
      <c r="E24" s="8">
        <f>NRG_CM_E!E24+NRG_OIL_NG_E!E24+NRG_PF_E!E24+NRG_CO_E!E24+NRG_BKBPB_E!E24+NRG_GW_E!E24+NRG_BF_E!E24+NRG_PR_E!E24+NRG_NI_E!E24+NRG_CL_E!E24+NRG_LNG_E!E24+NRG_BIOG_E!E24+NRG_GTL_E!E24+NRG_CPP_E!E24+NRG_NSP_E!E24</f>
        <v>0</v>
      </c>
      <c r="F24" s="8">
        <f>NRG_CM_E!F24+NRG_OIL_NG_E!F24+NRG_PF_E!F24+NRG_CO_E!F24+NRG_BKBPB_E!F24+NRG_GW_E!F24+NRG_BF_E!F24+NRG_PR_E!F24+NRG_NI_E!F24+NRG_CL_E!F24+NRG_LNG_E!F24+NRG_BIOG_E!F24+NRG_GTL_E!F24+NRG_CPP_E!F24+NRG_NSP_E!F24</f>
        <v>0</v>
      </c>
      <c r="G24" s="8">
        <f>NRG_CM_E!G24+NRG_OIL_NG_E!G24+NRG_PF_E!G24+NRG_CO_E!G24+NRG_BKBPB_E!G24+NRG_GW_E!G24+NRG_BF_E!G24+NRG_PR_E!G24+NRG_NI_E!G24+NRG_CL_E!G24+NRG_LNG_E!G24+NRG_BIOG_E!G24+NRG_GTL_E!G24+NRG_CPP_E!G24+NRG_NSP_E!G24</f>
        <v>0</v>
      </c>
      <c r="H24" s="8">
        <f>NRG_CM_E!H24+NRG_OIL_NG_E!H24+NRG_PF_E!H24+NRG_CO_E!H24+NRG_BKBPB_E!H24+NRG_GW_E!H24+NRG_BF_E!H24+NRG_PR_E!H24+NRG_NI_E!H24+NRG_CL_E!H24+NRG_LNG_E!H24+NRG_BIOG_E!H24+NRG_GTL_E!H24+NRG_CPP_E!H24+NRG_NSP_E!H24</f>
        <v>0</v>
      </c>
      <c r="I24" s="8">
        <f>NRG_CM_E!I24+NRG_OIL_NG_E!I24+NRG_PF_E!I24+NRG_CO_E!I24+NRG_BKBPB_E!I24+NRG_GW_E!I24+NRG_BF_E!I24+NRG_PR_E!I24+NRG_NI_E!I24+NRG_CL_E!I24+NRG_LNG_E!I24+NRG_BIOG_E!I24+NRG_GTL_E!I24+NRG_CPP_E!I24+NRG_NSP_E!I24</f>
        <v>0</v>
      </c>
      <c r="J24" s="8">
        <f>NRG_CM_E!J24+NRG_OIL_NG_E!J24+NRG_PF_E!J24+NRG_CO_E!J24+NRG_BKBPB_E!J24+NRG_GW_E!J24+NRG_BF_E!J24+NRG_PR_E!J24+NRG_NI_E!J24+NRG_CL_E!J24+NRG_LNG_E!J24+NRG_BIOG_E!J24+NRG_GTL_E!J24+NRG_CPP_E!J24+NRG_NSP_E!J24</f>
        <v>0</v>
      </c>
      <c r="K24" s="8">
        <f>NRG_CM_E!K24+NRG_OIL_NG_E!K24+NRG_PF_E!K24+NRG_CO_E!K24+NRG_BKBPB_E!K24+NRG_GW_E!K24+NRG_BF_E!K24+NRG_PR_E!K24+NRG_NI_E!K24+NRG_CL_E!K24+NRG_LNG_E!K24+NRG_BIOG_E!K24+NRG_GTL_E!K24+NRG_CPP_E!K24+NRG_NSP_E!K24</f>
        <v>0</v>
      </c>
      <c r="L24" s="8">
        <f>NRG_CM_E!L24+NRG_OIL_NG_E!L24+NRG_PF_E!L24+NRG_CO_E!L24+NRG_BKBPB_E!L24+NRG_GW_E!L24+NRG_BF_E!L24+NRG_PR_E!L24+NRG_NI_E!L24+NRG_CL_E!L24+NRG_LNG_E!L24+NRG_BIOG_E!L24+NRG_GTL_E!L24+NRG_CPP_E!L24+NRG_NSP_E!L24</f>
        <v>0</v>
      </c>
      <c r="M24" s="8">
        <f>NRG_CM_E!M24+NRG_OIL_NG_E!M24+NRG_PF_E!M24+NRG_CO_E!M24+NRG_BKBPB_E!M24+NRG_GW_E!M24+NRG_BF_E!M24+NRG_PR_E!M24+NRG_NI_E!M24+NRG_CL_E!M24+NRG_LNG_E!M24+NRG_BIOG_E!M24+NRG_GTL_E!M24+NRG_CPP_E!M24+NRG_NSP_E!M24</f>
        <v>0</v>
      </c>
      <c r="N24" s="8">
        <f>NRG_CM_E!N24+NRG_OIL_NG_E!N24+NRG_PF_E!N24+NRG_CO_E!N24+NRG_BKBPB_E!N24+NRG_GW_E!N24+NRG_BF_E!N24+NRG_PR_E!N24+NRG_NI_E!N24+NRG_CL_E!N24+NRG_LNG_E!N24+NRG_BIOG_E!N24+NRG_GTL_E!N24+NRG_CPP_E!N24+NRG_NSP_E!N24</f>
        <v>0</v>
      </c>
      <c r="O24" s="8">
        <f>NRG_CM_E!O24+NRG_OIL_NG_E!O24+NRG_PF_E!O24+NRG_CO_E!O24+NRG_BKBPB_E!O24+NRG_GW_E!O24+NRG_BF_E!O24+NRG_PR_E!O24+NRG_NI_E!O24+NRG_CL_E!O24+NRG_LNG_E!O24+NRG_BIOG_E!O24+NRG_GTL_E!O24+NRG_CPP_E!O24+NRG_NSP_E!O24</f>
        <v>0</v>
      </c>
      <c r="P24" s="8">
        <f>NRG_CM_E!P24+NRG_OIL_NG_E!P24+NRG_PF_E!P24+NRG_CO_E!P24+NRG_BKBPB_E!P24+NRG_GW_E!P24+NRG_BF_E!P24+NRG_PR_E!P24+NRG_NI_E!P24+NRG_CL_E!P24+NRG_LNG_E!P24+NRG_BIOG_E!P24+NRG_GTL_E!P24+NRG_CPP_E!P24+NRG_NSP_E!P24</f>
        <v>0</v>
      </c>
      <c r="Q24" s="8">
        <f>NRG_CM_E!Q24+NRG_OIL_NG_E!Q24+NRG_PF_E!Q24+NRG_CO_E!Q24+NRG_BKBPB_E!Q24+NRG_GW_E!Q24+NRG_BF_E!Q24+NRG_PR_E!Q24+NRG_NI_E!Q24+NRG_CL_E!Q24+NRG_LNG_E!Q24+NRG_BIOG_E!Q24+NRG_GTL_E!Q24+NRG_CPP_E!Q24+NRG_NSP_E!Q24</f>
        <v>0</v>
      </c>
      <c r="R24" s="8">
        <f>NRG_CM_E!R24+NRG_OIL_NG_E!R24+NRG_PF_E!R24+NRG_CO_E!R24+NRG_BKBPB_E!R24+NRG_GW_E!R24+NRG_BF_E!R24+NRG_PR_E!R24+NRG_NI_E!R24+NRG_CL_E!R24+NRG_LNG_E!R24+NRG_BIOG_E!R24+NRG_GTL_E!R24+NRG_CPP_E!R24+NRG_NSP_E!R24</f>
        <v>0</v>
      </c>
      <c r="S24" s="8">
        <f>NRG_CM_E!S24+NRG_OIL_NG_E!S24+NRG_PF_E!S24+NRG_CO_E!S24+NRG_BKBPB_E!S24+NRG_GW_E!S24+NRG_BF_E!S24+NRG_PR_E!S24+NRG_NI_E!S24+NRG_CL_E!S24+NRG_LNG_E!S24+NRG_BIOG_E!S24+NRG_GTL_E!S24+NRG_CPP_E!S24+NRG_NSP_E!S24</f>
        <v>0</v>
      </c>
      <c r="T24" s="8">
        <f>NRG_CM_E!T24+NRG_OIL_NG_E!T24+NRG_PF_E!T24+NRG_CO_E!T24+NRG_BKBPB_E!T24+NRG_GW_E!T24+NRG_BF_E!T24+NRG_PR_E!T24+NRG_NI_E!T24+NRG_CL_E!T24+NRG_LNG_E!T24+NRG_BIOG_E!T24+NRG_GTL_E!T24+NRG_CPP_E!T24+NRG_NSP_E!T24</f>
        <v>0</v>
      </c>
      <c r="U24" s="8">
        <f>NRG_CM_E!U24+NRG_OIL_NG_E!U24+NRG_PF_E!U24+NRG_CO_E!U24+NRG_BKBPB_E!U24+NRG_GW_E!U24+NRG_BF_E!U24+NRG_PR_E!U24+NRG_NI_E!U24+NRG_CL_E!U24+NRG_LNG_E!U24+NRG_BIOG_E!U24+NRG_GTL_E!U24+NRG_CPP_E!U24+NRG_NSP_E!U24</f>
        <v>0</v>
      </c>
      <c r="V24" s="8">
        <f>NRG_CM_E!V24+NRG_OIL_NG_E!V24+NRG_PF_E!V24+NRG_CO_E!V24+NRG_BKBPB_E!V24+NRG_GW_E!V24+NRG_BF_E!V24+NRG_PR_E!V24+NRG_NI_E!V24+NRG_CL_E!V24+NRG_LNG_E!V24+NRG_BIOG_E!V24+NRG_GTL_E!V24+NRG_CPP_E!V24+NRG_NSP_E!V24</f>
        <v>0</v>
      </c>
      <c r="W24" s="8">
        <f>NRG_CM_E!W24+NRG_OIL_NG_E!W24+NRG_PF_E!W24+NRG_CO_E!W24+NRG_BKBPB_E!W24+NRG_GW_E!W24+NRG_BF_E!W24+NRG_PR_E!W24+NRG_NI_E!W24+NRG_CL_E!W24+NRG_LNG_E!W24+NRG_BIOG_E!W24+NRG_GTL_E!W24+NRG_CPP_E!W24+NRG_NSP_E!W24</f>
        <v>0</v>
      </c>
      <c r="X24" s="8">
        <f>NRG_CM_E!X24+NRG_OIL_NG_E!X24+NRG_PF_E!X24+NRG_CO_E!X24+NRG_BKBPB_E!X24+NRG_GW_E!X24+NRG_BF_E!X24+NRG_PR_E!X24+NRG_NI_E!X24+NRG_CL_E!X24+NRG_LNG_E!X24+NRG_BIOG_E!X24+NRG_GTL_E!X24+NRG_CPP_E!X24+NRG_NSP_E!X24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NRG_CM_E!C25+NRG_OIL_NG_E!C25+NRG_PF_E!C25+NRG_CO_E!C25+NRG_BKBPB_E!C25+NRG_GW_E!C25+NRG_BF_E!C25+NRG_PR_E!C25+NRG_NI_E!C25+NRG_CL_E!C25+NRG_LNG_E!C25+NRG_BIOG_E!C25+NRG_GTL_E!C25+NRG_CPP_E!C25+NRG_NSP_E!C25</f>
        <v>0</v>
      </c>
      <c r="D25" s="27">
        <f>NRG_CM_E!D25+NRG_OIL_NG_E!D25+NRG_PF_E!D25+NRG_CO_E!D25+NRG_BKBPB_E!D25+NRG_GW_E!D25+NRG_BF_E!D25+NRG_PR_E!D25+NRG_NI_E!D25+NRG_CL_E!D25+NRG_LNG_E!D25+NRG_BIOG_E!D25+NRG_GTL_E!D25+NRG_CPP_E!D25+NRG_NSP_E!D25</f>
        <v>0</v>
      </c>
      <c r="E25" s="27">
        <f>NRG_CM_E!E25+NRG_OIL_NG_E!E25+NRG_PF_E!E25+NRG_CO_E!E25+NRG_BKBPB_E!E25+NRG_GW_E!E25+NRG_BF_E!E25+NRG_PR_E!E25+NRG_NI_E!E25+NRG_CL_E!E25+NRG_LNG_E!E25+NRG_BIOG_E!E25+NRG_GTL_E!E25+NRG_CPP_E!E25+NRG_NSP_E!E25</f>
        <v>0</v>
      </c>
      <c r="F25" s="27">
        <f>NRG_CM_E!F25+NRG_OIL_NG_E!F25+NRG_PF_E!F25+NRG_CO_E!F25+NRG_BKBPB_E!F25+NRG_GW_E!F25+NRG_BF_E!F25+NRG_PR_E!F25+NRG_NI_E!F25+NRG_CL_E!F25+NRG_LNG_E!F25+NRG_BIOG_E!F25+NRG_GTL_E!F25+NRG_CPP_E!F25+NRG_NSP_E!F25</f>
        <v>0</v>
      </c>
      <c r="G25" s="27">
        <f>NRG_CM_E!G25+NRG_OIL_NG_E!G25+NRG_PF_E!G25+NRG_CO_E!G25+NRG_BKBPB_E!G25+NRG_GW_E!G25+NRG_BF_E!G25+NRG_PR_E!G25+NRG_NI_E!G25+NRG_CL_E!G25+NRG_LNG_E!G25+NRG_BIOG_E!G25+NRG_GTL_E!G25+NRG_CPP_E!G25+NRG_NSP_E!G25</f>
        <v>0</v>
      </c>
      <c r="H25" s="27">
        <f>NRG_CM_E!H25+NRG_OIL_NG_E!H25+NRG_PF_E!H25+NRG_CO_E!H25+NRG_BKBPB_E!H25+NRG_GW_E!H25+NRG_BF_E!H25+NRG_PR_E!H25+NRG_NI_E!H25+NRG_CL_E!H25+NRG_LNG_E!H25+NRG_BIOG_E!H25+NRG_GTL_E!H25+NRG_CPP_E!H25+NRG_NSP_E!H25</f>
        <v>0</v>
      </c>
      <c r="I25" s="27">
        <f>NRG_CM_E!I25+NRG_OIL_NG_E!I25+NRG_PF_E!I25+NRG_CO_E!I25+NRG_BKBPB_E!I25+NRG_GW_E!I25+NRG_BF_E!I25+NRG_PR_E!I25+NRG_NI_E!I25+NRG_CL_E!I25+NRG_LNG_E!I25+NRG_BIOG_E!I25+NRG_GTL_E!I25+NRG_CPP_E!I25+NRG_NSP_E!I25</f>
        <v>0</v>
      </c>
      <c r="J25" s="27">
        <f>NRG_CM_E!J25+NRG_OIL_NG_E!J25+NRG_PF_E!J25+NRG_CO_E!J25+NRG_BKBPB_E!J25+NRG_GW_E!J25+NRG_BF_E!J25+NRG_PR_E!J25+NRG_NI_E!J25+NRG_CL_E!J25+NRG_LNG_E!J25+NRG_BIOG_E!J25+NRG_GTL_E!J25+NRG_CPP_E!J25+NRG_NSP_E!J25</f>
        <v>0</v>
      </c>
      <c r="K25" s="27">
        <f>NRG_CM_E!K25+NRG_OIL_NG_E!K25+NRG_PF_E!K25+NRG_CO_E!K25+NRG_BKBPB_E!K25+NRG_GW_E!K25+NRG_BF_E!K25+NRG_PR_E!K25+NRG_NI_E!K25+NRG_CL_E!K25+NRG_LNG_E!K25+NRG_BIOG_E!K25+NRG_GTL_E!K25+NRG_CPP_E!K25+NRG_NSP_E!K25</f>
        <v>0</v>
      </c>
      <c r="L25" s="27">
        <f>NRG_CM_E!L25+NRG_OIL_NG_E!L25+NRG_PF_E!L25+NRG_CO_E!L25+NRG_BKBPB_E!L25+NRG_GW_E!L25+NRG_BF_E!L25+NRG_PR_E!L25+NRG_NI_E!L25+NRG_CL_E!L25+NRG_LNG_E!L25+NRG_BIOG_E!L25+NRG_GTL_E!L25+NRG_CPP_E!L25+NRG_NSP_E!L25</f>
        <v>0</v>
      </c>
      <c r="M25" s="27">
        <f>NRG_CM_E!M25+NRG_OIL_NG_E!M25+NRG_PF_E!M25+NRG_CO_E!M25+NRG_BKBPB_E!M25+NRG_GW_E!M25+NRG_BF_E!M25+NRG_PR_E!M25+NRG_NI_E!M25+NRG_CL_E!M25+NRG_LNG_E!M25+NRG_BIOG_E!M25+NRG_GTL_E!M25+NRG_CPP_E!M25+NRG_NSP_E!M25</f>
        <v>0</v>
      </c>
      <c r="N25" s="27">
        <f>NRG_CM_E!N25+NRG_OIL_NG_E!N25+NRG_PF_E!N25+NRG_CO_E!N25+NRG_BKBPB_E!N25+NRG_GW_E!N25+NRG_BF_E!N25+NRG_PR_E!N25+NRG_NI_E!N25+NRG_CL_E!N25+NRG_LNG_E!N25+NRG_BIOG_E!N25+NRG_GTL_E!N25+NRG_CPP_E!N25+NRG_NSP_E!N25</f>
        <v>0</v>
      </c>
      <c r="O25" s="27">
        <f>NRG_CM_E!O25+NRG_OIL_NG_E!O25+NRG_PF_E!O25+NRG_CO_E!O25+NRG_BKBPB_E!O25+NRG_GW_E!O25+NRG_BF_E!O25+NRG_PR_E!O25+NRG_NI_E!O25+NRG_CL_E!O25+NRG_LNG_E!O25+NRG_BIOG_E!O25+NRG_GTL_E!O25+NRG_CPP_E!O25+NRG_NSP_E!O25</f>
        <v>0</v>
      </c>
      <c r="P25" s="27">
        <f>NRG_CM_E!P25+NRG_OIL_NG_E!P25+NRG_PF_E!P25+NRG_CO_E!P25+NRG_BKBPB_E!P25+NRG_GW_E!P25+NRG_BF_E!P25+NRG_PR_E!P25+NRG_NI_E!P25+NRG_CL_E!P25+NRG_LNG_E!P25+NRG_BIOG_E!P25+NRG_GTL_E!P25+NRG_CPP_E!P25+NRG_NSP_E!P25</f>
        <v>0</v>
      </c>
      <c r="Q25" s="27">
        <f>NRG_CM_E!Q25+NRG_OIL_NG_E!Q25+NRG_PF_E!Q25+NRG_CO_E!Q25+NRG_BKBPB_E!Q25+NRG_GW_E!Q25+NRG_BF_E!Q25+NRG_PR_E!Q25+NRG_NI_E!Q25+NRG_CL_E!Q25+NRG_LNG_E!Q25+NRG_BIOG_E!Q25+NRG_GTL_E!Q25+NRG_CPP_E!Q25+NRG_NSP_E!Q25</f>
        <v>0</v>
      </c>
      <c r="R25" s="27">
        <f>NRG_CM_E!R25+NRG_OIL_NG_E!R25+NRG_PF_E!R25+NRG_CO_E!R25+NRG_BKBPB_E!R25+NRG_GW_E!R25+NRG_BF_E!R25+NRG_PR_E!R25+NRG_NI_E!R25+NRG_CL_E!R25+NRG_LNG_E!R25+NRG_BIOG_E!R25+NRG_GTL_E!R25+NRG_CPP_E!R25+NRG_NSP_E!R25</f>
        <v>0</v>
      </c>
      <c r="S25" s="27">
        <f>NRG_CM_E!S25+NRG_OIL_NG_E!S25+NRG_PF_E!S25+NRG_CO_E!S25+NRG_BKBPB_E!S25+NRG_GW_E!S25+NRG_BF_E!S25+NRG_PR_E!S25+NRG_NI_E!S25+NRG_CL_E!S25+NRG_LNG_E!S25+NRG_BIOG_E!S25+NRG_GTL_E!S25+NRG_CPP_E!S25+NRG_NSP_E!S25</f>
        <v>0</v>
      </c>
      <c r="T25" s="27">
        <f>NRG_CM_E!T25+NRG_OIL_NG_E!T25+NRG_PF_E!T25+NRG_CO_E!T25+NRG_BKBPB_E!T25+NRG_GW_E!T25+NRG_BF_E!T25+NRG_PR_E!T25+NRG_NI_E!T25+NRG_CL_E!T25+NRG_LNG_E!T25+NRG_BIOG_E!T25+NRG_GTL_E!T25+NRG_CPP_E!T25+NRG_NSP_E!T25</f>
        <v>0</v>
      </c>
      <c r="U25" s="27">
        <f>NRG_CM_E!U25+NRG_OIL_NG_E!U25+NRG_PF_E!U25+NRG_CO_E!U25+NRG_BKBPB_E!U25+NRG_GW_E!U25+NRG_BF_E!U25+NRG_PR_E!U25+NRG_NI_E!U25+NRG_CL_E!U25+NRG_LNG_E!U25+NRG_BIOG_E!U25+NRG_GTL_E!U25+NRG_CPP_E!U25+NRG_NSP_E!U25</f>
        <v>0</v>
      </c>
      <c r="V25" s="27">
        <f>NRG_CM_E!V25+NRG_OIL_NG_E!V25+NRG_PF_E!V25+NRG_CO_E!V25+NRG_BKBPB_E!V25+NRG_GW_E!V25+NRG_BF_E!V25+NRG_PR_E!V25+NRG_NI_E!V25+NRG_CL_E!V25+NRG_LNG_E!V25+NRG_BIOG_E!V25+NRG_GTL_E!V25+NRG_CPP_E!V25+NRG_NSP_E!V25</f>
        <v>0</v>
      </c>
      <c r="W25" s="27">
        <f>NRG_CM_E!W25+NRG_OIL_NG_E!W25+NRG_PF_E!W25+NRG_CO_E!W25+NRG_BKBPB_E!W25+NRG_GW_E!W25+NRG_BF_E!W25+NRG_PR_E!W25+NRG_NI_E!W25+NRG_CL_E!W25+NRG_LNG_E!W25+NRG_BIOG_E!W25+NRG_GTL_E!W25+NRG_CPP_E!W25+NRG_NSP_E!W25</f>
        <v>0</v>
      </c>
      <c r="X25" s="27">
        <f>NRG_CM_E!X25+NRG_OIL_NG_E!X25+NRG_PF_E!X25+NRG_CO_E!X25+NRG_BKBPB_E!X25+NRG_GW_E!X25+NRG_BF_E!X25+NRG_PR_E!X25+NRG_NI_E!X25+NRG_CL_E!X25+NRG_LNG_E!X25+NRG_BIOG_E!X25+NRG_GTL_E!X25+NRG_CPP_E!X25+NRG_NSP_E!X25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0</v>
      </c>
      <c r="D26" s="27">
        <f t="shared" ref="D26:X26" si="14">SUM(D27,D33)</f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NRG_CM_E!C28+NRG_OIL_NG_E!C28+NRG_PF_E!C28+NRG_CO_E!C28+NRG_BKBPB_E!C28+NRG_GW_E!C28+NRG_BF_E!C28+NRG_PR_E!C28+NRG_NI_E!C28+NRG_CL_E!C28+NRG_LNG_E!C28+NRG_BIOG_E!C28+NRG_GTL_E!C28+NRG_CPP_E!C28+NRG_NSP_E!C28</f>
        <v>0</v>
      </c>
      <c r="D28" s="8">
        <f>NRG_CM_E!D28+NRG_OIL_NG_E!D28+NRG_PF_E!D28+NRG_CO_E!D28+NRG_BKBPB_E!D28+NRG_GW_E!D28+NRG_BF_E!D28+NRG_PR_E!D28+NRG_NI_E!D28+NRG_CL_E!D28+NRG_LNG_E!D28+NRG_BIOG_E!D28+NRG_GTL_E!D28+NRG_CPP_E!D28+NRG_NSP_E!D28</f>
        <v>0</v>
      </c>
      <c r="E28" s="8">
        <f>NRG_CM_E!E28+NRG_OIL_NG_E!E28+NRG_PF_E!E28+NRG_CO_E!E28+NRG_BKBPB_E!E28+NRG_GW_E!E28+NRG_BF_E!E28+NRG_PR_E!E28+NRG_NI_E!E28+NRG_CL_E!E28+NRG_LNG_E!E28+NRG_BIOG_E!E28+NRG_GTL_E!E28+NRG_CPP_E!E28+NRG_NSP_E!E28</f>
        <v>0</v>
      </c>
      <c r="F28" s="8">
        <f>NRG_CM_E!F28+NRG_OIL_NG_E!F28+NRG_PF_E!F28+NRG_CO_E!F28+NRG_BKBPB_E!F28+NRG_GW_E!F28+NRG_BF_E!F28+NRG_PR_E!F28+NRG_NI_E!F28+NRG_CL_E!F28+NRG_LNG_E!F28+NRG_BIOG_E!F28+NRG_GTL_E!F28+NRG_CPP_E!F28+NRG_NSP_E!F28</f>
        <v>0</v>
      </c>
      <c r="G28" s="8">
        <f>NRG_CM_E!G28+NRG_OIL_NG_E!G28+NRG_PF_E!G28+NRG_CO_E!G28+NRG_BKBPB_E!G28+NRG_GW_E!G28+NRG_BF_E!G28+NRG_PR_E!G28+NRG_NI_E!G28+NRG_CL_E!G28+NRG_LNG_E!G28+NRG_BIOG_E!G28+NRG_GTL_E!G28+NRG_CPP_E!G28+NRG_NSP_E!G28</f>
        <v>0</v>
      </c>
      <c r="H28" s="8">
        <f>NRG_CM_E!H28+NRG_OIL_NG_E!H28+NRG_PF_E!H28+NRG_CO_E!H28+NRG_BKBPB_E!H28+NRG_GW_E!H28+NRG_BF_E!H28+NRG_PR_E!H28+NRG_NI_E!H28+NRG_CL_E!H28+NRG_LNG_E!H28+NRG_BIOG_E!H28+NRG_GTL_E!H28+NRG_CPP_E!H28+NRG_NSP_E!H28</f>
        <v>0</v>
      </c>
      <c r="I28" s="8">
        <f>NRG_CM_E!I28+NRG_OIL_NG_E!I28+NRG_PF_E!I28+NRG_CO_E!I28+NRG_BKBPB_E!I28+NRG_GW_E!I28+NRG_BF_E!I28+NRG_PR_E!I28+NRG_NI_E!I28+NRG_CL_E!I28+NRG_LNG_E!I28+NRG_BIOG_E!I28+NRG_GTL_E!I28+NRG_CPP_E!I28+NRG_NSP_E!I28</f>
        <v>0</v>
      </c>
      <c r="J28" s="8">
        <f>NRG_CM_E!J28+NRG_OIL_NG_E!J28+NRG_PF_E!J28+NRG_CO_E!J28+NRG_BKBPB_E!J28+NRG_GW_E!J28+NRG_BF_E!J28+NRG_PR_E!J28+NRG_NI_E!J28+NRG_CL_E!J28+NRG_LNG_E!J28+NRG_BIOG_E!J28+NRG_GTL_E!J28+NRG_CPP_E!J28+NRG_NSP_E!J28</f>
        <v>0</v>
      </c>
      <c r="K28" s="8">
        <f>NRG_CM_E!K28+NRG_OIL_NG_E!K28+NRG_PF_E!K28+NRG_CO_E!K28+NRG_BKBPB_E!K28+NRG_GW_E!K28+NRG_BF_E!K28+NRG_PR_E!K28+NRG_NI_E!K28+NRG_CL_E!K28+NRG_LNG_E!K28+NRG_BIOG_E!K28+NRG_GTL_E!K28+NRG_CPP_E!K28+NRG_NSP_E!K28</f>
        <v>0</v>
      </c>
      <c r="L28" s="8">
        <f>NRG_CM_E!L28+NRG_OIL_NG_E!L28+NRG_PF_E!L28+NRG_CO_E!L28+NRG_BKBPB_E!L28+NRG_GW_E!L28+NRG_BF_E!L28+NRG_PR_E!L28+NRG_NI_E!L28+NRG_CL_E!L28+NRG_LNG_E!L28+NRG_BIOG_E!L28+NRG_GTL_E!L28+NRG_CPP_E!L28+NRG_NSP_E!L28</f>
        <v>0</v>
      </c>
      <c r="M28" s="8">
        <f>NRG_CM_E!M28+NRG_OIL_NG_E!M28+NRG_PF_E!M28+NRG_CO_E!M28+NRG_BKBPB_E!M28+NRG_GW_E!M28+NRG_BF_E!M28+NRG_PR_E!M28+NRG_NI_E!M28+NRG_CL_E!M28+NRG_LNG_E!M28+NRG_BIOG_E!M28+NRG_GTL_E!M28+NRG_CPP_E!M28+NRG_NSP_E!M28</f>
        <v>0</v>
      </c>
      <c r="N28" s="8">
        <f>NRG_CM_E!N28+NRG_OIL_NG_E!N28+NRG_PF_E!N28+NRG_CO_E!N28+NRG_BKBPB_E!N28+NRG_GW_E!N28+NRG_BF_E!N28+NRG_PR_E!N28+NRG_NI_E!N28+NRG_CL_E!N28+NRG_LNG_E!N28+NRG_BIOG_E!N28+NRG_GTL_E!N28+NRG_CPP_E!N28+NRG_NSP_E!N28</f>
        <v>0</v>
      </c>
      <c r="O28" s="8">
        <f>NRG_CM_E!O28+NRG_OIL_NG_E!O28+NRG_PF_E!O28+NRG_CO_E!O28+NRG_BKBPB_E!O28+NRG_GW_E!O28+NRG_BF_E!O28+NRG_PR_E!O28+NRG_NI_E!O28+NRG_CL_E!O28+NRG_LNG_E!O28+NRG_BIOG_E!O28+NRG_GTL_E!O28+NRG_CPP_E!O28+NRG_NSP_E!O28</f>
        <v>0</v>
      </c>
      <c r="P28" s="8">
        <f>NRG_CM_E!P28+NRG_OIL_NG_E!P28+NRG_PF_E!P28+NRG_CO_E!P28+NRG_BKBPB_E!P28+NRG_GW_E!P28+NRG_BF_E!P28+NRG_PR_E!P28+NRG_NI_E!P28+NRG_CL_E!P28+NRG_LNG_E!P28+NRG_BIOG_E!P28+NRG_GTL_E!P28+NRG_CPP_E!P28+NRG_NSP_E!P28</f>
        <v>0</v>
      </c>
      <c r="Q28" s="8">
        <f>NRG_CM_E!Q28+NRG_OIL_NG_E!Q28+NRG_PF_E!Q28+NRG_CO_E!Q28+NRG_BKBPB_E!Q28+NRG_GW_E!Q28+NRG_BF_E!Q28+NRG_PR_E!Q28+NRG_NI_E!Q28+NRG_CL_E!Q28+NRG_LNG_E!Q28+NRG_BIOG_E!Q28+NRG_GTL_E!Q28+NRG_CPP_E!Q28+NRG_NSP_E!Q28</f>
        <v>0</v>
      </c>
      <c r="R28" s="8">
        <f>NRG_CM_E!R28+NRG_OIL_NG_E!R28+NRG_PF_E!R28+NRG_CO_E!R28+NRG_BKBPB_E!R28+NRG_GW_E!R28+NRG_BF_E!R28+NRG_PR_E!R28+NRG_NI_E!R28+NRG_CL_E!R28+NRG_LNG_E!R28+NRG_BIOG_E!R28+NRG_GTL_E!R28+NRG_CPP_E!R28+NRG_NSP_E!R28</f>
        <v>0</v>
      </c>
      <c r="S28" s="8">
        <f>NRG_CM_E!S28+NRG_OIL_NG_E!S28+NRG_PF_E!S28+NRG_CO_E!S28+NRG_BKBPB_E!S28+NRG_GW_E!S28+NRG_BF_E!S28+NRG_PR_E!S28+NRG_NI_E!S28+NRG_CL_E!S28+NRG_LNG_E!S28+NRG_BIOG_E!S28+NRG_GTL_E!S28+NRG_CPP_E!S28+NRG_NSP_E!S28</f>
        <v>0</v>
      </c>
      <c r="T28" s="8">
        <f>NRG_CM_E!T28+NRG_OIL_NG_E!T28+NRG_PF_E!T28+NRG_CO_E!T28+NRG_BKBPB_E!T28+NRG_GW_E!T28+NRG_BF_E!T28+NRG_PR_E!T28+NRG_NI_E!T28+NRG_CL_E!T28+NRG_LNG_E!T28+NRG_BIOG_E!T28+NRG_GTL_E!T28+NRG_CPP_E!T28+NRG_NSP_E!T28</f>
        <v>0</v>
      </c>
      <c r="U28" s="8">
        <f>NRG_CM_E!U28+NRG_OIL_NG_E!U28+NRG_PF_E!U28+NRG_CO_E!U28+NRG_BKBPB_E!U28+NRG_GW_E!U28+NRG_BF_E!U28+NRG_PR_E!U28+NRG_NI_E!U28+NRG_CL_E!U28+NRG_LNG_E!U28+NRG_BIOG_E!U28+NRG_GTL_E!U28+NRG_CPP_E!U28+NRG_NSP_E!U28</f>
        <v>0</v>
      </c>
      <c r="V28" s="8">
        <f>NRG_CM_E!V28+NRG_OIL_NG_E!V28+NRG_PF_E!V28+NRG_CO_E!V28+NRG_BKBPB_E!V28+NRG_GW_E!V28+NRG_BF_E!V28+NRG_PR_E!V28+NRG_NI_E!V28+NRG_CL_E!V28+NRG_LNG_E!V28+NRG_BIOG_E!V28+NRG_GTL_E!V28+NRG_CPP_E!V28+NRG_NSP_E!V28</f>
        <v>0</v>
      </c>
      <c r="W28" s="8">
        <f>NRG_CM_E!W28+NRG_OIL_NG_E!W28+NRG_PF_E!W28+NRG_CO_E!W28+NRG_BKBPB_E!W28+NRG_GW_E!W28+NRG_BF_E!W28+NRG_PR_E!W28+NRG_NI_E!W28+NRG_CL_E!W28+NRG_LNG_E!W28+NRG_BIOG_E!W28+NRG_GTL_E!W28+NRG_CPP_E!W28+NRG_NSP_E!W28</f>
        <v>0</v>
      </c>
      <c r="X28" s="8">
        <f>NRG_CM_E!X28+NRG_OIL_NG_E!X28+NRG_PF_E!X28+NRG_CO_E!X28+NRG_BKBPB_E!X28+NRG_GW_E!X28+NRG_BF_E!X28+NRG_PR_E!X28+NRG_NI_E!X28+NRG_CL_E!X28+NRG_LNG_E!X28+NRG_BIOG_E!X28+NRG_GTL_E!X28+NRG_CPP_E!X28+NRG_NSP_E!X28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NRG_CM_E!C29+NRG_OIL_NG_E!C29+NRG_PF_E!C29+NRG_CO_E!C29+NRG_BKBPB_E!C29+NRG_GW_E!C29+NRG_BF_E!C29+NRG_PR_E!C29+NRG_NI_E!C29+NRG_CL_E!C29+NRG_LNG_E!C29+NRG_BIOG_E!C29+NRG_GTL_E!C29+NRG_CPP_E!C29+NRG_NSP_E!C29</f>
        <v>0</v>
      </c>
      <c r="D29" s="8">
        <f>NRG_CM_E!D29+NRG_OIL_NG_E!D29+NRG_PF_E!D29+NRG_CO_E!D29+NRG_BKBPB_E!D29+NRG_GW_E!D29+NRG_BF_E!D29+NRG_PR_E!D29+NRG_NI_E!D29+NRG_CL_E!D29+NRG_LNG_E!D29+NRG_BIOG_E!D29+NRG_GTL_E!D29+NRG_CPP_E!D29+NRG_NSP_E!D29</f>
        <v>0</v>
      </c>
      <c r="E29" s="8">
        <f>NRG_CM_E!E29+NRG_OIL_NG_E!E29+NRG_PF_E!E29+NRG_CO_E!E29+NRG_BKBPB_E!E29+NRG_GW_E!E29+NRG_BF_E!E29+NRG_PR_E!E29+NRG_NI_E!E29+NRG_CL_E!E29+NRG_LNG_E!E29+NRG_BIOG_E!E29+NRG_GTL_E!E29+NRG_CPP_E!E29+NRG_NSP_E!E29</f>
        <v>0</v>
      </c>
      <c r="F29" s="8">
        <f>NRG_CM_E!F29+NRG_OIL_NG_E!F29+NRG_PF_E!F29+NRG_CO_E!F29+NRG_BKBPB_E!F29+NRG_GW_E!F29+NRG_BF_E!F29+NRG_PR_E!F29+NRG_NI_E!F29+NRG_CL_E!F29+NRG_LNG_E!F29+NRG_BIOG_E!F29+NRG_GTL_E!F29+NRG_CPP_E!F29+NRG_NSP_E!F29</f>
        <v>0</v>
      </c>
      <c r="G29" s="8">
        <f>NRG_CM_E!G29+NRG_OIL_NG_E!G29+NRG_PF_E!G29+NRG_CO_E!G29+NRG_BKBPB_E!G29+NRG_GW_E!G29+NRG_BF_E!G29+NRG_PR_E!G29+NRG_NI_E!G29+NRG_CL_E!G29+NRG_LNG_E!G29+NRG_BIOG_E!G29+NRG_GTL_E!G29+NRG_CPP_E!G29+NRG_NSP_E!G29</f>
        <v>0</v>
      </c>
      <c r="H29" s="8">
        <f>NRG_CM_E!H29+NRG_OIL_NG_E!H29+NRG_PF_E!H29+NRG_CO_E!H29+NRG_BKBPB_E!H29+NRG_GW_E!H29+NRG_BF_E!H29+NRG_PR_E!H29+NRG_NI_E!H29+NRG_CL_E!H29+NRG_LNG_E!H29+NRG_BIOG_E!H29+NRG_GTL_E!H29+NRG_CPP_E!H29+NRG_NSP_E!H29</f>
        <v>0</v>
      </c>
      <c r="I29" s="8">
        <f>NRG_CM_E!I29+NRG_OIL_NG_E!I29+NRG_PF_E!I29+NRG_CO_E!I29+NRG_BKBPB_E!I29+NRG_GW_E!I29+NRG_BF_E!I29+NRG_PR_E!I29+NRG_NI_E!I29+NRG_CL_E!I29+NRG_LNG_E!I29+NRG_BIOG_E!I29+NRG_GTL_E!I29+NRG_CPP_E!I29+NRG_NSP_E!I29</f>
        <v>0</v>
      </c>
      <c r="J29" s="8">
        <f>NRG_CM_E!J29+NRG_OIL_NG_E!J29+NRG_PF_E!J29+NRG_CO_E!J29+NRG_BKBPB_E!J29+NRG_GW_E!J29+NRG_BF_E!J29+NRG_PR_E!J29+NRG_NI_E!J29+NRG_CL_E!J29+NRG_LNG_E!J29+NRG_BIOG_E!J29+NRG_GTL_E!J29+NRG_CPP_E!J29+NRG_NSP_E!J29</f>
        <v>0</v>
      </c>
      <c r="K29" s="8">
        <f>NRG_CM_E!K29+NRG_OIL_NG_E!K29+NRG_PF_E!K29+NRG_CO_E!K29+NRG_BKBPB_E!K29+NRG_GW_E!K29+NRG_BF_E!K29+NRG_PR_E!K29+NRG_NI_E!K29+NRG_CL_E!K29+NRG_LNG_E!K29+NRG_BIOG_E!K29+NRG_GTL_E!K29+NRG_CPP_E!K29+NRG_NSP_E!K29</f>
        <v>0</v>
      </c>
      <c r="L29" s="8">
        <f>NRG_CM_E!L29+NRG_OIL_NG_E!L29+NRG_PF_E!L29+NRG_CO_E!L29+NRG_BKBPB_E!L29+NRG_GW_E!L29+NRG_BF_E!L29+NRG_PR_E!L29+NRG_NI_E!L29+NRG_CL_E!L29+NRG_LNG_E!L29+NRG_BIOG_E!L29+NRG_GTL_E!L29+NRG_CPP_E!L29+NRG_NSP_E!L29</f>
        <v>0</v>
      </c>
      <c r="M29" s="8">
        <f>NRG_CM_E!M29+NRG_OIL_NG_E!M29+NRG_PF_E!M29+NRG_CO_E!M29+NRG_BKBPB_E!M29+NRG_GW_E!M29+NRG_BF_E!M29+NRG_PR_E!M29+NRG_NI_E!M29+NRG_CL_E!M29+NRG_LNG_E!M29+NRG_BIOG_E!M29+NRG_GTL_E!M29+NRG_CPP_E!M29+NRG_NSP_E!M29</f>
        <v>0</v>
      </c>
      <c r="N29" s="8">
        <f>NRG_CM_E!N29+NRG_OIL_NG_E!N29+NRG_PF_E!N29+NRG_CO_E!N29+NRG_BKBPB_E!N29+NRG_GW_E!N29+NRG_BF_E!N29+NRG_PR_E!N29+NRG_NI_E!N29+NRG_CL_E!N29+NRG_LNG_E!N29+NRG_BIOG_E!N29+NRG_GTL_E!N29+NRG_CPP_E!N29+NRG_NSP_E!N29</f>
        <v>0</v>
      </c>
      <c r="O29" s="8">
        <f>NRG_CM_E!O29+NRG_OIL_NG_E!O29+NRG_PF_E!O29+NRG_CO_E!O29+NRG_BKBPB_E!O29+NRG_GW_E!O29+NRG_BF_E!O29+NRG_PR_E!O29+NRG_NI_E!O29+NRG_CL_E!O29+NRG_LNG_E!O29+NRG_BIOG_E!O29+NRG_GTL_E!O29+NRG_CPP_E!O29+NRG_NSP_E!O29</f>
        <v>0</v>
      </c>
      <c r="P29" s="8">
        <f>NRG_CM_E!P29+NRG_OIL_NG_E!P29+NRG_PF_E!P29+NRG_CO_E!P29+NRG_BKBPB_E!P29+NRG_GW_E!P29+NRG_BF_E!P29+NRG_PR_E!P29+NRG_NI_E!P29+NRG_CL_E!P29+NRG_LNG_E!P29+NRG_BIOG_E!P29+NRG_GTL_E!P29+NRG_CPP_E!P29+NRG_NSP_E!P29</f>
        <v>0</v>
      </c>
      <c r="Q29" s="8">
        <f>NRG_CM_E!Q29+NRG_OIL_NG_E!Q29+NRG_PF_E!Q29+NRG_CO_E!Q29+NRG_BKBPB_E!Q29+NRG_GW_E!Q29+NRG_BF_E!Q29+NRG_PR_E!Q29+NRG_NI_E!Q29+NRG_CL_E!Q29+NRG_LNG_E!Q29+NRG_BIOG_E!Q29+NRG_GTL_E!Q29+NRG_CPP_E!Q29+NRG_NSP_E!Q29</f>
        <v>0</v>
      </c>
      <c r="R29" s="8">
        <f>NRG_CM_E!R29+NRG_OIL_NG_E!R29+NRG_PF_E!R29+NRG_CO_E!R29+NRG_BKBPB_E!R29+NRG_GW_E!R29+NRG_BF_E!R29+NRG_PR_E!R29+NRG_NI_E!R29+NRG_CL_E!R29+NRG_LNG_E!R29+NRG_BIOG_E!R29+NRG_GTL_E!R29+NRG_CPP_E!R29+NRG_NSP_E!R29</f>
        <v>0</v>
      </c>
      <c r="S29" s="8">
        <f>NRG_CM_E!S29+NRG_OIL_NG_E!S29+NRG_PF_E!S29+NRG_CO_E!S29+NRG_BKBPB_E!S29+NRG_GW_E!S29+NRG_BF_E!S29+NRG_PR_E!S29+NRG_NI_E!S29+NRG_CL_E!S29+NRG_LNG_E!S29+NRG_BIOG_E!S29+NRG_GTL_E!S29+NRG_CPP_E!S29+NRG_NSP_E!S29</f>
        <v>0</v>
      </c>
      <c r="T29" s="8">
        <f>NRG_CM_E!T29+NRG_OIL_NG_E!T29+NRG_PF_E!T29+NRG_CO_E!T29+NRG_BKBPB_E!T29+NRG_GW_E!T29+NRG_BF_E!T29+NRG_PR_E!T29+NRG_NI_E!T29+NRG_CL_E!T29+NRG_LNG_E!T29+NRG_BIOG_E!T29+NRG_GTL_E!T29+NRG_CPP_E!T29+NRG_NSP_E!T29</f>
        <v>0</v>
      </c>
      <c r="U29" s="8">
        <f>NRG_CM_E!U29+NRG_OIL_NG_E!U29+NRG_PF_E!U29+NRG_CO_E!U29+NRG_BKBPB_E!U29+NRG_GW_E!U29+NRG_BF_E!U29+NRG_PR_E!U29+NRG_NI_E!U29+NRG_CL_E!U29+NRG_LNG_E!U29+NRG_BIOG_E!U29+NRG_GTL_E!U29+NRG_CPP_E!U29+NRG_NSP_E!U29</f>
        <v>0</v>
      </c>
      <c r="V29" s="8">
        <f>NRG_CM_E!V29+NRG_OIL_NG_E!V29+NRG_PF_E!V29+NRG_CO_E!V29+NRG_BKBPB_E!V29+NRG_GW_E!V29+NRG_BF_E!V29+NRG_PR_E!V29+NRG_NI_E!V29+NRG_CL_E!V29+NRG_LNG_E!V29+NRG_BIOG_E!V29+NRG_GTL_E!V29+NRG_CPP_E!V29+NRG_NSP_E!V29</f>
        <v>0</v>
      </c>
      <c r="W29" s="8">
        <f>NRG_CM_E!W29+NRG_OIL_NG_E!W29+NRG_PF_E!W29+NRG_CO_E!W29+NRG_BKBPB_E!W29+NRG_GW_E!W29+NRG_BF_E!W29+NRG_PR_E!W29+NRG_NI_E!W29+NRG_CL_E!W29+NRG_LNG_E!W29+NRG_BIOG_E!W29+NRG_GTL_E!W29+NRG_CPP_E!W29+NRG_NSP_E!W29</f>
        <v>0</v>
      </c>
      <c r="X29" s="8">
        <f>NRG_CM_E!X29+NRG_OIL_NG_E!X29+NRG_PF_E!X29+NRG_CO_E!X29+NRG_BKBPB_E!X29+NRG_GW_E!X29+NRG_BF_E!X29+NRG_PR_E!X29+NRG_NI_E!X29+NRG_CL_E!X29+NRG_LNG_E!X29+NRG_BIOG_E!X29+NRG_GTL_E!X29+NRG_CPP_E!X29+NRG_NSP_E!X29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NRG_CM_E!C30+NRG_OIL_NG_E!C30+NRG_PF_E!C30+NRG_CO_E!C30+NRG_BKBPB_E!C30+NRG_GW_E!C30+NRG_BF_E!C30+NRG_PR_E!C30+NRG_NI_E!C30+NRG_CL_E!C30+NRG_LNG_E!C30+NRG_BIOG_E!C30+NRG_GTL_E!C30+NRG_CPP_E!C30+NRG_NSP_E!C30</f>
        <v>0</v>
      </c>
      <c r="D30" s="8">
        <f>NRG_CM_E!D30+NRG_OIL_NG_E!D30+NRG_PF_E!D30+NRG_CO_E!D30+NRG_BKBPB_E!D30+NRG_GW_E!D30+NRG_BF_E!D30+NRG_PR_E!D30+NRG_NI_E!D30+NRG_CL_E!D30+NRG_LNG_E!D30+NRG_BIOG_E!D30+NRG_GTL_E!D30+NRG_CPP_E!D30+NRG_NSP_E!D30</f>
        <v>0</v>
      </c>
      <c r="E30" s="8">
        <f>NRG_CM_E!E30+NRG_OIL_NG_E!E30+NRG_PF_E!E30+NRG_CO_E!E30+NRG_BKBPB_E!E30+NRG_GW_E!E30+NRG_BF_E!E30+NRG_PR_E!E30+NRG_NI_E!E30+NRG_CL_E!E30+NRG_LNG_E!E30+NRG_BIOG_E!E30+NRG_GTL_E!E30+NRG_CPP_E!E30+NRG_NSP_E!E30</f>
        <v>0</v>
      </c>
      <c r="F30" s="8">
        <f>NRG_CM_E!F30+NRG_OIL_NG_E!F30+NRG_PF_E!F30+NRG_CO_E!F30+NRG_BKBPB_E!F30+NRG_GW_E!F30+NRG_BF_E!F30+NRG_PR_E!F30+NRG_NI_E!F30+NRG_CL_E!F30+NRG_LNG_E!F30+NRG_BIOG_E!F30+NRG_GTL_E!F30+NRG_CPP_E!F30+NRG_NSP_E!F30</f>
        <v>0</v>
      </c>
      <c r="G30" s="8">
        <f>NRG_CM_E!G30+NRG_OIL_NG_E!G30+NRG_PF_E!G30+NRG_CO_E!G30+NRG_BKBPB_E!G30+NRG_GW_E!G30+NRG_BF_E!G30+NRG_PR_E!G30+NRG_NI_E!G30+NRG_CL_E!G30+NRG_LNG_E!G30+NRG_BIOG_E!G30+NRG_GTL_E!G30+NRG_CPP_E!G30+NRG_NSP_E!G30</f>
        <v>0</v>
      </c>
      <c r="H30" s="8">
        <f>NRG_CM_E!H30+NRG_OIL_NG_E!H30+NRG_PF_E!H30+NRG_CO_E!H30+NRG_BKBPB_E!H30+NRG_GW_E!H30+NRG_BF_E!H30+NRG_PR_E!H30+NRG_NI_E!H30+NRG_CL_E!H30+NRG_LNG_E!H30+NRG_BIOG_E!H30+NRG_GTL_E!H30+NRG_CPP_E!H30+NRG_NSP_E!H30</f>
        <v>0</v>
      </c>
      <c r="I30" s="8">
        <f>NRG_CM_E!I30+NRG_OIL_NG_E!I30+NRG_PF_E!I30+NRG_CO_E!I30+NRG_BKBPB_E!I30+NRG_GW_E!I30+NRG_BF_E!I30+NRG_PR_E!I30+NRG_NI_E!I30+NRG_CL_E!I30+NRG_LNG_E!I30+NRG_BIOG_E!I30+NRG_GTL_E!I30+NRG_CPP_E!I30+NRG_NSP_E!I30</f>
        <v>0</v>
      </c>
      <c r="J30" s="8">
        <f>NRG_CM_E!J30+NRG_OIL_NG_E!J30+NRG_PF_E!J30+NRG_CO_E!J30+NRG_BKBPB_E!J30+NRG_GW_E!J30+NRG_BF_E!J30+NRG_PR_E!J30+NRG_NI_E!J30+NRG_CL_E!J30+NRG_LNG_E!J30+NRG_BIOG_E!J30+NRG_GTL_E!J30+NRG_CPP_E!J30+NRG_NSP_E!J30</f>
        <v>0</v>
      </c>
      <c r="K30" s="8">
        <f>NRG_CM_E!K30+NRG_OIL_NG_E!K30+NRG_PF_E!K30+NRG_CO_E!K30+NRG_BKBPB_E!K30+NRG_GW_E!K30+NRG_BF_E!K30+NRG_PR_E!K30+NRG_NI_E!K30+NRG_CL_E!K30+NRG_LNG_E!K30+NRG_BIOG_E!K30+NRG_GTL_E!K30+NRG_CPP_E!K30+NRG_NSP_E!K30</f>
        <v>0</v>
      </c>
      <c r="L30" s="8">
        <f>NRG_CM_E!L30+NRG_OIL_NG_E!L30+NRG_PF_E!L30+NRG_CO_E!L30+NRG_BKBPB_E!L30+NRG_GW_E!L30+NRG_BF_E!L30+NRG_PR_E!L30+NRG_NI_E!L30+NRG_CL_E!L30+NRG_LNG_E!L30+NRG_BIOG_E!L30+NRG_GTL_E!L30+NRG_CPP_E!L30+NRG_NSP_E!L30</f>
        <v>0</v>
      </c>
      <c r="M30" s="8">
        <f>NRG_CM_E!M30+NRG_OIL_NG_E!M30+NRG_PF_E!M30+NRG_CO_E!M30+NRG_BKBPB_E!M30+NRG_GW_E!M30+NRG_BF_E!M30+NRG_PR_E!M30+NRG_NI_E!M30+NRG_CL_E!M30+NRG_LNG_E!M30+NRG_BIOG_E!M30+NRG_GTL_E!M30+NRG_CPP_E!M30+NRG_NSP_E!M30</f>
        <v>0</v>
      </c>
      <c r="N30" s="8">
        <f>NRG_CM_E!N30+NRG_OIL_NG_E!N30+NRG_PF_E!N30+NRG_CO_E!N30+NRG_BKBPB_E!N30+NRG_GW_E!N30+NRG_BF_E!N30+NRG_PR_E!N30+NRG_NI_E!N30+NRG_CL_E!N30+NRG_LNG_E!N30+NRG_BIOG_E!N30+NRG_GTL_E!N30+NRG_CPP_E!N30+NRG_NSP_E!N30</f>
        <v>0</v>
      </c>
      <c r="O30" s="8">
        <f>NRG_CM_E!O30+NRG_OIL_NG_E!O30+NRG_PF_E!O30+NRG_CO_E!O30+NRG_BKBPB_E!O30+NRG_GW_E!O30+NRG_BF_E!O30+NRG_PR_E!O30+NRG_NI_E!O30+NRG_CL_E!O30+NRG_LNG_E!O30+NRG_BIOG_E!O30+NRG_GTL_E!O30+NRG_CPP_E!O30+NRG_NSP_E!O30</f>
        <v>0</v>
      </c>
      <c r="P30" s="8">
        <f>NRG_CM_E!P30+NRG_OIL_NG_E!P30+NRG_PF_E!P30+NRG_CO_E!P30+NRG_BKBPB_E!P30+NRG_GW_E!P30+NRG_BF_E!P30+NRG_PR_E!P30+NRG_NI_E!P30+NRG_CL_E!P30+NRG_LNG_E!P30+NRG_BIOG_E!P30+NRG_GTL_E!P30+NRG_CPP_E!P30+NRG_NSP_E!P30</f>
        <v>0</v>
      </c>
      <c r="Q30" s="8">
        <f>NRG_CM_E!Q30+NRG_OIL_NG_E!Q30+NRG_PF_E!Q30+NRG_CO_E!Q30+NRG_BKBPB_E!Q30+NRG_GW_E!Q30+NRG_BF_E!Q30+NRG_PR_E!Q30+NRG_NI_E!Q30+NRG_CL_E!Q30+NRG_LNG_E!Q30+NRG_BIOG_E!Q30+NRG_GTL_E!Q30+NRG_CPP_E!Q30+NRG_NSP_E!Q30</f>
        <v>0</v>
      </c>
      <c r="R30" s="8">
        <f>NRG_CM_E!R30+NRG_OIL_NG_E!R30+NRG_PF_E!R30+NRG_CO_E!R30+NRG_BKBPB_E!R30+NRG_GW_E!R30+NRG_BF_E!R30+NRG_PR_E!R30+NRG_NI_E!R30+NRG_CL_E!R30+NRG_LNG_E!R30+NRG_BIOG_E!R30+NRG_GTL_E!R30+NRG_CPP_E!R30+NRG_NSP_E!R30</f>
        <v>0</v>
      </c>
      <c r="S30" s="8">
        <f>NRG_CM_E!S30+NRG_OIL_NG_E!S30+NRG_PF_E!S30+NRG_CO_E!S30+NRG_BKBPB_E!S30+NRG_GW_E!S30+NRG_BF_E!S30+NRG_PR_E!S30+NRG_NI_E!S30+NRG_CL_E!S30+NRG_LNG_E!S30+NRG_BIOG_E!S30+NRG_GTL_E!S30+NRG_CPP_E!S30+NRG_NSP_E!S30</f>
        <v>0</v>
      </c>
      <c r="T30" s="8">
        <f>NRG_CM_E!T30+NRG_OIL_NG_E!T30+NRG_PF_E!T30+NRG_CO_E!T30+NRG_BKBPB_E!T30+NRG_GW_E!T30+NRG_BF_E!T30+NRG_PR_E!T30+NRG_NI_E!T30+NRG_CL_E!T30+NRG_LNG_E!T30+NRG_BIOG_E!T30+NRG_GTL_E!T30+NRG_CPP_E!T30+NRG_NSP_E!T30</f>
        <v>0</v>
      </c>
      <c r="U30" s="8">
        <f>NRG_CM_E!U30+NRG_OIL_NG_E!U30+NRG_PF_E!U30+NRG_CO_E!U30+NRG_BKBPB_E!U30+NRG_GW_E!U30+NRG_BF_E!U30+NRG_PR_E!U30+NRG_NI_E!U30+NRG_CL_E!U30+NRG_LNG_E!U30+NRG_BIOG_E!U30+NRG_GTL_E!U30+NRG_CPP_E!U30+NRG_NSP_E!U30</f>
        <v>0</v>
      </c>
      <c r="V30" s="8">
        <f>NRG_CM_E!V30+NRG_OIL_NG_E!V30+NRG_PF_E!V30+NRG_CO_E!V30+NRG_BKBPB_E!V30+NRG_GW_E!V30+NRG_BF_E!V30+NRG_PR_E!V30+NRG_NI_E!V30+NRG_CL_E!V30+NRG_LNG_E!V30+NRG_BIOG_E!V30+NRG_GTL_E!V30+NRG_CPP_E!V30+NRG_NSP_E!V30</f>
        <v>0</v>
      </c>
      <c r="W30" s="8">
        <f>NRG_CM_E!W30+NRG_OIL_NG_E!W30+NRG_PF_E!W30+NRG_CO_E!W30+NRG_BKBPB_E!W30+NRG_GW_E!W30+NRG_BF_E!W30+NRG_PR_E!W30+NRG_NI_E!W30+NRG_CL_E!W30+NRG_LNG_E!W30+NRG_BIOG_E!W30+NRG_GTL_E!W30+NRG_CPP_E!W30+NRG_NSP_E!W30</f>
        <v>0</v>
      </c>
      <c r="X30" s="8">
        <f>NRG_CM_E!X30+NRG_OIL_NG_E!X30+NRG_PF_E!X30+NRG_CO_E!X30+NRG_BKBPB_E!X30+NRG_GW_E!X30+NRG_BF_E!X30+NRG_PR_E!X30+NRG_NI_E!X30+NRG_CL_E!X30+NRG_LNG_E!X30+NRG_BIOG_E!X30+NRG_GTL_E!X30+NRG_CPP_E!X30+NRG_NSP_E!X30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NRG_CM_E!C31+NRG_OIL_NG_E!C31+NRG_PF_E!C31+NRG_CO_E!C31+NRG_BKBPB_E!C31+NRG_GW_E!C31+NRG_BF_E!C31+NRG_PR_E!C31+NRG_NI_E!C31+NRG_CL_E!C31+NRG_LNG_E!C31+NRG_BIOG_E!C31+NRG_GTL_E!C31+NRG_CPP_E!C31+NRG_NSP_E!C31</f>
        <v>0</v>
      </c>
      <c r="D31" s="8">
        <f>NRG_CM_E!D31+NRG_OIL_NG_E!D31+NRG_PF_E!D31+NRG_CO_E!D31+NRG_BKBPB_E!D31+NRG_GW_E!D31+NRG_BF_E!D31+NRG_PR_E!D31+NRG_NI_E!D31+NRG_CL_E!D31+NRG_LNG_E!D31+NRG_BIOG_E!D31+NRG_GTL_E!D31+NRG_CPP_E!D31+NRG_NSP_E!D31</f>
        <v>0</v>
      </c>
      <c r="E31" s="8">
        <f>NRG_CM_E!E31+NRG_OIL_NG_E!E31+NRG_PF_E!E31+NRG_CO_E!E31+NRG_BKBPB_E!E31+NRG_GW_E!E31+NRG_BF_E!E31+NRG_PR_E!E31+NRG_NI_E!E31+NRG_CL_E!E31+NRG_LNG_E!E31+NRG_BIOG_E!E31+NRG_GTL_E!E31+NRG_CPP_E!E31+NRG_NSP_E!E31</f>
        <v>0</v>
      </c>
      <c r="F31" s="8">
        <f>NRG_CM_E!F31+NRG_OIL_NG_E!F31+NRG_PF_E!F31+NRG_CO_E!F31+NRG_BKBPB_E!F31+NRG_GW_E!F31+NRG_BF_E!F31+NRG_PR_E!F31+NRG_NI_E!F31+NRG_CL_E!F31+NRG_LNG_E!F31+NRG_BIOG_E!F31+NRG_GTL_E!F31+NRG_CPP_E!F31+NRG_NSP_E!F31</f>
        <v>0</v>
      </c>
      <c r="G31" s="8">
        <f>NRG_CM_E!G31+NRG_OIL_NG_E!G31+NRG_PF_E!G31+NRG_CO_E!G31+NRG_BKBPB_E!G31+NRG_GW_E!G31+NRG_BF_E!G31+NRG_PR_E!G31+NRG_NI_E!G31+NRG_CL_E!G31+NRG_LNG_E!G31+NRG_BIOG_E!G31+NRG_GTL_E!G31+NRG_CPP_E!G31+NRG_NSP_E!G31</f>
        <v>0</v>
      </c>
      <c r="H31" s="8">
        <f>NRG_CM_E!H31+NRG_OIL_NG_E!H31+NRG_PF_E!H31+NRG_CO_E!H31+NRG_BKBPB_E!H31+NRG_GW_E!H31+NRG_BF_E!H31+NRG_PR_E!H31+NRG_NI_E!H31+NRG_CL_E!H31+NRG_LNG_E!H31+NRG_BIOG_E!H31+NRG_GTL_E!H31+NRG_CPP_E!H31+NRG_NSP_E!H31</f>
        <v>0</v>
      </c>
      <c r="I31" s="8">
        <f>NRG_CM_E!I31+NRG_OIL_NG_E!I31+NRG_PF_E!I31+NRG_CO_E!I31+NRG_BKBPB_E!I31+NRG_GW_E!I31+NRG_BF_E!I31+NRG_PR_E!I31+NRG_NI_E!I31+NRG_CL_E!I31+NRG_LNG_E!I31+NRG_BIOG_E!I31+NRG_GTL_E!I31+NRG_CPP_E!I31+NRG_NSP_E!I31</f>
        <v>0</v>
      </c>
      <c r="J31" s="8">
        <f>NRG_CM_E!J31+NRG_OIL_NG_E!J31+NRG_PF_E!J31+NRG_CO_E!J31+NRG_BKBPB_E!J31+NRG_GW_E!J31+NRG_BF_E!J31+NRG_PR_E!J31+NRG_NI_E!J31+NRG_CL_E!J31+NRG_LNG_E!J31+NRG_BIOG_E!J31+NRG_GTL_E!J31+NRG_CPP_E!J31+NRG_NSP_E!J31</f>
        <v>0</v>
      </c>
      <c r="K31" s="8">
        <f>NRG_CM_E!K31+NRG_OIL_NG_E!K31+NRG_PF_E!K31+NRG_CO_E!K31+NRG_BKBPB_E!K31+NRG_GW_E!K31+NRG_BF_E!K31+NRG_PR_E!K31+NRG_NI_E!K31+NRG_CL_E!K31+NRG_LNG_E!K31+NRG_BIOG_E!K31+NRG_GTL_E!K31+NRG_CPP_E!K31+NRG_NSP_E!K31</f>
        <v>0</v>
      </c>
      <c r="L31" s="8">
        <f>NRG_CM_E!L31+NRG_OIL_NG_E!L31+NRG_PF_E!L31+NRG_CO_E!L31+NRG_BKBPB_E!L31+NRG_GW_E!L31+NRG_BF_E!L31+NRG_PR_E!L31+NRG_NI_E!L31+NRG_CL_E!L31+NRG_LNG_E!L31+NRG_BIOG_E!L31+NRG_GTL_E!L31+NRG_CPP_E!L31+NRG_NSP_E!L31</f>
        <v>0</v>
      </c>
      <c r="M31" s="8">
        <f>NRG_CM_E!M31+NRG_OIL_NG_E!M31+NRG_PF_E!M31+NRG_CO_E!M31+NRG_BKBPB_E!M31+NRG_GW_E!M31+NRG_BF_E!M31+NRG_PR_E!M31+NRG_NI_E!M31+NRG_CL_E!M31+NRG_LNG_E!M31+NRG_BIOG_E!M31+NRG_GTL_E!M31+NRG_CPP_E!M31+NRG_NSP_E!M31</f>
        <v>0</v>
      </c>
      <c r="N31" s="8">
        <f>NRG_CM_E!N31+NRG_OIL_NG_E!N31+NRG_PF_E!N31+NRG_CO_E!N31+NRG_BKBPB_E!N31+NRG_GW_E!N31+NRG_BF_E!N31+NRG_PR_E!N31+NRG_NI_E!N31+NRG_CL_E!N31+NRG_LNG_E!N31+NRG_BIOG_E!N31+NRG_GTL_E!N31+NRG_CPP_E!N31+NRG_NSP_E!N31</f>
        <v>0</v>
      </c>
      <c r="O31" s="8">
        <f>NRG_CM_E!O31+NRG_OIL_NG_E!O31+NRG_PF_E!O31+NRG_CO_E!O31+NRG_BKBPB_E!O31+NRG_GW_E!O31+NRG_BF_E!O31+NRG_PR_E!O31+NRG_NI_E!O31+NRG_CL_E!O31+NRG_LNG_E!O31+NRG_BIOG_E!O31+NRG_GTL_E!O31+NRG_CPP_E!O31+NRG_NSP_E!O31</f>
        <v>0</v>
      </c>
      <c r="P31" s="8">
        <f>NRG_CM_E!P31+NRG_OIL_NG_E!P31+NRG_PF_E!P31+NRG_CO_E!P31+NRG_BKBPB_E!P31+NRG_GW_E!P31+NRG_BF_E!P31+NRG_PR_E!P31+NRG_NI_E!P31+NRG_CL_E!P31+NRG_LNG_E!P31+NRG_BIOG_E!P31+NRG_GTL_E!P31+NRG_CPP_E!P31+NRG_NSP_E!P31</f>
        <v>0</v>
      </c>
      <c r="Q31" s="8">
        <f>NRG_CM_E!Q31+NRG_OIL_NG_E!Q31+NRG_PF_E!Q31+NRG_CO_E!Q31+NRG_BKBPB_E!Q31+NRG_GW_E!Q31+NRG_BF_E!Q31+NRG_PR_E!Q31+NRG_NI_E!Q31+NRG_CL_E!Q31+NRG_LNG_E!Q31+NRG_BIOG_E!Q31+NRG_GTL_E!Q31+NRG_CPP_E!Q31+NRG_NSP_E!Q31</f>
        <v>0</v>
      </c>
      <c r="R31" s="8">
        <f>NRG_CM_E!R31+NRG_OIL_NG_E!R31+NRG_PF_E!R31+NRG_CO_E!R31+NRG_BKBPB_E!R31+NRG_GW_E!R31+NRG_BF_E!R31+NRG_PR_E!R31+NRG_NI_E!R31+NRG_CL_E!R31+NRG_LNG_E!R31+NRG_BIOG_E!R31+NRG_GTL_E!R31+NRG_CPP_E!R31+NRG_NSP_E!R31</f>
        <v>0</v>
      </c>
      <c r="S31" s="8">
        <f>NRG_CM_E!S31+NRG_OIL_NG_E!S31+NRG_PF_E!S31+NRG_CO_E!S31+NRG_BKBPB_E!S31+NRG_GW_E!S31+NRG_BF_E!S31+NRG_PR_E!S31+NRG_NI_E!S31+NRG_CL_E!S31+NRG_LNG_E!S31+NRG_BIOG_E!S31+NRG_GTL_E!S31+NRG_CPP_E!S31+NRG_NSP_E!S31</f>
        <v>0</v>
      </c>
      <c r="T31" s="8">
        <f>NRG_CM_E!T31+NRG_OIL_NG_E!T31+NRG_PF_E!T31+NRG_CO_E!T31+NRG_BKBPB_E!T31+NRG_GW_E!T31+NRG_BF_E!T31+NRG_PR_E!T31+NRG_NI_E!T31+NRG_CL_E!T31+NRG_LNG_E!T31+NRG_BIOG_E!T31+NRG_GTL_E!T31+NRG_CPP_E!T31+NRG_NSP_E!T31</f>
        <v>0</v>
      </c>
      <c r="U31" s="8">
        <f>NRG_CM_E!U31+NRG_OIL_NG_E!U31+NRG_PF_E!U31+NRG_CO_E!U31+NRG_BKBPB_E!U31+NRG_GW_E!U31+NRG_BF_E!U31+NRG_PR_E!U31+NRG_NI_E!U31+NRG_CL_E!U31+NRG_LNG_E!U31+NRG_BIOG_E!U31+NRG_GTL_E!U31+NRG_CPP_E!U31+NRG_NSP_E!U31</f>
        <v>0</v>
      </c>
      <c r="V31" s="8">
        <f>NRG_CM_E!V31+NRG_OIL_NG_E!V31+NRG_PF_E!V31+NRG_CO_E!V31+NRG_BKBPB_E!V31+NRG_GW_E!V31+NRG_BF_E!V31+NRG_PR_E!V31+NRG_NI_E!V31+NRG_CL_E!V31+NRG_LNG_E!V31+NRG_BIOG_E!V31+NRG_GTL_E!V31+NRG_CPP_E!V31+NRG_NSP_E!V31</f>
        <v>0</v>
      </c>
      <c r="W31" s="8">
        <f>NRG_CM_E!W31+NRG_OIL_NG_E!W31+NRG_PF_E!W31+NRG_CO_E!W31+NRG_BKBPB_E!W31+NRG_GW_E!W31+NRG_BF_E!W31+NRG_PR_E!W31+NRG_NI_E!W31+NRG_CL_E!W31+NRG_LNG_E!W31+NRG_BIOG_E!W31+NRG_GTL_E!W31+NRG_CPP_E!W31+NRG_NSP_E!W31</f>
        <v>0</v>
      </c>
      <c r="X31" s="8">
        <f>NRG_CM_E!X31+NRG_OIL_NG_E!X31+NRG_PF_E!X31+NRG_CO_E!X31+NRG_BKBPB_E!X31+NRG_GW_E!X31+NRG_BF_E!X31+NRG_PR_E!X31+NRG_NI_E!X31+NRG_CL_E!X31+NRG_LNG_E!X31+NRG_BIOG_E!X31+NRG_GTL_E!X31+NRG_CPP_E!X31+NRG_NSP_E!X31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NRG_CM_E!C32+NRG_OIL_NG_E!C32+NRG_PF_E!C32+NRG_CO_E!C32+NRG_BKBPB_E!C32+NRG_GW_E!C32+NRG_BF_E!C32+NRG_PR_E!C32+NRG_NI_E!C32+NRG_CL_E!C32+NRG_LNG_E!C32+NRG_BIOG_E!C32+NRG_GTL_E!C32+NRG_CPP_E!C32+NRG_NSP_E!C32</f>
        <v>0</v>
      </c>
      <c r="D32" s="8">
        <f>NRG_CM_E!D32+NRG_OIL_NG_E!D32+NRG_PF_E!D32+NRG_CO_E!D32+NRG_BKBPB_E!D32+NRG_GW_E!D32+NRG_BF_E!D32+NRG_PR_E!D32+NRG_NI_E!D32+NRG_CL_E!D32+NRG_LNG_E!D32+NRG_BIOG_E!D32+NRG_GTL_E!D32+NRG_CPP_E!D32+NRG_NSP_E!D32</f>
        <v>0</v>
      </c>
      <c r="E32" s="8">
        <f>NRG_CM_E!E32+NRG_OIL_NG_E!E32+NRG_PF_E!E32+NRG_CO_E!E32+NRG_BKBPB_E!E32+NRG_GW_E!E32+NRG_BF_E!E32+NRG_PR_E!E32+NRG_NI_E!E32+NRG_CL_E!E32+NRG_LNG_E!E32+NRG_BIOG_E!E32+NRG_GTL_E!E32+NRG_CPP_E!E32+NRG_NSP_E!E32</f>
        <v>0</v>
      </c>
      <c r="F32" s="8">
        <f>NRG_CM_E!F32+NRG_OIL_NG_E!F32+NRG_PF_E!F32+NRG_CO_E!F32+NRG_BKBPB_E!F32+NRG_GW_E!F32+NRG_BF_E!F32+NRG_PR_E!F32+NRG_NI_E!F32+NRG_CL_E!F32+NRG_LNG_E!F32+NRG_BIOG_E!F32+NRG_GTL_E!F32+NRG_CPP_E!F32+NRG_NSP_E!F32</f>
        <v>0</v>
      </c>
      <c r="G32" s="8">
        <f>NRG_CM_E!G32+NRG_OIL_NG_E!G32+NRG_PF_E!G32+NRG_CO_E!G32+NRG_BKBPB_E!G32+NRG_GW_E!G32+NRG_BF_E!G32+NRG_PR_E!G32+NRG_NI_E!G32+NRG_CL_E!G32+NRG_LNG_E!G32+NRG_BIOG_E!G32+NRG_GTL_E!G32+NRG_CPP_E!G32+NRG_NSP_E!G32</f>
        <v>0</v>
      </c>
      <c r="H32" s="8">
        <f>NRG_CM_E!H32+NRG_OIL_NG_E!H32+NRG_PF_E!H32+NRG_CO_E!H32+NRG_BKBPB_E!H32+NRG_GW_E!H32+NRG_BF_E!H32+NRG_PR_E!H32+NRG_NI_E!H32+NRG_CL_E!H32+NRG_LNG_E!H32+NRG_BIOG_E!H32+NRG_GTL_E!H32+NRG_CPP_E!H32+NRG_NSP_E!H32</f>
        <v>0</v>
      </c>
      <c r="I32" s="8">
        <f>NRG_CM_E!I32+NRG_OIL_NG_E!I32+NRG_PF_E!I32+NRG_CO_E!I32+NRG_BKBPB_E!I32+NRG_GW_E!I32+NRG_BF_E!I32+NRG_PR_E!I32+NRG_NI_E!I32+NRG_CL_E!I32+NRG_LNG_E!I32+NRG_BIOG_E!I32+NRG_GTL_E!I32+NRG_CPP_E!I32+NRG_NSP_E!I32</f>
        <v>0</v>
      </c>
      <c r="J32" s="8">
        <f>NRG_CM_E!J32+NRG_OIL_NG_E!J32+NRG_PF_E!J32+NRG_CO_E!J32+NRG_BKBPB_E!J32+NRG_GW_E!J32+NRG_BF_E!J32+NRG_PR_E!J32+NRG_NI_E!J32+NRG_CL_E!J32+NRG_LNG_E!J32+NRG_BIOG_E!J32+NRG_GTL_E!J32+NRG_CPP_E!J32+NRG_NSP_E!J32</f>
        <v>0</v>
      </c>
      <c r="K32" s="8">
        <f>NRG_CM_E!K32+NRG_OIL_NG_E!K32+NRG_PF_E!K32+NRG_CO_E!K32+NRG_BKBPB_E!K32+NRG_GW_E!K32+NRG_BF_E!K32+NRG_PR_E!K32+NRG_NI_E!K32+NRG_CL_E!K32+NRG_LNG_E!K32+NRG_BIOG_E!K32+NRG_GTL_E!K32+NRG_CPP_E!K32+NRG_NSP_E!K32</f>
        <v>0</v>
      </c>
      <c r="L32" s="8">
        <f>NRG_CM_E!L32+NRG_OIL_NG_E!L32+NRG_PF_E!L32+NRG_CO_E!L32+NRG_BKBPB_E!L32+NRG_GW_E!L32+NRG_BF_E!L32+NRG_PR_E!L32+NRG_NI_E!L32+NRG_CL_E!L32+NRG_LNG_E!L32+NRG_BIOG_E!L32+NRG_GTL_E!L32+NRG_CPP_E!L32+NRG_NSP_E!L32</f>
        <v>0</v>
      </c>
      <c r="M32" s="8">
        <f>NRG_CM_E!M32+NRG_OIL_NG_E!M32+NRG_PF_E!M32+NRG_CO_E!M32+NRG_BKBPB_E!M32+NRG_GW_E!M32+NRG_BF_E!M32+NRG_PR_E!M32+NRG_NI_E!M32+NRG_CL_E!M32+NRG_LNG_E!M32+NRG_BIOG_E!M32+NRG_GTL_E!M32+NRG_CPP_E!M32+NRG_NSP_E!M32</f>
        <v>0</v>
      </c>
      <c r="N32" s="8">
        <f>NRG_CM_E!N32+NRG_OIL_NG_E!N32+NRG_PF_E!N32+NRG_CO_E!N32+NRG_BKBPB_E!N32+NRG_GW_E!N32+NRG_BF_E!N32+NRG_PR_E!N32+NRG_NI_E!N32+NRG_CL_E!N32+NRG_LNG_E!N32+NRG_BIOG_E!N32+NRG_GTL_E!N32+NRG_CPP_E!N32+NRG_NSP_E!N32</f>
        <v>0</v>
      </c>
      <c r="O32" s="8">
        <f>NRG_CM_E!O32+NRG_OIL_NG_E!O32+NRG_PF_E!O32+NRG_CO_E!O32+NRG_BKBPB_E!O32+NRG_GW_E!O32+NRG_BF_E!O32+NRG_PR_E!O32+NRG_NI_E!O32+NRG_CL_E!O32+NRG_LNG_E!O32+NRG_BIOG_E!O32+NRG_GTL_E!O32+NRG_CPP_E!O32+NRG_NSP_E!O32</f>
        <v>0</v>
      </c>
      <c r="P32" s="8">
        <f>NRG_CM_E!P32+NRG_OIL_NG_E!P32+NRG_PF_E!P32+NRG_CO_E!P32+NRG_BKBPB_E!P32+NRG_GW_E!P32+NRG_BF_E!P32+NRG_PR_E!P32+NRG_NI_E!P32+NRG_CL_E!P32+NRG_LNG_E!P32+NRG_BIOG_E!P32+NRG_GTL_E!P32+NRG_CPP_E!P32+NRG_NSP_E!P32</f>
        <v>0</v>
      </c>
      <c r="Q32" s="8">
        <f>NRG_CM_E!Q32+NRG_OIL_NG_E!Q32+NRG_PF_E!Q32+NRG_CO_E!Q32+NRG_BKBPB_E!Q32+NRG_GW_E!Q32+NRG_BF_E!Q32+NRG_PR_E!Q32+NRG_NI_E!Q32+NRG_CL_E!Q32+NRG_LNG_E!Q32+NRG_BIOG_E!Q32+NRG_GTL_E!Q32+NRG_CPP_E!Q32+NRG_NSP_E!Q32</f>
        <v>0</v>
      </c>
      <c r="R32" s="8">
        <f>NRG_CM_E!R32+NRG_OIL_NG_E!R32+NRG_PF_E!R32+NRG_CO_E!R32+NRG_BKBPB_E!R32+NRG_GW_E!R32+NRG_BF_E!R32+NRG_PR_E!R32+NRG_NI_E!R32+NRG_CL_E!R32+NRG_LNG_E!R32+NRG_BIOG_E!R32+NRG_GTL_E!R32+NRG_CPP_E!R32+NRG_NSP_E!R32</f>
        <v>0</v>
      </c>
      <c r="S32" s="8">
        <f>NRG_CM_E!S32+NRG_OIL_NG_E!S32+NRG_PF_E!S32+NRG_CO_E!S32+NRG_BKBPB_E!S32+NRG_GW_E!S32+NRG_BF_E!S32+NRG_PR_E!S32+NRG_NI_E!S32+NRG_CL_E!S32+NRG_LNG_E!S32+NRG_BIOG_E!S32+NRG_GTL_E!S32+NRG_CPP_E!S32+NRG_NSP_E!S32</f>
        <v>0</v>
      </c>
      <c r="T32" s="8">
        <f>NRG_CM_E!T32+NRG_OIL_NG_E!T32+NRG_PF_E!T32+NRG_CO_E!T32+NRG_BKBPB_E!T32+NRG_GW_E!T32+NRG_BF_E!T32+NRG_PR_E!T32+NRG_NI_E!T32+NRG_CL_E!T32+NRG_LNG_E!T32+NRG_BIOG_E!T32+NRG_GTL_E!T32+NRG_CPP_E!T32+NRG_NSP_E!T32</f>
        <v>0</v>
      </c>
      <c r="U32" s="8">
        <f>NRG_CM_E!U32+NRG_OIL_NG_E!U32+NRG_PF_E!U32+NRG_CO_E!U32+NRG_BKBPB_E!U32+NRG_GW_E!U32+NRG_BF_E!U32+NRG_PR_E!U32+NRG_NI_E!U32+NRG_CL_E!U32+NRG_LNG_E!U32+NRG_BIOG_E!U32+NRG_GTL_E!U32+NRG_CPP_E!U32+NRG_NSP_E!U32</f>
        <v>0</v>
      </c>
      <c r="V32" s="8">
        <f>NRG_CM_E!V32+NRG_OIL_NG_E!V32+NRG_PF_E!V32+NRG_CO_E!V32+NRG_BKBPB_E!V32+NRG_GW_E!V32+NRG_BF_E!V32+NRG_PR_E!V32+NRG_NI_E!V32+NRG_CL_E!V32+NRG_LNG_E!V32+NRG_BIOG_E!V32+NRG_GTL_E!V32+NRG_CPP_E!V32+NRG_NSP_E!V32</f>
        <v>0</v>
      </c>
      <c r="W32" s="8">
        <f>NRG_CM_E!W32+NRG_OIL_NG_E!W32+NRG_PF_E!W32+NRG_CO_E!W32+NRG_BKBPB_E!W32+NRG_GW_E!W32+NRG_BF_E!W32+NRG_PR_E!W32+NRG_NI_E!W32+NRG_CL_E!W32+NRG_LNG_E!W32+NRG_BIOG_E!W32+NRG_GTL_E!W32+NRG_CPP_E!W32+NRG_NSP_E!W32</f>
        <v>0</v>
      </c>
      <c r="X32" s="8">
        <f>NRG_CM_E!X32+NRG_OIL_NG_E!X32+NRG_PF_E!X32+NRG_CO_E!X32+NRG_BKBPB_E!X32+NRG_GW_E!X32+NRG_BF_E!X32+NRG_PR_E!X32+NRG_NI_E!X32+NRG_CL_E!X32+NRG_LNG_E!X32+NRG_BIOG_E!X32+NRG_GTL_E!X32+NRG_CPP_E!X32+NRG_NSP_E!X32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0</v>
      </c>
      <c r="D33" s="19">
        <f t="shared" ref="D33:X33" si="18">SUM(D34:D50)</f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</row>
    <row r="34" spans="1:24" ht="11.25" customHeight="1" x14ac:dyDescent="0.2">
      <c r="A34" s="28" t="s">
        <v>54</v>
      </c>
      <c r="B34" s="7" t="s">
        <v>55</v>
      </c>
      <c r="C34" s="8">
        <f>NRG_CM_E!C34+NRG_OIL_NG_E!C34+NRG_PF_E!C34+NRG_CO_E!C34+NRG_BKBPB_E!C34+NRG_GW_E!C34+NRG_BF_E!C34+NRG_PR_E!C34+NRG_NI_E!C34+NRG_CL_E!C34+NRG_LNG_E!C34+NRG_BIOG_E!C34+NRG_GTL_E!C34+NRG_CPP_E!C34+NRG_NSP_E!C34</f>
        <v>0</v>
      </c>
      <c r="D34" s="8">
        <f>NRG_CM_E!D34+NRG_OIL_NG_E!D34+NRG_PF_E!D34+NRG_CO_E!D34+NRG_BKBPB_E!D34+NRG_GW_E!D34+NRG_BF_E!D34+NRG_PR_E!D34+NRG_NI_E!D34+NRG_CL_E!D34+NRG_LNG_E!D34+NRG_BIOG_E!D34+NRG_GTL_E!D34+NRG_CPP_E!D34+NRG_NSP_E!D34</f>
        <v>0</v>
      </c>
      <c r="E34" s="8">
        <f>NRG_CM_E!E34+NRG_OIL_NG_E!E34+NRG_PF_E!E34+NRG_CO_E!E34+NRG_BKBPB_E!E34+NRG_GW_E!E34+NRG_BF_E!E34+NRG_PR_E!E34+NRG_NI_E!E34+NRG_CL_E!E34+NRG_LNG_E!E34+NRG_BIOG_E!E34+NRG_GTL_E!E34+NRG_CPP_E!E34+NRG_NSP_E!E34</f>
        <v>0</v>
      </c>
      <c r="F34" s="8">
        <f>NRG_CM_E!F34+NRG_OIL_NG_E!F34+NRG_PF_E!F34+NRG_CO_E!F34+NRG_BKBPB_E!F34+NRG_GW_E!F34+NRG_BF_E!F34+NRG_PR_E!F34+NRG_NI_E!F34+NRG_CL_E!F34+NRG_LNG_E!F34+NRG_BIOG_E!F34+NRG_GTL_E!F34+NRG_CPP_E!F34+NRG_NSP_E!F34</f>
        <v>0</v>
      </c>
      <c r="G34" s="8">
        <f>NRG_CM_E!G34+NRG_OIL_NG_E!G34+NRG_PF_E!G34+NRG_CO_E!G34+NRG_BKBPB_E!G34+NRG_GW_E!G34+NRG_BF_E!G34+NRG_PR_E!G34+NRG_NI_E!G34+NRG_CL_E!G34+NRG_LNG_E!G34+NRG_BIOG_E!G34+NRG_GTL_E!G34+NRG_CPP_E!G34+NRG_NSP_E!G34</f>
        <v>0</v>
      </c>
      <c r="H34" s="8">
        <f>NRG_CM_E!H34+NRG_OIL_NG_E!H34+NRG_PF_E!H34+NRG_CO_E!H34+NRG_BKBPB_E!H34+NRG_GW_E!H34+NRG_BF_E!H34+NRG_PR_E!H34+NRG_NI_E!H34+NRG_CL_E!H34+NRG_LNG_E!H34+NRG_BIOG_E!H34+NRG_GTL_E!H34+NRG_CPP_E!H34+NRG_NSP_E!H34</f>
        <v>0</v>
      </c>
      <c r="I34" s="8">
        <f>NRG_CM_E!I34+NRG_OIL_NG_E!I34+NRG_PF_E!I34+NRG_CO_E!I34+NRG_BKBPB_E!I34+NRG_GW_E!I34+NRG_BF_E!I34+NRG_PR_E!I34+NRG_NI_E!I34+NRG_CL_E!I34+NRG_LNG_E!I34+NRG_BIOG_E!I34+NRG_GTL_E!I34+NRG_CPP_E!I34+NRG_NSP_E!I34</f>
        <v>0</v>
      </c>
      <c r="J34" s="8">
        <f>NRG_CM_E!J34+NRG_OIL_NG_E!J34+NRG_PF_E!J34+NRG_CO_E!J34+NRG_BKBPB_E!J34+NRG_GW_E!J34+NRG_BF_E!J34+NRG_PR_E!J34+NRG_NI_E!J34+NRG_CL_E!J34+NRG_LNG_E!J34+NRG_BIOG_E!J34+NRG_GTL_E!J34+NRG_CPP_E!J34+NRG_NSP_E!J34</f>
        <v>0</v>
      </c>
      <c r="K34" s="8">
        <f>NRG_CM_E!K34+NRG_OIL_NG_E!K34+NRG_PF_E!K34+NRG_CO_E!K34+NRG_BKBPB_E!K34+NRG_GW_E!K34+NRG_BF_E!K34+NRG_PR_E!K34+NRG_NI_E!K34+NRG_CL_E!K34+NRG_LNG_E!K34+NRG_BIOG_E!K34+NRG_GTL_E!K34+NRG_CPP_E!K34+NRG_NSP_E!K34</f>
        <v>0</v>
      </c>
      <c r="L34" s="8">
        <f>NRG_CM_E!L34+NRG_OIL_NG_E!L34+NRG_PF_E!L34+NRG_CO_E!L34+NRG_BKBPB_E!L34+NRG_GW_E!L34+NRG_BF_E!L34+NRG_PR_E!L34+NRG_NI_E!L34+NRG_CL_E!L34+NRG_LNG_E!L34+NRG_BIOG_E!L34+NRG_GTL_E!L34+NRG_CPP_E!L34+NRG_NSP_E!L34</f>
        <v>0</v>
      </c>
      <c r="M34" s="8">
        <f>NRG_CM_E!M34+NRG_OIL_NG_E!M34+NRG_PF_E!M34+NRG_CO_E!M34+NRG_BKBPB_E!M34+NRG_GW_E!M34+NRG_BF_E!M34+NRG_PR_E!M34+NRG_NI_E!M34+NRG_CL_E!M34+NRG_LNG_E!M34+NRG_BIOG_E!M34+NRG_GTL_E!M34+NRG_CPP_E!M34+NRG_NSP_E!M34</f>
        <v>0</v>
      </c>
      <c r="N34" s="8">
        <f>NRG_CM_E!N34+NRG_OIL_NG_E!N34+NRG_PF_E!N34+NRG_CO_E!N34+NRG_BKBPB_E!N34+NRG_GW_E!N34+NRG_BF_E!N34+NRG_PR_E!N34+NRG_NI_E!N34+NRG_CL_E!N34+NRG_LNG_E!N34+NRG_BIOG_E!N34+NRG_GTL_E!N34+NRG_CPP_E!N34+NRG_NSP_E!N34</f>
        <v>0</v>
      </c>
      <c r="O34" s="8">
        <f>NRG_CM_E!O34+NRG_OIL_NG_E!O34+NRG_PF_E!O34+NRG_CO_E!O34+NRG_BKBPB_E!O34+NRG_GW_E!O34+NRG_BF_E!O34+NRG_PR_E!O34+NRG_NI_E!O34+NRG_CL_E!O34+NRG_LNG_E!O34+NRG_BIOG_E!O34+NRG_GTL_E!O34+NRG_CPP_E!O34+NRG_NSP_E!O34</f>
        <v>0</v>
      </c>
      <c r="P34" s="8">
        <f>NRG_CM_E!P34+NRG_OIL_NG_E!P34+NRG_PF_E!P34+NRG_CO_E!P34+NRG_BKBPB_E!P34+NRG_GW_E!P34+NRG_BF_E!P34+NRG_PR_E!P34+NRG_NI_E!P34+NRG_CL_E!P34+NRG_LNG_E!P34+NRG_BIOG_E!P34+NRG_GTL_E!P34+NRG_CPP_E!P34+NRG_NSP_E!P34</f>
        <v>0</v>
      </c>
      <c r="Q34" s="8">
        <f>NRG_CM_E!Q34+NRG_OIL_NG_E!Q34+NRG_PF_E!Q34+NRG_CO_E!Q34+NRG_BKBPB_E!Q34+NRG_GW_E!Q34+NRG_BF_E!Q34+NRG_PR_E!Q34+NRG_NI_E!Q34+NRG_CL_E!Q34+NRG_LNG_E!Q34+NRG_BIOG_E!Q34+NRG_GTL_E!Q34+NRG_CPP_E!Q34+NRG_NSP_E!Q34</f>
        <v>0</v>
      </c>
      <c r="R34" s="8">
        <f>NRG_CM_E!R34+NRG_OIL_NG_E!R34+NRG_PF_E!R34+NRG_CO_E!R34+NRG_BKBPB_E!R34+NRG_GW_E!R34+NRG_BF_E!R34+NRG_PR_E!R34+NRG_NI_E!R34+NRG_CL_E!R34+NRG_LNG_E!R34+NRG_BIOG_E!R34+NRG_GTL_E!R34+NRG_CPP_E!R34+NRG_NSP_E!R34</f>
        <v>0</v>
      </c>
      <c r="S34" s="8">
        <f>NRG_CM_E!S34+NRG_OIL_NG_E!S34+NRG_PF_E!S34+NRG_CO_E!S34+NRG_BKBPB_E!S34+NRG_GW_E!S34+NRG_BF_E!S34+NRG_PR_E!S34+NRG_NI_E!S34+NRG_CL_E!S34+NRG_LNG_E!S34+NRG_BIOG_E!S34+NRG_GTL_E!S34+NRG_CPP_E!S34+NRG_NSP_E!S34</f>
        <v>0</v>
      </c>
      <c r="T34" s="8">
        <f>NRG_CM_E!T34+NRG_OIL_NG_E!T34+NRG_PF_E!T34+NRG_CO_E!T34+NRG_BKBPB_E!T34+NRG_GW_E!T34+NRG_BF_E!T34+NRG_PR_E!T34+NRG_NI_E!T34+NRG_CL_E!T34+NRG_LNG_E!T34+NRG_BIOG_E!T34+NRG_GTL_E!T34+NRG_CPP_E!T34+NRG_NSP_E!T34</f>
        <v>0</v>
      </c>
      <c r="U34" s="8">
        <f>NRG_CM_E!U34+NRG_OIL_NG_E!U34+NRG_PF_E!U34+NRG_CO_E!U34+NRG_BKBPB_E!U34+NRG_GW_E!U34+NRG_BF_E!U34+NRG_PR_E!U34+NRG_NI_E!U34+NRG_CL_E!U34+NRG_LNG_E!U34+NRG_BIOG_E!U34+NRG_GTL_E!U34+NRG_CPP_E!U34+NRG_NSP_E!U34</f>
        <v>0</v>
      </c>
      <c r="V34" s="8">
        <f>NRG_CM_E!V34+NRG_OIL_NG_E!V34+NRG_PF_E!V34+NRG_CO_E!V34+NRG_BKBPB_E!V34+NRG_GW_E!V34+NRG_BF_E!V34+NRG_PR_E!V34+NRG_NI_E!V34+NRG_CL_E!V34+NRG_LNG_E!V34+NRG_BIOG_E!V34+NRG_GTL_E!V34+NRG_CPP_E!V34+NRG_NSP_E!V34</f>
        <v>0</v>
      </c>
      <c r="W34" s="8">
        <f>NRG_CM_E!W34+NRG_OIL_NG_E!W34+NRG_PF_E!W34+NRG_CO_E!W34+NRG_BKBPB_E!W34+NRG_GW_E!W34+NRG_BF_E!W34+NRG_PR_E!W34+NRG_NI_E!W34+NRG_CL_E!W34+NRG_LNG_E!W34+NRG_BIOG_E!W34+NRG_GTL_E!W34+NRG_CPP_E!W34+NRG_NSP_E!W34</f>
        <v>0</v>
      </c>
      <c r="X34" s="8">
        <f>NRG_CM_E!X34+NRG_OIL_NG_E!X34+NRG_PF_E!X34+NRG_CO_E!X34+NRG_BKBPB_E!X34+NRG_GW_E!X34+NRG_BF_E!X34+NRG_PR_E!X34+NRG_NI_E!X34+NRG_CL_E!X34+NRG_LNG_E!X34+NRG_BIOG_E!X34+NRG_GTL_E!X34+NRG_CPP_E!X34+NRG_NSP_E!X34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NRG_CM_E!C35+NRG_OIL_NG_E!C35+NRG_PF_E!C35+NRG_CO_E!C35+NRG_BKBPB_E!C35+NRG_GW_E!C35+NRG_BF_E!C35+NRG_PR_E!C35+NRG_NI_E!C35+NRG_CL_E!C35+NRG_LNG_E!C35+NRG_BIOG_E!C35+NRG_GTL_E!C35+NRG_CPP_E!C35+NRG_NSP_E!C35</f>
        <v>0</v>
      </c>
      <c r="D35" s="8">
        <f>NRG_CM_E!D35+NRG_OIL_NG_E!D35+NRG_PF_E!D35+NRG_CO_E!D35+NRG_BKBPB_E!D35+NRG_GW_E!D35+NRG_BF_E!D35+NRG_PR_E!D35+NRG_NI_E!D35+NRG_CL_E!D35+NRG_LNG_E!D35+NRG_BIOG_E!D35+NRG_GTL_E!D35+NRG_CPP_E!D35+NRG_NSP_E!D35</f>
        <v>0</v>
      </c>
      <c r="E35" s="8">
        <f>NRG_CM_E!E35+NRG_OIL_NG_E!E35+NRG_PF_E!E35+NRG_CO_E!E35+NRG_BKBPB_E!E35+NRG_GW_E!E35+NRG_BF_E!E35+NRG_PR_E!E35+NRG_NI_E!E35+NRG_CL_E!E35+NRG_LNG_E!E35+NRG_BIOG_E!E35+NRG_GTL_E!E35+NRG_CPP_E!E35+NRG_NSP_E!E35</f>
        <v>0</v>
      </c>
      <c r="F35" s="8">
        <f>NRG_CM_E!F35+NRG_OIL_NG_E!F35+NRG_PF_E!F35+NRG_CO_E!F35+NRG_BKBPB_E!F35+NRG_GW_E!F35+NRG_BF_E!F35+NRG_PR_E!F35+NRG_NI_E!F35+NRG_CL_E!F35+NRG_LNG_E!F35+NRG_BIOG_E!F35+NRG_GTL_E!F35+NRG_CPP_E!F35+NRG_NSP_E!F35</f>
        <v>0</v>
      </c>
      <c r="G35" s="8">
        <f>NRG_CM_E!G35+NRG_OIL_NG_E!G35+NRG_PF_E!G35+NRG_CO_E!G35+NRG_BKBPB_E!G35+NRG_GW_E!G35+NRG_BF_E!G35+NRG_PR_E!G35+NRG_NI_E!G35+NRG_CL_E!G35+NRG_LNG_E!G35+NRG_BIOG_E!G35+NRG_GTL_E!G35+NRG_CPP_E!G35+NRG_NSP_E!G35</f>
        <v>0</v>
      </c>
      <c r="H35" s="8">
        <f>NRG_CM_E!H35+NRG_OIL_NG_E!H35+NRG_PF_E!H35+NRG_CO_E!H35+NRG_BKBPB_E!H35+NRG_GW_E!H35+NRG_BF_E!H35+NRG_PR_E!H35+NRG_NI_E!H35+NRG_CL_E!H35+NRG_LNG_E!H35+NRG_BIOG_E!H35+NRG_GTL_E!H35+NRG_CPP_E!H35+NRG_NSP_E!H35</f>
        <v>0</v>
      </c>
      <c r="I35" s="8">
        <f>NRG_CM_E!I35+NRG_OIL_NG_E!I35+NRG_PF_E!I35+NRG_CO_E!I35+NRG_BKBPB_E!I35+NRG_GW_E!I35+NRG_BF_E!I35+NRG_PR_E!I35+NRG_NI_E!I35+NRG_CL_E!I35+NRG_LNG_E!I35+NRG_BIOG_E!I35+NRG_GTL_E!I35+NRG_CPP_E!I35+NRG_NSP_E!I35</f>
        <v>0</v>
      </c>
      <c r="J35" s="8">
        <f>NRG_CM_E!J35+NRG_OIL_NG_E!J35+NRG_PF_E!J35+NRG_CO_E!J35+NRG_BKBPB_E!J35+NRG_GW_E!J35+NRG_BF_E!J35+NRG_PR_E!J35+NRG_NI_E!J35+NRG_CL_E!J35+NRG_LNG_E!J35+NRG_BIOG_E!J35+NRG_GTL_E!J35+NRG_CPP_E!J35+NRG_NSP_E!J35</f>
        <v>0</v>
      </c>
      <c r="K35" s="8">
        <f>NRG_CM_E!K35+NRG_OIL_NG_E!K35+NRG_PF_E!K35+NRG_CO_E!K35+NRG_BKBPB_E!K35+NRG_GW_E!K35+NRG_BF_E!K35+NRG_PR_E!K35+NRG_NI_E!K35+NRG_CL_E!K35+NRG_LNG_E!K35+NRG_BIOG_E!K35+NRG_GTL_E!K35+NRG_CPP_E!K35+NRG_NSP_E!K35</f>
        <v>0</v>
      </c>
      <c r="L35" s="8">
        <f>NRG_CM_E!L35+NRG_OIL_NG_E!L35+NRG_PF_E!L35+NRG_CO_E!L35+NRG_BKBPB_E!L35+NRG_GW_E!L35+NRG_BF_E!L35+NRG_PR_E!L35+NRG_NI_E!L35+NRG_CL_E!L35+NRG_LNG_E!L35+NRG_BIOG_E!L35+NRG_GTL_E!L35+NRG_CPP_E!L35+NRG_NSP_E!L35</f>
        <v>0</v>
      </c>
      <c r="M35" s="8">
        <f>NRG_CM_E!M35+NRG_OIL_NG_E!M35+NRG_PF_E!M35+NRG_CO_E!M35+NRG_BKBPB_E!M35+NRG_GW_E!M35+NRG_BF_E!M35+NRG_PR_E!M35+NRG_NI_E!M35+NRG_CL_E!M35+NRG_LNG_E!M35+NRG_BIOG_E!M35+NRG_GTL_E!M35+NRG_CPP_E!M35+NRG_NSP_E!M35</f>
        <v>0</v>
      </c>
      <c r="N35" s="8">
        <f>NRG_CM_E!N35+NRG_OIL_NG_E!N35+NRG_PF_E!N35+NRG_CO_E!N35+NRG_BKBPB_E!N35+NRG_GW_E!N35+NRG_BF_E!N35+NRG_PR_E!N35+NRG_NI_E!N35+NRG_CL_E!N35+NRG_LNG_E!N35+NRG_BIOG_E!N35+NRG_GTL_E!N35+NRG_CPP_E!N35+NRG_NSP_E!N35</f>
        <v>0</v>
      </c>
      <c r="O35" s="8">
        <f>NRG_CM_E!O35+NRG_OIL_NG_E!O35+NRG_PF_E!O35+NRG_CO_E!O35+NRG_BKBPB_E!O35+NRG_GW_E!O35+NRG_BF_E!O35+NRG_PR_E!O35+NRG_NI_E!O35+NRG_CL_E!O35+NRG_LNG_E!O35+NRG_BIOG_E!O35+NRG_GTL_E!O35+NRG_CPP_E!O35+NRG_NSP_E!O35</f>
        <v>0</v>
      </c>
      <c r="P35" s="8">
        <f>NRG_CM_E!P35+NRG_OIL_NG_E!P35+NRG_PF_E!P35+NRG_CO_E!P35+NRG_BKBPB_E!P35+NRG_GW_E!P35+NRG_BF_E!P35+NRG_PR_E!P35+NRG_NI_E!P35+NRG_CL_E!P35+NRG_LNG_E!P35+NRG_BIOG_E!P35+NRG_GTL_E!P35+NRG_CPP_E!P35+NRG_NSP_E!P35</f>
        <v>0</v>
      </c>
      <c r="Q35" s="8">
        <f>NRG_CM_E!Q35+NRG_OIL_NG_E!Q35+NRG_PF_E!Q35+NRG_CO_E!Q35+NRG_BKBPB_E!Q35+NRG_GW_E!Q35+NRG_BF_E!Q35+NRG_PR_E!Q35+NRG_NI_E!Q35+NRG_CL_E!Q35+NRG_LNG_E!Q35+NRG_BIOG_E!Q35+NRG_GTL_E!Q35+NRG_CPP_E!Q35+NRG_NSP_E!Q35</f>
        <v>0</v>
      </c>
      <c r="R35" s="8">
        <f>NRG_CM_E!R35+NRG_OIL_NG_E!R35+NRG_PF_E!R35+NRG_CO_E!R35+NRG_BKBPB_E!R35+NRG_GW_E!R35+NRG_BF_E!R35+NRG_PR_E!R35+NRG_NI_E!R35+NRG_CL_E!R35+NRG_LNG_E!R35+NRG_BIOG_E!R35+NRG_GTL_E!R35+NRG_CPP_E!R35+NRG_NSP_E!R35</f>
        <v>0</v>
      </c>
      <c r="S35" s="8">
        <f>NRG_CM_E!S35+NRG_OIL_NG_E!S35+NRG_PF_E!S35+NRG_CO_E!S35+NRG_BKBPB_E!S35+NRG_GW_E!S35+NRG_BF_E!S35+NRG_PR_E!S35+NRG_NI_E!S35+NRG_CL_E!S35+NRG_LNG_E!S35+NRG_BIOG_E!S35+NRG_GTL_E!S35+NRG_CPP_E!S35+NRG_NSP_E!S35</f>
        <v>0</v>
      </c>
      <c r="T35" s="8">
        <f>NRG_CM_E!T35+NRG_OIL_NG_E!T35+NRG_PF_E!T35+NRG_CO_E!T35+NRG_BKBPB_E!T35+NRG_GW_E!T35+NRG_BF_E!T35+NRG_PR_E!T35+NRG_NI_E!T35+NRG_CL_E!T35+NRG_LNG_E!T35+NRG_BIOG_E!T35+NRG_GTL_E!T35+NRG_CPP_E!T35+NRG_NSP_E!T35</f>
        <v>0</v>
      </c>
      <c r="U35" s="8">
        <f>NRG_CM_E!U35+NRG_OIL_NG_E!U35+NRG_PF_E!U35+NRG_CO_E!U35+NRG_BKBPB_E!U35+NRG_GW_E!U35+NRG_BF_E!U35+NRG_PR_E!U35+NRG_NI_E!U35+NRG_CL_E!U35+NRG_LNG_E!U35+NRG_BIOG_E!U35+NRG_GTL_E!U35+NRG_CPP_E!U35+NRG_NSP_E!U35</f>
        <v>0</v>
      </c>
      <c r="V35" s="8">
        <f>NRG_CM_E!V35+NRG_OIL_NG_E!V35+NRG_PF_E!V35+NRG_CO_E!V35+NRG_BKBPB_E!V35+NRG_GW_E!V35+NRG_BF_E!V35+NRG_PR_E!V35+NRG_NI_E!V35+NRG_CL_E!V35+NRG_LNG_E!V35+NRG_BIOG_E!V35+NRG_GTL_E!V35+NRG_CPP_E!V35+NRG_NSP_E!V35</f>
        <v>0</v>
      </c>
      <c r="W35" s="8">
        <f>NRG_CM_E!W35+NRG_OIL_NG_E!W35+NRG_PF_E!W35+NRG_CO_E!W35+NRG_BKBPB_E!W35+NRG_GW_E!W35+NRG_BF_E!W35+NRG_PR_E!W35+NRG_NI_E!W35+NRG_CL_E!W35+NRG_LNG_E!W35+NRG_BIOG_E!W35+NRG_GTL_E!W35+NRG_CPP_E!W35+NRG_NSP_E!W35</f>
        <v>0</v>
      </c>
      <c r="X35" s="8">
        <f>NRG_CM_E!X35+NRG_OIL_NG_E!X35+NRG_PF_E!X35+NRG_CO_E!X35+NRG_BKBPB_E!X35+NRG_GW_E!X35+NRG_BF_E!X35+NRG_PR_E!X35+NRG_NI_E!X35+NRG_CL_E!X35+NRG_LNG_E!X35+NRG_BIOG_E!X35+NRG_GTL_E!X35+NRG_CPP_E!X35+NRG_NSP_E!X35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NRG_CM_E!C36+NRG_OIL_NG_E!C36+NRG_PF_E!C36+NRG_CO_E!C36+NRG_BKBPB_E!C36+NRG_GW_E!C36+NRG_BF_E!C36+NRG_PR_E!C36+NRG_NI_E!C36+NRG_CL_E!C36+NRG_LNG_E!C36+NRG_BIOG_E!C36+NRG_GTL_E!C36+NRG_CPP_E!C36+NRG_NSP_E!C36</f>
        <v>0</v>
      </c>
      <c r="D36" s="8">
        <f>NRG_CM_E!D36+NRG_OIL_NG_E!D36+NRG_PF_E!D36+NRG_CO_E!D36+NRG_BKBPB_E!D36+NRG_GW_E!D36+NRG_BF_E!D36+NRG_PR_E!D36+NRG_NI_E!D36+NRG_CL_E!D36+NRG_LNG_E!D36+NRG_BIOG_E!D36+NRG_GTL_E!D36+NRG_CPP_E!D36+NRG_NSP_E!D36</f>
        <v>0</v>
      </c>
      <c r="E36" s="8">
        <f>NRG_CM_E!E36+NRG_OIL_NG_E!E36+NRG_PF_E!E36+NRG_CO_E!E36+NRG_BKBPB_E!E36+NRG_GW_E!E36+NRG_BF_E!E36+NRG_PR_E!E36+NRG_NI_E!E36+NRG_CL_E!E36+NRG_LNG_E!E36+NRG_BIOG_E!E36+NRG_GTL_E!E36+NRG_CPP_E!E36+NRG_NSP_E!E36</f>
        <v>0</v>
      </c>
      <c r="F36" s="8">
        <f>NRG_CM_E!F36+NRG_OIL_NG_E!F36+NRG_PF_E!F36+NRG_CO_E!F36+NRG_BKBPB_E!F36+NRG_GW_E!F36+NRG_BF_E!F36+NRG_PR_E!F36+NRG_NI_E!F36+NRG_CL_E!F36+NRG_LNG_E!F36+NRG_BIOG_E!F36+NRG_GTL_E!F36+NRG_CPP_E!F36+NRG_NSP_E!F36</f>
        <v>0</v>
      </c>
      <c r="G36" s="8">
        <f>NRG_CM_E!G36+NRG_OIL_NG_E!G36+NRG_PF_E!G36+NRG_CO_E!G36+NRG_BKBPB_E!G36+NRG_GW_E!G36+NRG_BF_E!G36+NRG_PR_E!G36+NRG_NI_E!G36+NRG_CL_E!G36+NRG_LNG_E!G36+NRG_BIOG_E!G36+NRG_GTL_E!G36+NRG_CPP_E!G36+NRG_NSP_E!G36</f>
        <v>0</v>
      </c>
      <c r="H36" s="8">
        <f>NRG_CM_E!H36+NRG_OIL_NG_E!H36+NRG_PF_E!H36+NRG_CO_E!H36+NRG_BKBPB_E!H36+NRG_GW_E!H36+NRG_BF_E!H36+NRG_PR_E!H36+NRG_NI_E!H36+NRG_CL_E!H36+NRG_LNG_E!H36+NRG_BIOG_E!H36+NRG_GTL_E!H36+NRG_CPP_E!H36+NRG_NSP_E!H36</f>
        <v>0</v>
      </c>
      <c r="I36" s="8">
        <f>NRG_CM_E!I36+NRG_OIL_NG_E!I36+NRG_PF_E!I36+NRG_CO_E!I36+NRG_BKBPB_E!I36+NRG_GW_E!I36+NRG_BF_E!I36+NRG_PR_E!I36+NRG_NI_E!I36+NRG_CL_E!I36+NRG_LNG_E!I36+NRG_BIOG_E!I36+NRG_GTL_E!I36+NRG_CPP_E!I36+NRG_NSP_E!I36</f>
        <v>0</v>
      </c>
      <c r="J36" s="8">
        <f>NRG_CM_E!J36+NRG_OIL_NG_E!J36+NRG_PF_E!J36+NRG_CO_E!J36+NRG_BKBPB_E!J36+NRG_GW_E!J36+NRG_BF_E!J36+NRG_PR_E!J36+NRG_NI_E!J36+NRG_CL_E!J36+NRG_LNG_E!J36+NRG_BIOG_E!J36+NRG_GTL_E!J36+NRG_CPP_E!J36+NRG_NSP_E!J36</f>
        <v>0</v>
      </c>
      <c r="K36" s="8">
        <f>NRG_CM_E!K36+NRG_OIL_NG_E!K36+NRG_PF_E!K36+NRG_CO_E!K36+NRG_BKBPB_E!K36+NRG_GW_E!K36+NRG_BF_E!K36+NRG_PR_E!K36+NRG_NI_E!K36+NRG_CL_E!K36+NRG_LNG_E!K36+NRG_BIOG_E!K36+NRG_GTL_E!K36+NRG_CPP_E!K36+NRG_NSP_E!K36</f>
        <v>0</v>
      </c>
      <c r="L36" s="8">
        <f>NRG_CM_E!L36+NRG_OIL_NG_E!L36+NRG_PF_E!L36+NRG_CO_E!L36+NRG_BKBPB_E!L36+NRG_GW_E!L36+NRG_BF_E!L36+NRG_PR_E!L36+NRG_NI_E!L36+NRG_CL_E!L36+NRG_LNG_E!L36+NRG_BIOG_E!L36+NRG_GTL_E!L36+NRG_CPP_E!L36+NRG_NSP_E!L36</f>
        <v>0</v>
      </c>
      <c r="M36" s="8">
        <f>NRG_CM_E!M36+NRG_OIL_NG_E!M36+NRG_PF_E!M36+NRG_CO_E!M36+NRG_BKBPB_E!M36+NRG_GW_E!M36+NRG_BF_E!M36+NRG_PR_E!M36+NRG_NI_E!M36+NRG_CL_E!M36+NRG_LNG_E!M36+NRG_BIOG_E!M36+NRG_GTL_E!M36+NRG_CPP_E!M36+NRG_NSP_E!M36</f>
        <v>0</v>
      </c>
      <c r="N36" s="8">
        <f>NRG_CM_E!N36+NRG_OIL_NG_E!N36+NRG_PF_E!N36+NRG_CO_E!N36+NRG_BKBPB_E!N36+NRG_GW_E!N36+NRG_BF_E!N36+NRG_PR_E!N36+NRG_NI_E!N36+NRG_CL_E!N36+NRG_LNG_E!N36+NRG_BIOG_E!N36+NRG_GTL_E!N36+NRG_CPP_E!N36+NRG_NSP_E!N36</f>
        <v>0</v>
      </c>
      <c r="O36" s="8">
        <f>NRG_CM_E!O36+NRG_OIL_NG_E!O36+NRG_PF_E!O36+NRG_CO_E!O36+NRG_BKBPB_E!O36+NRG_GW_E!O36+NRG_BF_E!O36+NRG_PR_E!O36+NRG_NI_E!O36+NRG_CL_E!O36+NRG_LNG_E!O36+NRG_BIOG_E!O36+NRG_GTL_E!O36+NRG_CPP_E!O36+NRG_NSP_E!O36</f>
        <v>0</v>
      </c>
      <c r="P36" s="8">
        <f>NRG_CM_E!P36+NRG_OIL_NG_E!P36+NRG_PF_E!P36+NRG_CO_E!P36+NRG_BKBPB_E!P36+NRG_GW_E!P36+NRG_BF_E!P36+NRG_PR_E!P36+NRG_NI_E!P36+NRG_CL_E!P36+NRG_LNG_E!P36+NRG_BIOG_E!P36+NRG_GTL_E!P36+NRG_CPP_E!P36+NRG_NSP_E!P36</f>
        <v>0</v>
      </c>
      <c r="Q36" s="8">
        <f>NRG_CM_E!Q36+NRG_OIL_NG_E!Q36+NRG_PF_E!Q36+NRG_CO_E!Q36+NRG_BKBPB_E!Q36+NRG_GW_E!Q36+NRG_BF_E!Q36+NRG_PR_E!Q36+NRG_NI_E!Q36+NRG_CL_E!Q36+NRG_LNG_E!Q36+NRG_BIOG_E!Q36+NRG_GTL_E!Q36+NRG_CPP_E!Q36+NRG_NSP_E!Q36</f>
        <v>0</v>
      </c>
      <c r="R36" s="8">
        <f>NRG_CM_E!R36+NRG_OIL_NG_E!R36+NRG_PF_E!R36+NRG_CO_E!R36+NRG_BKBPB_E!R36+NRG_GW_E!R36+NRG_BF_E!R36+NRG_PR_E!R36+NRG_NI_E!R36+NRG_CL_E!R36+NRG_LNG_E!R36+NRG_BIOG_E!R36+NRG_GTL_E!R36+NRG_CPP_E!R36+NRG_NSP_E!R36</f>
        <v>0</v>
      </c>
      <c r="S36" s="8">
        <f>NRG_CM_E!S36+NRG_OIL_NG_E!S36+NRG_PF_E!S36+NRG_CO_E!S36+NRG_BKBPB_E!S36+NRG_GW_E!S36+NRG_BF_E!S36+NRG_PR_E!S36+NRG_NI_E!S36+NRG_CL_E!S36+NRG_LNG_E!S36+NRG_BIOG_E!S36+NRG_GTL_E!S36+NRG_CPP_E!S36+NRG_NSP_E!S36</f>
        <v>0</v>
      </c>
      <c r="T36" s="8">
        <f>NRG_CM_E!T36+NRG_OIL_NG_E!T36+NRG_PF_E!T36+NRG_CO_E!T36+NRG_BKBPB_E!T36+NRG_GW_E!T36+NRG_BF_E!T36+NRG_PR_E!T36+NRG_NI_E!T36+NRG_CL_E!T36+NRG_LNG_E!T36+NRG_BIOG_E!T36+NRG_GTL_E!T36+NRG_CPP_E!T36+NRG_NSP_E!T36</f>
        <v>0</v>
      </c>
      <c r="U36" s="8">
        <f>NRG_CM_E!U36+NRG_OIL_NG_E!U36+NRG_PF_E!U36+NRG_CO_E!U36+NRG_BKBPB_E!U36+NRG_GW_E!U36+NRG_BF_E!U36+NRG_PR_E!U36+NRG_NI_E!U36+NRG_CL_E!U36+NRG_LNG_E!U36+NRG_BIOG_E!U36+NRG_GTL_E!U36+NRG_CPP_E!U36+NRG_NSP_E!U36</f>
        <v>0</v>
      </c>
      <c r="V36" s="8">
        <f>NRG_CM_E!V36+NRG_OIL_NG_E!V36+NRG_PF_E!V36+NRG_CO_E!V36+NRG_BKBPB_E!V36+NRG_GW_E!V36+NRG_BF_E!V36+NRG_PR_E!V36+NRG_NI_E!V36+NRG_CL_E!V36+NRG_LNG_E!V36+NRG_BIOG_E!V36+NRG_GTL_E!V36+NRG_CPP_E!V36+NRG_NSP_E!V36</f>
        <v>0</v>
      </c>
      <c r="W36" s="8">
        <f>NRG_CM_E!W36+NRG_OIL_NG_E!W36+NRG_PF_E!W36+NRG_CO_E!W36+NRG_BKBPB_E!W36+NRG_GW_E!W36+NRG_BF_E!W36+NRG_PR_E!W36+NRG_NI_E!W36+NRG_CL_E!W36+NRG_LNG_E!W36+NRG_BIOG_E!W36+NRG_GTL_E!W36+NRG_CPP_E!W36+NRG_NSP_E!W36</f>
        <v>0</v>
      </c>
      <c r="X36" s="8">
        <f>NRG_CM_E!X36+NRG_OIL_NG_E!X36+NRG_PF_E!X36+NRG_CO_E!X36+NRG_BKBPB_E!X36+NRG_GW_E!X36+NRG_BF_E!X36+NRG_PR_E!X36+NRG_NI_E!X36+NRG_CL_E!X36+NRG_LNG_E!X36+NRG_BIOG_E!X36+NRG_GTL_E!X36+NRG_CPP_E!X36+NRG_NSP_E!X36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NRG_CM_E!C37+NRG_OIL_NG_E!C37+NRG_PF_E!C37+NRG_CO_E!C37+NRG_BKBPB_E!C37+NRG_GW_E!C37+NRG_BF_E!C37+NRG_PR_E!C37+NRG_NI_E!C37+NRG_CL_E!C37+NRG_LNG_E!C37+NRG_BIOG_E!C37+NRG_GTL_E!C37+NRG_CPP_E!C37+NRG_NSP_E!C37</f>
        <v>0</v>
      </c>
      <c r="D37" s="8">
        <f>NRG_CM_E!D37+NRG_OIL_NG_E!D37+NRG_PF_E!D37+NRG_CO_E!D37+NRG_BKBPB_E!D37+NRG_GW_E!D37+NRG_BF_E!D37+NRG_PR_E!D37+NRG_NI_E!D37+NRG_CL_E!D37+NRG_LNG_E!D37+NRG_BIOG_E!D37+NRG_GTL_E!D37+NRG_CPP_E!D37+NRG_NSP_E!D37</f>
        <v>0</v>
      </c>
      <c r="E37" s="8">
        <f>NRG_CM_E!E37+NRG_OIL_NG_E!E37+NRG_PF_E!E37+NRG_CO_E!E37+NRG_BKBPB_E!E37+NRG_GW_E!E37+NRG_BF_E!E37+NRG_PR_E!E37+NRG_NI_E!E37+NRG_CL_E!E37+NRG_LNG_E!E37+NRG_BIOG_E!E37+NRG_GTL_E!E37+NRG_CPP_E!E37+NRG_NSP_E!E37</f>
        <v>0</v>
      </c>
      <c r="F37" s="8">
        <f>NRG_CM_E!F37+NRG_OIL_NG_E!F37+NRG_PF_E!F37+NRG_CO_E!F37+NRG_BKBPB_E!F37+NRG_GW_E!F37+NRG_BF_E!F37+NRG_PR_E!F37+NRG_NI_E!F37+NRG_CL_E!F37+NRG_LNG_E!F37+NRG_BIOG_E!F37+NRG_GTL_E!F37+NRG_CPP_E!F37+NRG_NSP_E!F37</f>
        <v>0</v>
      </c>
      <c r="G37" s="8">
        <f>NRG_CM_E!G37+NRG_OIL_NG_E!G37+NRG_PF_E!G37+NRG_CO_E!G37+NRG_BKBPB_E!G37+NRG_GW_E!G37+NRG_BF_E!G37+NRG_PR_E!G37+NRG_NI_E!G37+NRG_CL_E!G37+NRG_LNG_E!G37+NRG_BIOG_E!G37+NRG_GTL_E!G37+NRG_CPP_E!G37+NRG_NSP_E!G37</f>
        <v>0</v>
      </c>
      <c r="H37" s="8">
        <f>NRG_CM_E!H37+NRG_OIL_NG_E!H37+NRG_PF_E!H37+NRG_CO_E!H37+NRG_BKBPB_E!H37+NRG_GW_E!H37+NRG_BF_E!H37+NRG_PR_E!H37+NRG_NI_E!H37+NRG_CL_E!H37+NRG_LNG_E!H37+NRG_BIOG_E!H37+NRG_GTL_E!H37+NRG_CPP_E!H37+NRG_NSP_E!H37</f>
        <v>0</v>
      </c>
      <c r="I37" s="8">
        <f>NRG_CM_E!I37+NRG_OIL_NG_E!I37+NRG_PF_E!I37+NRG_CO_E!I37+NRG_BKBPB_E!I37+NRG_GW_E!I37+NRG_BF_E!I37+NRG_PR_E!I37+NRG_NI_E!I37+NRG_CL_E!I37+NRG_LNG_E!I37+NRG_BIOG_E!I37+NRG_GTL_E!I37+NRG_CPP_E!I37+NRG_NSP_E!I37</f>
        <v>0</v>
      </c>
      <c r="J37" s="8">
        <f>NRG_CM_E!J37+NRG_OIL_NG_E!J37+NRG_PF_E!J37+NRG_CO_E!J37+NRG_BKBPB_E!J37+NRG_GW_E!J37+NRG_BF_E!J37+NRG_PR_E!J37+NRG_NI_E!J37+NRG_CL_E!J37+NRG_LNG_E!J37+NRG_BIOG_E!J37+NRG_GTL_E!J37+NRG_CPP_E!J37+NRG_NSP_E!J37</f>
        <v>0</v>
      </c>
      <c r="K37" s="8">
        <f>NRG_CM_E!K37+NRG_OIL_NG_E!K37+NRG_PF_E!K37+NRG_CO_E!K37+NRG_BKBPB_E!K37+NRG_GW_E!K37+NRG_BF_E!K37+NRG_PR_E!K37+NRG_NI_E!K37+NRG_CL_E!K37+NRG_LNG_E!K37+NRG_BIOG_E!K37+NRG_GTL_E!K37+NRG_CPP_E!K37+NRG_NSP_E!K37</f>
        <v>0</v>
      </c>
      <c r="L37" s="8">
        <f>NRG_CM_E!L37+NRG_OIL_NG_E!L37+NRG_PF_E!L37+NRG_CO_E!L37+NRG_BKBPB_E!L37+NRG_GW_E!L37+NRG_BF_E!L37+NRG_PR_E!L37+NRG_NI_E!L37+NRG_CL_E!L37+NRG_LNG_E!L37+NRG_BIOG_E!L37+NRG_GTL_E!L37+NRG_CPP_E!L37+NRG_NSP_E!L37</f>
        <v>0</v>
      </c>
      <c r="M37" s="8">
        <f>NRG_CM_E!M37+NRG_OIL_NG_E!M37+NRG_PF_E!M37+NRG_CO_E!M37+NRG_BKBPB_E!M37+NRG_GW_E!M37+NRG_BF_E!M37+NRG_PR_E!M37+NRG_NI_E!M37+NRG_CL_E!M37+NRG_LNG_E!M37+NRG_BIOG_E!M37+NRG_GTL_E!M37+NRG_CPP_E!M37+NRG_NSP_E!M37</f>
        <v>0</v>
      </c>
      <c r="N37" s="8">
        <f>NRG_CM_E!N37+NRG_OIL_NG_E!N37+NRG_PF_E!N37+NRG_CO_E!N37+NRG_BKBPB_E!N37+NRG_GW_E!N37+NRG_BF_E!N37+NRG_PR_E!N37+NRG_NI_E!N37+NRG_CL_E!N37+NRG_LNG_E!N37+NRG_BIOG_E!N37+NRG_GTL_E!N37+NRG_CPP_E!N37+NRG_NSP_E!N37</f>
        <v>0</v>
      </c>
      <c r="O37" s="8">
        <f>NRG_CM_E!O37+NRG_OIL_NG_E!O37+NRG_PF_E!O37+NRG_CO_E!O37+NRG_BKBPB_E!O37+NRG_GW_E!O37+NRG_BF_E!O37+NRG_PR_E!O37+NRG_NI_E!O37+NRG_CL_E!O37+NRG_LNG_E!O37+NRG_BIOG_E!O37+NRG_GTL_E!O37+NRG_CPP_E!O37+NRG_NSP_E!O37</f>
        <v>0</v>
      </c>
      <c r="P37" s="8">
        <f>NRG_CM_E!P37+NRG_OIL_NG_E!P37+NRG_PF_E!P37+NRG_CO_E!P37+NRG_BKBPB_E!P37+NRG_GW_E!P37+NRG_BF_E!P37+NRG_PR_E!P37+NRG_NI_E!P37+NRG_CL_E!P37+NRG_LNG_E!P37+NRG_BIOG_E!P37+NRG_GTL_E!P37+NRG_CPP_E!P37+NRG_NSP_E!P37</f>
        <v>0</v>
      </c>
      <c r="Q37" s="8">
        <f>NRG_CM_E!Q37+NRG_OIL_NG_E!Q37+NRG_PF_E!Q37+NRG_CO_E!Q37+NRG_BKBPB_E!Q37+NRG_GW_E!Q37+NRG_BF_E!Q37+NRG_PR_E!Q37+NRG_NI_E!Q37+NRG_CL_E!Q37+NRG_LNG_E!Q37+NRG_BIOG_E!Q37+NRG_GTL_E!Q37+NRG_CPP_E!Q37+NRG_NSP_E!Q37</f>
        <v>0</v>
      </c>
      <c r="R37" s="8">
        <f>NRG_CM_E!R37+NRG_OIL_NG_E!R37+NRG_PF_E!R37+NRG_CO_E!R37+NRG_BKBPB_E!R37+NRG_GW_E!R37+NRG_BF_E!R37+NRG_PR_E!R37+NRG_NI_E!R37+NRG_CL_E!R37+NRG_LNG_E!R37+NRG_BIOG_E!R37+NRG_GTL_E!R37+NRG_CPP_E!R37+NRG_NSP_E!R37</f>
        <v>0</v>
      </c>
      <c r="S37" s="8">
        <f>NRG_CM_E!S37+NRG_OIL_NG_E!S37+NRG_PF_E!S37+NRG_CO_E!S37+NRG_BKBPB_E!S37+NRG_GW_E!S37+NRG_BF_E!S37+NRG_PR_E!S37+NRG_NI_E!S37+NRG_CL_E!S37+NRG_LNG_E!S37+NRG_BIOG_E!S37+NRG_GTL_E!S37+NRG_CPP_E!S37+NRG_NSP_E!S37</f>
        <v>0</v>
      </c>
      <c r="T37" s="8">
        <f>NRG_CM_E!T37+NRG_OIL_NG_E!T37+NRG_PF_E!T37+NRG_CO_E!T37+NRG_BKBPB_E!T37+NRG_GW_E!T37+NRG_BF_E!T37+NRG_PR_E!T37+NRG_NI_E!T37+NRG_CL_E!T37+NRG_LNG_E!T37+NRG_BIOG_E!T37+NRG_GTL_E!T37+NRG_CPP_E!T37+NRG_NSP_E!T37</f>
        <v>0</v>
      </c>
      <c r="U37" s="8">
        <f>NRG_CM_E!U37+NRG_OIL_NG_E!U37+NRG_PF_E!U37+NRG_CO_E!U37+NRG_BKBPB_E!U37+NRG_GW_E!U37+NRG_BF_E!U37+NRG_PR_E!U37+NRG_NI_E!U37+NRG_CL_E!U37+NRG_LNG_E!U37+NRG_BIOG_E!U37+NRG_GTL_E!U37+NRG_CPP_E!U37+NRG_NSP_E!U37</f>
        <v>0</v>
      </c>
      <c r="V37" s="8">
        <f>NRG_CM_E!V37+NRG_OIL_NG_E!V37+NRG_PF_E!V37+NRG_CO_E!V37+NRG_BKBPB_E!V37+NRG_GW_E!V37+NRG_BF_E!V37+NRG_PR_E!V37+NRG_NI_E!V37+NRG_CL_E!V37+NRG_LNG_E!V37+NRG_BIOG_E!V37+NRG_GTL_E!V37+NRG_CPP_E!V37+NRG_NSP_E!V37</f>
        <v>0</v>
      </c>
      <c r="W37" s="8">
        <f>NRG_CM_E!W37+NRG_OIL_NG_E!W37+NRG_PF_E!W37+NRG_CO_E!W37+NRG_BKBPB_E!W37+NRG_GW_E!W37+NRG_BF_E!W37+NRG_PR_E!W37+NRG_NI_E!W37+NRG_CL_E!W37+NRG_LNG_E!W37+NRG_BIOG_E!W37+NRG_GTL_E!W37+NRG_CPP_E!W37+NRG_NSP_E!W37</f>
        <v>0</v>
      </c>
      <c r="X37" s="8">
        <f>NRG_CM_E!X37+NRG_OIL_NG_E!X37+NRG_PF_E!X37+NRG_CO_E!X37+NRG_BKBPB_E!X37+NRG_GW_E!X37+NRG_BF_E!X37+NRG_PR_E!X37+NRG_NI_E!X37+NRG_CL_E!X37+NRG_LNG_E!X37+NRG_BIOG_E!X37+NRG_GTL_E!X37+NRG_CPP_E!X37+NRG_NSP_E!X37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NRG_CM_E!C38+NRG_OIL_NG_E!C38+NRG_PF_E!C38+NRG_CO_E!C38+NRG_BKBPB_E!C38+NRG_GW_E!C38+NRG_BF_E!C38+NRG_PR_E!C38+NRG_NI_E!C38+NRG_CL_E!C38+NRG_LNG_E!C38+NRG_BIOG_E!C38+NRG_GTL_E!C38+NRG_CPP_E!C38+NRG_NSP_E!C38</f>
        <v>0</v>
      </c>
      <c r="D38" s="8">
        <f>NRG_CM_E!D38+NRG_OIL_NG_E!D38+NRG_PF_E!D38+NRG_CO_E!D38+NRG_BKBPB_E!D38+NRG_GW_E!D38+NRG_BF_E!D38+NRG_PR_E!D38+NRG_NI_E!D38+NRG_CL_E!D38+NRG_LNG_E!D38+NRG_BIOG_E!D38+NRG_GTL_E!D38+NRG_CPP_E!D38+NRG_NSP_E!D38</f>
        <v>0</v>
      </c>
      <c r="E38" s="8">
        <f>NRG_CM_E!E38+NRG_OIL_NG_E!E38+NRG_PF_E!E38+NRG_CO_E!E38+NRG_BKBPB_E!E38+NRG_GW_E!E38+NRG_BF_E!E38+NRG_PR_E!E38+NRG_NI_E!E38+NRG_CL_E!E38+NRG_LNG_E!E38+NRG_BIOG_E!E38+NRG_GTL_E!E38+NRG_CPP_E!E38+NRG_NSP_E!E38</f>
        <v>0</v>
      </c>
      <c r="F38" s="8">
        <f>NRG_CM_E!F38+NRG_OIL_NG_E!F38+NRG_PF_E!F38+NRG_CO_E!F38+NRG_BKBPB_E!F38+NRG_GW_E!F38+NRG_BF_E!F38+NRG_PR_E!F38+NRG_NI_E!F38+NRG_CL_E!F38+NRG_LNG_E!F38+NRG_BIOG_E!F38+NRG_GTL_E!F38+NRG_CPP_E!F38+NRG_NSP_E!F38</f>
        <v>0</v>
      </c>
      <c r="G38" s="8">
        <f>NRG_CM_E!G38+NRG_OIL_NG_E!G38+NRG_PF_E!G38+NRG_CO_E!G38+NRG_BKBPB_E!G38+NRG_GW_E!G38+NRG_BF_E!G38+NRG_PR_E!G38+NRG_NI_E!G38+NRG_CL_E!G38+NRG_LNG_E!G38+NRG_BIOG_E!G38+NRG_GTL_E!G38+NRG_CPP_E!G38+NRG_NSP_E!G38</f>
        <v>0</v>
      </c>
      <c r="H38" s="8">
        <f>NRG_CM_E!H38+NRG_OIL_NG_E!H38+NRG_PF_E!H38+NRG_CO_E!H38+NRG_BKBPB_E!H38+NRG_GW_E!H38+NRG_BF_E!H38+NRG_PR_E!H38+NRG_NI_E!H38+NRG_CL_E!H38+NRG_LNG_E!H38+NRG_BIOG_E!H38+NRG_GTL_E!H38+NRG_CPP_E!H38+NRG_NSP_E!H38</f>
        <v>0</v>
      </c>
      <c r="I38" s="8">
        <f>NRG_CM_E!I38+NRG_OIL_NG_E!I38+NRG_PF_E!I38+NRG_CO_E!I38+NRG_BKBPB_E!I38+NRG_GW_E!I38+NRG_BF_E!I38+NRG_PR_E!I38+NRG_NI_E!I38+NRG_CL_E!I38+NRG_LNG_E!I38+NRG_BIOG_E!I38+NRG_GTL_E!I38+NRG_CPP_E!I38+NRG_NSP_E!I38</f>
        <v>0</v>
      </c>
      <c r="J38" s="8">
        <f>NRG_CM_E!J38+NRG_OIL_NG_E!J38+NRG_PF_E!J38+NRG_CO_E!J38+NRG_BKBPB_E!J38+NRG_GW_E!J38+NRG_BF_E!J38+NRG_PR_E!J38+NRG_NI_E!J38+NRG_CL_E!J38+NRG_LNG_E!J38+NRG_BIOG_E!J38+NRG_GTL_E!J38+NRG_CPP_E!J38+NRG_NSP_E!J38</f>
        <v>0</v>
      </c>
      <c r="K38" s="8">
        <f>NRG_CM_E!K38+NRG_OIL_NG_E!K38+NRG_PF_E!K38+NRG_CO_E!K38+NRG_BKBPB_E!K38+NRG_GW_E!K38+NRG_BF_E!K38+NRG_PR_E!K38+NRG_NI_E!K38+NRG_CL_E!K38+NRG_LNG_E!K38+NRG_BIOG_E!K38+NRG_GTL_E!K38+NRG_CPP_E!K38+NRG_NSP_E!K38</f>
        <v>0</v>
      </c>
      <c r="L38" s="8">
        <f>NRG_CM_E!L38+NRG_OIL_NG_E!L38+NRG_PF_E!L38+NRG_CO_E!L38+NRG_BKBPB_E!L38+NRG_GW_E!L38+NRG_BF_E!L38+NRG_PR_E!L38+NRG_NI_E!L38+NRG_CL_E!L38+NRG_LNG_E!L38+NRG_BIOG_E!L38+NRG_GTL_E!L38+NRG_CPP_E!L38+NRG_NSP_E!L38</f>
        <v>0</v>
      </c>
      <c r="M38" s="8">
        <f>NRG_CM_E!M38+NRG_OIL_NG_E!M38+NRG_PF_E!M38+NRG_CO_E!M38+NRG_BKBPB_E!M38+NRG_GW_E!M38+NRG_BF_E!M38+NRG_PR_E!M38+NRG_NI_E!M38+NRG_CL_E!M38+NRG_LNG_E!M38+NRG_BIOG_E!M38+NRG_GTL_E!M38+NRG_CPP_E!M38+NRG_NSP_E!M38</f>
        <v>0</v>
      </c>
      <c r="N38" s="8">
        <f>NRG_CM_E!N38+NRG_OIL_NG_E!N38+NRG_PF_E!N38+NRG_CO_E!N38+NRG_BKBPB_E!N38+NRG_GW_E!N38+NRG_BF_E!N38+NRG_PR_E!N38+NRG_NI_E!N38+NRG_CL_E!N38+NRG_LNG_E!N38+NRG_BIOG_E!N38+NRG_GTL_E!N38+NRG_CPP_E!N38+NRG_NSP_E!N38</f>
        <v>0</v>
      </c>
      <c r="O38" s="8">
        <f>NRG_CM_E!O38+NRG_OIL_NG_E!O38+NRG_PF_E!O38+NRG_CO_E!O38+NRG_BKBPB_E!O38+NRG_GW_E!O38+NRG_BF_E!O38+NRG_PR_E!O38+NRG_NI_E!O38+NRG_CL_E!O38+NRG_LNG_E!O38+NRG_BIOG_E!O38+NRG_GTL_E!O38+NRG_CPP_E!O38+NRG_NSP_E!O38</f>
        <v>0</v>
      </c>
      <c r="P38" s="8">
        <f>NRG_CM_E!P38+NRG_OIL_NG_E!P38+NRG_PF_E!P38+NRG_CO_E!P38+NRG_BKBPB_E!P38+NRG_GW_E!P38+NRG_BF_E!P38+NRG_PR_E!P38+NRG_NI_E!P38+NRG_CL_E!P38+NRG_LNG_E!P38+NRG_BIOG_E!P38+NRG_GTL_E!P38+NRG_CPP_E!P38+NRG_NSP_E!P38</f>
        <v>0</v>
      </c>
      <c r="Q38" s="8">
        <f>NRG_CM_E!Q38+NRG_OIL_NG_E!Q38+NRG_PF_E!Q38+NRG_CO_E!Q38+NRG_BKBPB_E!Q38+NRG_GW_E!Q38+NRG_BF_E!Q38+NRG_PR_E!Q38+NRG_NI_E!Q38+NRG_CL_E!Q38+NRG_LNG_E!Q38+NRG_BIOG_E!Q38+NRG_GTL_E!Q38+NRG_CPP_E!Q38+NRG_NSP_E!Q38</f>
        <v>0</v>
      </c>
      <c r="R38" s="8">
        <f>NRG_CM_E!R38+NRG_OIL_NG_E!R38+NRG_PF_E!R38+NRG_CO_E!R38+NRG_BKBPB_E!R38+NRG_GW_E!R38+NRG_BF_E!R38+NRG_PR_E!R38+NRG_NI_E!R38+NRG_CL_E!R38+NRG_LNG_E!R38+NRG_BIOG_E!R38+NRG_GTL_E!R38+NRG_CPP_E!R38+NRG_NSP_E!R38</f>
        <v>0</v>
      </c>
      <c r="S38" s="8">
        <f>NRG_CM_E!S38+NRG_OIL_NG_E!S38+NRG_PF_E!S38+NRG_CO_E!S38+NRG_BKBPB_E!S38+NRG_GW_E!S38+NRG_BF_E!S38+NRG_PR_E!S38+NRG_NI_E!S38+NRG_CL_E!S38+NRG_LNG_E!S38+NRG_BIOG_E!S38+NRG_GTL_E!S38+NRG_CPP_E!S38+NRG_NSP_E!S38</f>
        <v>0</v>
      </c>
      <c r="T38" s="8">
        <f>NRG_CM_E!T38+NRG_OIL_NG_E!T38+NRG_PF_E!T38+NRG_CO_E!T38+NRG_BKBPB_E!T38+NRG_GW_E!T38+NRG_BF_E!T38+NRG_PR_E!T38+NRG_NI_E!T38+NRG_CL_E!T38+NRG_LNG_E!T38+NRG_BIOG_E!T38+NRG_GTL_E!T38+NRG_CPP_E!T38+NRG_NSP_E!T38</f>
        <v>0</v>
      </c>
      <c r="U38" s="8">
        <f>NRG_CM_E!U38+NRG_OIL_NG_E!U38+NRG_PF_E!U38+NRG_CO_E!U38+NRG_BKBPB_E!U38+NRG_GW_E!U38+NRG_BF_E!U38+NRG_PR_E!U38+NRG_NI_E!U38+NRG_CL_E!U38+NRG_LNG_E!U38+NRG_BIOG_E!U38+NRG_GTL_E!U38+NRG_CPP_E!U38+NRG_NSP_E!U38</f>
        <v>0</v>
      </c>
      <c r="V38" s="8">
        <f>NRG_CM_E!V38+NRG_OIL_NG_E!V38+NRG_PF_E!V38+NRG_CO_E!V38+NRG_BKBPB_E!V38+NRG_GW_E!V38+NRG_BF_E!V38+NRG_PR_E!V38+NRG_NI_E!V38+NRG_CL_E!V38+NRG_LNG_E!V38+NRG_BIOG_E!V38+NRG_GTL_E!V38+NRG_CPP_E!V38+NRG_NSP_E!V38</f>
        <v>0</v>
      </c>
      <c r="W38" s="8">
        <f>NRG_CM_E!W38+NRG_OIL_NG_E!W38+NRG_PF_E!W38+NRG_CO_E!W38+NRG_BKBPB_E!W38+NRG_GW_E!W38+NRG_BF_E!W38+NRG_PR_E!W38+NRG_NI_E!W38+NRG_CL_E!W38+NRG_LNG_E!W38+NRG_BIOG_E!W38+NRG_GTL_E!W38+NRG_CPP_E!W38+NRG_NSP_E!W38</f>
        <v>0</v>
      </c>
      <c r="X38" s="8">
        <f>NRG_CM_E!X38+NRG_OIL_NG_E!X38+NRG_PF_E!X38+NRG_CO_E!X38+NRG_BKBPB_E!X38+NRG_GW_E!X38+NRG_BF_E!X38+NRG_PR_E!X38+NRG_NI_E!X38+NRG_CL_E!X38+NRG_LNG_E!X38+NRG_BIOG_E!X38+NRG_GTL_E!X38+NRG_CPP_E!X38+NRG_NSP_E!X38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NRG_CM_E!C39+NRG_OIL_NG_E!C39+NRG_PF_E!C39+NRG_CO_E!C39+NRG_BKBPB_E!C39+NRG_GW_E!C39+NRG_BF_E!C39+NRG_PR_E!C39+NRG_NI_E!C39+NRG_CL_E!C39+NRG_LNG_E!C39+NRG_BIOG_E!C39+NRG_GTL_E!C39+NRG_CPP_E!C39+NRG_NSP_E!C39</f>
        <v>0</v>
      </c>
      <c r="D39" s="8">
        <f>NRG_CM_E!D39+NRG_OIL_NG_E!D39+NRG_PF_E!D39+NRG_CO_E!D39+NRG_BKBPB_E!D39+NRG_GW_E!D39+NRG_BF_E!D39+NRG_PR_E!D39+NRG_NI_E!D39+NRG_CL_E!D39+NRG_LNG_E!D39+NRG_BIOG_E!D39+NRG_GTL_E!D39+NRG_CPP_E!D39+NRG_NSP_E!D39</f>
        <v>0</v>
      </c>
      <c r="E39" s="8">
        <f>NRG_CM_E!E39+NRG_OIL_NG_E!E39+NRG_PF_E!E39+NRG_CO_E!E39+NRG_BKBPB_E!E39+NRG_GW_E!E39+NRG_BF_E!E39+NRG_PR_E!E39+NRG_NI_E!E39+NRG_CL_E!E39+NRG_LNG_E!E39+NRG_BIOG_E!E39+NRG_GTL_E!E39+NRG_CPP_E!E39+NRG_NSP_E!E39</f>
        <v>0</v>
      </c>
      <c r="F39" s="8">
        <f>NRG_CM_E!F39+NRG_OIL_NG_E!F39+NRG_PF_E!F39+NRG_CO_E!F39+NRG_BKBPB_E!F39+NRG_GW_E!F39+NRG_BF_E!F39+NRG_PR_E!F39+NRG_NI_E!F39+NRG_CL_E!F39+NRG_LNG_E!F39+NRG_BIOG_E!F39+NRG_GTL_E!F39+NRG_CPP_E!F39+NRG_NSP_E!F39</f>
        <v>0</v>
      </c>
      <c r="G39" s="8">
        <f>NRG_CM_E!G39+NRG_OIL_NG_E!G39+NRG_PF_E!G39+NRG_CO_E!G39+NRG_BKBPB_E!G39+NRG_GW_E!G39+NRG_BF_E!G39+NRG_PR_E!G39+NRG_NI_E!G39+NRG_CL_E!G39+NRG_LNG_E!G39+NRG_BIOG_E!G39+NRG_GTL_E!G39+NRG_CPP_E!G39+NRG_NSP_E!G39</f>
        <v>0</v>
      </c>
      <c r="H39" s="8">
        <f>NRG_CM_E!H39+NRG_OIL_NG_E!H39+NRG_PF_E!H39+NRG_CO_E!H39+NRG_BKBPB_E!H39+NRG_GW_E!H39+NRG_BF_E!H39+NRG_PR_E!H39+NRG_NI_E!H39+NRG_CL_E!H39+NRG_LNG_E!H39+NRG_BIOG_E!H39+NRG_GTL_E!H39+NRG_CPP_E!H39+NRG_NSP_E!H39</f>
        <v>0</v>
      </c>
      <c r="I39" s="8">
        <f>NRG_CM_E!I39+NRG_OIL_NG_E!I39+NRG_PF_E!I39+NRG_CO_E!I39+NRG_BKBPB_E!I39+NRG_GW_E!I39+NRG_BF_E!I39+NRG_PR_E!I39+NRG_NI_E!I39+NRG_CL_E!I39+NRG_LNG_E!I39+NRG_BIOG_E!I39+NRG_GTL_E!I39+NRG_CPP_E!I39+NRG_NSP_E!I39</f>
        <v>0</v>
      </c>
      <c r="J39" s="8">
        <f>NRG_CM_E!J39+NRG_OIL_NG_E!J39+NRG_PF_E!J39+NRG_CO_E!J39+NRG_BKBPB_E!J39+NRG_GW_E!J39+NRG_BF_E!J39+NRG_PR_E!J39+NRG_NI_E!J39+NRG_CL_E!J39+NRG_LNG_E!J39+NRG_BIOG_E!J39+NRG_GTL_E!J39+NRG_CPP_E!J39+NRG_NSP_E!J39</f>
        <v>0</v>
      </c>
      <c r="K39" s="8">
        <f>NRG_CM_E!K39+NRG_OIL_NG_E!K39+NRG_PF_E!K39+NRG_CO_E!K39+NRG_BKBPB_E!K39+NRG_GW_E!K39+NRG_BF_E!K39+NRG_PR_E!K39+NRG_NI_E!K39+NRG_CL_E!K39+NRG_LNG_E!K39+NRG_BIOG_E!K39+NRG_GTL_E!K39+NRG_CPP_E!K39+NRG_NSP_E!K39</f>
        <v>0</v>
      </c>
      <c r="L39" s="8">
        <f>NRG_CM_E!L39+NRG_OIL_NG_E!L39+NRG_PF_E!L39+NRG_CO_E!L39+NRG_BKBPB_E!L39+NRG_GW_E!L39+NRG_BF_E!L39+NRG_PR_E!L39+NRG_NI_E!L39+NRG_CL_E!L39+NRG_LNG_E!L39+NRG_BIOG_E!L39+NRG_GTL_E!L39+NRG_CPP_E!L39+NRG_NSP_E!L39</f>
        <v>0</v>
      </c>
      <c r="M39" s="8">
        <f>NRG_CM_E!M39+NRG_OIL_NG_E!M39+NRG_PF_E!M39+NRG_CO_E!M39+NRG_BKBPB_E!M39+NRG_GW_E!M39+NRG_BF_E!M39+NRG_PR_E!M39+NRG_NI_E!M39+NRG_CL_E!M39+NRG_LNG_E!M39+NRG_BIOG_E!M39+NRG_GTL_E!M39+NRG_CPP_E!M39+NRG_NSP_E!M39</f>
        <v>0</v>
      </c>
      <c r="N39" s="8">
        <f>NRG_CM_E!N39+NRG_OIL_NG_E!N39+NRG_PF_E!N39+NRG_CO_E!N39+NRG_BKBPB_E!N39+NRG_GW_E!N39+NRG_BF_E!N39+NRG_PR_E!N39+NRG_NI_E!N39+NRG_CL_E!N39+NRG_LNG_E!N39+NRG_BIOG_E!N39+NRG_GTL_E!N39+NRG_CPP_E!N39+NRG_NSP_E!N39</f>
        <v>0</v>
      </c>
      <c r="O39" s="8">
        <f>NRG_CM_E!O39+NRG_OIL_NG_E!O39+NRG_PF_E!O39+NRG_CO_E!O39+NRG_BKBPB_E!O39+NRG_GW_E!O39+NRG_BF_E!O39+NRG_PR_E!O39+NRG_NI_E!O39+NRG_CL_E!O39+NRG_LNG_E!O39+NRG_BIOG_E!O39+NRG_GTL_E!O39+NRG_CPP_E!O39+NRG_NSP_E!O39</f>
        <v>0</v>
      </c>
      <c r="P39" s="8">
        <f>NRG_CM_E!P39+NRG_OIL_NG_E!P39+NRG_PF_E!P39+NRG_CO_E!P39+NRG_BKBPB_E!P39+NRG_GW_E!P39+NRG_BF_E!P39+NRG_PR_E!P39+NRG_NI_E!P39+NRG_CL_E!P39+NRG_LNG_E!P39+NRG_BIOG_E!P39+NRG_GTL_E!P39+NRG_CPP_E!P39+NRG_NSP_E!P39</f>
        <v>0</v>
      </c>
      <c r="Q39" s="8">
        <f>NRG_CM_E!Q39+NRG_OIL_NG_E!Q39+NRG_PF_E!Q39+NRG_CO_E!Q39+NRG_BKBPB_E!Q39+NRG_GW_E!Q39+NRG_BF_E!Q39+NRG_PR_E!Q39+NRG_NI_E!Q39+NRG_CL_E!Q39+NRG_LNG_E!Q39+NRG_BIOG_E!Q39+NRG_GTL_E!Q39+NRG_CPP_E!Q39+NRG_NSP_E!Q39</f>
        <v>0</v>
      </c>
      <c r="R39" s="8">
        <f>NRG_CM_E!R39+NRG_OIL_NG_E!R39+NRG_PF_E!R39+NRG_CO_E!R39+NRG_BKBPB_E!R39+NRG_GW_E!R39+NRG_BF_E!R39+NRG_PR_E!R39+NRG_NI_E!R39+NRG_CL_E!R39+NRG_LNG_E!R39+NRG_BIOG_E!R39+NRG_GTL_E!R39+NRG_CPP_E!R39+NRG_NSP_E!R39</f>
        <v>0</v>
      </c>
      <c r="S39" s="8">
        <f>NRG_CM_E!S39+NRG_OIL_NG_E!S39+NRG_PF_E!S39+NRG_CO_E!S39+NRG_BKBPB_E!S39+NRG_GW_E!S39+NRG_BF_E!S39+NRG_PR_E!S39+NRG_NI_E!S39+NRG_CL_E!S39+NRG_LNG_E!S39+NRG_BIOG_E!S39+NRG_GTL_E!S39+NRG_CPP_E!S39+NRG_NSP_E!S39</f>
        <v>0</v>
      </c>
      <c r="T39" s="8">
        <f>NRG_CM_E!T39+NRG_OIL_NG_E!T39+NRG_PF_E!T39+NRG_CO_E!T39+NRG_BKBPB_E!T39+NRG_GW_E!T39+NRG_BF_E!T39+NRG_PR_E!T39+NRG_NI_E!T39+NRG_CL_E!T39+NRG_LNG_E!T39+NRG_BIOG_E!T39+NRG_GTL_E!T39+NRG_CPP_E!T39+NRG_NSP_E!T39</f>
        <v>0</v>
      </c>
      <c r="U39" s="8">
        <f>NRG_CM_E!U39+NRG_OIL_NG_E!U39+NRG_PF_E!U39+NRG_CO_E!U39+NRG_BKBPB_E!U39+NRG_GW_E!U39+NRG_BF_E!U39+NRG_PR_E!U39+NRG_NI_E!U39+NRG_CL_E!U39+NRG_LNG_E!U39+NRG_BIOG_E!U39+NRG_GTL_E!U39+NRG_CPP_E!U39+NRG_NSP_E!U39</f>
        <v>0</v>
      </c>
      <c r="V39" s="8">
        <f>NRG_CM_E!V39+NRG_OIL_NG_E!V39+NRG_PF_E!V39+NRG_CO_E!V39+NRG_BKBPB_E!V39+NRG_GW_E!V39+NRG_BF_E!V39+NRG_PR_E!V39+NRG_NI_E!V39+NRG_CL_E!V39+NRG_LNG_E!V39+NRG_BIOG_E!V39+NRG_GTL_E!V39+NRG_CPP_E!V39+NRG_NSP_E!V39</f>
        <v>0</v>
      </c>
      <c r="W39" s="8">
        <f>NRG_CM_E!W39+NRG_OIL_NG_E!W39+NRG_PF_E!W39+NRG_CO_E!W39+NRG_BKBPB_E!W39+NRG_GW_E!W39+NRG_BF_E!W39+NRG_PR_E!W39+NRG_NI_E!W39+NRG_CL_E!W39+NRG_LNG_E!W39+NRG_BIOG_E!W39+NRG_GTL_E!W39+NRG_CPP_E!W39+NRG_NSP_E!W39</f>
        <v>0</v>
      </c>
      <c r="X39" s="8">
        <f>NRG_CM_E!X39+NRG_OIL_NG_E!X39+NRG_PF_E!X39+NRG_CO_E!X39+NRG_BKBPB_E!X39+NRG_GW_E!X39+NRG_BF_E!X39+NRG_PR_E!X39+NRG_NI_E!X39+NRG_CL_E!X39+NRG_LNG_E!X39+NRG_BIOG_E!X39+NRG_GTL_E!X39+NRG_CPP_E!X39+NRG_NSP_E!X39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NRG_CM_E!C40+NRG_OIL_NG_E!C40+NRG_PF_E!C40+NRG_CO_E!C40+NRG_BKBPB_E!C40+NRG_GW_E!C40+NRG_BF_E!C40+NRG_PR_E!C40+NRG_NI_E!C40+NRG_CL_E!C40+NRG_LNG_E!C40+NRG_BIOG_E!C40+NRG_GTL_E!C40+NRG_CPP_E!C40+NRG_NSP_E!C40</f>
        <v>0</v>
      </c>
      <c r="D40" s="8">
        <f>NRG_CM_E!D40+NRG_OIL_NG_E!D40+NRG_PF_E!D40+NRG_CO_E!D40+NRG_BKBPB_E!D40+NRG_GW_E!D40+NRG_BF_E!D40+NRG_PR_E!D40+NRG_NI_E!D40+NRG_CL_E!D40+NRG_LNG_E!D40+NRG_BIOG_E!D40+NRG_GTL_E!D40+NRG_CPP_E!D40+NRG_NSP_E!D40</f>
        <v>0</v>
      </c>
      <c r="E40" s="8">
        <f>NRG_CM_E!E40+NRG_OIL_NG_E!E40+NRG_PF_E!E40+NRG_CO_E!E40+NRG_BKBPB_E!E40+NRG_GW_E!E40+NRG_BF_E!E40+NRG_PR_E!E40+NRG_NI_E!E40+NRG_CL_E!E40+NRG_LNG_E!E40+NRG_BIOG_E!E40+NRG_GTL_E!E40+NRG_CPP_E!E40+NRG_NSP_E!E40</f>
        <v>0</v>
      </c>
      <c r="F40" s="8">
        <f>NRG_CM_E!F40+NRG_OIL_NG_E!F40+NRG_PF_E!F40+NRG_CO_E!F40+NRG_BKBPB_E!F40+NRG_GW_E!F40+NRG_BF_E!F40+NRG_PR_E!F40+NRG_NI_E!F40+NRG_CL_E!F40+NRG_LNG_E!F40+NRG_BIOG_E!F40+NRG_GTL_E!F40+NRG_CPP_E!F40+NRG_NSP_E!F40</f>
        <v>0</v>
      </c>
      <c r="G40" s="8">
        <f>NRG_CM_E!G40+NRG_OIL_NG_E!G40+NRG_PF_E!G40+NRG_CO_E!G40+NRG_BKBPB_E!G40+NRG_GW_E!G40+NRG_BF_E!G40+NRG_PR_E!G40+NRG_NI_E!G40+NRG_CL_E!G40+NRG_LNG_E!G40+NRG_BIOG_E!G40+NRG_GTL_E!G40+NRG_CPP_E!G40+NRG_NSP_E!G40</f>
        <v>0</v>
      </c>
      <c r="H40" s="8">
        <f>NRG_CM_E!H40+NRG_OIL_NG_E!H40+NRG_PF_E!H40+NRG_CO_E!H40+NRG_BKBPB_E!H40+NRG_GW_E!H40+NRG_BF_E!H40+NRG_PR_E!H40+NRG_NI_E!H40+NRG_CL_E!H40+NRG_LNG_E!H40+NRG_BIOG_E!H40+NRG_GTL_E!H40+NRG_CPP_E!H40+NRG_NSP_E!H40</f>
        <v>0</v>
      </c>
      <c r="I40" s="8">
        <f>NRG_CM_E!I40+NRG_OIL_NG_E!I40+NRG_PF_E!I40+NRG_CO_E!I40+NRG_BKBPB_E!I40+NRG_GW_E!I40+NRG_BF_E!I40+NRG_PR_E!I40+NRG_NI_E!I40+NRG_CL_E!I40+NRG_LNG_E!I40+NRG_BIOG_E!I40+NRG_GTL_E!I40+NRG_CPP_E!I40+NRG_NSP_E!I40</f>
        <v>0</v>
      </c>
      <c r="J40" s="8">
        <f>NRG_CM_E!J40+NRG_OIL_NG_E!J40+NRG_PF_E!J40+NRG_CO_E!J40+NRG_BKBPB_E!J40+NRG_GW_E!J40+NRG_BF_E!J40+NRG_PR_E!J40+NRG_NI_E!J40+NRG_CL_E!J40+NRG_LNG_E!J40+NRG_BIOG_E!J40+NRG_GTL_E!J40+NRG_CPP_E!J40+NRG_NSP_E!J40</f>
        <v>0</v>
      </c>
      <c r="K40" s="8">
        <f>NRG_CM_E!K40+NRG_OIL_NG_E!K40+NRG_PF_E!K40+NRG_CO_E!K40+NRG_BKBPB_E!K40+NRG_GW_E!K40+NRG_BF_E!K40+NRG_PR_E!K40+NRG_NI_E!K40+NRG_CL_E!K40+NRG_LNG_E!K40+NRG_BIOG_E!K40+NRG_GTL_E!K40+NRG_CPP_E!K40+NRG_NSP_E!K40</f>
        <v>0</v>
      </c>
      <c r="L40" s="8">
        <f>NRG_CM_E!L40+NRG_OIL_NG_E!L40+NRG_PF_E!L40+NRG_CO_E!L40+NRG_BKBPB_E!L40+NRG_GW_E!L40+NRG_BF_E!L40+NRG_PR_E!L40+NRG_NI_E!L40+NRG_CL_E!L40+NRG_LNG_E!L40+NRG_BIOG_E!L40+NRG_GTL_E!L40+NRG_CPP_E!L40+NRG_NSP_E!L40</f>
        <v>0</v>
      </c>
      <c r="M40" s="8">
        <f>NRG_CM_E!M40+NRG_OIL_NG_E!M40+NRG_PF_E!M40+NRG_CO_E!M40+NRG_BKBPB_E!M40+NRG_GW_E!M40+NRG_BF_E!M40+NRG_PR_E!M40+NRG_NI_E!M40+NRG_CL_E!M40+NRG_LNG_E!M40+NRG_BIOG_E!M40+NRG_GTL_E!M40+NRG_CPP_E!M40+NRG_NSP_E!M40</f>
        <v>0</v>
      </c>
      <c r="N40" s="8">
        <f>NRG_CM_E!N40+NRG_OIL_NG_E!N40+NRG_PF_E!N40+NRG_CO_E!N40+NRG_BKBPB_E!N40+NRG_GW_E!N40+NRG_BF_E!N40+NRG_PR_E!N40+NRG_NI_E!N40+NRG_CL_E!N40+NRG_LNG_E!N40+NRG_BIOG_E!N40+NRG_GTL_E!N40+NRG_CPP_E!N40+NRG_NSP_E!N40</f>
        <v>0</v>
      </c>
      <c r="O40" s="8">
        <f>NRG_CM_E!O40+NRG_OIL_NG_E!O40+NRG_PF_E!O40+NRG_CO_E!O40+NRG_BKBPB_E!O40+NRG_GW_E!O40+NRG_BF_E!O40+NRG_PR_E!O40+NRG_NI_E!O40+NRG_CL_E!O40+NRG_LNG_E!O40+NRG_BIOG_E!O40+NRG_GTL_E!O40+NRG_CPP_E!O40+NRG_NSP_E!O40</f>
        <v>0</v>
      </c>
      <c r="P40" s="8">
        <f>NRG_CM_E!P40+NRG_OIL_NG_E!P40+NRG_PF_E!P40+NRG_CO_E!P40+NRG_BKBPB_E!P40+NRG_GW_E!P40+NRG_BF_E!P40+NRG_PR_E!P40+NRG_NI_E!P40+NRG_CL_E!P40+NRG_LNG_E!P40+NRG_BIOG_E!P40+NRG_GTL_E!P40+NRG_CPP_E!P40+NRG_NSP_E!P40</f>
        <v>0</v>
      </c>
      <c r="Q40" s="8">
        <f>NRG_CM_E!Q40+NRG_OIL_NG_E!Q40+NRG_PF_E!Q40+NRG_CO_E!Q40+NRG_BKBPB_E!Q40+NRG_GW_E!Q40+NRG_BF_E!Q40+NRG_PR_E!Q40+NRG_NI_E!Q40+NRG_CL_E!Q40+NRG_LNG_E!Q40+NRG_BIOG_E!Q40+NRG_GTL_E!Q40+NRG_CPP_E!Q40+NRG_NSP_E!Q40</f>
        <v>0</v>
      </c>
      <c r="R40" s="8">
        <f>NRG_CM_E!R40+NRG_OIL_NG_E!R40+NRG_PF_E!R40+NRG_CO_E!R40+NRG_BKBPB_E!R40+NRG_GW_E!R40+NRG_BF_E!R40+NRG_PR_E!R40+NRG_NI_E!R40+NRG_CL_E!R40+NRG_LNG_E!R40+NRG_BIOG_E!R40+NRG_GTL_E!R40+NRG_CPP_E!R40+NRG_NSP_E!R40</f>
        <v>0</v>
      </c>
      <c r="S40" s="8">
        <f>NRG_CM_E!S40+NRG_OIL_NG_E!S40+NRG_PF_E!S40+NRG_CO_E!S40+NRG_BKBPB_E!S40+NRG_GW_E!S40+NRG_BF_E!S40+NRG_PR_E!S40+NRG_NI_E!S40+NRG_CL_E!S40+NRG_LNG_E!S40+NRG_BIOG_E!S40+NRG_GTL_E!S40+NRG_CPP_E!S40+NRG_NSP_E!S40</f>
        <v>0</v>
      </c>
      <c r="T40" s="8">
        <f>NRG_CM_E!T40+NRG_OIL_NG_E!T40+NRG_PF_E!T40+NRG_CO_E!T40+NRG_BKBPB_E!T40+NRG_GW_E!T40+NRG_BF_E!T40+NRG_PR_E!T40+NRG_NI_E!T40+NRG_CL_E!T40+NRG_LNG_E!T40+NRG_BIOG_E!T40+NRG_GTL_E!T40+NRG_CPP_E!T40+NRG_NSP_E!T40</f>
        <v>0</v>
      </c>
      <c r="U40" s="8">
        <f>NRG_CM_E!U40+NRG_OIL_NG_E!U40+NRG_PF_E!U40+NRG_CO_E!U40+NRG_BKBPB_E!U40+NRG_GW_E!U40+NRG_BF_E!U40+NRG_PR_E!U40+NRG_NI_E!U40+NRG_CL_E!U40+NRG_LNG_E!U40+NRG_BIOG_E!U40+NRG_GTL_E!U40+NRG_CPP_E!U40+NRG_NSP_E!U40</f>
        <v>0</v>
      </c>
      <c r="V40" s="8">
        <f>NRG_CM_E!V40+NRG_OIL_NG_E!V40+NRG_PF_E!V40+NRG_CO_E!V40+NRG_BKBPB_E!V40+NRG_GW_E!V40+NRG_BF_E!V40+NRG_PR_E!V40+NRG_NI_E!V40+NRG_CL_E!V40+NRG_LNG_E!V40+NRG_BIOG_E!V40+NRG_GTL_E!V40+NRG_CPP_E!V40+NRG_NSP_E!V40</f>
        <v>0</v>
      </c>
      <c r="W40" s="8">
        <f>NRG_CM_E!W40+NRG_OIL_NG_E!W40+NRG_PF_E!W40+NRG_CO_E!W40+NRG_BKBPB_E!W40+NRG_GW_E!W40+NRG_BF_E!W40+NRG_PR_E!W40+NRG_NI_E!W40+NRG_CL_E!W40+NRG_LNG_E!W40+NRG_BIOG_E!W40+NRG_GTL_E!W40+NRG_CPP_E!W40+NRG_NSP_E!W40</f>
        <v>0</v>
      </c>
      <c r="X40" s="8">
        <f>NRG_CM_E!X40+NRG_OIL_NG_E!X40+NRG_PF_E!X40+NRG_CO_E!X40+NRG_BKBPB_E!X40+NRG_GW_E!X40+NRG_BF_E!X40+NRG_PR_E!X40+NRG_NI_E!X40+NRG_CL_E!X40+NRG_LNG_E!X40+NRG_BIOG_E!X40+NRG_GTL_E!X40+NRG_CPP_E!X40+NRG_NSP_E!X40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NRG_CM_E!C41+NRG_OIL_NG_E!C41+NRG_PF_E!C41+NRG_CO_E!C41+NRG_BKBPB_E!C41+NRG_GW_E!C41+NRG_BF_E!C41+NRG_PR_E!C41+NRG_NI_E!C41+NRG_CL_E!C41+NRG_LNG_E!C41+NRG_BIOG_E!C41+NRG_GTL_E!C41+NRG_CPP_E!C41+NRG_NSP_E!C41</f>
        <v>0</v>
      </c>
      <c r="D41" s="8">
        <f>NRG_CM_E!D41+NRG_OIL_NG_E!D41+NRG_PF_E!D41+NRG_CO_E!D41+NRG_BKBPB_E!D41+NRG_GW_E!D41+NRG_BF_E!D41+NRG_PR_E!D41+NRG_NI_E!D41+NRG_CL_E!D41+NRG_LNG_E!D41+NRG_BIOG_E!D41+NRG_GTL_E!D41+NRG_CPP_E!D41+NRG_NSP_E!D41</f>
        <v>0</v>
      </c>
      <c r="E41" s="8">
        <f>NRG_CM_E!E41+NRG_OIL_NG_E!E41+NRG_PF_E!E41+NRG_CO_E!E41+NRG_BKBPB_E!E41+NRG_GW_E!E41+NRG_BF_E!E41+NRG_PR_E!E41+NRG_NI_E!E41+NRG_CL_E!E41+NRG_LNG_E!E41+NRG_BIOG_E!E41+NRG_GTL_E!E41+NRG_CPP_E!E41+NRG_NSP_E!E41</f>
        <v>0</v>
      </c>
      <c r="F41" s="8">
        <f>NRG_CM_E!F41+NRG_OIL_NG_E!F41+NRG_PF_E!F41+NRG_CO_E!F41+NRG_BKBPB_E!F41+NRG_GW_E!F41+NRG_BF_E!F41+NRG_PR_E!F41+NRG_NI_E!F41+NRG_CL_E!F41+NRG_LNG_E!F41+NRG_BIOG_E!F41+NRG_GTL_E!F41+NRG_CPP_E!F41+NRG_NSP_E!F41</f>
        <v>0</v>
      </c>
      <c r="G41" s="8">
        <f>NRG_CM_E!G41+NRG_OIL_NG_E!G41+NRG_PF_E!G41+NRG_CO_E!G41+NRG_BKBPB_E!G41+NRG_GW_E!G41+NRG_BF_E!G41+NRG_PR_E!G41+NRG_NI_E!G41+NRG_CL_E!G41+NRG_LNG_E!G41+NRG_BIOG_E!G41+NRG_GTL_E!G41+NRG_CPP_E!G41+NRG_NSP_E!G41</f>
        <v>0</v>
      </c>
      <c r="H41" s="8">
        <f>NRG_CM_E!H41+NRG_OIL_NG_E!H41+NRG_PF_E!H41+NRG_CO_E!H41+NRG_BKBPB_E!H41+NRG_GW_E!H41+NRG_BF_E!H41+NRG_PR_E!H41+NRG_NI_E!H41+NRG_CL_E!H41+NRG_LNG_E!H41+NRG_BIOG_E!H41+NRG_GTL_E!H41+NRG_CPP_E!H41+NRG_NSP_E!H41</f>
        <v>0</v>
      </c>
      <c r="I41" s="8">
        <f>NRG_CM_E!I41+NRG_OIL_NG_E!I41+NRG_PF_E!I41+NRG_CO_E!I41+NRG_BKBPB_E!I41+NRG_GW_E!I41+NRG_BF_E!I41+NRG_PR_E!I41+NRG_NI_E!I41+NRG_CL_E!I41+NRG_LNG_E!I41+NRG_BIOG_E!I41+NRG_GTL_E!I41+NRG_CPP_E!I41+NRG_NSP_E!I41</f>
        <v>0</v>
      </c>
      <c r="J41" s="8">
        <f>NRG_CM_E!J41+NRG_OIL_NG_E!J41+NRG_PF_E!J41+NRG_CO_E!J41+NRG_BKBPB_E!J41+NRG_GW_E!J41+NRG_BF_E!J41+NRG_PR_E!J41+NRG_NI_E!J41+NRG_CL_E!J41+NRG_LNG_E!J41+NRG_BIOG_E!J41+NRG_GTL_E!J41+NRG_CPP_E!J41+NRG_NSP_E!J41</f>
        <v>0</v>
      </c>
      <c r="K41" s="8">
        <f>NRG_CM_E!K41+NRG_OIL_NG_E!K41+NRG_PF_E!K41+NRG_CO_E!K41+NRG_BKBPB_E!K41+NRG_GW_E!K41+NRG_BF_E!K41+NRG_PR_E!K41+NRG_NI_E!K41+NRG_CL_E!K41+NRG_LNG_E!K41+NRG_BIOG_E!K41+NRG_GTL_E!K41+NRG_CPP_E!K41+NRG_NSP_E!K41</f>
        <v>0</v>
      </c>
      <c r="L41" s="8">
        <f>NRG_CM_E!L41+NRG_OIL_NG_E!L41+NRG_PF_E!L41+NRG_CO_E!L41+NRG_BKBPB_E!L41+NRG_GW_E!L41+NRG_BF_E!L41+NRG_PR_E!L41+NRG_NI_E!L41+NRG_CL_E!L41+NRG_LNG_E!L41+NRG_BIOG_E!L41+NRG_GTL_E!L41+NRG_CPP_E!L41+NRG_NSP_E!L41</f>
        <v>0</v>
      </c>
      <c r="M41" s="8">
        <f>NRG_CM_E!M41+NRG_OIL_NG_E!M41+NRG_PF_E!M41+NRG_CO_E!M41+NRG_BKBPB_E!M41+NRG_GW_E!M41+NRG_BF_E!M41+NRG_PR_E!M41+NRG_NI_E!M41+NRG_CL_E!M41+NRG_LNG_E!M41+NRG_BIOG_E!M41+NRG_GTL_E!M41+NRG_CPP_E!M41+NRG_NSP_E!M41</f>
        <v>0</v>
      </c>
      <c r="N41" s="8">
        <f>NRG_CM_E!N41+NRG_OIL_NG_E!N41+NRG_PF_E!N41+NRG_CO_E!N41+NRG_BKBPB_E!N41+NRG_GW_E!N41+NRG_BF_E!N41+NRG_PR_E!N41+NRG_NI_E!N41+NRG_CL_E!N41+NRG_LNG_E!N41+NRG_BIOG_E!N41+NRG_GTL_E!N41+NRG_CPP_E!N41+NRG_NSP_E!N41</f>
        <v>0</v>
      </c>
      <c r="O41" s="8">
        <f>NRG_CM_E!O41+NRG_OIL_NG_E!O41+NRG_PF_E!O41+NRG_CO_E!O41+NRG_BKBPB_E!O41+NRG_GW_E!O41+NRG_BF_E!O41+NRG_PR_E!O41+NRG_NI_E!O41+NRG_CL_E!O41+NRG_LNG_E!O41+NRG_BIOG_E!O41+NRG_GTL_E!O41+NRG_CPP_E!O41+NRG_NSP_E!O41</f>
        <v>0</v>
      </c>
      <c r="P41" s="8">
        <f>NRG_CM_E!P41+NRG_OIL_NG_E!P41+NRG_PF_E!P41+NRG_CO_E!P41+NRG_BKBPB_E!P41+NRG_GW_E!P41+NRG_BF_E!P41+NRG_PR_E!P41+NRG_NI_E!P41+NRG_CL_E!P41+NRG_LNG_E!P41+NRG_BIOG_E!P41+NRG_GTL_E!P41+NRG_CPP_E!P41+NRG_NSP_E!P41</f>
        <v>0</v>
      </c>
      <c r="Q41" s="8">
        <f>NRG_CM_E!Q41+NRG_OIL_NG_E!Q41+NRG_PF_E!Q41+NRG_CO_E!Q41+NRG_BKBPB_E!Q41+NRG_GW_E!Q41+NRG_BF_E!Q41+NRG_PR_E!Q41+NRG_NI_E!Q41+NRG_CL_E!Q41+NRG_LNG_E!Q41+NRG_BIOG_E!Q41+NRG_GTL_E!Q41+NRG_CPP_E!Q41+NRG_NSP_E!Q41</f>
        <v>0</v>
      </c>
      <c r="R41" s="8">
        <f>NRG_CM_E!R41+NRG_OIL_NG_E!R41+NRG_PF_E!R41+NRG_CO_E!R41+NRG_BKBPB_E!R41+NRG_GW_E!R41+NRG_BF_E!R41+NRG_PR_E!R41+NRG_NI_E!R41+NRG_CL_E!R41+NRG_LNG_E!R41+NRG_BIOG_E!R41+NRG_GTL_E!R41+NRG_CPP_E!R41+NRG_NSP_E!R41</f>
        <v>0</v>
      </c>
      <c r="S41" s="8">
        <f>NRG_CM_E!S41+NRG_OIL_NG_E!S41+NRG_PF_E!S41+NRG_CO_E!S41+NRG_BKBPB_E!S41+NRG_GW_E!S41+NRG_BF_E!S41+NRG_PR_E!S41+NRG_NI_E!S41+NRG_CL_E!S41+NRG_LNG_E!S41+NRG_BIOG_E!S41+NRG_GTL_E!S41+NRG_CPP_E!S41+NRG_NSP_E!S41</f>
        <v>0</v>
      </c>
      <c r="T41" s="8">
        <f>NRG_CM_E!T41+NRG_OIL_NG_E!T41+NRG_PF_E!T41+NRG_CO_E!T41+NRG_BKBPB_E!T41+NRG_GW_E!T41+NRG_BF_E!T41+NRG_PR_E!T41+NRG_NI_E!T41+NRG_CL_E!T41+NRG_LNG_E!T41+NRG_BIOG_E!T41+NRG_GTL_E!T41+NRG_CPP_E!T41+NRG_NSP_E!T41</f>
        <v>0</v>
      </c>
      <c r="U41" s="8">
        <f>NRG_CM_E!U41+NRG_OIL_NG_E!U41+NRG_PF_E!U41+NRG_CO_E!U41+NRG_BKBPB_E!U41+NRG_GW_E!U41+NRG_BF_E!U41+NRG_PR_E!U41+NRG_NI_E!U41+NRG_CL_E!U41+NRG_LNG_E!U41+NRG_BIOG_E!U41+NRG_GTL_E!U41+NRG_CPP_E!U41+NRG_NSP_E!U41</f>
        <v>0</v>
      </c>
      <c r="V41" s="8">
        <f>NRG_CM_E!V41+NRG_OIL_NG_E!V41+NRG_PF_E!V41+NRG_CO_E!V41+NRG_BKBPB_E!V41+NRG_GW_E!V41+NRG_BF_E!V41+NRG_PR_E!V41+NRG_NI_E!V41+NRG_CL_E!V41+NRG_LNG_E!V41+NRG_BIOG_E!V41+NRG_GTL_E!V41+NRG_CPP_E!V41+NRG_NSP_E!V41</f>
        <v>0</v>
      </c>
      <c r="W41" s="8">
        <f>NRG_CM_E!W41+NRG_OIL_NG_E!W41+NRG_PF_E!W41+NRG_CO_E!W41+NRG_BKBPB_E!W41+NRG_GW_E!W41+NRG_BF_E!W41+NRG_PR_E!W41+NRG_NI_E!W41+NRG_CL_E!W41+NRG_LNG_E!W41+NRG_BIOG_E!W41+NRG_GTL_E!W41+NRG_CPP_E!W41+NRG_NSP_E!W41</f>
        <v>0</v>
      </c>
      <c r="X41" s="8">
        <f>NRG_CM_E!X41+NRG_OIL_NG_E!X41+NRG_PF_E!X41+NRG_CO_E!X41+NRG_BKBPB_E!X41+NRG_GW_E!X41+NRG_BF_E!X41+NRG_PR_E!X41+NRG_NI_E!X41+NRG_CL_E!X41+NRG_LNG_E!X41+NRG_BIOG_E!X41+NRG_GTL_E!X41+NRG_CPP_E!X41+NRG_NSP_E!X41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NRG_CM_E!C42+NRG_OIL_NG_E!C42+NRG_PF_E!C42+NRG_CO_E!C42+NRG_BKBPB_E!C42+NRG_GW_E!C42+NRG_BF_E!C42+NRG_PR_E!C42+NRG_NI_E!C42+NRG_CL_E!C42+NRG_LNG_E!C42+NRG_BIOG_E!C42+NRG_GTL_E!C42+NRG_CPP_E!C42+NRG_NSP_E!C42</f>
        <v>0</v>
      </c>
      <c r="D42" s="8">
        <f>NRG_CM_E!D42+NRG_OIL_NG_E!D42+NRG_PF_E!D42+NRG_CO_E!D42+NRG_BKBPB_E!D42+NRG_GW_E!D42+NRG_BF_E!D42+NRG_PR_E!D42+NRG_NI_E!D42+NRG_CL_E!D42+NRG_LNG_E!D42+NRG_BIOG_E!D42+NRG_GTL_E!D42+NRG_CPP_E!D42+NRG_NSP_E!D42</f>
        <v>0</v>
      </c>
      <c r="E42" s="8">
        <f>NRG_CM_E!E42+NRG_OIL_NG_E!E42+NRG_PF_E!E42+NRG_CO_E!E42+NRG_BKBPB_E!E42+NRG_GW_E!E42+NRG_BF_E!E42+NRG_PR_E!E42+NRG_NI_E!E42+NRG_CL_E!E42+NRG_LNG_E!E42+NRG_BIOG_E!E42+NRG_GTL_E!E42+NRG_CPP_E!E42+NRG_NSP_E!E42</f>
        <v>0</v>
      </c>
      <c r="F42" s="8">
        <f>NRG_CM_E!F42+NRG_OIL_NG_E!F42+NRG_PF_E!F42+NRG_CO_E!F42+NRG_BKBPB_E!F42+NRG_GW_E!F42+NRG_BF_E!F42+NRG_PR_E!F42+NRG_NI_E!F42+NRG_CL_E!F42+NRG_LNG_E!F42+NRG_BIOG_E!F42+NRG_GTL_E!F42+NRG_CPP_E!F42+NRG_NSP_E!F42</f>
        <v>0</v>
      </c>
      <c r="G42" s="8">
        <f>NRG_CM_E!G42+NRG_OIL_NG_E!G42+NRG_PF_E!G42+NRG_CO_E!G42+NRG_BKBPB_E!G42+NRG_GW_E!G42+NRG_BF_E!G42+NRG_PR_E!G42+NRG_NI_E!G42+NRG_CL_E!G42+NRG_LNG_E!G42+NRG_BIOG_E!G42+NRG_GTL_E!G42+NRG_CPP_E!G42+NRG_NSP_E!G42</f>
        <v>0</v>
      </c>
      <c r="H42" s="8">
        <f>NRG_CM_E!H42+NRG_OIL_NG_E!H42+NRG_PF_E!H42+NRG_CO_E!H42+NRG_BKBPB_E!H42+NRG_GW_E!H42+NRG_BF_E!H42+NRG_PR_E!H42+NRG_NI_E!H42+NRG_CL_E!H42+NRG_LNG_E!H42+NRG_BIOG_E!H42+NRG_GTL_E!H42+NRG_CPP_E!H42+NRG_NSP_E!H42</f>
        <v>0</v>
      </c>
      <c r="I42" s="8">
        <f>NRG_CM_E!I42+NRG_OIL_NG_E!I42+NRG_PF_E!I42+NRG_CO_E!I42+NRG_BKBPB_E!I42+NRG_GW_E!I42+NRG_BF_E!I42+NRG_PR_E!I42+NRG_NI_E!I42+NRG_CL_E!I42+NRG_LNG_E!I42+NRG_BIOG_E!I42+NRG_GTL_E!I42+NRG_CPP_E!I42+NRG_NSP_E!I42</f>
        <v>0</v>
      </c>
      <c r="J42" s="8">
        <f>NRG_CM_E!J42+NRG_OIL_NG_E!J42+NRG_PF_E!J42+NRG_CO_E!J42+NRG_BKBPB_E!J42+NRG_GW_E!J42+NRG_BF_E!J42+NRG_PR_E!J42+NRG_NI_E!J42+NRG_CL_E!J42+NRG_LNG_E!J42+NRG_BIOG_E!J42+NRG_GTL_E!J42+NRG_CPP_E!J42+NRG_NSP_E!J42</f>
        <v>0</v>
      </c>
      <c r="K42" s="8">
        <f>NRG_CM_E!K42+NRG_OIL_NG_E!K42+NRG_PF_E!K42+NRG_CO_E!K42+NRG_BKBPB_E!K42+NRG_GW_E!K42+NRG_BF_E!K42+NRG_PR_E!K42+NRG_NI_E!K42+NRG_CL_E!K42+NRG_LNG_E!K42+NRG_BIOG_E!K42+NRG_GTL_E!K42+NRG_CPP_E!K42+NRG_NSP_E!K42</f>
        <v>0</v>
      </c>
      <c r="L42" s="8">
        <f>NRG_CM_E!L42+NRG_OIL_NG_E!L42+NRG_PF_E!L42+NRG_CO_E!L42+NRG_BKBPB_E!L42+NRG_GW_E!L42+NRG_BF_E!L42+NRG_PR_E!L42+NRG_NI_E!L42+NRG_CL_E!L42+NRG_LNG_E!L42+NRG_BIOG_E!L42+NRG_GTL_E!L42+NRG_CPP_E!L42+NRG_NSP_E!L42</f>
        <v>0</v>
      </c>
      <c r="M42" s="8">
        <f>NRG_CM_E!M42+NRG_OIL_NG_E!M42+NRG_PF_E!M42+NRG_CO_E!M42+NRG_BKBPB_E!M42+NRG_GW_E!M42+NRG_BF_E!M42+NRG_PR_E!M42+NRG_NI_E!M42+NRG_CL_E!M42+NRG_LNG_E!M42+NRG_BIOG_E!M42+NRG_GTL_E!M42+NRG_CPP_E!M42+NRG_NSP_E!M42</f>
        <v>0</v>
      </c>
      <c r="N42" s="8">
        <f>NRG_CM_E!N42+NRG_OIL_NG_E!N42+NRG_PF_E!N42+NRG_CO_E!N42+NRG_BKBPB_E!N42+NRG_GW_E!N42+NRG_BF_E!N42+NRG_PR_E!N42+NRG_NI_E!N42+NRG_CL_E!N42+NRG_LNG_E!N42+NRG_BIOG_E!N42+NRG_GTL_E!N42+NRG_CPP_E!N42+NRG_NSP_E!N42</f>
        <v>0</v>
      </c>
      <c r="O42" s="8">
        <f>NRG_CM_E!O42+NRG_OIL_NG_E!O42+NRG_PF_E!O42+NRG_CO_E!O42+NRG_BKBPB_E!O42+NRG_GW_E!O42+NRG_BF_E!O42+NRG_PR_E!O42+NRG_NI_E!O42+NRG_CL_E!O42+NRG_LNG_E!O42+NRG_BIOG_E!O42+NRG_GTL_E!O42+NRG_CPP_E!O42+NRG_NSP_E!O42</f>
        <v>0</v>
      </c>
      <c r="P42" s="8">
        <f>NRG_CM_E!P42+NRG_OIL_NG_E!P42+NRG_PF_E!P42+NRG_CO_E!P42+NRG_BKBPB_E!P42+NRG_GW_E!P42+NRG_BF_E!P42+NRG_PR_E!P42+NRG_NI_E!P42+NRG_CL_E!P42+NRG_LNG_E!P42+NRG_BIOG_E!P42+NRG_GTL_E!P42+NRG_CPP_E!P42+NRG_NSP_E!P42</f>
        <v>0</v>
      </c>
      <c r="Q42" s="8">
        <f>NRG_CM_E!Q42+NRG_OIL_NG_E!Q42+NRG_PF_E!Q42+NRG_CO_E!Q42+NRG_BKBPB_E!Q42+NRG_GW_E!Q42+NRG_BF_E!Q42+NRG_PR_E!Q42+NRG_NI_E!Q42+NRG_CL_E!Q42+NRG_LNG_E!Q42+NRG_BIOG_E!Q42+NRG_GTL_E!Q42+NRG_CPP_E!Q42+NRG_NSP_E!Q42</f>
        <v>0</v>
      </c>
      <c r="R42" s="8">
        <f>NRG_CM_E!R42+NRG_OIL_NG_E!R42+NRG_PF_E!R42+NRG_CO_E!R42+NRG_BKBPB_E!R42+NRG_GW_E!R42+NRG_BF_E!R42+NRG_PR_E!R42+NRG_NI_E!R42+NRG_CL_E!R42+NRG_LNG_E!R42+NRG_BIOG_E!R42+NRG_GTL_E!R42+NRG_CPP_E!R42+NRG_NSP_E!R42</f>
        <v>0</v>
      </c>
      <c r="S42" s="8">
        <f>NRG_CM_E!S42+NRG_OIL_NG_E!S42+NRG_PF_E!S42+NRG_CO_E!S42+NRG_BKBPB_E!S42+NRG_GW_E!S42+NRG_BF_E!S42+NRG_PR_E!S42+NRG_NI_E!S42+NRG_CL_E!S42+NRG_LNG_E!S42+NRG_BIOG_E!S42+NRG_GTL_E!S42+NRG_CPP_E!S42+NRG_NSP_E!S42</f>
        <v>0</v>
      </c>
      <c r="T42" s="8">
        <f>NRG_CM_E!T42+NRG_OIL_NG_E!T42+NRG_PF_E!T42+NRG_CO_E!T42+NRG_BKBPB_E!T42+NRG_GW_E!T42+NRG_BF_E!T42+NRG_PR_E!T42+NRG_NI_E!T42+NRG_CL_E!T42+NRG_LNG_E!T42+NRG_BIOG_E!T42+NRG_GTL_E!T42+NRG_CPP_E!T42+NRG_NSP_E!T42</f>
        <v>0</v>
      </c>
      <c r="U42" s="8">
        <f>NRG_CM_E!U42+NRG_OIL_NG_E!U42+NRG_PF_E!U42+NRG_CO_E!U42+NRG_BKBPB_E!U42+NRG_GW_E!U42+NRG_BF_E!U42+NRG_PR_E!U42+NRG_NI_E!U42+NRG_CL_E!U42+NRG_LNG_E!U42+NRG_BIOG_E!U42+NRG_GTL_E!U42+NRG_CPP_E!U42+NRG_NSP_E!U42</f>
        <v>0</v>
      </c>
      <c r="V42" s="8">
        <f>NRG_CM_E!V42+NRG_OIL_NG_E!V42+NRG_PF_E!V42+NRG_CO_E!V42+NRG_BKBPB_E!V42+NRG_GW_E!V42+NRG_BF_E!V42+NRG_PR_E!V42+NRG_NI_E!V42+NRG_CL_E!V42+NRG_LNG_E!V42+NRG_BIOG_E!V42+NRG_GTL_E!V42+NRG_CPP_E!V42+NRG_NSP_E!V42</f>
        <v>0</v>
      </c>
      <c r="W42" s="8">
        <f>NRG_CM_E!W42+NRG_OIL_NG_E!W42+NRG_PF_E!W42+NRG_CO_E!W42+NRG_BKBPB_E!W42+NRG_GW_E!W42+NRG_BF_E!W42+NRG_PR_E!W42+NRG_NI_E!W42+NRG_CL_E!W42+NRG_LNG_E!W42+NRG_BIOG_E!W42+NRG_GTL_E!W42+NRG_CPP_E!W42+NRG_NSP_E!W42</f>
        <v>0</v>
      </c>
      <c r="X42" s="8">
        <f>NRG_CM_E!X42+NRG_OIL_NG_E!X42+NRG_PF_E!X42+NRG_CO_E!X42+NRG_BKBPB_E!X42+NRG_GW_E!X42+NRG_BF_E!X42+NRG_PR_E!X42+NRG_NI_E!X42+NRG_CL_E!X42+NRG_LNG_E!X42+NRG_BIOG_E!X42+NRG_GTL_E!X42+NRG_CPP_E!X42+NRG_NSP_E!X42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NRG_CM_E!C43+NRG_OIL_NG_E!C43+NRG_PF_E!C43+NRG_CO_E!C43+NRG_BKBPB_E!C43+NRG_GW_E!C43+NRG_BF_E!C43+NRG_PR_E!C43+NRG_NI_E!C43+NRG_CL_E!C43+NRG_LNG_E!C43+NRG_BIOG_E!C43+NRG_GTL_E!C43+NRG_CPP_E!C43+NRG_NSP_E!C43</f>
        <v>0</v>
      </c>
      <c r="D43" s="8">
        <f>NRG_CM_E!D43+NRG_OIL_NG_E!D43+NRG_PF_E!D43+NRG_CO_E!D43+NRG_BKBPB_E!D43+NRG_GW_E!D43+NRG_BF_E!D43+NRG_PR_E!D43+NRG_NI_E!D43+NRG_CL_E!D43+NRG_LNG_E!D43+NRG_BIOG_E!D43+NRG_GTL_E!D43+NRG_CPP_E!D43+NRG_NSP_E!D43</f>
        <v>0</v>
      </c>
      <c r="E43" s="8">
        <f>NRG_CM_E!E43+NRG_OIL_NG_E!E43+NRG_PF_E!E43+NRG_CO_E!E43+NRG_BKBPB_E!E43+NRG_GW_E!E43+NRG_BF_E!E43+NRG_PR_E!E43+NRG_NI_E!E43+NRG_CL_E!E43+NRG_LNG_E!E43+NRG_BIOG_E!E43+NRG_GTL_E!E43+NRG_CPP_E!E43+NRG_NSP_E!E43</f>
        <v>0</v>
      </c>
      <c r="F43" s="8">
        <f>NRG_CM_E!F43+NRG_OIL_NG_E!F43+NRG_PF_E!F43+NRG_CO_E!F43+NRG_BKBPB_E!F43+NRG_GW_E!F43+NRG_BF_E!F43+NRG_PR_E!F43+NRG_NI_E!F43+NRG_CL_E!F43+NRG_LNG_E!F43+NRG_BIOG_E!F43+NRG_GTL_E!F43+NRG_CPP_E!F43+NRG_NSP_E!F43</f>
        <v>0</v>
      </c>
      <c r="G43" s="8">
        <f>NRG_CM_E!G43+NRG_OIL_NG_E!G43+NRG_PF_E!G43+NRG_CO_E!G43+NRG_BKBPB_E!G43+NRG_GW_E!G43+NRG_BF_E!G43+NRG_PR_E!G43+NRG_NI_E!G43+NRG_CL_E!G43+NRG_LNG_E!G43+NRG_BIOG_E!G43+NRG_GTL_E!G43+NRG_CPP_E!G43+NRG_NSP_E!G43</f>
        <v>0</v>
      </c>
      <c r="H43" s="8">
        <f>NRG_CM_E!H43+NRG_OIL_NG_E!H43+NRG_PF_E!H43+NRG_CO_E!H43+NRG_BKBPB_E!H43+NRG_GW_E!H43+NRG_BF_E!H43+NRG_PR_E!H43+NRG_NI_E!H43+NRG_CL_E!H43+NRG_LNG_E!H43+NRG_BIOG_E!H43+NRG_GTL_E!H43+NRG_CPP_E!H43+NRG_NSP_E!H43</f>
        <v>0</v>
      </c>
      <c r="I43" s="8">
        <f>NRG_CM_E!I43+NRG_OIL_NG_E!I43+NRG_PF_E!I43+NRG_CO_E!I43+NRG_BKBPB_E!I43+NRG_GW_E!I43+NRG_BF_E!I43+NRG_PR_E!I43+NRG_NI_E!I43+NRG_CL_E!I43+NRG_LNG_E!I43+NRG_BIOG_E!I43+NRG_GTL_E!I43+NRG_CPP_E!I43+NRG_NSP_E!I43</f>
        <v>0</v>
      </c>
      <c r="J43" s="8">
        <f>NRG_CM_E!J43+NRG_OIL_NG_E!J43+NRG_PF_E!J43+NRG_CO_E!J43+NRG_BKBPB_E!J43+NRG_GW_E!J43+NRG_BF_E!J43+NRG_PR_E!J43+NRG_NI_E!J43+NRG_CL_E!J43+NRG_LNG_E!J43+NRG_BIOG_E!J43+NRG_GTL_E!J43+NRG_CPP_E!J43+NRG_NSP_E!J43</f>
        <v>0</v>
      </c>
      <c r="K43" s="8">
        <f>NRG_CM_E!K43+NRG_OIL_NG_E!K43+NRG_PF_E!K43+NRG_CO_E!K43+NRG_BKBPB_E!K43+NRG_GW_E!K43+NRG_BF_E!K43+NRG_PR_E!K43+NRG_NI_E!K43+NRG_CL_E!K43+NRG_LNG_E!K43+NRG_BIOG_E!K43+NRG_GTL_E!K43+NRG_CPP_E!K43+NRG_NSP_E!K43</f>
        <v>0</v>
      </c>
      <c r="L43" s="8">
        <f>NRG_CM_E!L43+NRG_OIL_NG_E!L43+NRG_PF_E!L43+NRG_CO_E!L43+NRG_BKBPB_E!L43+NRG_GW_E!L43+NRG_BF_E!L43+NRG_PR_E!L43+NRG_NI_E!L43+NRG_CL_E!L43+NRG_LNG_E!L43+NRG_BIOG_E!L43+NRG_GTL_E!L43+NRG_CPP_E!L43+NRG_NSP_E!L43</f>
        <v>0</v>
      </c>
      <c r="M43" s="8">
        <f>NRG_CM_E!M43+NRG_OIL_NG_E!M43+NRG_PF_E!M43+NRG_CO_E!M43+NRG_BKBPB_E!M43+NRG_GW_E!M43+NRG_BF_E!M43+NRG_PR_E!M43+NRG_NI_E!M43+NRG_CL_E!M43+NRG_LNG_E!M43+NRG_BIOG_E!M43+NRG_GTL_E!M43+NRG_CPP_E!M43+NRG_NSP_E!M43</f>
        <v>0</v>
      </c>
      <c r="N43" s="8">
        <f>NRG_CM_E!N43+NRG_OIL_NG_E!N43+NRG_PF_E!N43+NRG_CO_E!N43+NRG_BKBPB_E!N43+NRG_GW_E!N43+NRG_BF_E!N43+NRG_PR_E!N43+NRG_NI_E!N43+NRG_CL_E!N43+NRG_LNG_E!N43+NRG_BIOG_E!N43+NRG_GTL_E!N43+NRG_CPP_E!N43+NRG_NSP_E!N43</f>
        <v>0</v>
      </c>
      <c r="O43" s="8">
        <f>NRG_CM_E!O43+NRG_OIL_NG_E!O43+NRG_PF_E!O43+NRG_CO_E!O43+NRG_BKBPB_E!O43+NRG_GW_E!O43+NRG_BF_E!O43+NRG_PR_E!O43+NRG_NI_E!O43+NRG_CL_E!O43+NRG_LNG_E!O43+NRG_BIOG_E!O43+NRG_GTL_E!O43+NRG_CPP_E!O43+NRG_NSP_E!O43</f>
        <v>0</v>
      </c>
      <c r="P43" s="8">
        <f>NRG_CM_E!P43+NRG_OIL_NG_E!P43+NRG_PF_E!P43+NRG_CO_E!P43+NRG_BKBPB_E!P43+NRG_GW_E!P43+NRG_BF_E!P43+NRG_PR_E!P43+NRG_NI_E!P43+NRG_CL_E!P43+NRG_LNG_E!P43+NRG_BIOG_E!P43+NRG_GTL_E!P43+NRG_CPP_E!P43+NRG_NSP_E!P43</f>
        <v>0</v>
      </c>
      <c r="Q43" s="8">
        <f>NRG_CM_E!Q43+NRG_OIL_NG_E!Q43+NRG_PF_E!Q43+NRG_CO_E!Q43+NRG_BKBPB_E!Q43+NRG_GW_E!Q43+NRG_BF_E!Q43+NRG_PR_E!Q43+NRG_NI_E!Q43+NRG_CL_E!Q43+NRG_LNG_E!Q43+NRG_BIOG_E!Q43+NRG_GTL_E!Q43+NRG_CPP_E!Q43+NRG_NSP_E!Q43</f>
        <v>0</v>
      </c>
      <c r="R43" s="8">
        <f>NRG_CM_E!R43+NRG_OIL_NG_E!R43+NRG_PF_E!R43+NRG_CO_E!R43+NRG_BKBPB_E!R43+NRG_GW_E!R43+NRG_BF_E!R43+NRG_PR_E!R43+NRG_NI_E!R43+NRG_CL_E!R43+NRG_LNG_E!R43+NRG_BIOG_E!R43+NRG_GTL_E!R43+NRG_CPP_E!R43+NRG_NSP_E!R43</f>
        <v>0</v>
      </c>
      <c r="S43" s="8">
        <f>NRG_CM_E!S43+NRG_OIL_NG_E!S43+NRG_PF_E!S43+NRG_CO_E!S43+NRG_BKBPB_E!S43+NRG_GW_E!S43+NRG_BF_E!S43+NRG_PR_E!S43+NRG_NI_E!S43+NRG_CL_E!S43+NRG_LNG_E!S43+NRG_BIOG_E!S43+NRG_GTL_E!S43+NRG_CPP_E!S43+NRG_NSP_E!S43</f>
        <v>0</v>
      </c>
      <c r="T43" s="8">
        <f>NRG_CM_E!T43+NRG_OIL_NG_E!T43+NRG_PF_E!T43+NRG_CO_E!T43+NRG_BKBPB_E!T43+NRG_GW_E!T43+NRG_BF_E!T43+NRG_PR_E!T43+NRG_NI_E!T43+NRG_CL_E!T43+NRG_LNG_E!T43+NRG_BIOG_E!T43+NRG_GTL_E!T43+NRG_CPP_E!T43+NRG_NSP_E!T43</f>
        <v>0</v>
      </c>
      <c r="U43" s="8">
        <f>NRG_CM_E!U43+NRG_OIL_NG_E!U43+NRG_PF_E!U43+NRG_CO_E!U43+NRG_BKBPB_E!U43+NRG_GW_E!U43+NRG_BF_E!U43+NRG_PR_E!U43+NRG_NI_E!U43+NRG_CL_E!U43+NRG_LNG_E!U43+NRG_BIOG_E!U43+NRG_GTL_E!U43+NRG_CPP_E!U43+NRG_NSP_E!U43</f>
        <v>0</v>
      </c>
      <c r="V43" s="8">
        <f>NRG_CM_E!V43+NRG_OIL_NG_E!V43+NRG_PF_E!V43+NRG_CO_E!V43+NRG_BKBPB_E!V43+NRG_GW_E!V43+NRG_BF_E!V43+NRG_PR_E!V43+NRG_NI_E!V43+NRG_CL_E!V43+NRG_LNG_E!V43+NRG_BIOG_E!V43+NRG_GTL_E!V43+NRG_CPP_E!V43+NRG_NSP_E!V43</f>
        <v>0</v>
      </c>
      <c r="W43" s="8">
        <f>NRG_CM_E!W43+NRG_OIL_NG_E!W43+NRG_PF_E!W43+NRG_CO_E!W43+NRG_BKBPB_E!W43+NRG_GW_E!W43+NRG_BF_E!W43+NRG_PR_E!W43+NRG_NI_E!W43+NRG_CL_E!W43+NRG_LNG_E!W43+NRG_BIOG_E!W43+NRG_GTL_E!W43+NRG_CPP_E!W43+NRG_NSP_E!W43</f>
        <v>0</v>
      </c>
      <c r="X43" s="8">
        <f>NRG_CM_E!X43+NRG_OIL_NG_E!X43+NRG_PF_E!X43+NRG_CO_E!X43+NRG_BKBPB_E!X43+NRG_GW_E!X43+NRG_BF_E!X43+NRG_PR_E!X43+NRG_NI_E!X43+NRG_CL_E!X43+NRG_LNG_E!X43+NRG_BIOG_E!X43+NRG_GTL_E!X43+NRG_CPP_E!X43+NRG_NSP_E!X43</f>
        <v>0</v>
      </c>
    </row>
    <row r="44" spans="1:24" ht="11.25" customHeight="1" x14ac:dyDescent="0.2">
      <c r="A44" s="28" t="s">
        <v>74</v>
      </c>
      <c r="B44" s="7" t="s">
        <v>75</v>
      </c>
      <c r="C44" s="8">
        <f>NRG_CM_E!C44+NRG_OIL_NG_E!C44+NRG_PF_E!C44+NRG_CO_E!C44+NRG_BKBPB_E!C44+NRG_GW_E!C44+NRG_BF_E!C44+NRG_PR_E!C44+NRG_NI_E!C44+NRG_CL_E!C44+NRG_LNG_E!C44+NRG_BIOG_E!C44+NRG_GTL_E!C44+NRG_CPP_E!C44+NRG_NSP_E!C44</f>
        <v>0</v>
      </c>
      <c r="D44" s="8">
        <f>NRG_CM_E!D44+NRG_OIL_NG_E!D44+NRG_PF_E!D44+NRG_CO_E!D44+NRG_BKBPB_E!D44+NRG_GW_E!D44+NRG_BF_E!D44+NRG_PR_E!D44+NRG_NI_E!D44+NRG_CL_E!D44+NRG_LNG_E!D44+NRG_BIOG_E!D44+NRG_GTL_E!D44+NRG_CPP_E!D44+NRG_NSP_E!D44</f>
        <v>0</v>
      </c>
      <c r="E44" s="8">
        <f>NRG_CM_E!E44+NRG_OIL_NG_E!E44+NRG_PF_E!E44+NRG_CO_E!E44+NRG_BKBPB_E!E44+NRG_GW_E!E44+NRG_BF_E!E44+NRG_PR_E!E44+NRG_NI_E!E44+NRG_CL_E!E44+NRG_LNG_E!E44+NRG_BIOG_E!E44+NRG_GTL_E!E44+NRG_CPP_E!E44+NRG_NSP_E!E44</f>
        <v>0</v>
      </c>
      <c r="F44" s="8">
        <f>NRG_CM_E!F44+NRG_OIL_NG_E!F44+NRG_PF_E!F44+NRG_CO_E!F44+NRG_BKBPB_E!F44+NRG_GW_E!F44+NRG_BF_E!F44+NRG_PR_E!F44+NRG_NI_E!F44+NRG_CL_E!F44+NRG_LNG_E!F44+NRG_BIOG_E!F44+NRG_GTL_E!F44+NRG_CPP_E!F44+NRG_NSP_E!F44</f>
        <v>0</v>
      </c>
      <c r="G44" s="8">
        <f>NRG_CM_E!G44+NRG_OIL_NG_E!G44+NRG_PF_E!G44+NRG_CO_E!G44+NRG_BKBPB_E!G44+NRG_GW_E!G44+NRG_BF_E!G44+NRG_PR_E!G44+NRG_NI_E!G44+NRG_CL_E!G44+NRG_LNG_E!G44+NRG_BIOG_E!G44+NRG_GTL_E!G44+NRG_CPP_E!G44+NRG_NSP_E!G44</f>
        <v>0</v>
      </c>
      <c r="H44" s="8">
        <f>NRG_CM_E!H44+NRG_OIL_NG_E!H44+NRG_PF_E!H44+NRG_CO_E!H44+NRG_BKBPB_E!H44+NRG_GW_E!H44+NRG_BF_E!H44+NRG_PR_E!H44+NRG_NI_E!H44+NRG_CL_E!H44+NRG_LNG_E!H44+NRG_BIOG_E!H44+NRG_GTL_E!H44+NRG_CPP_E!H44+NRG_NSP_E!H44</f>
        <v>0</v>
      </c>
      <c r="I44" s="8">
        <f>NRG_CM_E!I44+NRG_OIL_NG_E!I44+NRG_PF_E!I44+NRG_CO_E!I44+NRG_BKBPB_E!I44+NRG_GW_E!I44+NRG_BF_E!I44+NRG_PR_E!I44+NRG_NI_E!I44+NRG_CL_E!I44+NRG_LNG_E!I44+NRG_BIOG_E!I44+NRG_GTL_E!I44+NRG_CPP_E!I44+NRG_NSP_E!I44</f>
        <v>0</v>
      </c>
      <c r="J44" s="8">
        <f>NRG_CM_E!J44+NRG_OIL_NG_E!J44+NRG_PF_E!J44+NRG_CO_E!J44+NRG_BKBPB_E!J44+NRG_GW_E!J44+NRG_BF_E!J44+NRG_PR_E!J44+NRG_NI_E!J44+NRG_CL_E!J44+NRG_LNG_E!J44+NRG_BIOG_E!J44+NRG_GTL_E!J44+NRG_CPP_E!J44+NRG_NSP_E!J44</f>
        <v>0</v>
      </c>
      <c r="K44" s="8">
        <f>NRG_CM_E!K44+NRG_OIL_NG_E!K44+NRG_PF_E!K44+NRG_CO_E!K44+NRG_BKBPB_E!K44+NRG_GW_E!K44+NRG_BF_E!K44+NRG_PR_E!K44+NRG_NI_E!K44+NRG_CL_E!K44+NRG_LNG_E!K44+NRG_BIOG_E!K44+NRG_GTL_E!K44+NRG_CPP_E!K44+NRG_NSP_E!K44</f>
        <v>0</v>
      </c>
      <c r="L44" s="8">
        <f>NRG_CM_E!L44+NRG_OIL_NG_E!L44+NRG_PF_E!L44+NRG_CO_E!L44+NRG_BKBPB_E!L44+NRG_GW_E!L44+NRG_BF_E!L44+NRG_PR_E!L44+NRG_NI_E!L44+NRG_CL_E!L44+NRG_LNG_E!L44+NRG_BIOG_E!L44+NRG_GTL_E!L44+NRG_CPP_E!L44+NRG_NSP_E!L44</f>
        <v>0</v>
      </c>
      <c r="M44" s="8">
        <f>NRG_CM_E!M44+NRG_OIL_NG_E!M44+NRG_PF_E!M44+NRG_CO_E!M44+NRG_BKBPB_E!M44+NRG_GW_E!M44+NRG_BF_E!M44+NRG_PR_E!M44+NRG_NI_E!M44+NRG_CL_E!M44+NRG_LNG_E!M44+NRG_BIOG_E!M44+NRG_GTL_E!M44+NRG_CPP_E!M44+NRG_NSP_E!M44</f>
        <v>0</v>
      </c>
      <c r="N44" s="8">
        <f>NRG_CM_E!N44+NRG_OIL_NG_E!N44+NRG_PF_E!N44+NRG_CO_E!N44+NRG_BKBPB_E!N44+NRG_GW_E!N44+NRG_BF_E!N44+NRG_PR_E!N44+NRG_NI_E!N44+NRG_CL_E!N44+NRG_LNG_E!N44+NRG_BIOG_E!N44+NRG_GTL_E!N44+NRG_CPP_E!N44+NRG_NSP_E!N44</f>
        <v>0</v>
      </c>
      <c r="O44" s="8">
        <f>NRG_CM_E!O44+NRG_OIL_NG_E!O44+NRG_PF_E!O44+NRG_CO_E!O44+NRG_BKBPB_E!O44+NRG_GW_E!O44+NRG_BF_E!O44+NRG_PR_E!O44+NRG_NI_E!O44+NRG_CL_E!O44+NRG_LNG_E!O44+NRG_BIOG_E!O44+NRG_GTL_E!O44+NRG_CPP_E!O44+NRG_NSP_E!O44</f>
        <v>0</v>
      </c>
      <c r="P44" s="8">
        <f>NRG_CM_E!P44+NRG_OIL_NG_E!P44+NRG_PF_E!P44+NRG_CO_E!P44+NRG_BKBPB_E!P44+NRG_GW_E!P44+NRG_BF_E!P44+NRG_PR_E!P44+NRG_NI_E!P44+NRG_CL_E!P44+NRG_LNG_E!P44+NRG_BIOG_E!P44+NRG_GTL_E!P44+NRG_CPP_E!P44+NRG_NSP_E!P44</f>
        <v>0</v>
      </c>
      <c r="Q44" s="8">
        <f>NRG_CM_E!Q44+NRG_OIL_NG_E!Q44+NRG_PF_E!Q44+NRG_CO_E!Q44+NRG_BKBPB_E!Q44+NRG_GW_E!Q44+NRG_BF_E!Q44+NRG_PR_E!Q44+NRG_NI_E!Q44+NRG_CL_E!Q44+NRG_LNG_E!Q44+NRG_BIOG_E!Q44+NRG_GTL_E!Q44+NRG_CPP_E!Q44+NRG_NSP_E!Q44</f>
        <v>0</v>
      </c>
      <c r="R44" s="8">
        <f>NRG_CM_E!R44+NRG_OIL_NG_E!R44+NRG_PF_E!R44+NRG_CO_E!R44+NRG_BKBPB_E!R44+NRG_GW_E!R44+NRG_BF_E!R44+NRG_PR_E!R44+NRG_NI_E!R44+NRG_CL_E!R44+NRG_LNG_E!R44+NRG_BIOG_E!R44+NRG_GTL_E!R44+NRG_CPP_E!R44+NRG_NSP_E!R44</f>
        <v>0</v>
      </c>
      <c r="S44" s="8">
        <f>NRG_CM_E!S44+NRG_OIL_NG_E!S44+NRG_PF_E!S44+NRG_CO_E!S44+NRG_BKBPB_E!S44+NRG_GW_E!S44+NRG_BF_E!S44+NRG_PR_E!S44+NRG_NI_E!S44+NRG_CL_E!S44+NRG_LNG_E!S44+NRG_BIOG_E!S44+NRG_GTL_E!S44+NRG_CPP_E!S44+NRG_NSP_E!S44</f>
        <v>0</v>
      </c>
      <c r="T44" s="8">
        <f>NRG_CM_E!T44+NRG_OIL_NG_E!T44+NRG_PF_E!T44+NRG_CO_E!T44+NRG_BKBPB_E!T44+NRG_GW_E!T44+NRG_BF_E!T44+NRG_PR_E!T44+NRG_NI_E!T44+NRG_CL_E!T44+NRG_LNG_E!T44+NRG_BIOG_E!T44+NRG_GTL_E!T44+NRG_CPP_E!T44+NRG_NSP_E!T44</f>
        <v>0</v>
      </c>
      <c r="U44" s="8">
        <f>NRG_CM_E!U44+NRG_OIL_NG_E!U44+NRG_PF_E!U44+NRG_CO_E!U44+NRG_BKBPB_E!U44+NRG_GW_E!U44+NRG_BF_E!U44+NRG_PR_E!U44+NRG_NI_E!U44+NRG_CL_E!U44+NRG_LNG_E!U44+NRG_BIOG_E!U44+NRG_GTL_E!U44+NRG_CPP_E!U44+NRG_NSP_E!U44</f>
        <v>0</v>
      </c>
      <c r="V44" s="8">
        <f>NRG_CM_E!V44+NRG_OIL_NG_E!V44+NRG_PF_E!V44+NRG_CO_E!V44+NRG_BKBPB_E!V44+NRG_GW_E!V44+NRG_BF_E!V44+NRG_PR_E!V44+NRG_NI_E!V44+NRG_CL_E!V44+NRG_LNG_E!V44+NRG_BIOG_E!V44+NRG_GTL_E!V44+NRG_CPP_E!V44+NRG_NSP_E!V44</f>
        <v>0</v>
      </c>
      <c r="W44" s="8">
        <f>NRG_CM_E!W44+NRG_OIL_NG_E!W44+NRG_PF_E!W44+NRG_CO_E!W44+NRG_BKBPB_E!W44+NRG_GW_E!W44+NRG_BF_E!W44+NRG_PR_E!W44+NRG_NI_E!W44+NRG_CL_E!W44+NRG_LNG_E!W44+NRG_BIOG_E!W44+NRG_GTL_E!W44+NRG_CPP_E!W44+NRG_NSP_E!W44</f>
        <v>0</v>
      </c>
      <c r="X44" s="8">
        <f>NRG_CM_E!X44+NRG_OIL_NG_E!X44+NRG_PF_E!X44+NRG_CO_E!X44+NRG_BKBPB_E!X44+NRG_GW_E!X44+NRG_BF_E!X44+NRG_PR_E!X44+NRG_NI_E!X44+NRG_CL_E!X44+NRG_LNG_E!X44+NRG_BIOG_E!X44+NRG_GTL_E!X44+NRG_CPP_E!X44+NRG_NSP_E!X44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NRG_CM_E!C45+NRG_OIL_NG_E!C45+NRG_PF_E!C45+NRG_CO_E!C45+NRG_BKBPB_E!C45+NRG_GW_E!C45+NRG_BF_E!C45+NRG_PR_E!C45+NRG_NI_E!C45+NRG_CL_E!C45+NRG_LNG_E!C45+NRG_BIOG_E!C45+NRG_GTL_E!C45+NRG_CPP_E!C45+NRG_NSP_E!C45</f>
        <v>0</v>
      </c>
      <c r="D45" s="8">
        <f>NRG_CM_E!D45+NRG_OIL_NG_E!D45+NRG_PF_E!D45+NRG_CO_E!D45+NRG_BKBPB_E!D45+NRG_GW_E!D45+NRG_BF_E!D45+NRG_PR_E!D45+NRG_NI_E!D45+NRG_CL_E!D45+NRG_LNG_E!D45+NRG_BIOG_E!D45+NRG_GTL_E!D45+NRG_CPP_E!D45+NRG_NSP_E!D45</f>
        <v>0</v>
      </c>
      <c r="E45" s="8">
        <f>NRG_CM_E!E45+NRG_OIL_NG_E!E45+NRG_PF_E!E45+NRG_CO_E!E45+NRG_BKBPB_E!E45+NRG_GW_E!E45+NRG_BF_E!E45+NRG_PR_E!E45+NRG_NI_E!E45+NRG_CL_E!E45+NRG_LNG_E!E45+NRG_BIOG_E!E45+NRG_GTL_E!E45+NRG_CPP_E!E45+NRG_NSP_E!E45</f>
        <v>0</v>
      </c>
      <c r="F45" s="8">
        <f>NRG_CM_E!F45+NRG_OIL_NG_E!F45+NRG_PF_E!F45+NRG_CO_E!F45+NRG_BKBPB_E!F45+NRG_GW_E!F45+NRG_BF_E!F45+NRG_PR_E!F45+NRG_NI_E!F45+NRG_CL_E!F45+NRG_LNG_E!F45+NRG_BIOG_E!F45+NRG_GTL_E!F45+NRG_CPP_E!F45+NRG_NSP_E!F45</f>
        <v>0</v>
      </c>
      <c r="G45" s="8">
        <f>NRG_CM_E!G45+NRG_OIL_NG_E!G45+NRG_PF_E!G45+NRG_CO_E!G45+NRG_BKBPB_E!G45+NRG_GW_E!G45+NRG_BF_E!G45+NRG_PR_E!G45+NRG_NI_E!G45+NRG_CL_E!G45+NRG_LNG_E!G45+NRG_BIOG_E!G45+NRG_GTL_E!G45+NRG_CPP_E!G45+NRG_NSP_E!G45</f>
        <v>0</v>
      </c>
      <c r="H45" s="8">
        <f>NRG_CM_E!H45+NRG_OIL_NG_E!H45+NRG_PF_E!H45+NRG_CO_E!H45+NRG_BKBPB_E!H45+NRG_GW_E!H45+NRG_BF_E!H45+NRG_PR_E!H45+NRG_NI_E!H45+NRG_CL_E!H45+NRG_LNG_E!H45+NRG_BIOG_E!H45+NRG_GTL_E!H45+NRG_CPP_E!H45+NRG_NSP_E!H45</f>
        <v>0</v>
      </c>
      <c r="I45" s="8">
        <f>NRG_CM_E!I45+NRG_OIL_NG_E!I45+NRG_PF_E!I45+NRG_CO_E!I45+NRG_BKBPB_E!I45+NRG_GW_E!I45+NRG_BF_E!I45+NRG_PR_E!I45+NRG_NI_E!I45+NRG_CL_E!I45+NRG_LNG_E!I45+NRG_BIOG_E!I45+NRG_GTL_E!I45+NRG_CPP_E!I45+NRG_NSP_E!I45</f>
        <v>0</v>
      </c>
      <c r="J45" s="8">
        <f>NRG_CM_E!J45+NRG_OIL_NG_E!J45+NRG_PF_E!J45+NRG_CO_E!J45+NRG_BKBPB_E!J45+NRG_GW_E!J45+NRG_BF_E!J45+NRG_PR_E!J45+NRG_NI_E!J45+NRG_CL_E!J45+NRG_LNG_E!J45+NRG_BIOG_E!J45+NRG_GTL_E!J45+NRG_CPP_E!J45+NRG_NSP_E!J45</f>
        <v>0</v>
      </c>
      <c r="K45" s="8">
        <f>NRG_CM_E!K45+NRG_OIL_NG_E!K45+NRG_PF_E!K45+NRG_CO_E!K45+NRG_BKBPB_E!K45+NRG_GW_E!K45+NRG_BF_E!K45+NRG_PR_E!K45+NRG_NI_E!K45+NRG_CL_E!K45+NRG_LNG_E!K45+NRG_BIOG_E!K45+NRG_GTL_E!K45+NRG_CPP_E!K45+NRG_NSP_E!K45</f>
        <v>0</v>
      </c>
      <c r="L45" s="8">
        <f>NRG_CM_E!L45+NRG_OIL_NG_E!L45+NRG_PF_E!L45+NRG_CO_E!L45+NRG_BKBPB_E!L45+NRG_GW_E!L45+NRG_BF_E!L45+NRG_PR_E!L45+NRG_NI_E!L45+NRG_CL_E!L45+NRG_LNG_E!L45+NRG_BIOG_E!L45+NRG_GTL_E!L45+NRG_CPP_E!L45+NRG_NSP_E!L45</f>
        <v>0</v>
      </c>
      <c r="M45" s="8">
        <f>NRG_CM_E!M45+NRG_OIL_NG_E!M45+NRG_PF_E!M45+NRG_CO_E!M45+NRG_BKBPB_E!M45+NRG_GW_E!M45+NRG_BF_E!M45+NRG_PR_E!M45+NRG_NI_E!M45+NRG_CL_E!M45+NRG_LNG_E!M45+NRG_BIOG_E!M45+NRG_GTL_E!M45+NRG_CPP_E!M45+NRG_NSP_E!M45</f>
        <v>0</v>
      </c>
      <c r="N45" s="8">
        <f>NRG_CM_E!N45+NRG_OIL_NG_E!N45+NRG_PF_E!N45+NRG_CO_E!N45+NRG_BKBPB_E!N45+NRG_GW_E!N45+NRG_BF_E!N45+NRG_PR_E!N45+NRG_NI_E!N45+NRG_CL_E!N45+NRG_LNG_E!N45+NRG_BIOG_E!N45+NRG_GTL_E!N45+NRG_CPP_E!N45+NRG_NSP_E!N45</f>
        <v>0</v>
      </c>
      <c r="O45" s="8">
        <f>NRG_CM_E!O45+NRG_OIL_NG_E!O45+NRG_PF_E!O45+NRG_CO_E!O45+NRG_BKBPB_E!O45+NRG_GW_E!O45+NRG_BF_E!O45+NRG_PR_E!O45+NRG_NI_E!O45+NRG_CL_E!O45+NRG_LNG_E!O45+NRG_BIOG_E!O45+NRG_GTL_E!O45+NRG_CPP_E!O45+NRG_NSP_E!O45</f>
        <v>0</v>
      </c>
      <c r="P45" s="8">
        <f>NRG_CM_E!P45+NRG_OIL_NG_E!P45+NRG_PF_E!P45+NRG_CO_E!P45+NRG_BKBPB_E!P45+NRG_GW_E!P45+NRG_BF_E!P45+NRG_PR_E!P45+NRG_NI_E!P45+NRG_CL_E!P45+NRG_LNG_E!P45+NRG_BIOG_E!P45+NRG_GTL_E!P45+NRG_CPP_E!P45+NRG_NSP_E!P45</f>
        <v>0</v>
      </c>
      <c r="Q45" s="8">
        <f>NRG_CM_E!Q45+NRG_OIL_NG_E!Q45+NRG_PF_E!Q45+NRG_CO_E!Q45+NRG_BKBPB_E!Q45+NRG_GW_E!Q45+NRG_BF_E!Q45+NRG_PR_E!Q45+NRG_NI_E!Q45+NRG_CL_E!Q45+NRG_LNG_E!Q45+NRG_BIOG_E!Q45+NRG_GTL_E!Q45+NRG_CPP_E!Q45+NRG_NSP_E!Q45</f>
        <v>0</v>
      </c>
      <c r="R45" s="8">
        <f>NRG_CM_E!R45+NRG_OIL_NG_E!R45+NRG_PF_E!R45+NRG_CO_E!R45+NRG_BKBPB_E!R45+NRG_GW_E!R45+NRG_BF_E!R45+NRG_PR_E!R45+NRG_NI_E!R45+NRG_CL_E!R45+NRG_LNG_E!R45+NRG_BIOG_E!R45+NRG_GTL_E!R45+NRG_CPP_E!R45+NRG_NSP_E!R45</f>
        <v>0</v>
      </c>
      <c r="S45" s="8">
        <f>NRG_CM_E!S45+NRG_OIL_NG_E!S45+NRG_PF_E!S45+NRG_CO_E!S45+NRG_BKBPB_E!S45+NRG_GW_E!S45+NRG_BF_E!S45+NRG_PR_E!S45+NRG_NI_E!S45+NRG_CL_E!S45+NRG_LNG_E!S45+NRG_BIOG_E!S45+NRG_GTL_E!S45+NRG_CPP_E!S45+NRG_NSP_E!S45</f>
        <v>0</v>
      </c>
      <c r="T45" s="8">
        <f>NRG_CM_E!T45+NRG_OIL_NG_E!T45+NRG_PF_E!T45+NRG_CO_E!T45+NRG_BKBPB_E!T45+NRG_GW_E!T45+NRG_BF_E!T45+NRG_PR_E!T45+NRG_NI_E!T45+NRG_CL_E!T45+NRG_LNG_E!T45+NRG_BIOG_E!T45+NRG_GTL_E!T45+NRG_CPP_E!T45+NRG_NSP_E!T45</f>
        <v>0</v>
      </c>
      <c r="U45" s="8">
        <f>NRG_CM_E!U45+NRG_OIL_NG_E!U45+NRG_PF_E!U45+NRG_CO_E!U45+NRG_BKBPB_E!U45+NRG_GW_E!U45+NRG_BF_E!U45+NRG_PR_E!U45+NRG_NI_E!U45+NRG_CL_E!U45+NRG_LNG_E!U45+NRG_BIOG_E!U45+NRG_GTL_E!U45+NRG_CPP_E!U45+NRG_NSP_E!U45</f>
        <v>0</v>
      </c>
      <c r="V45" s="8">
        <f>NRG_CM_E!V45+NRG_OIL_NG_E!V45+NRG_PF_E!V45+NRG_CO_E!V45+NRG_BKBPB_E!V45+NRG_GW_E!V45+NRG_BF_E!V45+NRG_PR_E!V45+NRG_NI_E!V45+NRG_CL_E!V45+NRG_LNG_E!V45+NRG_BIOG_E!V45+NRG_GTL_E!V45+NRG_CPP_E!V45+NRG_NSP_E!V45</f>
        <v>0</v>
      </c>
      <c r="W45" s="8">
        <f>NRG_CM_E!W45+NRG_OIL_NG_E!W45+NRG_PF_E!W45+NRG_CO_E!W45+NRG_BKBPB_E!W45+NRG_GW_E!W45+NRG_BF_E!W45+NRG_PR_E!W45+NRG_NI_E!W45+NRG_CL_E!W45+NRG_LNG_E!W45+NRG_BIOG_E!W45+NRG_GTL_E!W45+NRG_CPP_E!W45+NRG_NSP_E!W45</f>
        <v>0</v>
      </c>
      <c r="X45" s="8">
        <f>NRG_CM_E!X45+NRG_OIL_NG_E!X45+NRG_PF_E!X45+NRG_CO_E!X45+NRG_BKBPB_E!X45+NRG_GW_E!X45+NRG_BF_E!X45+NRG_PR_E!X45+NRG_NI_E!X45+NRG_CL_E!X45+NRG_LNG_E!X45+NRG_BIOG_E!X45+NRG_GTL_E!X45+NRG_CPP_E!X45+NRG_NSP_E!X45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NRG_CM_E!C46+NRG_OIL_NG_E!C46+NRG_PF_E!C46+NRG_CO_E!C46+NRG_BKBPB_E!C46+NRG_GW_E!C46+NRG_BF_E!C46+NRG_PR_E!C46+NRG_NI_E!C46+NRG_CL_E!C46+NRG_LNG_E!C46+NRG_BIOG_E!C46+NRG_GTL_E!C46+NRG_CPP_E!C46+NRG_NSP_E!C46</f>
        <v>0</v>
      </c>
      <c r="D46" s="8">
        <f>NRG_CM_E!D46+NRG_OIL_NG_E!D46+NRG_PF_E!D46+NRG_CO_E!D46+NRG_BKBPB_E!D46+NRG_GW_E!D46+NRG_BF_E!D46+NRG_PR_E!D46+NRG_NI_E!D46+NRG_CL_E!D46+NRG_LNG_E!D46+NRG_BIOG_E!D46+NRG_GTL_E!D46+NRG_CPP_E!D46+NRG_NSP_E!D46</f>
        <v>0</v>
      </c>
      <c r="E46" s="8">
        <f>NRG_CM_E!E46+NRG_OIL_NG_E!E46+NRG_PF_E!E46+NRG_CO_E!E46+NRG_BKBPB_E!E46+NRG_GW_E!E46+NRG_BF_E!E46+NRG_PR_E!E46+NRG_NI_E!E46+NRG_CL_E!E46+NRG_LNG_E!E46+NRG_BIOG_E!E46+NRG_GTL_E!E46+NRG_CPP_E!E46+NRG_NSP_E!E46</f>
        <v>0</v>
      </c>
      <c r="F46" s="8">
        <f>NRG_CM_E!F46+NRG_OIL_NG_E!F46+NRG_PF_E!F46+NRG_CO_E!F46+NRG_BKBPB_E!F46+NRG_GW_E!F46+NRG_BF_E!F46+NRG_PR_E!F46+NRG_NI_E!F46+NRG_CL_E!F46+NRG_LNG_E!F46+NRG_BIOG_E!F46+NRG_GTL_E!F46+NRG_CPP_E!F46+NRG_NSP_E!F46</f>
        <v>0</v>
      </c>
      <c r="G46" s="8">
        <f>NRG_CM_E!G46+NRG_OIL_NG_E!G46+NRG_PF_E!G46+NRG_CO_E!G46+NRG_BKBPB_E!G46+NRG_GW_E!G46+NRG_BF_E!G46+NRG_PR_E!G46+NRG_NI_E!G46+NRG_CL_E!G46+NRG_LNG_E!G46+NRG_BIOG_E!G46+NRG_GTL_E!G46+NRG_CPP_E!G46+NRG_NSP_E!G46</f>
        <v>0</v>
      </c>
      <c r="H46" s="8">
        <f>NRG_CM_E!H46+NRG_OIL_NG_E!H46+NRG_PF_E!H46+NRG_CO_E!H46+NRG_BKBPB_E!H46+NRG_GW_E!H46+NRG_BF_E!H46+NRG_PR_E!H46+NRG_NI_E!H46+NRG_CL_E!H46+NRG_LNG_E!H46+NRG_BIOG_E!H46+NRG_GTL_E!H46+NRG_CPP_E!H46+NRG_NSP_E!H46</f>
        <v>0</v>
      </c>
      <c r="I46" s="8">
        <f>NRG_CM_E!I46+NRG_OIL_NG_E!I46+NRG_PF_E!I46+NRG_CO_E!I46+NRG_BKBPB_E!I46+NRG_GW_E!I46+NRG_BF_E!I46+NRG_PR_E!I46+NRG_NI_E!I46+NRG_CL_E!I46+NRG_LNG_E!I46+NRG_BIOG_E!I46+NRG_GTL_E!I46+NRG_CPP_E!I46+NRG_NSP_E!I46</f>
        <v>0</v>
      </c>
      <c r="J46" s="8">
        <f>NRG_CM_E!J46+NRG_OIL_NG_E!J46+NRG_PF_E!J46+NRG_CO_E!J46+NRG_BKBPB_E!J46+NRG_GW_E!J46+NRG_BF_E!J46+NRG_PR_E!J46+NRG_NI_E!J46+NRG_CL_E!J46+NRG_LNG_E!J46+NRG_BIOG_E!J46+NRG_GTL_E!J46+NRG_CPP_E!J46+NRG_NSP_E!J46</f>
        <v>0</v>
      </c>
      <c r="K46" s="8">
        <f>NRG_CM_E!K46+NRG_OIL_NG_E!K46+NRG_PF_E!K46+NRG_CO_E!K46+NRG_BKBPB_E!K46+NRG_GW_E!K46+NRG_BF_E!K46+NRG_PR_E!K46+NRG_NI_E!K46+NRG_CL_E!K46+NRG_LNG_E!K46+NRG_BIOG_E!K46+NRG_GTL_E!K46+NRG_CPP_E!K46+NRG_NSP_E!K46</f>
        <v>0</v>
      </c>
      <c r="L46" s="8">
        <f>NRG_CM_E!L46+NRG_OIL_NG_E!L46+NRG_PF_E!L46+NRG_CO_E!L46+NRG_BKBPB_E!L46+NRG_GW_E!L46+NRG_BF_E!L46+NRG_PR_E!L46+NRG_NI_E!L46+NRG_CL_E!L46+NRG_LNG_E!L46+NRG_BIOG_E!L46+NRG_GTL_E!L46+NRG_CPP_E!L46+NRG_NSP_E!L46</f>
        <v>0</v>
      </c>
      <c r="M46" s="8">
        <f>NRG_CM_E!M46+NRG_OIL_NG_E!M46+NRG_PF_E!M46+NRG_CO_E!M46+NRG_BKBPB_E!M46+NRG_GW_E!M46+NRG_BF_E!M46+NRG_PR_E!M46+NRG_NI_E!M46+NRG_CL_E!M46+NRG_LNG_E!M46+NRG_BIOG_E!M46+NRG_GTL_E!M46+NRG_CPP_E!M46+NRG_NSP_E!M46</f>
        <v>0</v>
      </c>
      <c r="N46" s="8">
        <f>NRG_CM_E!N46+NRG_OIL_NG_E!N46+NRG_PF_E!N46+NRG_CO_E!N46+NRG_BKBPB_E!N46+NRG_GW_E!N46+NRG_BF_E!N46+NRG_PR_E!N46+NRG_NI_E!N46+NRG_CL_E!N46+NRG_LNG_E!N46+NRG_BIOG_E!N46+NRG_GTL_E!N46+NRG_CPP_E!N46+NRG_NSP_E!N46</f>
        <v>0</v>
      </c>
      <c r="O46" s="8">
        <f>NRG_CM_E!O46+NRG_OIL_NG_E!O46+NRG_PF_E!O46+NRG_CO_E!O46+NRG_BKBPB_E!O46+NRG_GW_E!O46+NRG_BF_E!O46+NRG_PR_E!O46+NRG_NI_E!O46+NRG_CL_E!O46+NRG_LNG_E!O46+NRG_BIOG_E!O46+NRG_GTL_E!O46+NRG_CPP_E!O46+NRG_NSP_E!O46</f>
        <v>0</v>
      </c>
      <c r="P46" s="8">
        <f>NRG_CM_E!P46+NRG_OIL_NG_E!P46+NRG_PF_E!P46+NRG_CO_E!P46+NRG_BKBPB_E!P46+NRG_GW_E!P46+NRG_BF_E!P46+NRG_PR_E!P46+NRG_NI_E!P46+NRG_CL_E!P46+NRG_LNG_E!P46+NRG_BIOG_E!P46+NRG_GTL_E!P46+NRG_CPP_E!P46+NRG_NSP_E!P46</f>
        <v>0</v>
      </c>
      <c r="Q46" s="8">
        <f>NRG_CM_E!Q46+NRG_OIL_NG_E!Q46+NRG_PF_E!Q46+NRG_CO_E!Q46+NRG_BKBPB_E!Q46+NRG_GW_E!Q46+NRG_BF_E!Q46+NRG_PR_E!Q46+NRG_NI_E!Q46+NRG_CL_E!Q46+NRG_LNG_E!Q46+NRG_BIOG_E!Q46+NRG_GTL_E!Q46+NRG_CPP_E!Q46+NRG_NSP_E!Q46</f>
        <v>0</v>
      </c>
      <c r="R46" s="8">
        <f>NRG_CM_E!R46+NRG_OIL_NG_E!R46+NRG_PF_E!R46+NRG_CO_E!R46+NRG_BKBPB_E!R46+NRG_GW_E!R46+NRG_BF_E!R46+NRG_PR_E!R46+NRG_NI_E!R46+NRG_CL_E!R46+NRG_LNG_E!R46+NRG_BIOG_E!R46+NRG_GTL_E!R46+NRG_CPP_E!R46+NRG_NSP_E!R46</f>
        <v>0</v>
      </c>
      <c r="S46" s="8">
        <f>NRG_CM_E!S46+NRG_OIL_NG_E!S46+NRG_PF_E!S46+NRG_CO_E!S46+NRG_BKBPB_E!S46+NRG_GW_E!S46+NRG_BF_E!S46+NRG_PR_E!S46+NRG_NI_E!S46+NRG_CL_E!S46+NRG_LNG_E!S46+NRG_BIOG_E!S46+NRG_GTL_E!S46+NRG_CPP_E!S46+NRG_NSP_E!S46</f>
        <v>0</v>
      </c>
      <c r="T46" s="8">
        <f>NRG_CM_E!T46+NRG_OIL_NG_E!T46+NRG_PF_E!T46+NRG_CO_E!T46+NRG_BKBPB_E!T46+NRG_GW_E!T46+NRG_BF_E!T46+NRG_PR_E!T46+NRG_NI_E!T46+NRG_CL_E!T46+NRG_LNG_E!T46+NRG_BIOG_E!T46+NRG_GTL_E!T46+NRG_CPP_E!T46+NRG_NSP_E!T46</f>
        <v>0</v>
      </c>
      <c r="U46" s="8">
        <f>NRG_CM_E!U46+NRG_OIL_NG_E!U46+NRG_PF_E!U46+NRG_CO_E!U46+NRG_BKBPB_E!U46+NRG_GW_E!U46+NRG_BF_E!U46+NRG_PR_E!U46+NRG_NI_E!U46+NRG_CL_E!U46+NRG_LNG_E!U46+NRG_BIOG_E!U46+NRG_GTL_E!U46+NRG_CPP_E!U46+NRG_NSP_E!U46</f>
        <v>0</v>
      </c>
      <c r="V46" s="8">
        <f>NRG_CM_E!V46+NRG_OIL_NG_E!V46+NRG_PF_E!V46+NRG_CO_E!V46+NRG_BKBPB_E!V46+NRG_GW_E!V46+NRG_BF_E!V46+NRG_PR_E!V46+NRG_NI_E!V46+NRG_CL_E!V46+NRG_LNG_E!V46+NRG_BIOG_E!V46+NRG_GTL_E!V46+NRG_CPP_E!V46+NRG_NSP_E!V46</f>
        <v>0</v>
      </c>
      <c r="W46" s="8">
        <f>NRG_CM_E!W46+NRG_OIL_NG_E!W46+NRG_PF_E!W46+NRG_CO_E!W46+NRG_BKBPB_E!W46+NRG_GW_E!W46+NRG_BF_E!W46+NRG_PR_E!W46+NRG_NI_E!W46+NRG_CL_E!W46+NRG_LNG_E!W46+NRG_BIOG_E!W46+NRG_GTL_E!W46+NRG_CPP_E!W46+NRG_NSP_E!W46</f>
        <v>0</v>
      </c>
      <c r="X46" s="8">
        <f>NRG_CM_E!X46+NRG_OIL_NG_E!X46+NRG_PF_E!X46+NRG_CO_E!X46+NRG_BKBPB_E!X46+NRG_GW_E!X46+NRG_BF_E!X46+NRG_PR_E!X46+NRG_NI_E!X46+NRG_CL_E!X46+NRG_LNG_E!X46+NRG_BIOG_E!X46+NRG_GTL_E!X46+NRG_CPP_E!X46+NRG_NSP_E!X46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NRG_CM_E!C47+NRG_OIL_NG_E!C47+NRG_PF_E!C47+NRG_CO_E!C47+NRG_BKBPB_E!C47+NRG_GW_E!C47+NRG_BF_E!C47+NRG_PR_E!C47+NRG_NI_E!C47+NRG_CL_E!C47+NRG_LNG_E!C47+NRG_BIOG_E!C47+NRG_GTL_E!C47+NRG_CPP_E!C47+NRG_NSP_E!C47</f>
        <v>0</v>
      </c>
      <c r="D47" s="8">
        <f>NRG_CM_E!D47+NRG_OIL_NG_E!D47+NRG_PF_E!D47+NRG_CO_E!D47+NRG_BKBPB_E!D47+NRG_GW_E!D47+NRG_BF_E!D47+NRG_PR_E!D47+NRG_NI_E!D47+NRG_CL_E!D47+NRG_LNG_E!D47+NRG_BIOG_E!D47+NRG_GTL_E!D47+NRG_CPP_E!D47+NRG_NSP_E!D47</f>
        <v>0</v>
      </c>
      <c r="E47" s="8">
        <f>NRG_CM_E!E47+NRG_OIL_NG_E!E47+NRG_PF_E!E47+NRG_CO_E!E47+NRG_BKBPB_E!E47+NRG_GW_E!E47+NRG_BF_E!E47+NRG_PR_E!E47+NRG_NI_E!E47+NRG_CL_E!E47+NRG_LNG_E!E47+NRG_BIOG_E!E47+NRG_GTL_E!E47+NRG_CPP_E!E47+NRG_NSP_E!E47</f>
        <v>0</v>
      </c>
      <c r="F47" s="8">
        <f>NRG_CM_E!F47+NRG_OIL_NG_E!F47+NRG_PF_E!F47+NRG_CO_E!F47+NRG_BKBPB_E!F47+NRG_GW_E!F47+NRG_BF_E!F47+NRG_PR_E!F47+NRG_NI_E!F47+NRG_CL_E!F47+NRG_LNG_E!F47+NRG_BIOG_E!F47+NRG_GTL_E!F47+NRG_CPP_E!F47+NRG_NSP_E!F47</f>
        <v>0</v>
      </c>
      <c r="G47" s="8">
        <f>NRG_CM_E!G47+NRG_OIL_NG_E!G47+NRG_PF_E!G47+NRG_CO_E!G47+NRG_BKBPB_E!G47+NRG_GW_E!G47+NRG_BF_E!G47+NRG_PR_E!G47+NRG_NI_E!G47+NRG_CL_E!G47+NRG_LNG_E!G47+NRG_BIOG_E!G47+NRG_GTL_E!G47+NRG_CPP_E!G47+NRG_NSP_E!G47</f>
        <v>0</v>
      </c>
      <c r="H47" s="8">
        <f>NRG_CM_E!H47+NRG_OIL_NG_E!H47+NRG_PF_E!H47+NRG_CO_E!H47+NRG_BKBPB_E!H47+NRG_GW_E!H47+NRG_BF_E!H47+NRG_PR_E!H47+NRG_NI_E!H47+NRG_CL_E!H47+NRG_LNG_E!H47+NRG_BIOG_E!H47+NRG_GTL_E!H47+NRG_CPP_E!H47+NRG_NSP_E!H47</f>
        <v>0</v>
      </c>
      <c r="I47" s="8">
        <f>NRG_CM_E!I47+NRG_OIL_NG_E!I47+NRG_PF_E!I47+NRG_CO_E!I47+NRG_BKBPB_E!I47+NRG_GW_E!I47+NRG_BF_E!I47+NRG_PR_E!I47+NRG_NI_E!I47+NRG_CL_E!I47+NRG_LNG_E!I47+NRG_BIOG_E!I47+NRG_GTL_E!I47+NRG_CPP_E!I47+NRG_NSP_E!I47</f>
        <v>0</v>
      </c>
      <c r="J47" s="8">
        <f>NRG_CM_E!J47+NRG_OIL_NG_E!J47+NRG_PF_E!J47+NRG_CO_E!J47+NRG_BKBPB_E!J47+NRG_GW_E!J47+NRG_BF_E!J47+NRG_PR_E!J47+NRG_NI_E!J47+NRG_CL_E!J47+NRG_LNG_E!J47+NRG_BIOG_E!J47+NRG_GTL_E!J47+NRG_CPP_E!J47+NRG_NSP_E!J47</f>
        <v>0</v>
      </c>
      <c r="K47" s="8">
        <f>NRG_CM_E!K47+NRG_OIL_NG_E!K47+NRG_PF_E!K47+NRG_CO_E!K47+NRG_BKBPB_E!K47+NRG_GW_E!K47+NRG_BF_E!K47+NRG_PR_E!K47+NRG_NI_E!K47+NRG_CL_E!K47+NRG_LNG_E!K47+NRG_BIOG_E!K47+NRG_GTL_E!K47+NRG_CPP_E!K47+NRG_NSP_E!K47</f>
        <v>0</v>
      </c>
      <c r="L47" s="8">
        <f>NRG_CM_E!L47+NRG_OIL_NG_E!L47+NRG_PF_E!L47+NRG_CO_E!L47+NRG_BKBPB_E!L47+NRG_GW_E!L47+NRG_BF_E!L47+NRG_PR_E!L47+NRG_NI_E!L47+NRG_CL_E!L47+NRG_LNG_E!L47+NRG_BIOG_E!L47+NRG_GTL_E!L47+NRG_CPP_E!L47+NRG_NSP_E!L47</f>
        <v>0</v>
      </c>
      <c r="M47" s="8">
        <f>NRG_CM_E!M47+NRG_OIL_NG_E!M47+NRG_PF_E!M47+NRG_CO_E!M47+NRG_BKBPB_E!M47+NRG_GW_E!M47+NRG_BF_E!M47+NRG_PR_E!M47+NRG_NI_E!M47+NRG_CL_E!M47+NRG_LNG_E!M47+NRG_BIOG_E!M47+NRG_GTL_E!M47+NRG_CPP_E!M47+NRG_NSP_E!M47</f>
        <v>0</v>
      </c>
      <c r="N47" s="8">
        <f>NRG_CM_E!N47+NRG_OIL_NG_E!N47+NRG_PF_E!N47+NRG_CO_E!N47+NRG_BKBPB_E!N47+NRG_GW_E!N47+NRG_BF_E!N47+NRG_PR_E!N47+NRG_NI_E!N47+NRG_CL_E!N47+NRG_LNG_E!N47+NRG_BIOG_E!N47+NRG_GTL_E!N47+NRG_CPP_E!N47+NRG_NSP_E!N47</f>
        <v>0</v>
      </c>
      <c r="O47" s="8">
        <f>NRG_CM_E!O47+NRG_OIL_NG_E!O47+NRG_PF_E!O47+NRG_CO_E!O47+NRG_BKBPB_E!O47+NRG_GW_E!O47+NRG_BF_E!O47+NRG_PR_E!O47+NRG_NI_E!O47+NRG_CL_E!O47+NRG_LNG_E!O47+NRG_BIOG_E!O47+NRG_GTL_E!O47+NRG_CPP_E!O47+NRG_NSP_E!O47</f>
        <v>0</v>
      </c>
      <c r="P47" s="8">
        <f>NRG_CM_E!P47+NRG_OIL_NG_E!P47+NRG_PF_E!P47+NRG_CO_E!P47+NRG_BKBPB_E!P47+NRG_GW_E!P47+NRG_BF_E!P47+NRG_PR_E!P47+NRG_NI_E!P47+NRG_CL_E!P47+NRG_LNG_E!P47+NRG_BIOG_E!P47+NRG_GTL_E!P47+NRG_CPP_E!P47+NRG_NSP_E!P47</f>
        <v>0</v>
      </c>
      <c r="Q47" s="8">
        <f>NRG_CM_E!Q47+NRG_OIL_NG_E!Q47+NRG_PF_E!Q47+NRG_CO_E!Q47+NRG_BKBPB_E!Q47+NRG_GW_E!Q47+NRG_BF_E!Q47+NRG_PR_E!Q47+NRG_NI_E!Q47+NRG_CL_E!Q47+NRG_LNG_E!Q47+NRG_BIOG_E!Q47+NRG_GTL_E!Q47+NRG_CPP_E!Q47+NRG_NSP_E!Q47</f>
        <v>0</v>
      </c>
      <c r="R47" s="8">
        <f>NRG_CM_E!R47+NRG_OIL_NG_E!R47+NRG_PF_E!R47+NRG_CO_E!R47+NRG_BKBPB_E!R47+NRG_GW_E!R47+NRG_BF_E!R47+NRG_PR_E!R47+NRG_NI_E!R47+NRG_CL_E!R47+NRG_LNG_E!R47+NRG_BIOG_E!R47+NRG_GTL_E!R47+NRG_CPP_E!R47+NRG_NSP_E!R47</f>
        <v>0</v>
      </c>
      <c r="S47" s="8">
        <f>NRG_CM_E!S47+NRG_OIL_NG_E!S47+NRG_PF_E!S47+NRG_CO_E!S47+NRG_BKBPB_E!S47+NRG_GW_E!S47+NRG_BF_E!S47+NRG_PR_E!S47+NRG_NI_E!S47+NRG_CL_E!S47+NRG_LNG_E!S47+NRG_BIOG_E!S47+NRG_GTL_E!S47+NRG_CPP_E!S47+NRG_NSP_E!S47</f>
        <v>0</v>
      </c>
      <c r="T47" s="8">
        <f>NRG_CM_E!T47+NRG_OIL_NG_E!T47+NRG_PF_E!T47+NRG_CO_E!T47+NRG_BKBPB_E!T47+NRG_GW_E!T47+NRG_BF_E!T47+NRG_PR_E!T47+NRG_NI_E!T47+NRG_CL_E!T47+NRG_LNG_E!T47+NRG_BIOG_E!T47+NRG_GTL_E!T47+NRG_CPP_E!T47+NRG_NSP_E!T47</f>
        <v>0</v>
      </c>
      <c r="U47" s="8">
        <f>NRG_CM_E!U47+NRG_OIL_NG_E!U47+NRG_PF_E!U47+NRG_CO_E!U47+NRG_BKBPB_E!U47+NRG_GW_E!U47+NRG_BF_E!U47+NRG_PR_E!U47+NRG_NI_E!U47+NRG_CL_E!U47+NRG_LNG_E!U47+NRG_BIOG_E!U47+NRG_GTL_E!U47+NRG_CPP_E!U47+NRG_NSP_E!U47</f>
        <v>0</v>
      </c>
      <c r="V47" s="8">
        <f>NRG_CM_E!V47+NRG_OIL_NG_E!V47+NRG_PF_E!V47+NRG_CO_E!V47+NRG_BKBPB_E!V47+NRG_GW_E!V47+NRG_BF_E!V47+NRG_PR_E!V47+NRG_NI_E!V47+NRG_CL_E!V47+NRG_LNG_E!V47+NRG_BIOG_E!V47+NRG_GTL_E!V47+NRG_CPP_E!V47+NRG_NSP_E!V47</f>
        <v>0</v>
      </c>
      <c r="W47" s="8">
        <f>NRG_CM_E!W47+NRG_OIL_NG_E!W47+NRG_PF_E!W47+NRG_CO_E!W47+NRG_BKBPB_E!W47+NRG_GW_E!W47+NRG_BF_E!W47+NRG_PR_E!W47+NRG_NI_E!W47+NRG_CL_E!W47+NRG_LNG_E!W47+NRG_BIOG_E!W47+NRG_GTL_E!W47+NRG_CPP_E!W47+NRG_NSP_E!W47</f>
        <v>0</v>
      </c>
      <c r="X47" s="8">
        <f>NRG_CM_E!X47+NRG_OIL_NG_E!X47+NRG_PF_E!X47+NRG_CO_E!X47+NRG_BKBPB_E!X47+NRG_GW_E!X47+NRG_BF_E!X47+NRG_PR_E!X47+NRG_NI_E!X47+NRG_CL_E!X47+NRG_LNG_E!X47+NRG_BIOG_E!X47+NRG_GTL_E!X47+NRG_CPP_E!X47+NRG_NSP_E!X47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NRG_CM_E!C48+NRG_OIL_NG_E!C48+NRG_PF_E!C48+NRG_CO_E!C48+NRG_BKBPB_E!C48+NRG_GW_E!C48+NRG_BF_E!C48+NRG_PR_E!C48+NRG_NI_E!C48+NRG_CL_E!C48+NRG_LNG_E!C48+NRG_BIOG_E!C48+NRG_GTL_E!C48+NRG_CPP_E!C48+NRG_NSP_E!C48</f>
        <v>0</v>
      </c>
      <c r="D48" s="8">
        <f>NRG_CM_E!D48+NRG_OIL_NG_E!D48+NRG_PF_E!D48+NRG_CO_E!D48+NRG_BKBPB_E!D48+NRG_GW_E!D48+NRG_BF_E!D48+NRG_PR_E!D48+NRG_NI_E!D48+NRG_CL_E!D48+NRG_LNG_E!D48+NRG_BIOG_E!D48+NRG_GTL_E!D48+NRG_CPP_E!D48+NRG_NSP_E!D48</f>
        <v>0</v>
      </c>
      <c r="E48" s="8">
        <f>NRG_CM_E!E48+NRG_OIL_NG_E!E48+NRG_PF_E!E48+NRG_CO_E!E48+NRG_BKBPB_E!E48+NRG_GW_E!E48+NRG_BF_E!E48+NRG_PR_E!E48+NRG_NI_E!E48+NRG_CL_E!E48+NRG_LNG_E!E48+NRG_BIOG_E!E48+NRG_GTL_E!E48+NRG_CPP_E!E48+NRG_NSP_E!E48</f>
        <v>0</v>
      </c>
      <c r="F48" s="8">
        <f>NRG_CM_E!F48+NRG_OIL_NG_E!F48+NRG_PF_E!F48+NRG_CO_E!F48+NRG_BKBPB_E!F48+NRG_GW_E!F48+NRG_BF_E!F48+NRG_PR_E!F48+NRG_NI_E!F48+NRG_CL_E!F48+NRG_LNG_E!F48+NRG_BIOG_E!F48+NRG_GTL_E!F48+NRG_CPP_E!F48+NRG_NSP_E!F48</f>
        <v>0</v>
      </c>
      <c r="G48" s="8">
        <f>NRG_CM_E!G48+NRG_OIL_NG_E!G48+NRG_PF_E!G48+NRG_CO_E!G48+NRG_BKBPB_E!G48+NRG_GW_E!G48+NRG_BF_E!G48+NRG_PR_E!G48+NRG_NI_E!G48+NRG_CL_E!G48+NRG_LNG_E!G48+NRG_BIOG_E!G48+NRG_GTL_E!G48+NRG_CPP_E!G48+NRG_NSP_E!G48</f>
        <v>0</v>
      </c>
      <c r="H48" s="8">
        <f>NRG_CM_E!H48+NRG_OIL_NG_E!H48+NRG_PF_E!H48+NRG_CO_E!H48+NRG_BKBPB_E!H48+NRG_GW_E!H48+NRG_BF_E!H48+NRG_PR_E!H48+NRG_NI_E!H48+NRG_CL_E!H48+NRG_LNG_E!H48+NRG_BIOG_E!H48+NRG_GTL_E!H48+NRG_CPP_E!H48+NRG_NSP_E!H48</f>
        <v>0</v>
      </c>
      <c r="I48" s="8">
        <f>NRG_CM_E!I48+NRG_OIL_NG_E!I48+NRG_PF_E!I48+NRG_CO_E!I48+NRG_BKBPB_E!I48+NRG_GW_E!I48+NRG_BF_E!I48+NRG_PR_E!I48+NRG_NI_E!I48+NRG_CL_E!I48+NRG_LNG_E!I48+NRG_BIOG_E!I48+NRG_GTL_E!I48+NRG_CPP_E!I48+NRG_NSP_E!I48</f>
        <v>0</v>
      </c>
      <c r="J48" s="8">
        <f>NRG_CM_E!J48+NRG_OIL_NG_E!J48+NRG_PF_E!J48+NRG_CO_E!J48+NRG_BKBPB_E!J48+NRG_GW_E!J48+NRG_BF_E!J48+NRG_PR_E!J48+NRG_NI_E!J48+NRG_CL_E!J48+NRG_LNG_E!J48+NRG_BIOG_E!J48+NRG_GTL_E!J48+NRG_CPP_E!J48+NRG_NSP_E!J48</f>
        <v>0</v>
      </c>
      <c r="K48" s="8">
        <f>NRG_CM_E!K48+NRG_OIL_NG_E!K48+NRG_PF_E!K48+NRG_CO_E!K48+NRG_BKBPB_E!K48+NRG_GW_E!K48+NRG_BF_E!K48+NRG_PR_E!K48+NRG_NI_E!K48+NRG_CL_E!K48+NRG_LNG_E!K48+NRG_BIOG_E!K48+NRG_GTL_E!K48+NRG_CPP_E!K48+NRG_NSP_E!K48</f>
        <v>0</v>
      </c>
      <c r="L48" s="8">
        <f>NRG_CM_E!L48+NRG_OIL_NG_E!L48+NRG_PF_E!L48+NRG_CO_E!L48+NRG_BKBPB_E!L48+NRG_GW_E!L48+NRG_BF_E!L48+NRG_PR_E!L48+NRG_NI_E!L48+NRG_CL_E!L48+NRG_LNG_E!L48+NRG_BIOG_E!L48+NRG_GTL_E!L48+NRG_CPP_E!L48+NRG_NSP_E!L48</f>
        <v>0</v>
      </c>
      <c r="M48" s="8">
        <f>NRG_CM_E!M48+NRG_OIL_NG_E!M48+NRG_PF_E!M48+NRG_CO_E!M48+NRG_BKBPB_E!M48+NRG_GW_E!M48+NRG_BF_E!M48+NRG_PR_E!M48+NRG_NI_E!M48+NRG_CL_E!M48+NRG_LNG_E!M48+NRG_BIOG_E!M48+NRG_GTL_E!M48+NRG_CPP_E!M48+NRG_NSP_E!M48</f>
        <v>0</v>
      </c>
      <c r="N48" s="8">
        <f>NRG_CM_E!N48+NRG_OIL_NG_E!N48+NRG_PF_E!N48+NRG_CO_E!N48+NRG_BKBPB_E!N48+NRG_GW_E!N48+NRG_BF_E!N48+NRG_PR_E!N48+NRG_NI_E!N48+NRG_CL_E!N48+NRG_LNG_E!N48+NRG_BIOG_E!N48+NRG_GTL_E!N48+NRG_CPP_E!N48+NRG_NSP_E!N48</f>
        <v>0</v>
      </c>
      <c r="O48" s="8">
        <f>NRG_CM_E!O48+NRG_OIL_NG_E!O48+NRG_PF_E!O48+NRG_CO_E!O48+NRG_BKBPB_E!O48+NRG_GW_E!O48+NRG_BF_E!O48+NRG_PR_E!O48+NRG_NI_E!O48+NRG_CL_E!O48+NRG_LNG_E!O48+NRG_BIOG_E!O48+NRG_GTL_E!O48+NRG_CPP_E!O48+NRG_NSP_E!O48</f>
        <v>0</v>
      </c>
      <c r="P48" s="8">
        <f>NRG_CM_E!P48+NRG_OIL_NG_E!P48+NRG_PF_E!P48+NRG_CO_E!P48+NRG_BKBPB_E!P48+NRG_GW_E!P48+NRG_BF_E!P48+NRG_PR_E!P48+NRG_NI_E!P48+NRG_CL_E!P48+NRG_LNG_E!P48+NRG_BIOG_E!P48+NRG_GTL_E!P48+NRG_CPP_E!P48+NRG_NSP_E!P48</f>
        <v>0</v>
      </c>
      <c r="Q48" s="8">
        <f>NRG_CM_E!Q48+NRG_OIL_NG_E!Q48+NRG_PF_E!Q48+NRG_CO_E!Q48+NRG_BKBPB_E!Q48+NRG_GW_E!Q48+NRG_BF_E!Q48+NRG_PR_E!Q48+NRG_NI_E!Q48+NRG_CL_E!Q48+NRG_LNG_E!Q48+NRG_BIOG_E!Q48+NRG_GTL_E!Q48+NRG_CPP_E!Q48+NRG_NSP_E!Q48</f>
        <v>0</v>
      </c>
      <c r="R48" s="8">
        <f>NRG_CM_E!R48+NRG_OIL_NG_E!R48+NRG_PF_E!R48+NRG_CO_E!R48+NRG_BKBPB_E!R48+NRG_GW_E!R48+NRG_BF_E!R48+NRG_PR_E!R48+NRG_NI_E!R48+NRG_CL_E!R48+NRG_LNG_E!R48+NRG_BIOG_E!R48+NRG_GTL_E!R48+NRG_CPP_E!R48+NRG_NSP_E!R48</f>
        <v>0</v>
      </c>
      <c r="S48" s="8">
        <f>NRG_CM_E!S48+NRG_OIL_NG_E!S48+NRG_PF_E!S48+NRG_CO_E!S48+NRG_BKBPB_E!S48+NRG_GW_E!S48+NRG_BF_E!S48+NRG_PR_E!S48+NRG_NI_E!S48+NRG_CL_E!S48+NRG_LNG_E!S48+NRG_BIOG_E!S48+NRG_GTL_E!S48+NRG_CPP_E!S48+NRG_NSP_E!S48</f>
        <v>0</v>
      </c>
      <c r="T48" s="8">
        <f>NRG_CM_E!T48+NRG_OIL_NG_E!T48+NRG_PF_E!T48+NRG_CO_E!T48+NRG_BKBPB_E!T48+NRG_GW_E!T48+NRG_BF_E!T48+NRG_PR_E!T48+NRG_NI_E!T48+NRG_CL_E!T48+NRG_LNG_E!T48+NRG_BIOG_E!T48+NRG_GTL_E!T48+NRG_CPP_E!T48+NRG_NSP_E!T48</f>
        <v>0</v>
      </c>
      <c r="U48" s="8">
        <f>NRG_CM_E!U48+NRG_OIL_NG_E!U48+NRG_PF_E!U48+NRG_CO_E!U48+NRG_BKBPB_E!U48+NRG_GW_E!U48+NRG_BF_E!U48+NRG_PR_E!U48+NRG_NI_E!U48+NRG_CL_E!U48+NRG_LNG_E!U48+NRG_BIOG_E!U48+NRG_GTL_E!U48+NRG_CPP_E!U48+NRG_NSP_E!U48</f>
        <v>0</v>
      </c>
      <c r="V48" s="8">
        <f>NRG_CM_E!V48+NRG_OIL_NG_E!V48+NRG_PF_E!V48+NRG_CO_E!V48+NRG_BKBPB_E!V48+NRG_GW_E!V48+NRG_BF_E!V48+NRG_PR_E!V48+NRG_NI_E!V48+NRG_CL_E!V48+NRG_LNG_E!V48+NRG_BIOG_E!V48+NRG_GTL_E!V48+NRG_CPP_E!V48+NRG_NSP_E!V48</f>
        <v>0</v>
      </c>
      <c r="W48" s="8">
        <f>NRG_CM_E!W48+NRG_OIL_NG_E!W48+NRG_PF_E!W48+NRG_CO_E!W48+NRG_BKBPB_E!W48+NRG_GW_E!W48+NRG_BF_E!W48+NRG_PR_E!W48+NRG_NI_E!W48+NRG_CL_E!W48+NRG_LNG_E!W48+NRG_BIOG_E!W48+NRG_GTL_E!W48+NRG_CPP_E!W48+NRG_NSP_E!W48</f>
        <v>0</v>
      </c>
      <c r="X48" s="8">
        <f>NRG_CM_E!X48+NRG_OIL_NG_E!X48+NRG_PF_E!X48+NRG_CO_E!X48+NRG_BKBPB_E!X48+NRG_GW_E!X48+NRG_BF_E!X48+NRG_PR_E!X48+NRG_NI_E!X48+NRG_CL_E!X48+NRG_LNG_E!X48+NRG_BIOG_E!X48+NRG_GTL_E!X48+NRG_CPP_E!X48+NRG_NSP_E!X48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NRG_CM_E!C49+NRG_OIL_NG_E!C49+NRG_PF_E!C49+NRG_CO_E!C49+NRG_BKBPB_E!C49+NRG_GW_E!C49+NRG_BF_E!C49+NRG_PR_E!C49+NRG_NI_E!C49+NRG_CL_E!C49+NRG_LNG_E!C49+NRG_BIOG_E!C49+NRG_GTL_E!C49+NRG_CPP_E!C49+NRG_NSP_E!C49</f>
        <v>0</v>
      </c>
      <c r="D49" s="8">
        <f>NRG_CM_E!D49+NRG_OIL_NG_E!D49+NRG_PF_E!D49+NRG_CO_E!D49+NRG_BKBPB_E!D49+NRG_GW_E!D49+NRG_BF_E!D49+NRG_PR_E!D49+NRG_NI_E!D49+NRG_CL_E!D49+NRG_LNG_E!D49+NRG_BIOG_E!D49+NRG_GTL_E!D49+NRG_CPP_E!D49+NRG_NSP_E!D49</f>
        <v>0</v>
      </c>
      <c r="E49" s="8">
        <f>NRG_CM_E!E49+NRG_OIL_NG_E!E49+NRG_PF_E!E49+NRG_CO_E!E49+NRG_BKBPB_E!E49+NRG_GW_E!E49+NRG_BF_E!E49+NRG_PR_E!E49+NRG_NI_E!E49+NRG_CL_E!E49+NRG_LNG_E!E49+NRG_BIOG_E!E49+NRG_GTL_E!E49+NRG_CPP_E!E49+NRG_NSP_E!E49</f>
        <v>0</v>
      </c>
      <c r="F49" s="8">
        <f>NRG_CM_E!F49+NRG_OIL_NG_E!F49+NRG_PF_E!F49+NRG_CO_E!F49+NRG_BKBPB_E!F49+NRG_GW_E!F49+NRG_BF_E!F49+NRG_PR_E!F49+NRG_NI_E!F49+NRG_CL_E!F49+NRG_LNG_E!F49+NRG_BIOG_E!F49+NRG_GTL_E!F49+NRG_CPP_E!F49+NRG_NSP_E!F49</f>
        <v>0</v>
      </c>
      <c r="G49" s="8">
        <f>NRG_CM_E!G49+NRG_OIL_NG_E!G49+NRG_PF_E!G49+NRG_CO_E!G49+NRG_BKBPB_E!G49+NRG_GW_E!G49+NRG_BF_E!G49+NRG_PR_E!G49+NRG_NI_E!G49+NRG_CL_E!G49+NRG_LNG_E!G49+NRG_BIOG_E!G49+NRG_GTL_E!G49+NRG_CPP_E!G49+NRG_NSP_E!G49</f>
        <v>0</v>
      </c>
      <c r="H49" s="8">
        <f>NRG_CM_E!H49+NRG_OIL_NG_E!H49+NRG_PF_E!H49+NRG_CO_E!H49+NRG_BKBPB_E!H49+NRG_GW_E!H49+NRG_BF_E!H49+NRG_PR_E!H49+NRG_NI_E!H49+NRG_CL_E!H49+NRG_LNG_E!H49+NRG_BIOG_E!H49+NRG_GTL_E!H49+NRG_CPP_E!H49+NRG_NSP_E!H49</f>
        <v>0</v>
      </c>
      <c r="I49" s="8">
        <f>NRG_CM_E!I49+NRG_OIL_NG_E!I49+NRG_PF_E!I49+NRG_CO_E!I49+NRG_BKBPB_E!I49+NRG_GW_E!I49+NRG_BF_E!I49+NRG_PR_E!I49+NRG_NI_E!I49+NRG_CL_E!I49+NRG_LNG_E!I49+NRG_BIOG_E!I49+NRG_GTL_E!I49+NRG_CPP_E!I49+NRG_NSP_E!I49</f>
        <v>0</v>
      </c>
      <c r="J49" s="8">
        <f>NRG_CM_E!J49+NRG_OIL_NG_E!J49+NRG_PF_E!J49+NRG_CO_E!J49+NRG_BKBPB_E!J49+NRG_GW_E!J49+NRG_BF_E!J49+NRG_PR_E!J49+NRG_NI_E!J49+NRG_CL_E!J49+NRG_LNG_E!J49+NRG_BIOG_E!J49+NRG_GTL_E!J49+NRG_CPP_E!J49+NRG_NSP_E!J49</f>
        <v>0</v>
      </c>
      <c r="K49" s="8">
        <f>NRG_CM_E!K49+NRG_OIL_NG_E!K49+NRG_PF_E!K49+NRG_CO_E!K49+NRG_BKBPB_E!K49+NRG_GW_E!K49+NRG_BF_E!K49+NRG_PR_E!K49+NRG_NI_E!K49+NRG_CL_E!K49+NRG_LNG_E!K49+NRG_BIOG_E!K49+NRG_GTL_E!K49+NRG_CPP_E!K49+NRG_NSP_E!K49</f>
        <v>0</v>
      </c>
      <c r="L49" s="8">
        <f>NRG_CM_E!L49+NRG_OIL_NG_E!L49+NRG_PF_E!L49+NRG_CO_E!L49+NRG_BKBPB_E!L49+NRG_GW_E!L49+NRG_BF_E!L49+NRG_PR_E!L49+NRG_NI_E!L49+NRG_CL_E!L49+NRG_LNG_E!L49+NRG_BIOG_E!L49+NRG_GTL_E!L49+NRG_CPP_E!L49+NRG_NSP_E!L49</f>
        <v>0</v>
      </c>
      <c r="M49" s="8">
        <f>NRG_CM_E!M49+NRG_OIL_NG_E!M49+NRG_PF_E!M49+NRG_CO_E!M49+NRG_BKBPB_E!M49+NRG_GW_E!M49+NRG_BF_E!M49+NRG_PR_E!M49+NRG_NI_E!M49+NRG_CL_E!M49+NRG_LNG_E!M49+NRG_BIOG_E!M49+NRG_GTL_E!M49+NRG_CPP_E!M49+NRG_NSP_E!M49</f>
        <v>0</v>
      </c>
      <c r="N49" s="8">
        <f>NRG_CM_E!N49+NRG_OIL_NG_E!N49+NRG_PF_E!N49+NRG_CO_E!N49+NRG_BKBPB_E!N49+NRG_GW_E!N49+NRG_BF_E!N49+NRG_PR_E!N49+NRG_NI_E!N49+NRG_CL_E!N49+NRG_LNG_E!N49+NRG_BIOG_E!N49+NRG_GTL_E!N49+NRG_CPP_E!N49+NRG_NSP_E!N49</f>
        <v>0</v>
      </c>
      <c r="O49" s="8">
        <f>NRG_CM_E!O49+NRG_OIL_NG_E!O49+NRG_PF_E!O49+NRG_CO_E!O49+NRG_BKBPB_E!O49+NRG_GW_E!O49+NRG_BF_E!O49+NRG_PR_E!O49+NRG_NI_E!O49+NRG_CL_E!O49+NRG_LNG_E!O49+NRG_BIOG_E!O49+NRG_GTL_E!O49+NRG_CPP_E!O49+NRG_NSP_E!O49</f>
        <v>0</v>
      </c>
      <c r="P49" s="8">
        <f>NRG_CM_E!P49+NRG_OIL_NG_E!P49+NRG_PF_E!P49+NRG_CO_E!P49+NRG_BKBPB_E!P49+NRG_GW_E!P49+NRG_BF_E!P49+NRG_PR_E!P49+NRG_NI_E!P49+NRG_CL_E!P49+NRG_LNG_E!P49+NRG_BIOG_E!P49+NRG_GTL_E!P49+NRG_CPP_E!P49+NRG_NSP_E!P49</f>
        <v>0</v>
      </c>
      <c r="Q49" s="8">
        <f>NRG_CM_E!Q49+NRG_OIL_NG_E!Q49+NRG_PF_E!Q49+NRG_CO_E!Q49+NRG_BKBPB_E!Q49+NRG_GW_E!Q49+NRG_BF_E!Q49+NRG_PR_E!Q49+NRG_NI_E!Q49+NRG_CL_E!Q49+NRG_LNG_E!Q49+NRG_BIOG_E!Q49+NRG_GTL_E!Q49+NRG_CPP_E!Q49+NRG_NSP_E!Q49</f>
        <v>0</v>
      </c>
      <c r="R49" s="8">
        <f>NRG_CM_E!R49+NRG_OIL_NG_E!R49+NRG_PF_E!R49+NRG_CO_E!R49+NRG_BKBPB_E!R49+NRG_GW_E!R49+NRG_BF_E!R49+NRG_PR_E!R49+NRG_NI_E!R49+NRG_CL_E!R49+NRG_LNG_E!R49+NRG_BIOG_E!R49+NRG_GTL_E!R49+NRG_CPP_E!R49+NRG_NSP_E!R49</f>
        <v>0</v>
      </c>
      <c r="S49" s="8">
        <f>NRG_CM_E!S49+NRG_OIL_NG_E!S49+NRG_PF_E!S49+NRG_CO_E!S49+NRG_BKBPB_E!S49+NRG_GW_E!S49+NRG_BF_E!S49+NRG_PR_E!S49+NRG_NI_E!S49+NRG_CL_E!S49+NRG_LNG_E!S49+NRG_BIOG_E!S49+NRG_GTL_E!S49+NRG_CPP_E!S49+NRG_NSP_E!S49</f>
        <v>0</v>
      </c>
      <c r="T49" s="8">
        <f>NRG_CM_E!T49+NRG_OIL_NG_E!T49+NRG_PF_E!T49+NRG_CO_E!T49+NRG_BKBPB_E!T49+NRG_GW_E!T49+NRG_BF_E!T49+NRG_PR_E!T49+NRG_NI_E!T49+NRG_CL_E!T49+NRG_LNG_E!T49+NRG_BIOG_E!T49+NRG_GTL_E!T49+NRG_CPP_E!T49+NRG_NSP_E!T49</f>
        <v>0</v>
      </c>
      <c r="U49" s="8">
        <f>NRG_CM_E!U49+NRG_OIL_NG_E!U49+NRG_PF_E!U49+NRG_CO_E!U49+NRG_BKBPB_E!U49+NRG_GW_E!U49+NRG_BF_E!U49+NRG_PR_E!U49+NRG_NI_E!U49+NRG_CL_E!U49+NRG_LNG_E!U49+NRG_BIOG_E!U49+NRG_GTL_E!U49+NRG_CPP_E!U49+NRG_NSP_E!U49</f>
        <v>0</v>
      </c>
      <c r="V49" s="8">
        <f>NRG_CM_E!V49+NRG_OIL_NG_E!V49+NRG_PF_E!V49+NRG_CO_E!V49+NRG_BKBPB_E!V49+NRG_GW_E!V49+NRG_BF_E!V49+NRG_PR_E!V49+NRG_NI_E!V49+NRG_CL_E!V49+NRG_LNG_E!V49+NRG_BIOG_E!V49+NRG_GTL_E!V49+NRG_CPP_E!V49+NRG_NSP_E!V49</f>
        <v>0</v>
      </c>
      <c r="W49" s="8">
        <f>NRG_CM_E!W49+NRG_OIL_NG_E!W49+NRG_PF_E!W49+NRG_CO_E!W49+NRG_BKBPB_E!W49+NRG_GW_E!W49+NRG_BF_E!W49+NRG_PR_E!W49+NRG_NI_E!W49+NRG_CL_E!W49+NRG_LNG_E!W49+NRG_BIOG_E!W49+NRG_GTL_E!W49+NRG_CPP_E!W49+NRG_NSP_E!W49</f>
        <v>0</v>
      </c>
      <c r="X49" s="8">
        <f>NRG_CM_E!X49+NRG_OIL_NG_E!X49+NRG_PF_E!X49+NRG_CO_E!X49+NRG_BKBPB_E!X49+NRG_GW_E!X49+NRG_BF_E!X49+NRG_PR_E!X49+NRG_NI_E!X49+NRG_CL_E!X49+NRG_LNG_E!X49+NRG_BIOG_E!X49+NRG_GTL_E!X49+NRG_CPP_E!X49+NRG_NSP_E!X49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NRG_CM_E!C50+NRG_OIL_NG_E!C50+NRG_PF_E!C50+NRG_CO_E!C50+NRG_BKBPB_E!C50+NRG_GW_E!C50+NRG_BF_E!C50+NRG_PR_E!C50+NRG_NI_E!C50+NRG_CL_E!C50+NRG_LNG_E!C50+NRG_BIOG_E!C50+NRG_GTL_E!C50+NRG_CPP_E!C50+NRG_NSP_E!C50</f>
        <v>0</v>
      </c>
      <c r="D50" s="8">
        <f>NRG_CM_E!D50+NRG_OIL_NG_E!D50+NRG_PF_E!D50+NRG_CO_E!D50+NRG_BKBPB_E!D50+NRG_GW_E!D50+NRG_BF_E!D50+NRG_PR_E!D50+NRG_NI_E!D50+NRG_CL_E!D50+NRG_LNG_E!D50+NRG_BIOG_E!D50+NRG_GTL_E!D50+NRG_CPP_E!D50+NRG_NSP_E!D50</f>
        <v>0</v>
      </c>
      <c r="E50" s="8">
        <f>NRG_CM_E!E50+NRG_OIL_NG_E!E50+NRG_PF_E!E50+NRG_CO_E!E50+NRG_BKBPB_E!E50+NRG_GW_E!E50+NRG_BF_E!E50+NRG_PR_E!E50+NRG_NI_E!E50+NRG_CL_E!E50+NRG_LNG_E!E50+NRG_BIOG_E!E50+NRG_GTL_E!E50+NRG_CPP_E!E50+NRG_NSP_E!E50</f>
        <v>0</v>
      </c>
      <c r="F50" s="8">
        <f>NRG_CM_E!F50+NRG_OIL_NG_E!F50+NRG_PF_E!F50+NRG_CO_E!F50+NRG_BKBPB_E!F50+NRG_GW_E!F50+NRG_BF_E!F50+NRG_PR_E!F50+NRG_NI_E!F50+NRG_CL_E!F50+NRG_LNG_E!F50+NRG_BIOG_E!F50+NRG_GTL_E!F50+NRG_CPP_E!F50+NRG_NSP_E!F50</f>
        <v>0</v>
      </c>
      <c r="G50" s="8">
        <f>NRG_CM_E!G50+NRG_OIL_NG_E!G50+NRG_PF_E!G50+NRG_CO_E!G50+NRG_BKBPB_E!G50+NRG_GW_E!G50+NRG_BF_E!G50+NRG_PR_E!G50+NRG_NI_E!G50+NRG_CL_E!G50+NRG_LNG_E!G50+NRG_BIOG_E!G50+NRG_GTL_E!G50+NRG_CPP_E!G50+NRG_NSP_E!G50</f>
        <v>0</v>
      </c>
      <c r="H50" s="8">
        <f>NRG_CM_E!H50+NRG_OIL_NG_E!H50+NRG_PF_E!H50+NRG_CO_E!H50+NRG_BKBPB_E!H50+NRG_GW_E!H50+NRG_BF_E!H50+NRG_PR_E!H50+NRG_NI_E!H50+NRG_CL_E!H50+NRG_LNG_E!H50+NRG_BIOG_E!H50+NRG_GTL_E!H50+NRG_CPP_E!H50+NRG_NSP_E!H50</f>
        <v>0</v>
      </c>
      <c r="I50" s="8">
        <f>NRG_CM_E!I50+NRG_OIL_NG_E!I50+NRG_PF_E!I50+NRG_CO_E!I50+NRG_BKBPB_E!I50+NRG_GW_E!I50+NRG_BF_E!I50+NRG_PR_E!I50+NRG_NI_E!I50+NRG_CL_E!I50+NRG_LNG_E!I50+NRG_BIOG_E!I50+NRG_GTL_E!I50+NRG_CPP_E!I50+NRG_NSP_E!I50</f>
        <v>0</v>
      </c>
      <c r="J50" s="8">
        <f>NRG_CM_E!J50+NRG_OIL_NG_E!J50+NRG_PF_E!J50+NRG_CO_E!J50+NRG_BKBPB_E!J50+NRG_GW_E!J50+NRG_BF_E!J50+NRG_PR_E!J50+NRG_NI_E!J50+NRG_CL_E!J50+NRG_LNG_E!J50+NRG_BIOG_E!J50+NRG_GTL_E!J50+NRG_CPP_E!J50+NRG_NSP_E!J50</f>
        <v>0</v>
      </c>
      <c r="K50" s="8">
        <f>NRG_CM_E!K50+NRG_OIL_NG_E!K50+NRG_PF_E!K50+NRG_CO_E!K50+NRG_BKBPB_E!K50+NRG_GW_E!K50+NRG_BF_E!K50+NRG_PR_E!K50+NRG_NI_E!K50+NRG_CL_E!K50+NRG_LNG_E!K50+NRG_BIOG_E!K50+NRG_GTL_E!K50+NRG_CPP_E!K50+NRG_NSP_E!K50</f>
        <v>0</v>
      </c>
      <c r="L50" s="8">
        <f>NRG_CM_E!L50+NRG_OIL_NG_E!L50+NRG_PF_E!L50+NRG_CO_E!L50+NRG_BKBPB_E!L50+NRG_GW_E!L50+NRG_BF_E!L50+NRG_PR_E!L50+NRG_NI_E!L50+NRG_CL_E!L50+NRG_LNG_E!L50+NRG_BIOG_E!L50+NRG_GTL_E!L50+NRG_CPP_E!L50+NRG_NSP_E!L50</f>
        <v>0</v>
      </c>
      <c r="M50" s="8">
        <f>NRG_CM_E!M50+NRG_OIL_NG_E!M50+NRG_PF_E!M50+NRG_CO_E!M50+NRG_BKBPB_E!M50+NRG_GW_E!M50+NRG_BF_E!M50+NRG_PR_E!M50+NRG_NI_E!M50+NRG_CL_E!M50+NRG_LNG_E!M50+NRG_BIOG_E!M50+NRG_GTL_E!M50+NRG_CPP_E!M50+NRG_NSP_E!M50</f>
        <v>0</v>
      </c>
      <c r="N50" s="8">
        <f>NRG_CM_E!N50+NRG_OIL_NG_E!N50+NRG_PF_E!N50+NRG_CO_E!N50+NRG_BKBPB_E!N50+NRG_GW_E!N50+NRG_BF_E!N50+NRG_PR_E!N50+NRG_NI_E!N50+NRG_CL_E!N50+NRG_LNG_E!N50+NRG_BIOG_E!N50+NRG_GTL_E!N50+NRG_CPP_E!N50+NRG_NSP_E!N50</f>
        <v>0</v>
      </c>
      <c r="O50" s="8">
        <f>NRG_CM_E!O50+NRG_OIL_NG_E!O50+NRG_PF_E!O50+NRG_CO_E!O50+NRG_BKBPB_E!O50+NRG_GW_E!O50+NRG_BF_E!O50+NRG_PR_E!O50+NRG_NI_E!O50+NRG_CL_E!O50+NRG_LNG_E!O50+NRG_BIOG_E!O50+NRG_GTL_E!O50+NRG_CPP_E!O50+NRG_NSP_E!O50</f>
        <v>0</v>
      </c>
      <c r="P50" s="8">
        <f>NRG_CM_E!P50+NRG_OIL_NG_E!P50+NRG_PF_E!P50+NRG_CO_E!P50+NRG_BKBPB_E!P50+NRG_GW_E!P50+NRG_BF_E!P50+NRG_PR_E!P50+NRG_NI_E!P50+NRG_CL_E!P50+NRG_LNG_E!P50+NRG_BIOG_E!P50+NRG_GTL_E!P50+NRG_CPP_E!P50+NRG_NSP_E!P50</f>
        <v>0</v>
      </c>
      <c r="Q50" s="8">
        <f>NRG_CM_E!Q50+NRG_OIL_NG_E!Q50+NRG_PF_E!Q50+NRG_CO_E!Q50+NRG_BKBPB_E!Q50+NRG_GW_E!Q50+NRG_BF_E!Q50+NRG_PR_E!Q50+NRG_NI_E!Q50+NRG_CL_E!Q50+NRG_LNG_E!Q50+NRG_BIOG_E!Q50+NRG_GTL_E!Q50+NRG_CPP_E!Q50+NRG_NSP_E!Q50</f>
        <v>0</v>
      </c>
      <c r="R50" s="8">
        <f>NRG_CM_E!R50+NRG_OIL_NG_E!R50+NRG_PF_E!R50+NRG_CO_E!R50+NRG_BKBPB_E!R50+NRG_GW_E!R50+NRG_BF_E!R50+NRG_PR_E!R50+NRG_NI_E!R50+NRG_CL_E!R50+NRG_LNG_E!R50+NRG_BIOG_E!R50+NRG_GTL_E!R50+NRG_CPP_E!R50+NRG_NSP_E!R50</f>
        <v>0</v>
      </c>
      <c r="S50" s="8">
        <f>NRG_CM_E!S50+NRG_OIL_NG_E!S50+NRG_PF_E!S50+NRG_CO_E!S50+NRG_BKBPB_E!S50+NRG_GW_E!S50+NRG_BF_E!S50+NRG_PR_E!S50+NRG_NI_E!S50+NRG_CL_E!S50+NRG_LNG_E!S50+NRG_BIOG_E!S50+NRG_GTL_E!S50+NRG_CPP_E!S50+NRG_NSP_E!S50</f>
        <v>0</v>
      </c>
      <c r="T50" s="8">
        <f>NRG_CM_E!T50+NRG_OIL_NG_E!T50+NRG_PF_E!T50+NRG_CO_E!T50+NRG_BKBPB_E!T50+NRG_GW_E!T50+NRG_BF_E!T50+NRG_PR_E!T50+NRG_NI_E!T50+NRG_CL_E!T50+NRG_LNG_E!T50+NRG_BIOG_E!T50+NRG_GTL_E!T50+NRG_CPP_E!T50+NRG_NSP_E!T50</f>
        <v>0</v>
      </c>
      <c r="U50" s="8">
        <f>NRG_CM_E!U50+NRG_OIL_NG_E!U50+NRG_PF_E!U50+NRG_CO_E!U50+NRG_BKBPB_E!U50+NRG_GW_E!U50+NRG_BF_E!U50+NRG_PR_E!U50+NRG_NI_E!U50+NRG_CL_E!U50+NRG_LNG_E!U50+NRG_BIOG_E!U50+NRG_GTL_E!U50+NRG_CPP_E!U50+NRG_NSP_E!U50</f>
        <v>0</v>
      </c>
      <c r="V50" s="8">
        <f>NRG_CM_E!V50+NRG_OIL_NG_E!V50+NRG_PF_E!V50+NRG_CO_E!V50+NRG_BKBPB_E!V50+NRG_GW_E!V50+NRG_BF_E!V50+NRG_PR_E!V50+NRG_NI_E!V50+NRG_CL_E!V50+NRG_LNG_E!V50+NRG_BIOG_E!V50+NRG_GTL_E!V50+NRG_CPP_E!V50+NRG_NSP_E!V50</f>
        <v>0</v>
      </c>
      <c r="W50" s="8">
        <f>NRG_CM_E!W50+NRG_OIL_NG_E!W50+NRG_PF_E!W50+NRG_CO_E!W50+NRG_BKBPB_E!W50+NRG_GW_E!W50+NRG_BF_E!W50+NRG_PR_E!W50+NRG_NI_E!W50+NRG_CL_E!W50+NRG_LNG_E!W50+NRG_BIOG_E!W50+NRG_GTL_E!W50+NRG_CPP_E!W50+NRG_NSP_E!W50</f>
        <v>0</v>
      </c>
      <c r="X50" s="8">
        <f>NRG_CM_E!X50+NRG_OIL_NG_E!X50+NRG_PF_E!X50+NRG_CO_E!X50+NRG_BKBPB_E!X50+NRG_GW_E!X50+NRG_BF_E!X50+NRG_PR_E!X50+NRG_NI_E!X50+NRG_CL_E!X50+NRG_LNG_E!X50+NRG_BIOG_E!X50+NRG_GTL_E!X50+NRG_CPP_E!X50+NRG_NSP_E!X50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NRG_CM_E!C51+NRG_OIL_NG_E!C51+NRG_PF_E!C51+NRG_CO_E!C51+NRG_BKBPB_E!C51+NRG_GW_E!C51+NRG_BF_E!C51+NRG_PR_E!C51+NRG_NI_E!C51+NRG_CL_E!C51+NRG_LNG_E!C51+NRG_BIOG_E!C51+NRG_GTL_E!C51+NRG_CPP_E!C51+NRG_NSP_E!C51</f>
        <v>0</v>
      </c>
      <c r="D51" s="27">
        <f>NRG_CM_E!D51+NRG_OIL_NG_E!D51+NRG_PF_E!D51+NRG_CO_E!D51+NRG_BKBPB_E!D51+NRG_GW_E!D51+NRG_BF_E!D51+NRG_PR_E!D51+NRG_NI_E!D51+NRG_CL_E!D51+NRG_LNG_E!D51+NRG_BIOG_E!D51+NRG_GTL_E!D51+NRG_CPP_E!D51+NRG_NSP_E!D51</f>
        <v>0</v>
      </c>
      <c r="E51" s="27">
        <f>NRG_CM_E!E51+NRG_OIL_NG_E!E51+NRG_PF_E!E51+NRG_CO_E!E51+NRG_BKBPB_E!E51+NRG_GW_E!E51+NRG_BF_E!E51+NRG_PR_E!E51+NRG_NI_E!E51+NRG_CL_E!E51+NRG_LNG_E!E51+NRG_BIOG_E!E51+NRG_GTL_E!E51+NRG_CPP_E!E51+NRG_NSP_E!E51</f>
        <v>0</v>
      </c>
      <c r="F51" s="27">
        <f>NRG_CM_E!F51+NRG_OIL_NG_E!F51+NRG_PF_E!F51+NRG_CO_E!F51+NRG_BKBPB_E!F51+NRG_GW_E!F51+NRG_BF_E!F51+NRG_PR_E!F51+NRG_NI_E!F51+NRG_CL_E!F51+NRG_LNG_E!F51+NRG_BIOG_E!F51+NRG_GTL_E!F51+NRG_CPP_E!F51+NRG_NSP_E!F51</f>
        <v>0</v>
      </c>
      <c r="G51" s="27">
        <f>NRG_CM_E!G51+NRG_OIL_NG_E!G51+NRG_PF_E!G51+NRG_CO_E!G51+NRG_BKBPB_E!G51+NRG_GW_E!G51+NRG_BF_E!G51+NRG_PR_E!G51+NRG_NI_E!G51+NRG_CL_E!G51+NRG_LNG_E!G51+NRG_BIOG_E!G51+NRG_GTL_E!G51+NRG_CPP_E!G51+NRG_NSP_E!G51</f>
        <v>0</v>
      </c>
      <c r="H51" s="27">
        <f>NRG_CM_E!H51+NRG_OIL_NG_E!H51+NRG_PF_E!H51+NRG_CO_E!H51+NRG_BKBPB_E!H51+NRG_GW_E!H51+NRG_BF_E!H51+NRG_PR_E!H51+NRG_NI_E!H51+NRG_CL_E!H51+NRG_LNG_E!H51+NRG_BIOG_E!H51+NRG_GTL_E!H51+NRG_CPP_E!H51+NRG_NSP_E!H51</f>
        <v>0</v>
      </c>
      <c r="I51" s="27">
        <f>NRG_CM_E!I51+NRG_OIL_NG_E!I51+NRG_PF_E!I51+NRG_CO_E!I51+NRG_BKBPB_E!I51+NRG_GW_E!I51+NRG_BF_E!I51+NRG_PR_E!I51+NRG_NI_E!I51+NRG_CL_E!I51+NRG_LNG_E!I51+NRG_BIOG_E!I51+NRG_GTL_E!I51+NRG_CPP_E!I51+NRG_NSP_E!I51</f>
        <v>0</v>
      </c>
      <c r="J51" s="27">
        <f>NRG_CM_E!J51+NRG_OIL_NG_E!J51+NRG_PF_E!J51+NRG_CO_E!J51+NRG_BKBPB_E!J51+NRG_GW_E!J51+NRG_BF_E!J51+NRG_PR_E!J51+NRG_NI_E!J51+NRG_CL_E!J51+NRG_LNG_E!J51+NRG_BIOG_E!J51+NRG_GTL_E!J51+NRG_CPP_E!J51+NRG_NSP_E!J51</f>
        <v>0</v>
      </c>
      <c r="K51" s="27">
        <f>NRG_CM_E!K51+NRG_OIL_NG_E!K51+NRG_PF_E!K51+NRG_CO_E!K51+NRG_BKBPB_E!K51+NRG_GW_E!K51+NRG_BF_E!K51+NRG_PR_E!K51+NRG_NI_E!K51+NRG_CL_E!K51+NRG_LNG_E!K51+NRG_BIOG_E!K51+NRG_GTL_E!K51+NRG_CPP_E!K51+NRG_NSP_E!K51</f>
        <v>0</v>
      </c>
      <c r="L51" s="27">
        <f>NRG_CM_E!L51+NRG_OIL_NG_E!L51+NRG_PF_E!L51+NRG_CO_E!L51+NRG_BKBPB_E!L51+NRG_GW_E!L51+NRG_BF_E!L51+NRG_PR_E!L51+NRG_NI_E!L51+NRG_CL_E!L51+NRG_LNG_E!L51+NRG_BIOG_E!L51+NRG_GTL_E!L51+NRG_CPP_E!L51+NRG_NSP_E!L51</f>
        <v>0</v>
      </c>
      <c r="M51" s="27">
        <f>NRG_CM_E!M51+NRG_OIL_NG_E!M51+NRG_PF_E!M51+NRG_CO_E!M51+NRG_BKBPB_E!M51+NRG_GW_E!M51+NRG_BF_E!M51+NRG_PR_E!M51+NRG_NI_E!M51+NRG_CL_E!M51+NRG_LNG_E!M51+NRG_BIOG_E!M51+NRG_GTL_E!M51+NRG_CPP_E!M51+NRG_NSP_E!M51</f>
        <v>0</v>
      </c>
      <c r="N51" s="27">
        <f>NRG_CM_E!N51+NRG_OIL_NG_E!N51+NRG_PF_E!N51+NRG_CO_E!N51+NRG_BKBPB_E!N51+NRG_GW_E!N51+NRG_BF_E!N51+NRG_PR_E!N51+NRG_NI_E!N51+NRG_CL_E!N51+NRG_LNG_E!N51+NRG_BIOG_E!N51+NRG_GTL_E!N51+NRG_CPP_E!N51+NRG_NSP_E!N51</f>
        <v>0</v>
      </c>
      <c r="O51" s="27">
        <f>NRG_CM_E!O51+NRG_OIL_NG_E!O51+NRG_PF_E!O51+NRG_CO_E!O51+NRG_BKBPB_E!O51+NRG_GW_E!O51+NRG_BF_E!O51+NRG_PR_E!O51+NRG_NI_E!O51+NRG_CL_E!O51+NRG_LNG_E!O51+NRG_BIOG_E!O51+NRG_GTL_E!O51+NRG_CPP_E!O51+NRG_NSP_E!O51</f>
        <v>0</v>
      </c>
      <c r="P51" s="27">
        <f>NRG_CM_E!P51+NRG_OIL_NG_E!P51+NRG_PF_E!P51+NRG_CO_E!P51+NRG_BKBPB_E!P51+NRG_GW_E!P51+NRG_BF_E!P51+NRG_PR_E!P51+NRG_NI_E!P51+NRG_CL_E!P51+NRG_LNG_E!P51+NRG_BIOG_E!P51+NRG_GTL_E!P51+NRG_CPP_E!P51+NRG_NSP_E!P51</f>
        <v>0</v>
      </c>
      <c r="Q51" s="27">
        <f>NRG_CM_E!Q51+NRG_OIL_NG_E!Q51+NRG_PF_E!Q51+NRG_CO_E!Q51+NRG_BKBPB_E!Q51+NRG_GW_E!Q51+NRG_BF_E!Q51+NRG_PR_E!Q51+NRG_NI_E!Q51+NRG_CL_E!Q51+NRG_LNG_E!Q51+NRG_BIOG_E!Q51+NRG_GTL_E!Q51+NRG_CPP_E!Q51+NRG_NSP_E!Q51</f>
        <v>0</v>
      </c>
      <c r="R51" s="27">
        <f>NRG_CM_E!R51+NRG_OIL_NG_E!R51+NRG_PF_E!R51+NRG_CO_E!R51+NRG_BKBPB_E!R51+NRG_GW_E!R51+NRG_BF_E!R51+NRG_PR_E!R51+NRG_NI_E!R51+NRG_CL_E!R51+NRG_LNG_E!R51+NRG_BIOG_E!R51+NRG_GTL_E!R51+NRG_CPP_E!R51+NRG_NSP_E!R51</f>
        <v>0</v>
      </c>
      <c r="S51" s="27">
        <f>NRG_CM_E!S51+NRG_OIL_NG_E!S51+NRG_PF_E!S51+NRG_CO_E!S51+NRG_BKBPB_E!S51+NRG_GW_E!S51+NRG_BF_E!S51+NRG_PR_E!S51+NRG_NI_E!S51+NRG_CL_E!S51+NRG_LNG_E!S51+NRG_BIOG_E!S51+NRG_GTL_E!S51+NRG_CPP_E!S51+NRG_NSP_E!S51</f>
        <v>0</v>
      </c>
      <c r="T51" s="27">
        <f>NRG_CM_E!T51+NRG_OIL_NG_E!T51+NRG_PF_E!T51+NRG_CO_E!T51+NRG_BKBPB_E!T51+NRG_GW_E!T51+NRG_BF_E!T51+NRG_PR_E!T51+NRG_NI_E!T51+NRG_CL_E!T51+NRG_LNG_E!T51+NRG_BIOG_E!T51+NRG_GTL_E!T51+NRG_CPP_E!T51+NRG_NSP_E!T51</f>
        <v>0</v>
      </c>
      <c r="U51" s="27">
        <f>NRG_CM_E!U51+NRG_OIL_NG_E!U51+NRG_PF_E!U51+NRG_CO_E!U51+NRG_BKBPB_E!U51+NRG_GW_E!U51+NRG_BF_E!U51+NRG_PR_E!U51+NRG_NI_E!U51+NRG_CL_E!U51+NRG_LNG_E!U51+NRG_BIOG_E!U51+NRG_GTL_E!U51+NRG_CPP_E!U51+NRG_NSP_E!U51</f>
        <v>0</v>
      </c>
      <c r="V51" s="27">
        <f>NRG_CM_E!V51+NRG_OIL_NG_E!V51+NRG_PF_E!V51+NRG_CO_E!V51+NRG_BKBPB_E!V51+NRG_GW_E!V51+NRG_BF_E!V51+NRG_PR_E!V51+NRG_NI_E!V51+NRG_CL_E!V51+NRG_LNG_E!V51+NRG_BIOG_E!V51+NRG_GTL_E!V51+NRG_CPP_E!V51+NRG_NSP_E!V51</f>
        <v>0</v>
      </c>
      <c r="W51" s="27">
        <f>NRG_CM_E!W51+NRG_OIL_NG_E!W51+NRG_PF_E!W51+NRG_CO_E!W51+NRG_BKBPB_E!W51+NRG_GW_E!W51+NRG_BF_E!W51+NRG_PR_E!W51+NRG_NI_E!W51+NRG_CL_E!W51+NRG_LNG_E!W51+NRG_BIOG_E!W51+NRG_GTL_E!W51+NRG_CPP_E!W51+NRG_NSP_E!W51</f>
        <v>0</v>
      </c>
      <c r="X51" s="27">
        <f>NRG_CM_E!X51+NRG_OIL_NG_E!X51+NRG_PF_E!X51+NRG_CO_E!X51+NRG_BKBPB_E!X51+NRG_GW_E!X51+NRG_BF_E!X51+NRG_PR_E!X51+NRG_NI_E!X51+NRG_CL_E!X51+NRG_LNG_E!X51+NRG_BIOG_E!X51+NRG_GTL_E!X51+NRG_CPP_E!X51+NRG_NSP_E!X51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0</v>
      </c>
      <c r="D52" s="27">
        <f t="shared" ref="D52:X52" si="20">SUM(D53:D54)</f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NRG_CM_E!C53+NRG_OIL_NG_E!C53+NRG_PF_E!C53+NRG_CO_E!C53+NRG_BKBPB_E!C53+NRG_GW_E!C53+NRG_BF_E!C53+NRG_PR_E!C53+NRG_NI_E!C53+NRG_CL_E!C53+NRG_LNG_E!C53+NRG_BIOG_E!C53+NRG_GTL_E!C53+NRG_CPP_E!C53+NRG_NSP_E!C53</f>
        <v>0</v>
      </c>
      <c r="D53" s="8">
        <f>NRG_CM_E!D53+NRG_OIL_NG_E!D53+NRG_PF_E!D53+NRG_CO_E!D53+NRG_BKBPB_E!D53+NRG_GW_E!D53+NRG_BF_E!D53+NRG_PR_E!D53+NRG_NI_E!D53+NRG_CL_E!D53+NRG_LNG_E!D53+NRG_BIOG_E!D53+NRG_GTL_E!D53+NRG_CPP_E!D53+NRG_NSP_E!D53</f>
        <v>0</v>
      </c>
      <c r="E53" s="8">
        <f>NRG_CM_E!E53+NRG_OIL_NG_E!E53+NRG_PF_E!E53+NRG_CO_E!E53+NRG_BKBPB_E!E53+NRG_GW_E!E53+NRG_BF_E!E53+NRG_PR_E!E53+NRG_NI_E!E53+NRG_CL_E!E53+NRG_LNG_E!E53+NRG_BIOG_E!E53+NRG_GTL_E!E53+NRG_CPP_E!E53+NRG_NSP_E!E53</f>
        <v>0</v>
      </c>
      <c r="F53" s="8">
        <f>NRG_CM_E!F53+NRG_OIL_NG_E!F53+NRG_PF_E!F53+NRG_CO_E!F53+NRG_BKBPB_E!F53+NRG_GW_E!F53+NRG_BF_E!F53+NRG_PR_E!F53+NRG_NI_E!F53+NRG_CL_E!F53+NRG_LNG_E!F53+NRG_BIOG_E!F53+NRG_GTL_E!F53+NRG_CPP_E!F53+NRG_NSP_E!F53</f>
        <v>0</v>
      </c>
      <c r="G53" s="8">
        <f>NRG_CM_E!G53+NRG_OIL_NG_E!G53+NRG_PF_E!G53+NRG_CO_E!G53+NRG_BKBPB_E!G53+NRG_GW_E!G53+NRG_BF_E!G53+NRG_PR_E!G53+NRG_NI_E!G53+NRG_CL_E!G53+NRG_LNG_E!G53+NRG_BIOG_E!G53+NRG_GTL_E!G53+NRG_CPP_E!G53+NRG_NSP_E!G53</f>
        <v>0</v>
      </c>
      <c r="H53" s="8">
        <f>NRG_CM_E!H53+NRG_OIL_NG_E!H53+NRG_PF_E!H53+NRG_CO_E!H53+NRG_BKBPB_E!H53+NRG_GW_E!H53+NRG_BF_E!H53+NRG_PR_E!H53+NRG_NI_E!H53+NRG_CL_E!H53+NRG_LNG_E!H53+NRG_BIOG_E!H53+NRG_GTL_E!H53+NRG_CPP_E!H53+NRG_NSP_E!H53</f>
        <v>0</v>
      </c>
      <c r="I53" s="8">
        <f>NRG_CM_E!I53+NRG_OIL_NG_E!I53+NRG_PF_E!I53+NRG_CO_E!I53+NRG_BKBPB_E!I53+NRG_GW_E!I53+NRG_BF_E!I53+NRG_PR_E!I53+NRG_NI_E!I53+NRG_CL_E!I53+NRG_LNG_E!I53+NRG_BIOG_E!I53+NRG_GTL_E!I53+NRG_CPP_E!I53+NRG_NSP_E!I53</f>
        <v>0</v>
      </c>
      <c r="J53" s="8">
        <f>NRG_CM_E!J53+NRG_OIL_NG_E!J53+NRG_PF_E!J53+NRG_CO_E!J53+NRG_BKBPB_E!J53+NRG_GW_E!J53+NRG_BF_E!J53+NRG_PR_E!J53+NRG_NI_E!J53+NRG_CL_E!J53+NRG_LNG_E!J53+NRG_BIOG_E!J53+NRG_GTL_E!J53+NRG_CPP_E!J53+NRG_NSP_E!J53</f>
        <v>0</v>
      </c>
      <c r="K53" s="8">
        <f>NRG_CM_E!K53+NRG_OIL_NG_E!K53+NRG_PF_E!K53+NRG_CO_E!K53+NRG_BKBPB_E!K53+NRG_GW_E!K53+NRG_BF_E!K53+NRG_PR_E!K53+NRG_NI_E!K53+NRG_CL_E!K53+NRG_LNG_E!K53+NRG_BIOG_E!K53+NRG_GTL_E!K53+NRG_CPP_E!K53+NRG_NSP_E!K53</f>
        <v>0</v>
      </c>
      <c r="L53" s="8">
        <f>NRG_CM_E!L53+NRG_OIL_NG_E!L53+NRG_PF_E!L53+NRG_CO_E!L53+NRG_BKBPB_E!L53+NRG_GW_E!L53+NRG_BF_E!L53+NRG_PR_E!L53+NRG_NI_E!L53+NRG_CL_E!L53+NRG_LNG_E!L53+NRG_BIOG_E!L53+NRG_GTL_E!L53+NRG_CPP_E!L53+NRG_NSP_E!L53</f>
        <v>0</v>
      </c>
      <c r="M53" s="8">
        <f>NRG_CM_E!M53+NRG_OIL_NG_E!M53+NRG_PF_E!M53+NRG_CO_E!M53+NRG_BKBPB_E!M53+NRG_GW_E!M53+NRG_BF_E!M53+NRG_PR_E!M53+NRG_NI_E!M53+NRG_CL_E!M53+NRG_LNG_E!M53+NRG_BIOG_E!M53+NRG_GTL_E!M53+NRG_CPP_E!M53+NRG_NSP_E!M53</f>
        <v>0</v>
      </c>
      <c r="N53" s="8">
        <f>NRG_CM_E!N53+NRG_OIL_NG_E!N53+NRG_PF_E!N53+NRG_CO_E!N53+NRG_BKBPB_E!N53+NRG_GW_E!N53+NRG_BF_E!N53+NRG_PR_E!N53+NRG_NI_E!N53+NRG_CL_E!N53+NRG_LNG_E!N53+NRG_BIOG_E!N53+NRG_GTL_E!N53+NRG_CPP_E!N53+NRG_NSP_E!N53</f>
        <v>0</v>
      </c>
      <c r="O53" s="8">
        <f>NRG_CM_E!O53+NRG_OIL_NG_E!O53+NRG_PF_E!O53+NRG_CO_E!O53+NRG_BKBPB_E!O53+NRG_GW_E!O53+NRG_BF_E!O53+NRG_PR_E!O53+NRG_NI_E!O53+NRG_CL_E!O53+NRG_LNG_E!O53+NRG_BIOG_E!O53+NRG_GTL_E!O53+NRG_CPP_E!O53+NRG_NSP_E!O53</f>
        <v>0</v>
      </c>
      <c r="P53" s="8">
        <f>NRG_CM_E!P53+NRG_OIL_NG_E!P53+NRG_PF_E!P53+NRG_CO_E!P53+NRG_BKBPB_E!P53+NRG_GW_E!P53+NRG_BF_E!P53+NRG_PR_E!P53+NRG_NI_E!P53+NRG_CL_E!P53+NRG_LNG_E!P53+NRG_BIOG_E!P53+NRG_GTL_E!P53+NRG_CPP_E!P53+NRG_NSP_E!P53</f>
        <v>0</v>
      </c>
      <c r="Q53" s="8">
        <f>NRG_CM_E!Q53+NRG_OIL_NG_E!Q53+NRG_PF_E!Q53+NRG_CO_E!Q53+NRG_BKBPB_E!Q53+NRG_GW_E!Q53+NRG_BF_E!Q53+NRG_PR_E!Q53+NRG_NI_E!Q53+NRG_CL_E!Q53+NRG_LNG_E!Q53+NRG_BIOG_E!Q53+NRG_GTL_E!Q53+NRG_CPP_E!Q53+NRG_NSP_E!Q53</f>
        <v>0</v>
      </c>
      <c r="R53" s="8">
        <f>NRG_CM_E!R53+NRG_OIL_NG_E!R53+NRG_PF_E!R53+NRG_CO_E!R53+NRG_BKBPB_E!R53+NRG_GW_E!R53+NRG_BF_E!R53+NRG_PR_E!R53+NRG_NI_E!R53+NRG_CL_E!R53+NRG_LNG_E!R53+NRG_BIOG_E!R53+NRG_GTL_E!R53+NRG_CPP_E!R53+NRG_NSP_E!R53</f>
        <v>0</v>
      </c>
      <c r="S53" s="8">
        <f>NRG_CM_E!S53+NRG_OIL_NG_E!S53+NRG_PF_E!S53+NRG_CO_E!S53+NRG_BKBPB_E!S53+NRG_GW_E!S53+NRG_BF_E!S53+NRG_PR_E!S53+NRG_NI_E!S53+NRG_CL_E!S53+NRG_LNG_E!S53+NRG_BIOG_E!S53+NRG_GTL_E!S53+NRG_CPP_E!S53+NRG_NSP_E!S53</f>
        <v>0</v>
      </c>
      <c r="T53" s="8">
        <f>NRG_CM_E!T53+NRG_OIL_NG_E!T53+NRG_PF_E!T53+NRG_CO_E!T53+NRG_BKBPB_E!T53+NRG_GW_E!T53+NRG_BF_E!T53+NRG_PR_E!T53+NRG_NI_E!T53+NRG_CL_E!T53+NRG_LNG_E!T53+NRG_BIOG_E!T53+NRG_GTL_E!T53+NRG_CPP_E!T53+NRG_NSP_E!T53</f>
        <v>0</v>
      </c>
      <c r="U53" s="8">
        <f>NRG_CM_E!U53+NRG_OIL_NG_E!U53+NRG_PF_E!U53+NRG_CO_E!U53+NRG_BKBPB_E!U53+NRG_GW_E!U53+NRG_BF_E!U53+NRG_PR_E!U53+NRG_NI_E!U53+NRG_CL_E!U53+NRG_LNG_E!U53+NRG_BIOG_E!U53+NRG_GTL_E!U53+NRG_CPP_E!U53+NRG_NSP_E!U53</f>
        <v>0</v>
      </c>
      <c r="V53" s="8">
        <f>NRG_CM_E!V53+NRG_OIL_NG_E!V53+NRG_PF_E!V53+NRG_CO_E!V53+NRG_BKBPB_E!V53+NRG_GW_E!V53+NRG_BF_E!V53+NRG_PR_E!V53+NRG_NI_E!V53+NRG_CL_E!V53+NRG_LNG_E!V53+NRG_BIOG_E!V53+NRG_GTL_E!V53+NRG_CPP_E!V53+NRG_NSP_E!V53</f>
        <v>0</v>
      </c>
      <c r="W53" s="8">
        <f>NRG_CM_E!W53+NRG_OIL_NG_E!W53+NRG_PF_E!W53+NRG_CO_E!W53+NRG_BKBPB_E!W53+NRG_GW_E!W53+NRG_BF_E!W53+NRG_PR_E!W53+NRG_NI_E!W53+NRG_CL_E!W53+NRG_LNG_E!W53+NRG_BIOG_E!W53+NRG_GTL_E!W53+NRG_CPP_E!W53+NRG_NSP_E!W53</f>
        <v>0</v>
      </c>
      <c r="X53" s="8">
        <f>NRG_CM_E!X53+NRG_OIL_NG_E!X53+NRG_PF_E!X53+NRG_CO_E!X53+NRG_BKBPB_E!X53+NRG_GW_E!X53+NRG_BF_E!X53+NRG_PR_E!X53+NRG_NI_E!X53+NRG_CL_E!X53+NRG_LNG_E!X53+NRG_BIOG_E!X53+NRG_GTL_E!X53+NRG_CPP_E!X53+NRG_NSP_E!X53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NRG_CM_E!C54+NRG_OIL_NG_E!C54+NRG_PF_E!C54+NRG_CO_E!C54+NRG_BKBPB_E!C54+NRG_GW_E!C54+NRG_BF_E!C54+NRG_PR_E!C54+NRG_NI_E!C54+NRG_CL_E!C54+NRG_LNG_E!C54+NRG_BIOG_E!C54+NRG_GTL_E!C54+NRG_CPP_E!C54+NRG_NSP_E!C54</f>
        <v>0</v>
      </c>
      <c r="D54" s="45">
        <f>NRG_CM_E!D54+NRG_OIL_NG_E!D54+NRG_PF_E!D54+NRG_CO_E!D54+NRG_BKBPB_E!D54+NRG_GW_E!D54+NRG_BF_E!D54+NRG_PR_E!D54+NRG_NI_E!D54+NRG_CL_E!D54+NRG_LNG_E!D54+NRG_BIOG_E!D54+NRG_GTL_E!D54+NRG_CPP_E!D54+NRG_NSP_E!D54</f>
        <v>0</v>
      </c>
      <c r="E54" s="45">
        <f>NRG_CM_E!E54+NRG_OIL_NG_E!E54+NRG_PF_E!E54+NRG_CO_E!E54+NRG_BKBPB_E!E54+NRG_GW_E!E54+NRG_BF_E!E54+NRG_PR_E!E54+NRG_NI_E!E54+NRG_CL_E!E54+NRG_LNG_E!E54+NRG_BIOG_E!E54+NRG_GTL_E!E54+NRG_CPP_E!E54+NRG_NSP_E!E54</f>
        <v>0</v>
      </c>
      <c r="F54" s="45">
        <f>NRG_CM_E!F54+NRG_OIL_NG_E!F54+NRG_PF_E!F54+NRG_CO_E!F54+NRG_BKBPB_E!F54+NRG_GW_E!F54+NRG_BF_E!F54+NRG_PR_E!F54+NRG_NI_E!F54+NRG_CL_E!F54+NRG_LNG_E!F54+NRG_BIOG_E!F54+NRG_GTL_E!F54+NRG_CPP_E!F54+NRG_NSP_E!F54</f>
        <v>0</v>
      </c>
      <c r="G54" s="45">
        <f>NRG_CM_E!G54+NRG_OIL_NG_E!G54+NRG_PF_E!G54+NRG_CO_E!G54+NRG_BKBPB_E!G54+NRG_GW_E!G54+NRG_BF_E!G54+NRG_PR_E!G54+NRG_NI_E!G54+NRG_CL_E!G54+NRG_LNG_E!G54+NRG_BIOG_E!G54+NRG_GTL_E!G54+NRG_CPP_E!G54+NRG_NSP_E!G54</f>
        <v>0</v>
      </c>
      <c r="H54" s="45">
        <f>NRG_CM_E!H54+NRG_OIL_NG_E!H54+NRG_PF_E!H54+NRG_CO_E!H54+NRG_BKBPB_E!H54+NRG_GW_E!H54+NRG_BF_E!H54+NRG_PR_E!H54+NRG_NI_E!H54+NRG_CL_E!H54+NRG_LNG_E!H54+NRG_BIOG_E!H54+NRG_GTL_E!H54+NRG_CPP_E!H54+NRG_NSP_E!H54</f>
        <v>0</v>
      </c>
      <c r="I54" s="45">
        <f>NRG_CM_E!I54+NRG_OIL_NG_E!I54+NRG_PF_E!I54+NRG_CO_E!I54+NRG_BKBPB_E!I54+NRG_GW_E!I54+NRG_BF_E!I54+NRG_PR_E!I54+NRG_NI_E!I54+NRG_CL_E!I54+NRG_LNG_E!I54+NRG_BIOG_E!I54+NRG_GTL_E!I54+NRG_CPP_E!I54+NRG_NSP_E!I54</f>
        <v>0</v>
      </c>
      <c r="J54" s="45">
        <f>NRG_CM_E!J54+NRG_OIL_NG_E!J54+NRG_PF_E!J54+NRG_CO_E!J54+NRG_BKBPB_E!J54+NRG_GW_E!J54+NRG_BF_E!J54+NRG_PR_E!J54+NRG_NI_E!J54+NRG_CL_E!J54+NRG_LNG_E!J54+NRG_BIOG_E!J54+NRG_GTL_E!J54+NRG_CPP_E!J54+NRG_NSP_E!J54</f>
        <v>0</v>
      </c>
      <c r="K54" s="45">
        <f>NRG_CM_E!K54+NRG_OIL_NG_E!K54+NRG_PF_E!K54+NRG_CO_E!K54+NRG_BKBPB_E!K54+NRG_GW_E!K54+NRG_BF_E!K54+NRG_PR_E!K54+NRG_NI_E!K54+NRG_CL_E!K54+NRG_LNG_E!K54+NRG_BIOG_E!K54+NRG_GTL_E!K54+NRG_CPP_E!K54+NRG_NSP_E!K54</f>
        <v>0</v>
      </c>
      <c r="L54" s="45">
        <f>NRG_CM_E!L54+NRG_OIL_NG_E!L54+NRG_PF_E!L54+NRG_CO_E!L54+NRG_BKBPB_E!L54+NRG_GW_E!L54+NRG_BF_E!L54+NRG_PR_E!L54+NRG_NI_E!L54+NRG_CL_E!L54+NRG_LNG_E!L54+NRG_BIOG_E!L54+NRG_GTL_E!L54+NRG_CPP_E!L54+NRG_NSP_E!L54</f>
        <v>0</v>
      </c>
      <c r="M54" s="45">
        <f>NRG_CM_E!M54+NRG_OIL_NG_E!M54+NRG_PF_E!M54+NRG_CO_E!M54+NRG_BKBPB_E!M54+NRG_GW_E!M54+NRG_BF_E!M54+NRG_PR_E!M54+NRG_NI_E!M54+NRG_CL_E!M54+NRG_LNG_E!M54+NRG_BIOG_E!M54+NRG_GTL_E!M54+NRG_CPP_E!M54+NRG_NSP_E!M54</f>
        <v>0</v>
      </c>
      <c r="N54" s="45">
        <f>NRG_CM_E!N54+NRG_OIL_NG_E!N54+NRG_PF_E!N54+NRG_CO_E!N54+NRG_BKBPB_E!N54+NRG_GW_E!N54+NRG_BF_E!N54+NRG_PR_E!N54+NRG_NI_E!N54+NRG_CL_E!N54+NRG_LNG_E!N54+NRG_BIOG_E!N54+NRG_GTL_E!N54+NRG_CPP_E!N54+NRG_NSP_E!N54</f>
        <v>0</v>
      </c>
      <c r="O54" s="45">
        <f>NRG_CM_E!O54+NRG_OIL_NG_E!O54+NRG_PF_E!O54+NRG_CO_E!O54+NRG_BKBPB_E!O54+NRG_GW_E!O54+NRG_BF_E!O54+NRG_PR_E!O54+NRG_NI_E!O54+NRG_CL_E!O54+NRG_LNG_E!O54+NRG_BIOG_E!O54+NRG_GTL_E!O54+NRG_CPP_E!O54+NRG_NSP_E!O54</f>
        <v>0</v>
      </c>
      <c r="P54" s="45">
        <f>NRG_CM_E!P54+NRG_OIL_NG_E!P54+NRG_PF_E!P54+NRG_CO_E!P54+NRG_BKBPB_E!P54+NRG_GW_E!P54+NRG_BF_E!P54+NRG_PR_E!P54+NRG_NI_E!P54+NRG_CL_E!P54+NRG_LNG_E!P54+NRG_BIOG_E!P54+NRG_GTL_E!P54+NRG_CPP_E!P54+NRG_NSP_E!P54</f>
        <v>0</v>
      </c>
      <c r="Q54" s="45">
        <f>NRG_CM_E!Q54+NRG_OIL_NG_E!Q54+NRG_PF_E!Q54+NRG_CO_E!Q54+NRG_BKBPB_E!Q54+NRG_GW_E!Q54+NRG_BF_E!Q54+NRG_PR_E!Q54+NRG_NI_E!Q54+NRG_CL_E!Q54+NRG_LNG_E!Q54+NRG_BIOG_E!Q54+NRG_GTL_E!Q54+NRG_CPP_E!Q54+NRG_NSP_E!Q54</f>
        <v>0</v>
      </c>
      <c r="R54" s="45">
        <f>NRG_CM_E!R54+NRG_OIL_NG_E!R54+NRG_PF_E!R54+NRG_CO_E!R54+NRG_BKBPB_E!R54+NRG_GW_E!R54+NRG_BF_E!R54+NRG_PR_E!R54+NRG_NI_E!R54+NRG_CL_E!R54+NRG_LNG_E!R54+NRG_BIOG_E!R54+NRG_GTL_E!R54+NRG_CPP_E!R54+NRG_NSP_E!R54</f>
        <v>0</v>
      </c>
      <c r="S54" s="45">
        <f>NRG_CM_E!S54+NRG_OIL_NG_E!S54+NRG_PF_E!S54+NRG_CO_E!S54+NRG_BKBPB_E!S54+NRG_GW_E!S54+NRG_BF_E!S54+NRG_PR_E!S54+NRG_NI_E!S54+NRG_CL_E!S54+NRG_LNG_E!S54+NRG_BIOG_E!S54+NRG_GTL_E!S54+NRG_CPP_E!S54+NRG_NSP_E!S54</f>
        <v>0</v>
      </c>
      <c r="T54" s="45">
        <f>NRG_CM_E!T54+NRG_OIL_NG_E!T54+NRG_PF_E!T54+NRG_CO_E!T54+NRG_BKBPB_E!T54+NRG_GW_E!T54+NRG_BF_E!T54+NRG_PR_E!T54+NRG_NI_E!T54+NRG_CL_E!T54+NRG_LNG_E!T54+NRG_BIOG_E!T54+NRG_GTL_E!T54+NRG_CPP_E!T54+NRG_NSP_E!T54</f>
        <v>0</v>
      </c>
      <c r="U54" s="45">
        <f>NRG_CM_E!U54+NRG_OIL_NG_E!U54+NRG_PF_E!U54+NRG_CO_E!U54+NRG_BKBPB_E!U54+NRG_GW_E!U54+NRG_BF_E!U54+NRG_PR_E!U54+NRG_NI_E!U54+NRG_CL_E!U54+NRG_LNG_E!U54+NRG_BIOG_E!U54+NRG_GTL_E!U54+NRG_CPP_E!U54+NRG_NSP_E!U54</f>
        <v>0</v>
      </c>
      <c r="V54" s="45">
        <f>NRG_CM_E!V54+NRG_OIL_NG_E!V54+NRG_PF_E!V54+NRG_CO_E!V54+NRG_BKBPB_E!V54+NRG_GW_E!V54+NRG_BF_E!V54+NRG_PR_E!V54+NRG_NI_E!V54+NRG_CL_E!V54+NRG_LNG_E!V54+NRG_BIOG_E!V54+NRG_GTL_E!V54+NRG_CPP_E!V54+NRG_NSP_E!V54</f>
        <v>0</v>
      </c>
      <c r="W54" s="45">
        <f>NRG_CM_E!W54+NRG_OIL_NG_E!W54+NRG_PF_E!W54+NRG_CO_E!W54+NRG_BKBPB_E!W54+NRG_GW_E!W54+NRG_BF_E!W54+NRG_PR_E!W54+NRG_NI_E!W54+NRG_CL_E!W54+NRG_LNG_E!W54+NRG_BIOG_E!W54+NRG_GTL_E!W54+NRG_CPP_E!W54+NRG_NSP_E!W54</f>
        <v>0</v>
      </c>
      <c r="X54" s="45">
        <f>NRG_CM_E!X54+NRG_OIL_NG_E!X54+NRG_PF_E!X54+NRG_CO_E!X54+NRG_BKBPB_E!X54+NRG_GW_E!X54+NRG_BF_E!X54+NRG_PR_E!X54+NRG_NI_E!X54+NRG_CL_E!X54+NRG_LNG_E!X54+NRG_BIOG_E!X54+NRG_GTL_E!X54+NRG_CPP_E!X54+NRG_NSP_E!X54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NRG_CM_E!C62+NRG_OIL_NG_E!C62+NRG_PF_E!C62+NRG_CO_E!C62+NRG_BKBPB_E!C62+NRG_GW_E!C62+NRG_BF_E!C62+NRG_PR_E!C62+NRG_NI_E!C62+NRG_CL_E!C62+NRG_LNG_E!C62+NRG_BIOG_E!C62+NRG_GTL_E!C62+NRG_CPP_E!C62+NRG_NSP_E!C62</f>
        <v>0</v>
      </c>
      <c r="D62" s="52">
        <f>NRG_CM_E!D62+NRG_OIL_NG_E!D62+NRG_PF_E!D62+NRG_CO_E!D62+NRG_BKBPB_E!D62+NRG_GW_E!D62+NRG_BF_E!D62+NRG_PR_E!D62+NRG_NI_E!D62+NRG_CL_E!D62+NRG_LNG_E!D62+NRG_BIOG_E!D62+NRG_GTL_E!D62+NRG_CPP_E!D62+NRG_NSP_E!D62</f>
        <v>0</v>
      </c>
      <c r="E62" s="52">
        <f>NRG_CM_E!E62+NRG_OIL_NG_E!E62+NRG_PF_E!E62+NRG_CO_E!E62+NRG_BKBPB_E!E62+NRG_GW_E!E62+NRG_BF_E!E62+NRG_PR_E!E62+NRG_NI_E!E62+NRG_CL_E!E62+NRG_LNG_E!E62+NRG_BIOG_E!E62+NRG_GTL_E!E62+NRG_CPP_E!E62+NRG_NSP_E!E62</f>
        <v>0</v>
      </c>
      <c r="F62" s="52">
        <f>NRG_CM_E!F62+NRG_OIL_NG_E!F62+NRG_PF_E!F62+NRG_CO_E!F62+NRG_BKBPB_E!F62+NRG_GW_E!F62+NRG_BF_E!F62+NRG_PR_E!F62+NRG_NI_E!F62+NRG_CL_E!F62+NRG_LNG_E!F62+NRG_BIOG_E!F62+NRG_GTL_E!F62+NRG_CPP_E!F62+NRG_NSP_E!F62</f>
        <v>0</v>
      </c>
      <c r="G62" s="52">
        <f>NRG_CM_E!G62+NRG_OIL_NG_E!G62+NRG_PF_E!G62+NRG_CO_E!G62+NRG_BKBPB_E!G62+NRG_GW_E!G62+NRG_BF_E!G62+NRG_PR_E!G62+NRG_NI_E!G62+NRG_CL_E!G62+NRG_LNG_E!G62+NRG_BIOG_E!G62+NRG_GTL_E!G62+NRG_CPP_E!G62+NRG_NSP_E!G62</f>
        <v>0</v>
      </c>
      <c r="H62" s="52">
        <f>NRG_CM_E!H62+NRG_OIL_NG_E!H62+NRG_PF_E!H62+NRG_CO_E!H62+NRG_BKBPB_E!H62+NRG_GW_E!H62+NRG_BF_E!H62+NRG_PR_E!H62+NRG_NI_E!H62+NRG_CL_E!H62+NRG_LNG_E!H62+NRG_BIOG_E!H62+NRG_GTL_E!H62+NRG_CPP_E!H62+NRG_NSP_E!H62</f>
        <v>0</v>
      </c>
      <c r="I62" s="52">
        <f>NRG_CM_E!I62+NRG_OIL_NG_E!I62+NRG_PF_E!I62+NRG_CO_E!I62+NRG_BKBPB_E!I62+NRG_GW_E!I62+NRG_BF_E!I62+NRG_PR_E!I62+NRG_NI_E!I62+NRG_CL_E!I62+NRG_LNG_E!I62+NRG_BIOG_E!I62+NRG_GTL_E!I62+NRG_CPP_E!I62+NRG_NSP_E!I62</f>
        <v>0</v>
      </c>
      <c r="J62" s="52">
        <f>NRG_CM_E!J62+NRG_OIL_NG_E!J62+NRG_PF_E!J62+NRG_CO_E!J62+NRG_BKBPB_E!J62+NRG_GW_E!J62+NRG_BF_E!J62+NRG_PR_E!J62+NRG_NI_E!J62+NRG_CL_E!J62+NRG_LNG_E!J62+NRG_BIOG_E!J62+NRG_GTL_E!J62+NRG_CPP_E!J62+NRG_NSP_E!J62</f>
        <v>0</v>
      </c>
      <c r="K62" s="52">
        <f>NRG_CM_E!K62+NRG_OIL_NG_E!K62+NRG_PF_E!K62+NRG_CO_E!K62+NRG_BKBPB_E!K62+NRG_GW_E!K62+NRG_BF_E!K62+NRG_PR_E!K62+NRG_NI_E!K62+NRG_CL_E!K62+NRG_LNG_E!K62+NRG_BIOG_E!K62+NRG_GTL_E!K62+NRG_CPP_E!K62+NRG_NSP_E!K62</f>
        <v>0</v>
      </c>
      <c r="L62" s="52">
        <f>NRG_CM_E!L62+NRG_OIL_NG_E!L62+NRG_PF_E!L62+NRG_CO_E!L62+NRG_BKBPB_E!L62+NRG_GW_E!L62+NRG_BF_E!L62+NRG_PR_E!L62+NRG_NI_E!L62+NRG_CL_E!L62+NRG_LNG_E!L62+NRG_BIOG_E!L62+NRG_GTL_E!L62+NRG_CPP_E!L62+NRG_NSP_E!L62</f>
        <v>0</v>
      </c>
      <c r="M62" s="52">
        <f>NRG_CM_E!M62+NRG_OIL_NG_E!M62+NRG_PF_E!M62+NRG_CO_E!M62+NRG_BKBPB_E!M62+NRG_GW_E!M62+NRG_BF_E!M62+NRG_PR_E!M62+NRG_NI_E!M62+NRG_CL_E!M62+NRG_LNG_E!M62+NRG_BIOG_E!M62+NRG_GTL_E!M62+NRG_CPP_E!M62+NRG_NSP_E!M62</f>
        <v>0</v>
      </c>
      <c r="N62" s="52">
        <f>NRG_CM_E!N62+NRG_OIL_NG_E!N62+NRG_PF_E!N62+NRG_CO_E!N62+NRG_BKBPB_E!N62+NRG_GW_E!N62+NRG_BF_E!N62+NRG_PR_E!N62+NRG_NI_E!N62+NRG_CL_E!N62+NRG_LNG_E!N62+NRG_BIOG_E!N62+NRG_GTL_E!N62+NRG_CPP_E!N62+NRG_NSP_E!N62</f>
        <v>0</v>
      </c>
      <c r="O62" s="52">
        <f>NRG_CM_E!O62+NRG_OIL_NG_E!O62+NRG_PF_E!O62+NRG_CO_E!O62+NRG_BKBPB_E!O62+NRG_GW_E!O62+NRG_BF_E!O62+NRG_PR_E!O62+NRG_NI_E!O62+NRG_CL_E!O62+NRG_LNG_E!O62+NRG_BIOG_E!O62+NRG_GTL_E!O62+NRG_CPP_E!O62+NRG_NSP_E!O62</f>
        <v>0</v>
      </c>
      <c r="P62" s="52">
        <f>NRG_CM_E!P62+NRG_OIL_NG_E!P62+NRG_PF_E!P62+NRG_CO_E!P62+NRG_BKBPB_E!P62+NRG_GW_E!P62+NRG_BF_E!P62+NRG_PR_E!P62+NRG_NI_E!P62+NRG_CL_E!P62+NRG_LNG_E!P62+NRG_BIOG_E!P62+NRG_GTL_E!P62+NRG_CPP_E!P62+NRG_NSP_E!P62</f>
        <v>0</v>
      </c>
      <c r="Q62" s="52">
        <f>NRG_CM_E!Q62+NRG_OIL_NG_E!Q62+NRG_PF_E!Q62+NRG_CO_E!Q62+NRG_BKBPB_E!Q62+NRG_GW_E!Q62+NRG_BF_E!Q62+NRG_PR_E!Q62+NRG_NI_E!Q62+NRG_CL_E!Q62+NRG_LNG_E!Q62+NRG_BIOG_E!Q62+NRG_GTL_E!Q62+NRG_CPP_E!Q62+NRG_NSP_E!Q62</f>
        <v>0</v>
      </c>
      <c r="R62" s="52">
        <f>NRG_CM_E!R62+NRG_OIL_NG_E!R62+NRG_PF_E!R62+NRG_CO_E!R62+NRG_BKBPB_E!R62+NRG_GW_E!R62+NRG_BF_E!R62+NRG_PR_E!R62+NRG_NI_E!R62+NRG_CL_E!R62+NRG_LNG_E!R62+NRG_BIOG_E!R62+NRG_GTL_E!R62+NRG_CPP_E!R62+NRG_NSP_E!R62</f>
        <v>0</v>
      </c>
      <c r="S62" s="52">
        <f>NRG_CM_E!S62+NRG_OIL_NG_E!S62+NRG_PF_E!S62+NRG_CO_E!S62+NRG_BKBPB_E!S62+NRG_GW_E!S62+NRG_BF_E!S62+NRG_PR_E!S62+NRG_NI_E!S62+NRG_CL_E!S62+NRG_LNG_E!S62+NRG_BIOG_E!S62+NRG_GTL_E!S62+NRG_CPP_E!S62+NRG_NSP_E!S62</f>
        <v>0</v>
      </c>
      <c r="T62" s="52">
        <f>NRG_CM_E!T62+NRG_OIL_NG_E!T62+NRG_PF_E!T62+NRG_CO_E!T62+NRG_BKBPB_E!T62+NRG_GW_E!T62+NRG_BF_E!T62+NRG_PR_E!T62+NRG_NI_E!T62+NRG_CL_E!T62+NRG_LNG_E!T62+NRG_BIOG_E!T62+NRG_GTL_E!T62+NRG_CPP_E!T62+NRG_NSP_E!T62</f>
        <v>0</v>
      </c>
      <c r="U62" s="52">
        <f>NRG_CM_E!U62+NRG_OIL_NG_E!U62+NRG_PF_E!U62+NRG_CO_E!U62+NRG_BKBPB_E!U62+NRG_GW_E!U62+NRG_BF_E!U62+NRG_PR_E!U62+NRG_NI_E!U62+NRG_CL_E!U62+NRG_LNG_E!U62+NRG_BIOG_E!U62+NRG_GTL_E!U62+NRG_CPP_E!U62+NRG_NSP_E!U62</f>
        <v>0</v>
      </c>
      <c r="V62" s="52">
        <f>NRG_CM_E!V62+NRG_OIL_NG_E!V62+NRG_PF_E!V62+NRG_CO_E!V62+NRG_BKBPB_E!V62+NRG_GW_E!V62+NRG_BF_E!V62+NRG_PR_E!V62+NRG_NI_E!V62+NRG_CL_E!V62+NRG_LNG_E!V62+NRG_BIOG_E!V62+NRG_GTL_E!V62+NRG_CPP_E!V62+NRG_NSP_E!V62</f>
        <v>0</v>
      </c>
      <c r="W62" s="52">
        <f>NRG_CM_E!W62+NRG_OIL_NG_E!W62+NRG_PF_E!W62+NRG_CO_E!W62+NRG_BKBPB_E!W62+NRG_GW_E!W62+NRG_BF_E!W62+NRG_PR_E!W62+NRG_NI_E!W62+NRG_CL_E!W62+NRG_LNG_E!W62+NRG_BIOG_E!W62+NRG_GTL_E!W62+NRG_CPP_E!W62+NRG_NSP_E!W62</f>
        <v>0</v>
      </c>
      <c r="X62" s="52">
        <f>NRG_CM_E!X62+NRG_OIL_NG_E!X62+NRG_PF_E!X62+NRG_CO_E!X62+NRG_BKBPB_E!X62+NRG_GW_E!X62+NRG_BF_E!X62+NRG_PR_E!X62+NRG_NI_E!X62+NRG_CL_E!X62+NRG_LNG_E!X62+NRG_BIOG_E!X62+NRG_GTL_E!X62+NRG_CPP_E!X62+NRG_NSP_E!X62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NRG_CM_E!C63+NRG_OIL_NG_E!C63+NRG_PF_E!C63+NRG_CO_E!C63+NRG_BKBPB_E!C63+NRG_GW_E!C63+NRG_BF_E!C63+NRG_PR_E!C63+NRG_NI_E!C63+NRG_CL_E!C63+NRG_LNG_E!C63+NRG_BIOG_E!C63+NRG_GTL_E!C63+NRG_CPP_E!C63+NRG_NSP_E!C63</f>
        <v>0</v>
      </c>
      <c r="D63" s="52">
        <f>NRG_CM_E!D63+NRG_OIL_NG_E!D63+NRG_PF_E!D63+NRG_CO_E!D63+NRG_BKBPB_E!D63+NRG_GW_E!D63+NRG_BF_E!D63+NRG_PR_E!D63+NRG_NI_E!D63+NRG_CL_E!D63+NRG_LNG_E!D63+NRG_BIOG_E!D63+NRG_GTL_E!D63+NRG_CPP_E!D63+NRG_NSP_E!D63</f>
        <v>0</v>
      </c>
      <c r="E63" s="52">
        <f>NRG_CM_E!E63+NRG_OIL_NG_E!E63+NRG_PF_E!E63+NRG_CO_E!E63+NRG_BKBPB_E!E63+NRG_GW_E!E63+NRG_BF_E!E63+NRG_PR_E!E63+NRG_NI_E!E63+NRG_CL_E!E63+NRG_LNG_E!E63+NRG_BIOG_E!E63+NRG_GTL_E!E63+NRG_CPP_E!E63+NRG_NSP_E!E63</f>
        <v>0</v>
      </c>
      <c r="F63" s="52">
        <f>NRG_CM_E!F63+NRG_OIL_NG_E!F63+NRG_PF_E!F63+NRG_CO_E!F63+NRG_BKBPB_E!F63+NRG_GW_E!F63+NRG_BF_E!F63+NRG_PR_E!F63+NRG_NI_E!F63+NRG_CL_E!F63+NRG_LNG_E!F63+NRG_BIOG_E!F63+NRG_GTL_E!F63+NRG_CPP_E!F63+NRG_NSP_E!F63</f>
        <v>0</v>
      </c>
      <c r="G63" s="52">
        <f>NRG_CM_E!G63+NRG_OIL_NG_E!G63+NRG_PF_E!G63+NRG_CO_E!G63+NRG_BKBPB_E!G63+NRG_GW_E!G63+NRG_BF_E!G63+NRG_PR_E!G63+NRG_NI_E!G63+NRG_CL_E!G63+NRG_LNG_E!G63+NRG_BIOG_E!G63+NRG_GTL_E!G63+NRG_CPP_E!G63+NRG_NSP_E!G63</f>
        <v>0</v>
      </c>
      <c r="H63" s="52">
        <f>NRG_CM_E!H63+NRG_OIL_NG_E!H63+NRG_PF_E!H63+NRG_CO_E!H63+NRG_BKBPB_E!H63+NRG_GW_E!H63+NRG_BF_E!H63+NRG_PR_E!H63+NRG_NI_E!H63+NRG_CL_E!H63+NRG_LNG_E!H63+NRG_BIOG_E!H63+NRG_GTL_E!H63+NRG_CPP_E!H63+NRG_NSP_E!H63</f>
        <v>0</v>
      </c>
      <c r="I63" s="52">
        <f>NRG_CM_E!I63+NRG_OIL_NG_E!I63+NRG_PF_E!I63+NRG_CO_E!I63+NRG_BKBPB_E!I63+NRG_GW_E!I63+NRG_BF_E!I63+NRG_PR_E!I63+NRG_NI_E!I63+NRG_CL_E!I63+NRG_LNG_E!I63+NRG_BIOG_E!I63+NRG_GTL_E!I63+NRG_CPP_E!I63+NRG_NSP_E!I63</f>
        <v>0</v>
      </c>
      <c r="J63" s="52">
        <f>NRG_CM_E!J63+NRG_OIL_NG_E!J63+NRG_PF_E!J63+NRG_CO_E!J63+NRG_BKBPB_E!J63+NRG_GW_E!J63+NRG_BF_E!J63+NRG_PR_E!J63+NRG_NI_E!J63+NRG_CL_E!J63+NRG_LNG_E!J63+NRG_BIOG_E!J63+NRG_GTL_E!J63+NRG_CPP_E!J63+NRG_NSP_E!J63</f>
        <v>0</v>
      </c>
      <c r="K63" s="52">
        <f>NRG_CM_E!K63+NRG_OIL_NG_E!K63+NRG_PF_E!K63+NRG_CO_E!K63+NRG_BKBPB_E!K63+NRG_GW_E!K63+NRG_BF_E!K63+NRG_PR_E!K63+NRG_NI_E!K63+NRG_CL_E!K63+NRG_LNG_E!K63+NRG_BIOG_E!K63+NRG_GTL_E!K63+NRG_CPP_E!K63+NRG_NSP_E!K63</f>
        <v>0</v>
      </c>
      <c r="L63" s="52">
        <f>NRG_CM_E!L63+NRG_OIL_NG_E!L63+NRG_PF_E!L63+NRG_CO_E!L63+NRG_BKBPB_E!L63+NRG_GW_E!L63+NRG_BF_E!L63+NRG_PR_E!L63+NRG_NI_E!L63+NRG_CL_E!L63+NRG_LNG_E!L63+NRG_BIOG_E!L63+NRG_GTL_E!L63+NRG_CPP_E!L63+NRG_NSP_E!L63</f>
        <v>0</v>
      </c>
      <c r="M63" s="52">
        <f>NRG_CM_E!M63+NRG_OIL_NG_E!M63+NRG_PF_E!M63+NRG_CO_E!M63+NRG_BKBPB_E!M63+NRG_GW_E!M63+NRG_BF_E!M63+NRG_PR_E!M63+NRG_NI_E!M63+NRG_CL_E!M63+NRG_LNG_E!M63+NRG_BIOG_E!M63+NRG_GTL_E!M63+NRG_CPP_E!M63+NRG_NSP_E!M63</f>
        <v>0</v>
      </c>
      <c r="N63" s="52">
        <f>NRG_CM_E!N63+NRG_OIL_NG_E!N63+NRG_PF_E!N63+NRG_CO_E!N63+NRG_BKBPB_E!N63+NRG_GW_E!N63+NRG_BF_E!N63+NRG_PR_E!N63+NRG_NI_E!N63+NRG_CL_E!N63+NRG_LNG_E!N63+NRG_BIOG_E!N63+NRG_GTL_E!N63+NRG_CPP_E!N63+NRG_NSP_E!N63</f>
        <v>0</v>
      </c>
      <c r="O63" s="52">
        <f>NRG_CM_E!O63+NRG_OIL_NG_E!O63+NRG_PF_E!O63+NRG_CO_E!O63+NRG_BKBPB_E!O63+NRG_GW_E!O63+NRG_BF_E!O63+NRG_PR_E!O63+NRG_NI_E!O63+NRG_CL_E!O63+NRG_LNG_E!O63+NRG_BIOG_E!O63+NRG_GTL_E!O63+NRG_CPP_E!O63+NRG_NSP_E!O63</f>
        <v>0</v>
      </c>
      <c r="P63" s="52">
        <f>NRG_CM_E!P63+NRG_OIL_NG_E!P63+NRG_PF_E!P63+NRG_CO_E!P63+NRG_BKBPB_E!P63+NRG_GW_E!P63+NRG_BF_E!P63+NRG_PR_E!P63+NRG_NI_E!P63+NRG_CL_E!P63+NRG_LNG_E!P63+NRG_BIOG_E!P63+NRG_GTL_E!P63+NRG_CPP_E!P63+NRG_NSP_E!P63</f>
        <v>0</v>
      </c>
      <c r="Q63" s="52">
        <f>NRG_CM_E!Q63+NRG_OIL_NG_E!Q63+NRG_PF_E!Q63+NRG_CO_E!Q63+NRG_BKBPB_E!Q63+NRG_GW_E!Q63+NRG_BF_E!Q63+NRG_PR_E!Q63+NRG_NI_E!Q63+NRG_CL_E!Q63+NRG_LNG_E!Q63+NRG_BIOG_E!Q63+NRG_GTL_E!Q63+NRG_CPP_E!Q63+NRG_NSP_E!Q63</f>
        <v>0</v>
      </c>
      <c r="R63" s="52">
        <f>NRG_CM_E!R63+NRG_OIL_NG_E!R63+NRG_PF_E!R63+NRG_CO_E!R63+NRG_BKBPB_E!R63+NRG_GW_E!R63+NRG_BF_E!R63+NRG_PR_E!R63+NRG_NI_E!R63+NRG_CL_E!R63+NRG_LNG_E!R63+NRG_BIOG_E!R63+NRG_GTL_E!R63+NRG_CPP_E!R63+NRG_NSP_E!R63</f>
        <v>0</v>
      </c>
      <c r="S63" s="52">
        <f>NRG_CM_E!S63+NRG_OIL_NG_E!S63+NRG_PF_E!S63+NRG_CO_E!S63+NRG_BKBPB_E!S63+NRG_GW_E!S63+NRG_BF_E!S63+NRG_PR_E!S63+NRG_NI_E!S63+NRG_CL_E!S63+NRG_LNG_E!S63+NRG_BIOG_E!S63+NRG_GTL_E!S63+NRG_CPP_E!S63+NRG_NSP_E!S63</f>
        <v>0</v>
      </c>
      <c r="T63" s="52">
        <f>NRG_CM_E!T63+NRG_OIL_NG_E!T63+NRG_PF_E!T63+NRG_CO_E!T63+NRG_BKBPB_E!T63+NRG_GW_E!T63+NRG_BF_E!T63+NRG_PR_E!T63+NRG_NI_E!T63+NRG_CL_E!T63+NRG_LNG_E!T63+NRG_BIOG_E!T63+NRG_GTL_E!T63+NRG_CPP_E!T63+NRG_NSP_E!T63</f>
        <v>0</v>
      </c>
      <c r="U63" s="52">
        <f>NRG_CM_E!U63+NRG_OIL_NG_E!U63+NRG_PF_E!U63+NRG_CO_E!U63+NRG_BKBPB_E!U63+NRG_GW_E!U63+NRG_BF_E!U63+NRG_PR_E!U63+NRG_NI_E!U63+NRG_CL_E!U63+NRG_LNG_E!U63+NRG_BIOG_E!U63+NRG_GTL_E!U63+NRG_CPP_E!U63+NRG_NSP_E!U63</f>
        <v>0</v>
      </c>
      <c r="V63" s="52">
        <f>NRG_CM_E!V63+NRG_OIL_NG_E!V63+NRG_PF_E!V63+NRG_CO_E!V63+NRG_BKBPB_E!V63+NRG_GW_E!V63+NRG_BF_E!V63+NRG_PR_E!V63+NRG_NI_E!V63+NRG_CL_E!V63+NRG_LNG_E!V63+NRG_BIOG_E!V63+NRG_GTL_E!V63+NRG_CPP_E!V63+NRG_NSP_E!V63</f>
        <v>0</v>
      </c>
      <c r="W63" s="52">
        <f>NRG_CM_E!W63+NRG_OIL_NG_E!W63+NRG_PF_E!W63+NRG_CO_E!W63+NRG_BKBPB_E!W63+NRG_GW_E!W63+NRG_BF_E!W63+NRG_PR_E!W63+NRG_NI_E!W63+NRG_CL_E!W63+NRG_LNG_E!W63+NRG_BIOG_E!W63+NRG_GTL_E!W63+NRG_CPP_E!W63+NRG_NSP_E!W63</f>
        <v>0</v>
      </c>
      <c r="X63" s="52">
        <f>NRG_CM_E!X63+NRG_OIL_NG_E!X63+NRG_PF_E!X63+NRG_CO_E!X63+NRG_BKBPB_E!X63+NRG_GW_E!X63+NRG_BF_E!X63+NRG_PR_E!X63+NRG_NI_E!X63+NRG_CL_E!X63+NRG_LNG_E!X63+NRG_BIOG_E!X63+NRG_GTL_E!X63+NRG_CPP_E!X63+NRG_NSP_E!X63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NRG_CM_E!C64+NRG_OIL_NG_E!C64+NRG_PF_E!C64+NRG_CO_E!C64+NRG_BKBPB_E!C64+NRG_GW_E!C64+NRG_BF_E!C64+NRG_PR_E!C64+NRG_NI_E!C64+NRG_CL_E!C64+NRG_LNG_E!C64+NRG_BIOG_E!C64+NRG_GTL_E!C64+NRG_CPP_E!C64+NRG_NSP_E!C64</f>
        <v>0</v>
      </c>
      <c r="D64" s="52">
        <f>NRG_CM_E!D64+NRG_OIL_NG_E!D64+NRG_PF_E!D64+NRG_CO_E!D64+NRG_BKBPB_E!D64+NRG_GW_E!D64+NRG_BF_E!D64+NRG_PR_E!D64+NRG_NI_E!D64+NRG_CL_E!D64+NRG_LNG_E!D64+NRG_BIOG_E!D64+NRG_GTL_E!D64+NRG_CPP_E!D64+NRG_NSP_E!D64</f>
        <v>0</v>
      </c>
      <c r="E64" s="52">
        <f>NRG_CM_E!E64+NRG_OIL_NG_E!E64+NRG_PF_E!E64+NRG_CO_E!E64+NRG_BKBPB_E!E64+NRG_GW_E!E64+NRG_BF_E!E64+NRG_PR_E!E64+NRG_NI_E!E64+NRG_CL_E!E64+NRG_LNG_E!E64+NRG_BIOG_E!E64+NRG_GTL_E!E64+NRG_CPP_E!E64+NRG_NSP_E!E64</f>
        <v>0</v>
      </c>
      <c r="F64" s="52">
        <f>NRG_CM_E!F64+NRG_OIL_NG_E!F64+NRG_PF_E!F64+NRG_CO_E!F64+NRG_BKBPB_E!F64+NRG_GW_E!F64+NRG_BF_E!F64+NRG_PR_E!F64+NRG_NI_E!F64+NRG_CL_E!F64+NRG_LNG_E!F64+NRG_BIOG_E!F64+NRG_GTL_E!F64+NRG_CPP_E!F64+NRG_NSP_E!F64</f>
        <v>0</v>
      </c>
      <c r="G64" s="52">
        <f>NRG_CM_E!G64+NRG_OIL_NG_E!G64+NRG_PF_E!G64+NRG_CO_E!G64+NRG_BKBPB_E!G64+NRG_GW_E!G64+NRG_BF_E!G64+NRG_PR_E!G64+NRG_NI_E!G64+NRG_CL_E!G64+NRG_LNG_E!G64+NRG_BIOG_E!G64+NRG_GTL_E!G64+NRG_CPP_E!G64+NRG_NSP_E!G64</f>
        <v>0</v>
      </c>
      <c r="H64" s="52">
        <f>NRG_CM_E!H64+NRG_OIL_NG_E!H64+NRG_PF_E!H64+NRG_CO_E!H64+NRG_BKBPB_E!H64+NRG_GW_E!H64+NRG_BF_E!H64+NRG_PR_E!H64+NRG_NI_E!H64+NRG_CL_E!H64+NRG_LNG_E!H64+NRG_BIOG_E!H64+NRG_GTL_E!H64+NRG_CPP_E!H64+NRG_NSP_E!H64</f>
        <v>0</v>
      </c>
      <c r="I64" s="52">
        <f>NRG_CM_E!I64+NRG_OIL_NG_E!I64+NRG_PF_E!I64+NRG_CO_E!I64+NRG_BKBPB_E!I64+NRG_GW_E!I64+NRG_BF_E!I64+NRG_PR_E!I64+NRG_NI_E!I64+NRG_CL_E!I64+NRG_LNG_E!I64+NRG_BIOG_E!I64+NRG_GTL_E!I64+NRG_CPP_E!I64+NRG_NSP_E!I64</f>
        <v>0</v>
      </c>
      <c r="J64" s="52">
        <f>NRG_CM_E!J64+NRG_OIL_NG_E!J64+NRG_PF_E!J64+NRG_CO_E!J64+NRG_BKBPB_E!J64+NRG_GW_E!J64+NRG_BF_E!J64+NRG_PR_E!J64+NRG_NI_E!J64+NRG_CL_E!J64+NRG_LNG_E!J64+NRG_BIOG_E!J64+NRG_GTL_E!J64+NRG_CPP_E!J64+NRG_NSP_E!J64</f>
        <v>0</v>
      </c>
      <c r="K64" s="52">
        <f>NRG_CM_E!K64+NRG_OIL_NG_E!K64+NRG_PF_E!K64+NRG_CO_E!K64+NRG_BKBPB_E!K64+NRG_GW_E!K64+NRG_BF_E!K64+NRG_PR_E!K64+NRG_NI_E!K64+NRG_CL_E!K64+NRG_LNG_E!K64+NRG_BIOG_E!K64+NRG_GTL_E!K64+NRG_CPP_E!K64+NRG_NSP_E!K64</f>
        <v>0</v>
      </c>
      <c r="L64" s="52">
        <f>NRG_CM_E!L64+NRG_OIL_NG_E!L64+NRG_PF_E!L64+NRG_CO_E!L64+NRG_BKBPB_E!L64+NRG_GW_E!L64+NRG_BF_E!L64+NRG_PR_E!L64+NRG_NI_E!L64+NRG_CL_E!L64+NRG_LNG_E!L64+NRG_BIOG_E!L64+NRG_GTL_E!L64+NRG_CPP_E!L64+NRG_NSP_E!L64</f>
        <v>0</v>
      </c>
      <c r="M64" s="52">
        <f>NRG_CM_E!M64+NRG_OIL_NG_E!M64+NRG_PF_E!M64+NRG_CO_E!M64+NRG_BKBPB_E!M64+NRG_GW_E!M64+NRG_BF_E!M64+NRG_PR_E!M64+NRG_NI_E!M64+NRG_CL_E!M64+NRG_LNG_E!M64+NRG_BIOG_E!M64+NRG_GTL_E!M64+NRG_CPP_E!M64+NRG_NSP_E!M64</f>
        <v>0</v>
      </c>
      <c r="N64" s="52">
        <f>NRG_CM_E!N64+NRG_OIL_NG_E!N64+NRG_PF_E!N64+NRG_CO_E!N64+NRG_BKBPB_E!N64+NRG_GW_E!N64+NRG_BF_E!N64+NRG_PR_E!N64+NRG_NI_E!N64+NRG_CL_E!N64+NRG_LNG_E!N64+NRG_BIOG_E!N64+NRG_GTL_E!N64+NRG_CPP_E!N64+NRG_NSP_E!N64</f>
        <v>0</v>
      </c>
      <c r="O64" s="52">
        <f>NRG_CM_E!O64+NRG_OIL_NG_E!O64+NRG_PF_E!O64+NRG_CO_E!O64+NRG_BKBPB_E!O64+NRG_GW_E!O64+NRG_BF_E!O64+NRG_PR_E!O64+NRG_NI_E!O64+NRG_CL_E!O64+NRG_LNG_E!O64+NRG_BIOG_E!O64+NRG_GTL_E!O64+NRG_CPP_E!O64+NRG_NSP_E!O64</f>
        <v>0</v>
      </c>
      <c r="P64" s="52">
        <f>NRG_CM_E!P64+NRG_OIL_NG_E!P64+NRG_PF_E!P64+NRG_CO_E!P64+NRG_BKBPB_E!P64+NRG_GW_E!P64+NRG_BF_E!P64+NRG_PR_E!P64+NRG_NI_E!P64+NRG_CL_E!P64+NRG_LNG_E!P64+NRG_BIOG_E!P64+NRG_GTL_E!P64+NRG_CPP_E!P64+NRG_NSP_E!P64</f>
        <v>0</v>
      </c>
      <c r="Q64" s="52">
        <f>NRG_CM_E!Q64+NRG_OIL_NG_E!Q64+NRG_PF_E!Q64+NRG_CO_E!Q64+NRG_BKBPB_E!Q64+NRG_GW_E!Q64+NRG_BF_E!Q64+NRG_PR_E!Q64+NRG_NI_E!Q64+NRG_CL_E!Q64+NRG_LNG_E!Q64+NRG_BIOG_E!Q64+NRG_GTL_E!Q64+NRG_CPP_E!Q64+NRG_NSP_E!Q64</f>
        <v>0</v>
      </c>
      <c r="R64" s="52">
        <f>NRG_CM_E!R64+NRG_OIL_NG_E!R64+NRG_PF_E!R64+NRG_CO_E!R64+NRG_BKBPB_E!R64+NRG_GW_E!R64+NRG_BF_E!R64+NRG_PR_E!R64+NRG_NI_E!R64+NRG_CL_E!R64+NRG_LNG_E!R64+NRG_BIOG_E!R64+NRG_GTL_E!R64+NRG_CPP_E!R64+NRG_NSP_E!R64</f>
        <v>0</v>
      </c>
      <c r="S64" s="52">
        <f>NRG_CM_E!S64+NRG_OIL_NG_E!S64+NRG_PF_E!S64+NRG_CO_E!S64+NRG_BKBPB_E!S64+NRG_GW_E!S64+NRG_BF_E!S64+NRG_PR_E!S64+NRG_NI_E!S64+NRG_CL_E!S64+NRG_LNG_E!S64+NRG_BIOG_E!S64+NRG_GTL_E!S64+NRG_CPP_E!S64+NRG_NSP_E!S64</f>
        <v>0</v>
      </c>
      <c r="T64" s="52">
        <f>NRG_CM_E!T64+NRG_OIL_NG_E!T64+NRG_PF_E!T64+NRG_CO_E!T64+NRG_BKBPB_E!T64+NRG_GW_E!T64+NRG_BF_E!T64+NRG_PR_E!T64+NRG_NI_E!T64+NRG_CL_E!T64+NRG_LNG_E!T64+NRG_BIOG_E!T64+NRG_GTL_E!T64+NRG_CPP_E!T64+NRG_NSP_E!T64</f>
        <v>0</v>
      </c>
      <c r="U64" s="52">
        <f>NRG_CM_E!U64+NRG_OIL_NG_E!U64+NRG_PF_E!U64+NRG_CO_E!U64+NRG_BKBPB_E!U64+NRG_GW_E!U64+NRG_BF_E!U64+NRG_PR_E!U64+NRG_NI_E!U64+NRG_CL_E!U64+NRG_LNG_E!U64+NRG_BIOG_E!U64+NRG_GTL_E!U64+NRG_CPP_E!U64+NRG_NSP_E!U64</f>
        <v>0</v>
      </c>
      <c r="V64" s="52">
        <f>NRG_CM_E!V64+NRG_OIL_NG_E!V64+NRG_PF_E!V64+NRG_CO_E!V64+NRG_BKBPB_E!V64+NRG_GW_E!V64+NRG_BF_E!V64+NRG_PR_E!V64+NRG_NI_E!V64+NRG_CL_E!V64+NRG_LNG_E!V64+NRG_BIOG_E!V64+NRG_GTL_E!V64+NRG_CPP_E!V64+NRG_NSP_E!V64</f>
        <v>0</v>
      </c>
      <c r="W64" s="52">
        <f>NRG_CM_E!W64+NRG_OIL_NG_E!W64+NRG_PF_E!W64+NRG_CO_E!W64+NRG_BKBPB_E!W64+NRG_GW_E!W64+NRG_BF_E!W64+NRG_PR_E!W64+NRG_NI_E!W64+NRG_CL_E!W64+NRG_LNG_E!W64+NRG_BIOG_E!W64+NRG_GTL_E!W64+NRG_CPP_E!W64+NRG_NSP_E!W64</f>
        <v>0</v>
      </c>
      <c r="X64" s="52">
        <f>NRG_CM_E!X64+NRG_OIL_NG_E!X64+NRG_PF_E!X64+NRG_CO_E!X64+NRG_BKBPB_E!X64+NRG_GW_E!X64+NRG_BF_E!X64+NRG_PR_E!X64+NRG_NI_E!X64+NRG_CL_E!X64+NRG_LNG_E!X64+NRG_BIOG_E!X64+NRG_GTL_E!X64+NRG_CPP_E!X64+NRG_NSP_E!X64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NRG_CM_E!C65+NRG_OIL_NG_E!C65+NRG_PF_E!C65+NRG_CO_E!C65+NRG_BKBPB_E!C65+NRG_GW_E!C65+NRG_BF_E!C65+NRG_PR_E!C65+NRG_NI_E!C65+NRG_CL_E!C65+NRG_LNG_E!C65+NRG_BIOG_E!C65+NRG_GTL_E!C65+NRG_CPP_E!C65+NRG_NSP_E!C65</f>
        <v>0</v>
      </c>
      <c r="D65" s="52">
        <f>NRG_CM_E!D65+NRG_OIL_NG_E!D65+NRG_PF_E!D65+NRG_CO_E!D65+NRG_BKBPB_E!D65+NRG_GW_E!D65+NRG_BF_E!D65+NRG_PR_E!D65+NRG_NI_E!D65+NRG_CL_E!D65+NRG_LNG_E!D65+NRG_BIOG_E!D65+NRG_GTL_E!D65+NRG_CPP_E!D65+NRG_NSP_E!D65</f>
        <v>0</v>
      </c>
      <c r="E65" s="52">
        <f>NRG_CM_E!E65+NRG_OIL_NG_E!E65+NRG_PF_E!E65+NRG_CO_E!E65+NRG_BKBPB_E!E65+NRG_GW_E!E65+NRG_BF_E!E65+NRG_PR_E!E65+NRG_NI_E!E65+NRG_CL_E!E65+NRG_LNG_E!E65+NRG_BIOG_E!E65+NRG_GTL_E!E65+NRG_CPP_E!E65+NRG_NSP_E!E65</f>
        <v>0</v>
      </c>
      <c r="F65" s="52">
        <f>NRG_CM_E!F65+NRG_OIL_NG_E!F65+NRG_PF_E!F65+NRG_CO_E!F65+NRG_BKBPB_E!F65+NRG_GW_E!F65+NRG_BF_E!F65+NRG_PR_E!F65+NRG_NI_E!F65+NRG_CL_E!F65+NRG_LNG_E!F65+NRG_BIOG_E!F65+NRG_GTL_E!F65+NRG_CPP_E!F65+NRG_NSP_E!F65</f>
        <v>0</v>
      </c>
      <c r="G65" s="52">
        <f>NRG_CM_E!G65+NRG_OIL_NG_E!G65+NRG_PF_E!G65+NRG_CO_E!G65+NRG_BKBPB_E!G65+NRG_GW_E!G65+NRG_BF_E!G65+NRG_PR_E!G65+NRG_NI_E!G65+NRG_CL_E!G65+NRG_LNG_E!G65+NRG_BIOG_E!G65+NRG_GTL_E!G65+NRG_CPP_E!G65+NRG_NSP_E!G65</f>
        <v>0</v>
      </c>
      <c r="H65" s="52">
        <f>NRG_CM_E!H65+NRG_OIL_NG_E!H65+NRG_PF_E!H65+NRG_CO_E!H65+NRG_BKBPB_E!H65+NRG_GW_E!H65+NRG_BF_E!H65+NRG_PR_E!H65+NRG_NI_E!H65+NRG_CL_E!H65+NRG_LNG_E!H65+NRG_BIOG_E!H65+NRG_GTL_E!H65+NRG_CPP_E!H65+NRG_NSP_E!H65</f>
        <v>0</v>
      </c>
      <c r="I65" s="52">
        <f>NRG_CM_E!I65+NRG_OIL_NG_E!I65+NRG_PF_E!I65+NRG_CO_E!I65+NRG_BKBPB_E!I65+NRG_GW_E!I65+NRG_BF_E!I65+NRG_PR_E!I65+NRG_NI_E!I65+NRG_CL_E!I65+NRG_LNG_E!I65+NRG_BIOG_E!I65+NRG_GTL_E!I65+NRG_CPP_E!I65+NRG_NSP_E!I65</f>
        <v>0</v>
      </c>
      <c r="J65" s="52">
        <f>NRG_CM_E!J65+NRG_OIL_NG_E!J65+NRG_PF_E!J65+NRG_CO_E!J65+NRG_BKBPB_E!J65+NRG_GW_E!J65+NRG_BF_E!J65+NRG_PR_E!J65+NRG_NI_E!J65+NRG_CL_E!J65+NRG_LNG_E!J65+NRG_BIOG_E!J65+NRG_GTL_E!J65+NRG_CPP_E!J65+NRG_NSP_E!J65</f>
        <v>0</v>
      </c>
      <c r="K65" s="52">
        <f>NRG_CM_E!K65+NRG_OIL_NG_E!K65+NRG_PF_E!K65+NRG_CO_E!K65+NRG_BKBPB_E!K65+NRG_GW_E!K65+NRG_BF_E!K65+NRG_PR_E!K65+NRG_NI_E!K65+NRG_CL_E!K65+NRG_LNG_E!K65+NRG_BIOG_E!K65+NRG_GTL_E!K65+NRG_CPP_E!K65+NRG_NSP_E!K65</f>
        <v>0</v>
      </c>
      <c r="L65" s="52">
        <f>NRG_CM_E!L65+NRG_OIL_NG_E!L65+NRG_PF_E!L65+NRG_CO_E!L65+NRG_BKBPB_E!L65+NRG_GW_E!L65+NRG_BF_E!L65+NRG_PR_E!L65+NRG_NI_E!L65+NRG_CL_E!L65+NRG_LNG_E!L65+NRG_BIOG_E!L65+NRG_GTL_E!L65+NRG_CPP_E!L65+NRG_NSP_E!L65</f>
        <v>0</v>
      </c>
      <c r="M65" s="52">
        <f>NRG_CM_E!M65+NRG_OIL_NG_E!M65+NRG_PF_E!M65+NRG_CO_E!M65+NRG_BKBPB_E!M65+NRG_GW_E!M65+NRG_BF_E!M65+NRG_PR_E!M65+NRG_NI_E!M65+NRG_CL_E!M65+NRG_LNG_E!M65+NRG_BIOG_E!M65+NRG_GTL_E!M65+NRG_CPP_E!M65+NRG_NSP_E!M65</f>
        <v>0</v>
      </c>
      <c r="N65" s="52">
        <f>NRG_CM_E!N65+NRG_OIL_NG_E!N65+NRG_PF_E!N65+NRG_CO_E!N65+NRG_BKBPB_E!N65+NRG_GW_E!N65+NRG_BF_E!N65+NRG_PR_E!N65+NRG_NI_E!N65+NRG_CL_E!N65+NRG_LNG_E!N65+NRG_BIOG_E!N65+NRG_GTL_E!N65+NRG_CPP_E!N65+NRG_NSP_E!N65</f>
        <v>0</v>
      </c>
      <c r="O65" s="52">
        <f>NRG_CM_E!O65+NRG_OIL_NG_E!O65+NRG_PF_E!O65+NRG_CO_E!O65+NRG_BKBPB_E!O65+NRG_GW_E!O65+NRG_BF_E!O65+NRG_PR_E!O65+NRG_NI_E!O65+NRG_CL_E!O65+NRG_LNG_E!O65+NRG_BIOG_E!O65+NRG_GTL_E!O65+NRG_CPP_E!O65+NRG_NSP_E!O65</f>
        <v>0</v>
      </c>
      <c r="P65" s="52">
        <f>NRG_CM_E!P65+NRG_OIL_NG_E!P65+NRG_PF_E!P65+NRG_CO_E!P65+NRG_BKBPB_E!P65+NRG_GW_E!P65+NRG_BF_E!P65+NRG_PR_E!P65+NRG_NI_E!P65+NRG_CL_E!P65+NRG_LNG_E!P65+NRG_BIOG_E!P65+NRG_GTL_E!P65+NRG_CPP_E!P65+NRG_NSP_E!P65</f>
        <v>0</v>
      </c>
      <c r="Q65" s="52">
        <f>NRG_CM_E!Q65+NRG_OIL_NG_E!Q65+NRG_PF_E!Q65+NRG_CO_E!Q65+NRG_BKBPB_E!Q65+NRG_GW_E!Q65+NRG_BF_E!Q65+NRG_PR_E!Q65+NRG_NI_E!Q65+NRG_CL_E!Q65+NRG_LNG_E!Q65+NRG_BIOG_E!Q65+NRG_GTL_E!Q65+NRG_CPP_E!Q65+NRG_NSP_E!Q65</f>
        <v>0</v>
      </c>
      <c r="R65" s="52">
        <f>NRG_CM_E!R65+NRG_OIL_NG_E!R65+NRG_PF_E!R65+NRG_CO_E!R65+NRG_BKBPB_E!R65+NRG_GW_E!R65+NRG_BF_E!R65+NRG_PR_E!R65+NRG_NI_E!R65+NRG_CL_E!R65+NRG_LNG_E!R65+NRG_BIOG_E!R65+NRG_GTL_E!R65+NRG_CPP_E!R65+NRG_NSP_E!R65</f>
        <v>0</v>
      </c>
      <c r="S65" s="52">
        <f>NRG_CM_E!S65+NRG_OIL_NG_E!S65+NRG_PF_E!S65+NRG_CO_E!S65+NRG_BKBPB_E!S65+NRG_GW_E!S65+NRG_BF_E!S65+NRG_PR_E!S65+NRG_NI_E!S65+NRG_CL_E!S65+NRG_LNG_E!S65+NRG_BIOG_E!S65+NRG_GTL_E!S65+NRG_CPP_E!S65+NRG_NSP_E!S65</f>
        <v>0</v>
      </c>
      <c r="T65" s="52">
        <f>NRG_CM_E!T65+NRG_OIL_NG_E!T65+NRG_PF_E!T65+NRG_CO_E!T65+NRG_BKBPB_E!T65+NRG_GW_E!T65+NRG_BF_E!T65+NRG_PR_E!T65+NRG_NI_E!T65+NRG_CL_E!T65+NRG_LNG_E!T65+NRG_BIOG_E!T65+NRG_GTL_E!T65+NRG_CPP_E!T65+NRG_NSP_E!T65</f>
        <v>0</v>
      </c>
      <c r="U65" s="52">
        <f>NRG_CM_E!U65+NRG_OIL_NG_E!U65+NRG_PF_E!U65+NRG_CO_E!U65+NRG_BKBPB_E!U65+NRG_GW_E!U65+NRG_BF_E!U65+NRG_PR_E!U65+NRG_NI_E!U65+NRG_CL_E!U65+NRG_LNG_E!U65+NRG_BIOG_E!U65+NRG_GTL_E!U65+NRG_CPP_E!U65+NRG_NSP_E!U65</f>
        <v>0</v>
      </c>
      <c r="V65" s="52">
        <f>NRG_CM_E!V65+NRG_OIL_NG_E!V65+NRG_PF_E!V65+NRG_CO_E!V65+NRG_BKBPB_E!V65+NRG_GW_E!V65+NRG_BF_E!V65+NRG_PR_E!V65+NRG_NI_E!V65+NRG_CL_E!V65+NRG_LNG_E!V65+NRG_BIOG_E!V65+NRG_GTL_E!V65+NRG_CPP_E!V65+NRG_NSP_E!V65</f>
        <v>0</v>
      </c>
      <c r="W65" s="52">
        <f>NRG_CM_E!W65+NRG_OIL_NG_E!W65+NRG_PF_E!W65+NRG_CO_E!W65+NRG_BKBPB_E!W65+NRG_GW_E!W65+NRG_BF_E!W65+NRG_PR_E!W65+NRG_NI_E!W65+NRG_CL_E!W65+NRG_LNG_E!W65+NRG_BIOG_E!W65+NRG_GTL_E!W65+NRG_CPP_E!W65+NRG_NSP_E!W65</f>
        <v>0</v>
      </c>
      <c r="X65" s="52">
        <f>NRG_CM_E!X65+NRG_OIL_NG_E!X65+NRG_PF_E!X65+NRG_CO_E!X65+NRG_BKBPB_E!X65+NRG_GW_E!X65+NRG_BF_E!X65+NRG_PR_E!X65+NRG_NI_E!X65+NRG_CL_E!X65+NRG_LNG_E!X65+NRG_BIOG_E!X65+NRG_GTL_E!X65+NRG_CPP_E!X65+NRG_NSP_E!X65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NRG_CM_E!C66+NRG_OIL_NG_E!C66+NRG_PF_E!C66+NRG_CO_E!C66+NRG_BKBPB_E!C66+NRG_GW_E!C66+NRG_BF_E!C66+NRG_PR_E!C66+NRG_NI_E!C66+NRG_CL_E!C66+NRG_LNG_E!C66+NRG_BIOG_E!C66+NRG_GTL_E!C66+NRG_CPP_E!C66+NRG_NSP_E!C66</f>
        <v>0</v>
      </c>
      <c r="D66" s="52">
        <f>NRG_CM_E!D66+NRG_OIL_NG_E!D66+NRG_PF_E!D66+NRG_CO_E!D66+NRG_BKBPB_E!D66+NRG_GW_E!D66+NRG_BF_E!D66+NRG_PR_E!D66+NRG_NI_E!D66+NRG_CL_E!D66+NRG_LNG_E!D66+NRG_BIOG_E!D66+NRG_GTL_E!D66+NRG_CPP_E!D66+NRG_NSP_E!D66</f>
        <v>0</v>
      </c>
      <c r="E66" s="52">
        <f>NRG_CM_E!E66+NRG_OIL_NG_E!E66+NRG_PF_E!E66+NRG_CO_E!E66+NRG_BKBPB_E!E66+NRG_GW_E!E66+NRG_BF_E!E66+NRG_PR_E!E66+NRG_NI_E!E66+NRG_CL_E!E66+NRG_LNG_E!E66+NRG_BIOG_E!E66+NRG_GTL_E!E66+NRG_CPP_E!E66+NRG_NSP_E!E66</f>
        <v>0</v>
      </c>
      <c r="F66" s="52">
        <f>NRG_CM_E!F66+NRG_OIL_NG_E!F66+NRG_PF_E!F66+NRG_CO_E!F66+NRG_BKBPB_E!F66+NRG_GW_E!F66+NRG_BF_E!F66+NRG_PR_E!F66+NRG_NI_E!F66+NRG_CL_E!F66+NRG_LNG_E!F66+NRG_BIOG_E!F66+NRG_GTL_E!F66+NRG_CPP_E!F66+NRG_NSP_E!F66</f>
        <v>0</v>
      </c>
      <c r="G66" s="52">
        <f>NRG_CM_E!G66+NRG_OIL_NG_E!G66+NRG_PF_E!G66+NRG_CO_E!G66+NRG_BKBPB_E!G66+NRG_GW_E!G66+NRG_BF_E!G66+NRG_PR_E!G66+NRG_NI_E!G66+NRG_CL_E!G66+NRG_LNG_E!G66+NRG_BIOG_E!G66+NRG_GTL_E!G66+NRG_CPP_E!G66+NRG_NSP_E!G66</f>
        <v>0</v>
      </c>
      <c r="H66" s="52">
        <f>NRG_CM_E!H66+NRG_OIL_NG_E!H66+NRG_PF_E!H66+NRG_CO_E!H66+NRG_BKBPB_E!H66+NRG_GW_E!H66+NRG_BF_E!H66+NRG_PR_E!H66+NRG_NI_E!H66+NRG_CL_E!H66+NRG_LNG_E!H66+NRG_BIOG_E!H66+NRG_GTL_E!H66+NRG_CPP_E!H66+NRG_NSP_E!H66</f>
        <v>0</v>
      </c>
      <c r="I66" s="52">
        <f>NRG_CM_E!I66+NRG_OIL_NG_E!I66+NRG_PF_E!I66+NRG_CO_E!I66+NRG_BKBPB_E!I66+NRG_GW_E!I66+NRG_BF_E!I66+NRG_PR_E!I66+NRG_NI_E!I66+NRG_CL_E!I66+NRG_LNG_E!I66+NRG_BIOG_E!I66+NRG_GTL_E!I66+NRG_CPP_E!I66+NRG_NSP_E!I66</f>
        <v>0</v>
      </c>
      <c r="J66" s="52">
        <f>NRG_CM_E!J66+NRG_OIL_NG_E!J66+NRG_PF_E!J66+NRG_CO_E!J66+NRG_BKBPB_E!J66+NRG_GW_E!J66+NRG_BF_E!J66+NRG_PR_E!J66+NRG_NI_E!J66+NRG_CL_E!J66+NRG_LNG_E!J66+NRG_BIOG_E!J66+NRG_GTL_E!J66+NRG_CPP_E!J66+NRG_NSP_E!J66</f>
        <v>0</v>
      </c>
      <c r="K66" s="52">
        <f>NRG_CM_E!K66+NRG_OIL_NG_E!K66+NRG_PF_E!K66+NRG_CO_E!K66+NRG_BKBPB_E!K66+NRG_GW_E!K66+NRG_BF_E!K66+NRG_PR_E!K66+NRG_NI_E!K66+NRG_CL_E!K66+NRG_LNG_E!K66+NRG_BIOG_E!K66+NRG_GTL_E!K66+NRG_CPP_E!K66+NRG_NSP_E!K66</f>
        <v>0</v>
      </c>
      <c r="L66" s="52">
        <f>NRG_CM_E!L66+NRG_OIL_NG_E!L66+NRG_PF_E!L66+NRG_CO_E!L66+NRG_BKBPB_E!L66+NRG_GW_E!L66+NRG_BF_E!L66+NRG_PR_E!L66+NRG_NI_E!L66+NRG_CL_E!L66+NRG_LNG_E!L66+NRG_BIOG_E!L66+NRG_GTL_E!L66+NRG_CPP_E!L66+NRG_NSP_E!L66</f>
        <v>0</v>
      </c>
      <c r="M66" s="52">
        <f>NRG_CM_E!M66+NRG_OIL_NG_E!M66+NRG_PF_E!M66+NRG_CO_E!M66+NRG_BKBPB_E!M66+NRG_GW_E!M66+NRG_BF_E!M66+NRG_PR_E!M66+NRG_NI_E!M66+NRG_CL_E!M66+NRG_LNG_E!M66+NRG_BIOG_E!M66+NRG_GTL_E!M66+NRG_CPP_E!M66+NRG_NSP_E!M66</f>
        <v>0</v>
      </c>
      <c r="N66" s="52">
        <f>NRG_CM_E!N66+NRG_OIL_NG_E!N66+NRG_PF_E!N66+NRG_CO_E!N66+NRG_BKBPB_E!N66+NRG_GW_E!N66+NRG_BF_E!N66+NRG_PR_E!N66+NRG_NI_E!N66+NRG_CL_E!N66+NRG_LNG_E!N66+NRG_BIOG_E!N66+NRG_GTL_E!N66+NRG_CPP_E!N66+NRG_NSP_E!N66</f>
        <v>0</v>
      </c>
      <c r="O66" s="52">
        <f>NRG_CM_E!O66+NRG_OIL_NG_E!O66+NRG_PF_E!O66+NRG_CO_E!O66+NRG_BKBPB_E!O66+NRG_GW_E!O66+NRG_BF_E!O66+NRG_PR_E!O66+NRG_NI_E!O66+NRG_CL_E!O66+NRG_LNG_E!O66+NRG_BIOG_E!O66+NRG_GTL_E!O66+NRG_CPP_E!O66+NRG_NSP_E!O66</f>
        <v>0</v>
      </c>
      <c r="P66" s="52">
        <f>NRG_CM_E!P66+NRG_OIL_NG_E!P66+NRG_PF_E!P66+NRG_CO_E!P66+NRG_BKBPB_E!P66+NRG_GW_E!P66+NRG_BF_E!P66+NRG_PR_E!P66+NRG_NI_E!P66+NRG_CL_E!P66+NRG_LNG_E!P66+NRG_BIOG_E!P66+NRG_GTL_E!P66+NRG_CPP_E!P66+NRG_NSP_E!P66</f>
        <v>0</v>
      </c>
      <c r="Q66" s="52">
        <f>NRG_CM_E!Q66+NRG_OIL_NG_E!Q66+NRG_PF_E!Q66+NRG_CO_E!Q66+NRG_BKBPB_E!Q66+NRG_GW_E!Q66+NRG_BF_E!Q66+NRG_PR_E!Q66+NRG_NI_E!Q66+NRG_CL_E!Q66+NRG_LNG_E!Q66+NRG_BIOG_E!Q66+NRG_GTL_E!Q66+NRG_CPP_E!Q66+NRG_NSP_E!Q66</f>
        <v>0</v>
      </c>
      <c r="R66" s="52">
        <f>NRG_CM_E!R66+NRG_OIL_NG_E!R66+NRG_PF_E!R66+NRG_CO_E!R66+NRG_BKBPB_E!R66+NRG_GW_E!R66+NRG_BF_E!R66+NRG_PR_E!R66+NRG_NI_E!R66+NRG_CL_E!R66+NRG_LNG_E!R66+NRG_BIOG_E!R66+NRG_GTL_E!R66+NRG_CPP_E!R66+NRG_NSP_E!R66</f>
        <v>0</v>
      </c>
      <c r="S66" s="52">
        <f>NRG_CM_E!S66+NRG_OIL_NG_E!S66+NRG_PF_E!S66+NRG_CO_E!S66+NRG_BKBPB_E!S66+NRG_GW_E!S66+NRG_BF_E!S66+NRG_PR_E!S66+NRG_NI_E!S66+NRG_CL_E!S66+NRG_LNG_E!S66+NRG_BIOG_E!S66+NRG_GTL_E!S66+NRG_CPP_E!S66+NRG_NSP_E!S66</f>
        <v>0</v>
      </c>
      <c r="T66" s="52">
        <f>NRG_CM_E!T66+NRG_OIL_NG_E!T66+NRG_PF_E!T66+NRG_CO_E!T66+NRG_BKBPB_E!T66+NRG_GW_E!T66+NRG_BF_E!T66+NRG_PR_E!T66+NRG_NI_E!T66+NRG_CL_E!T66+NRG_LNG_E!T66+NRG_BIOG_E!T66+NRG_GTL_E!T66+NRG_CPP_E!T66+NRG_NSP_E!T66</f>
        <v>0</v>
      </c>
      <c r="U66" s="52">
        <f>NRG_CM_E!U66+NRG_OIL_NG_E!U66+NRG_PF_E!U66+NRG_CO_E!U66+NRG_BKBPB_E!U66+NRG_GW_E!U66+NRG_BF_E!U66+NRG_PR_E!U66+NRG_NI_E!U66+NRG_CL_E!U66+NRG_LNG_E!U66+NRG_BIOG_E!U66+NRG_GTL_E!U66+NRG_CPP_E!U66+NRG_NSP_E!U66</f>
        <v>0</v>
      </c>
      <c r="V66" s="52">
        <f>NRG_CM_E!V66+NRG_OIL_NG_E!V66+NRG_PF_E!V66+NRG_CO_E!V66+NRG_BKBPB_E!V66+NRG_GW_E!V66+NRG_BF_E!V66+NRG_PR_E!V66+NRG_NI_E!V66+NRG_CL_E!V66+NRG_LNG_E!V66+NRG_BIOG_E!V66+NRG_GTL_E!V66+NRG_CPP_E!V66+NRG_NSP_E!V66</f>
        <v>0</v>
      </c>
      <c r="W66" s="52">
        <f>NRG_CM_E!W66+NRG_OIL_NG_E!W66+NRG_PF_E!W66+NRG_CO_E!W66+NRG_BKBPB_E!W66+NRG_GW_E!W66+NRG_BF_E!W66+NRG_PR_E!W66+NRG_NI_E!W66+NRG_CL_E!W66+NRG_LNG_E!W66+NRG_BIOG_E!W66+NRG_GTL_E!W66+NRG_CPP_E!W66+NRG_NSP_E!W66</f>
        <v>0</v>
      </c>
      <c r="X66" s="52">
        <f>NRG_CM_E!X66+NRG_OIL_NG_E!X66+NRG_PF_E!X66+NRG_CO_E!X66+NRG_BKBPB_E!X66+NRG_GW_E!X66+NRG_BF_E!X66+NRG_PR_E!X66+NRG_NI_E!X66+NRG_CL_E!X66+NRG_LNG_E!X66+NRG_BIOG_E!X66+NRG_GTL_E!X66+NRG_CPP_E!X66+NRG_NSP_E!X66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NRG_CM_E!C67+NRG_OIL_NG_E!C67+NRG_PF_E!C67+NRG_CO_E!C67+NRG_BKBPB_E!C67+NRG_GW_E!C67+NRG_BF_E!C67+NRG_PR_E!C67+NRG_NI_E!C67+NRG_CL_E!C67+NRG_LNG_E!C67+NRG_BIOG_E!C67+NRG_GTL_E!C67+NRG_CPP_E!C67+NRG_NSP_E!C67</f>
        <v>0</v>
      </c>
      <c r="D67" s="52">
        <f>NRG_CM_E!D67+NRG_OIL_NG_E!D67+NRG_PF_E!D67+NRG_CO_E!D67+NRG_BKBPB_E!D67+NRG_GW_E!D67+NRG_BF_E!D67+NRG_PR_E!D67+NRG_NI_E!D67+NRG_CL_E!D67+NRG_LNG_E!D67+NRG_BIOG_E!D67+NRG_GTL_E!D67+NRG_CPP_E!D67+NRG_NSP_E!D67</f>
        <v>0</v>
      </c>
      <c r="E67" s="52">
        <f>NRG_CM_E!E67+NRG_OIL_NG_E!E67+NRG_PF_E!E67+NRG_CO_E!E67+NRG_BKBPB_E!E67+NRG_GW_E!E67+NRG_BF_E!E67+NRG_PR_E!E67+NRG_NI_E!E67+NRG_CL_E!E67+NRG_LNG_E!E67+NRG_BIOG_E!E67+NRG_GTL_E!E67+NRG_CPP_E!E67+NRG_NSP_E!E67</f>
        <v>0</v>
      </c>
      <c r="F67" s="52">
        <f>NRG_CM_E!F67+NRG_OIL_NG_E!F67+NRG_PF_E!F67+NRG_CO_E!F67+NRG_BKBPB_E!F67+NRG_GW_E!F67+NRG_BF_E!F67+NRG_PR_E!F67+NRG_NI_E!F67+NRG_CL_E!F67+NRG_LNG_E!F67+NRG_BIOG_E!F67+NRG_GTL_E!F67+NRG_CPP_E!F67+NRG_NSP_E!F67</f>
        <v>0</v>
      </c>
      <c r="G67" s="52">
        <f>NRG_CM_E!G67+NRG_OIL_NG_E!G67+NRG_PF_E!G67+NRG_CO_E!G67+NRG_BKBPB_E!G67+NRG_GW_E!G67+NRG_BF_E!G67+NRG_PR_E!G67+NRG_NI_E!G67+NRG_CL_E!G67+NRG_LNG_E!G67+NRG_BIOG_E!G67+NRG_GTL_E!G67+NRG_CPP_E!G67+NRG_NSP_E!G67</f>
        <v>0</v>
      </c>
      <c r="H67" s="52">
        <f>NRG_CM_E!H67+NRG_OIL_NG_E!H67+NRG_PF_E!H67+NRG_CO_E!H67+NRG_BKBPB_E!H67+NRG_GW_E!H67+NRG_BF_E!H67+NRG_PR_E!H67+NRG_NI_E!H67+NRG_CL_E!H67+NRG_LNG_E!H67+NRG_BIOG_E!H67+NRG_GTL_E!H67+NRG_CPP_E!H67+NRG_NSP_E!H67</f>
        <v>0</v>
      </c>
      <c r="I67" s="52">
        <f>NRG_CM_E!I67+NRG_OIL_NG_E!I67+NRG_PF_E!I67+NRG_CO_E!I67+NRG_BKBPB_E!I67+NRG_GW_E!I67+NRG_BF_E!I67+NRG_PR_E!I67+NRG_NI_E!I67+NRG_CL_E!I67+NRG_LNG_E!I67+NRG_BIOG_E!I67+NRG_GTL_E!I67+NRG_CPP_E!I67+NRG_NSP_E!I67</f>
        <v>0</v>
      </c>
      <c r="J67" s="52">
        <f>NRG_CM_E!J67+NRG_OIL_NG_E!J67+NRG_PF_E!J67+NRG_CO_E!J67+NRG_BKBPB_E!J67+NRG_GW_E!J67+NRG_BF_E!J67+NRG_PR_E!J67+NRG_NI_E!J67+NRG_CL_E!J67+NRG_LNG_E!J67+NRG_BIOG_E!J67+NRG_GTL_E!J67+NRG_CPP_E!J67+NRG_NSP_E!J67</f>
        <v>0</v>
      </c>
      <c r="K67" s="52">
        <f>NRG_CM_E!K67+NRG_OIL_NG_E!K67+NRG_PF_E!K67+NRG_CO_E!K67+NRG_BKBPB_E!K67+NRG_GW_E!K67+NRG_BF_E!K67+NRG_PR_E!K67+NRG_NI_E!K67+NRG_CL_E!K67+NRG_LNG_E!K67+NRG_BIOG_E!K67+NRG_GTL_E!K67+NRG_CPP_E!K67+NRG_NSP_E!K67</f>
        <v>0</v>
      </c>
      <c r="L67" s="52">
        <f>NRG_CM_E!L67+NRG_OIL_NG_E!L67+NRG_PF_E!L67+NRG_CO_E!L67+NRG_BKBPB_E!L67+NRG_GW_E!L67+NRG_BF_E!L67+NRG_PR_E!L67+NRG_NI_E!L67+NRG_CL_E!L67+NRG_LNG_E!L67+NRG_BIOG_E!L67+NRG_GTL_E!L67+NRG_CPP_E!L67+NRG_NSP_E!L67</f>
        <v>0</v>
      </c>
      <c r="M67" s="52">
        <f>NRG_CM_E!M67+NRG_OIL_NG_E!M67+NRG_PF_E!M67+NRG_CO_E!M67+NRG_BKBPB_E!M67+NRG_GW_E!M67+NRG_BF_E!M67+NRG_PR_E!M67+NRG_NI_E!M67+NRG_CL_E!M67+NRG_LNG_E!M67+NRG_BIOG_E!M67+NRG_GTL_E!M67+NRG_CPP_E!M67+NRG_NSP_E!M67</f>
        <v>0</v>
      </c>
      <c r="N67" s="52">
        <f>NRG_CM_E!N67+NRG_OIL_NG_E!N67+NRG_PF_E!N67+NRG_CO_E!N67+NRG_BKBPB_E!N67+NRG_GW_E!N67+NRG_BF_E!N67+NRG_PR_E!N67+NRG_NI_E!N67+NRG_CL_E!N67+NRG_LNG_E!N67+NRG_BIOG_E!N67+NRG_GTL_E!N67+NRG_CPP_E!N67+NRG_NSP_E!N67</f>
        <v>0</v>
      </c>
      <c r="O67" s="52">
        <f>NRG_CM_E!O67+NRG_OIL_NG_E!O67+NRG_PF_E!O67+NRG_CO_E!O67+NRG_BKBPB_E!O67+NRG_GW_E!O67+NRG_BF_E!O67+NRG_PR_E!O67+NRG_NI_E!O67+NRG_CL_E!O67+NRG_LNG_E!O67+NRG_BIOG_E!O67+NRG_GTL_E!O67+NRG_CPP_E!O67+NRG_NSP_E!O67</f>
        <v>0</v>
      </c>
      <c r="P67" s="52">
        <f>NRG_CM_E!P67+NRG_OIL_NG_E!P67+NRG_PF_E!P67+NRG_CO_E!P67+NRG_BKBPB_E!P67+NRG_GW_E!P67+NRG_BF_E!P67+NRG_PR_E!P67+NRG_NI_E!P67+NRG_CL_E!P67+NRG_LNG_E!P67+NRG_BIOG_E!P67+NRG_GTL_E!P67+NRG_CPP_E!P67+NRG_NSP_E!P67</f>
        <v>0</v>
      </c>
      <c r="Q67" s="52">
        <f>NRG_CM_E!Q67+NRG_OIL_NG_E!Q67+NRG_PF_E!Q67+NRG_CO_E!Q67+NRG_BKBPB_E!Q67+NRG_GW_E!Q67+NRG_BF_E!Q67+NRG_PR_E!Q67+NRG_NI_E!Q67+NRG_CL_E!Q67+NRG_LNG_E!Q67+NRG_BIOG_E!Q67+NRG_GTL_E!Q67+NRG_CPP_E!Q67+NRG_NSP_E!Q67</f>
        <v>0</v>
      </c>
      <c r="R67" s="52">
        <f>NRG_CM_E!R67+NRG_OIL_NG_E!R67+NRG_PF_E!R67+NRG_CO_E!R67+NRG_BKBPB_E!R67+NRG_GW_E!R67+NRG_BF_E!R67+NRG_PR_E!R67+NRG_NI_E!R67+NRG_CL_E!R67+NRG_LNG_E!R67+NRG_BIOG_E!R67+NRG_GTL_E!R67+NRG_CPP_E!R67+NRG_NSP_E!R67</f>
        <v>0</v>
      </c>
      <c r="S67" s="52">
        <f>NRG_CM_E!S67+NRG_OIL_NG_E!S67+NRG_PF_E!S67+NRG_CO_E!S67+NRG_BKBPB_E!S67+NRG_GW_E!S67+NRG_BF_E!S67+NRG_PR_E!S67+NRG_NI_E!S67+NRG_CL_E!S67+NRG_LNG_E!S67+NRG_BIOG_E!S67+NRG_GTL_E!S67+NRG_CPP_E!S67+NRG_NSP_E!S67</f>
        <v>0</v>
      </c>
      <c r="T67" s="52">
        <f>NRG_CM_E!T67+NRG_OIL_NG_E!T67+NRG_PF_E!T67+NRG_CO_E!T67+NRG_BKBPB_E!T67+NRG_GW_E!T67+NRG_BF_E!T67+NRG_PR_E!T67+NRG_NI_E!T67+NRG_CL_E!T67+NRG_LNG_E!T67+NRG_BIOG_E!T67+NRG_GTL_E!T67+NRG_CPP_E!T67+NRG_NSP_E!T67</f>
        <v>0</v>
      </c>
      <c r="U67" s="52">
        <f>NRG_CM_E!U67+NRG_OIL_NG_E!U67+NRG_PF_E!U67+NRG_CO_E!U67+NRG_BKBPB_E!U67+NRG_GW_E!U67+NRG_BF_E!U67+NRG_PR_E!U67+NRG_NI_E!U67+NRG_CL_E!U67+NRG_LNG_E!U67+NRG_BIOG_E!U67+NRG_GTL_E!U67+NRG_CPP_E!U67+NRG_NSP_E!U67</f>
        <v>0</v>
      </c>
      <c r="V67" s="52">
        <f>NRG_CM_E!V67+NRG_OIL_NG_E!V67+NRG_PF_E!V67+NRG_CO_E!V67+NRG_BKBPB_E!V67+NRG_GW_E!V67+NRG_BF_E!V67+NRG_PR_E!V67+NRG_NI_E!V67+NRG_CL_E!V67+NRG_LNG_E!V67+NRG_BIOG_E!V67+NRG_GTL_E!V67+NRG_CPP_E!V67+NRG_NSP_E!V67</f>
        <v>0</v>
      </c>
      <c r="W67" s="52">
        <f>NRG_CM_E!W67+NRG_OIL_NG_E!W67+NRG_PF_E!W67+NRG_CO_E!W67+NRG_BKBPB_E!W67+NRG_GW_E!W67+NRG_BF_E!W67+NRG_PR_E!W67+NRG_NI_E!W67+NRG_CL_E!W67+NRG_LNG_E!W67+NRG_BIOG_E!W67+NRG_GTL_E!W67+NRG_CPP_E!W67+NRG_NSP_E!W67</f>
        <v>0</v>
      </c>
      <c r="X67" s="52">
        <f>NRG_CM_E!X67+NRG_OIL_NG_E!X67+NRG_PF_E!X67+NRG_CO_E!X67+NRG_BKBPB_E!X67+NRG_GW_E!X67+NRG_BF_E!X67+NRG_PR_E!X67+NRG_NI_E!X67+NRG_CL_E!X67+NRG_LNG_E!X67+NRG_BIOG_E!X67+NRG_GTL_E!X67+NRG_CPP_E!X67+NRG_NSP_E!X67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NRG_CM_E!C68+NRG_OIL_NG_E!C68+NRG_PF_E!C68+NRG_CO_E!C68+NRG_BKBPB_E!C68+NRG_GW_E!C68+NRG_BF_E!C68+NRG_PR_E!C68+NRG_NI_E!C68+NRG_CL_E!C68+NRG_LNG_E!C68+NRG_BIOG_E!C68+NRG_GTL_E!C68+NRG_CPP_E!C68+NRG_NSP_E!C68</f>
        <v>0</v>
      </c>
      <c r="D68" s="52">
        <f>NRG_CM_E!D68+NRG_OIL_NG_E!D68+NRG_PF_E!D68+NRG_CO_E!D68+NRG_BKBPB_E!D68+NRG_GW_E!D68+NRG_BF_E!D68+NRG_PR_E!D68+NRG_NI_E!D68+NRG_CL_E!D68+NRG_LNG_E!D68+NRG_BIOG_E!D68+NRG_GTL_E!D68+NRG_CPP_E!D68+NRG_NSP_E!D68</f>
        <v>0</v>
      </c>
      <c r="E68" s="52">
        <f>NRG_CM_E!E68+NRG_OIL_NG_E!E68+NRG_PF_E!E68+NRG_CO_E!E68+NRG_BKBPB_E!E68+NRG_GW_E!E68+NRG_BF_E!E68+NRG_PR_E!E68+NRG_NI_E!E68+NRG_CL_E!E68+NRG_LNG_E!E68+NRG_BIOG_E!E68+NRG_GTL_E!E68+NRG_CPP_E!E68+NRG_NSP_E!E68</f>
        <v>0</v>
      </c>
      <c r="F68" s="52">
        <f>NRG_CM_E!F68+NRG_OIL_NG_E!F68+NRG_PF_E!F68+NRG_CO_E!F68+NRG_BKBPB_E!F68+NRG_GW_E!F68+NRG_BF_E!F68+NRG_PR_E!F68+NRG_NI_E!F68+NRG_CL_E!F68+NRG_LNG_E!F68+NRG_BIOG_E!F68+NRG_GTL_E!F68+NRG_CPP_E!F68+NRG_NSP_E!F68</f>
        <v>0</v>
      </c>
      <c r="G68" s="52">
        <f>NRG_CM_E!G68+NRG_OIL_NG_E!G68+NRG_PF_E!G68+NRG_CO_E!G68+NRG_BKBPB_E!G68+NRG_GW_E!G68+NRG_BF_E!G68+NRG_PR_E!G68+NRG_NI_E!G68+NRG_CL_E!G68+NRG_LNG_E!G68+NRG_BIOG_E!G68+NRG_GTL_E!G68+NRG_CPP_E!G68+NRG_NSP_E!G68</f>
        <v>0</v>
      </c>
      <c r="H68" s="52">
        <f>NRG_CM_E!H68+NRG_OIL_NG_E!H68+NRG_PF_E!H68+NRG_CO_E!H68+NRG_BKBPB_E!H68+NRG_GW_E!H68+NRG_BF_E!H68+NRG_PR_E!H68+NRG_NI_E!H68+NRG_CL_E!H68+NRG_LNG_E!H68+NRG_BIOG_E!H68+NRG_GTL_E!H68+NRG_CPP_E!H68+NRG_NSP_E!H68</f>
        <v>0</v>
      </c>
      <c r="I68" s="52">
        <f>NRG_CM_E!I68+NRG_OIL_NG_E!I68+NRG_PF_E!I68+NRG_CO_E!I68+NRG_BKBPB_E!I68+NRG_GW_E!I68+NRG_BF_E!I68+NRG_PR_E!I68+NRG_NI_E!I68+NRG_CL_E!I68+NRG_LNG_E!I68+NRG_BIOG_E!I68+NRG_GTL_E!I68+NRG_CPP_E!I68+NRG_NSP_E!I68</f>
        <v>0</v>
      </c>
      <c r="J68" s="52">
        <f>NRG_CM_E!J68+NRG_OIL_NG_E!J68+NRG_PF_E!J68+NRG_CO_E!J68+NRG_BKBPB_E!J68+NRG_GW_E!J68+NRG_BF_E!J68+NRG_PR_E!J68+NRG_NI_E!J68+NRG_CL_E!J68+NRG_LNG_E!J68+NRG_BIOG_E!J68+NRG_GTL_E!J68+NRG_CPP_E!J68+NRG_NSP_E!J68</f>
        <v>0</v>
      </c>
      <c r="K68" s="52">
        <f>NRG_CM_E!K68+NRG_OIL_NG_E!K68+NRG_PF_E!K68+NRG_CO_E!K68+NRG_BKBPB_E!K68+NRG_GW_E!K68+NRG_BF_E!K68+NRG_PR_E!K68+NRG_NI_E!K68+NRG_CL_E!K68+NRG_LNG_E!K68+NRG_BIOG_E!K68+NRG_GTL_E!K68+NRG_CPP_E!K68+NRG_NSP_E!K68</f>
        <v>0</v>
      </c>
      <c r="L68" s="52">
        <f>NRG_CM_E!L68+NRG_OIL_NG_E!L68+NRG_PF_E!L68+NRG_CO_E!L68+NRG_BKBPB_E!L68+NRG_GW_E!L68+NRG_BF_E!L68+NRG_PR_E!L68+NRG_NI_E!L68+NRG_CL_E!L68+NRG_LNG_E!L68+NRG_BIOG_E!L68+NRG_GTL_E!L68+NRG_CPP_E!L68+NRG_NSP_E!L68</f>
        <v>0</v>
      </c>
      <c r="M68" s="52">
        <f>NRG_CM_E!M68+NRG_OIL_NG_E!M68+NRG_PF_E!M68+NRG_CO_E!M68+NRG_BKBPB_E!M68+NRG_GW_E!M68+NRG_BF_E!M68+NRG_PR_E!M68+NRG_NI_E!M68+NRG_CL_E!M68+NRG_LNG_E!M68+NRG_BIOG_E!M68+NRG_GTL_E!M68+NRG_CPP_E!M68+NRG_NSP_E!M68</f>
        <v>0</v>
      </c>
      <c r="N68" s="52">
        <f>NRG_CM_E!N68+NRG_OIL_NG_E!N68+NRG_PF_E!N68+NRG_CO_E!N68+NRG_BKBPB_E!N68+NRG_GW_E!N68+NRG_BF_E!N68+NRG_PR_E!N68+NRG_NI_E!N68+NRG_CL_E!N68+NRG_LNG_E!N68+NRG_BIOG_E!N68+NRG_GTL_E!N68+NRG_CPP_E!N68+NRG_NSP_E!N68</f>
        <v>0</v>
      </c>
      <c r="O68" s="52">
        <f>NRG_CM_E!O68+NRG_OIL_NG_E!O68+NRG_PF_E!O68+NRG_CO_E!O68+NRG_BKBPB_E!O68+NRG_GW_E!O68+NRG_BF_E!O68+NRG_PR_E!O68+NRG_NI_E!O68+NRG_CL_E!O68+NRG_LNG_E!O68+NRG_BIOG_E!O68+NRG_GTL_E!O68+NRG_CPP_E!O68+NRG_NSP_E!O68</f>
        <v>0</v>
      </c>
      <c r="P68" s="52">
        <f>NRG_CM_E!P68+NRG_OIL_NG_E!P68+NRG_PF_E!P68+NRG_CO_E!P68+NRG_BKBPB_E!P68+NRG_GW_E!P68+NRG_BF_E!P68+NRG_PR_E!P68+NRG_NI_E!P68+NRG_CL_E!P68+NRG_LNG_E!P68+NRG_BIOG_E!P68+NRG_GTL_E!P68+NRG_CPP_E!P68+NRG_NSP_E!P68</f>
        <v>0</v>
      </c>
      <c r="Q68" s="52">
        <f>NRG_CM_E!Q68+NRG_OIL_NG_E!Q68+NRG_PF_E!Q68+NRG_CO_E!Q68+NRG_BKBPB_E!Q68+NRG_GW_E!Q68+NRG_BF_E!Q68+NRG_PR_E!Q68+NRG_NI_E!Q68+NRG_CL_E!Q68+NRG_LNG_E!Q68+NRG_BIOG_E!Q68+NRG_GTL_E!Q68+NRG_CPP_E!Q68+NRG_NSP_E!Q68</f>
        <v>0</v>
      </c>
      <c r="R68" s="52">
        <f>NRG_CM_E!R68+NRG_OIL_NG_E!R68+NRG_PF_E!R68+NRG_CO_E!R68+NRG_BKBPB_E!R68+NRG_GW_E!R68+NRG_BF_E!R68+NRG_PR_E!R68+NRG_NI_E!R68+NRG_CL_E!R68+NRG_LNG_E!R68+NRG_BIOG_E!R68+NRG_GTL_E!R68+NRG_CPP_E!R68+NRG_NSP_E!R68</f>
        <v>0</v>
      </c>
      <c r="S68" s="52">
        <f>NRG_CM_E!S68+NRG_OIL_NG_E!S68+NRG_PF_E!S68+NRG_CO_E!S68+NRG_BKBPB_E!S68+NRG_GW_E!S68+NRG_BF_E!S68+NRG_PR_E!S68+NRG_NI_E!S68+NRG_CL_E!S68+NRG_LNG_E!S68+NRG_BIOG_E!S68+NRG_GTL_E!S68+NRG_CPP_E!S68+NRG_NSP_E!S68</f>
        <v>0</v>
      </c>
      <c r="T68" s="52">
        <f>NRG_CM_E!T68+NRG_OIL_NG_E!T68+NRG_PF_E!T68+NRG_CO_E!T68+NRG_BKBPB_E!T68+NRG_GW_E!T68+NRG_BF_E!T68+NRG_PR_E!T68+NRG_NI_E!T68+NRG_CL_E!T68+NRG_LNG_E!T68+NRG_BIOG_E!T68+NRG_GTL_E!T68+NRG_CPP_E!T68+NRG_NSP_E!T68</f>
        <v>0</v>
      </c>
      <c r="U68" s="52">
        <f>NRG_CM_E!U68+NRG_OIL_NG_E!U68+NRG_PF_E!U68+NRG_CO_E!U68+NRG_BKBPB_E!U68+NRG_GW_E!U68+NRG_BF_E!U68+NRG_PR_E!U68+NRG_NI_E!U68+NRG_CL_E!U68+NRG_LNG_E!U68+NRG_BIOG_E!U68+NRG_GTL_E!U68+NRG_CPP_E!U68+NRG_NSP_E!U68</f>
        <v>0</v>
      </c>
      <c r="V68" s="52">
        <f>NRG_CM_E!V68+NRG_OIL_NG_E!V68+NRG_PF_E!V68+NRG_CO_E!V68+NRG_BKBPB_E!V68+NRG_GW_E!V68+NRG_BF_E!V68+NRG_PR_E!V68+NRG_NI_E!V68+NRG_CL_E!V68+NRG_LNG_E!V68+NRG_BIOG_E!V68+NRG_GTL_E!V68+NRG_CPP_E!V68+NRG_NSP_E!V68</f>
        <v>0</v>
      </c>
      <c r="W68" s="52">
        <f>NRG_CM_E!W68+NRG_OIL_NG_E!W68+NRG_PF_E!W68+NRG_CO_E!W68+NRG_BKBPB_E!W68+NRG_GW_E!W68+NRG_BF_E!W68+NRG_PR_E!W68+NRG_NI_E!W68+NRG_CL_E!W68+NRG_LNG_E!W68+NRG_BIOG_E!W68+NRG_GTL_E!W68+NRG_CPP_E!W68+NRG_NSP_E!W68</f>
        <v>0</v>
      </c>
      <c r="X68" s="52">
        <f>NRG_CM_E!X68+NRG_OIL_NG_E!X68+NRG_PF_E!X68+NRG_CO_E!X68+NRG_BKBPB_E!X68+NRG_GW_E!X68+NRG_BF_E!X68+NRG_PR_E!X68+NRG_NI_E!X68+NRG_CL_E!X68+NRG_LNG_E!X68+NRG_BIOG_E!X68+NRG_GTL_E!X68+NRG_CPP_E!X68+NRG_NSP_E!X68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NRG_CM_E!C69+NRG_OIL_NG_E!C69+NRG_PF_E!C69+NRG_CO_E!C69+NRG_BKBPB_E!C69+NRG_GW_E!C69+NRG_BF_E!C69+NRG_PR_E!C69+NRG_NI_E!C69+NRG_CL_E!C69+NRG_LNG_E!C69+NRG_BIOG_E!C69+NRG_GTL_E!C69+NRG_CPP_E!C69+NRG_NSP_E!C69</f>
        <v>0</v>
      </c>
      <c r="D69" s="52">
        <f>NRG_CM_E!D69+NRG_OIL_NG_E!D69+NRG_PF_E!D69+NRG_CO_E!D69+NRG_BKBPB_E!D69+NRG_GW_E!D69+NRG_BF_E!D69+NRG_PR_E!D69+NRG_NI_E!D69+NRG_CL_E!D69+NRG_LNG_E!D69+NRG_BIOG_E!D69+NRG_GTL_E!D69+NRG_CPP_E!D69+NRG_NSP_E!D69</f>
        <v>0</v>
      </c>
      <c r="E69" s="52">
        <f>NRG_CM_E!E69+NRG_OIL_NG_E!E69+NRG_PF_E!E69+NRG_CO_E!E69+NRG_BKBPB_E!E69+NRG_GW_E!E69+NRG_BF_E!E69+NRG_PR_E!E69+NRG_NI_E!E69+NRG_CL_E!E69+NRG_LNG_E!E69+NRG_BIOG_E!E69+NRG_GTL_E!E69+NRG_CPP_E!E69+NRG_NSP_E!E69</f>
        <v>0</v>
      </c>
      <c r="F69" s="52">
        <f>NRG_CM_E!F69+NRG_OIL_NG_E!F69+NRG_PF_E!F69+NRG_CO_E!F69+NRG_BKBPB_E!F69+NRG_GW_E!F69+NRG_BF_E!F69+NRG_PR_E!F69+NRG_NI_E!F69+NRG_CL_E!F69+NRG_LNG_E!F69+NRG_BIOG_E!F69+NRG_GTL_E!F69+NRG_CPP_E!F69+NRG_NSP_E!F69</f>
        <v>0</v>
      </c>
      <c r="G69" s="52">
        <f>NRG_CM_E!G69+NRG_OIL_NG_E!G69+NRG_PF_E!G69+NRG_CO_E!G69+NRG_BKBPB_E!G69+NRG_GW_E!G69+NRG_BF_E!G69+NRG_PR_E!G69+NRG_NI_E!G69+NRG_CL_E!G69+NRG_LNG_E!G69+NRG_BIOG_E!G69+NRG_GTL_E!G69+NRG_CPP_E!G69+NRG_NSP_E!G69</f>
        <v>0</v>
      </c>
      <c r="H69" s="52">
        <f>NRG_CM_E!H69+NRG_OIL_NG_E!H69+NRG_PF_E!H69+NRG_CO_E!H69+NRG_BKBPB_E!H69+NRG_GW_E!H69+NRG_BF_E!H69+NRG_PR_E!H69+NRG_NI_E!H69+NRG_CL_E!H69+NRG_LNG_E!H69+NRG_BIOG_E!H69+NRG_GTL_E!H69+NRG_CPP_E!H69+NRG_NSP_E!H69</f>
        <v>0</v>
      </c>
      <c r="I69" s="52">
        <f>NRG_CM_E!I69+NRG_OIL_NG_E!I69+NRG_PF_E!I69+NRG_CO_E!I69+NRG_BKBPB_E!I69+NRG_GW_E!I69+NRG_BF_E!I69+NRG_PR_E!I69+NRG_NI_E!I69+NRG_CL_E!I69+NRG_LNG_E!I69+NRG_BIOG_E!I69+NRG_GTL_E!I69+NRG_CPP_E!I69+NRG_NSP_E!I69</f>
        <v>0</v>
      </c>
      <c r="J69" s="52">
        <f>NRG_CM_E!J69+NRG_OIL_NG_E!J69+NRG_PF_E!J69+NRG_CO_E!J69+NRG_BKBPB_E!J69+NRG_GW_E!J69+NRG_BF_E!J69+NRG_PR_E!J69+NRG_NI_E!J69+NRG_CL_E!J69+NRG_LNG_E!J69+NRG_BIOG_E!J69+NRG_GTL_E!J69+NRG_CPP_E!J69+NRG_NSP_E!J69</f>
        <v>0</v>
      </c>
      <c r="K69" s="52">
        <f>NRG_CM_E!K69+NRG_OIL_NG_E!K69+NRG_PF_E!K69+NRG_CO_E!K69+NRG_BKBPB_E!K69+NRG_GW_E!K69+NRG_BF_E!K69+NRG_PR_E!K69+NRG_NI_E!K69+NRG_CL_E!K69+NRG_LNG_E!K69+NRG_BIOG_E!K69+NRG_GTL_E!K69+NRG_CPP_E!K69+NRG_NSP_E!K69</f>
        <v>0</v>
      </c>
      <c r="L69" s="52">
        <f>NRG_CM_E!L69+NRG_OIL_NG_E!L69+NRG_PF_E!L69+NRG_CO_E!L69+NRG_BKBPB_E!L69+NRG_GW_E!L69+NRG_BF_E!L69+NRG_PR_E!L69+NRG_NI_E!L69+NRG_CL_E!L69+NRG_LNG_E!L69+NRG_BIOG_E!L69+NRG_GTL_E!L69+NRG_CPP_E!L69+NRG_NSP_E!L69</f>
        <v>0</v>
      </c>
      <c r="M69" s="52">
        <f>NRG_CM_E!M69+NRG_OIL_NG_E!M69+NRG_PF_E!M69+NRG_CO_E!M69+NRG_BKBPB_E!M69+NRG_GW_E!M69+NRG_BF_E!M69+NRG_PR_E!M69+NRG_NI_E!M69+NRG_CL_E!M69+NRG_LNG_E!M69+NRG_BIOG_E!M69+NRG_GTL_E!M69+NRG_CPP_E!M69+NRG_NSP_E!M69</f>
        <v>0</v>
      </c>
      <c r="N69" s="52">
        <f>NRG_CM_E!N69+NRG_OIL_NG_E!N69+NRG_PF_E!N69+NRG_CO_E!N69+NRG_BKBPB_E!N69+NRG_GW_E!N69+NRG_BF_E!N69+NRG_PR_E!N69+NRG_NI_E!N69+NRG_CL_E!N69+NRG_LNG_E!N69+NRG_BIOG_E!N69+NRG_GTL_E!N69+NRG_CPP_E!N69+NRG_NSP_E!N69</f>
        <v>0</v>
      </c>
      <c r="O69" s="52">
        <f>NRG_CM_E!O69+NRG_OIL_NG_E!O69+NRG_PF_E!O69+NRG_CO_E!O69+NRG_BKBPB_E!O69+NRG_GW_E!O69+NRG_BF_E!O69+NRG_PR_E!O69+NRG_NI_E!O69+NRG_CL_E!O69+NRG_LNG_E!O69+NRG_BIOG_E!O69+NRG_GTL_E!O69+NRG_CPP_E!O69+NRG_NSP_E!O69</f>
        <v>0</v>
      </c>
      <c r="P69" s="52">
        <f>NRG_CM_E!P69+NRG_OIL_NG_E!P69+NRG_PF_E!P69+NRG_CO_E!P69+NRG_BKBPB_E!P69+NRG_GW_E!P69+NRG_BF_E!P69+NRG_PR_E!P69+NRG_NI_E!P69+NRG_CL_E!P69+NRG_LNG_E!P69+NRG_BIOG_E!P69+NRG_GTL_E!P69+NRG_CPP_E!P69+NRG_NSP_E!P69</f>
        <v>0</v>
      </c>
      <c r="Q69" s="52">
        <f>NRG_CM_E!Q69+NRG_OIL_NG_E!Q69+NRG_PF_E!Q69+NRG_CO_E!Q69+NRG_BKBPB_E!Q69+NRG_GW_E!Q69+NRG_BF_E!Q69+NRG_PR_E!Q69+NRG_NI_E!Q69+NRG_CL_E!Q69+NRG_LNG_E!Q69+NRG_BIOG_E!Q69+NRG_GTL_E!Q69+NRG_CPP_E!Q69+NRG_NSP_E!Q69</f>
        <v>0</v>
      </c>
      <c r="R69" s="52">
        <f>NRG_CM_E!R69+NRG_OIL_NG_E!R69+NRG_PF_E!R69+NRG_CO_E!R69+NRG_BKBPB_E!R69+NRG_GW_E!R69+NRG_BF_E!R69+NRG_PR_E!R69+NRG_NI_E!R69+NRG_CL_E!R69+NRG_LNG_E!R69+NRG_BIOG_E!R69+NRG_GTL_E!R69+NRG_CPP_E!R69+NRG_NSP_E!R69</f>
        <v>0</v>
      </c>
      <c r="S69" s="52">
        <f>NRG_CM_E!S69+NRG_OIL_NG_E!S69+NRG_PF_E!S69+NRG_CO_E!S69+NRG_BKBPB_E!S69+NRG_GW_E!S69+NRG_BF_E!S69+NRG_PR_E!S69+NRG_NI_E!S69+NRG_CL_E!S69+NRG_LNG_E!S69+NRG_BIOG_E!S69+NRG_GTL_E!S69+NRG_CPP_E!S69+NRG_NSP_E!S69</f>
        <v>0</v>
      </c>
      <c r="T69" s="52">
        <f>NRG_CM_E!T69+NRG_OIL_NG_E!T69+NRG_PF_E!T69+NRG_CO_E!T69+NRG_BKBPB_E!T69+NRG_GW_E!T69+NRG_BF_E!T69+NRG_PR_E!T69+NRG_NI_E!T69+NRG_CL_E!T69+NRG_LNG_E!T69+NRG_BIOG_E!T69+NRG_GTL_E!T69+NRG_CPP_E!T69+NRG_NSP_E!T69</f>
        <v>0</v>
      </c>
      <c r="U69" s="52">
        <f>NRG_CM_E!U69+NRG_OIL_NG_E!U69+NRG_PF_E!U69+NRG_CO_E!U69+NRG_BKBPB_E!U69+NRG_GW_E!U69+NRG_BF_E!U69+NRG_PR_E!U69+NRG_NI_E!U69+NRG_CL_E!U69+NRG_LNG_E!U69+NRG_BIOG_E!U69+NRG_GTL_E!U69+NRG_CPP_E!U69+NRG_NSP_E!U69</f>
        <v>0</v>
      </c>
      <c r="V69" s="52">
        <f>NRG_CM_E!V69+NRG_OIL_NG_E!V69+NRG_PF_E!V69+NRG_CO_E!V69+NRG_BKBPB_E!V69+NRG_GW_E!V69+NRG_BF_E!V69+NRG_PR_E!V69+NRG_NI_E!V69+NRG_CL_E!V69+NRG_LNG_E!V69+NRG_BIOG_E!V69+NRG_GTL_E!V69+NRG_CPP_E!V69+NRG_NSP_E!V69</f>
        <v>0</v>
      </c>
      <c r="W69" s="52">
        <f>NRG_CM_E!W69+NRG_OIL_NG_E!W69+NRG_PF_E!W69+NRG_CO_E!W69+NRG_BKBPB_E!W69+NRG_GW_E!W69+NRG_BF_E!W69+NRG_PR_E!W69+NRG_NI_E!W69+NRG_CL_E!W69+NRG_LNG_E!W69+NRG_BIOG_E!W69+NRG_GTL_E!W69+NRG_CPP_E!W69+NRG_NSP_E!W69</f>
        <v>0</v>
      </c>
      <c r="X69" s="52">
        <f>NRG_CM_E!X69+NRG_OIL_NG_E!X69+NRG_PF_E!X69+NRG_CO_E!X69+NRG_BKBPB_E!X69+NRG_GW_E!X69+NRG_BF_E!X69+NRG_PR_E!X69+NRG_NI_E!X69+NRG_CL_E!X69+NRG_LNG_E!X69+NRG_BIOG_E!X69+NRG_GTL_E!X69+NRG_CPP_E!X69+NRG_NSP_E!X69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NRG_CM_E!C70+NRG_OIL_NG_E!C70+NRG_PF_E!C70+NRG_CO_E!C70+NRG_BKBPB_E!C70+NRG_GW_E!C70+NRG_BF_E!C70+NRG_PR_E!C70+NRG_NI_E!C70+NRG_CL_E!C70+NRG_LNG_E!C70+NRG_BIOG_E!C70+NRG_GTL_E!C70+NRG_CPP_E!C70+NRG_NSP_E!C70</f>
        <v>0</v>
      </c>
      <c r="D70" s="52">
        <f>NRG_CM_E!D70+NRG_OIL_NG_E!D70+NRG_PF_E!D70+NRG_CO_E!D70+NRG_BKBPB_E!D70+NRG_GW_E!D70+NRG_BF_E!D70+NRG_PR_E!D70+NRG_NI_E!D70+NRG_CL_E!D70+NRG_LNG_E!D70+NRG_BIOG_E!D70+NRG_GTL_E!D70+NRG_CPP_E!D70+NRG_NSP_E!D70</f>
        <v>0</v>
      </c>
      <c r="E70" s="52">
        <f>NRG_CM_E!E70+NRG_OIL_NG_E!E70+NRG_PF_E!E70+NRG_CO_E!E70+NRG_BKBPB_E!E70+NRG_GW_E!E70+NRG_BF_E!E70+NRG_PR_E!E70+NRG_NI_E!E70+NRG_CL_E!E70+NRG_LNG_E!E70+NRG_BIOG_E!E70+NRG_GTL_E!E70+NRG_CPP_E!E70+NRG_NSP_E!E70</f>
        <v>0</v>
      </c>
      <c r="F70" s="52">
        <f>NRG_CM_E!F70+NRG_OIL_NG_E!F70+NRG_PF_E!F70+NRG_CO_E!F70+NRG_BKBPB_E!F70+NRG_GW_E!F70+NRG_BF_E!F70+NRG_PR_E!F70+NRG_NI_E!F70+NRG_CL_E!F70+NRG_LNG_E!F70+NRG_BIOG_E!F70+NRG_GTL_E!F70+NRG_CPP_E!F70+NRG_NSP_E!F70</f>
        <v>0</v>
      </c>
      <c r="G70" s="52">
        <f>NRG_CM_E!G70+NRG_OIL_NG_E!G70+NRG_PF_E!G70+NRG_CO_E!G70+NRG_BKBPB_E!G70+NRG_GW_E!G70+NRG_BF_E!G70+NRG_PR_E!G70+NRG_NI_E!G70+NRG_CL_E!G70+NRG_LNG_E!G70+NRG_BIOG_E!G70+NRG_GTL_E!G70+NRG_CPP_E!G70+NRG_NSP_E!G70</f>
        <v>0</v>
      </c>
      <c r="H70" s="52">
        <f>NRG_CM_E!H70+NRG_OIL_NG_E!H70+NRG_PF_E!H70+NRG_CO_E!H70+NRG_BKBPB_E!H70+NRG_GW_E!H70+NRG_BF_E!H70+NRG_PR_E!H70+NRG_NI_E!H70+NRG_CL_E!H70+NRG_LNG_E!H70+NRG_BIOG_E!H70+NRG_GTL_E!H70+NRG_CPP_E!H70+NRG_NSP_E!H70</f>
        <v>0</v>
      </c>
      <c r="I70" s="52">
        <f>NRG_CM_E!I70+NRG_OIL_NG_E!I70+NRG_PF_E!I70+NRG_CO_E!I70+NRG_BKBPB_E!I70+NRG_GW_E!I70+NRG_BF_E!I70+NRG_PR_E!I70+NRG_NI_E!I70+NRG_CL_E!I70+NRG_LNG_E!I70+NRG_BIOG_E!I70+NRG_GTL_E!I70+NRG_CPP_E!I70+NRG_NSP_E!I70</f>
        <v>0</v>
      </c>
      <c r="J70" s="52">
        <f>NRG_CM_E!J70+NRG_OIL_NG_E!J70+NRG_PF_E!J70+NRG_CO_E!J70+NRG_BKBPB_E!J70+NRG_GW_E!J70+NRG_BF_E!J70+NRG_PR_E!J70+NRG_NI_E!J70+NRG_CL_E!J70+NRG_LNG_E!J70+NRG_BIOG_E!J70+NRG_GTL_E!J70+NRG_CPP_E!J70+NRG_NSP_E!J70</f>
        <v>0</v>
      </c>
      <c r="K70" s="52">
        <f>NRG_CM_E!K70+NRG_OIL_NG_E!K70+NRG_PF_E!K70+NRG_CO_E!K70+NRG_BKBPB_E!K70+NRG_GW_E!K70+NRG_BF_E!K70+NRG_PR_E!K70+NRG_NI_E!K70+NRG_CL_E!K70+NRG_LNG_E!K70+NRG_BIOG_E!K70+NRG_GTL_E!K70+NRG_CPP_E!K70+NRG_NSP_E!K70</f>
        <v>0</v>
      </c>
      <c r="L70" s="52">
        <f>NRG_CM_E!L70+NRG_OIL_NG_E!L70+NRG_PF_E!L70+NRG_CO_E!L70+NRG_BKBPB_E!L70+NRG_GW_E!L70+NRG_BF_E!L70+NRG_PR_E!L70+NRG_NI_E!L70+NRG_CL_E!L70+NRG_LNG_E!L70+NRG_BIOG_E!L70+NRG_GTL_E!L70+NRG_CPP_E!L70+NRG_NSP_E!L70</f>
        <v>0</v>
      </c>
      <c r="M70" s="52">
        <f>NRG_CM_E!M70+NRG_OIL_NG_E!M70+NRG_PF_E!M70+NRG_CO_E!M70+NRG_BKBPB_E!M70+NRG_GW_E!M70+NRG_BF_E!M70+NRG_PR_E!M70+NRG_NI_E!M70+NRG_CL_E!M70+NRG_LNG_E!M70+NRG_BIOG_E!M70+NRG_GTL_E!M70+NRG_CPP_E!M70+NRG_NSP_E!M70</f>
        <v>0</v>
      </c>
      <c r="N70" s="52">
        <f>NRG_CM_E!N70+NRG_OIL_NG_E!N70+NRG_PF_E!N70+NRG_CO_E!N70+NRG_BKBPB_E!N70+NRG_GW_E!N70+NRG_BF_E!N70+NRG_PR_E!N70+NRG_NI_E!N70+NRG_CL_E!N70+NRG_LNG_E!N70+NRG_BIOG_E!N70+NRG_GTL_E!N70+NRG_CPP_E!N70+NRG_NSP_E!N70</f>
        <v>0</v>
      </c>
      <c r="O70" s="52">
        <f>NRG_CM_E!O70+NRG_OIL_NG_E!O70+NRG_PF_E!O70+NRG_CO_E!O70+NRG_BKBPB_E!O70+NRG_GW_E!O70+NRG_BF_E!O70+NRG_PR_E!O70+NRG_NI_E!O70+NRG_CL_E!O70+NRG_LNG_E!O70+NRG_BIOG_E!O70+NRG_GTL_E!O70+NRG_CPP_E!O70+NRG_NSP_E!O70</f>
        <v>0</v>
      </c>
      <c r="P70" s="52">
        <f>NRG_CM_E!P70+NRG_OIL_NG_E!P70+NRG_PF_E!P70+NRG_CO_E!P70+NRG_BKBPB_E!P70+NRG_GW_E!P70+NRG_BF_E!P70+NRG_PR_E!P70+NRG_NI_E!P70+NRG_CL_E!P70+NRG_LNG_E!P70+NRG_BIOG_E!P70+NRG_GTL_E!P70+NRG_CPP_E!P70+NRG_NSP_E!P70</f>
        <v>0</v>
      </c>
      <c r="Q70" s="52">
        <f>NRG_CM_E!Q70+NRG_OIL_NG_E!Q70+NRG_PF_E!Q70+NRG_CO_E!Q70+NRG_BKBPB_E!Q70+NRG_GW_E!Q70+NRG_BF_E!Q70+NRG_PR_E!Q70+NRG_NI_E!Q70+NRG_CL_E!Q70+NRG_LNG_E!Q70+NRG_BIOG_E!Q70+NRG_GTL_E!Q70+NRG_CPP_E!Q70+NRG_NSP_E!Q70</f>
        <v>0</v>
      </c>
      <c r="R70" s="52">
        <f>NRG_CM_E!R70+NRG_OIL_NG_E!R70+NRG_PF_E!R70+NRG_CO_E!R70+NRG_BKBPB_E!R70+NRG_GW_E!R70+NRG_BF_E!R70+NRG_PR_E!R70+NRG_NI_E!R70+NRG_CL_E!R70+NRG_LNG_E!R70+NRG_BIOG_E!R70+NRG_GTL_E!R70+NRG_CPP_E!R70+NRG_NSP_E!R70</f>
        <v>0</v>
      </c>
      <c r="S70" s="52">
        <f>NRG_CM_E!S70+NRG_OIL_NG_E!S70+NRG_PF_E!S70+NRG_CO_E!S70+NRG_BKBPB_E!S70+NRG_GW_E!S70+NRG_BF_E!S70+NRG_PR_E!S70+NRG_NI_E!S70+NRG_CL_E!S70+NRG_LNG_E!S70+NRG_BIOG_E!S70+NRG_GTL_E!S70+NRG_CPP_E!S70+NRG_NSP_E!S70</f>
        <v>0</v>
      </c>
      <c r="T70" s="52">
        <f>NRG_CM_E!T70+NRG_OIL_NG_E!T70+NRG_PF_E!T70+NRG_CO_E!T70+NRG_BKBPB_E!T70+NRG_GW_E!T70+NRG_BF_E!T70+NRG_PR_E!T70+NRG_NI_E!T70+NRG_CL_E!T70+NRG_LNG_E!T70+NRG_BIOG_E!T70+NRG_GTL_E!T70+NRG_CPP_E!T70+NRG_NSP_E!T70</f>
        <v>0</v>
      </c>
      <c r="U70" s="52">
        <f>NRG_CM_E!U70+NRG_OIL_NG_E!U70+NRG_PF_E!U70+NRG_CO_E!U70+NRG_BKBPB_E!U70+NRG_GW_E!U70+NRG_BF_E!U70+NRG_PR_E!U70+NRG_NI_E!U70+NRG_CL_E!U70+NRG_LNG_E!U70+NRG_BIOG_E!U70+NRG_GTL_E!U70+NRG_CPP_E!U70+NRG_NSP_E!U70</f>
        <v>0</v>
      </c>
      <c r="V70" s="52">
        <f>NRG_CM_E!V70+NRG_OIL_NG_E!V70+NRG_PF_E!V70+NRG_CO_E!V70+NRG_BKBPB_E!V70+NRG_GW_E!V70+NRG_BF_E!V70+NRG_PR_E!V70+NRG_NI_E!V70+NRG_CL_E!V70+NRG_LNG_E!V70+NRG_BIOG_E!V70+NRG_GTL_E!V70+NRG_CPP_E!V70+NRG_NSP_E!V70</f>
        <v>0</v>
      </c>
      <c r="W70" s="52">
        <f>NRG_CM_E!W70+NRG_OIL_NG_E!W70+NRG_PF_E!W70+NRG_CO_E!W70+NRG_BKBPB_E!W70+NRG_GW_E!W70+NRG_BF_E!W70+NRG_PR_E!W70+NRG_NI_E!W70+NRG_CL_E!W70+NRG_LNG_E!W70+NRG_BIOG_E!W70+NRG_GTL_E!W70+NRG_CPP_E!W70+NRG_NSP_E!W70</f>
        <v>0</v>
      </c>
      <c r="X70" s="52">
        <f>NRG_CM_E!X70+NRG_OIL_NG_E!X70+NRG_PF_E!X70+NRG_CO_E!X70+NRG_BKBPB_E!X70+NRG_GW_E!X70+NRG_BF_E!X70+NRG_PR_E!X70+NRG_NI_E!X70+NRG_CL_E!X70+NRG_LNG_E!X70+NRG_BIOG_E!X70+NRG_GTL_E!X70+NRG_CPP_E!X70+NRG_NSP_E!X70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NRG_CM_E!C71+NRG_OIL_NG_E!C71+NRG_PF_E!C71+NRG_CO_E!C71+NRG_BKBPB_E!C71+NRG_GW_E!C71+NRG_BF_E!C71+NRG_PR_E!C71+NRG_NI_E!C71+NRG_CL_E!C71+NRG_LNG_E!C71+NRG_BIOG_E!C71+NRG_GTL_E!C71+NRG_CPP_E!C71+NRG_NSP_E!C71</f>
        <v>0</v>
      </c>
      <c r="D71" s="52">
        <f>NRG_CM_E!D71+NRG_OIL_NG_E!D71+NRG_PF_E!D71+NRG_CO_E!D71+NRG_BKBPB_E!D71+NRG_GW_E!D71+NRG_BF_E!D71+NRG_PR_E!D71+NRG_NI_E!D71+NRG_CL_E!D71+NRG_LNG_E!D71+NRG_BIOG_E!D71+NRG_GTL_E!D71+NRG_CPP_E!D71+NRG_NSP_E!D71</f>
        <v>0</v>
      </c>
      <c r="E71" s="52">
        <f>NRG_CM_E!E71+NRG_OIL_NG_E!E71+NRG_PF_E!E71+NRG_CO_E!E71+NRG_BKBPB_E!E71+NRG_GW_E!E71+NRG_BF_E!E71+NRG_PR_E!E71+NRG_NI_E!E71+NRG_CL_E!E71+NRG_LNG_E!E71+NRG_BIOG_E!E71+NRG_GTL_E!E71+NRG_CPP_E!E71+NRG_NSP_E!E71</f>
        <v>0</v>
      </c>
      <c r="F71" s="52">
        <f>NRG_CM_E!F71+NRG_OIL_NG_E!F71+NRG_PF_E!F71+NRG_CO_E!F71+NRG_BKBPB_E!F71+NRG_GW_E!F71+NRG_BF_E!F71+NRG_PR_E!F71+NRG_NI_E!F71+NRG_CL_E!F71+NRG_LNG_E!F71+NRG_BIOG_E!F71+NRG_GTL_E!F71+NRG_CPP_E!F71+NRG_NSP_E!F71</f>
        <v>0</v>
      </c>
      <c r="G71" s="52">
        <f>NRG_CM_E!G71+NRG_OIL_NG_E!G71+NRG_PF_E!G71+NRG_CO_E!G71+NRG_BKBPB_E!G71+NRG_GW_E!G71+NRG_BF_E!G71+NRG_PR_E!G71+NRG_NI_E!G71+NRG_CL_E!G71+NRG_LNG_E!G71+NRG_BIOG_E!G71+NRG_GTL_E!G71+NRG_CPP_E!G71+NRG_NSP_E!G71</f>
        <v>0</v>
      </c>
      <c r="H71" s="52">
        <f>NRG_CM_E!H71+NRG_OIL_NG_E!H71+NRG_PF_E!H71+NRG_CO_E!H71+NRG_BKBPB_E!H71+NRG_GW_E!H71+NRG_BF_E!H71+NRG_PR_E!H71+NRG_NI_E!H71+NRG_CL_E!H71+NRG_LNG_E!H71+NRG_BIOG_E!H71+NRG_GTL_E!H71+NRG_CPP_E!H71+NRG_NSP_E!H71</f>
        <v>0</v>
      </c>
      <c r="I71" s="52">
        <f>NRG_CM_E!I71+NRG_OIL_NG_E!I71+NRG_PF_E!I71+NRG_CO_E!I71+NRG_BKBPB_E!I71+NRG_GW_E!I71+NRG_BF_E!I71+NRG_PR_E!I71+NRG_NI_E!I71+NRG_CL_E!I71+NRG_LNG_E!I71+NRG_BIOG_E!I71+NRG_GTL_E!I71+NRG_CPP_E!I71+NRG_NSP_E!I71</f>
        <v>0</v>
      </c>
      <c r="J71" s="52">
        <f>NRG_CM_E!J71+NRG_OIL_NG_E!J71+NRG_PF_E!J71+NRG_CO_E!J71+NRG_BKBPB_E!J71+NRG_GW_E!J71+NRG_BF_E!J71+NRG_PR_E!J71+NRG_NI_E!J71+NRG_CL_E!J71+NRG_LNG_E!J71+NRG_BIOG_E!J71+NRG_GTL_E!J71+NRG_CPP_E!J71+NRG_NSP_E!J71</f>
        <v>0</v>
      </c>
      <c r="K71" s="52">
        <f>NRG_CM_E!K71+NRG_OIL_NG_E!K71+NRG_PF_E!K71+NRG_CO_E!K71+NRG_BKBPB_E!K71+NRG_GW_E!K71+NRG_BF_E!K71+NRG_PR_E!K71+NRG_NI_E!K71+NRG_CL_E!K71+NRG_LNG_E!K71+NRG_BIOG_E!K71+NRG_GTL_E!K71+NRG_CPP_E!K71+NRG_NSP_E!K71</f>
        <v>0</v>
      </c>
      <c r="L71" s="52">
        <f>NRG_CM_E!L71+NRG_OIL_NG_E!L71+NRG_PF_E!L71+NRG_CO_E!L71+NRG_BKBPB_E!L71+NRG_GW_E!L71+NRG_BF_E!L71+NRG_PR_E!L71+NRG_NI_E!L71+NRG_CL_E!L71+NRG_LNG_E!L71+NRG_BIOG_E!L71+NRG_GTL_E!L71+NRG_CPP_E!L71+NRG_NSP_E!L71</f>
        <v>0</v>
      </c>
      <c r="M71" s="52">
        <f>NRG_CM_E!M71+NRG_OIL_NG_E!M71+NRG_PF_E!M71+NRG_CO_E!M71+NRG_BKBPB_E!M71+NRG_GW_E!M71+NRG_BF_E!M71+NRG_PR_E!M71+NRG_NI_E!M71+NRG_CL_E!M71+NRG_LNG_E!M71+NRG_BIOG_E!M71+NRG_GTL_E!M71+NRG_CPP_E!M71+NRG_NSP_E!M71</f>
        <v>0</v>
      </c>
      <c r="N71" s="52">
        <f>NRG_CM_E!N71+NRG_OIL_NG_E!N71+NRG_PF_E!N71+NRG_CO_E!N71+NRG_BKBPB_E!N71+NRG_GW_E!N71+NRG_BF_E!N71+NRG_PR_E!N71+NRG_NI_E!N71+NRG_CL_E!N71+NRG_LNG_E!N71+NRG_BIOG_E!N71+NRG_GTL_E!N71+NRG_CPP_E!N71+NRG_NSP_E!N71</f>
        <v>0</v>
      </c>
      <c r="O71" s="52">
        <f>NRG_CM_E!O71+NRG_OIL_NG_E!O71+NRG_PF_E!O71+NRG_CO_E!O71+NRG_BKBPB_E!O71+NRG_GW_E!O71+NRG_BF_E!O71+NRG_PR_E!O71+NRG_NI_E!O71+NRG_CL_E!O71+NRG_LNG_E!O71+NRG_BIOG_E!O71+NRG_GTL_E!O71+NRG_CPP_E!O71+NRG_NSP_E!O71</f>
        <v>0</v>
      </c>
      <c r="P71" s="52">
        <f>NRG_CM_E!P71+NRG_OIL_NG_E!P71+NRG_PF_E!P71+NRG_CO_E!P71+NRG_BKBPB_E!P71+NRG_GW_E!P71+NRG_BF_E!P71+NRG_PR_E!P71+NRG_NI_E!P71+NRG_CL_E!P71+NRG_LNG_E!P71+NRG_BIOG_E!P71+NRG_GTL_E!P71+NRG_CPP_E!P71+NRG_NSP_E!P71</f>
        <v>0</v>
      </c>
      <c r="Q71" s="52">
        <f>NRG_CM_E!Q71+NRG_OIL_NG_E!Q71+NRG_PF_E!Q71+NRG_CO_E!Q71+NRG_BKBPB_E!Q71+NRG_GW_E!Q71+NRG_BF_E!Q71+NRG_PR_E!Q71+NRG_NI_E!Q71+NRG_CL_E!Q71+NRG_LNG_E!Q71+NRG_BIOG_E!Q71+NRG_GTL_E!Q71+NRG_CPP_E!Q71+NRG_NSP_E!Q71</f>
        <v>0</v>
      </c>
      <c r="R71" s="52">
        <f>NRG_CM_E!R71+NRG_OIL_NG_E!R71+NRG_PF_E!R71+NRG_CO_E!R71+NRG_BKBPB_E!R71+NRG_GW_E!R71+NRG_BF_E!R71+NRG_PR_E!R71+NRG_NI_E!R71+NRG_CL_E!R71+NRG_LNG_E!R71+NRG_BIOG_E!R71+NRG_GTL_E!R71+NRG_CPP_E!R71+NRG_NSP_E!R71</f>
        <v>0</v>
      </c>
      <c r="S71" s="52">
        <f>NRG_CM_E!S71+NRG_OIL_NG_E!S71+NRG_PF_E!S71+NRG_CO_E!S71+NRG_BKBPB_E!S71+NRG_GW_E!S71+NRG_BF_E!S71+NRG_PR_E!S71+NRG_NI_E!S71+NRG_CL_E!S71+NRG_LNG_E!S71+NRG_BIOG_E!S71+NRG_GTL_E!S71+NRG_CPP_E!S71+NRG_NSP_E!S71</f>
        <v>0</v>
      </c>
      <c r="T71" s="52">
        <f>NRG_CM_E!T71+NRG_OIL_NG_E!T71+NRG_PF_E!T71+NRG_CO_E!T71+NRG_BKBPB_E!T71+NRG_GW_E!T71+NRG_BF_E!T71+NRG_PR_E!T71+NRG_NI_E!T71+NRG_CL_E!T71+NRG_LNG_E!T71+NRG_BIOG_E!T71+NRG_GTL_E!T71+NRG_CPP_E!T71+NRG_NSP_E!T71</f>
        <v>0</v>
      </c>
      <c r="U71" s="52">
        <f>NRG_CM_E!U71+NRG_OIL_NG_E!U71+NRG_PF_E!U71+NRG_CO_E!U71+NRG_BKBPB_E!U71+NRG_GW_E!U71+NRG_BF_E!U71+NRG_PR_E!U71+NRG_NI_E!U71+NRG_CL_E!U71+NRG_LNG_E!U71+NRG_BIOG_E!U71+NRG_GTL_E!U71+NRG_CPP_E!U71+NRG_NSP_E!U71</f>
        <v>0</v>
      </c>
      <c r="V71" s="52">
        <f>NRG_CM_E!V71+NRG_OIL_NG_E!V71+NRG_PF_E!V71+NRG_CO_E!V71+NRG_BKBPB_E!V71+NRG_GW_E!V71+NRG_BF_E!V71+NRG_PR_E!V71+NRG_NI_E!V71+NRG_CL_E!V71+NRG_LNG_E!V71+NRG_BIOG_E!V71+NRG_GTL_E!V71+NRG_CPP_E!V71+NRG_NSP_E!V71</f>
        <v>0</v>
      </c>
      <c r="W71" s="52">
        <f>NRG_CM_E!W71+NRG_OIL_NG_E!W71+NRG_PF_E!W71+NRG_CO_E!W71+NRG_BKBPB_E!W71+NRG_GW_E!W71+NRG_BF_E!W71+NRG_PR_E!W71+NRG_NI_E!W71+NRG_CL_E!W71+NRG_LNG_E!W71+NRG_BIOG_E!W71+NRG_GTL_E!W71+NRG_CPP_E!W71+NRG_NSP_E!W71</f>
        <v>0</v>
      </c>
      <c r="X71" s="52">
        <f>NRG_CM_E!X71+NRG_OIL_NG_E!X71+NRG_PF_E!X71+NRG_CO_E!X71+NRG_BKBPB_E!X71+NRG_GW_E!X71+NRG_BF_E!X71+NRG_PR_E!X71+NRG_NI_E!X71+NRG_CL_E!X71+NRG_LNG_E!X71+NRG_BIOG_E!X71+NRG_GTL_E!X71+NRG_CPP_E!X71+NRG_NSP_E!X71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NRG_CM_E!C72+NRG_OIL_NG_E!C72+NRG_PF_E!C72+NRG_CO_E!C72+NRG_BKBPB_E!C72+NRG_GW_E!C72+NRG_BF_E!C72+NRG_PR_E!C72+NRG_NI_E!C72+NRG_CL_E!C72+NRG_LNG_E!C72+NRG_BIOG_E!C72+NRG_GTL_E!C72+NRG_CPP_E!C72+NRG_NSP_E!C72</f>
        <v>0</v>
      </c>
      <c r="D72" s="55">
        <f>NRG_CM_E!D72+NRG_OIL_NG_E!D72+NRG_PF_E!D72+NRG_CO_E!D72+NRG_BKBPB_E!D72+NRG_GW_E!D72+NRG_BF_E!D72+NRG_PR_E!D72+NRG_NI_E!D72+NRG_CL_E!D72+NRG_LNG_E!D72+NRG_BIOG_E!D72+NRG_GTL_E!D72+NRG_CPP_E!D72+NRG_NSP_E!D72</f>
        <v>0</v>
      </c>
      <c r="E72" s="55">
        <f>NRG_CM_E!E72+NRG_OIL_NG_E!E72+NRG_PF_E!E72+NRG_CO_E!E72+NRG_BKBPB_E!E72+NRG_GW_E!E72+NRG_BF_E!E72+NRG_PR_E!E72+NRG_NI_E!E72+NRG_CL_E!E72+NRG_LNG_E!E72+NRG_BIOG_E!E72+NRG_GTL_E!E72+NRG_CPP_E!E72+NRG_NSP_E!E72</f>
        <v>0</v>
      </c>
      <c r="F72" s="55">
        <f>NRG_CM_E!F72+NRG_OIL_NG_E!F72+NRG_PF_E!F72+NRG_CO_E!F72+NRG_BKBPB_E!F72+NRG_GW_E!F72+NRG_BF_E!F72+NRG_PR_E!F72+NRG_NI_E!F72+NRG_CL_E!F72+NRG_LNG_E!F72+NRG_BIOG_E!F72+NRG_GTL_E!F72+NRG_CPP_E!F72+NRG_NSP_E!F72</f>
        <v>0</v>
      </c>
      <c r="G72" s="55">
        <f>NRG_CM_E!G72+NRG_OIL_NG_E!G72+NRG_PF_E!G72+NRG_CO_E!G72+NRG_BKBPB_E!G72+NRG_GW_E!G72+NRG_BF_E!G72+NRG_PR_E!G72+NRG_NI_E!G72+NRG_CL_E!G72+NRG_LNG_E!G72+NRG_BIOG_E!G72+NRG_GTL_E!G72+NRG_CPP_E!G72+NRG_NSP_E!G72</f>
        <v>0</v>
      </c>
      <c r="H72" s="55">
        <f>NRG_CM_E!H72+NRG_OIL_NG_E!H72+NRG_PF_E!H72+NRG_CO_E!H72+NRG_BKBPB_E!H72+NRG_GW_E!H72+NRG_BF_E!H72+NRG_PR_E!H72+NRG_NI_E!H72+NRG_CL_E!H72+NRG_LNG_E!H72+NRG_BIOG_E!H72+NRG_GTL_E!H72+NRG_CPP_E!H72+NRG_NSP_E!H72</f>
        <v>0</v>
      </c>
      <c r="I72" s="55">
        <f>NRG_CM_E!I72+NRG_OIL_NG_E!I72+NRG_PF_E!I72+NRG_CO_E!I72+NRG_BKBPB_E!I72+NRG_GW_E!I72+NRG_BF_E!I72+NRG_PR_E!I72+NRG_NI_E!I72+NRG_CL_E!I72+NRG_LNG_E!I72+NRG_BIOG_E!I72+NRG_GTL_E!I72+NRG_CPP_E!I72+NRG_NSP_E!I72</f>
        <v>0</v>
      </c>
      <c r="J72" s="55">
        <f>NRG_CM_E!J72+NRG_OIL_NG_E!J72+NRG_PF_E!J72+NRG_CO_E!J72+NRG_BKBPB_E!J72+NRG_GW_E!J72+NRG_BF_E!J72+NRG_PR_E!J72+NRG_NI_E!J72+NRG_CL_E!J72+NRG_LNG_E!J72+NRG_BIOG_E!J72+NRG_GTL_E!J72+NRG_CPP_E!J72+NRG_NSP_E!J72</f>
        <v>0</v>
      </c>
      <c r="K72" s="55">
        <f>NRG_CM_E!K72+NRG_OIL_NG_E!K72+NRG_PF_E!K72+NRG_CO_E!K72+NRG_BKBPB_E!K72+NRG_GW_E!K72+NRG_BF_E!K72+NRG_PR_E!K72+NRG_NI_E!K72+NRG_CL_E!K72+NRG_LNG_E!K72+NRG_BIOG_E!K72+NRG_GTL_E!K72+NRG_CPP_E!K72+NRG_NSP_E!K72</f>
        <v>0</v>
      </c>
      <c r="L72" s="55">
        <f>NRG_CM_E!L72+NRG_OIL_NG_E!L72+NRG_PF_E!L72+NRG_CO_E!L72+NRG_BKBPB_E!L72+NRG_GW_E!L72+NRG_BF_E!L72+NRG_PR_E!L72+NRG_NI_E!L72+NRG_CL_E!L72+NRG_LNG_E!L72+NRG_BIOG_E!L72+NRG_GTL_E!L72+NRG_CPP_E!L72+NRG_NSP_E!L72</f>
        <v>0</v>
      </c>
      <c r="M72" s="55">
        <f>NRG_CM_E!M72+NRG_OIL_NG_E!M72+NRG_PF_E!M72+NRG_CO_E!M72+NRG_BKBPB_E!M72+NRG_GW_E!M72+NRG_BF_E!M72+NRG_PR_E!M72+NRG_NI_E!M72+NRG_CL_E!M72+NRG_LNG_E!M72+NRG_BIOG_E!M72+NRG_GTL_E!M72+NRG_CPP_E!M72+NRG_NSP_E!M72</f>
        <v>0</v>
      </c>
      <c r="N72" s="55">
        <f>NRG_CM_E!N72+NRG_OIL_NG_E!N72+NRG_PF_E!N72+NRG_CO_E!N72+NRG_BKBPB_E!N72+NRG_GW_E!N72+NRG_BF_E!N72+NRG_PR_E!N72+NRG_NI_E!N72+NRG_CL_E!N72+NRG_LNG_E!N72+NRG_BIOG_E!N72+NRG_GTL_E!N72+NRG_CPP_E!N72+NRG_NSP_E!N72</f>
        <v>0</v>
      </c>
      <c r="O72" s="55">
        <f>NRG_CM_E!O72+NRG_OIL_NG_E!O72+NRG_PF_E!O72+NRG_CO_E!O72+NRG_BKBPB_E!O72+NRG_GW_E!O72+NRG_BF_E!O72+NRG_PR_E!O72+NRG_NI_E!O72+NRG_CL_E!O72+NRG_LNG_E!O72+NRG_BIOG_E!O72+NRG_GTL_E!O72+NRG_CPP_E!O72+NRG_NSP_E!O72</f>
        <v>0</v>
      </c>
      <c r="P72" s="55">
        <f>NRG_CM_E!P72+NRG_OIL_NG_E!P72+NRG_PF_E!P72+NRG_CO_E!P72+NRG_BKBPB_E!P72+NRG_GW_E!P72+NRG_BF_E!P72+NRG_PR_E!P72+NRG_NI_E!P72+NRG_CL_E!P72+NRG_LNG_E!P72+NRG_BIOG_E!P72+NRG_GTL_E!P72+NRG_CPP_E!P72+NRG_NSP_E!P72</f>
        <v>0</v>
      </c>
      <c r="Q72" s="55">
        <f>NRG_CM_E!Q72+NRG_OIL_NG_E!Q72+NRG_PF_E!Q72+NRG_CO_E!Q72+NRG_BKBPB_E!Q72+NRG_GW_E!Q72+NRG_BF_E!Q72+NRG_PR_E!Q72+NRG_NI_E!Q72+NRG_CL_E!Q72+NRG_LNG_E!Q72+NRG_BIOG_E!Q72+NRG_GTL_E!Q72+NRG_CPP_E!Q72+NRG_NSP_E!Q72</f>
        <v>0</v>
      </c>
      <c r="R72" s="55">
        <f>NRG_CM_E!R72+NRG_OIL_NG_E!R72+NRG_PF_E!R72+NRG_CO_E!R72+NRG_BKBPB_E!R72+NRG_GW_E!R72+NRG_BF_E!R72+NRG_PR_E!R72+NRG_NI_E!R72+NRG_CL_E!R72+NRG_LNG_E!R72+NRG_BIOG_E!R72+NRG_GTL_E!R72+NRG_CPP_E!R72+NRG_NSP_E!R72</f>
        <v>0</v>
      </c>
      <c r="S72" s="55">
        <f>NRG_CM_E!S72+NRG_OIL_NG_E!S72+NRG_PF_E!S72+NRG_CO_E!S72+NRG_BKBPB_E!S72+NRG_GW_E!S72+NRG_BF_E!S72+NRG_PR_E!S72+NRG_NI_E!S72+NRG_CL_E!S72+NRG_LNG_E!S72+NRG_BIOG_E!S72+NRG_GTL_E!S72+NRG_CPP_E!S72+NRG_NSP_E!S72</f>
        <v>0</v>
      </c>
      <c r="T72" s="55">
        <f>NRG_CM_E!T72+NRG_OIL_NG_E!T72+NRG_PF_E!T72+NRG_CO_E!T72+NRG_BKBPB_E!T72+NRG_GW_E!T72+NRG_BF_E!T72+NRG_PR_E!T72+NRG_NI_E!T72+NRG_CL_E!T72+NRG_LNG_E!T72+NRG_BIOG_E!T72+NRG_GTL_E!T72+NRG_CPP_E!T72+NRG_NSP_E!T72</f>
        <v>0</v>
      </c>
      <c r="U72" s="55">
        <f>NRG_CM_E!U72+NRG_OIL_NG_E!U72+NRG_PF_E!U72+NRG_CO_E!U72+NRG_BKBPB_E!U72+NRG_GW_E!U72+NRG_BF_E!U72+NRG_PR_E!U72+NRG_NI_E!U72+NRG_CL_E!U72+NRG_LNG_E!U72+NRG_BIOG_E!U72+NRG_GTL_E!U72+NRG_CPP_E!U72+NRG_NSP_E!U72</f>
        <v>0</v>
      </c>
      <c r="V72" s="55">
        <f>NRG_CM_E!V72+NRG_OIL_NG_E!V72+NRG_PF_E!V72+NRG_CO_E!V72+NRG_BKBPB_E!V72+NRG_GW_E!V72+NRG_BF_E!V72+NRG_PR_E!V72+NRG_NI_E!V72+NRG_CL_E!V72+NRG_LNG_E!V72+NRG_BIOG_E!V72+NRG_GTL_E!V72+NRG_CPP_E!V72+NRG_NSP_E!V72</f>
        <v>0</v>
      </c>
      <c r="W72" s="55">
        <f>NRG_CM_E!W72+NRG_OIL_NG_E!W72+NRG_PF_E!W72+NRG_CO_E!W72+NRG_BKBPB_E!W72+NRG_GW_E!W72+NRG_BF_E!W72+NRG_PR_E!W72+NRG_NI_E!W72+NRG_CL_E!W72+NRG_LNG_E!W72+NRG_BIOG_E!W72+NRG_GTL_E!W72+NRG_CPP_E!W72+NRG_NSP_E!W72</f>
        <v>0</v>
      </c>
      <c r="X72" s="55">
        <f>NRG_CM_E!X72+NRG_OIL_NG_E!X72+NRG_PF_E!X72+NRG_CO_E!X72+NRG_BKBPB_E!X72+NRG_GW_E!X72+NRG_BF_E!X72+NRG_PR_E!X72+NRG_NI_E!X72+NRG_CL_E!X72+NRG_LNG_E!X72+NRG_BIOG_E!X72+NRG_GTL_E!X72+NRG_CPP_E!X72+NRG_NSP_E!X72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126</v>
      </c>
      <c r="B1" s="4" t="s">
        <v>204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127</v>
      </c>
      <c r="B1" s="4" t="s">
        <v>203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128</v>
      </c>
      <c r="B1" s="4" t="s">
        <v>202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129</v>
      </c>
      <c r="B1" s="4" t="s">
        <v>201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X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0</v>
      </c>
      <c r="D4" s="19">
        <f t="shared" ref="D4:X4" si="4">SUM(D5:D7)</f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0</v>
      </c>
      <c r="D8" s="19">
        <f t="shared" ref="D8:X8" si="6">SUM(D9:D10)</f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0</v>
      </c>
      <c r="D11" s="19">
        <f t="shared" ref="D11:X11" si="8">SUM(D12:D16)</f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0</v>
      </c>
      <c r="D17" s="27">
        <f t="shared" ref="D17:X17" si="10">SUM(D18:D21)</f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0</v>
      </c>
      <c r="D26" s="27">
        <f t="shared" ref="D26:X26" si="14">SUM(D27,D33)</f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0</v>
      </c>
      <c r="D33" s="19">
        <f t="shared" ref="D33:X33" si="18">SUM(D34:D50)</f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0</v>
      </c>
      <c r="D52" s="27">
        <f t="shared" ref="D52:X52" si="20">SUM(D53:D54)</f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130</v>
      </c>
      <c r="B1" s="4" t="s">
        <v>200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131</v>
      </c>
      <c r="B1" s="4" t="s">
        <v>199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132</v>
      </c>
      <c r="B1" s="4" t="s">
        <v>198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133</v>
      </c>
      <c r="B1" s="4" t="s">
        <v>197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134</v>
      </c>
      <c r="B1" s="4" t="s">
        <v>196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135</v>
      </c>
      <c r="B1" s="4" t="s">
        <v>195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136</v>
      </c>
      <c r="B1" s="4" t="s">
        <v>194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137</v>
      </c>
      <c r="B1" s="4" t="s">
        <v>193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138</v>
      </c>
      <c r="B1" s="4" t="s">
        <v>192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139</v>
      </c>
      <c r="B1" s="4" t="s">
        <v>191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140</v>
      </c>
      <c r="B1" s="4" t="s">
        <v>190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141</v>
      </c>
      <c r="B1" s="4" t="s">
        <v>189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7782.7162329599996</v>
      </c>
      <c r="D2" s="21">
        <f t="shared" ref="D2:X2" si="0">SUM(D3,D17,D22,D25,D26,D51,D52)</f>
        <v>8225.2371533999994</v>
      </c>
      <c r="E2" s="21">
        <f t="shared" si="0"/>
        <v>8170.9749497999974</v>
      </c>
      <c r="F2" s="21">
        <f t="shared" si="0"/>
        <v>8638.5947252399983</v>
      </c>
      <c r="G2" s="21">
        <f t="shared" si="0"/>
        <v>9802.5182565600007</v>
      </c>
      <c r="H2" s="21">
        <f t="shared" si="0"/>
        <v>10088.992764719998</v>
      </c>
      <c r="I2" s="21">
        <f t="shared" si="0"/>
        <v>9835.6962640799993</v>
      </c>
      <c r="J2" s="21">
        <f t="shared" si="0"/>
        <v>9390.3859275599971</v>
      </c>
      <c r="K2" s="21">
        <f t="shared" si="0"/>
        <v>9493.9343480399984</v>
      </c>
      <c r="L2" s="21">
        <f t="shared" si="0"/>
        <v>8801.8177379999997</v>
      </c>
      <c r="M2" s="21">
        <f t="shared" si="0"/>
        <v>9327.6385952400015</v>
      </c>
      <c r="N2" s="21">
        <f t="shared" si="0"/>
        <v>9388.7214470400013</v>
      </c>
      <c r="O2" s="21">
        <f t="shared" si="0"/>
        <v>9164.1345455999999</v>
      </c>
      <c r="P2" s="21">
        <f t="shared" si="0"/>
        <v>9005.0191113600013</v>
      </c>
      <c r="Q2" s="21">
        <f t="shared" si="0"/>
        <v>8538.30234432</v>
      </c>
      <c r="R2" s="21">
        <f t="shared" si="0"/>
        <v>8287.2908158800019</v>
      </c>
      <c r="S2" s="21">
        <f t="shared" si="0"/>
        <v>8188.6622239199978</v>
      </c>
      <c r="T2" s="21">
        <f t="shared" si="0"/>
        <v>8333.6724122399992</v>
      </c>
      <c r="U2" s="21">
        <f t="shared" si="0"/>
        <v>8670.4272974399992</v>
      </c>
      <c r="V2" s="21">
        <f t="shared" si="0"/>
        <v>8825.8818304799988</v>
      </c>
      <c r="W2" s="21">
        <f t="shared" si="0"/>
        <v>7206.6314935199989</v>
      </c>
      <c r="X2" s="21">
        <f t="shared" si="0"/>
        <v>7584.5282666400008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437.97320160000004</v>
      </c>
      <c r="D3" s="24">
        <f t="shared" si="1"/>
        <v>471.00676128000003</v>
      </c>
      <c r="E3" s="24">
        <f t="shared" si="1"/>
        <v>295.44697775999998</v>
      </c>
      <c r="F3" s="24">
        <f t="shared" si="1"/>
        <v>227.23668000000006</v>
      </c>
      <c r="G3" s="24">
        <f t="shared" si="1"/>
        <v>317.88862248000004</v>
      </c>
      <c r="H3" s="24">
        <f t="shared" si="1"/>
        <v>311.39577215999998</v>
      </c>
      <c r="I3" s="24">
        <f t="shared" si="1"/>
        <v>371.74179504</v>
      </c>
      <c r="J3" s="24">
        <f t="shared" si="1"/>
        <v>315.53573304000008</v>
      </c>
      <c r="K3" s="24">
        <f t="shared" si="1"/>
        <v>301.21407095999996</v>
      </c>
      <c r="L3" s="24">
        <f t="shared" si="1"/>
        <v>267.93552192000004</v>
      </c>
      <c r="M3" s="24">
        <f t="shared" si="1"/>
        <v>263.28531239999995</v>
      </c>
      <c r="N3" s="24">
        <f t="shared" si="1"/>
        <v>236.67598415999998</v>
      </c>
      <c r="O3" s="24">
        <f t="shared" si="1"/>
        <v>219.24057144000002</v>
      </c>
      <c r="P3" s="24">
        <f t="shared" si="1"/>
        <v>210.40471583999997</v>
      </c>
      <c r="Q3" s="24">
        <f t="shared" si="1"/>
        <v>208.44794519999999</v>
      </c>
      <c r="R3" s="24">
        <f t="shared" si="1"/>
        <v>196.96020960000004</v>
      </c>
      <c r="S3" s="24">
        <f t="shared" si="1"/>
        <v>203.85829992000001</v>
      </c>
      <c r="T3" s="24">
        <f t="shared" si="1"/>
        <v>187.98946848000006</v>
      </c>
      <c r="U3" s="24">
        <f t="shared" si="1"/>
        <v>166.56722808000001</v>
      </c>
      <c r="V3" s="24">
        <f t="shared" si="1"/>
        <v>182.44419336000007</v>
      </c>
      <c r="W3" s="24">
        <f t="shared" si="1"/>
        <v>153.33070368000006</v>
      </c>
      <c r="X3" s="24">
        <f t="shared" si="1"/>
        <v>157.01712840000005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406.03509672000001</v>
      </c>
      <c r="D4" s="19">
        <f t="shared" si="2"/>
        <v>447.36399312000003</v>
      </c>
      <c r="E4" s="19">
        <f t="shared" si="2"/>
        <v>274.13842632000001</v>
      </c>
      <c r="F4" s="19">
        <f t="shared" si="2"/>
        <v>205.17619056000007</v>
      </c>
      <c r="G4" s="19">
        <f t="shared" si="2"/>
        <v>296.13160104000002</v>
      </c>
      <c r="H4" s="19">
        <f t="shared" si="2"/>
        <v>290.58092183999997</v>
      </c>
      <c r="I4" s="19">
        <f t="shared" si="2"/>
        <v>351.41648520000001</v>
      </c>
      <c r="J4" s="19">
        <f t="shared" si="2"/>
        <v>296.12873400000007</v>
      </c>
      <c r="K4" s="19">
        <f t="shared" si="2"/>
        <v>279.42597407999995</v>
      </c>
      <c r="L4" s="19">
        <f t="shared" si="2"/>
        <v>247.34988960000004</v>
      </c>
      <c r="M4" s="19">
        <f t="shared" si="2"/>
        <v>237.09554615999997</v>
      </c>
      <c r="N4" s="19">
        <f t="shared" si="2"/>
        <v>214.99158383999998</v>
      </c>
      <c r="O4" s="19">
        <f t="shared" si="2"/>
        <v>195.94642584000002</v>
      </c>
      <c r="P4" s="19">
        <f t="shared" si="2"/>
        <v>188.42888855999996</v>
      </c>
      <c r="Q4" s="19">
        <f t="shared" si="2"/>
        <v>185.29182935999998</v>
      </c>
      <c r="R4" s="19">
        <f t="shared" si="2"/>
        <v>173.10501384000003</v>
      </c>
      <c r="S4" s="19">
        <f t="shared" si="2"/>
        <v>175.67029392000001</v>
      </c>
      <c r="T4" s="19">
        <f t="shared" si="2"/>
        <v>164.80699488000005</v>
      </c>
      <c r="U4" s="19">
        <f t="shared" si="2"/>
        <v>146.50527936</v>
      </c>
      <c r="V4" s="19">
        <f t="shared" si="2"/>
        <v>161.91116832000006</v>
      </c>
      <c r="W4" s="19">
        <f t="shared" si="2"/>
        <v>133.40868288000004</v>
      </c>
      <c r="X4" s="19">
        <f t="shared" si="2"/>
        <v>142.33379160000004</v>
      </c>
    </row>
    <row r="5" spans="1:24" ht="11.25" customHeight="1" x14ac:dyDescent="0.2">
      <c r="A5" s="28" t="s">
        <v>4</v>
      </c>
      <c r="B5" s="7" t="s">
        <v>5</v>
      </c>
      <c r="C5" s="8">
        <f>FC_IND_E!C5+FC_TRA_E!C5+FC_OTH_E!C5</f>
        <v>56.451959520000003</v>
      </c>
      <c r="D5" s="8">
        <f>FC_IND_E!D5+FC_TRA_E!D5+FC_OTH_E!D5</f>
        <v>64.763904479999994</v>
      </c>
      <c r="E5" s="8">
        <f>FC_IND_E!E5+FC_TRA_E!E5+FC_OTH_E!E5</f>
        <v>74.080881599999998</v>
      </c>
      <c r="F5" s="8">
        <f>FC_IND_E!F5+FC_TRA_E!F5+FC_OTH_E!F5</f>
        <v>54.224332800000013</v>
      </c>
      <c r="G5" s="8">
        <f>FC_IND_E!G5+FC_TRA_E!G5+FC_OTH_E!G5</f>
        <v>52.335254400000004</v>
      </c>
      <c r="H5" s="8">
        <f>FC_IND_E!H5+FC_TRA_E!H5+FC_OTH_E!H5</f>
        <v>83.150934239999984</v>
      </c>
      <c r="I5" s="8">
        <f>FC_IND_E!I5+FC_TRA_E!I5+FC_OTH_E!I5</f>
        <v>107.18149728000002</v>
      </c>
      <c r="J5" s="8">
        <f>FC_IND_E!J5+FC_TRA_E!J5+FC_OTH_E!J5</f>
        <v>116.27525184000002</v>
      </c>
      <c r="K5" s="8">
        <f>FC_IND_E!K5+FC_TRA_E!K5+FC_OTH_E!K5</f>
        <v>88.456272959999978</v>
      </c>
      <c r="L5" s="8">
        <f>FC_IND_E!L5+FC_TRA_E!L5+FC_OTH_E!L5</f>
        <v>54.701908800000005</v>
      </c>
      <c r="M5" s="8">
        <f>FC_IND_E!M5+FC_TRA_E!M5+FC_OTH_E!M5</f>
        <v>67.148954399999994</v>
      </c>
      <c r="N5" s="8">
        <f>FC_IND_E!N5+FC_TRA_E!N5+FC_OTH_E!N5</f>
        <v>42.709091039999983</v>
      </c>
      <c r="O5" s="8">
        <f>FC_IND_E!O5+FC_TRA_E!O5+FC_OTH_E!O5</f>
        <v>30.907303679999998</v>
      </c>
      <c r="P5" s="8">
        <f>FC_IND_E!P5+FC_TRA_E!P5+FC_OTH_E!P5</f>
        <v>31.445372639999999</v>
      </c>
      <c r="Q5" s="8">
        <f>FC_IND_E!Q5+FC_TRA_E!Q5+FC_OTH_E!Q5</f>
        <v>29.697798239999997</v>
      </c>
      <c r="R5" s="8">
        <f>FC_IND_E!R5+FC_TRA_E!R5+FC_OTH_E!R5</f>
        <v>28.532866560000002</v>
      </c>
      <c r="S5" s="8">
        <f>FC_IND_E!S5+FC_TRA_E!S5+FC_OTH_E!S5</f>
        <v>28.482986400000001</v>
      </c>
      <c r="T5" s="8">
        <f>FC_IND_E!T5+FC_TRA_E!T5+FC_OTH_E!T5</f>
        <v>12.56237136</v>
      </c>
      <c r="U5" s="8">
        <f>FC_IND_E!U5+FC_TRA_E!U5+FC_OTH_E!U5</f>
        <v>12.488789280000001</v>
      </c>
      <c r="V5" s="8">
        <f>FC_IND_E!V5+FC_TRA_E!V5+FC_OTH_E!V5</f>
        <v>12.360374399999998</v>
      </c>
      <c r="W5" s="8">
        <f>FC_IND_E!W5+FC_TRA_E!W5+FC_OTH_E!W5</f>
        <v>12.187032000000002</v>
      </c>
      <c r="X5" s="8">
        <f>FC_IND_E!X5+FC_TRA_E!X5+FC_OTH_E!X5</f>
        <v>9.8154249600000014</v>
      </c>
    </row>
    <row r="6" spans="1:24" ht="11.25" customHeight="1" x14ac:dyDescent="0.2">
      <c r="A6" s="28" t="s">
        <v>6</v>
      </c>
      <c r="B6" s="7" t="s">
        <v>7</v>
      </c>
      <c r="C6" s="8">
        <f>FC_IND_E!C6+FC_TRA_E!C6+FC_OTH_E!C6</f>
        <v>0</v>
      </c>
      <c r="D6" s="8">
        <f>FC_IND_E!D6+FC_TRA_E!D6+FC_OTH_E!D6</f>
        <v>0</v>
      </c>
      <c r="E6" s="8">
        <f>FC_IND_E!E6+FC_TRA_E!E6+FC_OTH_E!E6</f>
        <v>0</v>
      </c>
      <c r="F6" s="8">
        <f>FC_IND_E!F6+FC_TRA_E!F6+FC_OTH_E!F6</f>
        <v>0</v>
      </c>
      <c r="G6" s="8">
        <f>FC_IND_E!G6+FC_TRA_E!G6+FC_OTH_E!G6</f>
        <v>0</v>
      </c>
      <c r="H6" s="8">
        <f>FC_IND_E!H6+FC_TRA_E!H6+FC_OTH_E!H6</f>
        <v>0</v>
      </c>
      <c r="I6" s="8">
        <f>FC_IND_E!I6+FC_TRA_E!I6+FC_OTH_E!I6</f>
        <v>0</v>
      </c>
      <c r="J6" s="8">
        <f>FC_IND_E!J6+FC_TRA_E!J6+FC_OTH_E!J6</f>
        <v>0</v>
      </c>
      <c r="K6" s="8">
        <f>FC_IND_E!K6+FC_TRA_E!K6+FC_OTH_E!K6</f>
        <v>0</v>
      </c>
      <c r="L6" s="8">
        <f>FC_IND_E!L6+FC_TRA_E!L6+FC_OTH_E!L6</f>
        <v>0</v>
      </c>
      <c r="M6" s="8">
        <f>FC_IND_E!M6+FC_TRA_E!M6+FC_OTH_E!M6</f>
        <v>0</v>
      </c>
      <c r="N6" s="8">
        <f>FC_IND_E!N6+FC_TRA_E!N6+FC_OTH_E!N6</f>
        <v>0</v>
      </c>
      <c r="O6" s="8">
        <f>FC_IND_E!O6+FC_TRA_E!O6+FC_OTH_E!O6</f>
        <v>0</v>
      </c>
      <c r="P6" s="8">
        <f>FC_IND_E!P6+FC_TRA_E!P6+FC_OTH_E!P6</f>
        <v>0</v>
      </c>
      <c r="Q6" s="8">
        <f>FC_IND_E!Q6+FC_TRA_E!Q6+FC_OTH_E!Q6</f>
        <v>0</v>
      </c>
      <c r="R6" s="8">
        <f>FC_IND_E!R6+FC_TRA_E!R6+FC_OTH_E!R6</f>
        <v>0</v>
      </c>
      <c r="S6" s="8">
        <f>FC_IND_E!S6+FC_TRA_E!S6+FC_OTH_E!S6</f>
        <v>0</v>
      </c>
      <c r="T6" s="8">
        <f>FC_IND_E!T6+FC_TRA_E!T6+FC_OTH_E!T6</f>
        <v>0</v>
      </c>
      <c r="U6" s="8">
        <f>FC_IND_E!U6+FC_TRA_E!U6+FC_OTH_E!U6</f>
        <v>0</v>
      </c>
      <c r="V6" s="8">
        <f>FC_IND_E!V6+FC_TRA_E!V6+FC_OTH_E!V6</f>
        <v>0</v>
      </c>
      <c r="W6" s="8">
        <f>FC_IND_E!W6+FC_TRA_E!W6+FC_OTH_E!W6</f>
        <v>0</v>
      </c>
      <c r="X6" s="8">
        <f>FC_IND_E!X6+FC_TRA_E!X6+FC_OTH_E!X6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FC_IND_E!C7+FC_TRA_E!C7+FC_OTH_E!C7</f>
        <v>349.58313720000001</v>
      </c>
      <c r="D7" s="8">
        <f>FC_IND_E!D7+FC_TRA_E!D7+FC_OTH_E!D7</f>
        <v>382.60008864000002</v>
      </c>
      <c r="E7" s="8">
        <f>FC_IND_E!E7+FC_TRA_E!E7+FC_OTH_E!E7</f>
        <v>200.05754472000001</v>
      </c>
      <c r="F7" s="8">
        <f>FC_IND_E!F7+FC_TRA_E!F7+FC_OTH_E!F7</f>
        <v>150.95185776000005</v>
      </c>
      <c r="G7" s="8">
        <f>FC_IND_E!G7+FC_TRA_E!G7+FC_OTH_E!G7</f>
        <v>243.79634664000002</v>
      </c>
      <c r="H7" s="8">
        <f>FC_IND_E!H7+FC_TRA_E!H7+FC_OTH_E!H7</f>
        <v>207.4299876</v>
      </c>
      <c r="I7" s="8">
        <f>FC_IND_E!I7+FC_TRA_E!I7+FC_OTH_E!I7</f>
        <v>244.23498792000001</v>
      </c>
      <c r="J7" s="8">
        <f>FC_IND_E!J7+FC_TRA_E!J7+FC_OTH_E!J7</f>
        <v>179.85348216000003</v>
      </c>
      <c r="K7" s="8">
        <f>FC_IND_E!K7+FC_TRA_E!K7+FC_OTH_E!K7</f>
        <v>190.96970112</v>
      </c>
      <c r="L7" s="8">
        <f>FC_IND_E!L7+FC_TRA_E!L7+FC_OTH_E!L7</f>
        <v>192.64798080000003</v>
      </c>
      <c r="M7" s="8">
        <f>FC_IND_E!M7+FC_TRA_E!M7+FC_OTH_E!M7</f>
        <v>169.94659175999999</v>
      </c>
      <c r="N7" s="8">
        <f>FC_IND_E!N7+FC_TRA_E!N7+FC_OTH_E!N7</f>
        <v>172.2824928</v>
      </c>
      <c r="O7" s="8">
        <f>FC_IND_E!O7+FC_TRA_E!O7+FC_OTH_E!O7</f>
        <v>165.03912216000001</v>
      </c>
      <c r="P7" s="8">
        <f>FC_IND_E!P7+FC_TRA_E!P7+FC_OTH_E!P7</f>
        <v>156.98351591999997</v>
      </c>
      <c r="Q7" s="8">
        <f>FC_IND_E!Q7+FC_TRA_E!Q7+FC_OTH_E!Q7</f>
        <v>155.59403111999998</v>
      </c>
      <c r="R7" s="8">
        <f>FC_IND_E!R7+FC_TRA_E!R7+FC_OTH_E!R7</f>
        <v>144.57214728000002</v>
      </c>
      <c r="S7" s="8">
        <f>FC_IND_E!S7+FC_TRA_E!S7+FC_OTH_E!S7</f>
        <v>147.18730751999999</v>
      </c>
      <c r="T7" s="8">
        <f>FC_IND_E!T7+FC_TRA_E!T7+FC_OTH_E!T7</f>
        <v>152.24462352000003</v>
      </c>
      <c r="U7" s="8">
        <f>FC_IND_E!U7+FC_TRA_E!U7+FC_OTH_E!U7</f>
        <v>134.01649008000001</v>
      </c>
      <c r="V7" s="8">
        <f>FC_IND_E!V7+FC_TRA_E!V7+FC_OTH_E!V7</f>
        <v>149.55079392000005</v>
      </c>
      <c r="W7" s="8">
        <f>FC_IND_E!W7+FC_TRA_E!W7+FC_OTH_E!W7</f>
        <v>121.22165088000004</v>
      </c>
      <c r="X7" s="8">
        <f>FC_IND_E!X7+FC_TRA_E!X7+FC_OTH_E!X7</f>
        <v>132.51836664000004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W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ref="X8" si="4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FC_IND_E!C9+FC_TRA_E!C9+FC_OTH_E!C9</f>
        <v>0</v>
      </c>
      <c r="D9" s="8">
        <f>FC_IND_E!D9+FC_TRA_E!D9+FC_OTH_E!D9</f>
        <v>0</v>
      </c>
      <c r="E9" s="8">
        <f>FC_IND_E!E9+FC_TRA_E!E9+FC_OTH_E!E9</f>
        <v>0</v>
      </c>
      <c r="F9" s="8">
        <f>FC_IND_E!F9+FC_TRA_E!F9+FC_OTH_E!F9</f>
        <v>0</v>
      </c>
      <c r="G9" s="8">
        <f>FC_IND_E!G9+FC_TRA_E!G9+FC_OTH_E!G9</f>
        <v>0</v>
      </c>
      <c r="H9" s="8">
        <f>FC_IND_E!H9+FC_TRA_E!H9+FC_OTH_E!H9</f>
        <v>0</v>
      </c>
      <c r="I9" s="8">
        <f>FC_IND_E!I9+FC_TRA_E!I9+FC_OTH_E!I9</f>
        <v>0</v>
      </c>
      <c r="J9" s="8">
        <f>FC_IND_E!J9+FC_TRA_E!J9+FC_OTH_E!J9</f>
        <v>0</v>
      </c>
      <c r="K9" s="8">
        <f>FC_IND_E!K9+FC_TRA_E!K9+FC_OTH_E!K9</f>
        <v>0</v>
      </c>
      <c r="L9" s="8">
        <f>FC_IND_E!L9+FC_TRA_E!L9+FC_OTH_E!L9</f>
        <v>0</v>
      </c>
      <c r="M9" s="8">
        <f>FC_IND_E!M9+FC_TRA_E!M9+FC_OTH_E!M9</f>
        <v>0</v>
      </c>
      <c r="N9" s="8">
        <f>FC_IND_E!N9+FC_TRA_E!N9+FC_OTH_E!N9</f>
        <v>0</v>
      </c>
      <c r="O9" s="8">
        <f>FC_IND_E!O9+FC_TRA_E!O9+FC_OTH_E!O9</f>
        <v>0</v>
      </c>
      <c r="P9" s="8">
        <f>FC_IND_E!P9+FC_TRA_E!P9+FC_OTH_E!P9</f>
        <v>0</v>
      </c>
      <c r="Q9" s="8">
        <f>FC_IND_E!Q9+FC_TRA_E!Q9+FC_OTH_E!Q9</f>
        <v>0</v>
      </c>
      <c r="R9" s="8">
        <f>FC_IND_E!R9+FC_TRA_E!R9+FC_OTH_E!R9</f>
        <v>0</v>
      </c>
      <c r="S9" s="8">
        <f>FC_IND_E!S9+FC_TRA_E!S9+FC_OTH_E!S9</f>
        <v>0</v>
      </c>
      <c r="T9" s="8">
        <f>FC_IND_E!T9+FC_TRA_E!T9+FC_OTH_E!T9</f>
        <v>0</v>
      </c>
      <c r="U9" s="8">
        <f>FC_IND_E!U9+FC_TRA_E!U9+FC_OTH_E!U9</f>
        <v>0</v>
      </c>
      <c r="V9" s="8">
        <f>FC_IND_E!V9+FC_TRA_E!V9+FC_OTH_E!V9</f>
        <v>0</v>
      </c>
      <c r="W9" s="8">
        <f>FC_IND_E!W9+FC_TRA_E!W9+FC_OTH_E!W9</f>
        <v>0</v>
      </c>
      <c r="X9" s="8">
        <f>FC_IND_E!X9+FC_TRA_E!X9+FC_OTH_E!X9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FC_IND_E!C10+FC_TRA_E!C10+FC_OTH_E!C10</f>
        <v>0</v>
      </c>
      <c r="D10" s="8">
        <f>FC_IND_E!D10+FC_TRA_E!D10+FC_OTH_E!D10</f>
        <v>0</v>
      </c>
      <c r="E10" s="8">
        <f>FC_IND_E!E10+FC_TRA_E!E10+FC_OTH_E!E10</f>
        <v>0</v>
      </c>
      <c r="F10" s="8">
        <f>FC_IND_E!F10+FC_TRA_E!F10+FC_OTH_E!F10</f>
        <v>0</v>
      </c>
      <c r="G10" s="8">
        <f>FC_IND_E!G10+FC_TRA_E!G10+FC_OTH_E!G10</f>
        <v>0</v>
      </c>
      <c r="H10" s="8">
        <f>FC_IND_E!H10+FC_TRA_E!H10+FC_OTH_E!H10</f>
        <v>0</v>
      </c>
      <c r="I10" s="8">
        <f>FC_IND_E!I10+FC_TRA_E!I10+FC_OTH_E!I10</f>
        <v>0</v>
      </c>
      <c r="J10" s="8">
        <f>FC_IND_E!J10+FC_TRA_E!J10+FC_OTH_E!J10</f>
        <v>0</v>
      </c>
      <c r="K10" s="8">
        <f>FC_IND_E!K10+FC_TRA_E!K10+FC_OTH_E!K10</f>
        <v>0</v>
      </c>
      <c r="L10" s="8">
        <f>FC_IND_E!L10+FC_TRA_E!L10+FC_OTH_E!L10</f>
        <v>0</v>
      </c>
      <c r="M10" s="8">
        <f>FC_IND_E!M10+FC_TRA_E!M10+FC_OTH_E!M10</f>
        <v>0</v>
      </c>
      <c r="N10" s="8">
        <f>FC_IND_E!N10+FC_TRA_E!N10+FC_OTH_E!N10</f>
        <v>0</v>
      </c>
      <c r="O10" s="8">
        <f>FC_IND_E!O10+FC_TRA_E!O10+FC_OTH_E!O10</f>
        <v>0</v>
      </c>
      <c r="P10" s="8">
        <f>FC_IND_E!P10+FC_TRA_E!P10+FC_OTH_E!P10</f>
        <v>0</v>
      </c>
      <c r="Q10" s="8">
        <f>FC_IND_E!Q10+FC_TRA_E!Q10+FC_OTH_E!Q10</f>
        <v>0</v>
      </c>
      <c r="R10" s="8">
        <f>FC_IND_E!R10+FC_TRA_E!R10+FC_OTH_E!R10</f>
        <v>0</v>
      </c>
      <c r="S10" s="8">
        <f>FC_IND_E!S10+FC_TRA_E!S10+FC_OTH_E!S10</f>
        <v>0</v>
      </c>
      <c r="T10" s="8">
        <f>FC_IND_E!T10+FC_TRA_E!T10+FC_OTH_E!T10</f>
        <v>0</v>
      </c>
      <c r="U10" s="8">
        <f>FC_IND_E!U10+FC_TRA_E!U10+FC_OTH_E!U10</f>
        <v>0</v>
      </c>
      <c r="V10" s="8">
        <f>FC_IND_E!V10+FC_TRA_E!V10+FC_OTH_E!V10</f>
        <v>0</v>
      </c>
      <c r="W10" s="8">
        <f>FC_IND_E!W10+FC_TRA_E!W10+FC_OTH_E!W10</f>
        <v>0</v>
      </c>
      <c r="X10" s="8">
        <f>FC_IND_E!X10+FC_TRA_E!X10+FC_OTH_E!X10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W11" si="5">SUM(C12:C16)</f>
        <v>31.938104880000004</v>
      </c>
      <c r="D11" s="19">
        <f t="shared" si="5"/>
        <v>23.642768159999996</v>
      </c>
      <c r="E11" s="19">
        <f t="shared" si="5"/>
        <v>21.308551440000002</v>
      </c>
      <c r="F11" s="19">
        <f t="shared" si="5"/>
        <v>22.060489440000001</v>
      </c>
      <c r="G11" s="19">
        <f t="shared" si="5"/>
        <v>21.757021439999999</v>
      </c>
      <c r="H11" s="19">
        <f t="shared" si="5"/>
        <v>20.814850320000001</v>
      </c>
      <c r="I11" s="19">
        <f t="shared" si="5"/>
        <v>20.325309839999999</v>
      </c>
      <c r="J11" s="19">
        <f t="shared" si="5"/>
        <v>19.406999040000002</v>
      </c>
      <c r="K11" s="19">
        <f t="shared" si="5"/>
        <v>21.788096880000005</v>
      </c>
      <c r="L11" s="19">
        <f t="shared" si="5"/>
        <v>20.585632319999998</v>
      </c>
      <c r="M11" s="19">
        <f t="shared" si="5"/>
        <v>26.189766240000001</v>
      </c>
      <c r="N11" s="19">
        <f t="shared" si="5"/>
        <v>21.684400320000002</v>
      </c>
      <c r="O11" s="19">
        <f t="shared" si="5"/>
        <v>23.2941456</v>
      </c>
      <c r="P11" s="19">
        <f t="shared" si="5"/>
        <v>21.975827280000001</v>
      </c>
      <c r="Q11" s="19">
        <f t="shared" si="5"/>
        <v>23.156115839999998</v>
      </c>
      <c r="R11" s="19">
        <f t="shared" si="5"/>
        <v>23.855195760000008</v>
      </c>
      <c r="S11" s="19">
        <f t="shared" si="5"/>
        <v>28.188005999999998</v>
      </c>
      <c r="T11" s="19">
        <f t="shared" si="5"/>
        <v>23.182473600000005</v>
      </c>
      <c r="U11" s="19">
        <f t="shared" si="5"/>
        <v>20.061948720000004</v>
      </c>
      <c r="V11" s="19">
        <f t="shared" si="5"/>
        <v>20.533025040000002</v>
      </c>
      <c r="W11" s="19">
        <f t="shared" si="5"/>
        <v>19.922020800000002</v>
      </c>
      <c r="X11" s="19">
        <f t="shared" ref="X11" si="6">SUM(X12:X16)</f>
        <v>14.683336800000005</v>
      </c>
    </row>
    <row r="12" spans="1:24" ht="11.25" customHeight="1" x14ac:dyDescent="0.2">
      <c r="A12" s="28" t="s">
        <v>14</v>
      </c>
      <c r="B12" s="7" t="s">
        <v>15</v>
      </c>
      <c r="C12" s="8">
        <f>FC_IND_E!C12+FC_TRA_E!C12+FC_OTH_E!C12</f>
        <v>0.58040136000000009</v>
      </c>
      <c r="D12" s="8">
        <f>FC_IND_E!D12+FC_TRA_E!D12+FC_OTH_E!D12</f>
        <v>0.37956072000000002</v>
      </c>
      <c r="E12" s="8">
        <f>FC_IND_E!E12+FC_TRA_E!E12+FC_OTH_E!E12</f>
        <v>0.51439080000000026</v>
      </c>
      <c r="F12" s="8">
        <f>FC_IND_E!F12+FC_TRA_E!F12+FC_OTH_E!F12</f>
        <v>0.15414168</v>
      </c>
      <c r="G12" s="8">
        <f>FC_IND_E!G12+FC_TRA_E!G12+FC_OTH_E!G12</f>
        <v>0.29704752000000006</v>
      </c>
      <c r="H12" s="8">
        <f>FC_IND_E!H12+FC_TRA_E!H12+FC_OTH_E!H12</f>
        <v>0.27492696000000005</v>
      </c>
      <c r="I12" s="8">
        <f>FC_IND_E!I12+FC_TRA_E!I12+FC_OTH_E!I12</f>
        <v>0.34093752000000005</v>
      </c>
      <c r="J12" s="8">
        <f>FC_IND_E!J12+FC_TRA_E!J12+FC_OTH_E!J12</f>
        <v>0.3107412</v>
      </c>
      <c r="K12" s="8">
        <f>FC_IND_E!K12+FC_TRA_E!K12+FC_OTH_E!K12</f>
        <v>0.29423856000000004</v>
      </c>
      <c r="L12" s="8">
        <f>FC_IND_E!L12+FC_TRA_E!L12+FC_OTH_E!L12</f>
        <v>0.42625967999999997</v>
      </c>
      <c r="M12" s="8">
        <f>FC_IND_E!M12+FC_TRA_E!M12+FC_OTH_E!M12</f>
        <v>0.73700088000000008</v>
      </c>
      <c r="N12" s="8">
        <f>FC_IND_E!N12+FC_TRA_E!N12+FC_OTH_E!N12</f>
        <v>0.48419448000000015</v>
      </c>
      <c r="O12" s="8">
        <f>FC_IND_E!O12+FC_TRA_E!O12+FC_OTH_E!O12</f>
        <v>0.4729586400000001</v>
      </c>
      <c r="P12" s="8">
        <f>FC_IND_E!P12+FC_TRA_E!P12+FC_OTH_E!P12</f>
        <v>0.76754832000000017</v>
      </c>
      <c r="Q12" s="8">
        <f>FC_IND_E!Q12+FC_TRA_E!Q12+FC_OTH_E!Q12</f>
        <v>0.9655800000000001</v>
      </c>
      <c r="R12" s="8">
        <f>FC_IND_E!R12+FC_TRA_E!R12+FC_OTH_E!R12</f>
        <v>1.416418080000001</v>
      </c>
      <c r="S12" s="8">
        <f>FC_IND_E!S12+FC_TRA_E!S12+FC_OTH_E!S12</f>
        <v>0.60252192000000004</v>
      </c>
      <c r="T12" s="8">
        <f>FC_IND_E!T12+FC_TRA_E!T12+FC_OTH_E!T12</f>
        <v>0.31635912000000005</v>
      </c>
      <c r="U12" s="8">
        <f>FC_IND_E!U12+FC_TRA_E!U12+FC_OTH_E!U12</f>
        <v>0.31355016000000024</v>
      </c>
      <c r="V12" s="8">
        <f>FC_IND_E!V12+FC_TRA_E!V12+FC_OTH_E!V12</f>
        <v>0.24473064000000011</v>
      </c>
      <c r="W12" s="8">
        <f>FC_IND_E!W12+FC_TRA_E!W12+FC_OTH_E!W12</f>
        <v>0.17064432000000013</v>
      </c>
      <c r="X12" s="8">
        <f>FC_IND_E!X12+FC_TRA_E!X12+FC_OTH_E!X12</f>
        <v>0.36305808000000006</v>
      </c>
    </row>
    <row r="13" spans="1:24" ht="11.25" customHeight="1" x14ac:dyDescent="0.2">
      <c r="A13" s="28" t="s">
        <v>16</v>
      </c>
      <c r="B13" s="7" t="s">
        <v>17</v>
      </c>
      <c r="C13" s="8">
        <f>FC_IND_E!C13+FC_TRA_E!C13+FC_OTH_E!C13</f>
        <v>3.0665606399999996</v>
      </c>
      <c r="D13" s="8">
        <f>FC_IND_E!D13+FC_TRA_E!D13+FC_OTH_E!D13</f>
        <v>2.1542241599999996</v>
      </c>
      <c r="E13" s="8">
        <f>FC_IND_E!E13+FC_TRA_E!E13+FC_OTH_E!E13</f>
        <v>3.8659631999999995</v>
      </c>
      <c r="F13" s="8">
        <f>FC_IND_E!F13+FC_TRA_E!F13+FC_OTH_E!F13</f>
        <v>4.9525185599999988</v>
      </c>
      <c r="G13" s="8">
        <f>FC_IND_E!G13+FC_TRA_E!G13+FC_OTH_E!G13</f>
        <v>4.6595841599999979</v>
      </c>
      <c r="H13" s="8">
        <f>FC_IND_E!H13+FC_TRA_E!H13+FC_OTH_E!H13</f>
        <v>3.7591963199999996</v>
      </c>
      <c r="I13" s="8">
        <f>FC_IND_E!I13+FC_TRA_E!I13+FC_OTH_E!I13</f>
        <v>4.46416608</v>
      </c>
      <c r="J13" s="8">
        <f>FC_IND_E!J13+FC_TRA_E!J13+FC_OTH_E!J13</f>
        <v>3.41769648</v>
      </c>
      <c r="K13" s="8">
        <f>FC_IND_E!K13+FC_TRA_E!K13+FC_OTH_E!K13</f>
        <v>6.2310230400000011</v>
      </c>
      <c r="L13" s="8">
        <f>FC_IND_E!L13+FC_TRA_E!L13+FC_OTH_E!L13</f>
        <v>3.1644624000000001</v>
      </c>
      <c r="M13" s="8">
        <f>FC_IND_E!M13+FC_TRA_E!M13+FC_OTH_E!M13</f>
        <v>3.0727276799999999</v>
      </c>
      <c r="N13" s="8">
        <f>FC_IND_E!N13+FC_TRA_E!N13+FC_OTH_E!N13</f>
        <v>2.7674591999999993</v>
      </c>
      <c r="O13" s="8">
        <f>FC_IND_E!O13+FC_TRA_E!O13+FC_OTH_E!O13</f>
        <v>2.8013779199999997</v>
      </c>
      <c r="P13" s="8">
        <f>FC_IND_E!P13+FC_TRA_E!P13+FC_OTH_E!P13</f>
        <v>4.4946158400000007</v>
      </c>
      <c r="Q13" s="8">
        <f>FC_IND_E!Q13+FC_TRA_E!Q13+FC_OTH_E!Q13</f>
        <v>3.9484473599999999</v>
      </c>
      <c r="R13" s="8">
        <f>FC_IND_E!R13+FC_TRA_E!R13+FC_OTH_E!R13</f>
        <v>2.9231769599999997</v>
      </c>
      <c r="S13" s="8">
        <f>FC_IND_E!S13+FC_TRA_E!S13+FC_OTH_E!S13</f>
        <v>2.6549107199999997</v>
      </c>
      <c r="T13" s="8">
        <f>FC_IND_E!T13+FC_TRA_E!T13+FC_OTH_E!T13</f>
        <v>2.4502420799999998</v>
      </c>
      <c r="U13" s="8">
        <f>FC_IND_E!U13+FC_TRA_E!U13+FC_OTH_E!U13</f>
        <v>1.1594035199999999</v>
      </c>
      <c r="V13" s="8">
        <f>FC_IND_E!V13+FC_TRA_E!V13+FC_OTH_E!V13</f>
        <v>1.5286550400000001</v>
      </c>
      <c r="W13" s="8">
        <f>FC_IND_E!W13+FC_TRA_E!W13+FC_OTH_E!W13</f>
        <v>0.22278431999999995</v>
      </c>
      <c r="X13" s="8">
        <f>FC_IND_E!X13+FC_TRA_E!X13+FC_OTH_E!X13</f>
        <v>0.58586880000000008</v>
      </c>
    </row>
    <row r="14" spans="1:24" ht="11.25" customHeight="1" x14ac:dyDescent="0.2">
      <c r="A14" s="28" t="s">
        <v>18</v>
      </c>
      <c r="B14" s="7" t="s">
        <v>19</v>
      </c>
      <c r="C14" s="8">
        <f>FC_IND_E!C14+FC_TRA_E!C14+FC_OTH_E!C14</f>
        <v>0</v>
      </c>
      <c r="D14" s="8">
        <f>FC_IND_E!D14+FC_TRA_E!D14+FC_OTH_E!D14</f>
        <v>0</v>
      </c>
      <c r="E14" s="8">
        <f>FC_IND_E!E14+FC_TRA_E!E14+FC_OTH_E!E14</f>
        <v>0</v>
      </c>
      <c r="F14" s="8">
        <f>FC_IND_E!F14+FC_TRA_E!F14+FC_OTH_E!F14</f>
        <v>0</v>
      </c>
      <c r="G14" s="8">
        <f>FC_IND_E!G14+FC_TRA_E!G14+FC_OTH_E!G14</f>
        <v>0</v>
      </c>
      <c r="H14" s="8">
        <f>FC_IND_E!H14+FC_TRA_E!H14+FC_OTH_E!H14</f>
        <v>0</v>
      </c>
      <c r="I14" s="8">
        <f>FC_IND_E!I14+FC_TRA_E!I14+FC_OTH_E!I14</f>
        <v>0</v>
      </c>
      <c r="J14" s="8">
        <f>FC_IND_E!J14+FC_TRA_E!J14+FC_OTH_E!J14</f>
        <v>0</v>
      </c>
      <c r="K14" s="8">
        <f>FC_IND_E!K14+FC_TRA_E!K14+FC_OTH_E!K14</f>
        <v>0</v>
      </c>
      <c r="L14" s="8">
        <f>FC_IND_E!L14+FC_TRA_E!L14+FC_OTH_E!L14</f>
        <v>0</v>
      </c>
      <c r="M14" s="8">
        <f>FC_IND_E!M14+FC_TRA_E!M14+FC_OTH_E!M14</f>
        <v>0</v>
      </c>
      <c r="N14" s="8">
        <f>FC_IND_E!N14+FC_TRA_E!N14+FC_OTH_E!N14</f>
        <v>0</v>
      </c>
      <c r="O14" s="8">
        <f>FC_IND_E!O14+FC_TRA_E!O14+FC_OTH_E!O14</f>
        <v>0</v>
      </c>
      <c r="P14" s="8">
        <f>FC_IND_E!P14+FC_TRA_E!P14+FC_OTH_E!P14</f>
        <v>0</v>
      </c>
      <c r="Q14" s="8">
        <f>FC_IND_E!Q14+FC_TRA_E!Q14+FC_OTH_E!Q14</f>
        <v>0</v>
      </c>
      <c r="R14" s="8">
        <f>FC_IND_E!R14+FC_TRA_E!R14+FC_OTH_E!R14</f>
        <v>0</v>
      </c>
      <c r="S14" s="8">
        <f>FC_IND_E!S14+FC_TRA_E!S14+FC_OTH_E!S14</f>
        <v>0</v>
      </c>
      <c r="T14" s="8">
        <f>FC_IND_E!T14+FC_TRA_E!T14+FC_OTH_E!T14</f>
        <v>0</v>
      </c>
      <c r="U14" s="8">
        <f>FC_IND_E!U14+FC_TRA_E!U14+FC_OTH_E!U14</f>
        <v>0</v>
      </c>
      <c r="V14" s="8">
        <f>FC_IND_E!V14+FC_TRA_E!V14+FC_OTH_E!V14</f>
        <v>0</v>
      </c>
      <c r="W14" s="8">
        <f>FC_IND_E!W14+FC_TRA_E!W14+FC_OTH_E!W14</f>
        <v>0</v>
      </c>
      <c r="X14" s="8">
        <f>FC_IND_E!X14+FC_TRA_E!X14+FC_OTH_E!X14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FC_IND_E!C15+FC_TRA_E!C15+FC_OTH_E!C15</f>
        <v>0</v>
      </c>
      <c r="D15" s="8">
        <f>FC_IND_E!D15+FC_TRA_E!D15+FC_OTH_E!D15</f>
        <v>0</v>
      </c>
      <c r="E15" s="8">
        <f>FC_IND_E!E15+FC_TRA_E!E15+FC_OTH_E!E15</f>
        <v>0</v>
      </c>
      <c r="F15" s="8">
        <f>FC_IND_E!F15+FC_TRA_E!F15+FC_OTH_E!F15</f>
        <v>0</v>
      </c>
      <c r="G15" s="8">
        <f>FC_IND_E!G15+FC_TRA_E!G15+FC_OTH_E!G15</f>
        <v>0</v>
      </c>
      <c r="H15" s="8">
        <f>FC_IND_E!H15+FC_TRA_E!H15+FC_OTH_E!H15</f>
        <v>0</v>
      </c>
      <c r="I15" s="8">
        <f>FC_IND_E!I15+FC_TRA_E!I15+FC_OTH_E!I15</f>
        <v>0</v>
      </c>
      <c r="J15" s="8">
        <f>FC_IND_E!J15+FC_TRA_E!J15+FC_OTH_E!J15</f>
        <v>0</v>
      </c>
      <c r="K15" s="8">
        <f>FC_IND_E!K15+FC_TRA_E!K15+FC_OTH_E!K15</f>
        <v>0</v>
      </c>
      <c r="L15" s="8">
        <f>FC_IND_E!L15+FC_TRA_E!L15+FC_OTH_E!L15</f>
        <v>0</v>
      </c>
      <c r="M15" s="8">
        <f>FC_IND_E!M15+FC_TRA_E!M15+FC_OTH_E!M15</f>
        <v>0</v>
      </c>
      <c r="N15" s="8">
        <f>FC_IND_E!N15+FC_TRA_E!N15+FC_OTH_E!N15</f>
        <v>0</v>
      </c>
      <c r="O15" s="8">
        <f>FC_IND_E!O15+FC_TRA_E!O15+FC_OTH_E!O15</f>
        <v>0</v>
      </c>
      <c r="P15" s="8">
        <f>FC_IND_E!P15+FC_TRA_E!P15+FC_OTH_E!P15</f>
        <v>0</v>
      </c>
      <c r="Q15" s="8">
        <f>FC_IND_E!Q15+FC_TRA_E!Q15+FC_OTH_E!Q15</f>
        <v>0</v>
      </c>
      <c r="R15" s="8">
        <f>FC_IND_E!R15+FC_TRA_E!R15+FC_OTH_E!R15</f>
        <v>0</v>
      </c>
      <c r="S15" s="8">
        <f>FC_IND_E!S15+FC_TRA_E!S15+FC_OTH_E!S15</f>
        <v>0</v>
      </c>
      <c r="T15" s="8">
        <f>FC_IND_E!T15+FC_TRA_E!T15+FC_OTH_E!T15</f>
        <v>0</v>
      </c>
      <c r="U15" s="8">
        <f>FC_IND_E!U15+FC_TRA_E!U15+FC_OTH_E!U15</f>
        <v>0</v>
      </c>
      <c r="V15" s="8">
        <f>FC_IND_E!V15+FC_TRA_E!V15+FC_OTH_E!V15</f>
        <v>0</v>
      </c>
      <c r="W15" s="8">
        <f>FC_IND_E!W15+FC_TRA_E!W15+FC_OTH_E!W15</f>
        <v>0</v>
      </c>
      <c r="X15" s="8">
        <f>FC_IND_E!X15+FC_TRA_E!X15+FC_OTH_E!X15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FC_IND_E!C16+FC_TRA_E!C16+FC_OTH_E!C16</f>
        <v>28.291142880000006</v>
      </c>
      <c r="D16" s="8">
        <f>FC_IND_E!D16+FC_TRA_E!D16+FC_OTH_E!D16</f>
        <v>21.108983279999997</v>
      </c>
      <c r="E16" s="8">
        <f>FC_IND_E!E16+FC_TRA_E!E16+FC_OTH_E!E16</f>
        <v>16.928197440000002</v>
      </c>
      <c r="F16" s="8">
        <f>FC_IND_E!F16+FC_TRA_E!F16+FC_OTH_E!F16</f>
        <v>16.953829200000001</v>
      </c>
      <c r="G16" s="8">
        <f>FC_IND_E!G16+FC_TRA_E!G16+FC_OTH_E!G16</f>
        <v>16.800389760000002</v>
      </c>
      <c r="H16" s="8">
        <f>FC_IND_E!H16+FC_TRA_E!H16+FC_OTH_E!H16</f>
        <v>16.780727040000002</v>
      </c>
      <c r="I16" s="8">
        <f>FC_IND_E!I16+FC_TRA_E!I16+FC_OTH_E!I16</f>
        <v>15.52020624</v>
      </c>
      <c r="J16" s="8">
        <f>FC_IND_E!J16+FC_TRA_E!J16+FC_OTH_E!J16</f>
        <v>15.678561360000002</v>
      </c>
      <c r="K16" s="8">
        <f>FC_IND_E!K16+FC_TRA_E!K16+FC_OTH_E!K16</f>
        <v>15.262835280000004</v>
      </c>
      <c r="L16" s="8">
        <f>FC_IND_E!L16+FC_TRA_E!L16+FC_OTH_E!L16</f>
        <v>16.994910239999999</v>
      </c>
      <c r="M16" s="8">
        <f>FC_IND_E!M16+FC_TRA_E!M16+FC_OTH_E!M16</f>
        <v>22.380037680000001</v>
      </c>
      <c r="N16" s="8">
        <f>FC_IND_E!N16+FC_TRA_E!N16+FC_OTH_E!N16</f>
        <v>18.432746640000001</v>
      </c>
      <c r="O16" s="8">
        <f>FC_IND_E!O16+FC_TRA_E!O16+FC_OTH_E!O16</f>
        <v>20.019809040000002</v>
      </c>
      <c r="P16" s="8">
        <f>FC_IND_E!P16+FC_TRA_E!P16+FC_OTH_E!P16</f>
        <v>16.71366312</v>
      </c>
      <c r="Q16" s="8">
        <f>FC_IND_E!Q16+FC_TRA_E!Q16+FC_OTH_E!Q16</f>
        <v>18.24208848</v>
      </c>
      <c r="R16" s="8">
        <f>FC_IND_E!R16+FC_TRA_E!R16+FC_OTH_E!R16</f>
        <v>19.515600720000005</v>
      </c>
      <c r="S16" s="8">
        <f>FC_IND_E!S16+FC_TRA_E!S16+FC_OTH_E!S16</f>
        <v>24.930573359999997</v>
      </c>
      <c r="T16" s="8">
        <f>FC_IND_E!T16+FC_TRA_E!T16+FC_OTH_E!T16</f>
        <v>20.415872400000005</v>
      </c>
      <c r="U16" s="8">
        <f>FC_IND_E!U16+FC_TRA_E!U16+FC_OTH_E!U16</f>
        <v>18.588995040000004</v>
      </c>
      <c r="V16" s="8">
        <f>FC_IND_E!V16+FC_TRA_E!V16+FC_OTH_E!V16</f>
        <v>18.759639360000001</v>
      </c>
      <c r="W16" s="8">
        <f>FC_IND_E!W16+FC_TRA_E!W16+FC_OTH_E!W16</f>
        <v>19.528592160000002</v>
      </c>
      <c r="X16" s="8">
        <f>FC_IND_E!X16+FC_TRA_E!X16+FC_OTH_E!X16</f>
        <v>13.734409920000004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W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ref="X17" si="8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FC_IND_E!C18+FC_TRA_E!C18+FC_OTH_E!C18</f>
        <v>0</v>
      </c>
      <c r="D18" s="8">
        <f>FC_IND_E!D18+FC_TRA_E!D18+FC_OTH_E!D18</f>
        <v>0</v>
      </c>
      <c r="E18" s="8">
        <f>FC_IND_E!E18+FC_TRA_E!E18+FC_OTH_E!E18</f>
        <v>0</v>
      </c>
      <c r="F18" s="8">
        <f>FC_IND_E!F18+FC_TRA_E!F18+FC_OTH_E!F18</f>
        <v>0</v>
      </c>
      <c r="G18" s="8">
        <f>FC_IND_E!G18+FC_TRA_E!G18+FC_OTH_E!G18</f>
        <v>0</v>
      </c>
      <c r="H18" s="8">
        <f>FC_IND_E!H18+FC_TRA_E!H18+FC_OTH_E!H18</f>
        <v>0</v>
      </c>
      <c r="I18" s="8">
        <f>FC_IND_E!I18+FC_TRA_E!I18+FC_OTH_E!I18</f>
        <v>0</v>
      </c>
      <c r="J18" s="8">
        <f>FC_IND_E!J18+FC_TRA_E!J18+FC_OTH_E!J18</f>
        <v>0</v>
      </c>
      <c r="K18" s="8">
        <f>FC_IND_E!K18+FC_TRA_E!K18+FC_OTH_E!K18</f>
        <v>0</v>
      </c>
      <c r="L18" s="8">
        <f>FC_IND_E!L18+FC_TRA_E!L18+FC_OTH_E!L18</f>
        <v>0</v>
      </c>
      <c r="M18" s="8">
        <f>FC_IND_E!M18+FC_TRA_E!M18+FC_OTH_E!M18</f>
        <v>0</v>
      </c>
      <c r="N18" s="8">
        <f>FC_IND_E!N18+FC_TRA_E!N18+FC_OTH_E!N18</f>
        <v>0</v>
      </c>
      <c r="O18" s="8">
        <f>FC_IND_E!O18+FC_TRA_E!O18+FC_OTH_E!O18</f>
        <v>0</v>
      </c>
      <c r="P18" s="8">
        <f>FC_IND_E!P18+FC_TRA_E!P18+FC_OTH_E!P18</f>
        <v>0</v>
      </c>
      <c r="Q18" s="8">
        <f>FC_IND_E!Q18+FC_TRA_E!Q18+FC_OTH_E!Q18</f>
        <v>0</v>
      </c>
      <c r="R18" s="8">
        <f>FC_IND_E!R18+FC_TRA_E!R18+FC_OTH_E!R18</f>
        <v>0</v>
      </c>
      <c r="S18" s="8">
        <f>FC_IND_E!S18+FC_TRA_E!S18+FC_OTH_E!S18</f>
        <v>0</v>
      </c>
      <c r="T18" s="8">
        <f>FC_IND_E!T18+FC_TRA_E!T18+FC_OTH_E!T18</f>
        <v>0</v>
      </c>
      <c r="U18" s="8">
        <f>FC_IND_E!U18+FC_TRA_E!U18+FC_OTH_E!U18</f>
        <v>0</v>
      </c>
      <c r="V18" s="8">
        <f>FC_IND_E!V18+FC_TRA_E!V18+FC_OTH_E!V18</f>
        <v>0</v>
      </c>
      <c r="W18" s="8">
        <f>FC_IND_E!W18+FC_TRA_E!W18+FC_OTH_E!W18</f>
        <v>0</v>
      </c>
      <c r="X18" s="8">
        <f>FC_IND_E!X18+FC_TRA_E!X18+FC_OTH_E!X18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FC_IND_E!C19+FC_TRA_E!C19+FC_OTH_E!C19</f>
        <v>0</v>
      </c>
      <c r="D19" s="8">
        <f>FC_IND_E!D19+FC_TRA_E!D19+FC_OTH_E!D19</f>
        <v>0</v>
      </c>
      <c r="E19" s="8">
        <f>FC_IND_E!E19+FC_TRA_E!E19+FC_OTH_E!E19</f>
        <v>0</v>
      </c>
      <c r="F19" s="8">
        <f>FC_IND_E!F19+FC_TRA_E!F19+FC_OTH_E!F19</f>
        <v>0</v>
      </c>
      <c r="G19" s="8">
        <f>FC_IND_E!G19+FC_TRA_E!G19+FC_OTH_E!G19</f>
        <v>0</v>
      </c>
      <c r="H19" s="8">
        <f>FC_IND_E!H19+FC_TRA_E!H19+FC_OTH_E!H19</f>
        <v>0</v>
      </c>
      <c r="I19" s="8">
        <f>FC_IND_E!I19+FC_TRA_E!I19+FC_OTH_E!I19</f>
        <v>0</v>
      </c>
      <c r="J19" s="8">
        <f>FC_IND_E!J19+FC_TRA_E!J19+FC_OTH_E!J19</f>
        <v>0</v>
      </c>
      <c r="K19" s="8">
        <f>FC_IND_E!K19+FC_TRA_E!K19+FC_OTH_E!K19</f>
        <v>0</v>
      </c>
      <c r="L19" s="8">
        <f>FC_IND_E!L19+FC_TRA_E!L19+FC_OTH_E!L19</f>
        <v>0</v>
      </c>
      <c r="M19" s="8">
        <f>FC_IND_E!M19+FC_TRA_E!M19+FC_OTH_E!M19</f>
        <v>0</v>
      </c>
      <c r="N19" s="8">
        <f>FC_IND_E!N19+FC_TRA_E!N19+FC_OTH_E!N19</f>
        <v>0</v>
      </c>
      <c r="O19" s="8">
        <f>FC_IND_E!O19+FC_TRA_E!O19+FC_OTH_E!O19</f>
        <v>0</v>
      </c>
      <c r="P19" s="8">
        <f>FC_IND_E!P19+FC_TRA_E!P19+FC_OTH_E!P19</f>
        <v>0</v>
      </c>
      <c r="Q19" s="8">
        <f>FC_IND_E!Q19+FC_TRA_E!Q19+FC_OTH_E!Q19</f>
        <v>0</v>
      </c>
      <c r="R19" s="8">
        <f>FC_IND_E!R19+FC_TRA_E!R19+FC_OTH_E!R19</f>
        <v>0</v>
      </c>
      <c r="S19" s="8">
        <f>FC_IND_E!S19+FC_TRA_E!S19+FC_OTH_E!S19</f>
        <v>0</v>
      </c>
      <c r="T19" s="8">
        <f>FC_IND_E!T19+FC_TRA_E!T19+FC_OTH_E!T19</f>
        <v>0</v>
      </c>
      <c r="U19" s="8">
        <f>FC_IND_E!U19+FC_TRA_E!U19+FC_OTH_E!U19</f>
        <v>0</v>
      </c>
      <c r="V19" s="8">
        <f>FC_IND_E!V19+FC_TRA_E!V19+FC_OTH_E!V19</f>
        <v>0</v>
      </c>
      <c r="W19" s="8">
        <f>FC_IND_E!W19+FC_TRA_E!W19+FC_OTH_E!W19</f>
        <v>0</v>
      </c>
      <c r="X19" s="8">
        <f>FC_IND_E!X19+FC_TRA_E!X19+FC_OTH_E!X19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FC_IND_E!C20+FC_TRA_E!C20+FC_OTH_E!C20</f>
        <v>0</v>
      </c>
      <c r="D20" s="8">
        <f>FC_IND_E!D20+FC_TRA_E!D20+FC_OTH_E!D20</f>
        <v>0</v>
      </c>
      <c r="E20" s="8">
        <f>FC_IND_E!E20+FC_TRA_E!E20+FC_OTH_E!E20</f>
        <v>0</v>
      </c>
      <c r="F20" s="8">
        <f>FC_IND_E!F20+FC_TRA_E!F20+FC_OTH_E!F20</f>
        <v>0</v>
      </c>
      <c r="G20" s="8">
        <f>FC_IND_E!G20+FC_TRA_E!G20+FC_OTH_E!G20</f>
        <v>0</v>
      </c>
      <c r="H20" s="8">
        <f>FC_IND_E!H20+FC_TRA_E!H20+FC_OTH_E!H20</f>
        <v>0</v>
      </c>
      <c r="I20" s="8">
        <f>FC_IND_E!I20+FC_TRA_E!I20+FC_OTH_E!I20</f>
        <v>0</v>
      </c>
      <c r="J20" s="8">
        <f>FC_IND_E!J20+FC_TRA_E!J20+FC_OTH_E!J20</f>
        <v>0</v>
      </c>
      <c r="K20" s="8">
        <f>FC_IND_E!K20+FC_TRA_E!K20+FC_OTH_E!K20</f>
        <v>0</v>
      </c>
      <c r="L20" s="8">
        <f>FC_IND_E!L20+FC_TRA_E!L20+FC_OTH_E!L20</f>
        <v>0</v>
      </c>
      <c r="M20" s="8">
        <f>FC_IND_E!M20+FC_TRA_E!M20+FC_OTH_E!M20</f>
        <v>0</v>
      </c>
      <c r="N20" s="8">
        <f>FC_IND_E!N20+FC_TRA_E!N20+FC_OTH_E!N20</f>
        <v>0</v>
      </c>
      <c r="O20" s="8">
        <f>FC_IND_E!O20+FC_TRA_E!O20+FC_OTH_E!O20</f>
        <v>0</v>
      </c>
      <c r="P20" s="8">
        <f>FC_IND_E!P20+FC_TRA_E!P20+FC_OTH_E!P20</f>
        <v>0</v>
      </c>
      <c r="Q20" s="8">
        <f>FC_IND_E!Q20+FC_TRA_E!Q20+FC_OTH_E!Q20</f>
        <v>0</v>
      </c>
      <c r="R20" s="8">
        <f>FC_IND_E!R20+FC_TRA_E!R20+FC_OTH_E!R20</f>
        <v>0</v>
      </c>
      <c r="S20" s="8">
        <f>FC_IND_E!S20+FC_TRA_E!S20+FC_OTH_E!S20</f>
        <v>0</v>
      </c>
      <c r="T20" s="8">
        <f>FC_IND_E!T20+FC_TRA_E!T20+FC_OTH_E!T20</f>
        <v>0</v>
      </c>
      <c r="U20" s="8">
        <f>FC_IND_E!U20+FC_TRA_E!U20+FC_OTH_E!U20</f>
        <v>0</v>
      </c>
      <c r="V20" s="8">
        <f>FC_IND_E!V20+FC_TRA_E!V20+FC_OTH_E!V20</f>
        <v>0</v>
      </c>
      <c r="W20" s="8">
        <f>FC_IND_E!W20+FC_TRA_E!W20+FC_OTH_E!W20</f>
        <v>0</v>
      </c>
      <c r="X20" s="8">
        <f>FC_IND_E!X20+FC_TRA_E!X20+FC_OTH_E!X20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FC_IND_E!C21+FC_TRA_E!C21+FC_OTH_E!C21</f>
        <v>0</v>
      </c>
      <c r="D21" s="8">
        <f>FC_IND_E!D21+FC_TRA_E!D21+FC_OTH_E!D21</f>
        <v>0</v>
      </c>
      <c r="E21" s="8">
        <f>FC_IND_E!E21+FC_TRA_E!E21+FC_OTH_E!E21</f>
        <v>0</v>
      </c>
      <c r="F21" s="8">
        <f>FC_IND_E!F21+FC_TRA_E!F21+FC_OTH_E!F21</f>
        <v>0</v>
      </c>
      <c r="G21" s="8">
        <f>FC_IND_E!G21+FC_TRA_E!G21+FC_OTH_E!G21</f>
        <v>0</v>
      </c>
      <c r="H21" s="8">
        <f>FC_IND_E!H21+FC_TRA_E!H21+FC_OTH_E!H21</f>
        <v>0</v>
      </c>
      <c r="I21" s="8">
        <f>FC_IND_E!I21+FC_TRA_E!I21+FC_OTH_E!I21</f>
        <v>0</v>
      </c>
      <c r="J21" s="8">
        <f>FC_IND_E!J21+FC_TRA_E!J21+FC_OTH_E!J21</f>
        <v>0</v>
      </c>
      <c r="K21" s="8">
        <f>FC_IND_E!K21+FC_TRA_E!K21+FC_OTH_E!K21</f>
        <v>0</v>
      </c>
      <c r="L21" s="8">
        <f>FC_IND_E!L21+FC_TRA_E!L21+FC_OTH_E!L21</f>
        <v>0</v>
      </c>
      <c r="M21" s="8">
        <f>FC_IND_E!M21+FC_TRA_E!M21+FC_OTH_E!M21</f>
        <v>0</v>
      </c>
      <c r="N21" s="8">
        <f>FC_IND_E!N21+FC_TRA_E!N21+FC_OTH_E!N21</f>
        <v>0</v>
      </c>
      <c r="O21" s="8">
        <f>FC_IND_E!O21+FC_TRA_E!O21+FC_OTH_E!O21</f>
        <v>0</v>
      </c>
      <c r="P21" s="8">
        <f>FC_IND_E!P21+FC_TRA_E!P21+FC_OTH_E!P21</f>
        <v>0</v>
      </c>
      <c r="Q21" s="8">
        <f>FC_IND_E!Q21+FC_TRA_E!Q21+FC_OTH_E!Q21</f>
        <v>0</v>
      </c>
      <c r="R21" s="8">
        <f>FC_IND_E!R21+FC_TRA_E!R21+FC_OTH_E!R21</f>
        <v>0</v>
      </c>
      <c r="S21" s="8">
        <f>FC_IND_E!S21+FC_TRA_E!S21+FC_OTH_E!S21</f>
        <v>0</v>
      </c>
      <c r="T21" s="8">
        <f>FC_IND_E!T21+FC_TRA_E!T21+FC_OTH_E!T21</f>
        <v>0</v>
      </c>
      <c r="U21" s="8">
        <f>FC_IND_E!U21+FC_TRA_E!U21+FC_OTH_E!U21</f>
        <v>0</v>
      </c>
      <c r="V21" s="8">
        <f>FC_IND_E!V21+FC_TRA_E!V21+FC_OTH_E!V21</f>
        <v>0</v>
      </c>
      <c r="W21" s="8">
        <f>FC_IND_E!W21+FC_TRA_E!W21+FC_OTH_E!W21</f>
        <v>0</v>
      </c>
      <c r="X21" s="8">
        <f>FC_IND_E!X21+FC_TRA_E!X21+FC_OTH_E!X21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9">SUM(C23:C24)</f>
        <v>0</v>
      </c>
      <c r="D22" s="27">
        <f t="shared" si="9"/>
        <v>0</v>
      </c>
      <c r="E22" s="27">
        <f t="shared" si="9"/>
        <v>0</v>
      </c>
      <c r="F22" s="27">
        <f t="shared" si="9"/>
        <v>0</v>
      </c>
      <c r="G22" s="27">
        <f t="shared" si="9"/>
        <v>0</v>
      </c>
      <c r="H22" s="27">
        <f t="shared" si="9"/>
        <v>0</v>
      </c>
      <c r="I22" s="27">
        <f t="shared" si="9"/>
        <v>0</v>
      </c>
      <c r="J22" s="27">
        <f t="shared" si="9"/>
        <v>0</v>
      </c>
      <c r="K22" s="27">
        <f t="shared" si="9"/>
        <v>0</v>
      </c>
      <c r="L22" s="27">
        <f t="shared" si="9"/>
        <v>0</v>
      </c>
      <c r="M22" s="27">
        <f t="shared" si="9"/>
        <v>0</v>
      </c>
      <c r="N22" s="27">
        <f t="shared" si="9"/>
        <v>0</v>
      </c>
      <c r="O22" s="27">
        <f t="shared" si="9"/>
        <v>0</v>
      </c>
      <c r="P22" s="27">
        <f t="shared" si="9"/>
        <v>0</v>
      </c>
      <c r="Q22" s="27">
        <f t="shared" si="9"/>
        <v>0</v>
      </c>
      <c r="R22" s="27">
        <f t="shared" si="9"/>
        <v>0</v>
      </c>
      <c r="S22" s="27">
        <f t="shared" si="9"/>
        <v>0</v>
      </c>
      <c r="T22" s="27">
        <f t="shared" si="9"/>
        <v>0</v>
      </c>
      <c r="U22" s="27">
        <f t="shared" si="9"/>
        <v>0</v>
      </c>
      <c r="V22" s="27">
        <f t="shared" si="9"/>
        <v>0</v>
      </c>
      <c r="W22" s="27">
        <f t="shared" si="9"/>
        <v>0</v>
      </c>
      <c r="X22" s="27">
        <f t="shared" ref="X22" si="10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FC_IND_E!C23+FC_TRA_E!C23+FC_OTH_E!C23</f>
        <v>0</v>
      </c>
      <c r="D23" s="8">
        <f>FC_IND_E!D23+FC_TRA_E!D23+FC_OTH_E!D23</f>
        <v>0</v>
      </c>
      <c r="E23" s="8">
        <f>FC_IND_E!E23+FC_TRA_E!E23+FC_OTH_E!E23</f>
        <v>0</v>
      </c>
      <c r="F23" s="8">
        <f>FC_IND_E!F23+FC_TRA_E!F23+FC_OTH_E!F23</f>
        <v>0</v>
      </c>
      <c r="G23" s="8">
        <f>FC_IND_E!G23+FC_TRA_E!G23+FC_OTH_E!G23</f>
        <v>0</v>
      </c>
      <c r="H23" s="8">
        <f>FC_IND_E!H23+FC_TRA_E!H23+FC_OTH_E!H23</f>
        <v>0</v>
      </c>
      <c r="I23" s="8">
        <f>FC_IND_E!I23+FC_TRA_E!I23+FC_OTH_E!I23</f>
        <v>0</v>
      </c>
      <c r="J23" s="8">
        <f>FC_IND_E!J23+FC_TRA_E!J23+FC_OTH_E!J23</f>
        <v>0</v>
      </c>
      <c r="K23" s="8">
        <f>FC_IND_E!K23+FC_TRA_E!K23+FC_OTH_E!K23</f>
        <v>0</v>
      </c>
      <c r="L23" s="8">
        <f>FC_IND_E!L23+FC_TRA_E!L23+FC_OTH_E!L23</f>
        <v>0</v>
      </c>
      <c r="M23" s="8">
        <f>FC_IND_E!M23+FC_TRA_E!M23+FC_OTH_E!M23</f>
        <v>0</v>
      </c>
      <c r="N23" s="8">
        <f>FC_IND_E!N23+FC_TRA_E!N23+FC_OTH_E!N23</f>
        <v>0</v>
      </c>
      <c r="O23" s="8">
        <f>FC_IND_E!O23+FC_TRA_E!O23+FC_OTH_E!O23</f>
        <v>0</v>
      </c>
      <c r="P23" s="8">
        <f>FC_IND_E!P23+FC_TRA_E!P23+FC_OTH_E!P23</f>
        <v>0</v>
      </c>
      <c r="Q23" s="8">
        <f>FC_IND_E!Q23+FC_TRA_E!Q23+FC_OTH_E!Q23</f>
        <v>0</v>
      </c>
      <c r="R23" s="8">
        <f>FC_IND_E!R23+FC_TRA_E!R23+FC_OTH_E!R23</f>
        <v>0</v>
      </c>
      <c r="S23" s="8">
        <f>FC_IND_E!S23+FC_TRA_E!S23+FC_OTH_E!S23</f>
        <v>0</v>
      </c>
      <c r="T23" s="8">
        <f>FC_IND_E!T23+FC_TRA_E!T23+FC_OTH_E!T23</f>
        <v>0</v>
      </c>
      <c r="U23" s="8">
        <f>FC_IND_E!U23+FC_TRA_E!U23+FC_OTH_E!U23</f>
        <v>0</v>
      </c>
      <c r="V23" s="8">
        <f>FC_IND_E!V23+FC_TRA_E!V23+FC_OTH_E!V23</f>
        <v>0</v>
      </c>
      <c r="W23" s="8">
        <f>FC_IND_E!W23+FC_TRA_E!W23+FC_OTH_E!W23</f>
        <v>0</v>
      </c>
      <c r="X23" s="8">
        <f>FC_IND_E!X23+FC_TRA_E!X23+FC_OTH_E!X23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FC_IND_E!C24+FC_TRA_E!C24+FC_OTH_E!C24</f>
        <v>0</v>
      </c>
      <c r="D24" s="8">
        <f>FC_IND_E!D24+FC_TRA_E!D24+FC_OTH_E!D24</f>
        <v>0</v>
      </c>
      <c r="E24" s="8">
        <f>FC_IND_E!E24+FC_TRA_E!E24+FC_OTH_E!E24</f>
        <v>0</v>
      </c>
      <c r="F24" s="8">
        <f>FC_IND_E!F24+FC_TRA_E!F24+FC_OTH_E!F24</f>
        <v>0</v>
      </c>
      <c r="G24" s="8">
        <f>FC_IND_E!G24+FC_TRA_E!G24+FC_OTH_E!G24</f>
        <v>0</v>
      </c>
      <c r="H24" s="8">
        <f>FC_IND_E!H24+FC_TRA_E!H24+FC_OTH_E!H24</f>
        <v>0</v>
      </c>
      <c r="I24" s="8">
        <f>FC_IND_E!I24+FC_TRA_E!I24+FC_OTH_E!I24</f>
        <v>0</v>
      </c>
      <c r="J24" s="8">
        <f>FC_IND_E!J24+FC_TRA_E!J24+FC_OTH_E!J24</f>
        <v>0</v>
      </c>
      <c r="K24" s="8">
        <f>FC_IND_E!K24+FC_TRA_E!K24+FC_OTH_E!K24</f>
        <v>0</v>
      </c>
      <c r="L24" s="8">
        <f>FC_IND_E!L24+FC_TRA_E!L24+FC_OTH_E!L24</f>
        <v>0</v>
      </c>
      <c r="M24" s="8">
        <f>FC_IND_E!M24+FC_TRA_E!M24+FC_OTH_E!M24</f>
        <v>0</v>
      </c>
      <c r="N24" s="8">
        <f>FC_IND_E!N24+FC_TRA_E!N24+FC_OTH_E!N24</f>
        <v>0</v>
      </c>
      <c r="O24" s="8">
        <f>FC_IND_E!O24+FC_TRA_E!O24+FC_OTH_E!O24</f>
        <v>0</v>
      </c>
      <c r="P24" s="8">
        <f>FC_IND_E!P24+FC_TRA_E!P24+FC_OTH_E!P24</f>
        <v>0</v>
      </c>
      <c r="Q24" s="8">
        <f>FC_IND_E!Q24+FC_TRA_E!Q24+FC_OTH_E!Q24</f>
        <v>0</v>
      </c>
      <c r="R24" s="8">
        <f>FC_IND_E!R24+FC_TRA_E!R24+FC_OTH_E!R24</f>
        <v>0</v>
      </c>
      <c r="S24" s="8">
        <f>FC_IND_E!S24+FC_TRA_E!S24+FC_OTH_E!S24</f>
        <v>0</v>
      </c>
      <c r="T24" s="8">
        <f>FC_IND_E!T24+FC_TRA_E!T24+FC_OTH_E!T24</f>
        <v>0</v>
      </c>
      <c r="U24" s="8">
        <f>FC_IND_E!U24+FC_TRA_E!U24+FC_OTH_E!U24</f>
        <v>0</v>
      </c>
      <c r="V24" s="8">
        <f>FC_IND_E!V24+FC_TRA_E!V24+FC_OTH_E!V24</f>
        <v>0</v>
      </c>
      <c r="W24" s="8">
        <f>FC_IND_E!W24+FC_TRA_E!W24+FC_OTH_E!W24</f>
        <v>0</v>
      </c>
      <c r="X24" s="8">
        <f>FC_IND_E!X24+FC_TRA_E!X24+FC_OTH_E!X24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FC_IND_E!C25+FC_TRA_E!C25+FC_OTH_E!C25</f>
        <v>0</v>
      </c>
      <c r="D25" s="27">
        <f>FC_IND_E!D25+FC_TRA_E!D25+FC_OTH_E!D25</f>
        <v>0</v>
      </c>
      <c r="E25" s="27">
        <f>FC_IND_E!E25+FC_TRA_E!E25+FC_OTH_E!E25</f>
        <v>0</v>
      </c>
      <c r="F25" s="27">
        <f>FC_IND_E!F25+FC_TRA_E!F25+FC_OTH_E!F25</f>
        <v>0</v>
      </c>
      <c r="G25" s="27">
        <f>FC_IND_E!G25+FC_TRA_E!G25+FC_OTH_E!G25</f>
        <v>0</v>
      </c>
      <c r="H25" s="27">
        <f>FC_IND_E!H25+FC_TRA_E!H25+FC_OTH_E!H25</f>
        <v>0</v>
      </c>
      <c r="I25" s="27">
        <f>FC_IND_E!I25+FC_TRA_E!I25+FC_OTH_E!I25</f>
        <v>0</v>
      </c>
      <c r="J25" s="27">
        <f>FC_IND_E!J25+FC_TRA_E!J25+FC_OTH_E!J25</f>
        <v>0</v>
      </c>
      <c r="K25" s="27">
        <f>FC_IND_E!K25+FC_TRA_E!K25+FC_OTH_E!K25</f>
        <v>0</v>
      </c>
      <c r="L25" s="27">
        <f>FC_IND_E!L25+FC_TRA_E!L25+FC_OTH_E!L25</f>
        <v>0</v>
      </c>
      <c r="M25" s="27">
        <f>FC_IND_E!M25+FC_TRA_E!M25+FC_OTH_E!M25</f>
        <v>0</v>
      </c>
      <c r="N25" s="27">
        <f>FC_IND_E!N25+FC_TRA_E!N25+FC_OTH_E!N25</f>
        <v>0</v>
      </c>
      <c r="O25" s="27">
        <f>FC_IND_E!O25+FC_TRA_E!O25+FC_OTH_E!O25</f>
        <v>0</v>
      </c>
      <c r="P25" s="27">
        <f>FC_IND_E!P25+FC_TRA_E!P25+FC_OTH_E!P25</f>
        <v>0</v>
      </c>
      <c r="Q25" s="27">
        <f>FC_IND_E!Q25+FC_TRA_E!Q25+FC_OTH_E!Q25</f>
        <v>0</v>
      </c>
      <c r="R25" s="27">
        <f>FC_IND_E!R25+FC_TRA_E!R25+FC_OTH_E!R25</f>
        <v>0</v>
      </c>
      <c r="S25" s="27">
        <f>FC_IND_E!S25+FC_TRA_E!S25+FC_OTH_E!S25</f>
        <v>0</v>
      </c>
      <c r="T25" s="27">
        <f>FC_IND_E!T25+FC_TRA_E!T25+FC_OTH_E!T25</f>
        <v>0</v>
      </c>
      <c r="U25" s="27">
        <f>FC_IND_E!U25+FC_TRA_E!U25+FC_OTH_E!U25</f>
        <v>0</v>
      </c>
      <c r="V25" s="27">
        <f>FC_IND_E!V25+FC_TRA_E!V25+FC_OTH_E!V25</f>
        <v>0</v>
      </c>
      <c r="W25" s="27">
        <f>FC_IND_E!W25+FC_TRA_E!W25+FC_OTH_E!W25</f>
        <v>0</v>
      </c>
      <c r="X25" s="27">
        <f>FC_IND_E!X25+FC_TRA_E!X25+FC_OTH_E!X25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5886.2760174000005</v>
      </c>
      <c r="D26" s="27">
        <f t="shared" si="11"/>
        <v>6257.1363184799993</v>
      </c>
      <c r="E26" s="27">
        <f t="shared" si="11"/>
        <v>6350.2792963199981</v>
      </c>
      <c r="F26" s="27">
        <f t="shared" si="11"/>
        <v>6874.0132089599992</v>
      </c>
      <c r="G26" s="27">
        <f t="shared" si="11"/>
        <v>7876.3836114000005</v>
      </c>
      <c r="H26" s="27">
        <f t="shared" si="11"/>
        <v>8193.0237033599988</v>
      </c>
      <c r="I26" s="27">
        <f t="shared" si="11"/>
        <v>7809.6163946399984</v>
      </c>
      <c r="J26" s="27">
        <f t="shared" si="11"/>
        <v>7487.3036620799976</v>
      </c>
      <c r="K26" s="27">
        <f t="shared" si="11"/>
        <v>7554.065517359998</v>
      </c>
      <c r="L26" s="27">
        <f t="shared" si="11"/>
        <v>7027.6164775199995</v>
      </c>
      <c r="M26" s="27">
        <f t="shared" si="11"/>
        <v>7393.0102279200009</v>
      </c>
      <c r="N26" s="27">
        <f t="shared" si="11"/>
        <v>7658.7276571200018</v>
      </c>
      <c r="O26" s="27">
        <f t="shared" si="11"/>
        <v>7422.9179612400003</v>
      </c>
      <c r="P26" s="27">
        <f t="shared" si="11"/>
        <v>7290.6696763200016</v>
      </c>
      <c r="Q26" s="27">
        <f t="shared" si="11"/>
        <v>6888.6488826000004</v>
      </c>
      <c r="R26" s="27">
        <f t="shared" si="11"/>
        <v>6594.3402242400016</v>
      </c>
      <c r="S26" s="27">
        <f t="shared" si="11"/>
        <v>6419.7786481199992</v>
      </c>
      <c r="T26" s="27">
        <f t="shared" si="11"/>
        <v>6598.4202795599995</v>
      </c>
      <c r="U26" s="27">
        <f t="shared" si="11"/>
        <v>6950.2817199599995</v>
      </c>
      <c r="V26" s="27">
        <f t="shared" si="11"/>
        <v>7090.5857417999996</v>
      </c>
      <c r="W26" s="27">
        <f t="shared" si="11"/>
        <v>5588.1678722399993</v>
      </c>
      <c r="X26" s="27">
        <f t="shared" si="11"/>
        <v>5877.392221080001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W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ref="X27" si="13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FC_IND_E!C28+FC_TRA_E!C28+FC_OTH_E!C28</f>
        <v>0</v>
      </c>
      <c r="D28" s="8">
        <f>FC_IND_E!D28+FC_TRA_E!D28+FC_OTH_E!D28</f>
        <v>0</v>
      </c>
      <c r="E28" s="8">
        <f>FC_IND_E!E28+FC_TRA_E!E28+FC_OTH_E!E28</f>
        <v>0</v>
      </c>
      <c r="F28" s="8">
        <f>FC_IND_E!F28+FC_TRA_E!F28+FC_OTH_E!F28</f>
        <v>0</v>
      </c>
      <c r="G28" s="8">
        <f>FC_IND_E!G28+FC_TRA_E!G28+FC_OTH_E!G28</f>
        <v>0</v>
      </c>
      <c r="H28" s="8">
        <f>FC_IND_E!H28+FC_TRA_E!H28+FC_OTH_E!H28</f>
        <v>0</v>
      </c>
      <c r="I28" s="8">
        <f>FC_IND_E!I28+FC_TRA_E!I28+FC_OTH_E!I28</f>
        <v>0</v>
      </c>
      <c r="J28" s="8">
        <f>FC_IND_E!J28+FC_TRA_E!J28+FC_OTH_E!J28</f>
        <v>0</v>
      </c>
      <c r="K28" s="8">
        <f>FC_IND_E!K28+FC_TRA_E!K28+FC_OTH_E!K28</f>
        <v>0</v>
      </c>
      <c r="L28" s="8">
        <f>FC_IND_E!L28+FC_TRA_E!L28+FC_OTH_E!L28</f>
        <v>0</v>
      </c>
      <c r="M28" s="8">
        <f>FC_IND_E!M28+FC_TRA_E!M28+FC_OTH_E!M28</f>
        <v>0</v>
      </c>
      <c r="N28" s="8">
        <f>FC_IND_E!N28+FC_TRA_E!N28+FC_OTH_E!N28</f>
        <v>0</v>
      </c>
      <c r="O28" s="8">
        <f>FC_IND_E!O28+FC_TRA_E!O28+FC_OTH_E!O28</f>
        <v>0</v>
      </c>
      <c r="P28" s="8">
        <f>FC_IND_E!P28+FC_TRA_E!P28+FC_OTH_E!P28</f>
        <v>0</v>
      </c>
      <c r="Q28" s="8">
        <f>FC_IND_E!Q28+FC_TRA_E!Q28+FC_OTH_E!Q28</f>
        <v>0</v>
      </c>
      <c r="R28" s="8">
        <f>FC_IND_E!R28+FC_TRA_E!R28+FC_OTH_E!R28</f>
        <v>0</v>
      </c>
      <c r="S28" s="8">
        <f>FC_IND_E!S28+FC_TRA_E!S28+FC_OTH_E!S28</f>
        <v>0</v>
      </c>
      <c r="T28" s="8">
        <f>FC_IND_E!T28+FC_TRA_E!T28+FC_OTH_E!T28</f>
        <v>0</v>
      </c>
      <c r="U28" s="8">
        <f>FC_IND_E!U28+FC_TRA_E!U28+FC_OTH_E!U28</f>
        <v>0</v>
      </c>
      <c r="V28" s="8">
        <f>FC_IND_E!V28+FC_TRA_E!V28+FC_OTH_E!V28</f>
        <v>0</v>
      </c>
      <c r="W28" s="8">
        <f>FC_IND_E!W28+FC_TRA_E!W28+FC_OTH_E!W28</f>
        <v>0</v>
      </c>
      <c r="X28" s="8">
        <f>FC_IND_E!X28+FC_TRA_E!X28+FC_OTH_E!X28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FC_IND_E!C29+FC_TRA_E!C29+FC_OTH_E!C29</f>
        <v>0</v>
      </c>
      <c r="D29" s="8">
        <f>FC_IND_E!D29+FC_TRA_E!D29+FC_OTH_E!D29</f>
        <v>0</v>
      </c>
      <c r="E29" s="8">
        <f>FC_IND_E!E29+FC_TRA_E!E29+FC_OTH_E!E29</f>
        <v>0</v>
      </c>
      <c r="F29" s="8">
        <f>FC_IND_E!F29+FC_TRA_E!F29+FC_OTH_E!F29</f>
        <v>0</v>
      </c>
      <c r="G29" s="8">
        <f>FC_IND_E!G29+FC_TRA_E!G29+FC_OTH_E!G29</f>
        <v>0</v>
      </c>
      <c r="H29" s="8">
        <f>FC_IND_E!H29+FC_TRA_E!H29+FC_OTH_E!H29</f>
        <v>0</v>
      </c>
      <c r="I29" s="8">
        <f>FC_IND_E!I29+FC_TRA_E!I29+FC_OTH_E!I29</f>
        <v>0</v>
      </c>
      <c r="J29" s="8">
        <f>FC_IND_E!J29+FC_TRA_E!J29+FC_OTH_E!J29</f>
        <v>0</v>
      </c>
      <c r="K29" s="8">
        <f>FC_IND_E!K29+FC_TRA_E!K29+FC_OTH_E!K29</f>
        <v>0</v>
      </c>
      <c r="L29" s="8">
        <f>FC_IND_E!L29+FC_TRA_E!L29+FC_OTH_E!L29</f>
        <v>0</v>
      </c>
      <c r="M29" s="8">
        <f>FC_IND_E!M29+FC_TRA_E!M29+FC_OTH_E!M29</f>
        <v>0</v>
      </c>
      <c r="N29" s="8">
        <f>FC_IND_E!N29+FC_TRA_E!N29+FC_OTH_E!N29</f>
        <v>0</v>
      </c>
      <c r="O29" s="8">
        <f>FC_IND_E!O29+FC_TRA_E!O29+FC_OTH_E!O29</f>
        <v>0</v>
      </c>
      <c r="P29" s="8">
        <f>FC_IND_E!P29+FC_TRA_E!P29+FC_OTH_E!P29</f>
        <v>0</v>
      </c>
      <c r="Q29" s="8">
        <f>FC_IND_E!Q29+FC_TRA_E!Q29+FC_OTH_E!Q29</f>
        <v>0</v>
      </c>
      <c r="R29" s="8">
        <f>FC_IND_E!R29+FC_TRA_E!R29+FC_OTH_E!R29</f>
        <v>0</v>
      </c>
      <c r="S29" s="8">
        <f>FC_IND_E!S29+FC_TRA_E!S29+FC_OTH_E!S29</f>
        <v>0</v>
      </c>
      <c r="T29" s="8">
        <f>FC_IND_E!T29+FC_TRA_E!T29+FC_OTH_E!T29</f>
        <v>0</v>
      </c>
      <c r="U29" s="8">
        <f>FC_IND_E!U29+FC_TRA_E!U29+FC_OTH_E!U29</f>
        <v>0</v>
      </c>
      <c r="V29" s="8">
        <f>FC_IND_E!V29+FC_TRA_E!V29+FC_OTH_E!V29</f>
        <v>0</v>
      </c>
      <c r="W29" s="8">
        <f>FC_IND_E!W29+FC_TRA_E!W29+FC_OTH_E!W29</f>
        <v>0</v>
      </c>
      <c r="X29" s="8">
        <f>FC_IND_E!X29+FC_TRA_E!X29+FC_OTH_E!X29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FC_IND_E!C30+FC_TRA_E!C30+FC_OTH_E!C30</f>
        <v>0</v>
      </c>
      <c r="D30" s="8">
        <f>FC_IND_E!D30+FC_TRA_E!D30+FC_OTH_E!D30</f>
        <v>0</v>
      </c>
      <c r="E30" s="8">
        <f>FC_IND_E!E30+FC_TRA_E!E30+FC_OTH_E!E30</f>
        <v>0</v>
      </c>
      <c r="F30" s="8">
        <f>FC_IND_E!F30+FC_TRA_E!F30+FC_OTH_E!F30</f>
        <v>0</v>
      </c>
      <c r="G30" s="8">
        <f>FC_IND_E!G30+FC_TRA_E!G30+FC_OTH_E!G30</f>
        <v>0</v>
      </c>
      <c r="H30" s="8">
        <f>FC_IND_E!H30+FC_TRA_E!H30+FC_OTH_E!H30</f>
        <v>0</v>
      </c>
      <c r="I30" s="8">
        <f>FC_IND_E!I30+FC_TRA_E!I30+FC_OTH_E!I30</f>
        <v>0</v>
      </c>
      <c r="J30" s="8">
        <f>FC_IND_E!J30+FC_TRA_E!J30+FC_OTH_E!J30</f>
        <v>0</v>
      </c>
      <c r="K30" s="8">
        <f>FC_IND_E!K30+FC_TRA_E!K30+FC_OTH_E!K30</f>
        <v>0</v>
      </c>
      <c r="L30" s="8">
        <f>FC_IND_E!L30+FC_TRA_E!L30+FC_OTH_E!L30</f>
        <v>0</v>
      </c>
      <c r="M30" s="8">
        <f>FC_IND_E!M30+FC_TRA_E!M30+FC_OTH_E!M30</f>
        <v>0</v>
      </c>
      <c r="N30" s="8">
        <f>FC_IND_E!N30+FC_TRA_E!N30+FC_OTH_E!N30</f>
        <v>0</v>
      </c>
      <c r="O30" s="8">
        <f>FC_IND_E!O30+FC_TRA_E!O30+FC_OTH_E!O30</f>
        <v>0</v>
      </c>
      <c r="P30" s="8">
        <f>FC_IND_E!P30+FC_TRA_E!P30+FC_OTH_E!P30</f>
        <v>0</v>
      </c>
      <c r="Q30" s="8">
        <f>FC_IND_E!Q30+FC_TRA_E!Q30+FC_OTH_E!Q30</f>
        <v>0</v>
      </c>
      <c r="R30" s="8">
        <f>FC_IND_E!R30+FC_TRA_E!R30+FC_OTH_E!R30</f>
        <v>0</v>
      </c>
      <c r="S30" s="8">
        <f>FC_IND_E!S30+FC_TRA_E!S30+FC_OTH_E!S30</f>
        <v>0</v>
      </c>
      <c r="T30" s="8">
        <f>FC_IND_E!T30+FC_TRA_E!T30+FC_OTH_E!T30</f>
        <v>0</v>
      </c>
      <c r="U30" s="8">
        <f>FC_IND_E!U30+FC_TRA_E!U30+FC_OTH_E!U30</f>
        <v>0</v>
      </c>
      <c r="V30" s="8">
        <f>FC_IND_E!V30+FC_TRA_E!V30+FC_OTH_E!V30</f>
        <v>0</v>
      </c>
      <c r="W30" s="8">
        <f>FC_IND_E!W30+FC_TRA_E!W30+FC_OTH_E!W30</f>
        <v>0</v>
      </c>
      <c r="X30" s="8">
        <f>FC_IND_E!X30+FC_TRA_E!X30+FC_OTH_E!X30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FC_IND_E!C31+FC_TRA_E!C31+FC_OTH_E!C31</f>
        <v>0</v>
      </c>
      <c r="D31" s="8">
        <f>FC_IND_E!D31+FC_TRA_E!D31+FC_OTH_E!D31</f>
        <v>0</v>
      </c>
      <c r="E31" s="8">
        <f>FC_IND_E!E31+FC_TRA_E!E31+FC_OTH_E!E31</f>
        <v>0</v>
      </c>
      <c r="F31" s="8">
        <f>FC_IND_E!F31+FC_TRA_E!F31+FC_OTH_E!F31</f>
        <v>0</v>
      </c>
      <c r="G31" s="8">
        <f>FC_IND_E!G31+FC_TRA_E!G31+FC_OTH_E!G31</f>
        <v>0</v>
      </c>
      <c r="H31" s="8">
        <f>FC_IND_E!H31+FC_TRA_E!H31+FC_OTH_E!H31</f>
        <v>0</v>
      </c>
      <c r="I31" s="8">
        <f>FC_IND_E!I31+FC_TRA_E!I31+FC_OTH_E!I31</f>
        <v>0</v>
      </c>
      <c r="J31" s="8">
        <f>FC_IND_E!J31+FC_TRA_E!J31+FC_OTH_E!J31</f>
        <v>0</v>
      </c>
      <c r="K31" s="8">
        <f>FC_IND_E!K31+FC_TRA_E!K31+FC_OTH_E!K31</f>
        <v>0</v>
      </c>
      <c r="L31" s="8">
        <f>FC_IND_E!L31+FC_TRA_E!L31+FC_OTH_E!L31</f>
        <v>0</v>
      </c>
      <c r="M31" s="8">
        <f>FC_IND_E!M31+FC_TRA_E!M31+FC_OTH_E!M31</f>
        <v>0</v>
      </c>
      <c r="N31" s="8">
        <f>FC_IND_E!N31+FC_TRA_E!N31+FC_OTH_E!N31</f>
        <v>0</v>
      </c>
      <c r="O31" s="8">
        <f>FC_IND_E!O31+FC_TRA_E!O31+FC_OTH_E!O31</f>
        <v>0</v>
      </c>
      <c r="P31" s="8">
        <f>FC_IND_E!P31+FC_TRA_E!P31+FC_OTH_E!P31</f>
        <v>0</v>
      </c>
      <c r="Q31" s="8">
        <f>FC_IND_E!Q31+FC_TRA_E!Q31+FC_OTH_E!Q31</f>
        <v>0</v>
      </c>
      <c r="R31" s="8">
        <f>FC_IND_E!R31+FC_TRA_E!R31+FC_OTH_E!R31</f>
        <v>0</v>
      </c>
      <c r="S31" s="8">
        <f>FC_IND_E!S31+FC_TRA_E!S31+FC_OTH_E!S31</f>
        <v>0</v>
      </c>
      <c r="T31" s="8">
        <f>FC_IND_E!T31+FC_TRA_E!T31+FC_OTH_E!T31</f>
        <v>0</v>
      </c>
      <c r="U31" s="8">
        <f>FC_IND_E!U31+FC_TRA_E!U31+FC_OTH_E!U31</f>
        <v>0</v>
      </c>
      <c r="V31" s="8">
        <f>FC_IND_E!V31+FC_TRA_E!V31+FC_OTH_E!V31</f>
        <v>0</v>
      </c>
      <c r="W31" s="8">
        <f>FC_IND_E!W31+FC_TRA_E!W31+FC_OTH_E!W31</f>
        <v>0</v>
      </c>
      <c r="X31" s="8">
        <f>FC_IND_E!X31+FC_TRA_E!X31+FC_OTH_E!X31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FC_IND_E!C32+FC_TRA_E!C32+FC_OTH_E!C32</f>
        <v>0</v>
      </c>
      <c r="D32" s="8">
        <f>FC_IND_E!D32+FC_TRA_E!D32+FC_OTH_E!D32</f>
        <v>0</v>
      </c>
      <c r="E32" s="8">
        <f>FC_IND_E!E32+FC_TRA_E!E32+FC_OTH_E!E32</f>
        <v>0</v>
      </c>
      <c r="F32" s="8">
        <f>FC_IND_E!F32+FC_TRA_E!F32+FC_OTH_E!F32</f>
        <v>0</v>
      </c>
      <c r="G32" s="8">
        <f>FC_IND_E!G32+FC_TRA_E!G32+FC_OTH_E!G32</f>
        <v>0</v>
      </c>
      <c r="H32" s="8">
        <f>FC_IND_E!H32+FC_TRA_E!H32+FC_OTH_E!H32</f>
        <v>0</v>
      </c>
      <c r="I32" s="8">
        <f>FC_IND_E!I32+FC_TRA_E!I32+FC_OTH_E!I32</f>
        <v>0</v>
      </c>
      <c r="J32" s="8">
        <f>FC_IND_E!J32+FC_TRA_E!J32+FC_OTH_E!J32</f>
        <v>0</v>
      </c>
      <c r="K32" s="8">
        <f>FC_IND_E!K32+FC_TRA_E!K32+FC_OTH_E!K32</f>
        <v>0</v>
      </c>
      <c r="L32" s="8">
        <f>FC_IND_E!L32+FC_TRA_E!L32+FC_OTH_E!L32</f>
        <v>0</v>
      </c>
      <c r="M32" s="8">
        <f>FC_IND_E!M32+FC_TRA_E!M32+FC_OTH_E!M32</f>
        <v>0</v>
      </c>
      <c r="N32" s="8">
        <f>FC_IND_E!N32+FC_TRA_E!N32+FC_OTH_E!N32</f>
        <v>0</v>
      </c>
      <c r="O32" s="8">
        <f>FC_IND_E!O32+FC_TRA_E!O32+FC_OTH_E!O32</f>
        <v>0</v>
      </c>
      <c r="P32" s="8">
        <f>FC_IND_E!P32+FC_TRA_E!P32+FC_OTH_E!P32</f>
        <v>0</v>
      </c>
      <c r="Q32" s="8">
        <f>FC_IND_E!Q32+FC_TRA_E!Q32+FC_OTH_E!Q32</f>
        <v>0</v>
      </c>
      <c r="R32" s="8">
        <f>FC_IND_E!R32+FC_TRA_E!R32+FC_OTH_E!R32</f>
        <v>0</v>
      </c>
      <c r="S32" s="8">
        <f>FC_IND_E!S32+FC_TRA_E!S32+FC_OTH_E!S32</f>
        <v>0</v>
      </c>
      <c r="T32" s="8">
        <f>FC_IND_E!T32+FC_TRA_E!T32+FC_OTH_E!T32</f>
        <v>0</v>
      </c>
      <c r="U32" s="8">
        <f>FC_IND_E!U32+FC_TRA_E!U32+FC_OTH_E!U32</f>
        <v>0</v>
      </c>
      <c r="V32" s="8">
        <f>FC_IND_E!V32+FC_TRA_E!V32+FC_OTH_E!V32</f>
        <v>0</v>
      </c>
      <c r="W32" s="8">
        <f>FC_IND_E!W32+FC_TRA_E!W32+FC_OTH_E!W32</f>
        <v>0</v>
      </c>
      <c r="X32" s="8">
        <f>FC_IND_E!X32+FC_TRA_E!X32+FC_OTH_E!X32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W33" si="14">SUM(C34:C50)</f>
        <v>5886.2760174000005</v>
      </c>
      <c r="D33" s="19">
        <f t="shared" si="14"/>
        <v>6257.1363184799993</v>
      </c>
      <c r="E33" s="19">
        <f t="shared" si="14"/>
        <v>6350.2792963199981</v>
      </c>
      <c r="F33" s="19">
        <f t="shared" si="14"/>
        <v>6874.0132089599992</v>
      </c>
      <c r="G33" s="19">
        <f t="shared" si="14"/>
        <v>7876.3836114000005</v>
      </c>
      <c r="H33" s="19">
        <f t="shared" si="14"/>
        <v>8193.0237033599988</v>
      </c>
      <c r="I33" s="19">
        <f t="shared" si="14"/>
        <v>7809.6163946399984</v>
      </c>
      <c r="J33" s="19">
        <f t="shared" si="14"/>
        <v>7487.3036620799976</v>
      </c>
      <c r="K33" s="19">
        <f t="shared" si="14"/>
        <v>7554.065517359998</v>
      </c>
      <c r="L33" s="19">
        <f t="shared" si="14"/>
        <v>7027.6164775199995</v>
      </c>
      <c r="M33" s="19">
        <f t="shared" si="14"/>
        <v>7393.0102279200009</v>
      </c>
      <c r="N33" s="19">
        <f t="shared" si="14"/>
        <v>7658.7276571200018</v>
      </c>
      <c r="O33" s="19">
        <f t="shared" si="14"/>
        <v>7422.9179612400003</v>
      </c>
      <c r="P33" s="19">
        <f t="shared" si="14"/>
        <v>7290.6696763200016</v>
      </c>
      <c r="Q33" s="19">
        <f t="shared" si="14"/>
        <v>6888.6488826000004</v>
      </c>
      <c r="R33" s="19">
        <f t="shared" si="14"/>
        <v>6594.3402242400016</v>
      </c>
      <c r="S33" s="19">
        <f t="shared" si="14"/>
        <v>6419.7786481199992</v>
      </c>
      <c r="T33" s="19">
        <f t="shared" si="14"/>
        <v>6598.4202795599995</v>
      </c>
      <c r="U33" s="19">
        <f t="shared" si="14"/>
        <v>6950.2817199599995</v>
      </c>
      <c r="V33" s="19">
        <f t="shared" si="14"/>
        <v>7090.5857417999996</v>
      </c>
      <c r="W33" s="19">
        <f t="shared" si="14"/>
        <v>5588.1678722399993</v>
      </c>
      <c r="X33" s="19">
        <f t="shared" ref="X33" si="15">SUM(X34:X50)</f>
        <v>5877.392221080001</v>
      </c>
    </row>
    <row r="34" spans="1:24" ht="11.25" customHeight="1" x14ac:dyDescent="0.2">
      <c r="A34" s="28" t="s">
        <v>54</v>
      </c>
      <c r="B34" s="7" t="s">
        <v>55</v>
      </c>
      <c r="C34" s="8">
        <f>FC_IND_E!C34+FC_TRA_E!C34+FC_OTH_E!C34</f>
        <v>0</v>
      </c>
      <c r="D34" s="8">
        <f>FC_IND_E!D34+FC_TRA_E!D34+FC_OTH_E!D34</f>
        <v>0</v>
      </c>
      <c r="E34" s="8">
        <f>FC_IND_E!E34+FC_TRA_E!E34+FC_OTH_E!E34</f>
        <v>0</v>
      </c>
      <c r="F34" s="8">
        <f>FC_IND_E!F34+FC_TRA_E!F34+FC_OTH_E!F34</f>
        <v>0</v>
      </c>
      <c r="G34" s="8">
        <f>FC_IND_E!G34+FC_TRA_E!G34+FC_OTH_E!G34</f>
        <v>0</v>
      </c>
      <c r="H34" s="8">
        <f>FC_IND_E!H34+FC_TRA_E!H34+FC_OTH_E!H34</f>
        <v>0</v>
      </c>
      <c r="I34" s="8">
        <f>FC_IND_E!I34+FC_TRA_E!I34+FC_OTH_E!I34</f>
        <v>0</v>
      </c>
      <c r="J34" s="8">
        <f>FC_IND_E!J34+FC_TRA_E!J34+FC_OTH_E!J34</f>
        <v>0</v>
      </c>
      <c r="K34" s="8">
        <f>FC_IND_E!K34+FC_TRA_E!K34+FC_OTH_E!K34</f>
        <v>0</v>
      </c>
      <c r="L34" s="8">
        <f>FC_IND_E!L34+FC_TRA_E!L34+FC_OTH_E!L34</f>
        <v>0</v>
      </c>
      <c r="M34" s="8">
        <f>FC_IND_E!M34+FC_TRA_E!M34+FC_OTH_E!M34</f>
        <v>0</v>
      </c>
      <c r="N34" s="8">
        <f>FC_IND_E!N34+FC_TRA_E!N34+FC_OTH_E!N34</f>
        <v>0</v>
      </c>
      <c r="O34" s="8">
        <f>FC_IND_E!O34+FC_TRA_E!O34+FC_OTH_E!O34</f>
        <v>0</v>
      </c>
      <c r="P34" s="8">
        <f>FC_IND_E!P34+FC_TRA_E!P34+FC_OTH_E!P34</f>
        <v>0</v>
      </c>
      <c r="Q34" s="8">
        <f>FC_IND_E!Q34+FC_TRA_E!Q34+FC_OTH_E!Q34</f>
        <v>0</v>
      </c>
      <c r="R34" s="8">
        <f>FC_IND_E!R34+FC_TRA_E!R34+FC_OTH_E!R34</f>
        <v>0</v>
      </c>
      <c r="S34" s="8">
        <f>FC_IND_E!S34+FC_TRA_E!S34+FC_OTH_E!S34</f>
        <v>0</v>
      </c>
      <c r="T34" s="8">
        <f>FC_IND_E!T34+FC_TRA_E!T34+FC_OTH_E!T34</f>
        <v>0</v>
      </c>
      <c r="U34" s="8">
        <f>FC_IND_E!U34+FC_TRA_E!U34+FC_OTH_E!U34</f>
        <v>0</v>
      </c>
      <c r="V34" s="8">
        <f>FC_IND_E!V34+FC_TRA_E!V34+FC_OTH_E!V34</f>
        <v>0</v>
      </c>
      <c r="W34" s="8">
        <f>FC_IND_E!W34+FC_TRA_E!W34+FC_OTH_E!W34</f>
        <v>0</v>
      </c>
      <c r="X34" s="8">
        <f>FC_IND_E!X34+FC_TRA_E!X34+FC_OTH_E!X34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FC_IND_E!C35+FC_TRA_E!C35+FC_OTH_E!C35</f>
        <v>0</v>
      </c>
      <c r="D35" s="8">
        <f>FC_IND_E!D35+FC_TRA_E!D35+FC_OTH_E!D35</f>
        <v>0</v>
      </c>
      <c r="E35" s="8">
        <f>FC_IND_E!E35+FC_TRA_E!E35+FC_OTH_E!E35</f>
        <v>0</v>
      </c>
      <c r="F35" s="8">
        <f>FC_IND_E!F35+FC_TRA_E!F35+FC_OTH_E!F35</f>
        <v>0</v>
      </c>
      <c r="G35" s="8">
        <f>FC_IND_E!G35+FC_TRA_E!G35+FC_OTH_E!G35</f>
        <v>0</v>
      </c>
      <c r="H35" s="8">
        <f>FC_IND_E!H35+FC_TRA_E!H35+FC_OTH_E!H35</f>
        <v>0</v>
      </c>
      <c r="I35" s="8">
        <f>FC_IND_E!I35+FC_TRA_E!I35+FC_OTH_E!I35</f>
        <v>0</v>
      </c>
      <c r="J35" s="8">
        <f>FC_IND_E!J35+FC_TRA_E!J35+FC_OTH_E!J35</f>
        <v>0</v>
      </c>
      <c r="K35" s="8">
        <f>FC_IND_E!K35+FC_TRA_E!K35+FC_OTH_E!K35</f>
        <v>0</v>
      </c>
      <c r="L35" s="8">
        <f>FC_IND_E!L35+FC_TRA_E!L35+FC_OTH_E!L35</f>
        <v>0</v>
      </c>
      <c r="M35" s="8">
        <f>FC_IND_E!M35+FC_TRA_E!M35+FC_OTH_E!M35</f>
        <v>0</v>
      </c>
      <c r="N35" s="8">
        <f>FC_IND_E!N35+FC_TRA_E!N35+FC_OTH_E!N35</f>
        <v>0</v>
      </c>
      <c r="O35" s="8">
        <f>FC_IND_E!O35+FC_TRA_E!O35+FC_OTH_E!O35</f>
        <v>0</v>
      </c>
      <c r="P35" s="8">
        <f>FC_IND_E!P35+FC_TRA_E!P35+FC_OTH_E!P35</f>
        <v>0</v>
      </c>
      <c r="Q35" s="8">
        <f>FC_IND_E!Q35+FC_TRA_E!Q35+FC_OTH_E!Q35</f>
        <v>0</v>
      </c>
      <c r="R35" s="8">
        <f>FC_IND_E!R35+FC_TRA_E!R35+FC_OTH_E!R35</f>
        <v>0</v>
      </c>
      <c r="S35" s="8">
        <f>FC_IND_E!S35+FC_TRA_E!S35+FC_OTH_E!S35</f>
        <v>0</v>
      </c>
      <c r="T35" s="8">
        <f>FC_IND_E!T35+FC_TRA_E!T35+FC_OTH_E!T35</f>
        <v>0</v>
      </c>
      <c r="U35" s="8">
        <f>FC_IND_E!U35+FC_TRA_E!U35+FC_OTH_E!U35</f>
        <v>0</v>
      </c>
      <c r="V35" s="8">
        <f>FC_IND_E!V35+FC_TRA_E!V35+FC_OTH_E!V35</f>
        <v>0</v>
      </c>
      <c r="W35" s="8">
        <f>FC_IND_E!W35+FC_TRA_E!W35+FC_OTH_E!W35</f>
        <v>0</v>
      </c>
      <c r="X35" s="8">
        <f>FC_IND_E!X35+FC_TRA_E!X35+FC_OTH_E!X35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FC_IND_E!C36+FC_TRA_E!C36+FC_OTH_E!C36</f>
        <v>69.662475720000003</v>
      </c>
      <c r="D36" s="8">
        <f>FC_IND_E!D36+FC_TRA_E!D36+FC_OTH_E!D36</f>
        <v>81.272623319999994</v>
      </c>
      <c r="E36" s="8">
        <f>FC_IND_E!E36+FC_TRA_E!E36+FC_OTH_E!E36</f>
        <v>55.149450479999999</v>
      </c>
      <c r="F36" s="8">
        <f>FC_IND_E!F36+FC_TRA_E!F36+FC_OTH_E!F36</f>
        <v>46.441726199999998</v>
      </c>
      <c r="G36" s="8">
        <f>FC_IND_E!G36+FC_TRA_E!G36+FC_OTH_E!G36</f>
        <v>37.733774760000003</v>
      </c>
      <c r="H36" s="8">
        <f>FC_IND_E!H36+FC_TRA_E!H36+FC_OTH_E!H36</f>
        <v>34.831351439999999</v>
      </c>
      <c r="I36" s="8">
        <f>FC_IND_E!I36+FC_TRA_E!I36+FC_OTH_E!I36</f>
        <v>29.02627764</v>
      </c>
      <c r="J36" s="8">
        <f>FC_IND_E!J36+FC_TRA_E!J36+FC_OTH_E!J36</f>
        <v>26.12385432</v>
      </c>
      <c r="K36" s="8">
        <f>FC_IND_E!K36+FC_TRA_E!K36+FC_OTH_E!K36</f>
        <v>26.12385432</v>
      </c>
      <c r="L36" s="8">
        <f>FC_IND_E!L36+FC_TRA_E!L36+FC_OTH_E!L36</f>
        <v>31.745837159999997</v>
      </c>
      <c r="M36" s="8">
        <f>FC_IND_E!M36+FC_TRA_E!M36+FC_OTH_E!M36</f>
        <v>33.322100399999997</v>
      </c>
      <c r="N36" s="8">
        <f>FC_IND_E!N36+FC_TRA_E!N36+FC_OTH_E!N36</f>
        <v>27.722833559999998</v>
      </c>
      <c r="O36" s="8">
        <f>FC_IND_E!O36+FC_TRA_E!O36+FC_OTH_E!O36</f>
        <v>30.041909999999994</v>
      </c>
      <c r="P36" s="8">
        <f>FC_IND_E!P36+FC_TRA_E!P36+FC_OTH_E!P36</f>
        <v>29.490365520000001</v>
      </c>
      <c r="Q36" s="8">
        <f>FC_IND_E!Q36+FC_TRA_E!Q36+FC_OTH_E!Q36</f>
        <v>27.66468059999999</v>
      </c>
      <c r="R36" s="8">
        <f>FC_IND_E!R36+FC_TRA_E!R36+FC_OTH_E!R36</f>
        <v>27.798250680000024</v>
      </c>
      <c r="S36" s="8">
        <f>FC_IND_E!S36+FC_TRA_E!S36+FC_OTH_E!S36</f>
        <v>29.667323159999999</v>
      </c>
      <c r="T36" s="8">
        <f>FC_IND_E!T36+FC_TRA_E!T36+FC_OTH_E!T36</f>
        <v>25.827637679999999</v>
      </c>
      <c r="U36" s="8">
        <f>FC_IND_E!U36+FC_TRA_E!U36+FC_OTH_E!U36</f>
        <v>22.480662240000029</v>
      </c>
      <c r="V36" s="8">
        <f>FC_IND_E!V36+FC_TRA_E!V36+FC_OTH_E!V36</f>
        <v>26.84054411999999</v>
      </c>
      <c r="W36" s="8">
        <f>FC_IND_E!W36+FC_TRA_E!W36+FC_OTH_E!W36</f>
        <v>20.515501079999993</v>
      </c>
      <c r="X36" s="8">
        <f>FC_IND_E!X36+FC_TRA_E!X36+FC_OTH_E!X36</f>
        <v>29.525348159999993</v>
      </c>
    </row>
    <row r="37" spans="1:24" ht="11.25" customHeight="1" x14ac:dyDescent="0.2">
      <c r="A37" s="28" t="s">
        <v>60</v>
      </c>
      <c r="B37" s="7" t="s">
        <v>61</v>
      </c>
      <c r="C37" s="8">
        <f>FC_IND_E!C37+FC_TRA_E!C37+FC_OTH_E!C37</f>
        <v>1736.3598436799998</v>
      </c>
      <c r="D37" s="8">
        <f>FC_IND_E!D37+FC_TRA_E!D37+FC_OTH_E!D37</f>
        <v>1706.8004553600001</v>
      </c>
      <c r="E37" s="8">
        <f>FC_IND_E!E37+FC_TRA_E!E37+FC_OTH_E!E37</f>
        <v>1663.9185855599999</v>
      </c>
      <c r="F37" s="8">
        <f>FC_IND_E!F37+FC_TRA_E!F37+FC_OTH_E!F37</f>
        <v>1693.48096764</v>
      </c>
      <c r="G37" s="8">
        <f>FC_IND_E!G37+FC_TRA_E!G37+FC_OTH_E!G37</f>
        <v>1641.8914973999997</v>
      </c>
      <c r="H37" s="8">
        <f>FC_IND_E!H37+FC_TRA_E!H37+FC_OTH_E!H37</f>
        <v>1495.3741387199998</v>
      </c>
      <c r="I37" s="8">
        <f>FC_IND_E!I37+FC_TRA_E!I37+FC_OTH_E!I37</f>
        <v>1344.04505928</v>
      </c>
      <c r="J37" s="8">
        <f>FC_IND_E!J37+FC_TRA_E!J37+FC_OTH_E!J37</f>
        <v>1286.3223727199995</v>
      </c>
      <c r="K37" s="8">
        <f>FC_IND_E!K37+FC_TRA_E!K37+FC_OTH_E!K37</f>
        <v>1224.3428089199999</v>
      </c>
      <c r="L37" s="8">
        <f>FC_IND_E!L37+FC_TRA_E!L37+FC_OTH_E!L37</f>
        <v>1128.7378317599998</v>
      </c>
      <c r="M37" s="8">
        <f>FC_IND_E!M37+FC_TRA_E!M37+FC_OTH_E!M37</f>
        <v>1049.0713833600003</v>
      </c>
      <c r="N37" s="8">
        <f>FC_IND_E!N37+FC_TRA_E!N37+FC_OTH_E!N37</f>
        <v>1070.2305306000001</v>
      </c>
      <c r="O37" s="8">
        <f>FC_IND_E!O37+FC_TRA_E!O37+FC_OTH_E!O37</f>
        <v>1042.4609117999998</v>
      </c>
      <c r="P37" s="8">
        <f>FC_IND_E!P37+FC_TRA_E!P37+FC_OTH_E!P37</f>
        <v>949.44528756000034</v>
      </c>
      <c r="Q37" s="8">
        <f>FC_IND_E!Q37+FC_TRA_E!Q37+FC_OTH_E!Q37</f>
        <v>911.0111472000001</v>
      </c>
      <c r="R37" s="8">
        <f>FC_IND_E!R37+FC_TRA_E!R37+FC_OTH_E!R37</f>
        <v>849.46418172000006</v>
      </c>
      <c r="S37" s="8">
        <f>FC_IND_E!S37+FC_TRA_E!S37+FC_OTH_E!S37</f>
        <v>825.50087927999994</v>
      </c>
      <c r="T37" s="8">
        <f>FC_IND_E!T37+FC_TRA_E!T37+FC_OTH_E!T37</f>
        <v>872.37118583999995</v>
      </c>
      <c r="U37" s="8">
        <f>FC_IND_E!U37+FC_TRA_E!U37+FC_OTH_E!U37</f>
        <v>952.60420332000024</v>
      </c>
      <c r="V37" s="8">
        <f>FC_IND_E!V37+FC_TRA_E!V37+FC_OTH_E!V37</f>
        <v>994.82694696000033</v>
      </c>
      <c r="W37" s="8">
        <f>FC_IND_E!W37+FC_TRA_E!W37+FC_OTH_E!W37</f>
        <v>759.52689120000002</v>
      </c>
      <c r="X37" s="8">
        <f>FC_IND_E!X37+FC_TRA_E!X37+FC_OTH_E!X37</f>
        <v>920.07375767999986</v>
      </c>
    </row>
    <row r="38" spans="1:24" ht="11.25" customHeight="1" x14ac:dyDescent="0.2">
      <c r="A38" s="28" t="s">
        <v>62</v>
      </c>
      <c r="B38" s="7" t="s">
        <v>63</v>
      </c>
      <c r="C38" s="8">
        <f>FC_IND_E!C38+FC_TRA_E!C38+FC_OTH_E!C38</f>
        <v>0.80388000000000004</v>
      </c>
      <c r="D38" s="8">
        <f>FC_IND_E!D38+FC_TRA_E!D38+FC_OTH_E!D38</f>
        <v>0.67913999999999974</v>
      </c>
      <c r="E38" s="8">
        <f>FC_IND_E!E38+FC_TRA_E!E38+FC_OTH_E!E38</f>
        <v>0.72475200000000006</v>
      </c>
      <c r="F38" s="8">
        <f>FC_IND_E!F38+FC_TRA_E!F38+FC_OTH_E!F38</f>
        <v>0.77943600000000024</v>
      </c>
      <c r="G38" s="8">
        <f>FC_IND_E!G38+FC_TRA_E!G38+FC_OTH_E!G38</f>
        <v>0.60303600000000024</v>
      </c>
      <c r="H38" s="8">
        <f>FC_IND_E!H38+FC_TRA_E!H38+FC_OTH_E!H38</f>
        <v>0.44150399999999995</v>
      </c>
      <c r="I38" s="8">
        <f>FC_IND_E!I38+FC_TRA_E!I38+FC_OTH_E!I38</f>
        <v>0.49946399999999996</v>
      </c>
      <c r="J38" s="8">
        <f>FC_IND_E!J38+FC_TRA_E!J38+FC_OTH_E!J38</f>
        <v>0.6363000000000002</v>
      </c>
      <c r="K38" s="8">
        <f>FC_IND_E!K38+FC_TRA_E!K38+FC_OTH_E!K38</f>
        <v>0.59975999999999996</v>
      </c>
      <c r="L38" s="8">
        <f>FC_IND_E!L38+FC_TRA_E!L38+FC_OTH_E!L38</f>
        <v>1.2637799999999997</v>
      </c>
      <c r="M38" s="8">
        <f>FC_IND_E!M38+FC_TRA_E!M38+FC_OTH_E!M38</f>
        <v>1.0717560000000006</v>
      </c>
      <c r="N38" s="8">
        <f>FC_IND_E!N38+FC_TRA_E!N38+FC_OTH_E!N38</f>
        <v>0.84344399999999964</v>
      </c>
      <c r="O38" s="8">
        <f>FC_IND_E!O38+FC_TRA_E!O38+FC_OTH_E!O38</f>
        <v>0.54809999999999959</v>
      </c>
      <c r="P38" s="8">
        <f>FC_IND_E!P38+FC_TRA_E!P38+FC_OTH_E!P38</f>
        <v>0.60606000000000049</v>
      </c>
      <c r="Q38" s="8">
        <f>FC_IND_E!Q38+FC_TRA_E!Q38+FC_OTH_E!Q38</f>
        <v>0.55717200000000011</v>
      </c>
      <c r="R38" s="8">
        <f>FC_IND_E!R38+FC_TRA_E!R38+FC_OTH_E!R38</f>
        <v>0.66981599999999941</v>
      </c>
      <c r="S38" s="8">
        <f>FC_IND_E!S38+FC_TRA_E!S38+FC_OTH_E!S38</f>
        <v>0.67611599999999983</v>
      </c>
      <c r="T38" s="8">
        <f>FC_IND_E!T38+FC_TRA_E!T38+FC_OTH_E!T38</f>
        <v>0.67611599999999972</v>
      </c>
      <c r="U38" s="8">
        <f>FC_IND_E!U38+FC_TRA_E!U38+FC_OTH_E!U38</f>
        <v>0.71567999999999909</v>
      </c>
      <c r="V38" s="8">
        <f>FC_IND_E!V38+FC_TRA_E!V38+FC_OTH_E!V38</f>
        <v>0.63327599999999928</v>
      </c>
      <c r="W38" s="8">
        <f>FC_IND_E!W38+FC_TRA_E!W38+FC_OTH_E!W38</f>
        <v>0.56649600000000044</v>
      </c>
      <c r="X38" s="8">
        <f>FC_IND_E!X38+FC_TRA_E!X38+FC_OTH_E!X38</f>
        <v>0.71870400000000068</v>
      </c>
    </row>
    <row r="39" spans="1:24" ht="11.25" customHeight="1" x14ac:dyDescent="0.2">
      <c r="A39" s="28" t="s">
        <v>64</v>
      </c>
      <c r="B39" s="7" t="s">
        <v>65</v>
      </c>
      <c r="C39" s="8">
        <f>FC_IND_E!C39+FC_TRA_E!C39+FC_OTH_E!C39</f>
        <v>0</v>
      </c>
      <c r="D39" s="8">
        <f>FC_IND_E!D39+FC_TRA_E!D39+FC_OTH_E!D39</f>
        <v>0</v>
      </c>
      <c r="E39" s="8">
        <f>FC_IND_E!E39+FC_TRA_E!E39+FC_OTH_E!E39</f>
        <v>0</v>
      </c>
      <c r="F39" s="8">
        <f>FC_IND_E!F39+FC_TRA_E!F39+FC_OTH_E!F39</f>
        <v>0</v>
      </c>
      <c r="G39" s="8">
        <f>FC_IND_E!G39+FC_TRA_E!G39+FC_OTH_E!G39</f>
        <v>0</v>
      </c>
      <c r="H39" s="8">
        <f>FC_IND_E!H39+FC_TRA_E!H39+FC_OTH_E!H39</f>
        <v>0</v>
      </c>
      <c r="I39" s="8">
        <f>FC_IND_E!I39+FC_TRA_E!I39+FC_OTH_E!I39</f>
        <v>0</v>
      </c>
      <c r="J39" s="8">
        <f>FC_IND_E!J39+FC_TRA_E!J39+FC_OTH_E!J39</f>
        <v>0</v>
      </c>
      <c r="K39" s="8">
        <f>FC_IND_E!K39+FC_TRA_E!K39+FC_OTH_E!K39</f>
        <v>0</v>
      </c>
      <c r="L39" s="8">
        <f>FC_IND_E!L39+FC_TRA_E!L39+FC_OTH_E!L39</f>
        <v>0</v>
      </c>
      <c r="M39" s="8">
        <f>FC_IND_E!M39+FC_TRA_E!M39+FC_OTH_E!M39</f>
        <v>0</v>
      </c>
      <c r="N39" s="8">
        <f>FC_IND_E!N39+FC_TRA_E!N39+FC_OTH_E!N39</f>
        <v>0</v>
      </c>
      <c r="O39" s="8">
        <f>FC_IND_E!O39+FC_TRA_E!O39+FC_OTH_E!O39</f>
        <v>0</v>
      </c>
      <c r="P39" s="8">
        <f>FC_IND_E!P39+FC_TRA_E!P39+FC_OTH_E!P39</f>
        <v>0</v>
      </c>
      <c r="Q39" s="8">
        <f>FC_IND_E!Q39+FC_TRA_E!Q39+FC_OTH_E!Q39</f>
        <v>0</v>
      </c>
      <c r="R39" s="8">
        <f>FC_IND_E!R39+FC_TRA_E!R39+FC_OTH_E!R39</f>
        <v>0</v>
      </c>
      <c r="S39" s="8">
        <f>FC_IND_E!S39+FC_TRA_E!S39+FC_OTH_E!S39</f>
        <v>0</v>
      </c>
      <c r="T39" s="8">
        <f>FC_IND_E!T39+FC_TRA_E!T39+FC_OTH_E!T39</f>
        <v>0</v>
      </c>
      <c r="U39" s="8">
        <f>FC_IND_E!U39+FC_TRA_E!U39+FC_OTH_E!U39</f>
        <v>0</v>
      </c>
      <c r="V39" s="8">
        <f>FC_IND_E!V39+FC_TRA_E!V39+FC_OTH_E!V39</f>
        <v>0</v>
      </c>
      <c r="W39" s="8">
        <f>FC_IND_E!W39+FC_TRA_E!W39+FC_OTH_E!W39</f>
        <v>0</v>
      </c>
      <c r="X39" s="8">
        <f>FC_IND_E!X39+FC_TRA_E!X39+FC_OTH_E!X39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FC_IND_E!C40+FC_TRA_E!C40+FC_OTH_E!C40</f>
        <v>0</v>
      </c>
      <c r="D40" s="8">
        <f>FC_IND_E!D40+FC_TRA_E!D40+FC_OTH_E!D40</f>
        <v>0</v>
      </c>
      <c r="E40" s="8">
        <f>FC_IND_E!E40+FC_TRA_E!E40+FC_OTH_E!E40</f>
        <v>0</v>
      </c>
      <c r="F40" s="8">
        <f>FC_IND_E!F40+FC_TRA_E!F40+FC_OTH_E!F40</f>
        <v>0</v>
      </c>
      <c r="G40" s="8">
        <f>FC_IND_E!G40+FC_TRA_E!G40+FC_OTH_E!G40</f>
        <v>0</v>
      </c>
      <c r="H40" s="8">
        <f>FC_IND_E!H40+FC_TRA_E!H40+FC_OTH_E!H40</f>
        <v>0</v>
      </c>
      <c r="I40" s="8">
        <f>FC_IND_E!I40+FC_TRA_E!I40+FC_OTH_E!I40</f>
        <v>0</v>
      </c>
      <c r="J40" s="8">
        <f>FC_IND_E!J40+FC_TRA_E!J40+FC_OTH_E!J40</f>
        <v>0</v>
      </c>
      <c r="K40" s="8">
        <f>FC_IND_E!K40+FC_TRA_E!K40+FC_OTH_E!K40</f>
        <v>0</v>
      </c>
      <c r="L40" s="8">
        <f>FC_IND_E!L40+FC_TRA_E!L40+FC_OTH_E!L40</f>
        <v>0</v>
      </c>
      <c r="M40" s="8">
        <f>FC_IND_E!M40+FC_TRA_E!M40+FC_OTH_E!M40</f>
        <v>0</v>
      </c>
      <c r="N40" s="8">
        <f>FC_IND_E!N40+FC_TRA_E!N40+FC_OTH_E!N40</f>
        <v>0</v>
      </c>
      <c r="O40" s="8">
        <f>FC_IND_E!O40+FC_TRA_E!O40+FC_OTH_E!O40</f>
        <v>0</v>
      </c>
      <c r="P40" s="8">
        <f>FC_IND_E!P40+FC_TRA_E!P40+FC_OTH_E!P40</f>
        <v>0</v>
      </c>
      <c r="Q40" s="8">
        <f>FC_IND_E!Q40+FC_TRA_E!Q40+FC_OTH_E!Q40</f>
        <v>0</v>
      </c>
      <c r="R40" s="8">
        <f>FC_IND_E!R40+FC_TRA_E!R40+FC_OTH_E!R40</f>
        <v>0</v>
      </c>
      <c r="S40" s="8">
        <f>FC_IND_E!S40+FC_TRA_E!S40+FC_OTH_E!S40</f>
        <v>0</v>
      </c>
      <c r="T40" s="8">
        <f>FC_IND_E!T40+FC_TRA_E!T40+FC_OTH_E!T40</f>
        <v>0</v>
      </c>
      <c r="U40" s="8">
        <f>FC_IND_E!U40+FC_TRA_E!U40+FC_OTH_E!U40</f>
        <v>0</v>
      </c>
      <c r="V40" s="8">
        <f>FC_IND_E!V40+FC_TRA_E!V40+FC_OTH_E!V40</f>
        <v>0</v>
      </c>
      <c r="W40" s="8">
        <f>FC_IND_E!W40+FC_TRA_E!W40+FC_OTH_E!W40</f>
        <v>0</v>
      </c>
      <c r="X40" s="8">
        <f>FC_IND_E!X40+FC_TRA_E!X40+FC_OTH_E!X40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FC_IND_E!C41+FC_TRA_E!C41+FC_OTH_E!C41</f>
        <v>3.6845874000000012</v>
      </c>
      <c r="D41" s="8">
        <f>FC_IND_E!D41+FC_TRA_E!D41+FC_OTH_E!D41</f>
        <v>4.1978671199999988</v>
      </c>
      <c r="E41" s="8">
        <f>FC_IND_E!E41+FC_TRA_E!E41+FC_OTH_E!E41</f>
        <v>3.5901108000000006</v>
      </c>
      <c r="F41" s="8">
        <f>FC_IND_E!F41+FC_TRA_E!F41+FC_OTH_E!F41</f>
        <v>3.9586989599999995</v>
      </c>
      <c r="G41" s="8">
        <f>FC_IND_E!G41+FC_TRA_E!G41+FC_OTH_E!G41</f>
        <v>4.2263395199999989</v>
      </c>
      <c r="H41" s="8">
        <f>FC_IND_E!H41+FC_TRA_E!H41+FC_OTH_E!H41</f>
        <v>5.3064788400000005</v>
      </c>
      <c r="I41" s="8">
        <f>FC_IND_E!I41+FC_TRA_E!I41+FC_OTH_E!I41</f>
        <v>3.4107346800000005</v>
      </c>
      <c r="J41" s="8">
        <f>FC_IND_E!J41+FC_TRA_E!J41+FC_OTH_E!J41</f>
        <v>2.81540268</v>
      </c>
      <c r="K41" s="8">
        <f>FC_IND_E!K41+FC_TRA_E!K41+FC_OTH_E!K41</f>
        <v>2.9792484000000004</v>
      </c>
      <c r="L41" s="8">
        <f>FC_IND_E!L41+FC_TRA_E!L41+FC_OTH_E!L41</f>
        <v>1.7699479200000006</v>
      </c>
      <c r="M41" s="8">
        <f>FC_IND_E!M41+FC_TRA_E!M41+FC_OTH_E!M41</f>
        <v>2.0217992400000004</v>
      </c>
      <c r="N41" s="8">
        <f>FC_IND_E!N41+FC_TRA_E!N41+FC_OTH_E!N41</f>
        <v>2.5288668000000021</v>
      </c>
      <c r="O41" s="8">
        <f>FC_IND_E!O41+FC_TRA_E!O41+FC_OTH_E!O41</f>
        <v>2.2612262400000005</v>
      </c>
      <c r="P41" s="8">
        <f>FC_IND_E!P41+FC_TRA_E!P41+FC_OTH_E!P41</f>
        <v>2.15406648</v>
      </c>
      <c r="Q41" s="8">
        <f>FC_IND_E!Q41+FC_TRA_E!Q41+FC_OTH_E!Q41</f>
        <v>1.2975649200000003</v>
      </c>
      <c r="R41" s="8">
        <f>FC_IND_E!R41+FC_TRA_E!R41+FC_OTH_E!R41</f>
        <v>2.6075541600000007</v>
      </c>
      <c r="S41" s="8">
        <f>FC_IND_E!S41+FC_TRA_E!S41+FC_OTH_E!S41</f>
        <v>1.52430876</v>
      </c>
      <c r="T41" s="8">
        <f>FC_IND_E!T41+FC_TRA_E!T41+FC_OTH_E!T41</f>
        <v>1.568311560000001</v>
      </c>
      <c r="U41" s="8">
        <f>FC_IND_E!U41+FC_TRA_E!U41+FC_OTH_E!U41</f>
        <v>1.5023073599999999</v>
      </c>
      <c r="V41" s="8">
        <f>FC_IND_E!V41+FC_TRA_E!V41+FC_OTH_E!V41</f>
        <v>2.0375884800000033</v>
      </c>
      <c r="W41" s="8">
        <f>FC_IND_E!W41+FC_TRA_E!W41+FC_OTH_E!W41</f>
        <v>1.6061022000000003</v>
      </c>
      <c r="X41" s="8">
        <f>FC_IND_E!X41+FC_TRA_E!X41+FC_OTH_E!X41</f>
        <v>1.9146394800000013</v>
      </c>
    </row>
    <row r="42" spans="1:24" ht="11.25" customHeight="1" x14ac:dyDescent="0.2">
      <c r="A42" s="28" t="s">
        <v>70</v>
      </c>
      <c r="B42" s="7" t="s">
        <v>71</v>
      </c>
      <c r="C42" s="8">
        <f>FC_IND_E!C42+FC_TRA_E!C42+FC_OTH_E!C42</f>
        <v>0</v>
      </c>
      <c r="D42" s="8">
        <f>FC_IND_E!D42+FC_TRA_E!D42+FC_OTH_E!D42</f>
        <v>0</v>
      </c>
      <c r="E42" s="8">
        <f>FC_IND_E!E42+FC_TRA_E!E42+FC_OTH_E!E42</f>
        <v>0</v>
      </c>
      <c r="F42" s="8">
        <f>FC_IND_E!F42+FC_TRA_E!F42+FC_OTH_E!F42</f>
        <v>0</v>
      </c>
      <c r="G42" s="8">
        <f>FC_IND_E!G42+FC_TRA_E!G42+FC_OTH_E!G42</f>
        <v>0</v>
      </c>
      <c r="H42" s="8">
        <f>FC_IND_E!H42+FC_TRA_E!H42+FC_OTH_E!H42</f>
        <v>0</v>
      </c>
      <c r="I42" s="8">
        <f>FC_IND_E!I42+FC_TRA_E!I42+FC_OTH_E!I42</f>
        <v>0</v>
      </c>
      <c r="J42" s="8">
        <f>FC_IND_E!J42+FC_TRA_E!J42+FC_OTH_E!J42</f>
        <v>0</v>
      </c>
      <c r="K42" s="8">
        <f>FC_IND_E!K42+FC_TRA_E!K42+FC_OTH_E!K42</f>
        <v>0</v>
      </c>
      <c r="L42" s="8">
        <f>FC_IND_E!L42+FC_TRA_E!L42+FC_OTH_E!L42</f>
        <v>0</v>
      </c>
      <c r="M42" s="8">
        <f>FC_IND_E!M42+FC_TRA_E!M42+FC_OTH_E!M42</f>
        <v>0</v>
      </c>
      <c r="N42" s="8">
        <f>FC_IND_E!N42+FC_TRA_E!N42+FC_OTH_E!N42</f>
        <v>0</v>
      </c>
      <c r="O42" s="8">
        <f>FC_IND_E!O42+FC_TRA_E!O42+FC_OTH_E!O42</f>
        <v>0</v>
      </c>
      <c r="P42" s="8">
        <f>FC_IND_E!P42+FC_TRA_E!P42+FC_OTH_E!P42</f>
        <v>0</v>
      </c>
      <c r="Q42" s="8">
        <f>FC_IND_E!Q42+FC_TRA_E!Q42+FC_OTH_E!Q42</f>
        <v>0</v>
      </c>
      <c r="R42" s="8">
        <f>FC_IND_E!R42+FC_TRA_E!R42+FC_OTH_E!R42</f>
        <v>0</v>
      </c>
      <c r="S42" s="8">
        <f>FC_IND_E!S42+FC_TRA_E!S42+FC_OTH_E!S42</f>
        <v>0</v>
      </c>
      <c r="T42" s="8">
        <f>FC_IND_E!T42+FC_TRA_E!T42+FC_OTH_E!T42</f>
        <v>0</v>
      </c>
      <c r="U42" s="8">
        <f>FC_IND_E!U42+FC_TRA_E!U42+FC_OTH_E!U42</f>
        <v>0</v>
      </c>
      <c r="V42" s="8">
        <f>FC_IND_E!V42+FC_TRA_E!V42+FC_OTH_E!V42</f>
        <v>0</v>
      </c>
      <c r="W42" s="8">
        <f>FC_IND_E!W42+FC_TRA_E!W42+FC_OTH_E!W42</f>
        <v>0</v>
      </c>
      <c r="X42" s="8">
        <f>FC_IND_E!X42+FC_TRA_E!X42+FC_OTH_E!X42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FC_IND_E!C43+FC_TRA_E!C43+FC_OTH_E!C43</f>
        <v>4055.7371446800003</v>
      </c>
      <c r="D43" s="8">
        <f>FC_IND_E!D43+FC_TRA_E!D43+FC_OTH_E!D43</f>
        <v>4443.0561255599996</v>
      </c>
      <c r="E43" s="8">
        <f>FC_IND_E!E43+FC_TRA_E!E43+FC_OTH_E!E43</f>
        <v>4607.9271435599985</v>
      </c>
      <c r="F43" s="8">
        <f>FC_IND_E!F43+FC_TRA_E!F43+FC_OTH_E!F43</f>
        <v>5113.1943251999992</v>
      </c>
      <c r="G43" s="8">
        <f>FC_IND_E!G43+FC_TRA_E!G43+FC_OTH_E!G43</f>
        <v>6181.4830287600007</v>
      </c>
      <c r="H43" s="8">
        <f>FC_IND_E!H43+FC_TRA_E!H43+FC_OTH_E!H43</f>
        <v>6650.2064912399983</v>
      </c>
      <c r="I43" s="8">
        <f>FC_IND_E!I43+FC_TRA_E!I43+FC_OTH_E!I43</f>
        <v>6427.7555939999984</v>
      </c>
      <c r="J43" s="8">
        <f>FC_IND_E!J43+FC_TRA_E!J43+FC_OTH_E!J43</f>
        <v>6168.0185845199985</v>
      </c>
      <c r="K43" s="8">
        <f>FC_IND_E!K43+FC_TRA_E!K43+FC_OTH_E!K43</f>
        <v>6297.9392408399981</v>
      </c>
      <c r="L43" s="8">
        <f>FC_IND_E!L43+FC_TRA_E!L43+FC_OTH_E!L43</f>
        <v>5861.7802385999994</v>
      </c>
      <c r="M43" s="8">
        <f>FC_IND_E!M43+FC_TRA_E!M43+FC_OTH_E!M43</f>
        <v>6300.4766619600005</v>
      </c>
      <c r="N43" s="8">
        <f>FC_IND_E!N43+FC_TRA_E!N43+FC_OTH_E!N43</f>
        <v>6551.0397950400011</v>
      </c>
      <c r="O43" s="8">
        <f>FC_IND_E!O43+FC_TRA_E!O43+FC_OTH_E!O43</f>
        <v>6341.9154271200005</v>
      </c>
      <c r="P43" s="8">
        <f>FC_IND_E!P43+FC_TRA_E!P43+FC_OTH_E!P43</f>
        <v>6304.1782237200014</v>
      </c>
      <c r="Q43" s="8">
        <f>FC_IND_E!Q43+FC_TRA_E!Q43+FC_OTH_E!Q43</f>
        <v>5944.2421568400005</v>
      </c>
      <c r="R43" s="8">
        <f>FC_IND_E!R43+FC_TRA_E!R43+FC_OTH_E!R43</f>
        <v>5710.7105827200021</v>
      </c>
      <c r="S43" s="8">
        <f>FC_IND_E!S43+FC_TRA_E!S43+FC_OTH_E!S43</f>
        <v>5558.2025569199986</v>
      </c>
      <c r="T43" s="8">
        <f>FC_IND_E!T43+FC_TRA_E!T43+FC_OTH_E!T43</f>
        <v>5690.7137195999994</v>
      </c>
      <c r="U43" s="8">
        <f>FC_IND_E!U43+FC_TRA_E!U43+FC_OTH_E!U43</f>
        <v>5964.5700691199991</v>
      </c>
      <c r="V43" s="8">
        <f>FC_IND_E!V43+FC_TRA_E!V43+FC_OTH_E!V43</f>
        <v>6059.9810512799995</v>
      </c>
      <c r="W43" s="8">
        <f>FC_IND_E!W43+FC_TRA_E!W43+FC_OTH_E!W43</f>
        <v>4802.476011839999</v>
      </c>
      <c r="X43" s="8">
        <f>FC_IND_E!X43+FC_TRA_E!X43+FC_OTH_E!X43</f>
        <v>4921.6489077600017</v>
      </c>
    </row>
    <row r="44" spans="1:24" ht="11.25" customHeight="1" x14ac:dyDescent="0.2">
      <c r="A44" s="28" t="s">
        <v>74</v>
      </c>
      <c r="B44" s="7" t="s">
        <v>75</v>
      </c>
      <c r="C44" s="8">
        <f>FC_IND_E!C44+FC_TRA_E!C44+FC_OTH_E!C44</f>
        <v>20.028085920000002</v>
      </c>
      <c r="D44" s="8">
        <f>FC_IND_E!D44+FC_TRA_E!D44+FC_OTH_E!D44</f>
        <v>21.130107119999998</v>
      </c>
      <c r="E44" s="8">
        <f>FC_IND_E!E44+FC_TRA_E!E44+FC_OTH_E!E44</f>
        <v>18.96925392</v>
      </c>
      <c r="F44" s="8">
        <f>FC_IND_E!F44+FC_TRA_E!F44+FC_OTH_E!F44</f>
        <v>16.158054960000001</v>
      </c>
      <c r="G44" s="8">
        <f>FC_IND_E!G44+FC_TRA_E!G44+FC_OTH_E!G44</f>
        <v>10.445934960000001</v>
      </c>
      <c r="H44" s="8">
        <f>FC_IND_E!H44+FC_TRA_E!H44+FC_OTH_E!H44</f>
        <v>6.8637391200000026</v>
      </c>
      <c r="I44" s="8">
        <f>FC_IND_E!I44+FC_TRA_E!I44+FC_OTH_E!I44</f>
        <v>4.8792650399999999</v>
      </c>
      <c r="J44" s="8">
        <f>FC_IND_E!J44+FC_TRA_E!J44+FC_OTH_E!J44</f>
        <v>3.3871478400000017</v>
      </c>
      <c r="K44" s="8">
        <f>FC_IND_E!K44+FC_TRA_E!K44+FC_OTH_E!K44</f>
        <v>2.0806048800000001</v>
      </c>
      <c r="L44" s="8">
        <f>FC_IND_E!L44+FC_TRA_E!L44+FC_OTH_E!L44</f>
        <v>2.31884208</v>
      </c>
      <c r="M44" s="8">
        <f>FC_IND_E!M44+FC_TRA_E!M44+FC_OTH_E!M44</f>
        <v>7.0465269600000005</v>
      </c>
      <c r="N44" s="8">
        <f>FC_IND_E!N44+FC_TRA_E!N44+FC_OTH_E!N44</f>
        <v>6.3621871200000015</v>
      </c>
      <c r="O44" s="8">
        <f>FC_IND_E!O44+FC_TRA_E!O44+FC_OTH_E!O44</f>
        <v>5.6903860800000023</v>
      </c>
      <c r="P44" s="8">
        <f>FC_IND_E!P44+FC_TRA_E!P44+FC_OTH_E!P44</f>
        <v>4.7956730400000014</v>
      </c>
      <c r="Q44" s="8">
        <f>FC_IND_E!Q44+FC_TRA_E!Q44+FC_OTH_E!Q44</f>
        <v>3.8761610400000022</v>
      </c>
      <c r="R44" s="8">
        <f>FC_IND_E!R44+FC_TRA_E!R44+FC_OTH_E!R44</f>
        <v>3.0898389600000007</v>
      </c>
      <c r="S44" s="8">
        <f>FC_IND_E!S44+FC_TRA_E!S44+FC_OTH_E!S44</f>
        <v>4.2074640000000008</v>
      </c>
      <c r="T44" s="8">
        <f>FC_IND_E!T44+FC_TRA_E!T44+FC_OTH_E!T44</f>
        <v>7.2633088800000012</v>
      </c>
      <c r="U44" s="8">
        <f>FC_IND_E!U44+FC_TRA_E!U44+FC_OTH_E!U44</f>
        <v>8.4087979200000014</v>
      </c>
      <c r="V44" s="8">
        <f>FC_IND_E!V44+FC_TRA_E!V44+FC_OTH_E!V44</f>
        <v>6.2663349600000009</v>
      </c>
      <c r="W44" s="8">
        <f>FC_IND_E!W44+FC_TRA_E!W44+FC_OTH_E!W44</f>
        <v>3.4768699200000008</v>
      </c>
      <c r="X44" s="8">
        <f>FC_IND_E!X44+FC_TRA_E!X44+FC_OTH_E!X44</f>
        <v>3.5108639999999989</v>
      </c>
    </row>
    <row r="45" spans="1:24" ht="11.25" customHeight="1" x14ac:dyDescent="0.2">
      <c r="A45" s="28" t="s">
        <v>76</v>
      </c>
      <c r="B45" s="7" t="s">
        <v>77</v>
      </c>
      <c r="C45" s="8">
        <f>FC_IND_E!C45+FC_TRA_E!C45+FC_OTH_E!C45</f>
        <v>0</v>
      </c>
      <c r="D45" s="8">
        <f>FC_IND_E!D45+FC_TRA_E!D45+FC_OTH_E!D45</f>
        <v>0</v>
      </c>
      <c r="E45" s="8">
        <f>FC_IND_E!E45+FC_TRA_E!E45+FC_OTH_E!E45</f>
        <v>0</v>
      </c>
      <c r="F45" s="8">
        <f>FC_IND_E!F45+FC_TRA_E!F45+FC_OTH_E!F45</f>
        <v>0</v>
      </c>
      <c r="G45" s="8">
        <f>FC_IND_E!G45+FC_TRA_E!G45+FC_OTH_E!G45</f>
        <v>0</v>
      </c>
      <c r="H45" s="8">
        <f>FC_IND_E!H45+FC_TRA_E!H45+FC_OTH_E!H45</f>
        <v>0</v>
      </c>
      <c r="I45" s="8">
        <f>FC_IND_E!I45+FC_TRA_E!I45+FC_OTH_E!I45</f>
        <v>0</v>
      </c>
      <c r="J45" s="8">
        <f>FC_IND_E!J45+FC_TRA_E!J45+FC_OTH_E!J45</f>
        <v>0</v>
      </c>
      <c r="K45" s="8">
        <f>FC_IND_E!K45+FC_TRA_E!K45+FC_OTH_E!K45</f>
        <v>0</v>
      </c>
      <c r="L45" s="8">
        <f>FC_IND_E!L45+FC_TRA_E!L45+FC_OTH_E!L45</f>
        <v>0</v>
      </c>
      <c r="M45" s="8">
        <f>FC_IND_E!M45+FC_TRA_E!M45+FC_OTH_E!M45</f>
        <v>0</v>
      </c>
      <c r="N45" s="8">
        <f>FC_IND_E!N45+FC_TRA_E!N45+FC_OTH_E!N45</f>
        <v>0</v>
      </c>
      <c r="O45" s="8">
        <f>FC_IND_E!O45+FC_TRA_E!O45+FC_OTH_E!O45</f>
        <v>0</v>
      </c>
      <c r="P45" s="8">
        <f>FC_IND_E!P45+FC_TRA_E!P45+FC_OTH_E!P45</f>
        <v>0</v>
      </c>
      <c r="Q45" s="8">
        <f>FC_IND_E!Q45+FC_TRA_E!Q45+FC_OTH_E!Q45</f>
        <v>0</v>
      </c>
      <c r="R45" s="8">
        <f>FC_IND_E!R45+FC_TRA_E!R45+FC_OTH_E!R45</f>
        <v>0</v>
      </c>
      <c r="S45" s="8">
        <f>FC_IND_E!S45+FC_TRA_E!S45+FC_OTH_E!S45</f>
        <v>0</v>
      </c>
      <c r="T45" s="8">
        <f>FC_IND_E!T45+FC_TRA_E!T45+FC_OTH_E!T45</f>
        <v>0</v>
      </c>
      <c r="U45" s="8">
        <f>FC_IND_E!U45+FC_TRA_E!U45+FC_OTH_E!U45</f>
        <v>0</v>
      </c>
      <c r="V45" s="8">
        <f>FC_IND_E!V45+FC_TRA_E!V45+FC_OTH_E!V45</f>
        <v>0</v>
      </c>
      <c r="W45" s="8">
        <f>FC_IND_E!W45+FC_TRA_E!W45+FC_OTH_E!W45</f>
        <v>0</v>
      </c>
      <c r="X45" s="8">
        <f>FC_IND_E!X45+FC_TRA_E!X45+FC_OTH_E!X45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FC_IND_E!C46+FC_TRA_E!C46+FC_OTH_E!C46</f>
        <v>0</v>
      </c>
      <c r="D46" s="8">
        <f>FC_IND_E!D46+FC_TRA_E!D46+FC_OTH_E!D46</f>
        <v>0</v>
      </c>
      <c r="E46" s="8">
        <f>FC_IND_E!E46+FC_TRA_E!E46+FC_OTH_E!E46</f>
        <v>0</v>
      </c>
      <c r="F46" s="8">
        <f>FC_IND_E!F46+FC_TRA_E!F46+FC_OTH_E!F46</f>
        <v>0</v>
      </c>
      <c r="G46" s="8">
        <f>FC_IND_E!G46+FC_TRA_E!G46+FC_OTH_E!G46</f>
        <v>0</v>
      </c>
      <c r="H46" s="8">
        <f>FC_IND_E!H46+FC_TRA_E!H46+FC_OTH_E!H46</f>
        <v>0</v>
      </c>
      <c r="I46" s="8">
        <f>FC_IND_E!I46+FC_TRA_E!I46+FC_OTH_E!I46</f>
        <v>0</v>
      </c>
      <c r="J46" s="8">
        <f>FC_IND_E!J46+FC_TRA_E!J46+FC_OTH_E!J46</f>
        <v>0</v>
      </c>
      <c r="K46" s="8">
        <f>FC_IND_E!K46+FC_TRA_E!K46+FC_OTH_E!K46</f>
        <v>0</v>
      </c>
      <c r="L46" s="8">
        <f>FC_IND_E!L46+FC_TRA_E!L46+FC_OTH_E!L46</f>
        <v>0</v>
      </c>
      <c r="M46" s="8">
        <f>FC_IND_E!M46+FC_TRA_E!M46+FC_OTH_E!M46</f>
        <v>0</v>
      </c>
      <c r="N46" s="8">
        <f>FC_IND_E!N46+FC_TRA_E!N46+FC_OTH_E!N46</f>
        <v>0</v>
      </c>
      <c r="O46" s="8">
        <f>FC_IND_E!O46+FC_TRA_E!O46+FC_OTH_E!O46</f>
        <v>0</v>
      </c>
      <c r="P46" s="8">
        <f>FC_IND_E!P46+FC_TRA_E!P46+FC_OTH_E!P46</f>
        <v>0</v>
      </c>
      <c r="Q46" s="8">
        <f>FC_IND_E!Q46+FC_TRA_E!Q46+FC_OTH_E!Q46</f>
        <v>0</v>
      </c>
      <c r="R46" s="8">
        <f>FC_IND_E!R46+FC_TRA_E!R46+FC_OTH_E!R46</f>
        <v>0</v>
      </c>
      <c r="S46" s="8">
        <f>FC_IND_E!S46+FC_TRA_E!S46+FC_OTH_E!S46</f>
        <v>0</v>
      </c>
      <c r="T46" s="8">
        <f>FC_IND_E!T46+FC_TRA_E!T46+FC_OTH_E!T46</f>
        <v>0</v>
      </c>
      <c r="U46" s="8">
        <f>FC_IND_E!U46+FC_TRA_E!U46+FC_OTH_E!U46</f>
        <v>0</v>
      </c>
      <c r="V46" s="8">
        <f>FC_IND_E!V46+FC_TRA_E!V46+FC_OTH_E!V46</f>
        <v>0</v>
      </c>
      <c r="W46" s="8">
        <f>FC_IND_E!W46+FC_TRA_E!W46+FC_OTH_E!W46</f>
        <v>0</v>
      </c>
      <c r="X46" s="8">
        <f>FC_IND_E!X46+FC_TRA_E!X46+FC_OTH_E!X46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FC_IND_E!C47+FC_TRA_E!C47+FC_OTH_E!C47</f>
        <v>0</v>
      </c>
      <c r="D47" s="8">
        <f>FC_IND_E!D47+FC_TRA_E!D47+FC_OTH_E!D47</f>
        <v>0</v>
      </c>
      <c r="E47" s="8">
        <f>FC_IND_E!E47+FC_TRA_E!E47+FC_OTH_E!E47</f>
        <v>0</v>
      </c>
      <c r="F47" s="8">
        <f>FC_IND_E!F47+FC_TRA_E!F47+FC_OTH_E!F47</f>
        <v>0</v>
      </c>
      <c r="G47" s="8">
        <f>FC_IND_E!G47+FC_TRA_E!G47+FC_OTH_E!G47</f>
        <v>0</v>
      </c>
      <c r="H47" s="8">
        <f>FC_IND_E!H47+FC_TRA_E!H47+FC_OTH_E!H47</f>
        <v>0</v>
      </c>
      <c r="I47" s="8">
        <f>FC_IND_E!I47+FC_TRA_E!I47+FC_OTH_E!I47</f>
        <v>0</v>
      </c>
      <c r="J47" s="8">
        <f>FC_IND_E!J47+FC_TRA_E!J47+FC_OTH_E!J47</f>
        <v>0</v>
      </c>
      <c r="K47" s="8">
        <f>FC_IND_E!K47+FC_TRA_E!K47+FC_OTH_E!K47</f>
        <v>0</v>
      </c>
      <c r="L47" s="8">
        <f>FC_IND_E!L47+FC_TRA_E!L47+FC_OTH_E!L47</f>
        <v>0</v>
      </c>
      <c r="M47" s="8">
        <f>FC_IND_E!M47+FC_TRA_E!M47+FC_OTH_E!M47</f>
        <v>0</v>
      </c>
      <c r="N47" s="8">
        <f>FC_IND_E!N47+FC_TRA_E!N47+FC_OTH_E!N47</f>
        <v>0</v>
      </c>
      <c r="O47" s="8">
        <f>FC_IND_E!O47+FC_TRA_E!O47+FC_OTH_E!O47</f>
        <v>0</v>
      </c>
      <c r="P47" s="8">
        <f>FC_IND_E!P47+FC_TRA_E!P47+FC_OTH_E!P47</f>
        <v>0</v>
      </c>
      <c r="Q47" s="8">
        <f>FC_IND_E!Q47+FC_TRA_E!Q47+FC_OTH_E!Q47</f>
        <v>0</v>
      </c>
      <c r="R47" s="8">
        <f>FC_IND_E!R47+FC_TRA_E!R47+FC_OTH_E!R47</f>
        <v>0</v>
      </c>
      <c r="S47" s="8">
        <f>FC_IND_E!S47+FC_TRA_E!S47+FC_OTH_E!S47</f>
        <v>0</v>
      </c>
      <c r="T47" s="8">
        <f>FC_IND_E!T47+FC_TRA_E!T47+FC_OTH_E!T47</f>
        <v>0</v>
      </c>
      <c r="U47" s="8">
        <f>FC_IND_E!U47+FC_TRA_E!U47+FC_OTH_E!U47</f>
        <v>0</v>
      </c>
      <c r="V47" s="8">
        <f>FC_IND_E!V47+FC_TRA_E!V47+FC_OTH_E!V47</f>
        <v>0</v>
      </c>
      <c r="W47" s="8">
        <f>FC_IND_E!W47+FC_TRA_E!W47+FC_OTH_E!W47</f>
        <v>0</v>
      </c>
      <c r="X47" s="8">
        <f>FC_IND_E!X47+FC_TRA_E!X47+FC_OTH_E!X47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FC_IND_E!C48+FC_TRA_E!C48+FC_OTH_E!C48</f>
        <v>0</v>
      </c>
      <c r="D48" s="8">
        <f>FC_IND_E!D48+FC_TRA_E!D48+FC_OTH_E!D48</f>
        <v>0</v>
      </c>
      <c r="E48" s="8">
        <f>FC_IND_E!E48+FC_TRA_E!E48+FC_OTH_E!E48</f>
        <v>0</v>
      </c>
      <c r="F48" s="8">
        <f>FC_IND_E!F48+FC_TRA_E!F48+FC_OTH_E!F48</f>
        <v>0</v>
      </c>
      <c r="G48" s="8">
        <f>FC_IND_E!G48+FC_TRA_E!G48+FC_OTH_E!G48</f>
        <v>0</v>
      </c>
      <c r="H48" s="8">
        <f>FC_IND_E!H48+FC_TRA_E!H48+FC_OTH_E!H48</f>
        <v>0</v>
      </c>
      <c r="I48" s="8">
        <f>FC_IND_E!I48+FC_TRA_E!I48+FC_OTH_E!I48</f>
        <v>0</v>
      </c>
      <c r="J48" s="8">
        <f>FC_IND_E!J48+FC_TRA_E!J48+FC_OTH_E!J48</f>
        <v>0</v>
      </c>
      <c r="K48" s="8">
        <f>FC_IND_E!K48+FC_TRA_E!K48+FC_OTH_E!K48</f>
        <v>0</v>
      </c>
      <c r="L48" s="8">
        <f>FC_IND_E!L48+FC_TRA_E!L48+FC_OTH_E!L48</f>
        <v>0</v>
      </c>
      <c r="M48" s="8">
        <f>FC_IND_E!M48+FC_TRA_E!M48+FC_OTH_E!M48</f>
        <v>0</v>
      </c>
      <c r="N48" s="8">
        <f>FC_IND_E!N48+FC_TRA_E!N48+FC_OTH_E!N48</f>
        <v>0</v>
      </c>
      <c r="O48" s="8">
        <f>FC_IND_E!O48+FC_TRA_E!O48+FC_OTH_E!O48</f>
        <v>0</v>
      </c>
      <c r="P48" s="8">
        <f>FC_IND_E!P48+FC_TRA_E!P48+FC_OTH_E!P48</f>
        <v>0</v>
      </c>
      <c r="Q48" s="8">
        <f>FC_IND_E!Q48+FC_TRA_E!Q48+FC_OTH_E!Q48</f>
        <v>0</v>
      </c>
      <c r="R48" s="8">
        <f>FC_IND_E!R48+FC_TRA_E!R48+FC_OTH_E!R48</f>
        <v>0</v>
      </c>
      <c r="S48" s="8">
        <f>FC_IND_E!S48+FC_TRA_E!S48+FC_OTH_E!S48</f>
        <v>0</v>
      </c>
      <c r="T48" s="8">
        <f>FC_IND_E!T48+FC_TRA_E!T48+FC_OTH_E!T48</f>
        <v>0</v>
      </c>
      <c r="U48" s="8">
        <f>FC_IND_E!U48+FC_TRA_E!U48+FC_OTH_E!U48</f>
        <v>0</v>
      </c>
      <c r="V48" s="8">
        <f>FC_IND_E!V48+FC_TRA_E!V48+FC_OTH_E!V48</f>
        <v>0</v>
      </c>
      <c r="W48" s="8">
        <f>FC_IND_E!W48+FC_TRA_E!W48+FC_OTH_E!W48</f>
        <v>0</v>
      </c>
      <c r="X48" s="8">
        <f>FC_IND_E!X48+FC_TRA_E!X48+FC_OTH_E!X48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FC_IND_E!C49+FC_TRA_E!C49+FC_OTH_E!C49</f>
        <v>0</v>
      </c>
      <c r="D49" s="8">
        <f>FC_IND_E!D49+FC_TRA_E!D49+FC_OTH_E!D49</f>
        <v>0</v>
      </c>
      <c r="E49" s="8">
        <f>FC_IND_E!E49+FC_TRA_E!E49+FC_OTH_E!E49</f>
        <v>0</v>
      </c>
      <c r="F49" s="8">
        <f>FC_IND_E!F49+FC_TRA_E!F49+FC_OTH_E!F49</f>
        <v>0</v>
      </c>
      <c r="G49" s="8">
        <f>FC_IND_E!G49+FC_TRA_E!G49+FC_OTH_E!G49</f>
        <v>0</v>
      </c>
      <c r="H49" s="8">
        <f>FC_IND_E!H49+FC_TRA_E!H49+FC_OTH_E!H49</f>
        <v>0</v>
      </c>
      <c r="I49" s="8">
        <f>FC_IND_E!I49+FC_TRA_E!I49+FC_OTH_E!I49</f>
        <v>0</v>
      </c>
      <c r="J49" s="8">
        <f>FC_IND_E!J49+FC_TRA_E!J49+FC_OTH_E!J49</f>
        <v>0</v>
      </c>
      <c r="K49" s="8">
        <f>FC_IND_E!K49+FC_TRA_E!K49+FC_OTH_E!K49</f>
        <v>0</v>
      </c>
      <c r="L49" s="8">
        <f>FC_IND_E!L49+FC_TRA_E!L49+FC_OTH_E!L49</f>
        <v>0</v>
      </c>
      <c r="M49" s="8">
        <f>FC_IND_E!M49+FC_TRA_E!M49+FC_OTH_E!M49</f>
        <v>0</v>
      </c>
      <c r="N49" s="8">
        <f>FC_IND_E!N49+FC_TRA_E!N49+FC_OTH_E!N49</f>
        <v>0</v>
      </c>
      <c r="O49" s="8">
        <f>FC_IND_E!O49+FC_TRA_E!O49+FC_OTH_E!O49</f>
        <v>0</v>
      </c>
      <c r="P49" s="8">
        <f>FC_IND_E!P49+FC_TRA_E!P49+FC_OTH_E!P49</f>
        <v>0</v>
      </c>
      <c r="Q49" s="8">
        <f>FC_IND_E!Q49+FC_TRA_E!Q49+FC_OTH_E!Q49</f>
        <v>0</v>
      </c>
      <c r="R49" s="8">
        <f>FC_IND_E!R49+FC_TRA_E!R49+FC_OTH_E!R49</f>
        <v>0</v>
      </c>
      <c r="S49" s="8">
        <f>FC_IND_E!S49+FC_TRA_E!S49+FC_OTH_E!S49</f>
        <v>0</v>
      </c>
      <c r="T49" s="8">
        <f>FC_IND_E!T49+FC_TRA_E!T49+FC_OTH_E!T49</f>
        <v>0</v>
      </c>
      <c r="U49" s="8">
        <f>FC_IND_E!U49+FC_TRA_E!U49+FC_OTH_E!U49</f>
        <v>0</v>
      </c>
      <c r="V49" s="8">
        <f>FC_IND_E!V49+FC_TRA_E!V49+FC_OTH_E!V49</f>
        <v>0</v>
      </c>
      <c r="W49" s="8">
        <f>FC_IND_E!W49+FC_TRA_E!W49+FC_OTH_E!W49</f>
        <v>0</v>
      </c>
      <c r="X49" s="8">
        <f>FC_IND_E!X49+FC_TRA_E!X49+FC_OTH_E!X49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FC_IND_E!C50+FC_TRA_E!C50+FC_OTH_E!C50</f>
        <v>0</v>
      </c>
      <c r="D50" s="8">
        <f>FC_IND_E!D50+FC_TRA_E!D50+FC_OTH_E!D50</f>
        <v>0</v>
      </c>
      <c r="E50" s="8">
        <f>FC_IND_E!E50+FC_TRA_E!E50+FC_OTH_E!E50</f>
        <v>0</v>
      </c>
      <c r="F50" s="8">
        <f>FC_IND_E!F50+FC_TRA_E!F50+FC_OTH_E!F50</f>
        <v>0</v>
      </c>
      <c r="G50" s="8">
        <f>FC_IND_E!G50+FC_TRA_E!G50+FC_OTH_E!G50</f>
        <v>0</v>
      </c>
      <c r="H50" s="8">
        <f>FC_IND_E!H50+FC_TRA_E!H50+FC_OTH_E!H50</f>
        <v>0</v>
      </c>
      <c r="I50" s="8">
        <f>FC_IND_E!I50+FC_TRA_E!I50+FC_OTH_E!I50</f>
        <v>0</v>
      </c>
      <c r="J50" s="8">
        <f>FC_IND_E!J50+FC_TRA_E!J50+FC_OTH_E!J50</f>
        <v>0</v>
      </c>
      <c r="K50" s="8">
        <f>FC_IND_E!K50+FC_TRA_E!K50+FC_OTH_E!K50</f>
        <v>0</v>
      </c>
      <c r="L50" s="8">
        <f>FC_IND_E!L50+FC_TRA_E!L50+FC_OTH_E!L50</f>
        <v>0</v>
      </c>
      <c r="M50" s="8">
        <f>FC_IND_E!M50+FC_TRA_E!M50+FC_OTH_E!M50</f>
        <v>0</v>
      </c>
      <c r="N50" s="8">
        <f>FC_IND_E!N50+FC_TRA_E!N50+FC_OTH_E!N50</f>
        <v>0</v>
      </c>
      <c r="O50" s="8">
        <f>FC_IND_E!O50+FC_TRA_E!O50+FC_OTH_E!O50</f>
        <v>0</v>
      </c>
      <c r="P50" s="8">
        <f>FC_IND_E!P50+FC_TRA_E!P50+FC_OTH_E!P50</f>
        <v>0</v>
      </c>
      <c r="Q50" s="8">
        <f>FC_IND_E!Q50+FC_TRA_E!Q50+FC_OTH_E!Q50</f>
        <v>0</v>
      </c>
      <c r="R50" s="8">
        <f>FC_IND_E!R50+FC_TRA_E!R50+FC_OTH_E!R50</f>
        <v>0</v>
      </c>
      <c r="S50" s="8">
        <f>FC_IND_E!S50+FC_TRA_E!S50+FC_OTH_E!S50</f>
        <v>0</v>
      </c>
      <c r="T50" s="8">
        <f>FC_IND_E!T50+FC_TRA_E!T50+FC_OTH_E!T50</f>
        <v>0</v>
      </c>
      <c r="U50" s="8">
        <f>FC_IND_E!U50+FC_TRA_E!U50+FC_OTH_E!U50</f>
        <v>0</v>
      </c>
      <c r="V50" s="8">
        <f>FC_IND_E!V50+FC_TRA_E!V50+FC_OTH_E!V50</f>
        <v>0</v>
      </c>
      <c r="W50" s="8">
        <f>FC_IND_E!W50+FC_TRA_E!W50+FC_OTH_E!W50</f>
        <v>0</v>
      </c>
      <c r="X50" s="8">
        <f>FC_IND_E!X50+FC_TRA_E!X50+FC_OTH_E!X50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FC_IND_E!C51+FC_TRA_E!C51+FC_OTH_E!C51</f>
        <v>1420.0799223599997</v>
      </c>
      <c r="D51" s="27">
        <f>FC_IND_E!D51+FC_TRA_E!D51+FC_OTH_E!D51</f>
        <v>1413.6228572400003</v>
      </c>
      <c r="E51" s="27">
        <f>FC_IND_E!E51+FC_TRA_E!E51+FC_OTH_E!E51</f>
        <v>1426.77206892</v>
      </c>
      <c r="F51" s="27">
        <f>FC_IND_E!F51+FC_TRA_E!F51+FC_OTH_E!F51</f>
        <v>1447.76500308</v>
      </c>
      <c r="G51" s="27">
        <f>FC_IND_E!G51+FC_TRA_E!G51+FC_OTH_E!G51</f>
        <v>1511.8085386800001</v>
      </c>
      <c r="H51" s="27">
        <f>FC_IND_E!H51+FC_TRA_E!H51+FC_OTH_E!H51</f>
        <v>1481.2776395999995</v>
      </c>
      <c r="I51" s="27">
        <f>FC_IND_E!I51+FC_TRA_E!I51+FC_OTH_E!I51</f>
        <v>1546.1471916</v>
      </c>
      <c r="J51" s="27">
        <f>FC_IND_E!J51+FC_TRA_E!J51+FC_OTH_E!J51</f>
        <v>1505.7489308400004</v>
      </c>
      <c r="K51" s="27">
        <f>FC_IND_E!K51+FC_TRA_E!K51+FC_OTH_E!K51</f>
        <v>1545.8234497200003</v>
      </c>
      <c r="L51" s="27">
        <f>FC_IND_E!L51+FC_TRA_E!L51+FC_OTH_E!L51</f>
        <v>1446.9880629600002</v>
      </c>
      <c r="M51" s="27">
        <f>FC_IND_E!M51+FC_TRA_E!M51+FC_OTH_E!M51</f>
        <v>1585.9912741200005</v>
      </c>
      <c r="N51" s="27">
        <f>FC_IND_E!N51+FC_TRA_E!N51+FC_OTH_E!N51</f>
        <v>1411.0028301600005</v>
      </c>
      <c r="O51" s="27">
        <f>FC_IND_E!O51+FC_TRA_E!O51+FC_OTH_E!O51</f>
        <v>1435.7027401200003</v>
      </c>
      <c r="P51" s="27">
        <f>FC_IND_E!P51+FC_TRA_E!P51+FC_OTH_E!P51</f>
        <v>1412.2840643999994</v>
      </c>
      <c r="Q51" s="27">
        <f>FC_IND_E!Q51+FC_TRA_E!Q51+FC_OTH_E!Q51</f>
        <v>1349.6879761200003</v>
      </c>
      <c r="R51" s="27">
        <f>FC_IND_E!R51+FC_TRA_E!R51+FC_OTH_E!R51</f>
        <v>1414.6185200399996</v>
      </c>
      <c r="S51" s="27">
        <f>FC_IND_E!S51+FC_TRA_E!S51+FC_OTH_E!S51</f>
        <v>1487.0078506799994</v>
      </c>
      <c r="T51" s="27">
        <f>FC_IND_E!T51+FC_TRA_E!T51+FC_OTH_E!T51</f>
        <v>1464.5785769999998</v>
      </c>
      <c r="U51" s="27">
        <f>FC_IND_E!U51+FC_TRA_E!U51+FC_OTH_E!U51</f>
        <v>1464.336225</v>
      </c>
      <c r="V51" s="27">
        <f>FC_IND_E!V51+FC_TRA_E!V51+FC_OTH_E!V51</f>
        <v>1464.1508257199998</v>
      </c>
      <c r="W51" s="27">
        <f>FC_IND_E!W51+FC_TRA_E!W51+FC_OTH_E!W51</f>
        <v>1325.4069312000001</v>
      </c>
      <c r="X51" s="27">
        <f>FC_IND_E!X51+FC_TRA_E!X51+FC_OTH_E!X51</f>
        <v>1426.9849347600007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16">SUM(C53:C54)</f>
        <v>38.387091599999998</v>
      </c>
      <c r="D52" s="27">
        <f t="shared" si="16"/>
        <v>83.471216400000017</v>
      </c>
      <c r="E52" s="27">
        <f t="shared" si="16"/>
        <v>98.476606799999985</v>
      </c>
      <c r="F52" s="27">
        <f t="shared" si="16"/>
        <v>89.57983320000001</v>
      </c>
      <c r="G52" s="27">
        <f t="shared" si="16"/>
        <v>96.437483999999984</v>
      </c>
      <c r="H52" s="27">
        <f t="shared" si="16"/>
        <v>103.29564959999999</v>
      </c>
      <c r="I52" s="27">
        <f t="shared" si="16"/>
        <v>108.19088280000001</v>
      </c>
      <c r="J52" s="27">
        <f t="shared" si="16"/>
        <v>81.797601600000007</v>
      </c>
      <c r="K52" s="27">
        <f t="shared" si="16"/>
        <v>92.831309999999988</v>
      </c>
      <c r="L52" s="27">
        <f t="shared" si="16"/>
        <v>59.277675600000002</v>
      </c>
      <c r="M52" s="27">
        <f t="shared" si="16"/>
        <v>85.351780799999986</v>
      </c>
      <c r="N52" s="27">
        <f t="shared" si="16"/>
        <v>82.314975600000011</v>
      </c>
      <c r="O52" s="27">
        <f t="shared" si="16"/>
        <v>86.273272799999987</v>
      </c>
      <c r="P52" s="27">
        <f t="shared" si="16"/>
        <v>91.660654800000003</v>
      </c>
      <c r="Q52" s="27">
        <f t="shared" si="16"/>
        <v>91.517540400000001</v>
      </c>
      <c r="R52" s="27">
        <f t="shared" si="16"/>
        <v>81.371861999999993</v>
      </c>
      <c r="S52" s="27">
        <f t="shared" si="16"/>
        <v>78.017425200000019</v>
      </c>
      <c r="T52" s="27">
        <f t="shared" si="16"/>
        <v>82.684087200000008</v>
      </c>
      <c r="U52" s="27">
        <f t="shared" si="16"/>
        <v>89.242124400000023</v>
      </c>
      <c r="V52" s="27">
        <f t="shared" si="16"/>
        <v>88.701069600000011</v>
      </c>
      <c r="W52" s="27">
        <f t="shared" si="16"/>
        <v>139.72598640000004</v>
      </c>
      <c r="X52" s="27">
        <f t="shared" ref="X52" si="17">SUM(X53:X54)</f>
        <v>123.13398240000001</v>
      </c>
    </row>
    <row r="53" spans="1:24" ht="11.25" customHeight="1" x14ac:dyDescent="0.2">
      <c r="A53" s="29" t="s">
        <v>116</v>
      </c>
      <c r="B53" s="7" t="s">
        <v>117</v>
      </c>
      <c r="C53" s="8">
        <f>FC_IND_E!C53+FC_TRA_E!C53+FC_OTH_E!C53</f>
        <v>38.387091599999998</v>
      </c>
      <c r="D53" s="8">
        <f>FC_IND_E!D53+FC_TRA_E!D53+FC_OTH_E!D53</f>
        <v>83.471216400000017</v>
      </c>
      <c r="E53" s="8">
        <f>FC_IND_E!E53+FC_TRA_E!E53+FC_OTH_E!E53</f>
        <v>98.476606799999985</v>
      </c>
      <c r="F53" s="8">
        <f>FC_IND_E!F53+FC_TRA_E!F53+FC_OTH_E!F53</f>
        <v>89.57983320000001</v>
      </c>
      <c r="G53" s="8">
        <f>FC_IND_E!G53+FC_TRA_E!G53+FC_OTH_E!G53</f>
        <v>96.437483999999984</v>
      </c>
      <c r="H53" s="8">
        <f>FC_IND_E!H53+FC_TRA_E!H53+FC_OTH_E!H53</f>
        <v>103.29564959999999</v>
      </c>
      <c r="I53" s="8">
        <f>FC_IND_E!I53+FC_TRA_E!I53+FC_OTH_E!I53</f>
        <v>108.19088280000001</v>
      </c>
      <c r="J53" s="8">
        <f>FC_IND_E!J53+FC_TRA_E!J53+FC_OTH_E!J53</f>
        <v>81.797601600000007</v>
      </c>
      <c r="K53" s="8">
        <f>FC_IND_E!K53+FC_TRA_E!K53+FC_OTH_E!K53</f>
        <v>92.831309999999988</v>
      </c>
      <c r="L53" s="8">
        <f>FC_IND_E!L53+FC_TRA_E!L53+FC_OTH_E!L53</f>
        <v>59.277675600000002</v>
      </c>
      <c r="M53" s="8">
        <f>FC_IND_E!M53+FC_TRA_E!M53+FC_OTH_E!M53</f>
        <v>85.351780799999986</v>
      </c>
      <c r="N53" s="8">
        <f>FC_IND_E!N53+FC_TRA_E!N53+FC_OTH_E!N53</f>
        <v>82.314975600000011</v>
      </c>
      <c r="O53" s="8">
        <f>FC_IND_E!O53+FC_TRA_E!O53+FC_OTH_E!O53</f>
        <v>86.273272799999987</v>
      </c>
      <c r="P53" s="8">
        <f>FC_IND_E!P53+FC_TRA_E!P53+FC_OTH_E!P53</f>
        <v>91.660654800000003</v>
      </c>
      <c r="Q53" s="8">
        <f>FC_IND_E!Q53+FC_TRA_E!Q53+FC_OTH_E!Q53</f>
        <v>91.517540400000001</v>
      </c>
      <c r="R53" s="8">
        <f>FC_IND_E!R53+FC_TRA_E!R53+FC_OTH_E!R53</f>
        <v>81.371861999999993</v>
      </c>
      <c r="S53" s="8">
        <f>FC_IND_E!S53+FC_TRA_E!S53+FC_OTH_E!S53</f>
        <v>78.017425200000019</v>
      </c>
      <c r="T53" s="8">
        <f>FC_IND_E!T53+FC_TRA_E!T53+FC_OTH_E!T53</f>
        <v>82.684087200000008</v>
      </c>
      <c r="U53" s="8">
        <f>FC_IND_E!U53+FC_TRA_E!U53+FC_OTH_E!U53</f>
        <v>89.242124400000023</v>
      </c>
      <c r="V53" s="8">
        <f>FC_IND_E!V53+FC_TRA_E!V53+FC_OTH_E!V53</f>
        <v>88.701069600000011</v>
      </c>
      <c r="W53" s="8">
        <f>FC_IND_E!W53+FC_TRA_E!W53+FC_OTH_E!W53</f>
        <v>139.72598640000004</v>
      </c>
      <c r="X53" s="8">
        <f>FC_IND_E!X53+FC_TRA_E!X53+FC_OTH_E!X53</f>
        <v>123.13398240000001</v>
      </c>
    </row>
    <row r="54" spans="1:24" ht="11.25" customHeight="1" x14ac:dyDescent="0.2">
      <c r="A54" s="43" t="s">
        <v>118</v>
      </c>
      <c r="B54" s="44" t="s">
        <v>119</v>
      </c>
      <c r="C54" s="45">
        <f>FC_IND_E!C54+FC_TRA_E!C54+FC_OTH_E!C54</f>
        <v>0</v>
      </c>
      <c r="D54" s="45">
        <f>FC_IND_E!D54+FC_TRA_E!D54+FC_OTH_E!D54</f>
        <v>0</v>
      </c>
      <c r="E54" s="45">
        <f>FC_IND_E!E54+FC_TRA_E!E54+FC_OTH_E!E54</f>
        <v>0</v>
      </c>
      <c r="F54" s="45">
        <f>FC_IND_E!F54+FC_TRA_E!F54+FC_OTH_E!F54</f>
        <v>0</v>
      </c>
      <c r="G54" s="45">
        <f>FC_IND_E!G54+FC_TRA_E!G54+FC_OTH_E!G54</f>
        <v>0</v>
      </c>
      <c r="H54" s="45">
        <f>FC_IND_E!H54+FC_TRA_E!H54+FC_OTH_E!H54</f>
        <v>0</v>
      </c>
      <c r="I54" s="45">
        <f>FC_IND_E!I54+FC_TRA_E!I54+FC_OTH_E!I54</f>
        <v>0</v>
      </c>
      <c r="J54" s="45">
        <f>FC_IND_E!J54+FC_TRA_E!J54+FC_OTH_E!J54</f>
        <v>0</v>
      </c>
      <c r="K54" s="45">
        <f>FC_IND_E!K54+FC_TRA_E!K54+FC_OTH_E!K54</f>
        <v>0</v>
      </c>
      <c r="L54" s="45">
        <f>FC_IND_E!L54+FC_TRA_E!L54+FC_OTH_E!L54</f>
        <v>0</v>
      </c>
      <c r="M54" s="45">
        <f>FC_IND_E!M54+FC_TRA_E!M54+FC_OTH_E!M54</f>
        <v>0</v>
      </c>
      <c r="N54" s="45">
        <f>FC_IND_E!N54+FC_TRA_E!N54+FC_OTH_E!N54</f>
        <v>0</v>
      </c>
      <c r="O54" s="45">
        <f>FC_IND_E!O54+FC_TRA_E!O54+FC_OTH_E!O54</f>
        <v>0</v>
      </c>
      <c r="P54" s="45">
        <f>FC_IND_E!P54+FC_TRA_E!P54+FC_OTH_E!P54</f>
        <v>0</v>
      </c>
      <c r="Q54" s="45">
        <f>FC_IND_E!Q54+FC_TRA_E!Q54+FC_OTH_E!Q54</f>
        <v>0</v>
      </c>
      <c r="R54" s="45">
        <f>FC_IND_E!R54+FC_TRA_E!R54+FC_OTH_E!R54</f>
        <v>0</v>
      </c>
      <c r="S54" s="45">
        <f>FC_IND_E!S54+FC_TRA_E!S54+FC_OTH_E!S54</f>
        <v>0</v>
      </c>
      <c r="T54" s="45">
        <f>FC_IND_E!T54+FC_TRA_E!T54+FC_OTH_E!T54</f>
        <v>0</v>
      </c>
      <c r="U54" s="45">
        <f>FC_IND_E!U54+FC_TRA_E!U54+FC_OTH_E!U54</f>
        <v>0</v>
      </c>
      <c r="V54" s="45">
        <f>FC_IND_E!V54+FC_TRA_E!V54+FC_OTH_E!V54</f>
        <v>0</v>
      </c>
      <c r="W54" s="45">
        <f>FC_IND_E!W54+FC_TRA_E!W54+FC_OTH_E!W54</f>
        <v>0</v>
      </c>
      <c r="X54" s="45">
        <f>FC_IND_E!X54+FC_TRA_E!X54+FC_OTH_E!X54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8">SUM(C62:C72)</f>
        <v>72.171872639999989</v>
      </c>
      <c r="D61" s="49">
        <f t="shared" si="18"/>
        <v>79.047763199999991</v>
      </c>
      <c r="E61" s="49">
        <f t="shared" si="18"/>
        <v>75.255001919999984</v>
      </c>
      <c r="F61" s="49">
        <f t="shared" si="18"/>
        <v>81.31926095999998</v>
      </c>
      <c r="G61" s="49">
        <f t="shared" si="18"/>
        <v>94.327063199999998</v>
      </c>
      <c r="H61" s="49">
        <f t="shared" si="18"/>
        <v>187.65915624000002</v>
      </c>
      <c r="I61" s="49">
        <f t="shared" si="18"/>
        <v>190.11282263999999</v>
      </c>
      <c r="J61" s="49">
        <f t="shared" si="18"/>
        <v>349.83515303999997</v>
      </c>
      <c r="K61" s="49">
        <f t="shared" si="18"/>
        <v>359.40341807999994</v>
      </c>
      <c r="L61" s="49">
        <f t="shared" si="18"/>
        <v>332.9503416</v>
      </c>
      <c r="M61" s="49">
        <f t="shared" si="18"/>
        <v>352.16901647999998</v>
      </c>
      <c r="N61" s="49">
        <f t="shared" si="18"/>
        <v>333.93519360000005</v>
      </c>
      <c r="O61" s="49">
        <f t="shared" si="18"/>
        <v>343.51061400000003</v>
      </c>
      <c r="P61" s="49">
        <f t="shared" si="18"/>
        <v>374.88752279999994</v>
      </c>
      <c r="Q61" s="49">
        <f t="shared" si="18"/>
        <v>444.23869463999995</v>
      </c>
      <c r="R61" s="49">
        <f t="shared" si="18"/>
        <v>475.80688872000007</v>
      </c>
      <c r="S61" s="49">
        <f t="shared" si="18"/>
        <v>508.21515504000007</v>
      </c>
      <c r="T61" s="49">
        <f t="shared" si="18"/>
        <v>557.38103111999976</v>
      </c>
      <c r="U61" s="49">
        <f t="shared" si="18"/>
        <v>561.40335720000019</v>
      </c>
      <c r="V61" s="49">
        <f t="shared" si="18"/>
        <v>505.47047687999992</v>
      </c>
      <c r="W61" s="49">
        <f t="shared" si="18"/>
        <v>552.18235967999999</v>
      </c>
      <c r="X61" s="49">
        <f t="shared" si="18"/>
        <v>549.4740336000001</v>
      </c>
    </row>
    <row r="62" spans="1:24" ht="11.25" customHeight="1" x14ac:dyDescent="0.2">
      <c r="A62" s="50" t="s">
        <v>92</v>
      </c>
      <c r="B62" s="51" t="s">
        <v>93</v>
      </c>
      <c r="C62" s="52">
        <f>FC_IND_E!C62+FC_TRA_E!C62+FC_OTH_E!C62</f>
        <v>70.92489599999999</v>
      </c>
      <c r="D62" s="52">
        <f>FC_IND_E!D62+FC_TRA_E!D62+FC_OTH_E!D62</f>
        <v>76.799116799999993</v>
      </c>
      <c r="E62" s="52">
        <f>FC_IND_E!E62+FC_TRA_E!E62+FC_OTH_E!E62</f>
        <v>72.760262399999988</v>
      </c>
      <c r="F62" s="52">
        <f>FC_IND_E!F62+FC_TRA_E!F62+FC_OTH_E!F62</f>
        <v>77.162803199999985</v>
      </c>
      <c r="G62" s="52">
        <f>FC_IND_E!G62+FC_TRA_E!G62+FC_OTH_E!G62</f>
        <v>86.996044799999993</v>
      </c>
      <c r="H62" s="52">
        <f>FC_IND_E!H62+FC_TRA_E!H62+FC_OTH_E!H62</f>
        <v>178.37527679999999</v>
      </c>
      <c r="I62" s="52">
        <f>FC_IND_E!I62+FC_TRA_E!I62+FC_OTH_E!I62</f>
        <v>179.45343359999998</v>
      </c>
      <c r="J62" s="52">
        <f>FC_IND_E!J62+FC_TRA_E!J62+FC_OTH_E!J62</f>
        <v>203.92767359999999</v>
      </c>
      <c r="K62" s="52">
        <f>FC_IND_E!K62+FC_TRA_E!K62+FC_OTH_E!K62</f>
        <v>212.73436799999996</v>
      </c>
      <c r="L62" s="52">
        <f>FC_IND_E!L62+FC_TRA_E!L62+FC_OTH_E!L62</f>
        <v>192.31148160000004</v>
      </c>
      <c r="M62" s="52">
        <f>FC_IND_E!M62+FC_TRA_E!M62+FC_OTH_E!M62</f>
        <v>214.76649599999996</v>
      </c>
      <c r="N62" s="52">
        <f>FC_IND_E!N62+FC_TRA_E!N62+FC_OTH_E!N62</f>
        <v>183.9918528</v>
      </c>
      <c r="O62" s="52">
        <f>FC_IND_E!O62+FC_TRA_E!O62+FC_OTH_E!O62</f>
        <v>188.76412800000003</v>
      </c>
      <c r="P62" s="52">
        <f>FC_IND_E!P62+FC_TRA_E!P62+FC_OTH_E!P62</f>
        <v>201.13873919999997</v>
      </c>
      <c r="Q62" s="52">
        <f>FC_IND_E!Q62+FC_TRA_E!Q62+FC_OTH_E!Q62</f>
        <v>226.75040639999997</v>
      </c>
      <c r="R62" s="52">
        <f>FC_IND_E!R62+FC_TRA_E!R62+FC_OTH_E!R62</f>
        <v>221.03061120000007</v>
      </c>
      <c r="S62" s="52">
        <f>FC_IND_E!S62+FC_TRA_E!S62+FC_OTH_E!S62</f>
        <v>232.8979968000001</v>
      </c>
      <c r="T62" s="52">
        <f>FC_IND_E!T62+FC_TRA_E!T62+FC_OTH_E!T62</f>
        <v>210.52523519999994</v>
      </c>
      <c r="U62" s="52">
        <f>FC_IND_E!U62+FC_TRA_E!U62+FC_OTH_E!U62</f>
        <v>185.13976320000009</v>
      </c>
      <c r="V62" s="52">
        <f>FC_IND_E!V62+FC_TRA_E!V62+FC_OTH_E!V62</f>
        <v>113.61974400000001</v>
      </c>
      <c r="W62" s="52">
        <f>FC_IND_E!W62+FC_TRA_E!W62+FC_OTH_E!W62</f>
        <v>124.49928959999997</v>
      </c>
      <c r="X62" s="52">
        <f>FC_IND_E!X62+FC_TRA_E!X62+FC_OTH_E!X62</f>
        <v>136.47271679999994</v>
      </c>
    </row>
    <row r="63" spans="1:24" ht="11.25" customHeight="1" x14ac:dyDescent="0.2">
      <c r="A63" s="50" t="s">
        <v>94</v>
      </c>
      <c r="B63" s="51" t="s">
        <v>95</v>
      </c>
      <c r="C63" s="52">
        <f>FC_IND_E!C63+FC_TRA_E!C63+FC_OTH_E!C63</f>
        <v>0</v>
      </c>
      <c r="D63" s="52">
        <f>FC_IND_E!D63+FC_TRA_E!D63+FC_OTH_E!D63</f>
        <v>0</v>
      </c>
      <c r="E63" s="52">
        <f>FC_IND_E!E63+FC_TRA_E!E63+FC_OTH_E!E63</f>
        <v>0</v>
      </c>
      <c r="F63" s="52">
        <f>FC_IND_E!F63+FC_TRA_E!F63+FC_OTH_E!F63</f>
        <v>0</v>
      </c>
      <c r="G63" s="52">
        <f>FC_IND_E!G63+FC_TRA_E!G63+FC_OTH_E!G63</f>
        <v>0</v>
      </c>
      <c r="H63" s="52">
        <f>FC_IND_E!H63+FC_TRA_E!H63+FC_OTH_E!H63</f>
        <v>0</v>
      </c>
      <c r="I63" s="52">
        <f>FC_IND_E!I63+FC_TRA_E!I63+FC_OTH_E!I63</f>
        <v>0</v>
      </c>
      <c r="J63" s="52">
        <f>FC_IND_E!J63+FC_TRA_E!J63+FC_OTH_E!J63</f>
        <v>0</v>
      </c>
      <c r="K63" s="52">
        <f>FC_IND_E!K63+FC_TRA_E!K63+FC_OTH_E!K63</f>
        <v>0</v>
      </c>
      <c r="L63" s="52">
        <f>FC_IND_E!L63+FC_TRA_E!L63+FC_OTH_E!L63</f>
        <v>0</v>
      </c>
      <c r="M63" s="52">
        <f>FC_IND_E!M63+FC_TRA_E!M63+FC_OTH_E!M63</f>
        <v>0</v>
      </c>
      <c r="N63" s="52">
        <f>FC_IND_E!N63+FC_TRA_E!N63+FC_OTH_E!N63</f>
        <v>0</v>
      </c>
      <c r="O63" s="52">
        <f>FC_IND_E!O63+FC_TRA_E!O63+FC_OTH_E!O63</f>
        <v>0</v>
      </c>
      <c r="P63" s="52">
        <f>FC_IND_E!P63+FC_TRA_E!P63+FC_OTH_E!P63</f>
        <v>0</v>
      </c>
      <c r="Q63" s="52">
        <f>FC_IND_E!Q63+FC_TRA_E!Q63+FC_OTH_E!Q63</f>
        <v>0</v>
      </c>
      <c r="R63" s="52">
        <f>FC_IND_E!R63+FC_TRA_E!R63+FC_OTH_E!R63</f>
        <v>0</v>
      </c>
      <c r="S63" s="52">
        <f>FC_IND_E!S63+FC_TRA_E!S63+FC_OTH_E!S63</f>
        <v>0</v>
      </c>
      <c r="T63" s="52">
        <f>FC_IND_E!T63+FC_TRA_E!T63+FC_OTH_E!T63</f>
        <v>0</v>
      </c>
      <c r="U63" s="52">
        <f>FC_IND_E!U63+FC_TRA_E!U63+FC_OTH_E!U63</f>
        <v>0</v>
      </c>
      <c r="V63" s="52">
        <f>FC_IND_E!V63+FC_TRA_E!V63+FC_OTH_E!V63</f>
        <v>0</v>
      </c>
      <c r="W63" s="52">
        <f>FC_IND_E!W63+FC_TRA_E!W63+FC_OTH_E!W63</f>
        <v>0</v>
      </c>
      <c r="X63" s="52">
        <f>FC_IND_E!X63+FC_TRA_E!X63+FC_OTH_E!X63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FC_IND_E!C64+FC_TRA_E!C64+FC_OTH_E!C64</f>
        <v>1.2469766400000002</v>
      </c>
      <c r="D64" s="52">
        <f>FC_IND_E!D64+FC_TRA_E!D64+FC_OTH_E!D64</f>
        <v>2.2486464000000006</v>
      </c>
      <c r="E64" s="52">
        <f>FC_IND_E!E64+FC_TRA_E!E64+FC_OTH_E!E64</f>
        <v>2.4947395200000004</v>
      </c>
      <c r="F64" s="52">
        <f>FC_IND_E!F64+FC_TRA_E!F64+FC_OTH_E!F64</f>
        <v>4.1564577600000012</v>
      </c>
      <c r="G64" s="52">
        <f>FC_IND_E!G64+FC_TRA_E!G64+FC_OTH_E!G64</f>
        <v>5.5901663999999993</v>
      </c>
      <c r="H64" s="52">
        <f>FC_IND_E!H64+FC_TRA_E!H64+FC_OTH_E!H64</f>
        <v>7.479697680000001</v>
      </c>
      <c r="I64" s="52">
        <f>FC_IND_E!I64+FC_TRA_E!I64+FC_OTH_E!I64</f>
        <v>8.9566495200000009</v>
      </c>
      <c r="J64" s="52">
        <f>FC_IND_E!J64+FC_TRA_E!J64+FC_OTH_E!J64</f>
        <v>10.054633680000002</v>
      </c>
      <c r="K64" s="52">
        <f>FC_IND_E!K64+FC_TRA_E!K64+FC_OTH_E!K64</f>
        <v>12.042838080000003</v>
      </c>
      <c r="L64" s="52">
        <f>FC_IND_E!L64+FC_TRA_E!L64+FC_OTH_E!L64</f>
        <v>14.653548000000001</v>
      </c>
      <c r="M64" s="52">
        <f>FC_IND_E!M64+FC_TRA_E!M64+FC_OTH_E!M64</f>
        <v>11.739349440000002</v>
      </c>
      <c r="N64" s="52">
        <f>FC_IND_E!N64+FC_TRA_E!N64+FC_OTH_E!N64</f>
        <v>11.02780224</v>
      </c>
      <c r="O64" s="52">
        <f>FC_IND_E!O64+FC_TRA_E!O64+FC_OTH_E!O64</f>
        <v>10.974141360000001</v>
      </c>
      <c r="P64" s="52">
        <f>FC_IND_E!P64+FC_TRA_E!P64+FC_OTH_E!P64</f>
        <v>10.218957840000002</v>
      </c>
      <c r="Q64" s="52">
        <f>FC_IND_E!Q64+FC_TRA_E!Q64+FC_OTH_E!Q64</f>
        <v>7.9459380000000017</v>
      </c>
      <c r="R64" s="52">
        <f>FC_IND_E!R64+FC_TRA_E!R64+FC_OTH_E!R64</f>
        <v>7.8213189600000002</v>
      </c>
      <c r="S64" s="52">
        <f>FC_IND_E!S64+FC_TRA_E!S64+FC_OTH_E!S64</f>
        <v>10.29699216</v>
      </c>
      <c r="T64" s="52">
        <f>FC_IND_E!T64+FC_TRA_E!T64+FC_OTH_E!T64</f>
        <v>10.744952399999999</v>
      </c>
      <c r="U64" s="52">
        <f>FC_IND_E!U64+FC_TRA_E!U64+FC_OTH_E!U64</f>
        <v>12.135024719999999</v>
      </c>
      <c r="V64" s="52">
        <f>FC_IND_E!V64+FC_TRA_E!V64+FC_OTH_E!V64</f>
        <v>7.6939480800000037</v>
      </c>
      <c r="W64" s="52">
        <f>FC_IND_E!W64+FC_TRA_E!W64+FC_OTH_E!W64</f>
        <v>5.3307071999999973</v>
      </c>
      <c r="X64" s="52">
        <f>FC_IND_E!X64+FC_TRA_E!X64+FC_OTH_E!X64</f>
        <v>2.0611281600000004</v>
      </c>
    </row>
    <row r="65" spans="1:24" ht="11.25" customHeight="1" x14ac:dyDescent="0.2">
      <c r="A65" s="50" t="s">
        <v>98</v>
      </c>
      <c r="B65" s="51" t="s">
        <v>99</v>
      </c>
      <c r="C65" s="52">
        <f>FC_IND_E!C65+FC_TRA_E!C65+FC_OTH_E!C65</f>
        <v>0</v>
      </c>
      <c r="D65" s="52">
        <f>FC_IND_E!D65+FC_TRA_E!D65+FC_OTH_E!D65</f>
        <v>0</v>
      </c>
      <c r="E65" s="52">
        <f>FC_IND_E!E65+FC_TRA_E!E65+FC_OTH_E!E65</f>
        <v>0</v>
      </c>
      <c r="F65" s="52">
        <f>FC_IND_E!F65+FC_TRA_E!F65+FC_OTH_E!F65</f>
        <v>0</v>
      </c>
      <c r="G65" s="52">
        <f>FC_IND_E!G65+FC_TRA_E!G65+FC_OTH_E!G65</f>
        <v>0</v>
      </c>
      <c r="H65" s="52">
        <f>FC_IND_E!H65+FC_TRA_E!H65+FC_OTH_E!H65</f>
        <v>0</v>
      </c>
      <c r="I65" s="52">
        <f>FC_IND_E!I65+FC_TRA_E!I65+FC_OTH_E!I65</f>
        <v>0</v>
      </c>
      <c r="J65" s="52">
        <f>FC_IND_E!J65+FC_TRA_E!J65+FC_OTH_E!J65</f>
        <v>0</v>
      </c>
      <c r="K65" s="52">
        <f>FC_IND_E!K65+FC_TRA_E!K65+FC_OTH_E!K65</f>
        <v>0</v>
      </c>
      <c r="L65" s="52">
        <f>FC_IND_E!L65+FC_TRA_E!L65+FC_OTH_E!L65</f>
        <v>0</v>
      </c>
      <c r="M65" s="52">
        <f>FC_IND_E!M65+FC_TRA_E!M65+FC_OTH_E!M65</f>
        <v>0</v>
      </c>
      <c r="N65" s="52">
        <f>FC_IND_E!N65+FC_TRA_E!N65+FC_OTH_E!N65</f>
        <v>0</v>
      </c>
      <c r="O65" s="52">
        <f>FC_IND_E!O65+FC_TRA_E!O65+FC_OTH_E!O65</f>
        <v>0</v>
      </c>
      <c r="P65" s="52">
        <f>FC_IND_E!P65+FC_TRA_E!P65+FC_OTH_E!P65</f>
        <v>0</v>
      </c>
      <c r="Q65" s="52">
        <f>FC_IND_E!Q65+FC_TRA_E!Q65+FC_OTH_E!Q65</f>
        <v>0</v>
      </c>
      <c r="R65" s="52">
        <f>FC_IND_E!R65+FC_TRA_E!R65+FC_OTH_E!R65</f>
        <v>0</v>
      </c>
      <c r="S65" s="52">
        <f>FC_IND_E!S65+FC_TRA_E!S65+FC_OTH_E!S65</f>
        <v>0</v>
      </c>
      <c r="T65" s="52">
        <f>FC_IND_E!T65+FC_TRA_E!T65+FC_OTH_E!T65</f>
        <v>0</v>
      </c>
      <c r="U65" s="52">
        <f>FC_IND_E!U65+FC_TRA_E!U65+FC_OTH_E!U65</f>
        <v>0</v>
      </c>
      <c r="V65" s="52">
        <f>FC_IND_E!V65+FC_TRA_E!V65+FC_OTH_E!V65</f>
        <v>0</v>
      </c>
      <c r="W65" s="52">
        <f>FC_IND_E!W65+FC_TRA_E!W65+FC_OTH_E!W65</f>
        <v>0</v>
      </c>
      <c r="X65" s="52">
        <f>FC_IND_E!X65+FC_TRA_E!X65+FC_OTH_E!X65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FC_IND_E!C66+FC_TRA_E!C66+FC_OTH_E!C66</f>
        <v>0</v>
      </c>
      <c r="D66" s="52">
        <f>FC_IND_E!D66+FC_TRA_E!D66+FC_OTH_E!D66</f>
        <v>0</v>
      </c>
      <c r="E66" s="52">
        <f>FC_IND_E!E66+FC_TRA_E!E66+FC_OTH_E!E66</f>
        <v>0</v>
      </c>
      <c r="F66" s="52">
        <f>FC_IND_E!F66+FC_TRA_E!F66+FC_OTH_E!F66</f>
        <v>0</v>
      </c>
      <c r="G66" s="52">
        <f>FC_IND_E!G66+FC_TRA_E!G66+FC_OTH_E!G66</f>
        <v>0</v>
      </c>
      <c r="H66" s="52">
        <f>FC_IND_E!H66+FC_TRA_E!H66+FC_OTH_E!H66</f>
        <v>0</v>
      </c>
      <c r="I66" s="52">
        <f>FC_IND_E!I66+FC_TRA_E!I66+FC_OTH_E!I66</f>
        <v>0</v>
      </c>
      <c r="J66" s="52">
        <f>FC_IND_E!J66+FC_TRA_E!J66+FC_OTH_E!J66</f>
        <v>0</v>
      </c>
      <c r="K66" s="52">
        <f>FC_IND_E!K66+FC_TRA_E!K66+FC_OTH_E!K66</f>
        <v>0</v>
      </c>
      <c r="L66" s="52">
        <f>FC_IND_E!L66+FC_TRA_E!L66+FC_OTH_E!L66</f>
        <v>0</v>
      </c>
      <c r="M66" s="52">
        <f>FC_IND_E!M66+FC_TRA_E!M66+FC_OTH_E!M66</f>
        <v>0</v>
      </c>
      <c r="N66" s="52">
        <f>FC_IND_E!N66+FC_TRA_E!N66+FC_OTH_E!N66</f>
        <v>0</v>
      </c>
      <c r="O66" s="52">
        <f>FC_IND_E!O66+FC_TRA_E!O66+FC_OTH_E!O66</f>
        <v>0</v>
      </c>
      <c r="P66" s="52">
        <f>FC_IND_E!P66+FC_TRA_E!P66+FC_OTH_E!P66</f>
        <v>0</v>
      </c>
      <c r="Q66" s="52">
        <f>FC_IND_E!Q66+FC_TRA_E!Q66+FC_OTH_E!Q66</f>
        <v>0</v>
      </c>
      <c r="R66" s="52">
        <f>FC_IND_E!R66+FC_TRA_E!R66+FC_OTH_E!R66</f>
        <v>0</v>
      </c>
      <c r="S66" s="52">
        <f>FC_IND_E!S66+FC_TRA_E!S66+FC_OTH_E!S66</f>
        <v>0</v>
      </c>
      <c r="T66" s="52">
        <f>FC_IND_E!T66+FC_TRA_E!T66+FC_OTH_E!T66</f>
        <v>0</v>
      </c>
      <c r="U66" s="52">
        <f>FC_IND_E!U66+FC_TRA_E!U66+FC_OTH_E!U66</f>
        <v>0</v>
      </c>
      <c r="V66" s="52">
        <f>FC_IND_E!V66+FC_TRA_E!V66+FC_OTH_E!V66</f>
        <v>0</v>
      </c>
      <c r="W66" s="52">
        <f>FC_IND_E!W66+FC_TRA_E!W66+FC_OTH_E!W66</f>
        <v>0</v>
      </c>
      <c r="X66" s="52">
        <f>FC_IND_E!X66+FC_TRA_E!X66+FC_OTH_E!X66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FC_IND_E!C67+FC_TRA_E!C67+FC_OTH_E!C67</f>
        <v>0</v>
      </c>
      <c r="D67" s="52">
        <f>FC_IND_E!D67+FC_TRA_E!D67+FC_OTH_E!D67</f>
        <v>0</v>
      </c>
      <c r="E67" s="52">
        <f>FC_IND_E!E67+FC_TRA_E!E67+FC_OTH_E!E67</f>
        <v>0</v>
      </c>
      <c r="F67" s="52">
        <f>FC_IND_E!F67+FC_TRA_E!F67+FC_OTH_E!F67</f>
        <v>0</v>
      </c>
      <c r="G67" s="52">
        <f>FC_IND_E!G67+FC_TRA_E!G67+FC_OTH_E!G67</f>
        <v>0</v>
      </c>
      <c r="H67" s="52">
        <f>FC_IND_E!H67+FC_TRA_E!H67+FC_OTH_E!H67</f>
        <v>0</v>
      </c>
      <c r="I67" s="52">
        <f>FC_IND_E!I67+FC_TRA_E!I67+FC_OTH_E!I67</f>
        <v>0</v>
      </c>
      <c r="J67" s="52">
        <f>FC_IND_E!J67+FC_TRA_E!J67+FC_OTH_E!J67</f>
        <v>3.8257487999999995</v>
      </c>
      <c r="K67" s="52">
        <f>FC_IND_E!K67+FC_TRA_E!K67+FC_OTH_E!K67</f>
        <v>2.7325684800000003</v>
      </c>
      <c r="L67" s="52">
        <f>FC_IND_E!L67+FC_TRA_E!L67+FC_OTH_E!L67</f>
        <v>2.1784593600000002</v>
      </c>
      <c r="M67" s="52">
        <f>FC_IND_E!M67+FC_TRA_E!M67+FC_OTH_E!M67</f>
        <v>2.1195820799999998</v>
      </c>
      <c r="N67" s="52">
        <f>FC_IND_E!N67+FC_TRA_E!N67+FC_OTH_E!N67</f>
        <v>18.900626400000004</v>
      </c>
      <c r="O67" s="52">
        <f>FC_IND_E!O67+FC_TRA_E!O67+FC_OTH_E!O67</f>
        <v>3.7839484800000012</v>
      </c>
      <c r="P67" s="52">
        <f>FC_IND_E!P67+FC_TRA_E!P67+FC_OTH_E!P67</f>
        <v>1.90344384</v>
      </c>
      <c r="Q67" s="52">
        <f>FC_IND_E!Q67+FC_TRA_E!Q67+FC_OTH_E!Q67</f>
        <v>9.1675238399999994</v>
      </c>
      <c r="R67" s="52">
        <f>FC_IND_E!R67+FC_TRA_E!R67+FC_OTH_E!R67</f>
        <v>21.19480128</v>
      </c>
      <c r="S67" s="52">
        <f>FC_IND_E!S67+FC_TRA_E!S67+FC_OTH_E!S67</f>
        <v>26.199115199999994</v>
      </c>
      <c r="T67" s="52">
        <f>FC_IND_E!T67+FC_TRA_E!T67+FC_OTH_E!T67</f>
        <v>19.894913280000001</v>
      </c>
      <c r="U67" s="52">
        <f>FC_IND_E!U67+FC_TRA_E!U67+FC_OTH_E!U67</f>
        <v>29.614762080000009</v>
      </c>
      <c r="V67" s="52">
        <f>FC_IND_E!V67+FC_TRA_E!V67+FC_OTH_E!V67</f>
        <v>50.550095519999999</v>
      </c>
      <c r="W67" s="52">
        <f>FC_IND_E!W67+FC_TRA_E!W67+FC_OTH_E!W67</f>
        <v>40.935002399999995</v>
      </c>
      <c r="X67" s="52">
        <f>FC_IND_E!X67+FC_TRA_E!X67+FC_OTH_E!X67</f>
        <v>52.980886080000005</v>
      </c>
    </row>
    <row r="68" spans="1:24" ht="11.25" customHeight="1" x14ac:dyDescent="0.2">
      <c r="A68" s="50" t="s">
        <v>104</v>
      </c>
      <c r="B68" s="51" t="s">
        <v>105</v>
      </c>
      <c r="C68" s="52">
        <f>FC_IND_E!C68+FC_TRA_E!C68+FC_OTH_E!C68</f>
        <v>0</v>
      </c>
      <c r="D68" s="52">
        <f>FC_IND_E!D68+FC_TRA_E!D68+FC_OTH_E!D68</f>
        <v>0</v>
      </c>
      <c r="E68" s="52">
        <f>FC_IND_E!E68+FC_TRA_E!E68+FC_OTH_E!E68</f>
        <v>0</v>
      </c>
      <c r="F68" s="52">
        <f>FC_IND_E!F68+FC_TRA_E!F68+FC_OTH_E!F68</f>
        <v>0</v>
      </c>
      <c r="G68" s="52">
        <f>FC_IND_E!G68+FC_TRA_E!G68+FC_OTH_E!G68</f>
        <v>0</v>
      </c>
      <c r="H68" s="52">
        <f>FC_IND_E!H68+FC_TRA_E!H68+FC_OTH_E!H68</f>
        <v>0</v>
      </c>
      <c r="I68" s="52">
        <f>FC_IND_E!I68+FC_TRA_E!I68+FC_OTH_E!I68</f>
        <v>0</v>
      </c>
      <c r="J68" s="52">
        <f>FC_IND_E!J68+FC_TRA_E!J68+FC_OTH_E!J68</f>
        <v>0</v>
      </c>
      <c r="K68" s="52">
        <f>FC_IND_E!K68+FC_TRA_E!K68+FC_OTH_E!K68</f>
        <v>0</v>
      </c>
      <c r="L68" s="52">
        <f>FC_IND_E!L68+FC_TRA_E!L68+FC_OTH_E!L68</f>
        <v>0</v>
      </c>
      <c r="M68" s="52">
        <f>FC_IND_E!M68+FC_TRA_E!M68+FC_OTH_E!M68</f>
        <v>0</v>
      </c>
      <c r="N68" s="52">
        <f>FC_IND_E!N68+FC_TRA_E!N68+FC_OTH_E!N68</f>
        <v>0</v>
      </c>
      <c r="O68" s="52">
        <f>FC_IND_E!O68+FC_TRA_E!O68+FC_OTH_E!O68</f>
        <v>0</v>
      </c>
      <c r="P68" s="52">
        <f>FC_IND_E!P68+FC_TRA_E!P68+FC_OTH_E!P68</f>
        <v>0</v>
      </c>
      <c r="Q68" s="52">
        <f>FC_IND_E!Q68+FC_TRA_E!Q68+FC_OTH_E!Q68</f>
        <v>0</v>
      </c>
      <c r="R68" s="52">
        <f>FC_IND_E!R68+FC_TRA_E!R68+FC_OTH_E!R68</f>
        <v>0</v>
      </c>
      <c r="S68" s="52">
        <f>FC_IND_E!S68+FC_TRA_E!S68+FC_OTH_E!S68</f>
        <v>0</v>
      </c>
      <c r="T68" s="52">
        <f>FC_IND_E!T68+FC_TRA_E!T68+FC_OTH_E!T68</f>
        <v>0</v>
      </c>
      <c r="U68" s="52">
        <f>FC_IND_E!U68+FC_TRA_E!U68+FC_OTH_E!U68</f>
        <v>0</v>
      </c>
      <c r="V68" s="52">
        <f>FC_IND_E!V68+FC_TRA_E!V68+FC_OTH_E!V68</f>
        <v>0</v>
      </c>
      <c r="W68" s="52">
        <f>FC_IND_E!W68+FC_TRA_E!W68+FC_OTH_E!W68</f>
        <v>0</v>
      </c>
      <c r="X68" s="52">
        <f>FC_IND_E!X68+FC_TRA_E!X68+FC_OTH_E!X68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FC_IND_E!C69+FC_TRA_E!C69+FC_OTH_E!C69</f>
        <v>0</v>
      </c>
      <c r="D69" s="52">
        <f>FC_IND_E!D69+FC_TRA_E!D69+FC_OTH_E!D69</f>
        <v>0</v>
      </c>
      <c r="E69" s="52">
        <f>FC_IND_E!E69+FC_TRA_E!E69+FC_OTH_E!E69</f>
        <v>0</v>
      </c>
      <c r="F69" s="52">
        <f>FC_IND_E!F69+FC_TRA_E!F69+FC_OTH_E!F69</f>
        <v>0</v>
      </c>
      <c r="G69" s="52">
        <f>FC_IND_E!G69+FC_TRA_E!G69+FC_OTH_E!G69</f>
        <v>0</v>
      </c>
      <c r="H69" s="52">
        <f>FC_IND_E!H69+FC_TRA_E!H69+FC_OTH_E!H69</f>
        <v>0</v>
      </c>
      <c r="I69" s="52">
        <f>FC_IND_E!I69+FC_TRA_E!I69+FC_OTH_E!I69</f>
        <v>0</v>
      </c>
      <c r="J69" s="52">
        <f>FC_IND_E!J69+FC_TRA_E!J69+FC_OTH_E!J69</f>
        <v>130.38768720000002</v>
      </c>
      <c r="K69" s="52">
        <f>FC_IND_E!K69+FC_TRA_E!K69+FC_OTH_E!K69</f>
        <v>130.11496559999998</v>
      </c>
      <c r="L69" s="52">
        <f>FC_IND_E!L69+FC_TRA_E!L69+FC_OTH_E!L69</f>
        <v>121.94249327999999</v>
      </c>
      <c r="M69" s="52">
        <f>FC_IND_E!M69+FC_TRA_E!M69+FC_OTH_E!M69</f>
        <v>122.33144016</v>
      </c>
      <c r="N69" s="52">
        <f>FC_IND_E!N69+FC_TRA_E!N69+FC_OTH_E!N69</f>
        <v>119.42631792000003</v>
      </c>
      <c r="O69" s="52">
        <f>FC_IND_E!O69+FC_TRA_E!O69+FC_OTH_E!O69</f>
        <v>139.25394287999998</v>
      </c>
      <c r="P69" s="52">
        <f>FC_IND_E!P69+FC_TRA_E!P69+FC_OTH_E!P69</f>
        <v>161.06300495999997</v>
      </c>
      <c r="Q69" s="52">
        <f>FC_IND_E!Q69+FC_TRA_E!Q69+FC_OTH_E!Q69</f>
        <v>199.95386975999998</v>
      </c>
      <c r="R69" s="52">
        <f>FC_IND_E!R69+FC_TRA_E!R69+FC_OTH_E!R69</f>
        <v>225.56701584000001</v>
      </c>
      <c r="S69" s="52">
        <f>FC_IND_E!S69+FC_TRA_E!S69+FC_OTH_E!S69</f>
        <v>238.65026111999998</v>
      </c>
      <c r="T69" s="52">
        <f>FC_IND_E!T69+FC_TRA_E!T69+FC_OTH_E!T69</f>
        <v>316.08611855999987</v>
      </c>
      <c r="U69" s="52">
        <f>FC_IND_E!U69+FC_TRA_E!U69+FC_OTH_E!U69</f>
        <v>334.4504774400001</v>
      </c>
      <c r="V69" s="52">
        <f>FC_IND_E!V69+FC_TRA_E!V69+FC_OTH_E!V69</f>
        <v>333.54335951999991</v>
      </c>
      <c r="W69" s="52">
        <f>FC_IND_E!W69+FC_TRA_E!W69+FC_OTH_E!W69</f>
        <v>381.34457423999999</v>
      </c>
      <c r="X69" s="52">
        <f>FC_IND_E!X69+FC_TRA_E!X69+FC_OTH_E!X69</f>
        <v>357.85814688000016</v>
      </c>
    </row>
    <row r="70" spans="1:24" ht="11.25" customHeight="1" x14ac:dyDescent="0.2">
      <c r="A70" s="50" t="s">
        <v>108</v>
      </c>
      <c r="B70" s="51" t="s">
        <v>109</v>
      </c>
      <c r="C70" s="52">
        <f>FC_IND_E!C70+FC_TRA_E!C70+FC_OTH_E!C70</f>
        <v>0</v>
      </c>
      <c r="D70" s="52">
        <f>FC_IND_E!D70+FC_TRA_E!D70+FC_OTH_E!D70</f>
        <v>0</v>
      </c>
      <c r="E70" s="52">
        <f>FC_IND_E!E70+FC_TRA_E!E70+FC_OTH_E!E70</f>
        <v>0</v>
      </c>
      <c r="F70" s="52">
        <f>FC_IND_E!F70+FC_TRA_E!F70+FC_OTH_E!F70</f>
        <v>0</v>
      </c>
      <c r="G70" s="52">
        <f>FC_IND_E!G70+FC_TRA_E!G70+FC_OTH_E!G70</f>
        <v>0</v>
      </c>
      <c r="H70" s="52">
        <f>FC_IND_E!H70+FC_TRA_E!H70+FC_OTH_E!H70</f>
        <v>0</v>
      </c>
      <c r="I70" s="52">
        <f>FC_IND_E!I70+FC_TRA_E!I70+FC_OTH_E!I70</f>
        <v>0</v>
      </c>
      <c r="J70" s="52">
        <f>FC_IND_E!J70+FC_TRA_E!J70+FC_OTH_E!J70</f>
        <v>0</v>
      </c>
      <c r="K70" s="52">
        <f>FC_IND_E!K70+FC_TRA_E!K70+FC_OTH_E!K70</f>
        <v>0</v>
      </c>
      <c r="L70" s="52">
        <f>FC_IND_E!L70+FC_TRA_E!L70+FC_OTH_E!L70</f>
        <v>0</v>
      </c>
      <c r="M70" s="52">
        <f>FC_IND_E!M70+FC_TRA_E!M70+FC_OTH_E!M70</f>
        <v>0</v>
      </c>
      <c r="N70" s="52">
        <f>FC_IND_E!N70+FC_TRA_E!N70+FC_OTH_E!N70</f>
        <v>0</v>
      </c>
      <c r="O70" s="52">
        <f>FC_IND_E!O70+FC_TRA_E!O70+FC_OTH_E!O70</f>
        <v>0</v>
      </c>
      <c r="P70" s="52">
        <f>FC_IND_E!P70+FC_TRA_E!P70+FC_OTH_E!P70</f>
        <v>0</v>
      </c>
      <c r="Q70" s="52">
        <f>FC_IND_E!Q70+FC_TRA_E!Q70+FC_OTH_E!Q70</f>
        <v>0</v>
      </c>
      <c r="R70" s="52">
        <f>FC_IND_E!R70+FC_TRA_E!R70+FC_OTH_E!R70</f>
        <v>0</v>
      </c>
      <c r="S70" s="52">
        <f>FC_IND_E!S70+FC_TRA_E!S70+FC_OTH_E!S70</f>
        <v>0</v>
      </c>
      <c r="T70" s="52">
        <f>FC_IND_E!T70+FC_TRA_E!T70+FC_OTH_E!T70</f>
        <v>0</v>
      </c>
      <c r="U70" s="52">
        <f>FC_IND_E!U70+FC_TRA_E!U70+FC_OTH_E!U70</f>
        <v>0</v>
      </c>
      <c r="V70" s="52">
        <f>FC_IND_E!V70+FC_TRA_E!V70+FC_OTH_E!V70</f>
        <v>0</v>
      </c>
      <c r="W70" s="52">
        <f>FC_IND_E!W70+FC_TRA_E!W70+FC_OTH_E!W70</f>
        <v>0</v>
      </c>
      <c r="X70" s="52">
        <f>FC_IND_E!X70+FC_TRA_E!X70+FC_OTH_E!X70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FC_IND_E!C71+FC_TRA_E!C71+FC_OTH_E!C71</f>
        <v>0</v>
      </c>
      <c r="D71" s="52">
        <f>FC_IND_E!D71+FC_TRA_E!D71+FC_OTH_E!D71</f>
        <v>0</v>
      </c>
      <c r="E71" s="52">
        <f>FC_IND_E!E71+FC_TRA_E!E71+FC_OTH_E!E71</f>
        <v>0</v>
      </c>
      <c r="F71" s="52">
        <f>FC_IND_E!F71+FC_TRA_E!F71+FC_OTH_E!F71</f>
        <v>0</v>
      </c>
      <c r="G71" s="52">
        <f>FC_IND_E!G71+FC_TRA_E!G71+FC_OTH_E!G71</f>
        <v>0</v>
      </c>
      <c r="H71" s="52">
        <f>FC_IND_E!H71+FC_TRA_E!H71+FC_OTH_E!H71</f>
        <v>0</v>
      </c>
      <c r="I71" s="52">
        <f>FC_IND_E!I71+FC_TRA_E!I71+FC_OTH_E!I71</f>
        <v>0</v>
      </c>
      <c r="J71" s="52">
        <f>FC_IND_E!J71+FC_TRA_E!J71+FC_OTH_E!J71</f>
        <v>0</v>
      </c>
      <c r="K71" s="52">
        <f>FC_IND_E!K71+FC_TRA_E!K71+FC_OTH_E!K71</f>
        <v>0</v>
      </c>
      <c r="L71" s="52">
        <f>FC_IND_E!L71+FC_TRA_E!L71+FC_OTH_E!L71</f>
        <v>0</v>
      </c>
      <c r="M71" s="52">
        <f>FC_IND_E!M71+FC_TRA_E!M71+FC_OTH_E!M71</f>
        <v>0</v>
      </c>
      <c r="N71" s="52">
        <f>FC_IND_E!N71+FC_TRA_E!N71+FC_OTH_E!N71</f>
        <v>0</v>
      </c>
      <c r="O71" s="52">
        <f>FC_IND_E!O71+FC_TRA_E!O71+FC_OTH_E!O71</f>
        <v>0</v>
      </c>
      <c r="P71" s="52">
        <f>FC_IND_E!P71+FC_TRA_E!P71+FC_OTH_E!P71</f>
        <v>0</v>
      </c>
      <c r="Q71" s="52">
        <f>FC_IND_E!Q71+FC_TRA_E!Q71+FC_OTH_E!Q71</f>
        <v>0</v>
      </c>
      <c r="R71" s="52">
        <f>FC_IND_E!R71+FC_TRA_E!R71+FC_OTH_E!R71</f>
        <v>0</v>
      </c>
      <c r="S71" s="52">
        <f>FC_IND_E!S71+FC_TRA_E!S71+FC_OTH_E!S71</f>
        <v>0</v>
      </c>
      <c r="T71" s="52">
        <f>FC_IND_E!T71+FC_TRA_E!T71+FC_OTH_E!T71</f>
        <v>0</v>
      </c>
      <c r="U71" s="52">
        <f>FC_IND_E!U71+FC_TRA_E!U71+FC_OTH_E!U71</f>
        <v>0</v>
      </c>
      <c r="V71" s="52">
        <f>FC_IND_E!V71+FC_TRA_E!V71+FC_OTH_E!V71</f>
        <v>0</v>
      </c>
      <c r="W71" s="52">
        <f>FC_IND_E!W71+FC_TRA_E!W71+FC_OTH_E!W71</f>
        <v>0</v>
      </c>
      <c r="X71" s="52">
        <f>FC_IND_E!X71+FC_TRA_E!X71+FC_OTH_E!X71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FC_IND_E!C72+FC_TRA_E!C72+FC_OTH_E!C72</f>
        <v>0</v>
      </c>
      <c r="D72" s="55">
        <f>FC_IND_E!D72+FC_TRA_E!D72+FC_OTH_E!D72</f>
        <v>0</v>
      </c>
      <c r="E72" s="55">
        <f>FC_IND_E!E72+FC_TRA_E!E72+FC_OTH_E!E72</f>
        <v>0</v>
      </c>
      <c r="F72" s="55">
        <f>FC_IND_E!F72+FC_TRA_E!F72+FC_OTH_E!F72</f>
        <v>0</v>
      </c>
      <c r="G72" s="55">
        <f>FC_IND_E!G72+FC_TRA_E!G72+FC_OTH_E!G72</f>
        <v>1.7408519999999998</v>
      </c>
      <c r="H72" s="55">
        <f>FC_IND_E!H72+FC_TRA_E!H72+FC_OTH_E!H72</f>
        <v>1.8041817599999996</v>
      </c>
      <c r="I72" s="55">
        <f>FC_IND_E!I72+FC_TRA_E!I72+FC_OTH_E!I72</f>
        <v>1.7027395199999997</v>
      </c>
      <c r="J72" s="55">
        <f>FC_IND_E!J72+FC_TRA_E!J72+FC_OTH_E!J72</f>
        <v>1.6394097599999997</v>
      </c>
      <c r="K72" s="55">
        <f>FC_IND_E!K72+FC_TRA_E!K72+FC_OTH_E!K72</f>
        <v>1.7786779199999996</v>
      </c>
      <c r="L72" s="55">
        <f>FC_IND_E!L72+FC_TRA_E!L72+FC_OTH_E!L72</f>
        <v>1.8643593599999999</v>
      </c>
      <c r="M72" s="55">
        <f>FC_IND_E!M72+FC_TRA_E!M72+FC_OTH_E!M72</f>
        <v>1.2121488</v>
      </c>
      <c r="N72" s="55">
        <f>FC_IND_E!N72+FC_TRA_E!N72+FC_OTH_E!N72</f>
        <v>0.58859424000000005</v>
      </c>
      <c r="O72" s="55">
        <f>FC_IND_E!O72+FC_TRA_E!O72+FC_OTH_E!O72</f>
        <v>0.7344532800000001</v>
      </c>
      <c r="P72" s="55">
        <f>FC_IND_E!P72+FC_TRA_E!P72+FC_OTH_E!P72</f>
        <v>0.56337695999999982</v>
      </c>
      <c r="Q72" s="55">
        <f>FC_IND_E!Q72+FC_TRA_E!Q72+FC_OTH_E!Q72</f>
        <v>0.4209566400000001</v>
      </c>
      <c r="R72" s="55">
        <f>FC_IND_E!R72+FC_TRA_E!R72+FC_OTH_E!R72</f>
        <v>0.19314143999999997</v>
      </c>
      <c r="S72" s="55">
        <f>FC_IND_E!S72+FC_TRA_E!S72+FC_OTH_E!S72</f>
        <v>0.17078975999999996</v>
      </c>
      <c r="T72" s="55">
        <f>FC_IND_E!T72+FC_TRA_E!T72+FC_OTH_E!T72</f>
        <v>0.12981167999999996</v>
      </c>
      <c r="U72" s="55">
        <f>FC_IND_E!U72+FC_TRA_E!U72+FC_OTH_E!U72</f>
        <v>6.3329760000000013E-2</v>
      </c>
      <c r="V72" s="55">
        <f>FC_IND_E!V72+FC_TRA_E!V72+FC_OTH_E!V72</f>
        <v>6.3329759999999999E-2</v>
      </c>
      <c r="W72" s="55">
        <f>FC_IND_E!W72+FC_TRA_E!W72+FC_OTH_E!W72</f>
        <v>7.2786240000000002E-2</v>
      </c>
      <c r="X72" s="55">
        <f>FC_IND_E!X72+FC_TRA_E!X72+FC_OTH_E!X72</f>
        <v>0.10115568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142</v>
      </c>
      <c r="B1" s="4" t="s">
        <v>188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1305.83223516</v>
      </c>
      <c r="D2" s="21">
        <f t="shared" ref="D2:X2" si="0">SUM(D3,D17,D22,D25,D26,D51,D52)</f>
        <v>1445.8430144400002</v>
      </c>
      <c r="E2" s="21">
        <f t="shared" si="0"/>
        <v>1251.35990724</v>
      </c>
      <c r="F2" s="21">
        <f t="shared" si="0"/>
        <v>1135.33413756</v>
      </c>
      <c r="G2" s="21">
        <f t="shared" si="0"/>
        <v>1289.5888875600001</v>
      </c>
      <c r="H2" s="21">
        <f t="shared" si="0"/>
        <v>1270.4730269999995</v>
      </c>
      <c r="I2" s="21">
        <f t="shared" si="0"/>
        <v>1357.9217118000001</v>
      </c>
      <c r="J2" s="21">
        <f t="shared" si="0"/>
        <v>1267.9859560800001</v>
      </c>
      <c r="K2" s="21">
        <f t="shared" si="0"/>
        <v>1211.59177572</v>
      </c>
      <c r="L2" s="21">
        <f t="shared" si="0"/>
        <v>1032.80672796</v>
      </c>
      <c r="M2" s="21">
        <f t="shared" si="0"/>
        <v>1111.89762888</v>
      </c>
      <c r="N2" s="21">
        <f t="shared" si="0"/>
        <v>1086.6585211199999</v>
      </c>
      <c r="O2" s="21">
        <f t="shared" si="0"/>
        <v>1050.1435701599999</v>
      </c>
      <c r="P2" s="21">
        <f t="shared" si="0"/>
        <v>1007.5631397599998</v>
      </c>
      <c r="Q2" s="21">
        <f t="shared" si="0"/>
        <v>990.28622159999986</v>
      </c>
      <c r="R2" s="21">
        <f t="shared" si="0"/>
        <v>961.36195043999987</v>
      </c>
      <c r="S2" s="21">
        <f t="shared" si="0"/>
        <v>967.21660380000014</v>
      </c>
      <c r="T2" s="21">
        <f t="shared" si="0"/>
        <v>963.89114652000012</v>
      </c>
      <c r="U2" s="21">
        <f t="shared" si="0"/>
        <v>984.88167912000017</v>
      </c>
      <c r="V2" s="21">
        <f t="shared" si="0"/>
        <v>1002.3251000400002</v>
      </c>
      <c r="W2" s="21">
        <f t="shared" si="0"/>
        <v>925.46361240000033</v>
      </c>
      <c r="X2" s="21">
        <f t="shared" si="0"/>
        <v>955.09666476000018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431.7654</v>
      </c>
      <c r="D3" s="24">
        <f t="shared" si="1"/>
        <v>465.99803448</v>
      </c>
      <c r="E3" s="24">
        <f t="shared" si="1"/>
        <v>291.48318408</v>
      </c>
      <c r="F3" s="24">
        <f t="shared" si="1"/>
        <v>224.35854936000007</v>
      </c>
      <c r="G3" s="24">
        <f t="shared" si="1"/>
        <v>315.21835487999999</v>
      </c>
      <c r="H3" s="24">
        <f t="shared" si="1"/>
        <v>308.46392015999999</v>
      </c>
      <c r="I3" s="24">
        <f t="shared" si="1"/>
        <v>369.22707360000004</v>
      </c>
      <c r="J3" s="24">
        <f t="shared" si="1"/>
        <v>313.43638656000007</v>
      </c>
      <c r="K3" s="24">
        <f t="shared" si="1"/>
        <v>299.27869751999992</v>
      </c>
      <c r="L3" s="24">
        <f t="shared" si="1"/>
        <v>265.81826832000002</v>
      </c>
      <c r="M3" s="24">
        <f t="shared" si="1"/>
        <v>260.81377871999996</v>
      </c>
      <c r="N3" s="24">
        <f t="shared" si="1"/>
        <v>234.45304343999999</v>
      </c>
      <c r="O3" s="24">
        <f t="shared" si="1"/>
        <v>217.41228960000001</v>
      </c>
      <c r="P3" s="24">
        <f t="shared" si="1"/>
        <v>207.81169463999996</v>
      </c>
      <c r="Q3" s="24">
        <f t="shared" si="1"/>
        <v>206.41496039999998</v>
      </c>
      <c r="R3" s="24">
        <f t="shared" si="1"/>
        <v>194.44373256000003</v>
      </c>
      <c r="S3" s="24">
        <f t="shared" si="1"/>
        <v>201.46295928000001</v>
      </c>
      <c r="T3" s="24">
        <f t="shared" si="1"/>
        <v>186.43470912000004</v>
      </c>
      <c r="U3" s="24">
        <f t="shared" si="1"/>
        <v>165.59743464000002</v>
      </c>
      <c r="V3" s="24">
        <f t="shared" si="1"/>
        <v>181.42875432000005</v>
      </c>
      <c r="W3" s="24">
        <f t="shared" si="1"/>
        <v>152.24398728000006</v>
      </c>
      <c r="X3" s="24">
        <f t="shared" ref="X3" si="2">SUM(X4,X8,X11)</f>
        <v>155.59509240000006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406.03509672000001</v>
      </c>
      <c r="D4" s="19">
        <f t="shared" si="3"/>
        <v>447.36399312000003</v>
      </c>
      <c r="E4" s="19">
        <f t="shared" si="3"/>
        <v>274.13842632000001</v>
      </c>
      <c r="F4" s="19">
        <f t="shared" si="3"/>
        <v>205.17619056000007</v>
      </c>
      <c r="G4" s="19">
        <f t="shared" si="3"/>
        <v>296.13160104000002</v>
      </c>
      <c r="H4" s="19">
        <f t="shared" si="3"/>
        <v>290.58092183999997</v>
      </c>
      <c r="I4" s="19">
        <f t="shared" si="3"/>
        <v>351.41648520000001</v>
      </c>
      <c r="J4" s="19">
        <f t="shared" si="3"/>
        <v>296.12873400000007</v>
      </c>
      <c r="K4" s="19">
        <f t="shared" si="3"/>
        <v>279.42597407999995</v>
      </c>
      <c r="L4" s="19">
        <f t="shared" si="3"/>
        <v>247.34988960000004</v>
      </c>
      <c r="M4" s="19">
        <f t="shared" si="3"/>
        <v>237.09554615999997</v>
      </c>
      <c r="N4" s="19">
        <f t="shared" si="3"/>
        <v>214.99158383999998</v>
      </c>
      <c r="O4" s="19">
        <f t="shared" si="3"/>
        <v>195.94642584000002</v>
      </c>
      <c r="P4" s="19">
        <f t="shared" si="3"/>
        <v>188.42888855999996</v>
      </c>
      <c r="Q4" s="19">
        <f t="shared" si="3"/>
        <v>185.29182935999998</v>
      </c>
      <c r="R4" s="19">
        <f t="shared" si="3"/>
        <v>173.10501384000003</v>
      </c>
      <c r="S4" s="19">
        <f t="shared" si="3"/>
        <v>175.67029392000001</v>
      </c>
      <c r="T4" s="19">
        <f t="shared" si="3"/>
        <v>164.80699488000005</v>
      </c>
      <c r="U4" s="19">
        <f t="shared" si="3"/>
        <v>146.50527936</v>
      </c>
      <c r="V4" s="19">
        <f t="shared" si="3"/>
        <v>161.91116832000006</v>
      </c>
      <c r="W4" s="19">
        <f t="shared" si="3"/>
        <v>133.40868288000004</v>
      </c>
      <c r="X4" s="19">
        <f t="shared" ref="X4" si="4">SUM(X5:X7)</f>
        <v>142.33379160000004</v>
      </c>
    </row>
    <row r="5" spans="1:24" ht="11.25" customHeight="1" x14ac:dyDescent="0.2">
      <c r="A5" s="28" t="s">
        <v>4</v>
      </c>
      <c r="B5" s="7" t="s">
        <v>5</v>
      </c>
      <c r="C5" s="8">
        <f>FC_IND_IS_E!C5+FC_IND_NFM_E!C5+FC_IND_CPC_E!C5+FC_IND_NMM_E!C5+FC_IND_PPP_E!C5+FC_IND_FBT_E!C5+FC_IND_TE_E!C5+FC_IND_MAC_E!C5+FC_IND_TL_E!C5+FC_IND_WP_E!C5+FC_IND_MQ_E!C5+FC_IND_CON_E!C5+FC_IND_NSP_E!C5</f>
        <v>56.451959520000003</v>
      </c>
      <c r="D5" s="8">
        <f>FC_IND_IS_E!D5+FC_IND_NFM_E!D5+FC_IND_CPC_E!D5+FC_IND_NMM_E!D5+FC_IND_PPP_E!D5+FC_IND_FBT_E!D5+FC_IND_TE_E!D5+FC_IND_MAC_E!D5+FC_IND_TL_E!D5+FC_IND_WP_E!D5+FC_IND_MQ_E!D5+FC_IND_CON_E!D5+FC_IND_NSP_E!D5</f>
        <v>64.763904479999994</v>
      </c>
      <c r="E5" s="8">
        <f>FC_IND_IS_E!E5+FC_IND_NFM_E!E5+FC_IND_CPC_E!E5+FC_IND_NMM_E!E5+FC_IND_PPP_E!E5+FC_IND_FBT_E!E5+FC_IND_TE_E!E5+FC_IND_MAC_E!E5+FC_IND_TL_E!E5+FC_IND_WP_E!E5+FC_IND_MQ_E!E5+FC_IND_CON_E!E5+FC_IND_NSP_E!E5</f>
        <v>74.080881599999998</v>
      </c>
      <c r="F5" s="8">
        <f>FC_IND_IS_E!F5+FC_IND_NFM_E!F5+FC_IND_CPC_E!F5+FC_IND_NMM_E!F5+FC_IND_PPP_E!F5+FC_IND_FBT_E!F5+FC_IND_TE_E!F5+FC_IND_MAC_E!F5+FC_IND_TL_E!F5+FC_IND_WP_E!F5+FC_IND_MQ_E!F5+FC_IND_CON_E!F5+FC_IND_NSP_E!F5</f>
        <v>54.224332800000013</v>
      </c>
      <c r="G5" s="8">
        <f>FC_IND_IS_E!G5+FC_IND_NFM_E!G5+FC_IND_CPC_E!G5+FC_IND_NMM_E!G5+FC_IND_PPP_E!G5+FC_IND_FBT_E!G5+FC_IND_TE_E!G5+FC_IND_MAC_E!G5+FC_IND_TL_E!G5+FC_IND_WP_E!G5+FC_IND_MQ_E!G5+FC_IND_CON_E!G5+FC_IND_NSP_E!G5</f>
        <v>52.335254400000004</v>
      </c>
      <c r="H5" s="8">
        <f>FC_IND_IS_E!H5+FC_IND_NFM_E!H5+FC_IND_CPC_E!H5+FC_IND_NMM_E!H5+FC_IND_PPP_E!H5+FC_IND_FBT_E!H5+FC_IND_TE_E!H5+FC_IND_MAC_E!H5+FC_IND_TL_E!H5+FC_IND_WP_E!H5+FC_IND_MQ_E!H5+FC_IND_CON_E!H5+FC_IND_NSP_E!H5</f>
        <v>83.150934239999984</v>
      </c>
      <c r="I5" s="8">
        <f>FC_IND_IS_E!I5+FC_IND_NFM_E!I5+FC_IND_CPC_E!I5+FC_IND_NMM_E!I5+FC_IND_PPP_E!I5+FC_IND_FBT_E!I5+FC_IND_TE_E!I5+FC_IND_MAC_E!I5+FC_IND_TL_E!I5+FC_IND_WP_E!I5+FC_IND_MQ_E!I5+FC_IND_CON_E!I5+FC_IND_NSP_E!I5</f>
        <v>107.18149728000002</v>
      </c>
      <c r="J5" s="8">
        <f>FC_IND_IS_E!J5+FC_IND_NFM_E!J5+FC_IND_CPC_E!J5+FC_IND_NMM_E!J5+FC_IND_PPP_E!J5+FC_IND_FBT_E!J5+FC_IND_TE_E!J5+FC_IND_MAC_E!J5+FC_IND_TL_E!J5+FC_IND_WP_E!J5+FC_IND_MQ_E!J5+FC_IND_CON_E!J5+FC_IND_NSP_E!J5</f>
        <v>116.27525184000002</v>
      </c>
      <c r="K5" s="8">
        <f>FC_IND_IS_E!K5+FC_IND_NFM_E!K5+FC_IND_CPC_E!K5+FC_IND_NMM_E!K5+FC_IND_PPP_E!K5+FC_IND_FBT_E!K5+FC_IND_TE_E!K5+FC_IND_MAC_E!K5+FC_IND_TL_E!K5+FC_IND_WP_E!K5+FC_IND_MQ_E!K5+FC_IND_CON_E!K5+FC_IND_NSP_E!K5</f>
        <v>88.456272959999978</v>
      </c>
      <c r="L5" s="8">
        <f>FC_IND_IS_E!L5+FC_IND_NFM_E!L5+FC_IND_CPC_E!L5+FC_IND_NMM_E!L5+FC_IND_PPP_E!L5+FC_IND_FBT_E!L5+FC_IND_TE_E!L5+FC_IND_MAC_E!L5+FC_IND_TL_E!L5+FC_IND_WP_E!L5+FC_IND_MQ_E!L5+FC_IND_CON_E!L5+FC_IND_NSP_E!L5</f>
        <v>54.701908800000005</v>
      </c>
      <c r="M5" s="8">
        <f>FC_IND_IS_E!M5+FC_IND_NFM_E!M5+FC_IND_CPC_E!M5+FC_IND_NMM_E!M5+FC_IND_PPP_E!M5+FC_IND_FBT_E!M5+FC_IND_TE_E!M5+FC_IND_MAC_E!M5+FC_IND_TL_E!M5+FC_IND_WP_E!M5+FC_IND_MQ_E!M5+FC_IND_CON_E!M5+FC_IND_NSP_E!M5</f>
        <v>67.148954399999994</v>
      </c>
      <c r="N5" s="8">
        <f>FC_IND_IS_E!N5+FC_IND_NFM_E!N5+FC_IND_CPC_E!N5+FC_IND_NMM_E!N5+FC_IND_PPP_E!N5+FC_IND_FBT_E!N5+FC_IND_TE_E!N5+FC_IND_MAC_E!N5+FC_IND_TL_E!N5+FC_IND_WP_E!N5+FC_IND_MQ_E!N5+FC_IND_CON_E!N5+FC_IND_NSP_E!N5</f>
        <v>42.709091039999983</v>
      </c>
      <c r="O5" s="8">
        <f>FC_IND_IS_E!O5+FC_IND_NFM_E!O5+FC_IND_CPC_E!O5+FC_IND_NMM_E!O5+FC_IND_PPP_E!O5+FC_IND_FBT_E!O5+FC_IND_TE_E!O5+FC_IND_MAC_E!O5+FC_IND_TL_E!O5+FC_IND_WP_E!O5+FC_IND_MQ_E!O5+FC_IND_CON_E!O5+FC_IND_NSP_E!O5</f>
        <v>30.907303679999998</v>
      </c>
      <c r="P5" s="8">
        <f>FC_IND_IS_E!P5+FC_IND_NFM_E!P5+FC_IND_CPC_E!P5+FC_IND_NMM_E!P5+FC_IND_PPP_E!P5+FC_IND_FBT_E!P5+FC_IND_TE_E!P5+FC_IND_MAC_E!P5+FC_IND_TL_E!P5+FC_IND_WP_E!P5+FC_IND_MQ_E!P5+FC_IND_CON_E!P5+FC_IND_NSP_E!P5</f>
        <v>31.445372639999999</v>
      </c>
      <c r="Q5" s="8">
        <f>FC_IND_IS_E!Q5+FC_IND_NFM_E!Q5+FC_IND_CPC_E!Q5+FC_IND_NMM_E!Q5+FC_IND_PPP_E!Q5+FC_IND_FBT_E!Q5+FC_IND_TE_E!Q5+FC_IND_MAC_E!Q5+FC_IND_TL_E!Q5+FC_IND_WP_E!Q5+FC_IND_MQ_E!Q5+FC_IND_CON_E!Q5+FC_IND_NSP_E!Q5</f>
        <v>29.697798239999997</v>
      </c>
      <c r="R5" s="8">
        <f>FC_IND_IS_E!R5+FC_IND_NFM_E!R5+FC_IND_CPC_E!R5+FC_IND_NMM_E!R5+FC_IND_PPP_E!R5+FC_IND_FBT_E!R5+FC_IND_TE_E!R5+FC_IND_MAC_E!R5+FC_IND_TL_E!R5+FC_IND_WP_E!R5+FC_IND_MQ_E!R5+FC_IND_CON_E!R5+FC_IND_NSP_E!R5</f>
        <v>28.532866560000002</v>
      </c>
      <c r="S5" s="8">
        <f>FC_IND_IS_E!S5+FC_IND_NFM_E!S5+FC_IND_CPC_E!S5+FC_IND_NMM_E!S5+FC_IND_PPP_E!S5+FC_IND_FBT_E!S5+FC_IND_TE_E!S5+FC_IND_MAC_E!S5+FC_IND_TL_E!S5+FC_IND_WP_E!S5+FC_IND_MQ_E!S5+FC_IND_CON_E!S5+FC_IND_NSP_E!S5</f>
        <v>28.482986400000001</v>
      </c>
      <c r="T5" s="8">
        <f>FC_IND_IS_E!T5+FC_IND_NFM_E!T5+FC_IND_CPC_E!T5+FC_IND_NMM_E!T5+FC_IND_PPP_E!T5+FC_IND_FBT_E!T5+FC_IND_TE_E!T5+FC_IND_MAC_E!T5+FC_IND_TL_E!T5+FC_IND_WP_E!T5+FC_IND_MQ_E!T5+FC_IND_CON_E!T5+FC_IND_NSP_E!T5</f>
        <v>12.56237136</v>
      </c>
      <c r="U5" s="8">
        <f>FC_IND_IS_E!U5+FC_IND_NFM_E!U5+FC_IND_CPC_E!U5+FC_IND_NMM_E!U5+FC_IND_PPP_E!U5+FC_IND_FBT_E!U5+FC_IND_TE_E!U5+FC_IND_MAC_E!U5+FC_IND_TL_E!U5+FC_IND_WP_E!U5+FC_IND_MQ_E!U5+FC_IND_CON_E!U5+FC_IND_NSP_E!U5</f>
        <v>12.488789280000001</v>
      </c>
      <c r="V5" s="8">
        <f>FC_IND_IS_E!V5+FC_IND_NFM_E!V5+FC_IND_CPC_E!V5+FC_IND_NMM_E!V5+FC_IND_PPP_E!V5+FC_IND_FBT_E!V5+FC_IND_TE_E!V5+FC_IND_MAC_E!V5+FC_IND_TL_E!V5+FC_IND_WP_E!V5+FC_IND_MQ_E!V5+FC_IND_CON_E!V5+FC_IND_NSP_E!V5</f>
        <v>12.360374399999998</v>
      </c>
      <c r="W5" s="8">
        <f>FC_IND_IS_E!W5+FC_IND_NFM_E!W5+FC_IND_CPC_E!W5+FC_IND_NMM_E!W5+FC_IND_PPP_E!W5+FC_IND_FBT_E!W5+FC_IND_TE_E!W5+FC_IND_MAC_E!W5+FC_IND_TL_E!W5+FC_IND_WP_E!W5+FC_IND_MQ_E!W5+FC_IND_CON_E!W5+FC_IND_NSP_E!W5</f>
        <v>12.187032000000002</v>
      </c>
      <c r="X5" s="8">
        <f>FC_IND_IS_E!X5+FC_IND_NFM_E!X5+FC_IND_CPC_E!X5+FC_IND_NMM_E!X5+FC_IND_PPP_E!X5+FC_IND_FBT_E!X5+FC_IND_TE_E!X5+FC_IND_MAC_E!X5+FC_IND_TL_E!X5+FC_IND_WP_E!X5+FC_IND_MQ_E!X5+FC_IND_CON_E!X5+FC_IND_NSP_E!X5</f>
        <v>9.8154249600000014</v>
      </c>
    </row>
    <row r="6" spans="1:24" ht="11.25" customHeight="1" x14ac:dyDescent="0.2">
      <c r="A6" s="28" t="s">
        <v>6</v>
      </c>
      <c r="B6" s="7" t="s">
        <v>7</v>
      </c>
      <c r="C6" s="8">
        <f>FC_IND_IS_E!C6+FC_IND_NFM_E!C6+FC_IND_CPC_E!C6+FC_IND_NMM_E!C6+FC_IND_PPP_E!C6+FC_IND_FBT_E!C6+FC_IND_TE_E!C6+FC_IND_MAC_E!C6+FC_IND_TL_E!C6+FC_IND_WP_E!C6+FC_IND_MQ_E!C6+FC_IND_CON_E!C6+FC_IND_NSP_E!C6</f>
        <v>0</v>
      </c>
      <c r="D6" s="8">
        <f>FC_IND_IS_E!D6+FC_IND_NFM_E!D6+FC_IND_CPC_E!D6+FC_IND_NMM_E!D6+FC_IND_PPP_E!D6+FC_IND_FBT_E!D6+FC_IND_TE_E!D6+FC_IND_MAC_E!D6+FC_IND_TL_E!D6+FC_IND_WP_E!D6+FC_IND_MQ_E!D6+FC_IND_CON_E!D6+FC_IND_NSP_E!D6</f>
        <v>0</v>
      </c>
      <c r="E6" s="8">
        <f>FC_IND_IS_E!E6+FC_IND_NFM_E!E6+FC_IND_CPC_E!E6+FC_IND_NMM_E!E6+FC_IND_PPP_E!E6+FC_IND_FBT_E!E6+FC_IND_TE_E!E6+FC_IND_MAC_E!E6+FC_IND_TL_E!E6+FC_IND_WP_E!E6+FC_IND_MQ_E!E6+FC_IND_CON_E!E6+FC_IND_NSP_E!E6</f>
        <v>0</v>
      </c>
      <c r="F6" s="8">
        <f>FC_IND_IS_E!F6+FC_IND_NFM_E!F6+FC_IND_CPC_E!F6+FC_IND_NMM_E!F6+FC_IND_PPP_E!F6+FC_IND_FBT_E!F6+FC_IND_TE_E!F6+FC_IND_MAC_E!F6+FC_IND_TL_E!F6+FC_IND_WP_E!F6+FC_IND_MQ_E!F6+FC_IND_CON_E!F6+FC_IND_NSP_E!F6</f>
        <v>0</v>
      </c>
      <c r="G6" s="8">
        <f>FC_IND_IS_E!G6+FC_IND_NFM_E!G6+FC_IND_CPC_E!G6+FC_IND_NMM_E!G6+FC_IND_PPP_E!G6+FC_IND_FBT_E!G6+FC_IND_TE_E!G6+FC_IND_MAC_E!G6+FC_IND_TL_E!G6+FC_IND_WP_E!G6+FC_IND_MQ_E!G6+FC_IND_CON_E!G6+FC_IND_NSP_E!G6</f>
        <v>0</v>
      </c>
      <c r="H6" s="8">
        <f>FC_IND_IS_E!H6+FC_IND_NFM_E!H6+FC_IND_CPC_E!H6+FC_IND_NMM_E!H6+FC_IND_PPP_E!H6+FC_IND_FBT_E!H6+FC_IND_TE_E!H6+FC_IND_MAC_E!H6+FC_IND_TL_E!H6+FC_IND_WP_E!H6+FC_IND_MQ_E!H6+FC_IND_CON_E!H6+FC_IND_NSP_E!H6</f>
        <v>0</v>
      </c>
      <c r="I6" s="8">
        <f>FC_IND_IS_E!I6+FC_IND_NFM_E!I6+FC_IND_CPC_E!I6+FC_IND_NMM_E!I6+FC_IND_PPP_E!I6+FC_IND_FBT_E!I6+FC_IND_TE_E!I6+FC_IND_MAC_E!I6+FC_IND_TL_E!I6+FC_IND_WP_E!I6+FC_IND_MQ_E!I6+FC_IND_CON_E!I6+FC_IND_NSP_E!I6</f>
        <v>0</v>
      </c>
      <c r="J6" s="8">
        <f>FC_IND_IS_E!J6+FC_IND_NFM_E!J6+FC_IND_CPC_E!J6+FC_IND_NMM_E!J6+FC_IND_PPP_E!J6+FC_IND_FBT_E!J6+FC_IND_TE_E!J6+FC_IND_MAC_E!J6+FC_IND_TL_E!J6+FC_IND_WP_E!J6+FC_IND_MQ_E!J6+FC_IND_CON_E!J6+FC_IND_NSP_E!J6</f>
        <v>0</v>
      </c>
      <c r="K6" s="8">
        <f>FC_IND_IS_E!K6+FC_IND_NFM_E!K6+FC_IND_CPC_E!K6+FC_IND_NMM_E!K6+FC_IND_PPP_E!K6+FC_IND_FBT_E!K6+FC_IND_TE_E!K6+FC_IND_MAC_E!K6+FC_IND_TL_E!K6+FC_IND_WP_E!K6+FC_IND_MQ_E!K6+FC_IND_CON_E!K6+FC_IND_NSP_E!K6</f>
        <v>0</v>
      </c>
      <c r="L6" s="8">
        <f>FC_IND_IS_E!L6+FC_IND_NFM_E!L6+FC_IND_CPC_E!L6+FC_IND_NMM_E!L6+FC_IND_PPP_E!L6+FC_IND_FBT_E!L6+FC_IND_TE_E!L6+FC_IND_MAC_E!L6+FC_IND_TL_E!L6+FC_IND_WP_E!L6+FC_IND_MQ_E!L6+FC_IND_CON_E!L6+FC_IND_NSP_E!L6</f>
        <v>0</v>
      </c>
      <c r="M6" s="8">
        <f>FC_IND_IS_E!M6+FC_IND_NFM_E!M6+FC_IND_CPC_E!M6+FC_IND_NMM_E!M6+FC_IND_PPP_E!M6+FC_IND_FBT_E!M6+FC_IND_TE_E!M6+FC_IND_MAC_E!M6+FC_IND_TL_E!M6+FC_IND_WP_E!M6+FC_IND_MQ_E!M6+FC_IND_CON_E!M6+FC_IND_NSP_E!M6</f>
        <v>0</v>
      </c>
      <c r="N6" s="8">
        <f>FC_IND_IS_E!N6+FC_IND_NFM_E!N6+FC_IND_CPC_E!N6+FC_IND_NMM_E!N6+FC_IND_PPP_E!N6+FC_IND_FBT_E!N6+FC_IND_TE_E!N6+FC_IND_MAC_E!N6+FC_IND_TL_E!N6+FC_IND_WP_E!N6+FC_IND_MQ_E!N6+FC_IND_CON_E!N6+FC_IND_NSP_E!N6</f>
        <v>0</v>
      </c>
      <c r="O6" s="8">
        <f>FC_IND_IS_E!O6+FC_IND_NFM_E!O6+FC_IND_CPC_E!O6+FC_IND_NMM_E!O6+FC_IND_PPP_E!O6+FC_IND_FBT_E!O6+FC_IND_TE_E!O6+FC_IND_MAC_E!O6+FC_IND_TL_E!O6+FC_IND_WP_E!O6+FC_IND_MQ_E!O6+FC_IND_CON_E!O6+FC_IND_NSP_E!O6</f>
        <v>0</v>
      </c>
      <c r="P6" s="8">
        <f>FC_IND_IS_E!P6+FC_IND_NFM_E!P6+FC_IND_CPC_E!P6+FC_IND_NMM_E!P6+FC_IND_PPP_E!P6+FC_IND_FBT_E!P6+FC_IND_TE_E!P6+FC_IND_MAC_E!P6+FC_IND_TL_E!P6+FC_IND_WP_E!P6+FC_IND_MQ_E!P6+FC_IND_CON_E!P6+FC_IND_NSP_E!P6</f>
        <v>0</v>
      </c>
      <c r="Q6" s="8">
        <f>FC_IND_IS_E!Q6+FC_IND_NFM_E!Q6+FC_IND_CPC_E!Q6+FC_IND_NMM_E!Q6+FC_IND_PPP_E!Q6+FC_IND_FBT_E!Q6+FC_IND_TE_E!Q6+FC_IND_MAC_E!Q6+FC_IND_TL_E!Q6+FC_IND_WP_E!Q6+FC_IND_MQ_E!Q6+FC_IND_CON_E!Q6+FC_IND_NSP_E!Q6</f>
        <v>0</v>
      </c>
      <c r="R6" s="8">
        <f>FC_IND_IS_E!R6+FC_IND_NFM_E!R6+FC_IND_CPC_E!R6+FC_IND_NMM_E!R6+FC_IND_PPP_E!R6+FC_IND_FBT_E!R6+FC_IND_TE_E!R6+FC_IND_MAC_E!R6+FC_IND_TL_E!R6+FC_IND_WP_E!R6+FC_IND_MQ_E!R6+FC_IND_CON_E!R6+FC_IND_NSP_E!R6</f>
        <v>0</v>
      </c>
      <c r="S6" s="8">
        <f>FC_IND_IS_E!S6+FC_IND_NFM_E!S6+FC_IND_CPC_E!S6+FC_IND_NMM_E!S6+FC_IND_PPP_E!S6+FC_IND_FBT_E!S6+FC_IND_TE_E!S6+FC_IND_MAC_E!S6+FC_IND_TL_E!S6+FC_IND_WP_E!S6+FC_IND_MQ_E!S6+FC_IND_CON_E!S6+FC_IND_NSP_E!S6</f>
        <v>0</v>
      </c>
      <c r="T6" s="8">
        <f>FC_IND_IS_E!T6+FC_IND_NFM_E!T6+FC_IND_CPC_E!T6+FC_IND_NMM_E!T6+FC_IND_PPP_E!T6+FC_IND_FBT_E!T6+FC_IND_TE_E!T6+FC_IND_MAC_E!T6+FC_IND_TL_E!T6+FC_IND_WP_E!T6+FC_IND_MQ_E!T6+FC_IND_CON_E!T6+FC_IND_NSP_E!T6</f>
        <v>0</v>
      </c>
      <c r="U6" s="8">
        <f>FC_IND_IS_E!U6+FC_IND_NFM_E!U6+FC_IND_CPC_E!U6+FC_IND_NMM_E!U6+FC_IND_PPP_E!U6+FC_IND_FBT_E!U6+FC_IND_TE_E!U6+FC_IND_MAC_E!U6+FC_IND_TL_E!U6+FC_IND_WP_E!U6+FC_IND_MQ_E!U6+FC_IND_CON_E!U6+FC_IND_NSP_E!U6</f>
        <v>0</v>
      </c>
      <c r="V6" s="8">
        <f>FC_IND_IS_E!V6+FC_IND_NFM_E!V6+FC_IND_CPC_E!V6+FC_IND_NMM_E!V6+FC_IND_PPP_E!V6+FC_IND_FBT_E!V6+FC_IND_TE_E!V6+FC_IND_MAC_E!V6+FC_IND_TL_E!V6+FC_IND_WP_E!V6+FC_IND_MQ_E!V6+FC_IND_CON_E!V6+FC_IND_NSP_E!V6</f>
        <v>0</v>
      </c>
      <c r="W6" s="8">
        <f>FC_IND_IS_E!W6+FC_IND_NFM_E!W6+FC_IND_CPC_E!W6+FC_IND_NMM_E!W6+FC_IND_PPP_E!W6+FC_IND_FBT_E!W6+FC_IND_TE_E!W6+FC_IND_MAC_E!W6+FC_IND_TL_E!W6+FC_IND_WP_E!W6+FC_IND_MQ_E!W6+FC_IND_CON_E!W6+FC_IND_NSP_E!W6</f>
        <v>0</v>
      </c>
      <c r="X6" s="8">
        <f>FC_IND_IS_E!X6+FC_IND_NFM_E!X6+FC_IND_CPC_E!X6+FC_IND_NMM_E!X6+FC_IND_PPP_E!X6+FC_IND_FBT_E!X6+FC_IND_TE_E!X6+FC_IND_MAC_E!X6+FC_IND_TL_E!X6+FC_IND_WP_E!X6+FC_IND_MQ_E!X6+FC_IND_CON_E!X6+FC_IND_NSP_E!X6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FC_IND_IS_E!C7+FC_IND_NFM_E!C7+FC_IND_CPC_E!C7+FC_IND_NMM_E!C7+FC_IND_PPP_E!C7+FC_IND_FBT_E!C7+FC_IND_TE_E!C7+FC_IND_MAC_E!C7+FC_IND_TL_E!C7+FC_IND_WP_E!C7+FC_IND_MQ_E!C7+FC_IND_CON_E!C7+FC_IND_NSP_E!C7</f>
        <v>349.58313720000001</v>
      </c>
      <c r="D7" s="8">
        <f>FC_IND_IS_E!D7+FC_IND_NFM_E!D7+FC_IND_CPC_E!D7+FC_IND_NMM_E!D7+FC_IND_PPP_E!D7+FC_IND_FBT_E!D7+FC_IND_TE_E!D7+FC_IND_MAC_E!D7+FC_IND_TL_E!D7+FC_IND_WP_E!D7+FC_IND_MQ_E!D7+FC_IND_CON_E!D7+FC_IND_NSP_E!D7</f>
        <v>382.60008864000002</v>
      </c>
      <c r="E7" s="8">
        <f>FC_IND_IS_E!E7+FC_IND_NFM_E!E7+FC_IND_CPC_E!E7+FC_IND_NMM_E!E7+FC_IND_PPP_E!E7+FC_IND_FBT_E!E7+FC_IND_TE_E!E7+FC_IND_MAC_E!E7+FC_IND_TL_E!E7+FC_IND_WP_E!E7+FC_IND_MQ_E!E7+FC_IND_CON_E!E7+FC_IND_NSP_E!E7</f>
        <v>200.05754472000001</v>
      </c>
      <c r="F7" s="8">
        <f>FC_IND_IS_E!F7+FC_IND_NFM_E!F7+FC_IND_CPC_E!F7+FC_IND_NMM_E!F7+FC_IND_PPP_E!F7+FC_IND_FBT_E!F7+FC_IND_TE_E!F7+FC_IND_MAC_E!F7+FC_IND_TL_E!F7+FC_IND_WP_E!F7+FC_IND_MQ_E!F7+FC_IND_CON_E!F7+FC_IND_NSP_E!F7</f>
        <v>150.95185776000005</v>
      </c>
      <c r="G7" s="8">
        <f>FC_IND_IS_E!G7+FC_IND_NFM_E!G7+FC_IND_CPC_E!G7+FC_IND_NMM_E!G7+FC_IND_PPP_E!G7+FC_IND_FBT_E!G7+FC_IND_TE_E!G7+FC_IND_MAC_E!G7+FC_IND_TL_E!G7+FC_IND_WP_E!G7+FC_IND_MQ_E!G7+FC_IND_CON_E!G7+FC_IND_NSP_E!G7</f>
        <v>243.79634664000002</v>
      </c>
      <c r="H7" s="8">
        <f>FC_IND_IS_E!H7+FC_IND_NFM_E!H7+FC_IND_CPC_E!H7+FC_IND_NMM_E!H7+FC_IND_PPP_E!H7+FC_IND_FBT_E!H7+FC_IND_TE_E!H7+FC_IND_MAC_E!H7+FC_IND_TL_E!H7+FC_IND_WP_E!H7+FC_IND_MQ_E!H7+FC_IND_CON_E!H7+FC_IND_NSP_E!H7</f>
        <v>207.4299876</v>
      </c>
      <c r="I7" s="8">
        <f>FC_IND_IS_E!I7+FC_IND_NFM_E!I7+FC_IND_CPC_E!I7+FC_IND_NMM_E!I7+FC_IND_PPP_E!I7+FC_IND_FBT_E!I7+FC_IND_TE_E!I7+FC_IND_MAC_E!I7+FC_IND_TL_E!I7+FC_IND_WP_E!I7+FC_IND_MQ_E!I7+FC_IND_CON_E!I7+FC_IND_NSP_E!I7</f>
        <v>244.23498792000001</v>
      </c>
      <c r="J7" s="8">
        <f>FC_IND_IS_E!J7+FC_IND_NFM_E!J7+FC_IND_CPC_E!J7+FC_IND_NMM_E!J7+FC_IND_PPP_E!J7+FC_IND_FBT_E!J7+FC_IND_TE_E!J7+FC_IND_MAC_E!J7+FC_IND_TL_E!J7+FC_IND_WP_E!J7+FC_IND_MQ_E!J7+FC_IND_CON_E!J7+FC_IND_NSP_E!J7</f>
        <v>179.85348216000003</v>
      </c>
      <c r="K7" s="8">
        <f>FC_IND_IS_E!K7+FC_IND_NFM_E!K7+FC_IND_CPC_E!K7+FC_IND_NMM_E!K7+FC_IND_PPP_E!K7+FC_IND_FBT_E!K7+FC_IND_TE_E!K7+FC_IND_MAC_E!K7+FC_IND_TL_E!K7+FC_IND_WP_E!K7+FC_IND_MQ_E!K7+FC_IND_CON_E!K7+FC_IND_NSP_E!K7</f>
        <v>190.96970112</v>
      </c>
      <c r="L7" s="8">
        <f>FC_IND_IS_E!L7+FC_IND_NFM_E!L7+FC_IND_CPC_E!L7+FC_IND_NMM_E!L7+FC_IND_PPP_E!L7+FC_IND_FBT_E!L7+FC_IND_TE_E!L7+FC_IND_MAC_E!L7+FC_IND_TL_E!L7+FC_IND_WP_E!L7+FC_IND_MQ_E!L7+FC_IND_CON_E!L7+FC_IND_NSP_E!L7</f>
        <v>192.64798080000003</v>
      </c>
      <c r="M7" s="8">
        <f>FC_IND_IS_E!M7+FC_IND_NFM_E!M7+FC_IND_CPC_E!M7+FC_IND_NMM_E!M7+FC_IND_PPP_E!M7+FC_IND_FBT_E!M7+FC_IND_TE_E!M7+FC_IND_MAC_E!M7+FC_IND_TL_E!M7+FC_IND_WP_E!M7+FC_IND_MQ_E!M7+FC_IND_CON_E!M7+FC_IND_NSP_E!M7</f>
        <v>169.94659175999999</v>
      </c>
      <c r="N7" s="8">
        <f>FC_IND_IS_E!N7+FC_IND_NFM_E!N7+FC_IND_CPC_E!N7+FC_IND_NMM_E!N7+FC_IND_PPP_E!N7+FC_IND_FBT_E!N7+FC_IND_TE_E!N7+FC_IND_MAC_E!N7+FC_IND_TL_E!N7+FC_IND_WP_E!N7+FC_IND_MQ_E!N7+FC_IND_CON_E!N7+FC_IND_NSP_E!N7</f>
        <v>172.2824928</v>
      </c>
      <c r="O7" s="8">
        <f>FC_IND_IS_E!O7+FC_IND_NFM_E!O7+FC_IND_CPC_E!O7+FC_IND_NMM_E!O7+FC_IND_PPP_E!O7+FC_IND_FBT_E!O7+FC_IND_TE_E!O7+FC_IND_MAC_E!O7+FC_IND_TL_E!O7+FC_IND_WP_E!O7+FC_IND_MQ_E!O7+FC_IND_CON_E!O7+FC_IND_NSP_E!O7</f>
        <v>165.03912216000001</v>
      </c>
      <c r="P7" s="8">
        <f>FC_IND_IS_E!P7+FC_IND_NFM_E!P7+FC_IND_CPC_E!P7+FC_IND_NMM_E!P7+FC_IND_PPP_E!P7+FC_IND_FBT_E!P7+FC_IND_TE_E!P7+FC_IND_MAC_E!P7+FC_IND_TL_E!P7+FC_IND_WP_E!P7+FC_IND_MQ_E!P7+FC_IND_CON_E!P7+FC_IND_NSP_E!P7</f>
        <v>156.98351591999997</v>
      </c>
      <c r="Q7" s="8">
        <f>FC_IND_IS_E!Q7+FC_IND_NFM_E!Q7+FC_IND_CPC_E!Q7+FC_IND_NMM_E!Q7+FC_IND_PPP_E!Q7+FC_IND_FBT_E!Q7+FC_IND_TE_E!Q7+FC_IND_MAC_E!Q7+FC_IND_TL_E!Q7+FC_IND_WP_E!Q7+FC_IND_MQ_E!Q7+FC_IND_CON_E!Q7+FC_IND_NSP_E!Q7</f>
        <v>155.59403111999998</v>
      </c>
      <c r="R7" s="8">
        <f>FC_IND_IS_E!R7+FC_IND_NFM_E!R7+FC_IND_CPC_E!R7+FC_IND_NMM_E!R7+FC_IND_PPP_E!R7+FC_IND_FBT_E!R7+FC_IND_TE_E!R7+FC_IND_MAC_E!R7+FC_IND_TL_E!R7+FC_IND_WP_E!R7+FC_IND_MQ_E!R7+FC_IND_CON_E!R7+FC_IND_NSP_E!R7</f>
        <v>144.57214728000002</v>
      </c>
      <c r="S7" s="8">
        <f>FC_IND_IS_E!S7+FC_IND_NFM_E!S7+FC_IND_CPC_E!S7+FC_IND_NMM_E!S7+FC_IND_PPP_E!S7+FC_IND_FBT_E!S7+FC_IND_TE_E!S7+FC_IND_MAC_E!S7+FC_IND_TL_E!S7+FC_IND_WP_E!S7+FC_IND_MQ_E!S7+FC_IND_CON_E!S7+FC_IND_NSP_E!S7</f>
        <v>147.18730751999999</v>
      </c>
      <c r="T7" s="8">
        <f>FC_IND_IS_E!T7+FC_IND_NFM_E!T7+FC_IND_CPC_E!T7+FC_IND_NMM_E!T7+FC_IND_PPP_E!T7+FC_IND_FBT_E!T7+FC_IND_TE_E!T7+FC_IND_MAC_E!T7+FC_IND_TL_E!T7+FC_IND_WP_E!T7+FC_IND_MQ_E!T7+FC_IND_CON_E!T7+FC_IND_NSP_E!T7</f>
        <v>152.24462352000003</v>
      </c>
      <c r="U7" s="8">
        <f>FC_IND_IS_E!U7+FC_IND_NFM_E!U7+FC_IND_CPC_E!U7+FC_IND_NMM_E!U7+FC_IND_PPP_E!U7+FC_IND_FBT_E!U7+FC_IND_TE_E!U7+FC_IND_MAC_E!U7+FC_IND_TL_E!U7+FC_IND_WP_E!U7+FC_IND_MQ_E!U7+FC_IND_CON_E!U7+FC_IND_NSP_E!U7</f>
        <v>134.01649008000001</v>
      </c>
      <c r="V7" s="8">
        <f>FC_IND_IS_E!V7+FC_IND_NFM_E!V7+FC_IND_CPC_E!V7+FC_IND_NMM_E!V7+FC_IND_PPP_E!V7+FC_IND_FBT_E!V7+FC_IND_TE_E!V7+FC_IND_MAC_E!V7+FC_IND_TL_E!V7+FC_IND_WP_E!V7+FC_IND_MQ_E!V7+FC_IND_CON_E!V7+FC_IND_NSP_E!V7</f>
        <v>149.55079392000005</v>
      </c>
      <c r="W7" s="8">
        <f>FC_IND_IS_E!W7+FC_IND_NFM_E!W7+FC_IND_CPC_E!W7+FC_IND_NMM_E!W7+FC_IND_PPP_E!W7+FC_IND_FBT_E!W7+FC_IND_TE_E!W7+FC_IND_MAC_E!W7+FC_IND_TL_E!W7+FC_IND_WP_E!W7+FC_IND_MQ_E!W7+FC_IND_CON_E!W7+FC_IND_NSP_E!W7</f>
        <v>121.22165088000004</v>
      </c>
      <c r="X7" s="8">
        <f>FC_IND_IS_E!X7+FC_IND_NFM_E!X7+FC_IND_CPC_E!X7+FC_IND_NMM_E!X7+FC_IND_PPP_E!X7+FC_IND_FBT_E!X7+FC_IND_TE_E!X7+FC_IND_MAC_E!X7+FC_IND_TL_E!X7+FC_IND_WP_E!X7+FC_IND_MQ_E!X7+FC_IND_CON_E!X7+FC_IND_NSP_E!X7</f>
        <v>132.51836664000004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W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ref="X8" si="6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FC_IND_IS_E!C9+FC_IND_NFM_E!C9+FC_IND_CPC_E!C9+FC_IND_NMM_E!C9+FC_IND_PPP_E!C9+FC_IND_FBT_E!C9+FC_IND_TE_E!C9+FC_IND_MAC_E!C9+FC_IND_TL_E!C9+FC_IND_WP_E!C9+FC_IND_MQ_E!C9+FC_IND_CON_E!C9+FC_IND_NSP_E!C9</f>
        <v>0</v>
      </c>
      <c r="D9" s="8">
        <f>FC_IND_IS_E!D9+FC_IND_NFM_E!D9+FC_IND_CPC_E!D9+FC_IND_NMM_E!D9+FC_IND_PPP_E!D9+FC_IND_FBT_E!D9+FC_IND_TE_E!D9+FC_IND_MAC_E!D9+FC_IND_TL_E!D9+FC_IND_WP_E!D9+FC_IND_MQ_E!D9+FC_IND_CON_E!D9+FC_IND_NSP_E!D9</f>
        <v>0</v>
      </c>
      <c r="E9" s="8">
        <f>FC_IND_IS_E!E9+FC_IND_NFM_E!E9+FC_IND_CPC_E!E9+FC_IND_NMM_E!E9+FC_IND_PPP_E!E9+FC_IND_FBT_E!E9+FC_IND_TE_E!E9+FC_IND_MAC_E!E9+FC_IND_TL_E!E9+FC_IND_WP_E!E9+FC_IND_MQ_E!E9+FC_IND_CON_E!E9+FC_IND_NSP_E!E9</f>
        <v>0</v>
      </c>
      <c r="F9" s="8">
        <f>FC_IND_IS_E!F9+FC_IND_NFM_E!F9+FC_IND_CPC_E!F9+FC_IND_NMM_E!F9+FC_IND_PPP_E!F9+FC_IND_FBT_E!F9+FC_IND_TE_E!F9+FC_IND_MAC_E!F9+FC_IND_TL_E!F9+FC_IND_WP_E!F9+FC_IND_MQ_E!F9+FC_IND_CON_E!F9+FC_IND_NSP_E!F9</f>
        <v>0</v>
      </c>
      <c r="G9" s="8">
        <f>FC_IND_IS_E!G9+FC_IND_NFM_E!G9+FC_IND_CPC_E!G9+FC_IND_NMM_E!G9+FC_IND_PPP_E!G9+FC_IND_FBT_E!G9+FC_IND_TE_E!G9+FC_IND_MAC_E!G9+FC_IND_TL_E!G9+FC_IND_WP_E!G9+FC_IND_MQ_E!G9+FC_IND_CON_E!G9+FC_IND_NSP_E!G9</f>
        <v>0</v>
      </c>
      <c r="H9" s="8">
        <f>FC_IND_IS_E!H9+FC_IND_NFM_E!H9+FC_IND_CPC_E!H9+FC_IND_NMM_E!H9+FC_IND_PPP_E!H9+FC_IND_FBT_E!H9+FC_IND_TE_E!H9+FC_IND_MAC_E!H9+FC_IND_TL_E!H9+FC_IND_WP_E!H9+FC_IND_MQ_E!H9+FC_IND_CON_E!H9+FC_IND_NSP_E!H9</f>
        <v>0</v>
      </c>
      <c r="I9" s="8">
        <f>FC_IND_IS_E!I9+FC_IND_NFM_E!I9+FC_IND_CPC_E!I9+FC_IND_NMM_E!I9+FC_IND_PPP_E!I9+FC_IND_FBT_E!I9+FC_IND_TE_E!I9+FC_IND_MAC_E!I9+FC_IND_TL_E!I9+FC_IND_WP_E!I9+FC_IND_MQ_E!I9+FC_IND_CON_E!I9+FC_IND_NSP_E!I9</f>
        <v>0</v>
      </c>
      <c r="J9" s="8">
        <f>FC_IND_IS_E!J9+FC_IND_NFM_E!J9+FC_IND_CPC_E!J9+FC_IND_NMM_E!J9+FC_IND_PPP_E!J9+FC_IND_FBT_E!J9+FC_IND_TE_E!J9+FC_IND_MAC_E!J9+FC_IND_TL_E!J9+FC_IND_WP_E!J9+FC_IND_MQ_E!J9+FC_IND_CON_E!J9+FC_IND_NSP_E!J9</f>
        <v>0</v>
      </c>
      <c r="K9" s="8">
        <f>FC_IND_IS_E!K9+FC_IND_NFM_E!K9+FC_IND_CPC_E!K9+FC_IND_NMM_E!K9+FC_IND_PPP_E!K9+FC_IND_FBT_E!K9+FC_IND_TE_E!K9+FC_IND_MAC_E!K9+FC_IND_TL_E!K9+FC_IND_WP_E!K9+FC_IND_MQ_E!K9+FC_IND_CON_E!K9+FC_IND_NSP_E!K9</f>
        <v>0</v>
      </c>
      <c r="L9" s="8">
        <f>FC_IND_IS_E!L9+FC_IND_NFM_E!L9+FC_IND_CPC_E!L9+FC_IND_NMM_E!L9+FC_IND_PPP_E!L9+FC_IND_FBT_E!L9+FC_IND_TE_E!L9+FC_IND_MAC_E!L9+FC_IND_TL_E!L9+FC_IND_WP_E!L9+FC_IND_MQ_E!L9+FC_IND_CON_E!L9+FC_IND_NSP_E!L9</f>
        <v>0</v>
      </c>
      <c r="M9" s="8">
        <f>FC_IND_IS_E!M9+FC_IND_NFM_E!M9+FC_IND_CPC_E!M9+FC_IND_NMM_E!M9+FC_IND_PPP_E!M9+FC_IND_FBT_E!M9+FC_IND_TE_E!M9+FC_IND_MAC_E!M9+FC_IND_TL_E!M9+FC_IND_WP_E!M9+FC_IND_MQ_E!M9+FC_IND_CON_E!M9+FC_IND_NSP_E!M9</f>
        <v>0</v>
      </c>
      <c r="N9" s="8">
        <f>FC_IND_IS_E!N9+FC_IND_NFM_E!N9+FC_IND_CPC_E!N9+FC_IND_NMM_E!N9+FC_IND_PPP_E!N9+FC_IND_FBT_E!N9+FC_IND_TE_E!N9+FC_IND_MAC_E!N9+FC_IND_TL_E!N9+FC_IND_WP_E!N9+FC_IND_MQ_E!N9+FC_IND_CON_E!N9+FC_IND_NSP_E!N9</f>
        <v>0</v>
      </c>
      <c r="O9" s="8">
        <f>FC_IND_IS_E!O9+FC_IND_NFM_E!O9+FC_IND_CPC_E!O9+FC_IND_NMM_E!O9+FC_IND_PPP_E!O9+FC_IND_FBT_E!O9+FC_IND_TE_E!O9+FC_IND_MAC_E!O9+FC_IND_TL_E!O9+FC_IND_WP_E!O9+FC_IND_MQ_E!O9+FC_IND_CON_E!O9+FC_IND_NSP_E!O9</f>
        <v>0</v>
      </c>
      <c r="P9" s="8">
        <f>FC_IND_IS_E!P9+FC_IND_NFM_E!P9+FC_IND_CPC_E!P9+FC_IND_NMM_E!P9+FC_IND_PPP_E!P9+FC_IND_FBT_E!P9+FC_IND_TE_E!P9+FC_IND_MAC_E!P9+FC_IND_TL_E!P9+FC_IND_WP_E!P9+FC_IND_MQ_E!P9+FC_IND_CON_E!P9+FC_IND_NSP_E!P9</f>
        <v>0</v>
      </c>
      <c r="Q9" s="8">
        <f>FC_IND_IS_E!Q9+FC_IND_NFM_E!Q9+FC_IND_CPC_E!Q9+FC_IND_NMM_E!Q9+FC_IND_PPP_E!Q9+FC_IND_FBT_E!Q9+FC_IND_TE_E!Q9+FC_IND_MAC_E!Q9+FC_IND_TL_E!Q9+FC_IND_WP_E!Q9+FC_IND_MQ_E!Q9+FC_IND_CON_E!Q9+FC_IND_NSP_E!Q9</f>
        <v>0</v>
      </c>
      <c r="R9" s="8">
        <f>FC_IND_IS_E!R9+FC_IND_NFM_E!R9+FC_IND_CPC_E!R9+FC_IND_NMM_E!R9+FC_IND_PPP_E!R9+FC_IND_FBT_E!R9+FC_IND_TE_E!R9+FC_IND_MAC_E!R9+FC_IND_TL_E!R9+FC_IND_WP_E!R9+FC_IND_MQ_E!R9+FC_IND_CON_E!R9+FC_IND_NSP_E!R9</f>
        <v>0</v>
      </c>
      <c r="S9" s="8">
        <f>FC_IND_IS_E!S9+FC_IND_NFM_E!S9+FC_IND_CPC_E!S9+FC_IND_NMM_E!S9+FC_IND_PPP_E!S9+FC_IND_FBT_E!S9+FC_IND_TE_E!S9+FC_IND_MAC_E!S9+FC_IND_TL_E!S9+FC_IND_WP_E!S9+FC_IND_MQ_E!S9+FC_IND_CON_E!S9+FC_IND_NSP_E!S9</f>
        <v>0</v>
      </c>
      <c r="T9" s="8">
        <f>FC_IND_IS_E!T9+FC_IND_NFM_E!T9+FC_IND_CPC_E!T9+FC_IND_NMM_E!T9+FC_IND_PPP_E!T9+FC_IND_FBT_E!T9+FC_IND_TE_E!T9+FC_IND_MAC_E!T9+FC_IND_TL_E!T9+FC_IND_WP_E!T9+FC_IND_MQ_E!T9+FC_IND_CON_E!T9+FC_IND_NSP_E!T9</f>
        <v>0</v>
      </c>
      <c r="U9" s="8">
        <f>FC_IND_IS_E!U9+FC_IND_NFM_E!U9+FC_IND_CPC_E!U9+FC_IND_NMM_E!U9+FC_IND_PPP_E!U9+FC_IND_FBT_E!U9+FC_IND_TE_E!U9+FC_IND_MAC_E!U9+FC_IND_TL_E!U9+FC_IND_WP_E!U9+FC_IND_MQ_E!U9+FC_IND_CON_E!U9+FC_IND_NSP_E!U9</f>
        <v>0</v>
      </c>
      <c r="V9" s="8">
        <f>FC_IND_IS_E!V9+FC_IND_NFM_E!V9+FC_IND_CPC_E!V9+FC_IND_NMM_E!V9+FC_IND_PPP_E!V9+FC_IND_FBT_E!V9+FC_IND_TE_E!V9+FC_IND_MAC_E!V9+FC_IND_TL_E!V9+FC_IND_WP_E!V9+FC_IND_MQ_E!V9+FC_IND_CON_E!V9+FC_IND_NSP_E!V9</f>
        <v>0</v>
      </c>
      <c r="W9" s="8">
        <f>FC_IND_IS_E!W9+FC_IND_NFM_E!W9+FC_IND_CPC_E!W9+FC_IND_NMM_E!W9+FC_IND_PPP_E!W9+FC_IND_FBT_E!W9+FC_IND_TE_E!W9+FC_IND_MAC_E!W9+FC_IND_TL_E!W9+FC_IND_WP_E!W9+FC_IND_MQ_E!W9+FC_IND_CON_E!W9+FC_IND_NSP_E!W9</f>
        <v>0</v>
      </c>
      <c r="X9" s="8">
        <f>FC_IND_IS_E!X9+FC_IND_NFM_E!X9+FC_IND_CPC_E!X9+FC_IND_NMM_E!X9+FC_IND_PPP_E!X9+FC_IND_FBT_E!X9+FC_IND_TE_E!X9+FC_IND_MAC_E!X9+FC_IND_TL_E!X9+FC_IND_WP_E!X9+FC_IND_MQ_E!X9+FC_IND_CON_E!X9+FC_IND_NSP_E!X9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FC_IND_IS_E!C10+FC_IND_NFM_E!C10+FC_IND_CPC_E!C10+FC_IND_NMM_E!C10+FC_IND_PPP_E!C10+FC_IND_FBT_E!C10+FC_IND_TE_E!C10+FC_IND_MAC_E!C10+FC_IND_TL_E!C10+FC_IND_WP_E!C10+FC_IND_MQ_E!C10+FC_IND_CON_E!C10+FC_IND_NSP_E!C10</f>
        <v>0</v>
      </c>
      <c r="D10" s="8">
        <f>FC_IND_IS_E!D10+FC_IND_NFM_E!D10+FC_IND_CPC_E!D10+FC_IND_NMM_E!D10+FC_IND_PPP_E!D10+FC_IND_FBT_E!D10+FC_IND_TE_E!D10+FC_IND_MAC_E!D10+FC_IND_TL_E!D10+FC_IND_WP_E!D10+FC_IND_MQ_E!D10+FC_IND_CON_E!D10+FC_IND_NSP_E!D10</f>
        <v>0</v>
      </c>
      <c r="E10" s="8">
        <f>FC_IND_IS_E!E10+FC_IND_NFM_E!E10+FC_IND_CPC_E!E10+FC_IND_NMM_E!E10+FC_IND_PPP_E!E10+FC_IND_FBT_E!E10+FC_IND_TE_E!E10+FC_IND_MAC_E!E10+FC_IND_TL_E!E10+FC_IND_WP_E!E10+FC_IND_MQ_E!E10+FC_IND_CON_E!E10+FC_IND_NSP_E!E10</f>
        <v>0</v>
      </c>
      <c r="F10" s="8">
        <f>FC_IND_IS_E!F10+FC_IND_NFM_E!F10+FC_IND_CPC_E!F10+FC_IND_NMM_E!F10+FC_IND_PPP_E!F10+FC_IND_FBT_E!F10+FC_IND_TE_E!F10+FC_IND_MAC_E!F10+FC_IND_TL_E!F10+FC_IND_WP_E!F10+FC_IND_MQ_E!F10+FC_IND_CON_E!F10+FC_IND_NSP_E!F10</f>
        <v>0</v>
      </c>
      <c r="G10" s="8">
        <f>FC_IND_IS_E!G10+FC_IND_NFM_E!G10+FC_IND_CPC_E!G10+FC_IND_NMM_E!G10+FC_IND_PPP_E!G10+FC_IND_FBT_E!G10+FC_IND_TE_E!G10+FC_IND_MAC_E!G10+FC_IND_TL_E!G10+FC_IND_WP_E!G10+FC_IND_MQ_E!G10+FC_IND_CON_E!G10+FC_IND_NSP_E!G10</f>
        <v>0</v>
      </c>
      <c r="H10" s="8">
        <f>FC_IND_IS_E!H10+FC_IND_NFM_E!H10+FC_IND_CPC_E!H10+FC_IND_NMM_E!H10+FC_IND_PPP_E!H10+FC_IND_FBT_E!H10+FC_IND_TE_E!H10+FC_IND_MAC_E!H10+FC_IND_TL_E!H10+FC_IND_WP_E!H10+FC_IND_MQ_E!H10+FC_IND_CON_E!H10+FC_IND_NSP_E!H10</f>
        <v>0</v>
      </c>
      <c r="I10" s="8">
        <f>FC_IND_IS_E!I10+FC_IND_NFM_E!I10+FC_IND_CPC_E!I10+FC_IND_NMM_E!I10+FC_IND_PPP_E!I10+FC_IND_FBT_E!I10+FC_IND_TE_E!I10+FC_IND_MAC_E!I10+FC_IND_TL_E!I10+FC_IND_WP_E!I10+FC_IND_MQ_E!I10+FC_IND_CON_E!I10+FC_IND_NSP_E!I10</f>
        <v>0</v>
      </c>
      <c r="J10" s="8">
        <f>FC_IND_IS_E!J10+FC_IND_NFM_E!J10+FC_IND_CPC_E!J10+FC_IND_NMM_E!J10+FC_IND_PPP_E!J10+FC_IND_FBT_E!J10+FC_IND_TE_E!J10+FC_IND_MAC_E!J10+FC_IND_TL_E!J10+FC_IND_WP_E!J10+FC_IND_MQ_E!J10+FC_IND_CON_E!J10+FC_IND_NSP_E!J10</f>
        <v>0</v>
      </c>
      <c r="K10" s="8">
        <f>FC_IND_IS_E!K10+FC_IND_NFM_E!K10+FC_IND_CPC_E!K10+FC_IND_NMM_E!K10+FC_IND_PPP_E!K10+FC_IND_FBT_E!K10+FC_IND_TE_E!K10+FC_IND_MAC_E!K10+FC_IND_TL_E!K10+FC_IND_WP_E!K10+FC_IND_MQ_E!K10+FC_IND_CON_E!K10+FC_IND_NSP_E!K10</f>
        <v>0</v>
      </c>
      <c r="L10" s="8">
        <f>FC_IND_IS_E!L10+FC_IND_NFM_E!L10+FC_IND_CPC_E!L10+FC_IND_NMM_E!L10+FC_IND_PPP_E!L10+FC_IND_FBT_E!L10+FC_IND_TE_E!L10+FC_IND_MAC_E!L10+FC_IND_TL_E!L10+FC_IND_WP_E!L10+FC_IND_MQ_E!L10+FC_IND_CON_E!L10+FC_IND_NSP_E!L10</f>
        <v>0</v>
      </c>
      <c r="M10" s="8">
        <f>FC_IND_IS_E!M10+FC_IND_NFM_E!M10+FC_IND_CPC_E!M10+FC_IND_NMM_E!M10+FC_IND_PPP_E!M10+FC_IND_FBT_E!M10+FC_IND_TE_E!M10+FC_IND_MAC_E!M10+FC_IND_TL_E!M10+FC_IND_WP_E!M10+FC_IND_MQ_E!M10+FC_IND_CON_E!M10+FC_IND_NSP_E!M10</f>
        <v>0</v>
      </c>
      <c r="N10" s="8">
        <f>FC_IND_IS_E!N10+FC_IND_NFM_E!N10+FC_IND_CPC_E!N10+FC_IND_NMM_E!N10+FC_IND_PPP_E!N10+FC_IND_FBT_E!N10+FC_IND_TE_E!N10+FC_IND_MAC_E!N10+FC_IND_TL_E!N10+FC_IND_WP_E!N10+FC_IND_MQ_E!N10+FC_IND_CON_E!N10+FC_IND_NSP_E!N10</f>
        <v>0</v>
      </c>
      <c r="O10" s="8">
        <f>FC_IND_IS_E!O10+FC_IND_NFM_E!O10+FC_IND_CPC_E!O10+FC_IND_NMM_E!O10+FC_IND_PPP_E!O10+FC_IND_FBT_E!O10+FC_IND_TE_E!O10+FC_IND_MAC_E!O10+FC_IND_TL_E!O10+FC_IND_WP_E!O10+FC_IND_MQ_E!O10+FC_IND_CON_E!O10+FC_IND_NSP_E!O10</f>
        <v>0</v>
      </c>
      <c r="P10" s="8">
        <f>FC_IND_IS_E!P10+FC_IND_NFM_E!P10+FC_IND_CPC_E!P10+FC_IND_NMM_E!P10+FC_IND_PPP_E!P10+FC_IND_FBT_E!P10+FC_IND_TE_E!P10+FC_IND_MAC_E!P10+FC_IND_TL_E!P10+FC_IND_WP_E!P10+FC_IND_MQ_E!P10+FC_IND_CON_E!P10+FC_IND_NSP_E!P10</f>
        <v>0</v>
      </c>
      <c r="Q10" s="8">
        <f>FC_IND_IS_E!Q10+FC_IND_NFM_E!Q10+FC_IND_CPC_E!Q10+FC_IND_NMM_E!Q10+FC_IND_PPP_E!Q10+FC_IND_FBT_E!Q10+FC_IND_TE_E!Q10+FC_IND_MAC_E!Q10+FC_IND_TL_E!Q10+FC_IND_WP_E!Q10+FC_IND_MQ_E!Q10+FC_IND_CON_E!Q10+FC_IND_NSP_E!Q10</f>
        <v>0</v>
      </c>
      <c r="R10" s="8">
        <f>FC_IND_IS_E!R10+FC_IND_NFM_E!R10+FC_IND_CPC_E!R10+FC_IND_NMM_E!R10+FC_IND_PPP_E!R10+FC_IND_FBT_E!R10+FC_IND_TE_E!R10+FC_IND_MAC_E!R10+FC_IND_TL_E!R10+FC_IND_WP_E!R10+FC_IND_MQ_E!R10+FC_IND_CON_E!R10+FC_IND_NSP_E!R10</f>
        <v>0</v>
      </c>
      <c r="S10" s="8">
        <f>FC_IND_IS_E!S10+FC_IND_NFM_E!S10+FC_IND_CPC_E!S10+FC_IND_NMM_E!S10+FC_IND_PPP_E!S10+FC_IND_FBT_E!S10+FC_IND_TE_E!S10+FC_IND_MAC_E!S10+FC_IND_TL_E!S10+FC_IND_WP_E!S10+FC_IND_MQ_E!S10+FC_IND_CON_E!S10+FC_IND_NSP_E!S10</f>
        <v>0</v>
      </c>
      <c r="T10" s="8">
        <f>FC_IND_IS_E!T10+FC_IND_NFM_E!T10+FC_IND_CPC_E!T10+FC_IND_NMM_E!T10+FC_IND_PPP_E!T10+FC_IND_FBT_E!T10+FC_IND_TE_E!T10+FC_IND_MAC_E!T10+FC_IND_TL_E!T10+FC_IND_WP_E!T10+FC_IND_MQ_E!T10+FC_IND_CON_E!T10+FC_IND_NSP_E!T10</f>
        <v>0</v>
      </c>
      <c r="U10" s="8">
        <f>FC_IND_IS_E!U10+FC_IND_NFM_E!U10+FC_IND_CPC_E!U10+FC_IND_NMM_E!U10+FC_IND_PPP_E!U10+FC_IND_FBT_E!U10+FC_IND_TE_E!U10+FC_IND_MAC_E!U10+FC_IND_TL_E!U10+FC_IND_WP_E!U10+FC_IND_MQ_E!U10+FC_IND_CON_E!U10+FC_IND_NSP_E!U10</f>
        <v>0</v>
      </c>
      <c r="V10" s="8">
        <f>FC_IND_IS_E!V10+FC_IND_NFM_E!V10+FC_IND_CPC_E!V10+FC_IND_NMM_E!V10+FC_IND_PPP_E!V10+FC_IND_FBT_E!V10+FC_IND_TE_E!V10+FC_IND_MAC_E!V10+FC_IND_TL_E!V10+FC_IND_WP_E!V10+FC_IND_MQ_E!V10+FC_IND_CON_E!V10+FC_IND_NSP_E!V10</f>
        <v>0</v>
      </c>
      <c r="W10" s="8">
        <f>FC_IND_IS_E!W10+FC_IND_NFM_E!W10+FC_IND_CPC_E!W10+FC_IND_NMM_E!W10+FC_IND_PPP_E!W10+FC_IND_FBT_E!W10+FC_IND_TE_E!W10+FC_IND_MAC_E!W10+FC_IND_TL_E!W10+FC_IND_WP_E!W10+FC_IND_MQ_E!W10+FC_IND_CON_E!W10+FC_IND_NSP_E!W10</f>
        <v>0</v>
      </c>
      <c r="X10" s="8">
        <f>FC_IND_IS_E!X10+FC_IND_NFM_E!X10+FC_IND_CPC_E!X10+FC_IND_NMM_E!X10+FC_IND_PPP_E!X10+FC_IND_FBT_E!X10+FC_IND_TE_E!X10+FC_IND_MAC_E!X10+FC_IND_TL_E!X10+FC_IND_WP_E!X10+FC_IND_MQ_E!X10+FC_IND_CON_E!X10+FC_IND_NSP_E!X10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W11" si="7">SUM(C12:C16)</f>
        <v>25.730303280000005</v>
      </c>
      <c r="D11" s="19">
        <f t="shared" si="7"/>
        <v>18.634041359999998</v>
      </c>
      <c r="E11" s="19">
        <f t="shared" si="7"/>
        <v>17.34475776</v>
      </c>
      <c r="F11" s="19">
        <f t="shared" si="7"/>
        <v>19.182358799999999</v>
      </c>
      <c r="G11" s="19">
        <f t="shared" si="7"/>
        <v>19.08675384</v>
      </c>
      <c r="H11" s="19">
        <f t="shared" si="7"/>
        <v>17.882998320000002</v>
      </c>
      <c r="I11" s="19">
        <f t="shared" si="7"/>
        <v>17.8105884</v>
      </c>
      <c r="J11" s="19">
        <f t="shared" si="7"/>
        <v>17.307652560000001</v>
      </c>
      <c r="K11" s="19">
        <f t="shared" si="7"/>
        <v>19.852723440000005</v>
      </c>
      <c r="L11" s="19">
        <f t="shared" si="7"/>
        <v>18.46837872</v>
      </c>
      <c r="M11" s="19">
        <f t="shared" si="7"/>
        <v>23.718232560000001</v>
      </c>
      <c r="N11" s="19">
        <f t="shared" si="7"/>
        <v>19.461459599999998</v>
      </c>
      <c r="O11" s="19">
        <f t="shared" si="7"/>
        <v>21.465863760000001</v>
      </c>
      <c r="P11" s="19">
        <f t="shared" si="7"/>
        <v>19.382806080000002</v>
      </c>
      <c r="Q11" s="19">
        <f t="shared" si="7"/>
        <v>21.123131040000001</v>
      </c>
      <c r="R11" s="19">
        <f t="shared" si="7"/>
        <v>21.338718720000003</v>
      </c>
      <c r="S11" s="19">
        <f t="shared" si="7"/>
        <v>25.792665359999997</v>
      </c>
      <c r="T11" s="19">
        <f t="shared" si="7"/>
        <v>21.627714240000003</v>
      </c>
      <c r="U11" s="19">
        <f t="shared" si="7"/>
        <v>19.092155280000004</v>
      </c>
      <c r="V11" s="19">
        <f t="shared" si="7"/>
        <v>19.517586000000001</v>
      </c>
      <c r="W11" s="19">
        <f t="shared" si="7"/>
        <v>18.835304400000002</v>
      </c>
      <c r="X11" s="19">
        <f t="shared" ref="X11" si="8">SUM(X12:X16)</f>
        <v>13.261300800000004</v>
      </c>
    </row>
    <row r="12" spans="1:24" ht="11.25" customHeight="1" x14ac:dyDescent="0.2">
      <c r="A12" s="28" t="s">
        <v>14</v>
      </c>
      <c r="B12" s="7" t="s">
        <v>15</v>
      </c>
      <c r="C12" s="8">
        <f>FC_IND_IS_E!C12+FC_IND_NFM_E!C12+FC_IND_CPC_E!C12+FC_IND_NMM_E!C12+FC_IND_PPP_E!C12+FC_IND_FBT_E!C12+FC_IND_TE_E!C12+FC_IND_MAC_E!C12+FC_IND_TL_E!C12+FC_IND_WP_E!C12+FC_IND_MQ_E!C12+FC_IND_CON_E!C12+FC_IND_NSP_E!C12</f>
        <v>0</v>
      </c>
      <c r="D12" s="8">
        <f>FC_IND_IS_E!D12+FC_IND_NFM_E!D12+FC_IND_CPC_E!D12+FC_IND_NMM_E!D12+FC_IND_PPP_E!D12+FC_IND_FBT_E!D12+FC_IND_TE_E!D12+FC_IND_MAC_E!D12+FC_IND_TL_E!D12+FC_IND_WP_E!D12+FC_IND_MQ_E!D12+FC_IND_CON_E!D12+FC_IND_NSP_E!D12</f>
        <v>0</v>
      </c>
      <c r="E12" s="8">
        <f>FC_IND_IS_E!E12+FC_IND_NFM_E!E12+FC_IND_CPC_E!E12+FC_IND_NMM_E!E12+FC_IND_PPP_E!E12+FC_IND_FBT_E!E12+FC_IND_TE_E!E12+FC_IND_MAC_E!E12+FC_IND_TL_E!E12+FC_IND_WP_E!E12+FC_IND_MQ_E!E12+FC_IND_CON_E!E12+FC_IND_NSP_E!E12</f>
        <v>0</v>
      </c>
      <c r="F12" s="8">
        <f>FC_IND_IS_E!F12+FC_IND_NFM_E!F12+FC_IND_CPC_E!F12+FC_IND_NMM_E!F12+FC_IND_PPP_E!F12+FC_IND_FBT_E!F12+FC_IND_TE_E!F12+FC_IND_MAC_E!F12+FC_IND_TL_E!F12+FC_IND_WP_E!F12+FC_IND_MQ_E!F12+FC_IND_CON_E!F12+FC_IND_NSP_E!F12</f>
        <v>0</v>
      </c>
      <c r="G12" s="8">
        <f>FC_IND_IS_E!G12+FC_IND_NFM_E!G12+FC_IND_CPC_E!G12+FC_IND_NMM_E!G12+FC_IND_PPP_E!G12+FC_IND_FBT_E!G12+FC_IND_TE_E!G12+FC_IND_MAC_E!G12+FC_IND_TL_E!G12+FC_IND_WP_E!G12+FC_IND_MQ_E!G12+FC_IND_CON_E!G12+FC_IND_NSP_E!G12</f>
        <v>0</v>
      </c>
      <c r="H12" s="8">
        <f>FC_IND_IS_E!H12+FC_IND_NFM_E!H12+FC_IND_CPC_E!H12+FC_IND_NMM_E!H12+FC_IND_PPP_E!H12+FC_IND_FBT_E!H12+FC_IND_TE_E!H12+FC_IND_MAC_E!H12+FC_IND_TL_E!H12+FC_IND_WP_E!H12+FC_IND_MQ_E!H12+FC_IND_CON_E!H12+FC_IND_NSP_E!H12</f>
        <v>0</v>
      </c>
      <c r="I12" s="8">
        <f>FC_IND_IS_E!I12+FC_IND_NFM_E!I12+FC_IND_CPC_E!I12+FC_IND_NMM_E!I12+FC_IND_PPP_E!I12+FC_IND_FBT_E!I12+FC_IND_TE_E!I12+FC_IND_MAC_E!I12+FC_IND_TL_E!I12+FC_IND_WP_E!I12+FC_IND_MQ_E!I12+FC_IND_CON_E!I12+FC_IND_NSP_E!I12</f>
        <v>0</v>
      </c>
      <c r="J12" s="8">
        <f>FC_IND_IS_E!J12+FC_IND_NFM_E!J12+FC_IND_CPC_E!J12+FC_IND_NMM_E!J12+FC_IND_PPP_E!J12+FC_IND_FBT_E!J12+FC_IND_TE_E!J12+FC_IND_MAC_E!J12+FC_IND_TL_E!J12+FC_IND_WP_E!J12+FC_IND_MQ_E!J12+FC_IND_CON_E!J12+FC_IND_NSP_E!J12</f>
        <v>0</v>
      </c>
      <c r="K12" s="8">
        <f>FC_IND_IS_E!K12+FC_IND_NFM_E!K12+FC_IND_CPC_E!K12+FC_IND_NMM_E!K12+FC_IND_PPP_E!K12+FC_IND_FBT_E!K12+FC_IND_TE_E!K12+FC_IND_MAC_E!K12+FC_IND_TL_E!K12+FC_IND_WP_E!K12+FC_IND_MQ_E!K12+FC_IND_CON_E!K12+FC_IND_NSP_E!K12</f>
        <v>0</v>
      </c>
      <c r="L12" s="8">
        <f>FC_IND_IS_E!L12+FC_IND_NFM_E!L12+FC_IND_CPC_E!L12+FC_IND_NMM_E!L12+FC_IND_PPP_E!L12+FC_IND_FBT_E!L12+FC_IND_TE_E!L12+FC_IND_MAC_E!L12+FC_IND_TL_E!L12+FC_IND_WP_E!L12+FC_IND_MQ_E!L12+FC_IND_CON_E!L12+FC_IND_NSP_E!L12</f>
        <v>0</v>
      </c>
      <c r="M12" s="8">
        <f>FC_IND_IS_E!M12+FC_IND_NFM_E!M12+FC_IND_CPC_E!M12+FC_IND_NMM_E!M12+FC_IND_PPP_E!M12+FC_IND_FBT_E!M12+FC_IND_TE_E!M12+FC_IND_MAC_E!M12+FC_IND_TL_E!M12+FC_IND_WP_E!M12+FC_IND_MQ_E!M12+FC_IND_CON_E!M12+FC_IND_NSP_E!M12</f>
        <v>0</v>
      </c>
      <c r="N12" s="8">
        <f>FC_IND_IS_E!N12+FC_IND_NFM_E!N12+FC_IND_CPC_E!N12+FC_IND_NMM_E!N12+FC_IND_PPP_E!N12+FC_IND_FBT_E!N12+FC_IND_TE_E!N12+FC_IND_MAC_E!N12+FC_IND_TL_E!N12+FC_IND_WP_E!N12+FC_IND_MQ_E!N12+FC_IND_CON_E!N12+FC_IND_NSP_E!N12</f>
        <v>0</v>
      </c>
      <c r="O12" s="8">
        <f>FC_IND_IS_E!O12+FC_IND_NFM_E!O12+FC_IND_CPC_E!O12+FC_IND_NMM_E!O12+FC_IND_PPP_E!O12+FC_IND_FBT_E!O12+FC_IND_TE_E!O12+FC_IND_MAC_E!O12+FC_IND_TL_E!O12+FC_IND_WP_E!O12+FC_IND_MQ_E!O12+FC_IND_CON_E!O12+FC_IND_NSP_E!O12</f>
        <v>0</v>
      </c>
      <c r="P12" s="8">
        <f>FC_IND_IS_E!P12+FC_IND_NFM_E!P12+FC_IND_CPC_E!P12+FC_IND_NMM_E!P12+FC_IND_PPP_E!P12+FC_IND_FBT_E!P12+FC_IND_TE_E!P12+FC_IND_MAC_E!P12+FC_IND_TL_E!P12+FC_IND_WP_E!P12+FC_IND_MQ_E!P12+FC_IND_CON_E!P12+FC_IND_NSP_E!P12</f>
        <v>0</v>
      </c>
      <c r="Q12" s="8">
        <f>FC_IND_IS_E!Q12+FC_IND_NFM_E!Q12+FC_IND_CPC_E!Q12+FC_IND_NMM_E!Q12+FC_IND_PPP_E!Q12+FC_IND_FBT_E!Q12+FC_IND_TE_E!Q12+FC_IND_MAC_E!Q12+FC_IND_TL_E!Q12+FC_IND_WP_E!Q12+FC_IND_MQ_E!Q12+FC_IND_CON_E!Q12+FC_IND_NSP_E!Q12</f>
        <v>0</v>
      </c>
      <c r="R12" s="8">
        <f>FC_IND_IS_E!R12+FC_IND_NFM_E!R12+FC_IND_CPC_E!R12+FC_IND_NMM_E!R12+FC_IND_PPP_E!R12+FC_IND_FBT_E!R12+FC_IND_TE_E!R12+FC_IND_MAC_E!R12+FC_IND_TL_E!R12+FC_IND_WP_E!R12+FC_IND_MQ_E!R12+FC_IND_CON_E!R12+FC_IND_NSP_E!R12</f>
        <v>0</v>
      </c>
      <c r="S12" s="8">
        <f>FC_IND_IS_E!S12+FC_IND_NFM_E!S12+FC_IND_CPC_E!S12+FC_IND_NMM_E!S12+FC_IND_PPP_E!S12+FC_IND_FBT_E!S12+FC_IND_TE_E!S12+FC_IND_MAC_E!S12+FC_IND_TL_E!S12+FC_IND_WP_E!S12+FC_IND_MQ_E!S12+FC_IND_CON_E!S12+FC_IND_NSP_E!S12</f>
        <v>0</v>
      </c>
      <c r="T12" s="8">
        <f>FC_IND_IS_E!T12+FC_IND_NFM_E!T12+FC_IND_CPC_E!T12+FC_IND_NMM_E!T12+FC_IND_PPP_E!T12+FC_IND_FBT_E!T12+FC_IND_TE_E!T12+FC_IND_MAC_E!T12+FC_IND_TL_E!T12+FC_IND_WP_E!T12+FC_IND_MQ_E!T12+FC_IND_CON_E!T12+FC_IND_NSP_E!T12</f>
        <v>0</v>
      </c>
      <c r="U12" s="8">
        <f>FC_IND_IS_E!U12+FC_IND_NFM_E!U12+FC_IND_CPC_E!U12+FC_IND_NMM_E!U12+FC_IND_PPP_E!U12+FC_IND_FBT_E!U12+FC_IND_TE_E!U12+FC_IND_MAC_E!U12+FC_IND_TL_E!U12+FC_IND_WP_E!U12+FC_IND_MQ_E!U12+FC_IND_CON_E!U12+FC_IND_NSP_E!U12</f>
        <v>0</v>
      </c>
      <c r="V12" s="8">
        <f>FC_IND_IS_E!V12+FC_IND_NFM_E!V12+FC_IND_CPC_E!V12+FC_IND_NMM_E!V12+FC_IND_PPP_E!V12+FC_IND_FBT_E!V12+FC_IND_TE_E!V12+FC_IND_MAC_E!V12+FC_IND_TL_E!V12+FC_IND_WP_E!V12+FC_IND_MQ_E!V12+FC_IND_CON_E!V12+FC_IND_NSP_E!V12</f>
        <v>0</v>
      </c>
      <c r="W12" s="8">
        <f>FC_IND_IS_E!W12+FC_IND_NFM_E!W12+FC_IND_CPC_E!W12+FC_IND_NMM_E!W12+FC_IND_PPP_E!W12+FC_IND_FBT_E!W12+FC_IND_TE_E!W12+FC_IND_MAC_E!W12+FC_IND_TL_E!W12+FC_IND_WP_E!W12+FC_IND_MQ_E!W12+FC_IND_CON_E!W12+FC_IND_NSP_E!W12</f>
        <v>0</v>
      </c>
      <c r="X12" s="8">
        <f>FC_IND_IS_E!X12+FC_IND_NFM_E!X12+FC_IND_CPC_E!X12+FC_IND_NMM_E!X12+FC_IND_PPP_E!X12+FC_IND_FBT_E!X12+FC_IND_TE_E!X12+FC_IND_MAC_E!X12+FC_IND_TL_E!X12+FC_IND_WP_E!X12+FC_IND_MQ_E!X12+FC_IND_CON_E!X12+FC_IND_NSP_E!X12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FC_IND_IS_E!C13+FC_IND_NFM_E!C13+FC_IND_CPC_E!C13+FC_IND_NMM_E!C13+FC_IND_PPP_E!C13+FC_IND_FBT_E!C13+FC_IND_TE_E!C13+FC_IND_MAC_E!C13+FC_IND_TL_E!C13+FC_IND_WP_E!C13+FC_IND_MQ_E!C13+FC_IND_CON_E!C13+FC_IND_NSP_E!C13</f>
        <v>3.0665606399999996</v>
      </c>
      <c r="D13" s="8">
        <f>FC_IND_IS_E!D13+FC_IND_NFM_E!D13+FC_IND_CPC_E!D13+FC_IND_NMM_E!D13+FC_IND_PPP_E!D13+FC_IND_FBT_E!D13+FC_IND_TE_E!D13+FC_IND_MAC_E!D13+FC_IND_TL_E!D13+FC_IND_WP_E!D13+FC_IND_MQ_E!D13+FC_IND_CON_E!D13+FC_IND_NSP_E!D13</f>
        <v>2.1542241599999996</v>
      </c>
      <c r="E13" s="8">
        <f>FC_IND_IS_E!E13+FC_IND_NFM_E!E13+FC_IND_CPC_E!E13+FC_IND_NMM_E!E13+FC_IND_PPP_E!E13+FC_IND_FBT_E!E13+FC_IND_TE_E!E13+FC_IND_MAC_E!E13+FC_IND_TL_E!E13+FC_IND_WP_E!E13+FC_IND_MQ_E!E13+FC_IND_CON_E!E13+FC_IND_NSP_E!E13</f>
        <v>3.8659631999999995</v>
      </c>
      <c r="F13" s="8">
        <f>FC_IND_IS_E!F13+FC_IND_NFM_E!F13+FC_IND_CPC_E!F13+FC_IND_NMM_E!F13+FC_IND_PPP_E!F13+FC_IND_FBT_E!F13+FC_IND_TE_E!F13+FC_IND_MAC_E!F13+FC_IND_TL_E!F13+FC_IND_WP_E!F13+FC_IND_MQ_E!F13+FC_IND_CON_E!F13+FC_IND_NSP_E!F13</f>
        <v>4.9525185599999988</v>
      </c>
      <c r="G13" s="8">
        <f>FC_IND_IS_E!G13+FC_IND_NFM_E!G13+FC_IND_CPC_E!G13+FC_IND_NMM_E!G13+FC_IND_PPP_E!G13+FC_IND_FBT_E!G13+FC_IND_TE_E!G13+FC_IND_MAC_E!G13+FC_IND_TL_E!G13+FC_IND_WP_E!G13+FC_IND_MQ_E!G13+FC_IND_CON_E!G13+FC_IND_NSP_E!G13</f>
        <v>4.6595841599999979</v>
      </c>
      <c r="H13" s="8">
        <f>FC_IND_IS_E!H13+FC_IND_NFM_E!H13+FC_IND_CPC_E!H13+FC_IND_NMM_E!H13+FC_IND_PPP_E!H13+FC_IND_FBT_E!H13+FC_IND_TE_E!H13+FC_IND_MAC_E!H13+FC_IND_TL_E!H13+FC_IND_WP_E!H13+FC_IND_MQ_E!H13+FC_IND_CON_E!H13+FC_IND_NSP_E!H13</f>
        <v>3.7591963199999996</v>
      </c>
      <c r="I13" s="8">
        <f>FC_IND_IS_E!I13+FC_IND_NFM_E!I13+FC_IND_CPC_E!I13+FC_IND_NMM_E!I13+FC_IND_PPP_E!I13+FC_IND_FBT_E!I13+FC_IND_TE_E!I13+FC_IND_MAC_E!I13+FC_IND_TL_E!I13+FC_IND_WP_E!I13+FC_IND_MQ_E!I13+FC_IND_CON_E!I13+FC_IND_NSP_E!I13</f>
        <v>4.46416608</v>
      </c>
      <c r="J13" s="8">
        <f>FC_IND_IS_E!J13+FC_IND_NFM_E!J13+FC_IND_CPC_E!J13+FC_IND_NMM_E!J13+FC_IND_PPP_E!J13+FC_IND_FBT_E!J13+FC_IND_TE_E!J13+FC_IND_MAC_E!J13+FC_IND_TL_E!J13+FC_IND_WP_E!J13+FC_IND_MQ_E!J13+FC_IND_CON_E!J13+FC_IND_NSP_E!J13</f>
        <v>3.41769648</v>
      </c>
      <c r="K13" s="8">
        <f>FC_IND_IS_E!K13+FC_IND_NFM_E!K13+FC_IND_CPC_E!K13+FC_IND_NMM_E!K13+FC_IND_PPP_E!K13+FC_IND_FBT_E!K13+FC_IND_TE_E!K13+FC_IND_MAC_E!K13+FC_IND_TL_E!K13+FC_IND_WP_E!K13+FC_IND_MQ_E!K13+FC_IND_CON_E!K13+FC_IND_NSP_E!K13</f>
        <v>6.2310230400000011</v>
      </c>
      <c r="L13" s="8">
        <f>FC_IND_IS_E!L13+FC_IND_NFM_E!L13+FC_IND_CPC_E!L13+FC_IND_NMM_E!L13+FC_IND_PPP_E!L13+FC_IND_FBT_E!L13+FC_IND_TE_E!L13+FC_IND_MAC_E!L13+FC_IND_TL_E!L13+FC_IND_WP_E!L13+FC_IND_MQ_E!L13+FC_IND_CON_E!L13+FC_IND_NSP_E!L13</f>
        <v>3.1644624000000001</v>
      </c>
      <c r="M13" s="8">
        <f>FC_IND_IS_E!M13+FC_IND_NFM_E!M13+FC_IND_CPC_E!M13+FC_IND_NMM_E!M13+FC_IND_PPP_E!M13+FC_IND_FBT_E!M13+FC_IND_TE_E!M13+FC_IND_MAC_E!M13+FC_IND_TL_E!M13+FC_IND_WP_E!M13+FC_IND_MQ_E!M13+FC_IND_CON_E!M13+FC_IND_NSP_E!M13</f>
        <v>3.0727276799999999</v>
      </c>
      <c r="N13" s="8">
        <f>FC_IND_IS_E!N13+FC_IND_NFM_E!N13+FC_IND_CPC_E!N13+FC_IND_NMM_E!N13+FC_IND_PPP_E!N13+FC_IND_FBT_E!N13+FC_IND_TE_E!N13+FC_IND_MAC_E!N13+FC_IND_TL_E!N13+FC_IND_WP_E!N13+FC_IND_MQ_E!N13+FC_IND_CON_E!N13+FC_IND_NSP_E!N13</f>
        <v>2.7674591999999993</v>
      </c>
      <c r="O13" s="8">
        <f>FC_IND_IS_E!O13+FC_IND_NFM_E!O13+FC_IND_CPC_E!O13+FC_IND_NMM_E!O13+FC_IND_PPP_E!O13+FC_IND_FBT_E!O13+FC_IND_TE_E!O13+FC_IND_MAC_E!O13+FC_IND_TL_E!O13+FC_IND_WP_E!O13+FC_IND_MQ_E!O13+FC_IND_CON_E!O13+FC_IND_NSP_E!O13</f>
        <v>2.8013779199999997</v>
      </c>
      <c r="P13" s="8">
        <f>FC_IND_IS_E!P13+FC_IND_NFM_E!P13+FC_IND_CPC_E!P13+FC_IND_NMM_E!P13+FC_IND_PPP_E!P13+FC_IND_FBT_E!P13+FC_IND_TE_E!P13+FC_IND_MAC_E!P13+FC_IND_TL_E!P13+FC_IND_WP_E!P13+FC_IND_MQ_E!P13+FC_IND_CON_E!P13+FC_IND_NSP_E!P13</f>
        <v>4.4946158400000007</v>
      </c>
      <c r="Q13" s="8">
        <f>FC_IND_IS_E!Q13+FC_IND_NFM_E!Q13+FC_IND_CPC_E!Q13+FC_IND_NMM_E!Q13+FC_IND_PPP_E!Q13+FC_IND_FBT_E!Q13+FC_IND_TE_E!Q13+FC_IND_MAC_E!Q13+FC_IND_TL_E!Q13+FC_IND_WP_E!Q13+FC_IND_MQ_E!Q13+FC_IND_CON_E!Q13+FC_IND_NSP_E!Q13</f>
        <v>3.9484473599999999</v>
      </c>
      <c r="R13" s="8">
        <f>FC_IND_IS_E!R13+FC_IND_NFM_E!R13+FC_IND_CPC_E!R13+FC_IND_NMM_E!R13+FC_IND_PPP_E!R13+FC_IND_FBT_E!R13+FC_IND_TE_E!R13+FC_IND_MAC_E!R13+FC_IND_TL_E!R13+FC_IND_WP_E!R13+FC_IND_MQ_E!R13+FC_IND_CON_E!R13+FC_IND_NSP_E!R13</f>
        <v>2.9231769599999997</v>
      </c>
      <c r="S13" s="8">
        <f>FC_IND_IS_E!S13+FC_IND_NFM_E!S13+FC_IND_CPC_E!S13+FC_IND_NMM_E!S13+FC_IND_PPP_E!S13+FC_IND_FBT_E!S13+FC_IND_TE_E!S13+FC_IND_MAC_E!S13+FC_IND_TL_E!S13+FC_IND_WP_E!S13+FC_IND_MQ_E!S13+FC_IND_CON_E!S13+FC_IND_NSP_E!S13</f>
        <v>2.6549107199999997</v>
      </c>
      <c r="T13" s="8">
        <f>FC_IND_IS_E!T13+FC_IND_NFM_E!T13+FC_IND_CPC_E!T13+FC_IND_NMM_E!T13+FC_IND_PPP_E!T13+FC_IND_FBT_E!T13+FC_IND_TE_E!T13+FC_IND_MAC_E!T13+FC_IND_TL_E!T13+FC_IND_WP_E!T13+FC_IND_MQ_E!T13+FC_IND_CON_E!T13+FC_IND_NSP_E!T13</f>
        <v>2.4502420799999998</v>
      </c>
      <c r="U13" s="8">
        <f>FC_IND_IS_E!U13+FC_IND_NFM_E!U13+FC_IND_CPC_E!U13+FC_IND_NMM_E!U13+FC_IND_PPP_E!U13+FC_IND_FBT_E!U13+FC_IND_TE_E!U13+FC_IND_MAC_E!U13+FC_IND_TL_E!U13+FC_IND_WP_E!U13+FC_IND_MQ_E!U13+FC_IND_CON_E!U13+FC_IND_NSP_E!U13</f>
        <v>1.1594035199999999</v>
      </c>
      <c r="V13" s="8">
        <f>FC_IND_IS_E!V13+FC_IND_NFM_E!V13+FC_IND_CPC_E!V13+FC_IND_NMM_E!V13+FC_IND_PPP_E!V13+FC_IND_FBT_E!V13+FC_IND_TE_E!V13+FC_IND_MAC_E!V13+FC_IND_TL_E!V13+FC_IND_WP_E!V13+FC_IND_MQ_E!V13+FC_IND_CON_E!V13+FC_IND_NSP_E!V13</f>
        <v>1.5286550400000001</v>
      </c>
      <c r="W13" s="8">
        <f>FC_IND_IS_E!W13+FC_IND_NFM_E!W13+FC_IND_CPC_E!W13+FC_IND_NMM_E!W13+FC_IND_PPP_E!W13+FC_IND_FBT_E!W13+FC_IND_TE_E!W13+FC_IND_MAC_E!W13+FC_IND_TL_E!W13+FC_IND_WP_E!W13+FC_IND_MQ_E!W13+FC_IND_CON_E!W13+FC_IND_NSP_E!W13</f>
        <v>0.22278431999999995</v>
      </c>
      <c r="X13" s="8">
        <f>FC_IND_IS_E!X13+FC_IND_NFM_E!X13+FC_IND_CPC_E!X13+FC_IND_NMM_E!X13+FC_IND_PPP_E!X13+FC_IND_FBT_E!X13+FC_IND_TE_E!X13+FC_IND_MAC_E!X13+FC_IND_TL_E!X13+FC_IND_WP_E!X13+FC_IND_MQ_E!X13+FC_IND_CON_E!X13+FC_IND_NSP_E!X13</f>
        <v>0.58586880000000008</v>
      </c>
    </row>
    <row r="14" spans="1:24" ht="11.25" customHeight="1" x14ac:dyDescent="0.2">
      <c r="A14" s="28" t="s">
        <v>18</v>
      </c>
      <c r="B14" s="7" t="s">
        <v>19</v>
      </c>
      <c r="C14" s="8">
        <f>FC_IND_IS_E!C14+FC_IND_NFM_E!C14+FC_IND_CPC_E!C14+FC_IND_NMM_E!C14+FC_IND_PPP_E!C14+FC_IND_FBT_E!C14+FC_IND_TE_E!C14+FC_IND_MAC_E!C14+FC_IND_TL_E!C14+FC_IND_WP_E!C14+FC_IND_MQ_E!C14+FC_IND_CON_E!C14+FC_IND_NSP_E!C14</f>
        <v>0</v>
      </c>
      <c r="D14" s="8">
        <f>FC_IND_IS_E!D14+FC_IND_NFM_E!D14+FC_IND_CPC_E!D14+FC_IND_NMM_E!D14+FC_IND_PPP_E!D14+FC_IND_FBT_E!D14+FC_IND_TE_E!D14+FC_IND_MAC_E!D14+FC_IND_TL_E!D14+FC_IND_WP_E!D14+FC_IND_MQ_E!D14+FC_IND_CON_E!D14+FC_IND_NSP_E!D14</f>
        <v>0</v>
      </c>
      <c r="E14" s="8">
        <f>FC_IND_IS_E!E14+FC_IND_NFM_E!E14+FC_IND_CPC_E!E14+FC_IND_NMM_E!E14+FC_IND_PPP_E!E14+FC_IND_FBT_E!E14+FC_IND_TE_E!E14+FC_IND_MAC_E!E14+FC_IND_TL_E!E14+FC_IND_WP_E!E14+FC_IND_MQ_E!E14+FC_IND_CON_E!E14+FC_IND_NSP_E!E14</f>
        <v>0</v>
      </c>
      <c r="F14" s="8">
        <f>FC_IND_IS_E!F14+FC_IND_NFM_E!F14+FC_IND_CPC_E!F14+FC_IND_NMM_E!F14+FC_IND_PPP_E!F14+FC_IND_FBT_E!F14+FC_IND_TE_E!F14+FC_IND_MAC_E!F14+FC_IND_TL_E!F14+FC_IND_WP_E!F14+FC_IND_MQ_E!F14+FC_IND_CON_E!F14+FC_IND_NSP_E!F14</f>
        <v>0</v>
      </c>
      <c r="G14" s="8">
        <f>FC_IND_IS_E!G14+FC_IND_NFM_E!G14+FC_IND_CPC_E!G14+FC_IND_NMM_E!G14+FC_IND_PPP_E!G14+FC_IND_FBT_E!G14+FC_IND_TE_E!G14+FC_IND_MAC_E!G14+FC_IND_TL_E!G14+FC_IND_WP_E!G14+FC_IND_MQ_E!G14+FC_IND_CON_E!G14+FC_IND_NSP_E!G14</f>
        <v>0</v>
      </c>
      <c r="H14" s="8">
        <f>FC_IND_IS_E!H14+FC_IND_NFM_E!H14+FC_IND_CPC_E!H14+FC_IND_NMM_E!H14+FC_IND_PPP_E!H14+FC_IND_FBT_E!H14+FC_IND_TE_E!H14+FC_IND_MAC_E!H14+FC_IND_TL_E!H14+FC_IND_WP_E!H14+FC_IND_MQ_E!H14+FC_IND_CON_E!H14+FC_IND_NSP_E!H14</f>
        <v>0</v>
      </c>
      <c r="I14" s="8">
        <f>FC_IND_IS_E!I14+FC_IND_NFM_E!I14+FC_IND_CPC_E!I14+FC_IND_NMM_E!I14+FC_IND_PPP_E!I14+FC_IND_FBT_E!I14+FC_IND_TE_E!I14+FC_IND_MAC_E!I14+FC_IND_TL_E!I14+FC_IND_WP_E!I14+FC_IND_MQ_E!I14+FC_IND_CON_E!I14+FC_IND_NSP_E!I14</f>
        <v>0</v>
      </c>
      <c r="J14" s="8">
        <f>FC_IND_IS_E!J14+FC_IND_NFM_E!J14+FC_IND_CPC_E!J14+FC_IND_NMM_E!J14+FC_IND_PPP_E!J14+FC_IND_FBT_E!J14+FC_IND_TE_E!J14+FC_IND_MAC_E!J14+FC_IND_TL_E!J14+FC_IND_WP_E!J14+FC_IND_MQ_E!J14+FC_IND_CON_E!J14+FC_IND_NSP_E!J14</f>
        <v>0</v>
      </c>
      <c r="K14" s="8">
        <f>FC_IND_IS_E!K14+FC_IND_NFM_E!K14+FC_IND_CPC_E!K14+FC_IND_NMM_E!K14+FC_IND_PPP_E!K14+FC_IND_FBT_E!K14+FC_IND_TE_E!K14+FC_IND_MAC_E!K14+FC_IND_TL_E!K14+FC_IND_WP_E!K14+FC_IND_MQ_E!K14+FC_IND_CON_E!K14+FC_IND_NSP_E!K14</f>
        <v>0</v>
      </c>
      <c r="L14" s="8">
        <f>FC_IND_IS_E!L14+FC_IND_NFM_E!L14+FC_IND_CPC_E!L14+FC_IND_NMM_E!L14+FC_IND_PPP_E!L14+FC_IND_FBT_E!L14+FC_IND_TE_E!L14+FC_IND_MAC_E!L14+FC_IND_TL_E!L14+FC_IND_WP_E!L14+FC_IND_MQ_E!L14+FC_IND_CON_E!L14+FC_IND_NSP_E!L14</f>
        <v>0</v>
      </c>
      <c r="M14" s="8">
        <f>FC_IND_IS_E!M14+FC_IND_NFM_E!M14+FC_IND_CPC_E!M14+FC_IND_NMM_E!M14+FC_IND_PPP_E!M14+FC_IND_FBT_E!M14+FC_IND_TE_E!M14+FC_IND_MAC_E!M14+FC_IND_TL_E!M14+FC_IND_WP_E!M14+FC_IND_MQ_E!M14+FC_IND_CON_E!M14+FC_IND_NSP_E!M14</f>
        <v>0</v>
      </c>
      <c r="N14" s="8">
        <f>FC_IND_IS_E!N14+FC_IND_NFM_E!N14+FC_IND_CPC_E!N14+FC_IND_NMM_E!N14+FC_IND_PPP_E!N14+FC_IND_FBT_E!N14+FC_IND_TE_E!N14+FC_IND_MAC_E!N14+FC_IND_TL_E!N14+FC_IND_WP_E!N14+FC_IND_MQ_E!N14+FC_IND_CON_E!N14+FC_IND_NSP_E!N14</f>
        <v>0</v>
      </c>
      <c r="O14" s="8">
        <f>FC_IND_IS_E!O14+FC_IND_NFM_E!O14+FC_IND_CPC_E!O14+FC_IND_NMM_E!O14+FC_IND_PPP_E!O14+FC_IND_FBT_E!O14+FC_IND_TE_E!O14+FC_IND_MAC_E!O14+FC_IND_TL_E!O14+FC_IND_WP_E!O14+FC_IND_MQ_E!O14+FC_IND_CON_E!O14+FC_IND_NSP_E!O14</f>
        <v>0</v>
      </c>
      <c r="P14" s="8">
        <f>FC_IND_IS_E!P14+FC_IND_NFM_E!P14+FC_IND_CPC_E!P14+FC_IND_NMM_E!P14+FC_IND_PPP_E!P14+FC_IND_FBT_E!P14+FC_IND_TE_E!P14+FC_IND_MAC_E!P14+FC_IND_TL_E!P14+FC_IND_WP_E!P14+FC_IND_MQ_E!P14+FC_IND_CON_E!P14+FC_IND_NSP_E!P14</f>
        <v>0</v>
      </c>
      <c r="Q14" s="8">
        <f>FC_IND_IS_E!Q14+FC_IND_NFM_E!Q14+FC_IND_CPC_E!Q14+FC_IND_NMM_E!Q14+FC_IND_PPP_E!Q14+FC_IND_FBT_E!Q14+FC_IND_TE_E!Q14+FC_IND_MAC_E!Q14+FC_IND_TL_E!Q14+FC_IND_WP_E!Q14+FC_IND_MQ_E!Q14+FC_IND_CON_E!Q14+FC_IND_NSP_E!Q14</f>
        <v>0</v>
      </c>
      <c r="R14" s="8">
        <f>FC_IND_IS_E!R14+FC_IND_NFM_E!R14+FC_IND_CPC_E!R14+FC_IND_NMM_E!R14+FC_IND_PPP_E!R14+FC_IND_FBT_E!R14+FC_IND_TE_E!R14+FC_IND_MAC_E!R14+FC_IND_TL_E!R14+FC_IND_WP_E!R14+FC_IND_MQ_E!R14+FC_IND_CON_E!R14+FC_IND_NSP_E!R14</f>
        <v>0</v>
      </c>
      <c r="S14" s="8">
        <f>FC_IND_IS_E!S14+FC_IND_NFM_E!S14+FC_IND_CPC_E!S14+FC_IND_NMM_E!S14+FC_IND_PPP_E!S14+FC_IND_FBT_E!S14+FC_IND_TE_E!S14+FC_IND_MAC_E!S14+FC_IND_TL_E!S14+FC_IND_WP_E!S14+FC_IND_MQ_E!S14+FC_IND_CON_E!S14+FC_IND_NSP_E!S14</f>
        <v>0</v>
      </c>
      <c r="T14" s="8">
        <f>FC_IND_IS_E!T14+FC_IND_NFM_E!T14+FC_IND_CPC_E!T14+FC_IND_NMM_E!T14+FC_IND_PPP_E!T14+FC_IND_FBT_E!T14+FC_IND_TE_E!T14+FC_IND_MAC_E!T14+FC_IND_TL_E!T14+FC_IND_WP_E!T14+FC_IND_MQ_E!T14+FC_IND_CON_E!T14+FC_IND_NSP_E!T14</f>
        <v>0</v>
      </c>
      <c r="U14" s="8">
        <f>FC_IND_IS_E!U14+FC_IND_NFM_E!U14+FC_IND_CPC_E!U14+FC_IND_NMM_E!U14+FC_IND_PPP_E!U14+FC_IND_FBT_E!U14+FC_IND_TE_E!U14+FC_IND_MAC_E!U14+FC_IND_TL_E!U14+FC_IND_WP_E!U14+FC_IND_MQ_E!U14+FC_IND_CON_E!U14+FC_IND_NSP_E!U14</f>
        <v>0</v>
      </c>
      <c r="V14" s="8">
        <f>FC_IND_IS_E!V14+FC_IND_NFM_E!V14+FC_IND_CPC_E!V14+FC_IND_NMM_E!V14+FC_IND_PPP_E!V14+FC_IND_FBT_E!V14+FC_IND_TE_E!V14+FC_IND_MAC_E!V14+FC_IND_TL_E!V14+FC_IND_WP_E!V14+FC_IND_MQ_E!V14+FC_IND_CON_E!V14+FC_IND_NSP_E!V14</f>
        <v>0</v>
      </c>
      <c r="W14" s="8">
        <f>FC_IND_IS_E!W14+FC_IND_NFM_E!W14+FC_IND_CPC_E!W14+FC_IND_NMM_E!W14+FC_IND_PPP_E!W14+FC_IND_FBT_E!W14+FC_IND_TE_E!W14+FC_IND_MAC_E!W14+FC_IND_TL_E!W14+FC_IND_WP_E!W14+FC_IND_MQ_E!W14+FC_IND_CON_E!W14+FC_IND_NSP_E!W14</f>
        <v>0</v>
      </c>
      <c r="X14" s="8">
        <f>FC_IND_IS_E!X14+FC_IND_NFM_E!X14+FC_IND_CPC_E!X14+FC_IND_NMM_E!X14+FC_IND_PPP_E!X14+FC_IND_FBT_E!X14+FC_IND_TE_E!X14+FC_IND_MAC_E!X14+FC_IND_TL_E!X14+FC_IND_WP_E!X14+FC_IND_MQ_E!X14+FC_IND_CON_E!X14+FC_IND_NSP_E!X14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FC_IND_IS_E!C15+FC_IND_NFM_E!C15+FC_IND_CPC_E!C15+FC_IND_NMM_E!C15+FC_IND_PPP_E!C15+FC_IND_FBT_E!C15+FC_IND_TE_E!C15+FC_IND_MAC_E!C15+FC_IND_TL_E!C15+FC_IND_WP_E!C15+FC_IND_MQ_E!C15+FC_IND_CON_E!C15+FC_IND_NSP_E!C15</f>
        <v>0</v>
      </c>
      <c r="D15" s="8">
        <f>FC_IND_IS_E!D15+FC_IND_NFM_E!D15+FC_IND_CPC_E!D15+FC_IND_NMM_E!D15+FC_IND_PPP_E!D15+FC_IND_FBT_E!D15+FC_IND_TE_E!D15+FC_IND_MAC_E!D15+FC_IND_TL_E!D15+FC_IND_WP_E!D15+FC_IND_MQ_E!D15+FC_IND_CON_E!D15+FC_IND_NSP_E!D15</f>
        <v>0</v>
      </c>
      <c r="E15" s="8">
        <f>FC_IND_IS_E!E15+FC_IND_NFM_E!E15+FC_IND_CPC_E!E15+FC_IND_NMM_E!E15+FC_IND_PPP_E!E15+FC_IND_FBT_E!E15+FC_IND_TE_E!E15+FC_IND_MAC_E!E15+FC_IND_TL_E!E15+FC_IND_WP_E!E15+FC_IND_MQ_E!E15+FC_IND_CON_E!E15+FC_IND_NSP_E!E15</f>
        <v>0</v>
      </c>
      <c r="F15" s="8">
        <f>FC_IND_IS_E!F15+FC_IND_NFM_E!F15+FC_IND_CPC_E!F15+FC_IND_NMM_E!F15+FC_IND_PPP_E!F15+FC_IND_FBT_E!F15+FC_IND_TE_E!F15+FC_IND_MAC_E!F15+FC_IND_TL_E!F15+FC_IND_WP_E!F15+FC_IND_MQ_E!F15+FC_IND_CON_E!F15+FC_IND_NSP_E!F15</f>
        <v>0</v>
      </c>
      <c r="G15" s="8">
        <f>FC_IND_IS_E!G15+FC_IND_NFM_E!G15+FC_IND_CPC_E!G15+FC_IND_NMM_E!G15+FC_IND_PPP_E!G15+FC_IND_FBT_E!G15+FC_IND_TE_E!G15+FC_IND_MAC_E!G15+FC_IND_TL_E!G15+FC_IND_WP_E!G15+FC_IND_MQ_E!G15+FC_IND_CON_E!G15+FC_IND_NSP_E!G15</f>
        <v>0</v>
      </c>
      <c r="H15" s="8">
        <f>FC_IND_IS_E!H15+FC_IND_NFM_E!H15+FC_IND_CPC_E!H15+FC_IND_NMM_E!H15+FC_IND_PPP_E!H15+FC_IND_FBT_E!H15+FC_IND_TE_E!H15+FC_IND_MAC_E!H15+FC_IND_TL_E!H15+FC_IND_WP_E!H15+FC_IND_MQ_E!H15+FC_IND_CON_E!H15+FC_IND_NSP_E!H15</f>
        <v>0</v>
      </c>
      <c r="I15" s="8">
        <f>FC_IND_IS_E!I15+FC_IND_NFM_E!I15+FC_IND_CPC_E!I15+FC_IND_NMM_E!I15+FC_IND_PPP_E!I15+FC_IND_FBT_E!I15+FC_IND_TE_E!I15+FC_IND_MAC_E!I15+FC_IND_TL_E!I15+FC_IND_WP_E!I15+FC_IND_MQ_E!I15+FC_IND_CON_E!I15+FC_IND_NSP_E!I15</f>
        <v>0</v>
      </c>
      <c r="J15" s="8">
        <f>FC_IND_IS_E!J15+FC_IND_NFM_E!J15+FC_IND_CPC_E!J15+FC_IND_NMM_E!J15+FC_IND_PPP_E!J15+FC_IND_FBT_E!J15+FC_IND_TE_E!J15+FC_IND_MAC_E!J15+FC_IND_TL_E!J15+FC_IND_WP_E!J15+FC_IND_MQ_E!J15+FC_IND_CON_E!J15+FC_IND_NSP_E!J15</f>
        <v>0</v>
      </c>
      <c r="K15" s="8">
        <f>FC_IND_IS_E!K15+FC_IND_NFM_E!K15+FC_IND_CPC_E!K15+FC_IND_NMM_E!K15+FC_IND_PPP_E!K15+FC_IND_FBT_E!K15+FC_IND_TE_E!K15+FC_IND_MAC_E!K15+FC_IND_TL_E!K15+FC_IND_WP_E!K15+FC_IND_MQ_E!K15+FC_IND_CON_E!K15+FC_IND_NSP_E!K15</f>
        <v>0</v>
      </c>
      <c r="L15" s="8">
        <f>FC_IND_IS_E!L15+FC_IND_NFM_E!L15+FC_IND_CPC_E!L15+FC_IND_NMM_E!L15+FC_IND_PPP_E!L15+FC_IND_FBT_E!L15+FC_IND_TE_E!L15+FC_IND_MAC_E!L15+FC_IND_TL_E!L15+FC_IND_WP_E!L15+FC_IND_MQ_E!L15+FC_IND_CON_E!L15+FC_IND_NSP_E!L15</f>
        <v>0</v>
      </c>
      <c r="M15" s="8">
        <f>FC_IND_IS_E!M15+FC_IND_NFM_E!M15+FC_IND_CPC_E!M15+FC_IND_NMM_E!M15+FC_IND_PPP_E!M15+FC_IND_FBT_E!M15+FC_IND_TE_E!M15+FC_IND_MAC_E!M15+FC_IND_TL_E!M15+FC_IND_WP_E!M15+FC_IND_MQ_E!M15+FC_IND_CON_E!M15+FC_IND_NSP_E!M15</f>
        <v>0</v>
      </c>
      <c r="N15" s="8">
        <f>FC_IND_IS_E!N15+FC_IND_NFM_E!N15+FC_IND_CPC_E!N15+FC_IND_NMM_E!N15+FC_IND_PPP_E!N15+FC_IND_FBT_E!N15+FC_IND_TE_E!N15+FC_IND_MAC_E!N15+FC_IND_TL_E!N15+FC_IND_WP_E!N15+FC_IND_MQ_E!N15+FC_IND_CON_E!N15+FC_IND_NSP_E!N15</f>
        <v>0</v>
      </c>
      <c r="O15" s="8">
        <f>FC_IND_IS_E!O15+FC_IND_NFM_E!O15+FC_IND_CPC_E!O15+FC_IND_NMM_E!O15+FC_IND_PPP_E!O15+FC_IND_FBT_E!O15+FC_IND_TE_E!O15+FC_IND_MAC_E!O15+FC_IND_TL_E!O15+FC_IND_WP_E!O15+FC_IND_MQ_E!O15+FC_IND_CON_E!O15+FC_IND_NSP_E!O15</f>
        <v>0</v>
      </c>
      <c r="P15" s="8">
        <f>FC_IND_IS_E!P15+FC_IND_NFM_E!P15+FC_IND_CPC_E!P15+FC_IND_NMM_E!P15+FC_IND_PPP_E!P15+FC_IND_FBT_E!P15+FC_IND_TE_E!P15+FC_IND_MAC_E!P15+FC_IND_TL_E!P15+FC_IND_WP_E!P15+FC_IND_MQ_E!P15+FC_IND_CON_E!P15+FC_IND_NSP_E!P15</f>
        <v>0</v>
      </c>
      <c r="Q15" s="8">
        <f>FC_IND_IS_E!Q15+FC_IND_NFM_E!Q15+FC_IND_CPC_E!Q15+FC_IND_NMM_E!Q15+FC_IND_PPP_E!Q15+FC_IND_FBT_E!Q15+FC_IND_TE_E!Q15+FC_IND_MAC_E!Q15+FC_IND_TL_E!Q15+FC_IND_WP_E!Q15+FC_IND_MQ_E!Q15+FC_IND_CON_E!Q15+FC_IND_NSP_E!Q15</f>
        <v>0</v>
      </c>
      <c r="R15" s="8">
        <f>FC_IND_IS_E!R15+FC_IND_NFM_E!R15+FC_IND_CPC_E!R15+FC_IND_NMM_E!R15+FC_IND_PPP_E!R15+FC_IND_FBT_E!R15+FC_IND_TE_E!R15+FC_IND_MAC_E!R15+FC_IND_TL_E!R15+FC_IND_WP_E!R15+FC_IND_MQ_E!R15+FC_IND_CON_E!R15+FC_IND_NSP_E!R15</f>
        <v>0</v>
      </c>
      <c r="S15" s="8">
        <f>FC_IND_IS_E!S15+FC_IND_NFM_E!S15+FC_IND_CPC_E!S15+FC_IND_NMM_E!S15+FC_IND_PPP_E!S15+FC_IND_FBT_E!S15+FC_IND_TE_E!S15+FC_IND_MAC_E!S15+FC_IND_TL_E!S15+FC_IND_WP_E!S15+FC_IND_MQ_E!S15+FC_IND_CON_E!S15+FC_IND_NSP_E!S15</f>
        <v>0</v>
      </c>
      <c r="T15" s="8">
        <f>FC_IND_IS_E!T15+FC_IND_NFM_E!T15+FC_IND_CPC_E!T15+FC_IND_NMM_E!T15+FC_IND_PPP_E!T15+FC_IND_FBT_E!T15+FC_IND_TE_E!T15+FC_IND_MAC_E!T15+FC_IND_TL_E!T15+FC_IND_WP_E!T15+FC_IND_MQ_E!T15+FC_IND_CON_E!T15+FC_IND_NSP_E!T15</f>
        <v>0</v>
      </c>
      <c r="U15" s="8">
        <f>FC_IND_IS_E!U15+FC_IND_NFM_E!U15+FC_IND_CPC_E!U15+FC_IND_NMM_E!U15+FC_IND_PPP_E!U15+FC_IND_FBT_E!U15+FC_IND_TE_E!U15+FC_IND_MAC_E!U15+FC_IND_TL_E!U15+FC_IND_WP_E!U15+FC_IND_MQ_E!U15+FC_IND_CON_E!U15+FC_IND_NSP_E!U15</f>
        <v>0</v>
      </c>
      <c r="V15" s="8">
        <f>FC_IND_IS_E!V15+FC_IND_NFM_E!V15+FC_IND_CPC_E!V15+FC_IND_NMM_E!V15+FC_IND_PPP_E!V15+FC_IND_FBT_E!V15+FC_IND_TE_E!V15+FC_IND_MAC_E!V15+FC_IND_TL_E!V15+FC_IND_WP_E!V15+FC_IND_MQ_E!V15+FC_IND_CON_E!V15+FC_IND_NSP_E!V15</f>
        <v>0</v>
      </c>
      <c r="W15" s="8">
        <f>FC_IND_IS_E!W15+FC_IND_NFM_E!W15+FC_IND_CPC_E!W15+FC_IND_NMM_E!W15+FC_IND_PPP_E!W15+FC_IND_FBT_E!W15+FC_IND_TE_E!W15+FC_IND_MAC_E!W15+FC_IND_TL_E!W15+FC_IND_WP_E!W15+FC_IND_MQ_E!W15+FC_IND_CON_E!W15+FC_IND_NSP_E!W15</f>
        <v>0</v>
      </c>
      <c r="X15" s="8">
        <f>FC_IND_IS_E!X15+FC_IND_NFM_E!X15+FC_IND_CPC_E!X15+FC_IND_NMM_E!X15+FC_IND_PPP_E!X15+FC_IND_FBT_E!X15+FC_IND_TE_E!X15+FC_IND_MAC_E!X15+FC_IND_TL_E!X15+FC_IND_WP_E!X15+FC_IND_MQ_E!X15+FC_IND_CON_E!X15+FC_IND_NSP_E!X15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FC_IND_IS_E!C16+FC_IND_NFM_E!C16+FC_IND_CPC_E!C16+FC_IND_NMM_E!C16+FC_IND_PPP_E!C16+FC_IND_FBT_E!C16+FC_IND_TE_E!C16+FC_IND_MAC_E!C16+FC_IND_TL_E!C16+FC_IND_WP_E!C16+FC_IND_MQ_E!C16+FC_IND_CON_E!C16+FC_IND_NSP_E!C16</f>
        <v>22.663742640000006</v>
      </c>
      <c r="D16" s="8">
        <f>FC_IND_IS_E!D16+FC_IND_NFM_E!D16+FC_IND_CPC_E!D16+FC_IND_NMM_E!D16+FC_IND_PPP_E!D16+FC_IND_FBT_E!D16+FC_IND_TE_E!D16+FC_IND_MAC_E!D16+FC_IND_TL_E!D16+FC_IND_WP_E!D16+FC_IND_MQ_E!D16+FC_IND_CON_E!D16+FC_IND_NSP_E!D16</f>
        <v>16.479817199999999</v>
      </c>
      <c r="E16" s="8">
        <f>FC_IND_IS_E!E16+FC_IND_NFM_E!E16+FC_IND_CPC_E!E16+FC_IND_NMM_E!E16+FC_IND_PPP_E!E16+FC_IND_FBT_E!E16+FC_IND_TE_E!E16+FC_IND_MAC_E!E16+FC_IND_TL_E!E16+FC_IND_WP_E!E16+FC_IND_MQ_E!E16+FC_IND_CON_E!E16+FC_IND_NSP_E!E16</f>
        <v>13.478794560000001</v>
      </c>
      <c r="F16" s="8">
        <f>FC_IND_IS_E!F16+FC_IND_NFM_E!F16+FC_IND_CPC_E!F16+FC_IND_NMM_E!F16+FC_IND_PPP_E!F16+FC_IND_FBT_E!F16+FC_IND_TE_E!F16+FC_IND_MAC_E!F16+FC_IND_TL_E!F16+FC_IND_WP_E!F16+FC_IND_MQ_E!F16+FC_IND_CON_E!F16+FC_IND_NSP_E!F16</f>
        <v>14.229840240000001</v>
      </c>
      <c r="G16" s="8">
        <f>FC_IND_IS_E!G16+FC_IND_NFM_E!G16+FC_IND_CPC_E!G16+FC_IND_NMM_E!G16+FC_IND_PPP_E!G16+FC_IND_FBT_E!G16+FC_IND_TE_E!G16+FC_IND_MAC_E!G16+FC_IND_TL_E!G16+FC_IND_WP_E!G16+FC_IND_MQ_E!G16+FC_IND_CON_E!G16+FC_IND_NSP_E!G16</f>
        <v>14.427169680000002</v>
      </c>
      <c r="H16" s="8">
        <f>FC_IND_IS_E!H16+FC_IND_NFM_E!H16+FC_IND_CPC_E!H16+FC_IND_NMM_E!H16+FC_IND_PPP_E!H16+FC_IND_FBT_E!H16+FC_IND_TE_E!H16+FC_IND_MAC_E!H16+FC_IND_TL_E!H16+FC_IND_WP_E!H16+FC_IND_MQ_E!H16+FC_IND_CON_E!H16+FC_IND_NSP_E!H16</f>
        <v>14.123802000000003</v>
      </c>
      <c r="I16" s="8">
        <f>FC_IND_IS_E!I16+FC_IND_NFM_E!I16+FC_IND_CPC_E!I16+FC_IND_NMM_E!I16+FC_IND_PPP_E!I16+FC_IND_FBT_E!I16+FC_IND_TE_E!I16+FC_IND_MAC_E!I16+FC_IND_TL_E!I16+FC_IND_WP_E!I16+FC_IND_MQ_E!I16+FC_IND_CON_E!I16+FC_IND_NSP_E!I16</f>
        <v>13.34642232</v>
      </c>
      <c r="J16" s="8">
        <f>FC_IND_IS_E!J16+FC_IND_NFM_E!J16+FC_IND_CPC_E!J16+FC_IND_NMM_E!J16+FC_IND_PPP_E!J16+FC_IND_FBT_E!J16+FC_IND_TE_E!J16+FC_IND_MAC_E!J16+FC_IND_TL_E!J16+FC_IND_WP_E!J16+FC_IND_MQ_E!J16+FC_IND_CON_E!J16+FC_IND_NSP_E!J16</f>
        <v>13.889956080000001</v>
      </c>
      <c r="K16" s="8">
        <f>FC_IND_IS_E!K16+FC_IND_NFM_E!K16+FC_IND_CPC_E!K16+FC_IND_NMM_E!K16+FC_IND_PPP_E!K16+FC_IND_FBT_E!K16+FC_IND_TE_E!K16+FC_IND_MAC_E!K16+FC_IND_TL_E!K16+FC_IND_WP_E!K16+FC_IND_MQ_E!K16+FC_IND_CON_E!K16+FC_IND_NSP_E!K16</f>
        <v>13.621700400000003</v>
      </c>
      <c r="L16" s="8">
        <f>FC_IND_IS_E!L16+FC_IND_NFM_E!L16+FC_IND_CPC_E!L16+FC_IND_NMM_E!L16+FC_IND_PPP_E!L16+FC_IND_FBT_E!L16+FC_IND_TE_E!L16+FC_IND_MAC_E!L16+FC_IND_TL_E!L16+FC_IND_WP_E!L16+FC_IND_MQ_E!L16+FC_IND_CON_E!L16+FC_IND_NSP_E!L16</f>
        <v>15.303916319999999</v>
      </c>
      <c r="M16" s="8">
        <f>FC_IND_IS_E!M16+FC_IND_NFM_E!M16+FC_IND_CPC_E!M16+FC_IND_NMM_E!M16+FC_IND_PPP_E!M16+FC_IND_FBT_E!M16+FC_IND_TE_E!M16+FC_IND_MAC_E!M16+FC_IND_TL_E!M16+FC_IND_WP_E!M16+FC_IND_MQ_E!M16+FC_IND_CON_E!M16+FC_IND_NSP_E!M16</f>
        <v>20.645504880000001</v>
      </c>
      <c r="N16" s="8">
        <f>FC_IND_IS_E!N16+FC_IND_NFM_E!N16+FC_IND_CPC_E!N16+FC_IND_NMM_E!N16+FC_IND_PPP_E!N16+FC_IND_FBT_E!N16+FC_IND_TE_E!N16+FC_IND_MAC_E!N16+FC_IND_TL_E!N16+FC_IND_WP_E!N16+FC_IND_MQ_E!N16+FC_IND_CON_E!N16+FC_IND_NSP_E!N16</f>
        <v>16.6940004</v>
      </c>
      <c r="O16" s="8">
        <f>FC_IND_IS_E!O16+FC_IND_NFM_E!O16+FC_IND_CPC_E!O16+FC_IND_NMM_E!O16+FC_IND_PPP_E!O16+FC_IND_FBT_E!O16+FC_IND_TE_E!O16+FC_IND_MAC_E!O16+FC_IND_TL_E!O16+FC_IND_WP_E!O16+FC_IND_MQ_E!O16+FC_IND_CON_E!O16+FC_IND_NSP_E!O16</f>
        <v>18.664485840000001</v>
      </c>
      <c r="P16" s="8">
        <f>FC_IND_IS_E!P16+FC_IND_NFM_E!P16+FC_IND_CPC_E!P16+FC_IND_NMM_E!P16+FC_IND_PPP_E!P16+FC_IND_FBT_E!P16+FC_IND_TE_E!P16+FC_IND_MAC_E!P16+FC_IND_TL_E!P16+FC_IND_WP_E!P16+FC_IND_MQ_E!P16+FC_IND_CON_E!P16+FC_IND_NSP_E!P16</f>
        <v>14.88819024</v>
      </c>
      <c r="Q16" s="8">
        <f>FC_IND_IS_E!Q16+FC_IND_NFM_E!Q16+FC_IND_CPC_E!Q16+FC_IND_NMM_E!Q16+FC_IND_PPP_E!Q16+FC_IND_FBT_E!Q16+FC_IND_TE_E!Q16+FC_IND_MAC_E!Q16+FC_IND_TL_E!Q16+FC_IND_WP_E!Q16+FC_IND_MQ_E!Q16+FC_IND_CON_E!Q16+FC_IND_NSP_E!Q16</f>
        <v>17.174683680000001</v>
      </c>
      <c r="R16" s="8">
        <f>FC_IND_IS_E!R16+FC_IND_NFM_E!R16+FC_IND_CPC_E!R16+FC_IND_NMM_E!R16+FC_IND_PPP_E!R16+FC_IND_FBT_E!R16+FC_IND_TE_E!R16+FC_IND_MAC_E!R16+FC_IND_TL_E!R16+FC_IND_WP_E!R16+FC_IND_MQ_E!R16+FC_IND_CON_E!R16+FC_IND_NSP_E!R16</f>
        <v>18.415541760000004</v>
      </c>
      <c r="S16" s="8">
        <f>FC_IND_IS_E!S16+FC_IND_NFM_E!S16+FC_IND_CPC_E!S16+FC_IND_NMM_E!S16+FC_IND_PPP_E!S16+FC_IND_FBT_E!S16+FC_IND_TE_E!S16+FC_IND_MAC_E!S16+FC_IND_TL_E!S16+FC_IND_WP_E!S16+FC_IND_MQ_E!S16+FC_IND_CON_E!S16+FC_IND_NSP_E!S16</f>
        <v>23.137754639999997</v>
      </c>
      <c r="T16" s="8">
        <f>FC_IND_IS_E!T16+FC_IND_NFM_E!T16+FC_IND_CPC_E!T16+FC_IND_NMM_E!T16+FC_IND_PPP_E!T16+FC_IND_FBT_E!T16+FC_IND_TE_E!T16+FC_IND_MAC_E!T16+FC_IND_TL_E!T16+FC_IND_WP_E!T16+FC_IND_MQ_E!T16+FC_IND_CON_E!T16+FC_IND_NSP_E!T16</f>
        <v>19.177472160000004</v>
      </c>
      <c r="U16" s="8">
        <f>FC_IND_IS_E!U16+FC_IND_NFM_E!U16+FC_IND_CPC_E!U16+FC_IND_NMM_E!U16+FC_IND_PPP_E!U16+FC_IND_FBT_E!U16+FC_IND_TE_E!U16+FC_IND_MAC_E!U16+FC_IND_TL_E!U16+FC_IND_WP_E!U16+FC_IND_MQ_E!U16+FC_IND_CON_E!U16+FC_IND_NSP_E!U16</f>
        <v>17.932751760000002</v>
      </c>
      <c r="V16" s="8">
        <f>FC_IND_IS_E!V16+FC_IND_NFM_E!V16+FC_IND_CPC_E!V16+FC_IND_NMM_E!V16+FC_IND_PPP_E!V16+FC_IND_FBT_E!V16+FC_IND_TE_E!V16+FC_IND_MAC_E!V16+FC_IND_TL_E!V16+FC_IND_WP_E!V16+FC_IND_MQ_E!V16+FC_IND_CON_E!V16+FC_IND_NSP_E!V16</f>
        <v>17.988930960000001</v>
      </c>
      <c r="W16" s="8">
        <f>FC_IND_IS_E!W16+FC_IND_NFM_E!W16+FC_IND_CPC_E!W16+FC_IND_NMM_E!W16+FC_IND_PPP_E!W16+FC_IND_FBT_E!W16+FC_IND_TE_E!W16+FC_IND_MAC_E!W16+FC_IND_TL_E!W16+FC_IND_WP_E!W16+FC_IND_MQ_E!W16+FC_IND_CON_E!W16+FC_IND_NSP_E!W16</f>
        <v>18.612520080000003</v>
      </c>
      <c r="X16" s="8">
        <f>FC_IND_IS_E!X16+FC_IND_NFM_E!X16+FC_IND_CPC_E!X16+FC_IND_NMM_E!X16+FC_IND_PPP_E!X16+FC_IND_FBT_E!X16+FC_IND_TE_E!X16+FC_IND_MAC_E!X16+FC_IND_TL_E!X16+FC_IND_WP_E!X16+FC_IND_MQ_E!X16+FC_IND_CON_E!X16+FC_IND_NSP_E!X16</f>
        <v>12.675432000000004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W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ref="X17" si="10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FC_IND_IS_E!C18+FC_IND_NFM_E!C18+FC_IND_CPC_E!C18+FC_IND_NMM_E!C18+FC_IND_PPP_E!C18+FC_IND_FBT_E!C18+FC_IND_TE_E!C18+FC_IND_MAC_E!C18+FC_IND_TL_E!C18+FC_IND_WP_E!C18+FC_IND_MQ_E!C18+FC_IND_CON_E!C18+FC_IND_NSP_E!C18</f>
        <v>0</v>
      </c>
      <c r="D18" s="8">
        <f>FC_IND_IS_E!D18+FC_IND_NFM_E!D18+FC_IND_CPC_E!D18+FC_IND_NMM_E!D18+FC_IND_PPP_E!D18+FC_IND_FBT_E!D18+FC_IND_TE_E!D18+FC_IND_MAC_E!D18+FC_IND_TL_E!D18+FC_IND_WP_E!D18+FC_IND_MQ_E!D18+FC_IND_CON_E!D18+FC_IND_NSP_E!D18</f>
        <v>0</v>
      </c>
      <c r="E18" s="8">
        <f>FC_IND_IS_E!E18+FC_IND_NFM_E!E18+FC_IND_CPC_E!E18+FC_IND_NMM_E!E18+FC_IND_PPP_E!E18+FC_IND_FBT_E!E18+FC_IND_TE_E!E18+FC_IND_MAC_E!E18+FC_IND_TL_E!E18+FC_IND_WP_E!E18+FC_IND_MQ_E!E18+FC_IND_CON_E!E18+FC_IND_NSP_E!E18</f>
        <v>0</v>
      </c>
      <c r="F18" s="8">
        <f>FC_IND_IS_E!F18+FC_IND_NFM_E!F18+FC_IND_CPC_E!F18+FC_IND_NMM_E!F18+FC_IND_PPP_E!F18+FC_IND_FBT_E!F18+FC_IND_TE_E!F18+FC_IND_MAC_E!F18+FC_IND_TL_E!F18+FC_IND_WP_E!F18+FC_IND_MQ_E!F18+FC_IND_CON_E!F18+FC_IND_NSP_E!F18</f>
        <v>0</v>
      </c>
      <c r="G18" s="8">
        <f>FC_IND_IS_E!G18+FC_IND_NFM_E!G18+FC_IND_CPC_E!G18+FC_IND_NMM_E!G18+FC_IND_PPP_E!G18+FC_IND_FBT_E!G18+FC_IND_TE_E!G18+FC_IND_MAC_E!G18+FC_IND_TL_E!G18+FC_IND_WP_E!G18+FC_IND_MQ_E!G18+FC_IND_CON_E!G18+FC_IND_NSP_E!G18</f>
        <v>0</v>
      </c>
      <c r="H18" s="8">
        <f>FC_IND_IS_E!H18+FC_IND_NFM_E!H18+FC_IND_CPC_E!H18+FC_IND_NMM_E!H18+FC_IND_PPP_E!H18+FC_IND_FBT_E!H18+FC_IND_TE_E!H18+FC_IND_MAC_E!H18+FC_IND_TL_E!H18+FC_IND_WP_E!H18+FC_IND_MQ_E!H18+FC_IND_CON_E!H18+FC_IND_NSP_E!H18</f>
        <v>0</v>
      </c>
      <c r="I18" s="8">
        <f>FC_IND_IS_E!I18+FC_IND_NFM_E!I18+FC_IND_CPC_E!I18+FC_IND_NMM_E!I18+FC_IND_PPP_E!I18+FC_IND_FBT_E!I18+FC_IND_TE_E!I18+FC_IND_MAC_E!I18+FC_IND_TL_E!I18+FC_IND_WP_E!I18+FC_IND_MQ_E!I18+FC_IND_CON_E!I18+FC_IND_NSP_E!I18</f>
        <v>0</v>
      </c>
      <c r="J18" s="8">
        <f>FC_IND_IS_E!J18+FC_IND_NFM_E!J18+FC_IND_CPC_E!J18+FC_IND_NMM_E!J18+FC_IND_PPP_E!J18+FC_IND_FBT_E!J18+FC_IND_TE_E!J18+FC_IND_MAC_E!J18+FC_IND_TL_E!J18+FC_IND_WP_E!J18+FC_IND_MQ_E!J18+FC_IND_CON_E!J18+FC_IND_NSP_E!J18</f>
        <v>0</v>
      </c>
      <c r="K18" s="8">
        <f>FC_IND_IS_E!K18+FC_IND_NFM_E!K18+FC_IND_CPC_E!K18+FC_IND_NMM_E!K18+FC_IND_PPP_E!K18+FC_IND_FBT_E!K18+FC_IND_TE_E!K18+FC_IND_MAC_E!K18+FC_IND_TL_E!K18+FC_IND_WP_E!K18+FC_IND_MQ_E!K18+FC_IND_CON_E!K18+FC_IND_NSP_E!K18</f>
        <v>0</v>
      </c>
      <c r="L18" s="8">
        <f>FC_IND_IS_E!L18+FC_IND_NFM_E!L18+FC_IND_CPC_E!L18+FC_IND_NMM_E!L18+FC_IND_PPP_E!L18+FC_IND_FBT_E!L18+FC_IND_TE_E!L18+FC_IND_MAC_E!L18+FC_IND_TL_E!L18+FC_IND_WP_E!L18+FC_IND_MQ_E!L18+FC_IND_CON_E!L18+FC_IND_NSP_E!L18</f>
        <v>0</v>
      </c>
      <c r="M18" s="8">
        <f>FC_IND_IS_E!M18+FC_IND_NFM_E!M18+FC_IND_CPC_E!M18+FC_IND_NMM_E!M18+FC_IND_PPP_E!M18+FC_IND_FBT_E!M18+FC_IND_TE_E!M18+FC_IND_MAC_E!M18+FC_IND_TL_E!M18+FC_IND_WP_E!M18+FC_IND_MQ_E!M18+FC_IND_CON_E!M18+FC_IND_NSP_E!M18</f>
        <v>0</v>
      </c>
      <c r="N18" s="8">
        <f>FC_IND_IS_E!N18+FC_IND_NFM_E!N18+FC_IND_CPC_E!N18+FC_IND_NMM_E!N18+FC_IND_PPP_E!N18+FC_IND_FBT_E!N18+FC_IND_TE_E!N18+FC_IND_MAC_E!N18+FC_IND_TL_E!N18+FC_IND_WP_E!N18+FC_IND_MQ_E!N18+FC_IND_CON_E!N18+FC_IND_NSP_E!N18</f>
        <v>0</v>
      </c>
      <c r="O18" s="8">
        <f>FC_IND_IS_E!O18+FC_IND_NFM_E!O18+FC_IND_CPC_E!O18+FC_IND_NMM_E!O18+FC_IND_PPP_E!O18+FC_IND_FBT_E!O18+FC_IND_TE_E!O18+FC_IND_MAC_E!O18+FC_IND_TL_E!O18+FC_IND_WP_E!O18+FC_IND_MQ_E!O18+FC_IND_CON_E!O18+FC_IND_NSP_E!O18</f>
        <v>0</v>
      </c>
      <c r="P18" s="8">
        <f>FC_IND_IS_E!P18+FC_IND_NFM_E!P18+FC_IND_CPC_E!P18+FC_IND_NMM_E!P18+FC_IND_PPP_E!P18+FC_IND_FBT_E!P18+FC_IND_TE_E!P18+FC_IND_MAC_E!P18+FC_IND_TL_E!P18+FC_IND_WP_E!P18+FC_IND_MQ_E!P18+FC_IND_CON_E!P18+FC_IND_NSP_E!P18</f>
        <v>0</v>
      </c>
      <c r="Q18" s="8">
        <f>FC_IND_IS_E!Q18+FC_IND_NFM_E!Q18+FC_IND_CPC_E!Q18+FC_IND_NMM_E!Q18+FC_IND_PPP_E!Q18+FC_IND_FBT_E!Q18+FC_IND_TE_E!Q18+FC_IND_MAC_E!Q18+FC_IND_TL_E!Q18+FC_IND_WP_E!Q18+FC_IND_MQ_E!Q18+FC_IND_CON_E!Q18+FC_IND_NSP_E!Q18</f>
        <v>0</v>
      </c>
      <c r="R18" s="8">
        <f>FC_IND_IS_E!R18+FC_IND_NFM_E!R18+FC_IND_CPC_E!R18+FC_IND_NMM_E!R18+FC_IND_PPP_E!R18+FC_IND_FBT_E!R18+FC_IND_TE_E!R18+FC_IND_MAC_E!R18+FC_IND_TL_E!R18+FC_IND_WP_E!R18+FC_IND_MQ_E!R18+FC_IND_CON_E!R18+FC_IND_NSP_E!R18</f>
        <v>0</v>
      </c>
      <c r="S18" s="8">
        <f>FC_IND_IS_E!S18+FC_IND_NFM_E!S18+FC_IND_CPC_E!S18+FC_IND_NMM_E!S18+FC_IND_PPP_E!S18+FC_IND_FBT_E!S18+FC_IND_TE_E!S18+FC_IND_MAC_E!S18+FC_IND_TL_E!S18+FC_IND_WP_E!S18+FC_IND_MQ_E!S18+FC_IND_CON_E!S18+FC_IND_NSP_E!S18</f>
        <v>0</v>
      </c>
      <c r="T18" s="8">
        <f>FC_IND_IS_E!T18+FC_IND_NFM_E!T18+FC_IND_CPC_E!T18+FC_IND_NMM_E!T18+FC_IND_PPP_E!T18+FC_IND_FBT_E!T18+FC_IND_TE_E!T18+FC_IND_MAC_E!T18+FC_IND_TL_E!T18+FC_IND_WP_E!T18+FC_IND_MQ_E!T18+FC_IND_CON_E!T18+FC_IND_NSP_E!T18</f>
        <v>0</v>
      </c>
      <c r="U18" s="8">
        <f>FC_IND_IS_E!U18+FC_IND_NFM_E!U18+FC_IND_CPC_E!U18+FC_IND_NMM_E!U18+FC_IND_PPP_E!U18+FC_IND_FBT_E!U18+FC_IND_TE_E!U18+FC_IND_MAC_E!U18+FC_IND_TL_E!U18+FC_IND_WP_E!U18+FC_IND_MQ_E!U18+FC_IND_CON_E!U18+FC_IND_NSP_E!U18</f>
        <v>0</v>
      </c>
      <c r="V18" s="8">
        <f>FC_IND_IS_E!V18+FC_IND_NFM_E!V18+FC_IND_CPC_E!V18+FC_IND_NMM_E!V18+FC_IND_PPP_E!V18+FC_IND_FBT_E!V18+FC_IND_TE_E!V18+FC_IND_MAC_E!V18+FC_IND_TL_E!V18+FC_IND_WP_E!V18+FC_IND_MQ_E!V18+FC_IND_CON_E!V18+FC_IND_NSP_E!V18</f>
        <v>0</v>
      </c>
      <c r="W18" s="8">
        <f>FC_IND_IS_E!W18+FC_IND_NFM_E!W18+FC_IND_CPC_E!W18+FC_IND_NMM_E!W18+FC_IND_PPP_E!W18+FC_IND_FBT_E!W18+FC_IND_TE_E!W18+FC_IND_MAC_E!W18+FC_IND_TL_E!W18+FC_IND_WP_E!W18+FC_IND_MQ_E!W18+FC_IND_CON_E!W18+FC_IND_NSP_E!W18</f>
        <v>0</v>
      </c>
      <c r="X18" s="8">
        <f>FC_IND_IS_E!X18+FC_IND_NFM_E!X18+FC_IND_CPC_E!X18+FC_IND_NMM_E!X18+FC_IND_PPP_E!X18+FC_IND_FBT_E!X18+FC_IND_TE_E!X18+FC_IND_MAC_E!X18+FC_IND_TL_E!X18+FC_IND_WP_E!X18+FC_IND_MQ_E!X18+FC_IND_CON_E!X18+FC_IND_NSP_E!X18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FC_IND_IS_E!C19+FC_IND_NFM_E!C19+FC_IND_CPC_E!C19+FC_IND_NMM_E!C19+FC_IND_PPP_E!C19+FC_IND_FBT_E!C19+FC_IND_TE_E!C19+FC_IND_MAC_E!C19+FC_IND_TL_E!C19+FC_IND_WP_E!C19+FC_IND_MQ_E!C19+FC_IND_CON_E!C19+FC_IND_NSP_E!C19</f>
        <v>0</v>
      </c>
      <c r="D19" s="8">
        <f>FC_IND_IS_E!D19+FC_IND_NFM_E!D19+FC_IND_CPC_E!D19+FC_IND_NMM_E!D19+FC_IND_PPP_E!D19+FC_IND_FBT_E!D19+FC_IND_TE_E!D19+FC_IND_MAC_E!D19+FC_IND_TL_E!D19+FC_IND_WP_E!D19+FC_IND_MQ_E!D19+FC_IND_CON_E!D19+FC_IND_NSP_E!D19</f>
        <v>0</v>
      </c>
      <c r="E19" s="8">
        <f>FC_IND_IS_E!E19+FC_IND_NFM_E!E19+FC_IND_CPC_E!E19+FC_IND_NMM_E!E19+FC_IND_PPP_E!E19+FC_IND_FBT_E!E19+FC_IND_TE_E!E19+FC_IND_MAC_E!E19+FC_IND_TL_E!E19+FC_IND_WP_E!E19+FC_IND_MQ_E!E19+FC_IND_CON_E!E19+FC_IND_NSP_E!E19</f>
        <v>0</v>
      </c>
      <c r="F19" s="8">
        <f>FC_IND_IS_E!F19+FC_IND_NFM_E!F19+FC_IND_CPC_E!F19+FC_IND_NMM_E!F19+FC_IND_PPP_E!F19+FC_IND_FBT_E!F19+FC_IND_TE_E!F19+FC_IND_MAC_E!F19+FC_IND_TL_E!F19+FC_IND_WP_E!F19+FC_IND_MQ_E!F19+FC_IND_CON_E!F19+FC_IND_NSP_E!F19</f>
        <v>0</v>
      </c>
      <c r="G19" s="8">
        <f>FC_IND_IS_E!G19+FC_IND_NFM_E!G19+FC_IND_CPC_E!G19+FC_IND_NMM_E!G19+FC_IND_PPP_E!G19+FC_IND_FBT_E!G19+FC_IND_TE_E!G19+FC_IND_MAC_E!G19+FC_IND_TL_E!G19+FC_IND_WP_E!G19+FC_IND_MQ_E!G19+FC_IND_CON_E!G19+FC_IND_NSP_E!G19</f>
        <v>0</v>
      </c>
      <c r="H19" s="8">
        <f>FC_IND_IS_E!H19+FC_IND_NFM_E!H19+FC_IND_CPC_E!H19+FC_IND_NMM_E!H19+FC_IND_PPP_E!H19+FC_IND_FBT_E!H19+FC_IND_TE_E!H19+FC_IND_MAC_E!H19+FC_IND_TL_E!H19+FC_IND_WP_E!H19+FC_IND_MQ_E!H19+FC_IND_CON_E!H19+FC_IND_NSP_E!H19</f>
        <v>0</v>
      </c>
      <c r="I19" s="8">
        <f>FC_IND_IS_E!I19+FC_IND_NFM_E!I19+FC_IND_CPC_E!I19+FC_IND_NMM_E!I19+FC_IND_PPP_E!I19+FC_IND_FBT_E!I19+FC_IND_TE_E!I19+FC_IND_MAC_E!I19+FC_IND_TL_E!I19+FC_IND_WP_E!I19+FC_IND_MQ_E!I19+FC_IND_CON_E!I19+FC_IND_NSP_E!I19</f>
        <v>0</v>
      </c>
      <c r="J19" s="8">
        <f>FC_IND_IS_E!J19+FC_IND_NFM_E!J19+FC_IND_CPC_E!J19+FC_IND_NMM_E!J19+FC_IND_PPP_E!J19+FC_IND_FBT_E!J19+FC_IND_TE_E!J19+FC_IND_MAC_E!J19+FC_IND_TL_E!J19+FC_IND_WP_E!J19+FC_IND_MQ_E!J19+FC_IND_CON_E!J19+FC_IND_NSP_E!J19</f>
        <v>0</v>
      </c>
      <c r="K19" s="8">
        <f>FC_IND_IS_E!K19+FC_IND_NFM_E!K19+FC_IND_CPC_E!K19+FC_IND_NMM_E!K19+FC_IND_PPP_E!K19+FC_IND_FBT_E!K19+FC_IND_TE_E!K19+FC_IND_MAC_E!K19+FC_IND_TL_E!K19+FC_IND_WP_E!K19+FC_IND_MQ_E!K19+FC_IND_CON_E!K19+FC_IND_NSP_E!K19</f>
        <v>0</v>
      </c>
      <c r="L19" s="8">
        <f>FC_IND_IS_E!L19+FC_IND_NFM_E!L19+FC_IND_CPC_E!L19+FC_IND_NMM_E!L19+FC_IND_PPP_E!L19+FC_IND_FBT_E!L19+FC_IND_TE_E!L19+FC_IND_MAC_E!L19+FC_IND_TL_E!L19+FC_IND_WP_E!L19+FC_IND_MQ_E!L19+FC_IND_CON_E!L19+FC_IND_NSP_E!L19</f>
        <v>0</v>
      </c>
      <c r="M19" s="8">
        <f>FC_IND_IS_E!M19+FC_IND_NFM_E!M19+FC_IND_CPC_E!M19+FC_IND_NMM_E!M19+FC_IND_PPP_E!M19+FC_IND_FBT_E!M19+FC_IND_TE_E!M19+FC_IND_MAC_E!M19+FC_IND_TL_E!M19+FC_IND_WP_E!M19+FC_IND_MQ_E!M19+FC_IND_CON_E!M19+FC_IND_NSP_E!M19</f>
        <v>0</v>
      </c>
      <c r="N19" s="8">
        <f>FC_IND_IS_E!N19+FC_IND_NFM_E!N19+FC_IND_CPC_E!N19+FC_IND_NMM_E!N19+FC_IND_PPP_E!N19+FC_IND_FBT_E!N19+FC_IND_TE_E!N19+FC_IND_MAC_E!N19+FC_IND_TL_E!N19+FC_IND_WP_E!N19+FC_IND_MQ_E!N19+FC_IND_CON_E!N19+FC_IND_NSP_E!N19</f>
        <v>0</v>
      </c>
      <c r="O19" s="8">
        <f>FC_IND_IS_E!O19+FC_IND_NFM_E!O19+FC_IND_CPC_E!O19+FC_IND_NMM_E!O19+FC_IND_PPP_E!O19+FC_IND_FBT_E!O19+FC_IND_TE_E!O19+FC_IND_MAC_E!O19+FC_IND_TL_E!O19+FC_IND_WP_E!O19+FC_IND_MQ_E!O19+FC_IND_CON_E!O19+FC_IND_NSP_E!O19</f>
        <v>0</v>
      </c>
      <c r="P19" s="8">
        <f>FC_IND_IS_E!P19+FC_IND_NFM_E!P19+FC_IND_CPC_E!P19+FC_IND_NMM_E!P19+FC_IND_PPP_E!P19+FC_IND_FBT_E!P19+FC_IND_TE_E!P19+FC_IND_MAC_E!P19+FC_IND_TL_E!P19+FC_IND_WP_E!P19+FC_IND_MQ_E!P19+FC_IND_CON_E!P19+FC_IND_NSP_E!P19</f>
        <v>0</v>
      </c>
      <c r="Q19" s="8">
        <f>FC_IND_IS_E!Q19+FC_IND_NFM_E!Q19+FC_IND_CPC_E!Q19+FC_IND_NMM_E!Q19+FC_IND_PPP_E!Q19+FC_IND_FBT_E!Q19+FC_IND_TE_E!Q19+FC_IND_MAC_E!Q19+FC_IND_TL_E!Q19+FC_IND_WP_E!Q19+FC_IND_MQ_E!Q19+FC_IND_CON_E!Q19+FC_IND_NSP_E!Q19</f>
        <v>0</v>
      </c>
      <c r="R19" s="8">
        <f>FC_IND_IS_E!R19+FC_IND_NFM_E!R19+FC_IND_CPC_E!R19+FC_IND_NMM_E!R19+FC_IND_PPP_E!R19+FC_IND_FBT_E!R19+FC_IND_TE_E!R19+FC_IND_MAC_E!R19+FC_IND_TL_E!R19+FC_IND_WP_E!R19+FC_IND_MQ_E!R19+FC_IND_CON_E!R19+FC_IND_NSP_E!R19</f>
        <v>0</v>
      </c>
      <c r="S19" s="8">
        <f>FC_IND_IS_E!S19+FC_IND_NFM_E!S19+FC_IND_CPC_E!S19+FC_IND_NMM_E!S19+FC_IND_PPP_E!S19+FC_IND_FBT_E!S19+FC_IND_TE_E!S19+FC_IND_MAC_E!S19+FC_IND_TL_E!S19+FC_IND_WP_E!S19+FC_IND_MQ_E!S19+FC_IND_CON_E!S19+FC_IND_NSP_E!S19</f>
        <v>0</v>
      </c>
      <c r="T19" s="8">
        <f>FC_IND_IS_E!T19+FC_IND_NFM_E!T19+FC_IND_CPC_E!T19+FC_IND_NMM_E!T19+FC_IND_PPP_E!T19+FC_IND_FBT_E!T19+FC_IND_TE_E!T19+FC_IND_MAC_E!T19+FC_IND_TL_E!T19+FC_IND_WP_E!T19+FC_IND_MQ_E!T19+FC_IND_CON_E!T19+FC_IND_NSP_E!T19</f>
        <v>0</v>
      </c>
      <c r="U19" s="8">
        <f>FC_IND_IS_E!U19+FC_IND_NFM_E!U19+FC_IND_CPC_E!U19+FC_IND_NMM_E!U19+FC_IND_PPP_E!U19+FC_IND_FBT_E!U19+FC_IND_TE_E!U19+FC_IND_MAC_E!U19+FC_IND_TL_E!U19+FC_IND_WP_E!U19+FC_IND_MQ_E!U19+FC_IND_CON_E!U19+FC_IND_NSP_E!U19</f>
        <v>0</v>
      </c>
      <c r="V19" s="8">
        <f>FC_IND_IS_E!V19+FC_IND_NFM_E!V19+FC_IND_CPC_E!V19+FC_IND_NMM_E!V19+FC_IND_PPP_E!V19+FC_IND_FBT_E!V19+FC_IND_TE_E!V19+FC_IND_MAC_E!V19+FC_IND_TL_E!V19+FC_IND_WP_E!V19+FC_IND_MQ_E!V19+FC_IND_CON_E!V19+FC_IND_NSP_E!V19</f>
        <v>0</v>
      </c>
      <c r="W19" s="8">
        <f>FC_IND_IS_E!W19+FC_IND_NFM_E!W19+FC_IND_CPC_E!W19+FC_IND_NMM_E!W19+FC_IND_PPP_E!W19+FC_IND_FBT_E!W19+FC_IND_TE_E!W19+FC_IND_MAC_E!W19+FC_IND_TL_E!W19+FC_IND_WP_E!W19+FC_IND_MQ_E!W19+FC_IND_CON_E!W19+FC_IND_NSP_E!W19</f>
        <v>0</v>
      </c>
      <c r="X19" s="8">
        <f>FC_IND_IS_E!X19+FC_IND_NFM_E!X19+FC_IND_CPC_E!X19+FC_IND_NMM_E!X19+FC_IND_PPP_E!X19+FC_IND_FBT_E!X19+FC_IND_TE_E!X19+FC_IND_MAC_E!X19+FC_IND_TL_E!X19+FC_IND_WP_E!X19+FC_IND_MQ_E!X19+FC_IND_CON_E!X19+FC_IND_NSP_E!X19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FC_IND_IS_E!C20+FC_IND_NFM_E!C20+FC_IND_CPC_E!C20+FC_IND_NMM_E!C20+FC_IND_PPP_E!C20+FC_IND_FBT_E!C20+FC_IND_TE_E!C20+FC_IND_MAC_E!C20+FC_IND_TL_E!C20+FC_IND_WP_E!C20+FC_IND_MQ_E!C20+FC_IND_CON_E!C20+FC_IND_NSP_E!C20</f>
        <v>0</v>
      </c>
      <c r="D20" s="8">
        <f>FC_IND_IS_E!D20+FC_IND_NFM_E!D20+FC_IND_CPC_E!D20+FC_IND_NMM_E!D20+FC_IND_PPP_E!D20+FC_IND_FBT_E!D20+FC_IND_TE_E!D20+FC_IND_MAC_E!D20+FC_IND_TL_E!D20+FC_IND_WP_E!D20+FC_IND_MQ_E!D20+FC_IND_CON_E!D20+FC_IND_NSP_E!D20</f>
        <v>0</v>
      </c>
      <c r="E20" s="8">
        <f>FC_IND_IS_E!E20+FC_IND_NFM_E!E20+FC_IND_CPC_E!E20+FC_IND_NMM_E!E20+FC_IND_PPP_E!E20+FC_IND_FBT_E!E20+FC_IND_TE_E!E20+FC_IND_MAC_E!E20+FC_IND_TL_E!E20+FC_IND_WP_E!E20+FC_IND_MQ_E!E20+FC_IND_CON_E!E20+FC_IND_NSP_E!E20</f>
        <v>0</v>
      </c>
      <c r="F20" s="8">
        <f>FC_IND_IS_E!F20+FC_IND_NFM_E!F20+FC_IND_CPC_E!F20+FC_IND_NMM_E!F20+FC_IND_PPP_E!F20+FC_IND_FBT_E!F20+FC_IND_TE_E!F20+FC_IND_MAC_E!F20+FC_IND_TL_E!F20+FC_IND_WP_E!F20+FC_IND_MQ_E!F20+FC_IND_CON_E!F20+FC_IND_NSP_E!F20</f>
        <v>0</v>
      </c>
      <c r="G20" s="8">
        <f>FC_IND_IS_E!G20+FC_IND_NFM_E!G20+FC_IND_CPC_E!G20+FC_IND_NMM_E!G20+FC_IND_PPP_E!G20+FC_IND_FBT_E!G20+FC_IND_TE_E!G20+FC_IND_MAC_E!G20+FC_IND_TL_E!G20+FC_IND_WP_E!G20+FC_IND_MQ_E!G20+FC_IND_CON_E!G20+FC_IND_NSP_E!G20</f>
        <v>0</v>
      </c>
      <c r="H20" s="8">
        <f>FC_IND_IS_E!H20+FC_IND_NFM_E!H20+FC_IND_CPC_E!H20+FC_IND_NMM_E!H20+FC_IND_PPP_E!H20+FC_IND_FBT_E!H20+FC_IND_TE_E!H20+FC_IND_MAC_E!H20+FC_IND_TL_E!H20+FC_IND_WP_E!H20+FC_IND_MQ_E!H20+FC_IND_CON_E!H20+FC_IND_NSP_E!H20</f>
        <v>0</v>
      </c>
      <c r="I20" s="8">
        <f>FC_IND_IS_E!I20+FC_IND_NFM_E!I20+FC_IND_CPC_E!I20+FC_IND_NMM_E!I20+FC_IND_PPP_E!I20+FC_IND_FBT_E!I20+FC_IND_TE_E!I20+FC_IND_MAC_E!I20+FC_IND_TL_E!I20+FC_IND_WP_E!I20+FC_IND_MQ_E!I20+FC_IND_CON_E!I20+FC_IND_NSP_E!I20</f>
        <v>0</v>
      </c>
      <c r="J20" s="8">
        <f>FC_IND_IS_E!J20+FC_IND_NFM_E!J20+FC_IND_CPC_E!J20+FC_IND_NMM_E!J20+FC_IND_PPP_E!J20+FC_IND_FBT_E!J20+FC_IND_TE_E!J20+FC_IND_MAC_E!J20+FC_IND_TL_E!J20+FC_IND_WP_E!J20+FC_IND_MQ_E!J20+FC_IND_CON_E!J20+FC_IND_NSP_E!J20</f>
        <v>0</v>
      </c>
      <c r="K20" s="8">
        <f>FC_IND_IS_E!K20+FC_IND_NFM_E!K20+FC_IND_CPC_E!K20+FC_IND_NMM_E!K20+FC_IND_PPP_E!K20+FC_IND_FBT_E!K20+FC_IND_TE_E!K20+FC_IND_MAC_E!K20+FC_IND_TL_E!K20+FC_IND_WP_E!K20+FC_IND_MQ_E!K20+FC_IND_CON_E!K20+FC_IND_NSP_E!K20</f>
        <v>0</v>
      </c>
      <c r="L20" s="8">
        <f>FC_IND_IS_E!L20+FC_IND_NFM_E!L20+FC_IND_CPC_E!L20+FC_IND_NMM_E!L20+FC_IND_PPP_E!L20+FC_IND_FBT_E!L20+FC_IND_TE_E!L20+FC_IND_MAC_E!L20+FC_IND_TL_E!L20+FC_IND_WP_E!L20+FC_IND_MQ_E!L20+FC_IND_CON_E!L20+FC_IND_NSP_E!L20</f>
        <v>0</v>
      </c>
      <c r="M20" s="8">
        <f>FC_IND_IS_E!M20+FC_IND_NFM_E!M20+FC_IND_CPC_E!M20+FC_IND_NMM_E!M20+FC_IND_PPP_E!M20+FC_IND_FBT_E!M20+FC_IND_TE_E!M20+FC_IND_MAC_E!M20+FC_IND_TL_E!M20+FC_IND_WP_E!M20+FC_IND_MQ_E!M20+FC_IND_CON_E!M20+FC_IND_NSP_E!M20</f>
        <v>0</v>
      </c>
      <c r="N20" s="8">
        <f>FC_IND_IS_E!N20+FC_IND_NFM_E!N20+FC_IND_CPC_E!N20+FC_IND_NMM_E!N20+FC_IND_PPP_E!N20+FC_IND_FBT_E!N20+FC_IND_TE_E!N20+FC_IND_MAC_E!N20+FC_IND_TL_E!N20+FC_IND_WP_E!N20+FC_IND_MQ_E!N20+FC_IND_CON_E!N20+FC_IND_NSP_E!N20</f>
        <v>0</v>
      </c>
      <c r="O20" s="8">
        <f>FC_IND_IS_E!O20+FC_IND_NFM_E!O20+FC_IND_CPC_E!O20+FC_IND_NMM_E!O20+FC_IND_PPP_E!O20+FC_IND_FBT_E!O20+FC_IND_TE_E!O20+FC_IND_MAC_E!O20+FC_IND_TL_E!O20+FC_IND_WP_E!O20+FC_IND_MQ_E!O20+FC_IND_CON_E!O20+FC_IND_NSP_E!O20</f>
        <v>0</v>
      </c>
      <c r="P20" s="8">
        <f>FC_IND_IS_E!P20+FC_IND_NFM_E!P20+FC_IND_CPC_E!P20+FC_IND_NMM_E!P20+FC_IND_PPP_E!P20+FC_IND_FBT_E!P20+FC_IND_TE_E!P20+FC_IND_MAC_E!P20+FC_IND_TL_E!P20+FC_IND_WP_E!P20+FC_IND_MQ_E!P20+FC_IND_CON_E!P20+FC_IND_NSP_E!P20</f>
        <v>0</v>
      </c>
      <c r="Q20" s="8">
        <f>FC_IND_IS_E!Q20+FC_IND_NFM_E!Q20+FC_IND_CPC_E!Q20+FC_IND_NMM_E!Q20+FC_IND_PPP_E!Q20+FC_IND_FBT_E!Q20+FC_IND_TE_E!Q20+FC_IND_MAC_E!Q20+FC_IND_TL_E!Q20+FC_IND_WP_E!Q20+FC_IND_MQ_E!Q20+FC_IND_CON_E!Q20+FC_IND_NSP_E!Q20</f>
        <v>0</v>
      </c>
      <c r="R20" s="8">
        <f>FC_IND_IS_E!R20+FC_IND_NFM_E!R20+FC_IND_CPC_E!R20+FC_IND_NMM_E!R20+FC_IND_PPP_E!R20+FC_IND_FBT_E!R20+FC_IND_TE_E!R20+FC_IND_MAC_E!R20+FC_IND_TL_E!R20+FC_IND_WP_E!R20+FC_IND_MQ_E!R20+FC_IND_CON_E!R20+FC_IND_NSP_E!R20</f>
        <v>0</v>
      </c>
      <c r="S20" s="8">
        <f>FC_IND_IS_E!S20+FC_IND_NFM_E!S20+FC_IND_CPC_E!S20+FC_IND_NMM_E!S20+FC_IND_PPP_E!S20+FC_IND_FBT_E!S20+FC_IND_TE_E!S20+FC_IND_MAC_E!S20+FC_IND_TL_E!S20+FC_IND_WP_E!S20+FC_IND_MQ_E!S20+FC_IND_CON_E!S20+FC_IND_NSP_E!S20</f>
        <v>0</v>
      </c>
      <c r="T20" s="8">
        <f>FC_IND_IS_E!T20+FC_IND_NFM_E!T20+FC_IND_CPC_E!T20+FC_IND_NMM_E!T20+FC_IND_PPP_E!T20+FC_IND_FBT_E!T20+FC_IND_TE_E!T20+FC_IND_MAC_E!T20+FC_IND_TL_E!T20+FC_IND_WP_E!T20+FC_IND_MQ_E!T20+FC_IND_CON_E!T20+FC_IND_NSP_E!T20</f>
        <v>0</v>
      </c>
      <c r="U20" s="8">
        <f>FC_IND_IS_E!U20+FC_IND_NFM_E!U20+FC_IND_CPC_E!U20+FC_IND_NMM_E!U20+FC_IND_PPP_E!U20+FC_IND_FBT_E!U20+FC_IND_TE_E!U20+FC_IND_MAC_E!U20+FC_IND_TL_E!U20+FC_IND_WP_E!U20+FC_IND_MQ_E!U20+FC_IND_CON_E!U20+FC_IND_NSP_E!U20</f>
        <v>0</v>
      </c>
      <c r="V20" s="8">
        <f>FC_IND_IS_E!V20+FC_IND_NFM_E!V20+FC_IND_CPC_E!V20+FC_IND_NMM_E!V20+FC_IND_PPP_E!V20+FC_IND_FBT_E!V20+FC_IND_TE_E!V20+FC_IND_MAC_E!V20+FC_IND_TL_E!V20+FC_IND_WP_E!V20+FC_IND_MQ_E!V20+FC_IND_CON_E!V20+FC_IND_NSP_E!V20</f>
        <v>0</v>
      </c>
      <c r="W20" s="8">
        <f>FC_IND_IS_E!W20+FC_IND_NFM_E!W20+FC_IND_CPC_E!W20+FC_IND_NMM_E!W20+FC_IND_PPP_E!W20+FC_IND_FBT_E!W20+FC_IND_TE_E!W20+FC_IND_MAC_E!W20+FC_IND_TL_E!W20+FC_IND_WP_E!W20+FC_IND_MQ_E!W20+FC_IND_CON_E!W20+FC_IND_NSP_E!W20</f>
        <v>0</v>
      </c>
      <c r="X20" s="8">
        <f>FC_IND_IS_E!X20+FC_IND_NFM_E!X20+FC_IND_CPC_E!X20+FC_IND_NMM_E!X20+FC_IND_PPP_E!X20+FC_IND_FBT_E!X20+FC_IND_TE_E!X20+FC_IND_MAC_E!X20+FC_IND_TL_E!X20+FC_IND_WP_E!X20+FC_IND_MQ_E!X20+FC_IND_CON_E!X20+FC_IND_NSP_E!X20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FC_IND_IS_E!C21+FC_IND_NFM_E!C21+FC_IND_CPC_E!C21+FC_IND_NMM_E!C21+FC_IND_PPP_E!C21+FC_IND_FBT_E!C21+FC_IND_TE_E!C21+FC_IND_MAC_E!C21+FC_IND_TL_E!C21+FC_IND_WP_E!C21+FC_IND_MQ_E!C21+FC_IND_CON_E!C21+FC_IND_NSP_E!C21</f>
        <v>0</v>
      </c>
      <c r="D21" s="8">
        <f>FC_IND_IS_E!D21+FC_IND_NFM_E!D21+FC_IND_CPC_E!D21+FC_IND_NMM_E!D21+FC_IND_PPP_E!D21+FC_IND_FBT_E!D21+FC_IND_TE_E!D21+FC_IND_MAC_E!D21+FC_IND_TL_E!D21+FC_IND_WP_E!D21+FC_IND_MQ_E!D21+FC_IND_CON_E!D21+FC_IND_NSP_E!D21</f>
        <v>0</v>
      </c>
      <c r="E21" s="8">
        <f>FC_IND_IS_E!E21+FC_IND_NFM_E!E21+FC_IND_CPC_E!E21+FC_IND_NMM_E!E21+FC_IND_PPP_E!E21+FC_IND_FBT_E!E21+FC_IND_TE_E!E21+FC_IND_MAC_E!E21+FC_IND_TL_E!E21+FC_IND_WP_E!E21+FC_IND_MQ_E!E21+FC_IND_CON_E!E21+FC_IND_NSP_E!E21</f>
        <v>0</v>
      </c>
      <c r="F21" s="8">
        <f>FC_IND_IS_E!F21+FC_IND_NFM_E!F21+FC_IND_CPC_E!F21+FC_IND_NMM_E!F21+FC_IND_PPP_E!F21+FC_IND_FBT_E!F21+FC_IND_TE_E!F21+FC_IND_MAC_E!F21+FC_IND_TL_E!F21+FC_IND_WP_E!F21+FC_IND_MQ_E!F21+FC_IND_CON_E!F21+FC_IND_NSP_E!F21</f>
        <v>0</v>
      </c>
      <c r="G21" s="8">
        <f>FC_IND_IS_E!G21+FC_IND_NFM_E!G21+FC_IND_CPC_E!G21+FC_IND_NMM_E!G21+FC_IND_PPP_E!G21+FC_IND_FBT_E!G21+FC_IND_TE_E!G21+FC_IND_MAC_E!G21+FC_IND_TL_E!G21+FC_IND_WP_E!G21+FC_IND_MQ_E!G21+FC_IND_CON_E!G21+FC_IND_NSP_E!G21</f>
        <v>0</v>
      </c>
      <c r="H21" s="8">
        <f>FC_IND_IS_E!H21+FC_IND_NFM_E!H21+FC_IND_CPC_E!H21+FC_IND_NMM_E!H21+FC_IND_PPP_E!H21+FC_IND_FBT_E!H21+FC_IND_TE_E!H21+FC_IND_MAC_E!H21+FC_IND_TL_E!H21+FC_IND_WP_E!H21+FC_IND_MQ_E!H21+FC_IND_CON_E!H21+FC_IND_NSP_E!H21</f>
        <v>0</v>
      </c>
      <c r="I21" s="8">
        <f>FC_IND_IS_E!I21+FC_IND_NFM_E!I21+FC_IND_CPC_E!I21+FC_IND_NMM_E!I21+FC_IND_PPP_E!I21+FC_IND_FBT_E!I21+FC_IND_TE_E!I21+FC_IND_MAC_E!I21+FC_IND_TL_E!I21+FC_IND_WP_E!I21+FC_IND_MQ_E!I21+FC_IND_CON_E!I21+FC_IND_NSP_E!I21</f>
        <v>0</v>
      </c>
      <c r="J21" s="8">
        <f>FC_IND_IS_E!J21+FC_IND_NFM_E!J21+FC_IND_CPC_E!J21+FC_IND_NMM_E!J21+FC_IND_PPP_E!J21+FC_IND_FBT_E!J21+FC_IND_TE_E!J21+FC_IND_MAC_E!J21+FC_IND_TL_E!J21+FC_IND_WP_E!J21+FC_IND_MQ_E!J21+FC_IND_CON_E!J21+FC_IND_NSP_E!J21</f>
        <v>0</v>
      </c>
      <c r="K21" s="8">
        <f>FC_IND_IS_E!K21+FC_IND_NFM_E!K21+FC_IND_CPC_E!K21+FC_IND_NMM_E!K21+FC_IND_PPP_E!K21+FC_IND_FBT_E!K21+FC_IND_TE_E!K21+FC_IND_MAC_E!K21+FC_IND_TL_E!K21+FC_IND_WP_E!K21+FC_IND_MQ_E!K21+FC_IND_CON_E!K21+FC_IND_NSP_E!K21</f>
        <v>0</v>
      </c>
      <c r="L21" s="8">
        <f>FC_IND_IS_E!L21+FC_IND_NFM_E!L21+FC_IND_CPC_E!L21+FC_IND_NMM_E!L21+FC_IND_PPP_E!L21+FC_IND_FBT_E!L21+FC_IND_TE_E!L21+FC_IND_MAC_E!L21+FC_IND_TL_E!L21+FC_IND_WP_E!L21+FC_IND_MQ_E!L21+FC_IND_CON_E!L21+FC_IND_NSP_E!L21</f>
        <v>0</v>
      </c>
      <c r="M21" s="8">
        <f>FC_IND_IS_E!M21+FC_IND_NFM_E!M21+FC_IND_CPC_E!M21+FC_IND_NMM_E!M21+FC_IND_PPP_E!M21+FC_IND_FBT_E!M21+FC_IND_TE_E!M21+FC_IND_MAC_E!M21+FC_IND_TL_E!M21+FC_IND_WP_E!M21+FC_IND_MQ_E!M21+FC_IND_CON_E!M21+FC_IND_NSP_E!M21</f>
        <v>0</v>
      </c>
      <c r="N21" s="8">
        <f>FC_IND_IS_E!N21+FC_IND_NFM_E!N21+FC_IND_CPC_E!N21+FC_IND_NMM_E!N21+FC_IND_PPP_E!N21+FC_IND_FBT_E!N21+FC_IND_TE_E!N21+FC_IND_MAC_E!N21+FC_IND_TL_E!N21+FC_IND_WP_E!N21+FC_IND_MQ_E!N21+FC_IND_CON_E!N21+FC_IND_NSP_E!N21</f>
        <v>0</v>
      </c>
      <c r="O21" s="8">
        <f>FC_IND_IS_E!O21+FC_IND_NFM_E!O21+FC_IND_CPC_E!O21+FC_IND_NMM_E!O21+FC_IND_PPP_E!O21+FC_IND_FBT_E!O21+FC_IND_TE_E!O21+FC_IND_MAC_E!O21+FC_IND_TL_E!O21+FC_IND_WP_E!O21+FC_IND_MQ_E!O21+FC_IND_CON_E!O21+FC_IND_NSP_E!O21</f>
        <v>0</v>
      </c>
      <c r="P21" s="8">
        <f>FC_IND_IS_E!P21+FC_IND_NFM_E!P21+FC_IND_CPC_E!P21+FC_IND_NMM_E!P21+FC_IND_PPP_E!P21+FC_IND_FBT_E!P21+FC_IND_TE_E!P21+FC_IND_MAC_E!P21+FC_IND_TL_E!P21+FC_IND_WP_E!P21+FC_IND_MQ_E!P21+FC_IND_CON_E!P21+FC_IND_NSP_E!P21</f>
        <v>0</v>
      </c>
      <c r="Q21" s="8">
        <f>FC_IND_IS_E!Q21+FC_IND_NFM_E!Q21+FC_IND_CPC_E!Q21+FC_IND_NMM_E!Q21+FC_IND_PPP_E!Q21+FC_IND_FBT_E!Q21+FC_IND_TE_E!Q21+FC_IND_MAC_E!Q21+FC_IND_TL_E!Q21+FC_IND_WP_E!Q21+FC_IND_MQ_E!Q21+FC_IND_CON_E!Q21+FC_IND_NSP_E!Q21</f>
        <v>0</v>
      </c>
      <c r="R21" s="8">
        <f>FC_IND_IS_E!R21+FC_IND_NFM_E!R21+FC_IND_CPC_E!R21+FC_IND_NMM_E!R21+FC_IND_PPP_E!R21+FC_IND_FBT_E!R21+FC_IND_TE_E!R21+FC_IND_MAC_E!R21+FC_IND_TL_E!R21+FC_IND_WP_E!R21+FC_IND_MQ_E!R21+FC_IND_CON_E!R21+FC_IND_NSP_E!R21</f>
        <v>0</v>
      </c>
      <c r="S21" s="8">
        <f>FC_IND_IS_E!S21+FC_IND_NFM_E!S21+FC_IND_CPC_E!S21+FC_IND_NMM_E!S21+FC_IND_PPP_E!S21+FC_IND_FBT_E!S21+FC_IND_TE_E!S21+FC_IND_MAC_E!S21+FC_IND_TL_E!S21+FC_IND_WP_E!S21+FC_IND_MQ_E!S21+FC_IND_CON_E!S21+FC_IND_NSP_E!S21</f>
        <v>0</v>
      </c>
      <c r="T21" s="8">
        <f>FC_IND_IS_E!T21+FC_IND_NFM_E!T21+FC_IND_CPC_E!T21+FC_IND_NMM_E!T21+FC_IND_PPP_E!T21+FC_IND_FBT_E!T21+FC_IND_TE_E!T21+FC_IND_MAC_E!T21+FC_IND_TL_E!T21+FC_IND_WP_E!T21+FC_IND_MQ_E!T21+FC_IND_CON_E!T21+FC_IND_NSP_E!T21</f>
        <v>0</v>
      </c>
      <c r="U21" s="8">
        <f>FC_IND_IS_E!U21+FC_IND_NFM_E!U21+FC_IND_CPC_E!U21+FC_IND_NMM_E!U21+FC_IND_PPP_E!U21+FC_IND_FBT_E!U21+FC_IND_TE_E!U21+FC_IND_MAC_E!U21+FC_IND_TL_E!U21+FC_IND_WP_E!U21+FC_IND_MQ_E!U21+FC_IND_CON_E!U21+FC_IND_NSP_E!U21</f>
        <v>0</v>
      </c>
      <c r="V21" s="8">
        <f>FC_IND_IS_E!V21+FC_IND_NFM_E!V21+FC_IND_CPC_E!V21+FC_IND_NMM_E!V21+FC_IND_PPP_E!V21+FC_IND_FBT_E!V21+FC_IND_TE_E!V21+FC_IND_MAC_E!V21+FC_IND_TL_E!V21+FC_IND_WP_E!V21+FC_IND_MQ_E!V21+FC_IND_CON_E!V21+FC_IND_NSP_E!V21</f>
        <v>0</v>
      </c>
      <c r="W21" s="8">
        <f>FC_IND_IS_E!W21+FC_IND_NFM_E!W21+FC_IND_CPC_E!W21+FC_IND_NMM_E!W21+FC_IND_PPP_E!W21+FC_IND_FBT_E!W21+FC_IND_TE_E!W21+FC_IND_MAC_E!W21+FC_IND_TL_E!W21+FC_IND_WP_E!W21+FC_IND_MQ_E!W21+FC_IND_CON_E!W21+FC_IND_NSP_E!W21</f>
        <v>0</v>
      </c>
      <c r="X21" s="8">
        <f>FC_IND_IS_E!X21+FC_IND_NFM_E!X21+FC_IND_CPC_E!X21+FC_IND_NMM_E!X21+FC_IND_PPP_E!X21+FC_IND_FBT_E!X21+FC_IND_TE_E!X21+FC_IND_MAC_E!X21+FC_IND_TL_E!X21+FC_IND_WP_E!X21+FC_IND_MQ_E!X21+FC_IND_CON_E!X21+FC_IND_NSP_E!X21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si="11"/>
        <v>0</v>
      </c>
      <c r="X22" s="27">
        <f t="shared" ref="X22" si="12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FC_IND_IS_E!C23+FC_IND_NFM_E!C23+FC_IND_CPC_E!C23+FC_IND_NMM_E!C23+FC_IND_PPP_E!C23+FC_IND_FBT_E!C23+FC_IND_TE_E!C23+FC_IND_MAC_E!C23+FC_IND_TL_E!C23+FC_IND_WP_E!C23+FC_IND_MQ_E!C23+FC_IND_CON_E!C23+FC_IND_NSP_E!C23</f>
        <v>0</v>
      </c>
      <c r="D23" s="8">
        <f>FC_IND_IS_E!D23+FC_IND_NFM_E!D23+FC_IND_CPC_E!D23+FC_IND_NMM_E!D23+FC_IND_PPP_E!D23+FC_IND_FBT_E!D23+FC_IND_TE_E!D23+FC_IND_MAC_E!D23+FC_IND_TL_E!D23+FC_IND_WP_E!D23+FC_IND_MQ_E!D23+FC_IND_CON_E!D23+FC_IND_NSP_E!D23</f>
        <v>0</v>
      </c>
      <c r="E23" s="8">
        <f>FC_IND_IS_E!E23+FC_IND_NFM_E!E23+FC_IND_CPC_E!E23+FC_IND_NMM_E!E23+FC_IND_PPP_E!E23+FC_IND_FBT_E!E23+FC_IND_TE_E!E23+FC_IND_MAC_E!E23+FC_IND_TL_E!E23+FC_IND_WP_E!E23+FC_IND_MQ_E!E23+FC_IND_CON_E!E23+FC_IND_NSP_E!E23</f>
        <v>0</v>
      </c>
      <c r="F23" s="8">
        <f>FC_IND_IS_E!F23+FC_IND_NFM_E!F23+FC_IND_CPC_E!F23+FC_IND_NMM_E!F23+FC_IND_PPP_E!F23+FC_IND_FBT_E!F23+FC_IND_TE_E!F23+FC_IND_MAC_E!F23+FC_IND_TL_E!F23+FC_IND_WP_E!F23+FC_IND_MQ_E!F23+FC_IND_CON_E!F23+FC_IND_NSP_E!F23</f>
        <v>0</v>
      </c>
      <c r="G23" s="8">
        <f>FC_IND_IS_E!G23+FC_IND_NFM_E!G23+FC_IND_CPC_E!G23+FC_IND_NMM_E!G23+FC_IND_PPP_E!G23+FC_IND_FBT_E!G23+FC_IND_TE_E!G23+FC_IND_MAC_E!G23+FC_IND_TL_E!G23+FC_IND_WP_E!G23+FC_IND_MQ_E!G23+FC_IND_CON_E!G23+FC_IND_NSP_E!G23</f>
        <v>0</v>
      </c>
      <c r="H23" s="8">
        <f>FC_IND_IS_E!H23+FC_IND_NFM_E!H23+FC_IND_CPC_E!H23+FC_IND_NMM_E!H23+FC_IND_PPP_E!H23+FC_IND_FBT_E!H23+FC_IND_TE_E!H23+FC_IND_MAC_E!H23+FC_IND_TL_E!H23+FC_IND_WP_E!H23+FC_IND_MQ_E!H23+FC_IND_CON_E!H23+FC_IND_NSP_E!H23</f>
        <v>0</v>
      </c>
      <c r="I23" s="8">
        <f>FC_IND_IS_E!I23+FC_IND_NFM_E!I23+FC_IND_CPC_E!I23+FC_IND_NMM_E!I23+FC_IND_PPP_E!I23+FC_IND_FBT_E!I23+FC_IND_TE_E!I23+FC_IND_MAC_E!I23+FC_IND_TL_E!I23+FC_IND_WP_E!I23+FC_IND_MQ_E!I23+FC_IND_CON_E!I23+FC_IND_NSP_E!I23</f>
        <v>0</v>
      </c>
      <c r="J23" s="8">
        <f>FC_IND_IS_E!J23+FC_IND_NFM_E!J23+FC_IND_CPC_E!J23+FC_IND_NMM_E!J23+FC_IND_PPP_E!J23+FC_IND_FBT_E!J23+FC_IND_TE_E!J23+FC_IND_MAC_E!J23+FC_IND_TL_E!J23+FC_IND_WP_E!J23+FC_IND_MQ_E!J23+FC_IND_CON_E!J23+FC_IND_NSP_E!J23</f>
        <v>0</v>
      </c>
      <c r="K23" s="8">
        <f>FC_IND_IS_E!K23+FC_IND_NFM_E!K23+FC_IND_CPC_E!K23+FC_IND_NMM_E!K23+FC_IND_PPP_E!K23+FC_IND_FBT_E!K23+FC_IND_TE_E!K23+FC_IND_MAC_E!K23+FC_IND_TL_E!K23+FC_IND_WP_E!K23+FC_IND_MQ_E!K23+FC_IND_CON_E!K23+FC_IND_NSP_E!K23</f>
        <v>0</v>
      </c>
      <c r="L23" s="8">
        <f>FC_IND_IS_E!L23+FC_IND_NFM_E!L23+FC_IND_CPC_E!L23+FC_IND_NMM_E!L23+FC_IND_PPP_E!L23+FC_IND_FBT_E!L23+FC_IND_TE_E!L23+FC_IND_MAC_E!L23+FC_IND_TL_E!L23+FC_IND_WP_E!L23+FC_IND_MQ_E!L23+FC_IND_CON_E!L23+FC_IND_NSP_E!L23</f>
        <v>0</v>
      </c>
      <c r="M23" s="8">
        <f>FC_IND_IS_E!M23+FC_IND_NFM_E!M23+FC_IND_CPC_E!M23+FC_IND_NMM_E!M23+FC_IND_PPP_E!M23+FC_IND_FBT_E!M23+FC_IND_TE_E!M23+FC_IND_MAC_E!M23+FC_IND_TL_E!M23+FC_IND_WP_E!M23+FC_IND_MQ_E!M23+FC_IND_CON_E!M23+FC_IND_NSP_E!M23</f>
        <v>0</v>
      </c>
      <c r="N23" s="8">
        <f>FC_IND_IS_E!N23+FC_IND_NFM_E!N23+FC_IND_CPC_E!N23+FC_IND_NMM_E!N23+FC_IND_PPP_E!N23+FC_IND_FBT_E!N23+FC_IND_TE_E!N23+FC_IND_MAC_E!N23+FC_IND_TL_E!N23+FC_IND_WP_E!N23+FC_IND_MQ_E!N23+FC_IND_CON_E!N23+FC_IND_NSP_E!N23</f>
        <v>0</v>
      </c>
      <c r="O23" s="8">
        <f>FC_IND_IS_E!O23+FC_IND_NFM_E!O23+FC_IND_CPC_E!O23+FC_IND_NMM_E!O23+FC_IND_PPP_E!O23+FC_IND_FBT_E!O23+FC_IND_TE_E!O23+FC_IND_MAC_E!O23+FC_IND_TL_E!O23+FC_IND_WP_E!O23+FC_IND_MQ_E!O23+FC_IND_CON_E!O23+FC_IND_NSP_E!O23</f>
        <v>0</v>
      </c>
      <c r="P23" s="8">
        <f>FC_IND_IS_E!P23+FC_IND_NFM_E!P23+FC_IND_CPC_E!P23+FC_IND_NMM_E!P23+FC_IND_PPP_E!P23+FC_IND_FBT_E!P23+FC_IND_TE_E!P23+FC_IND_MAC_E!P23+FC_IND_TL_E!P23+FC_IND_WP_E!P23+FC_IND_MQ_E!P23+FC_IND_CON_E!P23+FC_IND_NSP_E!P23</f>
        <v>0</v>
      </c>
      <c r="Q23" s="8">
        <f>FC_IND_IS_E!Q23+FC_IND_NFM_E!Q23+FC_IND_CPC_E!Q23+FC_IND_NMM_E!Q23+FC_IND_PPP_E!Q23+FC_IND_FBT_E!Q23+FC_IND_TE_E!Q23+FC_IND_MAC_E!Q23+FC_IND_TL_E!Q23+FC_IND_WP_E!Q23+FC_IND_MQ_E!Q23+FC_IND_CON_E!Q23+FC_IND_NSP_E!Q23</f>
        <v>0</v>
      </c>
      <c r="R23" s="8">
        <f>FC_IND_IS_E!R23+FC_IND_NFM_E!R23+FC_IND_CPC_E!R23+FC_IND_NMM_E!R23+FC_IND_PPP_E!R23+FC_IND_FBT_E!R23+FC_IND_TE_E!R23+FC_IND_MAC_E!R23+FC_IND_TL_E!R23+FC_IND_WP_E!R23+FC_IND_MQ_E!R23+FC_IND_CON_E!R23+FC_IND_NSP_E!R23</f>
        <v>0</v>
      </c>
      <c r="S23" s="8">
        <f>FC_IND_IS_E!S23+FC_IND_NFM_E!S23+FC_IND_CPC_E!S23+FC_IND_NMM_E!S23+FC_IND_PPP_E!S23+FC_IND_FBT_E!S23+FC_IND_TE_E!S23+FC_IND_MAC_E!S23+FC_IND_TL_E!S23+FC_IND_WP_E!S23+FC_IND_MQ_E!S23+FC_IND_CON_E!S23+FC_IND_NSP_E!S23</f>
        <v>0</v>
      </c>
      <c r="T23" s="8">
        <f>FC_IND_IS_E!T23+FC_IND_NFM_E!T23+FC_IND_CPC_E!T23+FC_IND_NMM_E!T23+FC_IND_PPP_E!T23+FC_IND_FBT_E!T23+FC_IND_TE_E!T23+FC_IND_MAC_E!T23+FC_IND_TL_E!T23+FC_IND_WP_E!T23+FC_IND_MQ_E!T23+FC_IND_CON_E!T23+FC_IND_NSP_E!T23</f>
        <v>0</v>
      </c>
      <c r="U23" s="8">
        <f>FC_IND_IS_E!U23+FC_IND_NFM_E!U23+FC_IND_CPC_E!U23+FC_IND_NMM_E!U23+FC_IND_PPP_E!U23+FC_IND_FBT_E!U23+FC_IND_TE_E!U23+FC_IND_MAC_E!U23+FC_IND_TL_E!U23+FC_IND_WP_E!U23+FC_IND_MQ_E!U23+FC_IND_CON_E!U23+FC_IND_NSP_E!U23</f>
        <v>0</v>
      </c>
      <c r="V23" s="8">
        <f>FC_IND_IS_E!V23+FC_IND_NFM_E!V23+FC_IND_CPC_E!V23+FC_IND_NMM_E!V23+FC_IND_PPP_E!V23+FC_IND_FBT_E!V23+FC_IND_TE_E!V23+FC_IND_MAC_E!V23+FC_IND_TL_E!V23+FC_IND_WP_E!V23+FC_IND_MQ_E!V23+FC_IND_CON_E!V23+FC_IND_NSP_E!V23</f>
        <v>0</v>
      </c>
      <c r="W23" s="8">
        <f>FC_IND_IS_E!W23+FC_IND_NFM_E!W23+FC_IND_CPC_E!W23+FC_IND_NMM_E!W23+FC_IND_PPP_E!W23+FC_IND_FBT_E!W23+FC_IND_TE_E!W23+FC_IND_MAC_E!W23+FC_IND_TL_E!W23+FC_IND_WP_E!W23+FC_IND_MQ_E!W23+FC_IND_CON_E!W23+FC_IND_NSP_E!W23</f>
        <v>0</v>
      </c>
      <c r="X23" s="8">
        <f>FC_IND_IS_E!X23+FC_IND_NFM_E!X23+FC_IND_CPC_E!X23+FC_IND_NMM_E!X23+FC_IND_PPP_E!X23+FC_IND_FBT_E!X23+FC_IND_TE_E!X23+FC_IND_MAC_E!X23+FC_IND_TL_E!X23+FC_IND_WP_E!X23+FC_IND_MQ_E!X23+FC_IND_CON_E!X23+FC_IND_NSP_E!X23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FC_IND_IS_E!C24+FC_IND_NFM_E!C24+FC_IND_CPC_E!C24+FC_IND_NMM_E!C24+FC_IND_PPP_E!C24+FC_IND_FBT_E!C24+FC_IND_TE_E!C24+FC_IND_MAC_E!C24+FC_IND_TL_E!C24+FC_IND_WP_E!C24+FC_IND_MQ_E!C24+FC_IND_CON_E!C24+FC_IND_NSP_E!C24</f>
        <v>0</v>
      </c>
      <c r="D24" s="8">
        <f>FC_IND_IS_E!D24+FC_IND_NFM_E!D24+FC_IND_CPC_E!D24+FC_IND_NMM_E!D24+FC_IND_PPP_E!D24+FC_IND_FBT_E!D24+FC_IND_TE_E!D24+FC_IND_MAC_E!D24+FC_IND_TL_E!D24+FC_IND_WP_E!D24+FC_IND_MQ_E!D24+FC_IND_CON_E!D24+FC_IND_NSP_E!D24</f>
        <v>0</v>
      </c>
      <c r="E24" s="8">
        <f>FC_IND_IS_E!E24+FC_IND_NFM_E!E24+FC_IND_CPC_E!E24+FC_IND_NMM_E!E24+FC_IND_PPP_E!E24+FC_IND_FBT_E!E24+FC_IND_TE_E!E24+FC_IND_MAC_E!E24+FC_IND_TL_E!E24+FC_IND_WP_E!E24+FC_IND_MQ_E!E24+FC_IND_CON_E!E24+FC_IND_NSP_E!E24</f>
        <v>0</v>
      </c>
      <c r="F24" s="8">
        <f>FC_IND_IS_E!F24+FC_IND_NFM_E!F24+FC_IND_CPC_E!F24+FC_IND_NMM_E!F24+FC_IND_PPP_E!F24+FC_IND_FBT_E!F24+FC_IND_TE_E!F24+FC_IND_MAC_E!F24+FC_IND_TL_E!F24+FC_IND_WP_E!F24+FC_IND_MQ_E!F24+FC_IND_CON_E!F24+FC_IND_NSP_E!F24</f>
        <v>0</v>
      </c>
      <c r="G24" s="8">
        <f>FC_IND_IS_E!G24+FC_IND_NFM_E!G24+FC_IND_CPC_E!G24+FC_IND_NMM_E!G24+FC_IND_PPP_E!G24+FC_IND_FBT_E!G24+FC_IND_TE_E!G24+FC_IND_MAC_E!G24+FC_IND_TL_E!G24+FC_IND_WP_E!G24+FC_IND_MQ_E!G24+FC_IND_CON_E!G24+FC_IND_NSP_E!G24</f>
        <v>0</v>
      </c>
      <c r="H24" s="8">
        <f>FC_IND_IS_E!H24+FC_IND_NFM_E!H24+FC_IND_CPC_E!H24+FC_IND_NMM_E!H24+FC_IND_PPP_E!H24+FC_IND_FBT_E!H24+FC_IND_TE_E!H24+FC_IND_MAC_E!H24+FC_IND_TL_E!H24+FC_IND_WP_E!H24+FC_IND_MQ_E!H24+FC_IND_CON_E!H24+FC_IND_NSP_E!H24</f>
        <v>0</v>
      </c>
      <c r="I24" s="8">
        <f>FC_IND_IS_E!I24+FC_IND_NFM_E!I24+FC_IND_CPC_E!I24+FC_IND_NMM_E!I24+FC_IND_PPP_E!I24+FC_IND_FBT_E!I24+FC_IND_TE_E!I24+FC_IND_MAC_E!I24+FC_IND_TL_E!I24+FC_IND_WP_E!I24+FC_IND_MQ_E!I24+FC_IND_CON_E!I24+FC_IND_NSP_E!I24</f>
        <v>0</v>
      </c>
      <c r="J24" s="8">
        <f>FC_IND_IS_E!J24+FC_IND_NFM_E!J24+FC_IND_CPC_E!J24+FC_IND_NMM_E!J24+FC_IND_PPP_E!J24+FC_IND_FBT_E!J24+FC_IND_TE_E!J24+FC_IND_MAC_E!J24+FC_IND_TL_E!J24+FC_IND_WP_E!J24+FC_IND_MQ_E!J24+FC_IND_CON_E!J24+FC_IND_NSP_E!J24</f>
        <v>0</v>
      </c>
      <c r="K24" s="8">
        <f>FC_IND_IS_E!K24+FC_IND_NFM_E!K24+FC_IND_CPC_E!K24+FC_IND_NMM_E!K24+FC_IND_PPP_E!K24+FC_IND_FBT_E!K24+FC_IND_TE_E!K24+FC_IND_MAC_E!K24+FC_IND_TL_E!K24+FC_IND_WP_E!K24+FC_IND_MQ_E!K24+FC_IND_CON_E!K24+FC_IND_NSP_E!K24</f>
        <v>0</v>
      </c>
      <c r="L24" s="8">
        <f>FC_IND_IS_E!L24+FC_IND_NFM_E!L24+FC_IND_CPC_E!L24+FC_IND_NMM_E!L24+FC_IND_PPP_E!L24+FC_IND_FBT_E!L24+FC_IND_TE_E!L24+FC_IND_MAC_E!L24+FC_IND_TL_E!L24+FC_IND_WP_E!L24+FC_IND_MQ_E!L24+FC_IND_CON_E!L24+FC_IND_NSP_E!L24</f>
        <v>0</v>
      </c>
      <c r="M24" s="8">
        <f>FC_IND_IS_E!M24+FC_IND_NFM_E!M24+FC_IND_CPC_E!M24+FC_IND_NMM_E!M24+FC_IND_PPP_E!M24+FC_IND_FBT_E!M24+FC_IND_TE_E!M24+FC_IND_MAC_E!M24+FC_IND_TL_E!M24+FC_IND_WP_E!M24+FC_IND_MQ_E!M24+FC_IND_CON_E!M24+FC_IND_NSP_E!M24</f>
        <v>0</v>
      </c>
      <c r="N24" s="8">
        <f>FC_IND_IS_E!N24+FC_IND_NFM_E!N24+FC_IND_CPC_E!N24+FC_IND_NMM_E!N24+FC_IND_PPP_E!N24+FC_IND_FBT_E!N24+FC_IND_TE_E!N24+FC_IND_MAC_E!N24+FC_IND_TL_E!N24+FC_IND_WP_E!N24+FC_IND_MQ_E!N24+FC_IND_CON_E!N24+FC_IND_NSP_E!N24</f>
        <v>0</v>
      </c>
      <c r="O24" s="8">
        <f>FC_IND_IS_E!O24+FC_IND_NFM_E!O24+FC_IND_CPC_E!O24+FC_IND_NMM_E!O24+FC_IND_PPP_E!O24+FC_IND_FBT_E!O24+FC_IND_TE_E!O24+FC_IND_MAC_E!O24+FC_IND_TL_E!O24+FC_IND_WP_E!O24+FC_IND_MQ_E!O24+FC_IND_CON_E!O24+FC_IND_NSP_E!O24</f>
        <v>0</v>
      </c>
      <c r="P24" s="8">
        <f>FC_IND_IS_E!P24+FC_IND_NFM_E!P24+FC_IND_CPC_E!P24+FC_IND_NMM_E!P24+FC_IND_PPP_E!P24+FC_IND_FBT_E!P24+FC_IND_TE_E!P24+FC_IND_MAC_E!P24+FC_IND_TL_E!P24+FC_IND_WP_E!P24+FC_IND_MQ_E!P24+FC_IND_CON_E!P24+FC_IND_NSP_E!P24</f>
        <v>0</v>
      </c>
      <c r="Q24" s="8">
        <f>FC_IND_IS_E!Q24+FC_IND_NFM_E!Q24+FC_IND_CPC_E!Q24+FC_IND_NMM_E!Q24+FC_IND_PPP_E!Q24+FC_IND_FBT_E!Q24+FC_IND_TE_E!Q24+FC_IND_MAC_E!Q24+FC_IND_TL_E!Q24+FC_IND_WP_E!Q24+FC_IND_MQ_E!Q24+FC_IND_CON_E!Q24+FC_IND_NSP_E!Q24</f>
        <v>0</v>
      </c>
      <c r="R24" s="8">
        <f>FC_IND_IS_E!R24+FC_IND_NFM_E!R24+FC_IND_CPC_E!R24+FC_IND_NMM_E!R24+FC_IND_PPP_E!R24+FC_IND_FBT_E!R24+FC_IND_TE_E!R24+FC_IND_MAC_E!R24+FC_IND_TL_E!R24+FC_IND_WP_E!R24+FC_IND_MQ_E!R24+FC_IND_CON_E!R24+FC_IND_NSP_E!R24</f>
        <v>0</v>
      </c>
      <c r="S24" s="8">
        <f>FC_IND_IS_E!S24+FC_IND_NFM_E!S24+FC_IND_CPC_E!S24+FC_IND_NMM_E!S24+FC_IND_PPP_E!S24+FC_IND_FBT_E!S24+FC_IND_TE_E!S24+FC_IND_MAC_E!S24+FC_IND_TL_E!S24+FC_IND_WP_E!S24+FC_IND_MQ_E!S24+FC_IND_CON_E!S24+FC_IND_NSP_E!S24</f>
        <v>0</v>
      </c>
      <c r="T24" s="8">
        <f>FC_IND_IS_E!T24+FC_IND_NFM_E!T24+FC_IND_CPC_E!T24+FC_IND_NMM_E!T24+FC_IND_PPP_E!T24+FC_IND_FBT_E!T24+FC_IND_TE_E!T24+FC_IND_MAC_E!T24+FC_IND_TL_E!T24+FC_IND_WP_E!T24+FC_IND_MQ_E!T24+FC_IND_CON_E!T24+FC_IND_NSP_E!T24</f>
        <v>0</v>
      </c>
      <c r="U24" s="8">
        <f>FC_IND_IS_E!U24+FC_IND_NFM_E!U24+FC_IND_CPC_E!U24+FC_IND_NMM_E!U24+FC_IND_PPP_E!U24+FC_IND_FBT_E!U24+FC_IND_TE_E!U24+FC_IND_MAC_E!U24+FC_IND_TL_E!U24+FC_IND_WP_E!U24+FC_IND_MQ_E!U24+FC_IND_CON_E!U24+FC_IND_NSP_E!U24</f>
        <v>0</v>
      </c>
      <c r="V24" s="8">
        <f>FC_IND_IS_E!V24+FC_IND_NFM_E!V24+FC_IND_CPC_E!V24+FC_IND_NMM_E!V24+FC_IND_PPP_E!V24+FC_IND_FBT_E!V24+FC_IND_TE_E!V24+FC_IND_MAC_E!V24+FC_IND_TL_E!V24+FC_IND_WP_E!V24+FC_IND_MQ_E!V24+FC_IND_CON_E!V24+FC_IND_NSP_E!V24</f>
        <v>0</v>
      </c>
      <c r="W24" s="8">
        <f>FC_IND_IS_E!W24+FC_IND_NFM_E!W24+FC_IND_CPC_E!W24+FC_IND_NMM_E!W24+FC_IND_PPP_E!W24+FC_IND_FBT_E!W24+FC_IND_TE_E!W24+FC_IND_MAC_E!W24+FC_IND_TL_E!W24+FC_IND_WP_E!W24+FC_IND_MQ_E!W24+FC_IND_CON_E!W24+FC_IND_NSP_E!W24</f>
        <v>0</v>
      </c>
      <c r="X24" s="8">
        <f>FC_IND_IS_E!X24+FC_IND_NFM_E!X24+FC_IND_CPC_E!X24+FC_IND_NMM_E!X24+FC_IND_PPP_E!X24+FC_IND_FBT_E!X24+FC_IND_TE_E!X24+FC_IND_MAC_E!X24+FC_IND_TL_E!X24+FC_IND_WP_E!X24+FC_IND_MQ_E!X24+FC_IND_CON_E!X24+FC_IND_NSP_E!X24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FC_IND_IS_E!C25+FC_IND_NFM_E!C25+FC_IND_CPC_E!C25+FC_IND_NMM_E!C25+FC_IND_PPP_E!C25+FC_IND_FBT_E!C25+FC_IND_TE_E!C25+FC_IND_MAC_E!C25+FC_IND_TL_E!C25+FC_IND_WP_E!C25+FC_IND_MQ_E!C25+FC_IND_CON_E!C25+FC_IND_NSP_E!C25</f>
        <v>0</v>
      </c>
      <c r="D25" s="27">
        <f>FC_IND_IS_E!D25+FC_IND_NFM_E!D25+FC_IND_CPC_E!D25+FC_IND_NMM_E!D25+FC_IND_PPP_E!D25+FC_IND_FBT_E!D25+FC_IND_TE_E!D25+FC_IND_MAC_E!D25+FC_IND_TL_E!D25+FC_IND_WP_E!D25+FC_IND_MQ_E!D25+FC_IND_CON_E!D25+FC_IND_NSP_E!D25</f>
        <v>0</v>
      </c>
      <c r="E25" s="27">
        <f>FC_IND_IS_E!E25+FC_IND_NFM_E!E25+FC_IND_CPC_E!E25+FC_IND_NMM_E!E25+FC_IND_PPP_E!E25+FC_IND_FBT_E!E25+FC_IND_TE_E!E25+FC_IND_MAC_E!E25+FC_IND_TL_E!E25+FC_IND_WP_E!E25+FC_IND_MQ_E!E25+FC_IND_CON_E!E25+FC_IND_NSP_E!E25</f>
        <v>0</v>
      </c>
      <c r="F25" s="27">
        <f>FC_IND_IS_E!F25+FC_IND_NFM_E!F25+FC_IND_CPC_E!F25+FC_IND_NMM_E!F25+FC_IND_PPP_E!F25+FC_IND_FBT_E!F25+FC_IND_TE_E!F25+FC_IND_MAC_E!F25+FC_IND_TL_E!F25+FC_IND_WP_E!F25+FC_IND_MQ_E!F25+FC_IND_CON_E!F25+FC_IND_NSP_E!F25</f>
        <v>0</v>
      </c>
      <c r="G25" s="27">
        <f>FC_IND_IS_E!G25+FC_IND_NFM_E!G25+FC_IND_CPC_E!G25+FC_IND_NMM_E!G25+FC_IND_PPP_E!G25+FC_IND_FBT_E!G25+FC_IND_TE_E!G25+FC_IND_MAC_E!G25+FC_IND_TL_E!G25+FC_IND_WP_E!G25+FC_IND_MQ_E!G25+FC_IND_CON_E!G25+FC_IND_NSP_E!G25</f>
        <v>0</v>
      </c>
      <c r="H25" s="27">
        <f>FC_IND_IS_E!H25+FC_IND_NFM_E!H25+FC_IND_CPC_E!H25+FC_IND_NMM_E!H25+FC_IND_PPP_E!H25+FC_IND_FBT_E!H25+FC_IND_TE_E!H25+FC_IND_MAC_E!H25+FC_IND_TL_E!H25+FC_IND_WP_E!H25+FC_IND_MQ_E!H25+FC_IND_CON_E!H25+FC_IND_NSP_E!H25</f>
        <v>0</v>
      </c>
      <c r="I25" s="27">
        <f>FC_IND_IS_E!I25+FC_IND_NFM_E!I25+FC_IND_CPC_E!I25+FC_IND_NMM_E!I25+FC_IND_PPP_E!I25+FC_IND_FBT_E!I25+FC_IND_TE_E!I25+FC_IND_MAC_E!I25+FC_IND_TL_E!I25+FC_IND_WP_E!I25+FC_IND_MQ_E!I25+FC_IND_CON_E!I25+FC_IND_NSP_E!I25</f>
        <v>0</v>
      </c>
      <c r="J25" s="27">
        <f>FC_IND_IS_E!J25+FC_IND_NFM_E!J25+FC_IND_CPC_E!J25+FC_IND_NMM_E!J25+FC_IND_PPP_E!J25+FC_IND_FBT_E!J25+FC_IND_TE_E!J25+FC_IND_MAC_E!J25+FC_IND_TL_E!J25+FC_IND_WP_E!J25+FC_IND_MQ_E!J25+FC_IND_CON_E!J25+FC_IND_NSP_E!J25</f>
        <v>0</v>
      </c>
      <c r="K25" s="27">
        <f>FC_IND_IS_E!K25+FC_IND_NFM_E!K25+FC_IND_CPC_E!K25+FC_IND_NMM_E!K25+FC_IND_PPP_E!K25+FC_IND_FBT_E!K25+FC_IND_TE_E!K25+FC_IND_MAC_E!K25+FC_IND_TL_E!K25+FC_IND_WP_E!K25+FC_IND_MQ_E!K25+FC_IND_CON_E!K25+FC_IND_NSP_E!K25</f>
        <v>0</v>
      </c>
      <c r="L25" s="27">
        <f>FC_IND_IS_E!L25+FC_IND_NFM_E!L25+FC_IND_CPC_E!L25+FC_IND_NMM_E!L25+FC_IND_PPP_E!L25+FC_IND_FBT_E!L25+FC_IND_TE_E!L25+FC_IND_MAC_E!L25+FC_IND_TL_E!L25+FC_IND_WP_E!L25+FC_IND_MQ_E!L25+FC_IND_CON_E!L25+FC_IND_NSP_E!L25</f>
        <v>0</v>
      </c>
      <c r="M25" s="27">
        <f>FC_IND_IS_E!M25+FC_IND_NFM_E!M25+FC_IND_CPC_E!M25+FC_IND_NMM_E!M25+FC_IND_PPP_E!M25+FC_IND_FBT_E!M25+FC_IND_TE_E!M25+FC_IND_MAC_E!M25+FC_IND_TL_E!M25+FC_IND_WP_E!M25+FC_IND_MQ_E!M25+FC_IND_CON_E!M25+FC_IND_NSP_E!M25</f>
        <v>0</v>
      </c>
      <c r="N25" s="27">
        <f>FC_IND_IS_E!N25+FC_IND_NFM_E!N25+FC_IND_CPC_E!N25+FC_IND_NMM_E!N25+FC_IND_PPP_E!N25+FC_IND_FBT_E!N25+FC_IND_TE_E!N25+FC_IND_MAC_E!N25+FC_IND_TL_E!N25+FC_IND_WP_E!N25+FC_IND_MQ_E!N25+FC_IND_CON_E!N25+FC_IND_NSP_E!N25</f>
        <v>0</v>
      </c>
      <c r="O25" s="27">
        <f>FC_IND_IS_E!O25+FC_IND_NFM_E!O25+FC_IND_CPC_E!O25+FC_IND_NMM_E!O25+FC_IND_PPP_E!O25+FC_IND_FBT_E!O25+FC_IND_TE_E!O25+FC_IND_MAC_E!O25+FC_IND_TL_E!O25+FC_IND_WP_E!O25+FC_IND_MQ_E!O25+FC_IND_CON_E!O25+FC_IND_NSP_E!O25</f>
        <v>0</v>
      </c>
      <c r="P25" s="27">
        <f>FC_IND_IS_E!P25+FC_IND_NFM_E!P25+FC_IND_CPC_E!P25+FC_IND_NMM_E!P25+FC_IND_PPP_E!P25+FC_IND_FBT_E!P25+FC_IND_TE_E!P25+FC_IND_MAC_E!P25+FC_IND_TL_E!P25+FC_IND_WP_E!P25+FC_IND_MQ_E!P25+FC_IND_CON_E!P25+FC_IND_NSP_E!P25</f>
        <v>0</v>
      </c>
      <c r="Q25" s="27">
        <f>FC_IND_IS_E!Q25+FC_IND_NFM_E!Q25+FC_IND_CPC_E!Q25+FC_IND_NMM_E!Q25+FC_IND_PPP_E!Q25+FC_IND_FBT_E!Q25+FC_IND_TE_E!Q25+FC_IND_MAC_E!Q25+FC_IND_TL_E!Q25+FC_IND_WP_E!Q25+FC_IND_MQ_E!Q25+FC_IND_CON_E!Q25+FC_IND_NSP_E!Q25</f>
        <v>0</v>
      </c>
      <c r="R25" s="27">
        <f>FC_IND_IS_E!R25+FC_IND_NFM_E!R25+FC_IND_CPC_E!R25+FC_IND_NMM_E!R25+FC_IND_PPP_E!R25+FC_IND_FBT_E!R25+FC_IND_TE_E!R25+FC_IND_MAC_E!R25+FC_IND_TL_E!R25+FC_IND_WP_E!R25+FC_IND_MQ_E!R25+FC_IND_CON_E!R25+FC_IND_NSP_E!R25</f>
        <v>0</v>
      </c>
      <c r="S25" s="27">
        <f>FC_IND_IS_E!S25+FC_IND_NFM_E!S25+FC_IND_CPC_E!S25+FC_IND_NMM_E!S25+FC_IND_PPP_E!S25+FC_IND_FBT_E!S25+FC_IND_TE_E!S25+FC_IND_MAC_E!S25+FC_IND_TL_E!S25+FC_IND_WP_E!S25+FC_IND_MQ_E!S25+FC_IND_CON_E!S25+FC_IND_NSP_E!S25</f>
        <v>0</v>
      </c>
      <c r="T25" s="27">
        <f>FC_IND_IS_E!T25+FC_IND_NFM_E!T25+FC_IND_CPC_E!T25+FC_IND_NMM_E!T25+FC_IND_PPP_E!T25+FC_IND_FBT_E!T25+FC_IND_TE_E!T25+FC_IND_MAC_E!T25+FC_IND_TL_E!T25+FC_IND_WP_E!T25+FC_IND_MQ_E!T25+FC_IND_CON_E!T25+FC_IND_NSP_E!T25</f>
        <v>0</v>
      </c>
      <c r="U25" s="27">
        <f>FC_IND_IS_E!U25+FC_IND_NFM_E!U25+FC_IND_CPC_E!U25+FC_IND_NMM_E!U25+FC_IND_PPP_E!U25+FC_IND_FBT_E!U25+FC_IND_TE_E!U25+FC_IND_MAC_E!U25+FC_IND_TL_E!U25+FC_IND_WP_E!U25+FC_IND_MQ_E!U25+FC_IND_CON_E!U25+FC_IND_NSP_E!U25</f>
        <v>0</v>
      </c>
      <c r="V25" s="27">
        <f>FC_IND_IS_E!V25+FC_IND_NFM_E!V25+FC_IND_CPC_E!V25+FC_IND_NMM_E!V25+FC_IND_PPP_E!V25+FC_IND_FBT_E!V25+FC_IND_TE_E!V25+FC_IND_MAC_E!V25+FC_IND_TL_E!V25+FC_IND_WP_E!V25+FC_IND_MQ_E!V25+FC_IND_CON_E!V25+FC_IND_NSP_E!V25</f>
        <v>0</v>
      </c>
      <c r="W25" s="27">
        <f>FC_IND_IS_E!W25+FC_IND_NFM_E!W25+FC_IND_CPC_E!W25+FC_IND_NMM_E!W25+FC_IND_PPP_E!W25+FC_IND_FBT_E!W25+FC_IND_TE_E!W25+FC_IND_MAC_E!W25+FC_IND_TL_E!W25+FC_IND_WP_E!W25+FC_IND_MQ_E!W25+FC_IND_CON_E!W25+FC_IND_NSP_E!W25</f>
        <v>0</v>
      </c>
      <c r="X25" s="27">
        <f>FC_IND_IS_E!X25+FC_IND_NFM_E!X25+FC_IND_CPC_E!X25+FC_IND_NMM_E!X25+FC_IND_PPP_E!X25+FC_IND_FBT_E!X25+FC_IND_TE_E!X25+FC_IND_MAC_E!X25+FC_IND_TL_E!X25+FC_IND_WP_E!X25+FC_IND_MQ_E!X25+FC_IND_CON_E!X25+FC_IND_NSP_E!X25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W26" si="13">SUM(C27,C33)</f>
        <v>132.41382372000001</v>
      </c>
      <c r="D26" s="27">
        <f t="shared" si="13"/>
        <v>142.46294039999998</v>
      </c>
      <c r="E26" s="27">
        <f t="shared" si="13"/>
        <v>121.46189579999999</v>
      </c>
      <c r="F26" s="27">
        <f t="shared" si="13"/>
        <v>109.91491019999999</v>
      </c>
      <c r="G26" s="27">
        <f t="shared" si="13"/>
        <v>105.16542227999999</v>
      </c>
      <c r="H26" s="27">
        <f t="shared" si="13"/>
        <v>85.915536840000001</v>
      </c>
      <c r="I26" s="27">
        <f t="shared" si="13"/>
        <v>56.860183440000007</v>
      </c>
      <c r="J26" s="27">
        <f t="shared" si="13"/>
        <v>50.378320440000003</v>
      </c>
      <c r="K26" s="27">
        <f t="shared" si="13"/>
        <v>38.193449400000006</v>
      </c>
      <c r="L26" s="27">
        <f t="shared" si="13"/>
        <v>17.99274492</v>
      </c>
      <c r="M26" s="27">
        <f t="shared" si="13"/>
        <v>38.723933879999997</v>
      </c>
      <c r="N26" s="27">
        <f t="shared" si="13"/>
        <v>27.567739799999998</v>
      </c>
      <c r="O26" s="27">
        <f t="shared" si="13"/>
        <v>33.336439919999997</v>
      </c>
      <c r="P26" s="27">
        <f t="shared" si="13"/>
        <v>42.613000199999995</v>
      </c>
      <c r="Q26" s="27">
        <f t="shared" si="13"/>
        <v>31.177274759999996</v>
      </c>
      <c r="R26" s="27">
        <f t="shared" si="13"/>
        <v>34.115893560000004</v>
      </c>
      <c r="S26" s="27">
        <f t="shared" si="13"/>
        <v>28.062153719999998</v>
      </c>
      <c r="T26" s="27">
        <f t="shared" si="13"/>
        <v>66.565066320000014</v>
      </c>
      <c r="U26" s="27">
        <f t="shared" si="13"/>
        <v>75.422911319999983</v>
      </c>
      <c r="V26" s="27">
        <f t="shared" si="13"/>
        <v>99.149232600000005</v>
      </c>
      <c r="W26" s="27">
        <f t="shared" si="13"/>
        <v>91.017365040000001</v>
      </c>
      <c r="X26" s="27">
        <f t="shared" ref="X26" si="14">SUM(X27,X33)</f>
        <v>84.267118799999992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W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si="15"/>
        <v>0</v>
      </c>
      <c r="X27" s="19">
        <f t="shared" ref="X27" si="16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FC_IND_IS_E!C28+FC_IND_NFM_E!C28+FC_IND_CPC_E!C28+FC_IND_NMM_E!C28+FC_IND_PPP_E!C28+FC_IND_FBT_E!C28+FC_IND_TE_E!C28+FC_IND_MAC_E!C28+FC_IND_TL_E!C28+FC_IND_WP_E!C28+FC_IND_MQ_E!C28+FC_IND_CON_E!C28+FC_IND_NSP_E!C28</f>
        <v>0</v>
      </c>
      <c r="D28" s="8">
        <f>FC_IND_IS_E!D28+FC_IND_NFM_E!D28+FC_IND_CPC_E!D28+FC_IND_NMM_E!D28+FC_IND_PPP_E!D28+FC_IND_FBT_E!D28+FC_IND_TE_E!D28+FC_IND_MAC_E!D28+FC_IND_TL_E!D28+FC_IND_WP_E!D28+FC_IND_MQ_E!D28+FC_IND_CON_E!D28+FC_IND_NSP_E!D28</f>
        <v>0</v>
      </c>
      <c r="E28" s="8">
        <f>FC_IND_IS_E!E28+FC_IND_NFM_E!E28+FC_IND_CPC_E!E28+FC_IND_NMM_E!E28+FC_IND_PPP_E!E28+FC_IND_FBT_E!E28+FC_IND_TE_E!E28+FC_IND_MAC_E!E28+FC_IND_TL_E!E28+FC_IND_WP_E!E28+FC_IND_MQ_E!E28+FC_IND_CON_E!E28+FC_IND_NSP_E!E28</f>
        <v>0</v>
      </c>
      <c r="F28" s="8">
        <f>FC_IND_IS_E!F28+FC_IND_NFM_E!F28+FC_IND_CPC_E!F28+FC_IND_NMM_E!F28+FC_IND_PPP_E!F28+FC_IND_FBT_E!F28+FC_IND_TE_E!F28+FC_IND_MAC_E!F28+FC_IND_TL_E!F28+FC_IND_WP_E!F28+FC_IND_MQ_E!F28+FC_IND_CON_E!F28+FC_IND_NSP_E!F28</f>
        <v>0</v>
      </c>
      <c r="G28" s="8">
        <f>FC_IND_IS_E!G28+FC_IND_NFM_E!G28+FC_IND_CPC_E!G28+FC_IND_NMM_E!G28+FC_IND_PPP_E!G28+FC_IND_FBT_E!G28+FC_IND_TE_E!G28+FC_IND_MAC_E!G28+FC_IND_TL_E!G28+FC_IND_WP_E!G28+FC_IND_MQ_E!G28+FC_IND_CON_E!G28+FC_IND_NSP_E!G28</f>
        <v>0</v>
      </c>
      <c r="H28" s="8">
        <f>FC_IND_IS_E!H28+FC_IND_NFM_E!H28+FC_IND_CPC_E!H28+FC_IND_NMM_E!H28+FC_IND_PPP_E!H28+FC_IND_FBT_E!H28+FC_IND_TE_E!H28+FC_IND_MAC_E!H28+FC_IND_TL_E!H28+FC_IND_WP_E!H28+FC_IND_MQ_E!H28+FC_IND_CON_E!H28+FC_IND_NSP_E!H28</f>
        <v>0</v>
      </c>
      <c r="I28" s="8">
        <f>FC_IND_IS_E!I28+FC_IND_NFM_E!I28+FC_IND_CPC_E!I28+FC_IND_NMM_E!I28+FC_IND_PPP_E!I28+FC_IND_FBT_E!I28+FC_IND_TE_E!I28+FC_IND_MAC_E!I28+FC_IND_TL_E!I28+FC_IND_WP_E!I28+FC_IND_MQ_E!I28+FC_IND_CON_E!I28+FC_IND_NSP_E!I28</f>
        <v>0</v>
      </c>
      <c r="J28" s="8">
        <f>FC_IND_IS_E!J28+FC_IND_NFM_E!J28+FC_IND_CPC_E!J28+FC_IND_NMM_E!J28+FC_IND_PPP_E!J28+FC_IND_FBT_E!J28+FC_IND_TE_E!J28+FC_IND_MAC_E!J28+FC_IND_TL_E!J28+FC_IND_WP_E!J28+FC_IND_MQ_E!J28+FC_IND_CON_E!J28+FC_IND_NSP_E!J28</f>
        <v>0</v>
      </c>
      <c r="K28" s="8">
        <f>FC_IND_IS_E!K28+FC_IND_NFM_E!K28+FC_IND_CPC_E!K28+FC_IND_NMM_E!K28+FC_IND_PPP_E!K28+FC_IND_FBT_E!K28+FC_IND_TE_E!K28+FC_IND_MAC_E!K28+FC_IND_TL_E!K28+FC_IND_WP_E!K28+FC_IND_MQ_E!K28+FC_IND_CON_E!K28+FC_IND_NSP_E!K28</f>
        <v>0</v>
      </c>
      <c r="L28" s="8">
        <f>FC_IND_IS_E!L28+FC_IND_NFM_E!L28+FC_IND_CPC_E!L28+FC_IND_NMM_E!L28+FC_IND_PPP_E!L28+FC_IND_FBT_E!L28+FC_IND_TE_E!L28+FC_IND_MAC_E!L28+FC_IND_TL_E!L28+FC_IND_WP_E!L28+FC_IND_MQ_E!L28+FC_IND_CON_E!L28+FC_IND_NSP_E!L28</f>
        <v>0</v>
      </c>
      <c r="M28" s="8">
        <f>FC_IND_IS_E!M28+FC_IND_NFM_E!M28+FC_IND_CPC_E!M28+FC_IND_NMM_E!M28+FC_IND_PPP_E!M28+FC_IND_FBT_E!M28+FC_IND_TE_E!M28+FC_IND_MAC_E!M28+FC_IND_TL_E!M28+FC_IND_WP_E!M28+FC_IND_MQ_E!M28+FC_IND_CON_E!M28+FC_IND_NSP_E!M28</f>
        <v>0</v>
      </c>
      <c r="N28" s="8">
        <f>FC_IND_IS_E!N28+FC_IND_NFM_E!N28+FC_IND_CPC_E!N28+FC_IND_NMM_E!N28+FC_IND_PPP_E!N28+FC_IND_FBT_E!N28+FC_IND_TE_E!N28+FC_IND_MAC_E!N28+FC_IND_TL_E!N28+FC_IND_WP_E!N28+FC_IND_MQ_E!N28+FC_IND_CON_E!N28+FC_IND_NSP_E!N28</f>
        <v>0</v>
      </c>
      <c r="O28" s="8">
        <f>FC_IND_IS_E!O28+FC_IND_NFM_E!O28+FC_IND_CPC_E!O28+FC_IND_NMM_E!O28+FC_IND_PPP_E!O28+FC_IND_FBT_E!O28+FC_IND_TE_E!O28+FC_IND_MAC_E!O28+FC_IND_TL_E!O28+FC_IND_WP_E!O28+FC_IND_MQ_E!O28+FC_IND_CON_E!O28+FC_IND_NSP_E!O28</f>
        <v>0</v>
      </c>
      <c r="P28" s="8">
        <f>FC_IND_IS_E!P28+FC_IND_NFM_E!P28+FC_IND_CPC_E!P28+FC_IND_NMM_E!P28+FC_IND_PPP_E!P28+FC_IND_FBT_E!P28+FC_IND_TE_E!P28+FC_IND_MAC_E!P28+FC_IND_TL_E!P28+FC_IND_WP_E!P28+FC_IND_MQ_E!P28+FC_IND_CON_E!P28+FC_IND_NSP_E!P28</f>
        <v>0</v>
      </c>
      <c r="Q28" s="8">
        <f>FC_IND_IS_E!Q28+FC_IND_NFM_E!Q28+FC_IND_CPC_E!Q28+FC_IND_NMM_E!Q28+FC_IND_PPP_E!Q28+FC_IND_FBT_E!Q28+FC_IND_TE_E!Q28+FC_IND_MAC_E!Q28+FC_IND_TL_E!Q28+FC_IND_WP_E!Q28+FC_IND_MQ_E!Q28+FC_IND_CON_E!Q28+FC_IND_NSP_E!Q28</f>
        <v>0</v>
      </c>
      <c r="R28" s="8">
        <f>FC_IND_IS_E!R28+FC_IND_NFM_E!R28+FC_IND_CPC_E!R28+FC_IND_NMM_E!R28+FC_IND_PPP_E!R28+FC_IND_FBT_E!R28+FC_IND_TE_E!R28+FC_IND_MAC_E!R28+FC_IND_TL_E!R28+FC_IND_WP_E!R28+FC_IND_MQ_E!R28+FC_IND_CON_E!R28+FC_IND_NSP_E!R28</f>
        <v>0</v>
      </c>
      <c r="S28" s="8">
        <f>FC_IND_IS_E!S28+FC_IND_NFM_E!S28+FC_IND_CPC_E!S28+FC_IND_NMM_E!S28+FC_IND_PPP_E!S28+FC_IND_FBT_E!S28+FC_IND_TE_E!S28+FC_IND_MAC_E!S28+FC_IND_TL_E!S28+FC_IND_WP_E!S28+FC_IND_MQ_E!S28+FC_IND_CON_E!S28+FC_IND_NSP_E!S28</f>
        <v>0</v>
      </c>
      <c r="T28" s="8">
        <f>FC_IND_IS_E!T28+FC_IND_NFM_E!T28+FC_IND_CPC_E!T28+FC_IND_NMM_E!T28+FC_IND_PPP_E!T28+FC_IND_FBT_E!T28+FC_IND_TE_E!T28+FC_IND_MAC_E!T28+FC_IND_TL_E!T28+FC_IND_WP_E!T28+FC_IND_MQ_E!T28+FC_IND_CON_E!T28+FC_IND_NSP_E!T28</f>
        <v>0</v>
      </c>
      <c r="U28" s="8">
        <f>FC_IND_IS_E!U28+FC_IND_NFM_E!U28+FC_IND_CPC_E!U28+FC_IND_NMM_E!U28+FC_IND_PPP_E!U28+FC_IND_FBT_E!U28+FC_IND_TE_E!U28+FC_IND_MAC_E!U28+FC_IND_TL_E!U28+FC_IND_WP_E!U28+FC_IND_MQ_E!U28+FC_IND_CON_E!U28+FC_IND_NSP_E!U28</f>
        <v>0</v>
      </c>
      <c r="V28" s="8">
        <f>FC_IND_IS_E!V28+FC_IND_NFM_E!V28+FC_IND_CPC_E!V28+FC_IND_NMM_E!V28+FC_IND_PPP_E!V28+FC_IND_FBT_E!V28+FC_IND_TE_E!V28+FC_IND_MAC_E!V28+FC_IND_TL_E!V28+FC_IND_WP_E!V28+FC_IND_MQ_E!V28+FC_IND_CON_E!V28+FC_IND_NSP_E!V28</f>
        <v>0</v>
      </c>
      <c r="W28" s="8">
        <f>FC_IND_IS_E!W28+FC_IND_NFM_E!W28+FC_IND_CPC_E!W28+FC_IND_NMM_E!W28+FC_IND_PPP_E!W28+FC_IND_FBT_E!W28+FC_IND_TE_E!W28+FC_IND_MAC_E!W28+FC_IND_TL_E!W28+FC_IND_WP_E!W28+FC_IND_MQ_E!W28+FC_IND_CON_E!W28+FC_IND_NSP_E!W28</f>
        <v>0</v>
      </c>
      <c r="X28" s="8">
        <f>FC_IND_IS_E!X28+FC_IND_NFM_E!X28+FC_IND_CPC_E!X28+FC_IND_NMM_E!X28+FC_IND_PPP_E!X28+FC_IND_FBT_E!X28+FC_IND_TE_E!X28+FC_IND_MAC_E!X28+FC_IND_TL_E!X28+FC_IND_WP_E!X28+FC_IND_MQ_E!X28+FC_IND_CON_E!X28+FC_IND_NSP_E!X28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FC_IND_IS_E!C29+FC_IND_NFM_E!C29+FC_IND_CPC_E!C29+FC_IND_NMM_E!C29+FC_IND_PPP_E!C29+FC_IND_FBT_E!C29+FC_IND_TE_E!C29+FC_IND_MAC_E!C29+FC_IND_TL_E!C29+FC_IND_WP_E!C29+FC_IND_MQ_E!C29+FC_IND_CON_E!C29+FC_IND_NSP_E!C29</f>
        <v>0</v>
      </c>
      <c r="D29" s="8">
        <f>FC_IND_IS_E!D29+FC_IND_NFM_E!D29+FC_IND_CPC_E!D29+FC_IND_NMM_E!D29+FC_IND_PPP_E!D29+FC_IND_FBT_E!D29+FC_IND_TE_E!D29+FC_IND_MAC_E!D29+FC_IND_TL_E!D29+FC_IND_WP_E!D29+FC_IND_MQ_E!D29+FC_IND_CON_E!D29+FC_IND_NSP_E!D29</f>
        <v>0</v>
      </c>
      <c r="E29" s="8">
        <f>FC_IND_IS_E!E29+FC_IND_NFM_E!E29+FC_IND_CPC_E!E29+FC_IND_NMM_E!E29+FC_IND_PPP_E!E29+FC_IND_FBT_E!E29+FC_IND_TE_E!E29+FC_IND_MAC_E!E29+FC_IND_TL_E!E29+FC_IND_WP_E!E29+FC_IND_MQ_E!E29+FC_IND_CON_E!E29+FC_IND_NSP_E!E29</f>
        <v>0</v>
      </c>
      <c r="F29" s="8">
        <f>FC_IND_IS_E!F29+FC_IND_NFM_E!F29+FC_IND_CPC_E!F29+FC_IND_NMM_E!F29+FC_IND_PPP_E!F29+FC_IND_FBT_E!F29+FC_IND_TE_E!F29+FC_IND_MAC_E!F29+FC_IND_TL_E!F29+FC_IND_WP_E!F29+FC_IND_MQ_E!F29+FC_IND_CON_E!F29+FC_IND_NSP_E!F29</f>
        <v>0</v>
      </c>
      <c r="G29" s="8">
        <f>FC_IND_IS_E!G29+FC_IND_NFM_E!G29+FC_IND_CPC_E!G29+FC_IND_NMM_E!G29+FC_IND_PPP_E!G29+FC_IND_FBT_E!G29+FC_IND_TE_E!G29+FC_IND_MAC_E!G29+FC_IND_TL_E!G29+FC_IND_WP_E!G29+FC_IND_MQ_E!G29+FC_IND_CON_E!G29+FC_IND_NSP_E!G29</f>
        <v>0</v>
      </c>
      <c r="H29" s="8">
        <f>FC_IND_IS_E!H29+FC_IND_NFM_E!H29+FC_IND_CPC_E!H29+FC_IND_NMM_E!H29+FC_IND_PPP_E!H29+FC_IND_FBT_E!H29+FC_IND_TE_E!H29+FC_IND_MAC_E!H29+FC_IND_TL_E!H29+FC_IND_WP_E!H29+FC_IND_MQ_E!H29+FC_IND_CON_E!H29+FC_IND_NSP_E!H29</f>
        <v>0</v>
      </c>
      <c r="I29" s="8">
        <f>FC_IND_IS_E!I29+FC_IND_NFM_E!I29+FC_IND_CPC_E!I29+FC_IND_NMM_E!I29+FC_IND_PPP_E!I29+FC_IND_FBT_E!I29+FC_IND_TE_E!I29+FC_IND_MAC_E!I29+FC_IND_TL_E!I29+FC_IND_WP_E!I29+FC_IND_MQ_E!I29+FC_IND_CON_E!I29+FC_IND_NSP_E!I29</f>
        <v>0</v>
      </c>
      <c r="J29" s="8">
        <f>FC_IND_IS_E!J29+FC_IND_NFM_E!J29+FC_IND_CPC_E!J29+FC_IND_NMM_E!J29+FC_IND_PPP_E!J29+FC_IND_FBT_E!J29+FC_IND_TE_E!J29+FC_IND_MAC_E!J29+FC_IND_TL_E!J29+FC_IND_WP_E!J29+FC_IND_MQ_E!J29+FC_IND_CON_E!J29+FC_IND_NSP_E!J29</f>
        <v>0</v>
      </c>
      <c r="K29" s="8">
        <f>FC_IND_IS_E!K29+FC_IND_NFM_E!K29+FC_IND_CPC_E!K29+FC_IND_NMM_E!K29+FC_IND_PPP_E!K29+FC_IND_FBT_E!K29+FC_IND_TE_E!K29+FC_IND_MAC_E!K29+FC_IND_TL_E!K29+FC_IND_WP_E!K29+FC_IND_MQ_E!K29+FC_IND_CON_E!K29+FC_IND_NSP_E!K29</f>
        <v>0</v>
      </c>
      <c r="L29" s="8">
        <f>FC_IND_IS_E!L29+FC_IND_NFM_E!L29+FC_IND_CPC_E!L29+FC_IND_NMM_E!L29+FC_IND_PPP_E!L29+FC_IND_FBT_E!L29+FC_IND_TE_E!L29+FC_IND_MAC_E!L29+FC_IND_TL_E!L29+FC_IND_WP_E!L29+FC_IND_MQ_E!L29+FC_IND_CON_E!L29+FC_IND_NSP_E!L29</f>
        <v>0</v>
      </c>
      <c r="M29" s="8">
        <f>FC_IND_IS_E!M29+FC_IND_NFM_E!M29+FC_IND_CPC_E!M29+FC_IND_NMM_E!M29+FC_IND_PPP_E!M29+FC_IND_FBT_E!M29+FC_IND_TE_E!M29+FC_IND_MAC_E!M29+FC_IND_TL_E!M29+FC_IND_WP_E!M29+FC_IND_MQ_E!M29+FC_IND_CON_E!M29+FC_IND_NSP_E!M29</f>
        <v>0</v>
      </c>
      <c r="N29" s="8">
        <f>FC_IND_IS_E!N29+FC_IND_NFM_E!N29+FC_IND_CPC_E!N29+FC_IND_NMM_E!N29+FC_IND_PPP_E!N29+FC_IND_FBT_E!N29+FC_IND_TE_E!N29+FC_IND_MAC_E!N29+FC_IND_TL_E!N29+FC_IND_WP_E!N29+FC_IND_MQ_E!N29+FC_IND_CON_E!N29+FC_IND_NSP_E!N29</f>
        <v>0</v>
      </c>
      <c r="O29" s="8">
        <f>FC_IND_IS_E!O29+FC_IND_NFM_E!O29+FC_IND_CPC_E!O29+FC_IND_NMM_E!O29+FC_IND_PPP_E!O29+FC_IND_FBT_E!O29+FC_IND_TE_E!O29+FC_IND_MAC_E!O29+FC_IND_TL_E!O29+FC_IND_WP_E!O29+FC_IND_MQ_E!O29+FC_IND_CON_E!O29+FC_IND_NSP_E!O29</f>
        <v>0</v>
      </c>
      <c r="P29" s="8">
        <f>FC_IND_IS_E!P29+FC_IND_NFM_E!P29+FC_IND_CPC_E!P29+FC_IND_NMM_E!P29+FC_IND_PPP_E!P29+FC_IND_FBT_E!P29+FC_IND_TE_E!P29+FC_IND_MAC_E!P29+FC_IND_TL_E!P29+FC_IND_WP_E!P29+FC_IND_MQ_E!P29+FC_IND_CON_E!P29+FC_IND_NSP_E!P29</f>
        <v>0</v>
      </c>
      <c r="Q29" s="8">
        <f>FC_IND_IS_E!Q29+FC_IND_NFM_E!Q29+FC_IND_CPC_E!Q29+FC_IND_NMM_E!Q29+FC_IND_PPP_E!Q29+FC_IND_FBT_E!Q29+FC_IND_TE_E!Q29+FC_IND_MAC_E!Q29+FC_IND_TL_E!Q29+FC_IND_WP_E!Q29+FC_IND_MQ_E!Q29+FC_IND_CON_E!Q29+FC_IND_NSP_E!Q29</f>
        <v>0</v>
      </c>
      <c r="R29" s="8">
        <f>FC_IND_IS_E!R29+FC_IND_NFM_E!R29+FC_IND_CPC_E!R29+FC_IND_NMM_E!R29+FC_IND_PPP_E!R29+FC_IND_FBT_E!R29+FC_IND_TE_E!R29+FC_IND_MAC_E!R29+FC_IND_TL_E!R29+FC_IND_WP_E!R29+FC_IND_MQ_E!R29+FC_IND_CON_E!R29+FC_IND_NSP_E!R29</f>
        <v>0</v>
      </c>
      <c r="S29" s="8">
        <f>FC_IND_IS_E!S29+FC_IND_NFM_E!S29+FC_IND_CPC_E!S29+FC_IND_NMM_E!S29+FC_IND_PPP_E!S29+FC_IND_FBT_E!S29+FC_IND_TE_E!S29+FC_IND_MAC_E!S29+FC_IND_TL_E!S29+FC_IND_WP_E!S29+FC_IND_MQ_E!S29+FC_IND_CON_E!S29+FC_IND_NSP_E!S29</f>
        <v>0</v>
      </c>
      <c r="T29" s="8">
        <f>FC_IND_IS_E!T29+FC_IND_NFM_E!T29+FC_IND_CPC_E!T29+FC_IND_NMM_E!T29+FC_IND_PPP_E!T29+FC_IND_FBT_E!T29+FC_IND_TE_E!T29+FC_IND_MAC_E!T29+FC_IND_TL_E!T29+FC_IND_WP_E!T29+FC_IND_MQ_E!T29+FC_IND_CON_E!T29+FC_IND_NSP_E!T29</f>
        <v>0</v>
      </c>
      <c r="U29" s="8">
        <f>FC_IND_IS_E!U29+FC_IND_NFM_E!U29+FC_IND_CPC_E!U29+FC_IND_NMM_E!U29+FC_IND_PPP_E!U29+FC_IND_FBT_E!U29+FC_IND_TE_E!U29+FC_IND_MAC_E!U29+FC_IND_TL_E!U29+FC_IND_WP_E!U29+FC_IND_MQ_E!U29+FC_IND_CON_E!U29+FC_IND_NSP_E!U29</f>
        <v>0</v>
      </c>
      <c r="V29" s="8">
        <f>FC_IND_IS_E!V29+FC_IND_NFM_E!V29+FC_IND_CPC_E!V29+FC_IND_NMM_E!V29+FC_IND_PPP_E!V29+FC_IND_FBT_E!V29+FC_IND_TE_E!V29+FC_IND_MAC_E!V29+FC_IND_TL_E!V29+FC_IND_WP_E!V29+FC_IND_MQ_E!V29+FC_IND_CON_E!V29+FC_IND_NSP_E!V29</f>
        <v>0</v>
      </c>
      <c r="W29" s="8">
        <f>FC_IND_IS_E!W29+FC_IND_NFM_E!W29+FC_IND_CPC_E!W29+FC_IND_NMM_E!W29+FC_IND_PPP_E!W29+FC_IND_FBT_E!W29+FC_IND_TE_E!W29+FC_IND_MAC_E!W29+FC_IND_TL_E!W29+FC_IND_WP_E!W29+FC_IND_MQ_E!W29+FC_IND_CON_E!W29+FC_IND_NSP_E!W29</f>
        <v>0</v>
      </c>
      <c r="X29" s="8">
        <f>FC_IND_IS_E!X29+FC_IND_NFM_E!X29+FC_IND_CPC_E!X29+FC_IND_NMM_E!X29+FC_IND_PPP_E!X29+FC_IND_FBT_E!X29+FC_IND_TE_E!X29+FC_IND_MAC_E!X29+FC_IND_TL_E!X29+FC_IND_WP_E!X29+FC_IND_MQ_E!X29+FC_IND_CON_E!X29+FC_IND_NSP_E!X29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FC_IND_IS_E!C30+FC_IND_NFM_E!C30+FC_IND_CPC_E!C30+FC_IND_NMM_E!C30+FC_IND_PPP_E!C30+FC_IND_FBT_E!C30+FC_IND_TE_E!C30+FC_IND_MAC_E!C30+FC_IND_TL_E!C30+FC_IND_WP_E!C30+FC_IND_MQ_E!C30+FC_IND_CON_E!C30+FC_IND_NSP_E!C30</f>
        <v>0</v>
      </c>
      <c r="D30" s="8">
        <f>FC_IND_IS_E!D30+FC_IND_NFM_E!D30+FC_IND_CPC_E!D30+FC_IND_NMM_E!D30+FC_IND_PPP_E!D30+FC_IND_FBT_E!D30+FC_IND_TE_E!D30+FC_IND_MAC_E!D30+FC_IND_TL_E!D30+FC_IND_WP_E!D30+FC_IND_MQ_E!D30+FC_IND_CON_E!D30+FC_IND_NSP_E!D30</f>
        <v>0</v>
      </c>
      <c r="E30" s="8">
        <f>FC_IND_IS_E!E30+FC_IND_NFM_E!E30+FC_IND_CPC_E!E30+FC_IND_NMM_E!E30+FC_IND_PPP_E!E30+FC_IND_FBT_E!E30+FC_IND_TE_E!E30+FC_IND_MAC_E!E30+FC_IND_TL_E!E30+FC_IND_WP_E!E30+FC_IND_MQ_E!E30+FC_IND_CON_E!E30+FC_IND_NSP_E!E30</f>
        <v>0</v>
      </c>
      <c r="F30" s="8">
        <f>FC_IND_IS_E!F30+FC_IND_NFM_E!F30+FC_IND_CPC_E!F30+FC_IND_NMM_E!F30+FC_IND_PPP_E!F30+FC_IND_FBT_E!F30+FC_IND_TE_E!F30+FC_IND_MAC_E!F30+FC_IND_TL_E!F30+FC_IND_WP_E!F30+FC_IND_MQ_E!F30+FC_IND_CON_E!F30+FC_IND_NSP_E!F30</f>
        <v>0</v>
      </c>
      <c r="G30" s="8">
        <f>FC_IND_IS_E!G30+FC_IND_NFM_E!G30+FC_IND_CPC_E!G30+FC_IND_NMM_E!G30+FC_IND_PPP_E!G30+FC_IND_FBT_E!G30+FC_IND_TE_E!G30+FC_IND_MAC_E!G30+FC_IND_TL_E!G30+FC_IND_WP_E!G30+FC_IND_MQ_E!G30+FC_IND_CON_E!G30+FC_IND_NSP_E!G30</f>
        <v>0</v>
      </c>
      <c r="H30" s="8">
        <f>FC_IND_IS_E!H30+FC_IND_NFM_E!H30+FC_IND_CPC_E!H30+FC_IND_NMM_E!H30+FC_IND_PPP_E!H30+FC_IND_FBT_E!H30+FC_IND_TE_E!H30+FC_IND_MAC_E!H30+FC_IND_TL_E!H30+FC_IND_WP_E!H30+FC_IND_MQ_E!H30+FC_IND_CON_E!H30+FC_IND_NSP_E!H30</f>
        <v>0</v>
      </c>
      <c r="I30" s="8">
        <f>FC_IND_IS_E!I30+FC_IND_NFM_E!I30+FC_IND_CPC_E!I30+FC_IND_NMM_E!I30+FC_IND_PPP_E!I30+FC_IND_FBT_E!I30+FC_IND_TE_E!I30+FC_IND_MAC_E!I30+FC_IND_TL_E!I30+FC_IND_WP_E!I30+FC_IND_MQ_E!I30+FC_IND_CON_E!I30+FC_IND_NSP_E!I30</f>
        <v>0</v>
      </c>
      <c r="J30" s="8">
        <f>FC_IND_IS_E!J30+FC_IND_NFM_E!J30+FC_IND_CPC_E!J30+FC_IND_NMM_E!J30+FC_IND_PPP_E!J30+FC_IND_FBT_E!J30+FC_IND_TE_E!J30+FC_IND_MAC_E!J30+FC_IND_TL_E!J30+FC_IND_WP_E!J30+FC_IND_MQ_E!J30+FC_IND_CON_E!J30+FC_IND_NSP_E!J30</f>
        <v>0</v>
      </c>
      <c r="K30" s="8">
        <f>FC_IND_IS_E!K30+FC_IND_NFM_E!K30+FC_IND_CPC_E!K30+FC_IND_NMM_E!K30+FC_IND_PPP_E!K30+FC_IND_FBT_E!K30+FC_IND_TE_E!K30+FC_IND_MAC_E!K30+FC_IND_TL_E!K30+FC_IND_WP_E!K30+FC_IND_MQ_E!K30+FC_IND_CON_E!K30+FC_IND_NSP_E!K30</f>
        <v>0</v>
      </c>
      <c r="L30" s="8">
        <f>FC_IND_IS_E!L30+FC_IND_NFM_E!L30+FC_IND_CPC_E!L30+FC_IND_NMM_E!L30+FC_IND_PPP_E!L30+FC_IND_FBT_E!L30+FC_IND_TE_E!L30+FC_IND_MAC_E!L30+FC_IND_TL_E!L30+FC_IND_WP_E!L30+FC_IND_MQ_E!L30+FC_IND_CON_E!L30+FC_IND_NSP_E!L30</f>
        <v>0</v>
      </c>
      <c r="M30" s="8">
        <f>FC_IND_IS_E!M30+FC_IND_NFM_E!M30+FC_IND_CPC_E!M30+FC_IND_NMM_E!M30+FC_IND_PPP_E!M30+FC_IND_FBT_E!M30+FC_IND_TE_E!M30+FC_IND_MAC_E!M30+FC_IND_TL_E!M30+FC_IND_WP_E!M30+FC_IND_MQ_E!M30+FC_IND_CON_E!M30+FC_IND_NSP_E!M30</f>
        <v>0</v>
      </c>
      <c r="N30" s="8">
        <f>FC_IND_IS_E!N30+FC_IND_NFM_E!N30+FC_IND_CPC_E!N30+FC_IND_NMM_E!N30+FC_IND_PPP_E!N30+FC_IND_FBT_E!N30+FC_IND_TE_E!N30+FC_IND_MAC_E!N30+FC_IND_TL_E!N30+FC_IND_WP_E!N30+FC_IND_MQ_E!N30+FC_IND_CON_E!N30+FC_IND_NSP_E!N30</f>
        <v>0</v>
      </c>
      <c r="O30" s="8">
        <f>FC_IND_IS_E!O30+FC_IND_NFM_E!O30+FC_IND_CPC_E!O30+FC_IND_NMM_E!O30+FC_IND_PPP_E!O30+FC_IND_FBT_E!O30+FC_IND_TE_E!O30+FC_IND_MAC_E!O30+FC_IND_TL_E!O30+FC_IND_WP_E!O30+FC_IND_MQ_E!O30+FC_IND_CON_E!O30+FC_IND_NSP_E!O30</f>
        <v>0</v>
      </c>
      <c r="P30" s="8">
        <f>FC_IND_IS_E!P30+FC_IND_NFM_E!P30+FC_IND_CPC_E!P30+FC_IND_NMM_E!P30+FC_IND_PPP_E!P30+FC_IND_FBT_E!P30+FC_IND_TE_E!P30+FC_IND_MAC_E!P30+FC_IND_TL_E!P30+FC_IND_WP_E!P30+FC_IND_MQ_E!P30+FC_IND_CON_E!P30+FC_IND_NSP_E!P30</f>
        <v>0</v>
      </c>
      <c r="Q30" s="8">
        <f>FC_IND_IS_E!Q30+FC_IND_NFM_E!Q30+FC_IND_CPC_E!Q30+FC_IND_NMM_E!Q30+FC_IND_PPP_E!Q30+FC_IND_FBT_E!Q30+FC_IND_TE_E!Q30+FC_IND_MAC_E!Q30+FC_IND_TL_E!Q30+FC_IND_WP_E!Q30+FC_IND_MQ_E!Q30+FC_IND_CON_E!Q30+FC_IND_NSP_E!Q30</f>
        <v>0</v>
      </c>
      <c r="R30" s="8">
        <f>FC_IND_IS_E!R30+FC_IND_NFM_E!R30+FC_IND_CPC_E!R30+FC_IND_NMM_E!R30+FC_IND_PPP_E!R30+FC_IND_FBT_E!R30+FC_IND_TE_E!R30+FC_IND_MAC_E!R30+FC_IND_TL_E!R30+FC_IND_WP_E!R30+FC_IND_MQ_E!R30+FC_IND_CON_E!R30+FC_IND_NSP_E!R30</f>
        <v>0</v>
      </c>
      <c r="S30" s="8">
        <f>FC_IND_IS_E!S30+FC_IND_NFM_E!S30+FC_IND_CPC_E!S30+FC_IND_NMM_E!S30+FC_IND_PPP_E!S30+FC_IND_FBT_E!S30+FC_IND_TE_E!S30+FC_IND_MAC_E!S30+FC_IND_TL_E!S30+FC_IND_WP_E!S30+FC_IND_MQ_E!S30+FC_IND_CON_E!S30+FC_IND_NSP_E!S30</f>
        <v>0</v>
      </c>
      <c r="T30" s="8">
        <f>FC_IND_IS_E!T30+FC_IND_NFM_E!T30+FC_IND_CPC_E!T30+FC_IND_NMM_E!T30+FC_IND_PPP_E!T30+FC_IND_FBT_E!T30+FC_IND_TE_E!T30+FC_IND_MAC_E!T30+FC_IND_TL_E!T30+FC_IND_WP_E!T30+FC_IND_MQ_E!T30+FC_IND_CON_E!T30+FC_IND_NSP_E!T30</f>
        <v>0</v>
      </c>
      <c r="U30" s="8">
        <f>FC_IND_IS_E!U30+FC_IND_NFM_E!U30+FC_IND_CPC_E!U30+FC_IND_NMM_E!U30+FC_IND_PPP_E!U30+FC_IND_FBT_E!U30+FC_IND_TE_E!U30+FC_IND_MAC_E!U30+FC_IND_TL_E!U30+FC_IND_WP_E!U30+FC_IND_MQ_E!U30+FC_IND_CON_E!U30+FC_IND_NSP_E!U30</f>
        <v>0</v>
      </c>
      <c r="V30" s="8">
        <f>FC_IND_IS_E!V30+FC_IND_NFM_E!V30+FC_IND_CPC_E!V30+FC_IND_NMM_E!V30+FC_IND_PPP_E!V30+FC_IND_FBT_E!V30+FC_IND_TE_E!V30+FC_IND_MAC_E!V30+FC_IND_TL_E!V30+FC_IND_WP_E!V30+FC_IND_MQ_E!V30+FC_IND_CON_E!V30+FC_IND_NSP_E!V30</f>
        <v>0</v>
      </c>
      <c r="W30" s="8">
        <f>FC_IND_IS_E!W30+FC_IND_NFM_E!W30+FC_IND_CPC_E!W30+FC_IND_NMM_E!W30+FC_IND_PPP_E!W30+FC_IND_FBT_E!W30+FC_IND_TE_E!W30+FC_IND_MAC_E!W30+FC_IND_TL_E!W30+FC_IND_WP_E!W30+FC_IND_MQ_E!W30+FC_IND_CON_E!W30+FC_IND_NSP_E!W30</f>
        <v>0</v>
      </c>
      <c r="X30" s="8">
        <f>FC_IND_IS_E!X30+FC_IND_NFM_E!X30+FC_IND_CPC_E!X30+FC_IND_NMM_E!X30+FC_IND_PPP_E!X30+FC_IND_FBT_E!X30+FC_IND_TE_E!X30+FC_IND_MAC_E!X30+FC_IND_TL_E!X30+FC_IND_WP_E!X30+FC_IND_MQ_E!X30+FC_IND_CON_E!X30+FC_IND_NSP_E!X30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FC_IND_IS_E!C31+FC_IND_NFM_E!C31+FC_IND_CPC_E!C31+FC_IND_NMM_E!C31+FC_IND_PPP_E!C31+FC_IND_FBT_E!C31+FC_IND_TE_E!C31+FC_IND_MAC_E!C31+FC_IND_TL_E!C31+FC_IND_WP_E!C31+FC_IND_MQ_E!C31+FC_IND_CON_E!C31+FC_IND_NSP_E!C31</f>
        <v>0</v>
      </c>
      <c r="D31" s="8">
        <f>FC_IND_IS_E!D31+FC_IND_NFM_E!D31+FC_IND_CPC_E!D31+FC_IND_NMM_E!D31+FC_IND_PPP_E!D31+FC_IND_FBT_E!D31+FC_IND_TE_E!D31+FC_IND_MAC_E!D31+FC_IND_TL_E!D31+FC_IND_WP_E!D31+FC_IND_MQ_E!D31+FC_IND_CON_E!D31+FC_IND_NSP_E!D31</f>
        <v>0</v>
      </c>
      <c r="E31" s="8">
        <f>FC_IND_IS_E!E31+FC_IND_NFM_E!E31+FC_IND_CPC_E!E31+FC_IND_NMM_E!E31+FC_IND_PPP_E!E31+FC_IND_FBT_E!E31+FC_IND_TE_E!E31+FC_IND_MAC_E!E31+FC_IND_TL_E!E31+FC_IND_WP_E!E31+FC_IND_MQ_E!E31+FC_IND_CON_E!E31+FC_IND_NSP_E!E31</f>
        <v>0</v>
      </c>
      <c r="F31" s="8">
        <f>FC_IND_IS_E!F31+FC_IND_NFM_E!F31+FC_IND_CPC_E!F31+FC_IND_NMM_E!F31+FC_IND_PPP_E!F31+FC_IND_FBT_E!F31+FC_IND_TE_E!F31+FC_IND_MAC_E!F31+FC_IND_TL_E!F31+FC_IND_WP_E!F31+FC_IND_MQ_E!F31+FC_IND_CON_E!F31+FC_IND_NSP_E!F31</f>
        <v>0</v>
      </c>
      <c r="G31" s="8">
        <f>FC_IND_IS_E!G31+FC_IND_NFM_E!G31+FC_IND_CPC_E!G31+FC_IND_NMM_E!G31+FC_IND_PPP_E!G31+FC_IND_FBT_E!G31+FC_IND_TE_E!G31+FC_IND_MAC_E!G31+FC_IND_TL_E!G31+FC_IND_WP_E!G31+FC_IND_MQ_E!G31+FC_IND_CON_E!G31+FC_IND_NSP_E!G31</f>
        <v>0</v>
      </c>
      <c r="H31" s="8">
        <f>FC_IND_IS_E!H31+FC_IND_NFM_E!H31+FC_IND_CPC_E!H31+FC_IND_NMM_E!H31+FC_IND_PPP_E!H31+FC_IND_FBT_E!H31+FC_IND_TE_E!H31+FC_IND_MAC_E!H31+FC_IND_TL_E!H31+FC_IND_WP_E!H31+FC_IND_MQ_E!H31+FC_IND_CON_E!H31+FC_IND_NSP_E!H31</f>
        <v>0</v>
      </c>
      <c r="I31" s="8">
        <f>FC_IND_IS_E!I31+FC_IND_NFM_E!I31+FC_IND_CPC_E!I31+FC_IND_NMM_E!I31+FC_IND_PPP_E!I31+FC_IND_FBT_E!I31+FC_IND_TE_E!I31+FC_IND_MAC_E!I31+FC_IND_TL_E!I31+FC_IND_WP_E!I31+FC_IND_MQ_E!I31+FC_IND_CON_E!I31+FC_IND_NSP_E!I31</f>
        <v>0</v>
      </c>
      <c r="J31" s="8">
        <f>FC_IND_IS_E!J31+FC_IND_NFM_E!J31+FC_IND_CPC_E!J31+FC_IND_NMM_E!J31+FC_IND_PPP_E!J31+FC_IND_FBT_E!J31+FC_IND_TE_E!J31+FC_IND_MAC_E!J31+FC_IND_TL_E!J31+FC_IND_WP_E!J31+FC_IND_MQ_E!J31+FC_IND_CON_E!J31+FC_IND_NSP_E!J31</f>
        <v>0</v>
      </c>
      <c r="K31" s="8">
        <f>FC_IND_IS_E!K31+FC_IND_NFM_E!K31+FC_IND_CPC_E!K31+FC_IND_NMM_E!K31+FC_IND_PPP_E!K31+FC_IND_FBT_E!K31+FC_IND_TE_E!K31+FC_IND_MAC_E!K31+FC_IND_TL_E!K31+FC_IND_WP_E!K31+FC_IND_MQ_E!K31+FC_IND_CON_E!K31+FC_IND_NSP_E!K31</f>
        <v>0</v>
      </c>
      <c r="L31" s="8">
        <f>FC_IND_IS_E!L31+FC_IND_NFM_E!L31+FC_IND_CPC_E!L31+FC_IND_NMM_E!L31+FC_IND_PPP_E!L31+FC_IND_FBT_E!L31+FC_IND_TE_E!L31+FC_IND_MAC_E!L31+FC_IND_TL_E!L31+FC_IND_WP_E!L31+FC_IND_MQ_E!L31+FC_IND_CON_E!L31+FC_IND_NSP_E!L31</f>
        <v>0</v>
      </c>
      <c r="M31" s="8">
        <f>FC_IND_IS_E!M31+FC_IND_NFM_E!M31+FC_IND_CPC_E!M31+FC_IND_NMM_E!M31+FC_IND_PPP_E!M31+FC_IND_FBT_E!M31+FC_IND_TE_E!M31+FC_IND_MAC_E!M31+FC_IND_TL_E!M31+FC_IND_WP_E!M31+FC_IND_MQ_E!M31+FC_IND_CON_E!M31+FC_IND_NSP_E!M31</f>
        <v>0</v>
      </c>
      <c r="N31" s="8">
        <f>FC_IND_IS_E!N31+FC_IND_NFM_E!N31+FC_IND_CPC_E!N31+FC_IND_NMM_E!N31+FC_IND_PPP_E!N31+FC_IND_FBT_E!N31+FC_IND_TE_E!N31+FC_IND_MAC_E!N31+FC_IND_TL_E!N31+FC_IND_WP_E!N31+FC_IND_MQ_E!N31+FC_IND_CON_E!N31+FC_IND_NSP_E!N31</f>
        <v>0</v>
      </c>
      <c r="O31" s="8">
        <f>FC_IND_IS_E!O31+FC_IND_NFM_E!O31+FC_IND_CPC_E!O31+FC_IND_NMM_E!O31+FC_IND_PPP_E!O31+FC_IND_FBT_E!O31+FC_IND_TE_E!O31+FC_IND_MAC_E!O31+FC_IND_TL_E!O31+FC_IND_WP_E!O31+FC_IND_MQ_E!O31+FC_IND_CON_E!O31+FC_IND_NSP_E!O31</f>
        <v>0</v>
      </c>
      <c r="P31" s="8">
        <f>FC_IND_IS_E!P31+FC_IND_NFM_E!P31+FC_IND_CPC_E!P31+FC_IND_NMM_E!P31+FC_IND_PPP_E!P31+FC_IND_FBT_E!P31+FC_IND_TE_E!P31+FC_IND_MAC_E!P31+FC_IND_TL_E!P31+FC_IND_WP_E!P31+FC_IND_MQ_E!P31+FC_IND_CON_E!P31+FC_IND_NSP_E!P31</f>
        <v>0</v>
      </c>
      <c r="Q31" s="8">
        <f>FC_IND_IS_E!Q31+FC_IND_NFM_E!Q31+FC_IND_CPC_E!Q31+FC_IND_NMM_E!Q31+FC_IND_PPP_E!Q31+FC_IND_FBT_E!Q31+FC_IND_TE_E!Q31+FC_IND_MAC_E!Q31+FC_IND_TL_E!Q31+FC_IND_WP_E!Q31+FC_IND_MQ_E!Q31+FC_IND_CON_E!Q31+FC_IND_NSP_E!Q31</f>
        <v>0</v>
      </c>
      <c r="R31" s="8">
        <f>FC_IND_IS_E!R31+FC_IND_NFM_E!R31+FC_IND_CPC_E!R31+FC_IND_NMM_E!R31+FC_IND_PPP_E!R31+FC_IND_FBT_E!R31+FC_IND_TE_E!R31+FC_IND_MAC_E!R31+FC_IND_TL_E!R31+FC_IND_WP_E!R31+FC_IND_MQ_E!R31+FC_IND_CON_E!R31+FC_IND_NSP_E!R31</f>
        <v>0</v>
      </c>
      <c r="S31" s="8">
        <f>FC_IND_IS_E!S31+FC_IND_NFM_E!S31+FC_IND_CPC_E!S31+FC_IND_NMM_E!S31+FC_IND_PPP_E!S31+FC_IND_FBT_E!S31+FC_IND_TE_E!S31+FC_IND_MAC_E!S31+FC_IND_TL_E!S31+FC_IND_WP_E!S31+FC_IND_MQ_E!S31+FC_IND_CON_E!S31+FC_IND_NSP_E!S31</f>
        <v>0</v>
      </c>
      <c r="T31" s="8">
        <f>FC_IND_IS_E!T31+FC_IND_NFM_E!T31+FC_IND_CPC_E!T31+FC_IND_NMM_E!T31+FC_IND_PPP_E!T31+FC_IND_FBT_E!T31+FC_IND_TE_E!T31+FC_IND_MAC_E!T31+FC_IND_TL_E!T31+FC_IND_WP_E!T31+FC_IND_MQ_E!T31+FC_IND_CON_E!T31+FC_IND_NSP_E!T31</f>
        <v>0</v>
      </c>
      <c r="U31" s="8">
        <f>FC_IND_IS_E!U31+FC_IND_NFM_E!U31+FC_IND_CPC_E!U31+FC_IND_NMM_E!U31+FC_IND_PPP_E!U31+FC_IND_FBT_E!U31+FC_IND_TE_E!U31+FC_IND_MAC_E!U31+FC_IND_TL_E!U31+FC_IND_WP_E!U31+FC_IND_MQ_E!U31+FC_IND_CON_E!U31+FC_IND_NSP_E!U31</f>
        <v>0</v>
      </c>
      <c r="V31" s="8">
        <f>FC_IND_IS_E!V31+FC_IND_NFM_E!V31+FC_IND_CPC_E!V31+FC_IND_NMM_E!V31+FC_IND_PPP_E!V31+FC_IND_FBT_E!V31+FC_IND_TE_E!V31+FC_IND_MAC_E!V31+FC_IND_TL_E!V31+FC_IND_WP_E!V31+FC_IND_MQ_E!V31+FC_IND_CON_E!V31+FC_IND_NSP_E!V31</f>
        <v>0</v>
      </c>
      <c r="W31" s="8">
        <f>FC_IND_IS_E!W31+FC_IND_NFM_E!W31+FC_IND_CPC_E!W31+FC_IND_NMM_E!W31+FC_IND_PPP_E!W31+FC_IND_FBT_E!W31+FC_IND_TE_E!W31+FC_IND_MAC_E!W31+FC_IND_TL_E!W31+FC_IND_WP_E!W31+FC_IND_MQ_E!W31+FC_IND_CON_E!W31+FC_IND_NSP_E!W31</f>
        <v>0</v>
      </c>
      <c r="X31" s="8">
        <f>FC_IND_IS_E!X31+FC_IND_NFM_E!X31+FC_IND_CPC_E!X31+FC_IND_NMM_E!X31+FC_IND_PPP_E!X31+FC_IND_FBT_E!X31+FC_IND_TE_E!X31+FC_IND_MAC_E!X31+FC_IND_TL_E!X31+FC_IND_WP_E!X31+FC_IND_MQ_E!X31+FC_IND_CON_E!X31+FC_IND_NSP_E!X31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FC_IND_IS_E!C32+FC_IND_NFM_E!C32+FC_IND_CPC_E!C32+FC_IND_NMM_E!C32+FC_IND_PPP_E!C32+FC_IND_FBT_E!C32+FC_IND_TE_E!C32+FC_IND_MAC_E!C32+FC_IND_TL_E!C32+FC_IND_WP_E!C32+FC_IND_MQ_E!C32+FC_IND_CON_E!C32+FC_IND_NSP_E!C32</f>
        <v>0</v>
      </c>
      <c r="D32" s="8">
        <f>FC_IND_IS_E!D32+FC_IND_NFM_E!D32+FC_IND_CPC_E!D32+FC_IND_NMM_E!D32+FC_IND_PPP_E!D32+FC_IND_FBT_E!D32+FC_IND_TE_E!D32+FC_IND_MAC_E!D32+FC_IND_TL_E!D32+FC_IND_WP_E!D32+FC_IND_MQ_E!D32+FC_IND_CON_E!D32+FC_IND_NSP_E!D32</f>
        <v>0</v>
      </c>
      <c r="E32" s="8">
        <f>FC_IND_IS_E!E32+FC_IND_NFM_E!E32+FC_IND_CPC_E!E32+FC_IND_NMM_E!E32+FC_IND_PPP_E!E32+FC_IND_FBT_E!E32+FC_IND_TE_E!E32+FC_IND_MAC_E!E32+FC_IND_TL_E!E32+FC_IND_WP_E!E32+FC_IND_MQ_E!E32+FC_IND_CON_E!E32+FC_IND_NSP_E!E32</f>
        <v>0</v>
      </c>
      <c r="F32" s="8">
        <f>FC_IND_IS_E!F32+FC_IND_NFM_E!F32+FC_IND_CPC_E!F32+FC_IND_NMM_E!F32+FC_IND_PPP_E!F32+FC_IND_FBT_E!F32+FC_IND_TE_E!F32+FC_IND_MAC_E!F32+FC_IND_TL_E!F32+FC_IND_WP_E!F32+FC_IND_MQ_E!F32+FC_IND_CON_E!F32+FC_IND_NSP_E!F32</f>
        <v>0</v>
      </c>
      <c r="G32" s="8">
        <f>FC_IND_IS_E!G32+FC_IND_NFM_E!G32+FC_IND_CPC_E!G32+FC_IND_NMM_E!G32+FC_IND_PPP_E!G32+FC_IND_FBT_E!G32+FC_IND_TE_E!G32+FC_IND_MAC_E!G32+FC_IND_TL_E!G32+FC_IND_WP_E!G32+FC_IND_MQ_E!G32+FC_IND_CON_E!G32+FC_IND_NSP_E!G32</f>
        <v>0</v>
      </c>
      <c r="H32" s="8">
        <f>FC_IND_IS_E!H32+FC_IND_NFM_E!H32+FC_IND_CPC_E!H32+FC_IND_NMM_E!H32+FC_IND_PPP_E!H32+FC_IND_FBT_E!H32+FC_IND_TE_E!H32+FC_IND_MAC_E!H32+FC_IND_TL_E!H32+FC_IND_WP_E!H32+FC_IND_MQ_E!H32+FC_IND_CON_E!H32+FC_IND_NSP_E!H32</f>
        <v>0</v>
      </c>
      <c r="I32" s="8">
        <f>FC_IND_IS_E!I32+FC_IND_NFM_E!I32+FC_IND_CPC_E!I32+FC_IND_NMM_E!I32+FC_IND_PPP_E!I32+FC_IND_FBT_E!I32+FC_IND_TE_E!I32+FC_IND_MAC_E!I32+FC_IND_TL_E!I32+FC_IND_WP_E!I32+FC_IND_MQ_E!I32+FC_IND_CON_E!I32+FC_IND_NSP_E!I32</f>
        <v>0</v>
      </c>
      <c r="J32" s="8">
        <f>FC_IND_IS_E!J32+FC_IND_NFM_E!J32+FC_IND_CPC_E!J32+FC_IND_NMM_E!J32+FC_IND_PPP_E!J32+FC_IND_FBT_E!J32+FC_IND_TE_E!J32+FC_IND_MAC_E!J32+FC_IND_TL_E!J32+FC_IND_WP_E!J32+FC_IND_MQ_E!J32+FC_IND_CON_E!J32+FC_IND_NSP_E!J32</f>
        <v>0</v>
      </c>
      <c r="K32" s="8">
        <f>FC_IND_IS_E!K32+FC_IND_NFM_E!K32+FC_IND_CPC_E!K32+FC_IND_NMM_E!K32+FC_IND_PPP_E!K32+FC_IND_FBT_E!K32+FC_IND_TE_E!K32+FC_IND_MAC_E!K32+FC_IND_TL_E!K32+FC_IND_WP_E!K32+FC_IND_MQ_E!K32+FC_IND_CON_E!K32+FC_IND_NSP_E!K32</f>
        <v>0</v>
      </c>
      <c r="L32" s="8">
        <f>FC_IND_IS_E!L32+FC_IND_NFM_E!L32+FC_IND_CPC_E!L32+FC_IND_NMM_E!L32+FC_IND_PPP_E!L32+FC_IND_FBT_E!L32+FC_IND_TE_E!L32+FC_IND_MAC_E!L32+FC_IND_TL_E!L32+FC_IND_WP_E!L32+FC_IND_MQ_E!L32+FC_IND_CON_E!L32+FC_IND_NSP_E!L32</f>
        <v>0</v>
      </c>
      <c r="M32" s="8">
        <f>FC_IND_IS_E!M32+FC_IND_NFM_E!M32+FC_IND_CPC_E!M32+FC_IND_NMM_E!M32+FC_IND_PPP_E!M32+FC_IND_FBT_E!M32+FC_IND_TE_E!M32+FC_IND_MAC_E!M32+FC_IND_TL_E!M32+FC_IND_WP_E!M32+FC_IND_MQ_E!M32+FC_IND_CON_E!M32+FC_IND_NSP_E!M32</f>
        <v>0</v>
      </c>
      <c r="N32" s="8">
        <f>FC_IND_IS_E!N32+FC_IND_NFM_E!N32+FC_IND_CPC_E!N32+FC_IND_NMM_E!N32+FC_IND_PPP_E!N32+FC_IND_FBT_E!N32+FC_IND_TE_E!N32+FC_IND_MAC_E!N32+FC_IND_TL_E!N32+FC_IND_WP_E!N32+FC_IND_MQ_E!N32+FC_IND_CON_E!N32+FC_IND_NSP_E!N32</f>
        <v>0</v>
      </c>
      <c r="O32" s="8">
        <f>FC_IND_IS_E!O32+FC_IND_NFM_E!O32+FC_IND_CPC_E!O32+FC_IND_NMM_E!O32+FC_IND_PPP_E!O32+FC_IND_FBT_E!O32+FC_IND_TE_E!O32+FC_IND_MAC_E!O32+FC_IND_TL_E!O32+FC_IND_WP_E!O32+FC_IND_MQ_E!O32+FC_IND_CON_E!O32+FC_IND_NSP_E!O32</f>
        <v>0</v>
      </c>
      <c r="P32" s="8">
        <f>FC_IND_IS_E!P32+FC_IND_NFM_E!P32+FC_IND_CPC_E!P32+FC_IND_NMM_E!P32+FC_IND_PPP_E!P32+FC_IND_FBT_E!P32+FC_IND_TE_E!P32+FC_IND_MAC_E!P32+FC_IND_TL_E!P32+FC_IND_WP_E!P32+FC_IND_MQ_E!P32+FC_IND_CON_E!P32+FC_IND_NSP_E!P32</f>
        <v>0</v>
      </c>
      <c r="Q32" s="8">
        <f>FC_IND_IS_E!Q32+FC_IND_NFM_E!Q32+FC_IND_CPC_E!Q32+FC_IND_NMM_E!Q32+FC_IND_PPP_E!Q32+FC_IND_FBT_E!Q32+FC_IND_TE_E!Q32+FC_IND_MAC_E!Q32+FC_IND_TL_E!Q32+FC_IND_WP_E!Q32+FC_IND_MQ_E!Q32+FC_IND_CON_E!Q32+FC_IND_NSP_E!Q32</f>
        <v>0</v>
      </c>
      <c r="R32" s="8">
        <f>FC_IND_IS_E!R32+FC_IND_NFM_E!R32+FC_IND_CPC_E!R32+FC_IND_NMM_E!R32+FC_IND_PPP_E!R32+FC_IND_FBT_E!R32+FC_IND_TE_E!R32+FC_IND_MAC_E!R32+FC_IND_TL_E!R32+FC_IND_WP_E!R32+FC_IND_MQ_E!R32+FC_IND_CON_E!R32+FC_IND_NSP_E!R32</f>
        <v>0</v>
      </c>
      <c r="S32" s="8">
        <f>FC_IND_IS_E!S32+FC_IND_NFM_E!S32+FC_IND_CPC_E!S32+FC_IND_NMM_E!S32+FC_IND_PPP_E!S32+FC_IND_FBT_E!S32+FC_IND_TE_E!S32+FC_IND_MAC_E!S32+FC_IND_TL_E!S32+FC_IND_WP_E!S32+FC_IND_MQ_E!S32+FC_IND_CON_E!S32+FC_IND_NSP_E!S32</f>
        <v>0</v>
      </c>
      <c r="T32" s="8">
        <f>FC_IND_IS_E!T32+FC_IND_NFM_E!T32+FC_IND_CPC_E!T32+FC_IND_NMM_E!T32+FC_IND_PPP_E!T32+FC_IND_FBT_E!T32+FC_IND_TE_E!T32+FC_IND_MAC_E!T32+FC_IND_TL_E!T32+FC_IND_WP_E!T32+FC_IND_MQ_E!T32+FC_IND_CON_E!T32+FC_IND_NSP_E!T32</f>
        <v>0</v>
      </c>
      <c r="U32" s="8">
        <f>FC_IND_IS_E!U32+FC_IND_NFM_E!U32+FC_IND_CPC_E!U32+FC_IND_NMM_E!U32+FC_IND_PPP_E!U32+FC_IND_FBT_E!U32+FC_IND_TE_E!U32+FC_IND_MAC_E!U32+FC_IND_TL_E!U32+FC_IND_WP_E!U32+FC_IND_MQ_E!U32+FC_IND_CON_E!U32+FC_IND_NSP_E!U32</f>
        <v>0</v>
      </c>
      <c r="V32" s="8">
        <f>FC_IND_IS_E!V32+FC_IND_NFM_E!V32+FC_IND_CPC_E!V32+FC_IND_NMM_E!V32+FC_IND_PPP_E!V32+FC_IND_FBT_E!V32+FC_IND_TE_E!V32+FC_IND_MAC_E!V32+FC_IND_TL_E!V32+FC_IND_WP_E!V32+FC_IND_MQ_E!V32+FC_IND_CON_E!V32+FC_IND_NSP_E!V32</f>
        <v>0</v>
      </c>
      <c r="W32" s="8">
        <f>FC_IND_IS_E!W32+FC_IND_NFM_E!W32+FC_IND_CPC_E!W32+FC_IND_NMM_E!W32+FC_IND_PPP_E!W32+FC_IND_FBT_E!W32+FC_IND_TE_E!W32+FC_IND_MAC_E!W32+FC_IND_TL_E!W32+FC_IND_WP_E!W32+FC_IND_MQ_E!W32+FC_IND_CON_E!W32+FC_IND_NSP_E!W32</f>
        <v>0</v>
      </c>
      <c r="X32" s="8">
        <f>FC_IND_IS_E!X32+FC_IND_NFM_E!X32+FC_IND_CPC_E!X32+FC_IND_NMM_E!X32+FC_IND_PPP_E!X32+FC_IND_FBT_E!X32+FC_IND_TE_E!X32+FC_IND_MAC_E!X32+FC_IND_TL_E!X32+FC_IND_WP_E!X32+FC_IND_MQ_E!X32+FC_IND_CON_E!X32+FC_IND_NSP_E!X32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W33" si="17">SUM(C34:C50)</f>
        <v>132.41382372000001</v>
      </c>
      <c r="D33" s="19">
        <f t="shared" si="17"/>
        <v>142.46294039999998</v>
      </c>
      <c r="E33" s="19">
        <f t="shared" si="17"/>
        <v>121.46189579999999</v>
      </c>
      <c r="F33" s="19">
        <f t="shared" si="17"/>
        <v>109.91491019999999</v>
      </c>
      <c r="G33" s="19">
        <f t="shared" si="17"/>
        <v>105.16542227999999</v>
      </c>
      <c r="H33" s="19">
        <f t="shared" si="17"/>
        <v>85.915536840000001</v>
      </c>
      <c r="I33" s="19">
        <f t="shared" si="17"/>
        <v>56.860183440000007</v>
      </c>
      <c r="J33" s="19">
        <f t="shared" si="17"/>
        <v>50.378320440000003</v>
      </c>
      <c r="K33" s="19">
        <f t="shared" si="17"/>
        <v>38.193449400000006</v>
      </c>
      <c r="L33" s="19">
        <f t="shared" si="17"/>
        <v>17.99274492</v>
      </c>
      <c r="M33" s="19">
        <f t="shared" si="17"/>
        <v>38.723933879999997</v>
      </c>
      <c r="N33" s="19">
        <f t="shared" si="17"/>
        <v>27.567739799999998</v>
      </c>
      <c r="O33" s="19">
        <f t="shared" si="17"/>
        <v>33.336439919999997</v>
      </c>
      <c r="P33" s="19">
        <f t="shared" si="17"/>
        <v>42.613000199999995</v>
      </c>
      <c r="Q33" s="19">
        <f t="shared" si="17"/>
        <v>31.177274759999996</v>
      </c>
      <c r="R33" s="19">
        <f t="shared" si="17"/>
        <v>34.115893560000004</v>
      </c>
      <c r="S33" s="19">
        <f t="shared" si="17"/>
        <v>28.062153719999998</v>
      </c>
      <c r="T33" s="19">
        <f t="shared" si="17"/>
        <v>66.565066320000014</v>
      </c>
      <c r="U33" s="19">
        <f t="shared" si="17"/>
        <v>75.422911319999983</v>
      </c>
      <c r="V33" s="19">
        <f t="shared" si="17"/>
        <v>99.149232600000005</v>
      </c>
      <c r="W33" s="19">
        <f t="shared" si="17"/>
        <v>91.017365040000001</v>
      </c>
      <c r="X33" s="19">
        <f t="shared" ref="X33" si="18">SUM(X34:X50)</f>
        <v>84.267118799999992</v>
      </c>
    </row>
    <row r="34" spans="1:24" ht="11.25" customHeight="1" x14ac:dyDescent="0.2">
      <c r="A34" s="28" t="s">
        <v>54</v>
      </c>
      <c r="B34" s="7" t="s">
        <v>55</v>
      </c>
      <c r="C34" s="8">
        <f>FC_IND_IS_E!C34+FC_IND_NFM_E!C34+FC_IND_CPC_E!C34+FC_IND_NMM_E!C34+FC_IND_PPP_E!C34+FC_IND_FBT_E!C34+FC_IND_TE_E!C34+FC_IND_MAC_E!C34+FC_IND_TL_E!C34+FC_IND_WP_E!C34+FC_IND_MQ_E!C34+FC_IND_CON_E!C34+FC_IND_NSP_E!C34</f>
        <v>0</v>
      </c>
      <c r="D34" s="8">
        <f>FC_IND_IS_E!D34+FC_IND_NFM_E!D34+FC_IND_CPC_E!D34+FC_IND_NMM_E!D34+FC_IND_PPP_E!D34+FC_IND_FBT_E!D34+FC_IND_TE_E!D34+FC_IND_MAC_E!D34+FC_IND_TL_E!D34+FC_IND_WP_E!D34+FC_IND_MQ_E!D34+FC_IND_CON_E!D34+FC_IND_NSP_E!D34</f>
        <v>0</v>
      </c>
      <c r="E34" s="8">
        <f>FC_IND_IS_E!E34+FC_IND_NFM_E!E34+FC_IND_CPC_E!E34+FC_IND_NMM_E!E34+FC_IND_PPP_E!E34+FC_IND_FBT_E!E34+FC_IND_TE_E!E34+FC_IND_MAC_E!E34+FC_IND_TL_E!E34+FC_IND_WP_E!E34+FC_IND_MQ_E!E34+FC_IND_CON_E!E34+FC_IND_NSP_E!E34</f>
        <v>0</v>
      </c>
      <c r="F34" s="8">
        <f>FC_IND_IS_E!F34+FC_IND_NFM_E!F34+FC_IND_CPC_E!F34+FC_IND_NMM_E!F34+FC_IND_PPP_E!F34+FC_IND_FBT_E!F34+FC_IND_TE_E!F34+FC_IND_MAC_E!F34+FC_IND_TL_E!F34+FC_IND_WP_E!F34+FC_IND_MQ_E!F34+FC_IND_CON_E!F34+FC_IND_NSP_E!F34</f>
        <v>0</v>
      </c>
      <c r="G34" s="8">
        <f>FC_IND_IS_E!G34+FC_IND_NFM_E!G34+FC_IND_CPC_E!G34+FC_IND_NMM_E!G34+FC_IND_PPP_E!G34+FC_IND_FBT_E!G34+FC_IND_TE_E!G34+FC_IND_MAC_E!G34+FC_IND_TL_E!G34+FC_IND_WP_E!G34+FC_IND_MQ_E!G34+FC_IND_CON_E!G34+FC_IND_NSP_E!G34</f>
        <v>0</v>
      </c>
      <c r="H34" s="8">
        <f>FC_IND_IS_E!H34+FC_IND_NFM_E!H34+FC_IND_CPC_E!H34+FC_IND_NMM_E!H34+FC_IND_PPP_E!H34+FC_IND_FBT_E!H34+FC_IND_TE_E!H34+FC_IND_MAC_E!H34+FC_IND_TL_E!H34+FC_IND_WP_E!H34+FC_IND_MQ_E!H34+FC_IND_CON_E!H34+FC_IND_NSP_E!H34</f>
        <v>0</v>
      </c>
      <c r="I34" s="8">
        <f>FC_IND_IS_E!I34+FC_IND_NFM_E!I34+FC_IND_CPC_E!I34+FC_IND_NMM_E!I34+FC_IND_PPP_E!I34+FC_IND_FBT_E!I34+FC_IND_TE_E!I34+FC_IND_MAC_E!I34+FC_IND_TL_E!I34+FC_IND_WP_E!I34+FC_IND_MQ_E!I34+FC_IND_CON_E!I34+FC_IND_NSP_E!I34</f>
        <v>0</v>
      </c>
      <c r="J34" s="8">
        <f>FC_IND_IS_E!J34+FC_IND_NFM_E!J34+FC_IND_CPC_E!J34+FC_IND_NMM_E!J34+FC_IND_PPP_E!J34+FC_IND_FBT_E!J34+FC_IND_TE_E!J34+FC_IND_MAC_E!J34+FC_IND_TL_E!J34+FC_IND_WP_E!J34+FC_IND_MQ_E!J34+FC_IND_CON_E!J34+FC_IND_NSP_E!J34</f>
        <v>0</v>
      </c>
      <c r="K34" s="8">
        <f>FC_IND_IS_E!K34+FC_IND_NFM_E!K34+FC_IND_CPC_E!K34+FC_IND_NMM_E!K34+FC_IND_PPP_E!K34+FC_IND_FBT_E!K34+FC_IND_TE_E!K34+FC_IND_MAC_E!K34+FC_IND_TL_E!K34+FC_IND_WP_E!K34+FC_IND_MQ_E!K34+FC_IND_CON_E!K34+FC_IND_NSP_E!K34</f>
        <v>0</v>
      </c>
      <c r="L34" s="8">
        <f>FC_IND_IS_E!L34+FC_IND_NFM_E!L34+FC_IND_CPC_E!L34+FC_IND_NMM_E!L34+FC_IND_PPP_E!L34+FC_IND_FBT_E!L34+FC_IND_TE_E!L34+FC_IND_MAC_E!L34+FC_IND_TL_E!L34+FC_IND_WP_E!L34+FC_IND_MQ_E!L34+FC_IND_CON_E!L34+FC_IND_NSP_E!L34</f>
        <v>0</v>
      </c>
      <c r="M34" s="8">
        <f>FC_IND_IS_E!M34+FC_IND_NFM_E!M34+FC_IND_CPC_E!M34+FC_IND_NMM_E!M34+FC_IND_PPP_E!M34+FC_IND_FBT_E!M34+FC_IND_TE_E!M34+FC_IND_MAC_E!M34+FC_IND_TL_E!M34+FC_IND_WP_E!M34+FC_IND_MQ_E!M34+FC_IND_CON_E!M34+FC_IND_NSP_E!M34</f>
        <v>0</v>
      </c>
      <c r="N34" s="8">
        <f>FC_IND_IS_E!N34+FC_IND_NFM_E!N34+FC_IND_CPC_E!N34+FC_IND_NMM_E!N34+FC_IND_PPP_E!N34+FC_IND_FBT_E!N34+FC_IND_TE_E!N34+FC_IND_MAC_E!N34+FC_IND_TL_E!N34+FC_IND_WP_E!N34+FC_IND_MQ_E!N34+FC_IND_CON_E!N34+FC_IND_NSP_E!N34</f>
        <v>0</v>
      </c>
      <c r="O34" s="8">
        <f>FC_IND_IS_E!O34+FC_IND_NFM_E!O34+FC_IND_CPC_E!O34+FC_IND_NMM_E!O34+FC_IND_PPP_E!O34+FC_IND_FBT_E!O34+FC_IND_TE_E!O34+FC_IND_MAC_E!O34+FC_IND_TL_E!O34+FC_IND_WP_E!O34+FC_IND_MQ_E!O34+FC_IND_CON_E!O34+FC_IND_NSP_E!O34</f>
        <v>0</v>
      </c>
      <c r="P34" s="8">
        <f>FC_IND_IS_E!P34+FC_IND_NFM_E!P34+FC_IND_CPC_E!P34+FC_IND_NMM_E!P34+FC_IND_PPP_E!P34+FC_IND_FBT_E!P34+FC_IND_TE_E!P34+FC_IND_MAC_E!P34+FC_IND_TL_E!P34+FC_IND_WP_E!P34+FC_IND_MQ_E!P34+FC_IND_CON_E!P34+FC_IND_NSP_E!P34</f>
        <v>0</v>
      </c>
      <c r="Q34" s="8">
        <f>FC_IND_IS_E!Q34+FC_IND_NFM_E!Q34+FC_IND_CPC_E!Q34+FC_IND_NMM_E!Q34+FC_IND_PPP_E!Q34+FC_IND_FBT_E!Q34+FC_IND_TE_E!Q34+FC_IND_MAC_E!Q34+FC_IND_TL_E!Q34+FC_IND_WP_E!Q34+FC_IND_MQ_E!Q34+FC_IND_CON_E!Q34+FC_IND_NSP_E!Q34</f>
        <v>0</v>
      </c>
      <c r="R34" s="8">
        <f>FC_IND_IS_E!R34+FC_IND_NFM_E!R34+FC_IND_CPC_E!R34+FC_IND_NMM_E!R34+FC_IND_PPP_E!R34+FC_IND_FBT_E!R34+FC_IND_TE_E!R34+FC_IND_MAC_E!R34+FC_IND_TL_E!R34+FC_IND_WP_E!R34+FC_IND_MQ_E!R34+FC_IND_CON_E!R34+FC_IND_NSP_E!R34</f>
        <v>0</v>
      </c>
      <c r="S34" s="8">
        <f>FC_IND_IS_E!S34+FC_IND_NFM_E!S34+FC_IND_CPC_E!S34+FC_IND_NMM_E!S34+FC_IND_PPP_E!S34+FC_IND_FBT_E!S34+FC_IND_TE_E!S34+FC_IND_MAC_E!S34+FC_IND_TL_E!S34+FC_IND_WP_E!S34+FC_IND_MQ_E!S34+FC_IND_CON_E!S34+FC_IND_NSP_E!S34</f>
        <v>0</v>
      </c>
      <c r="T34" s="8">
        <f>FC_IND_IS_E!T34+FC_IND_NFM_E!T34+FC_IND_CPC_E!T34+FC_IND_NMM_E!T34+FC_IND_PPP_E!T34+FC_IND_FBT_E!T34+FC_IND_TE_E!T34+FC_IND_MAC_E!T34+FC_IND_TL_E!T34+FC_IND_WP_E!T34+FC_IND_MQ_E!T34+FC_IND_CON_E!T34+FC_IND_NSP_E!T34</f>
        <v>0</v>
      </c>
      <c r="U34" s="8">
        <f>FC_IND_IS_E!U34+FC_IND_NFM_E!U34+FC_IND_CPC_E!U34+FC_IND_NMM_E!U34+FC_IND_PPP_E!U34+FC_IND_FBT_E!U34+FC_IND_TE_E!U34+FC_IND_MAC_E!U34+FC_IND_TL_E!U34+FC_IND_WP_E!U34+FC_IND_MQ_E!U34+FC_IND_CON_E!U34+FC_IND_NSP_E!U34</f>
        <v>0</v>
      </c>
      <c r="V34" s="8">
        <f>FC_IND_IS_E!V34+FC_IND_NFM_E!V34+FC_IND_CPC_E!V34+FC_IND_NMM_E!V34+FC_IND_PPP_E!V34+FC_IND_FBT_E!V34+FC_IND_TE_E!V34+FC_IND_MAC_E!V34+FC_IND_TL_E!V34+FC_IND_WP_E!V34+FC_IND_MQ_E!V34+FC_IND_CON_E!V34+FC_IND_NSP_E!V34</f>
        <v>0</v>
      </c>
      <c r="W34" s="8">
        <f>FC_IND_IS_E!W34+FC_IND_NFM_E!W34+FC_IND_CPC_E!W34+FC_IND_NMM_E!W34+FC_IND_PPP_E!W34+FC_IND_FBT_E!W34+FC_IND_TE_E!W34+FC_IND_MAC_E!W34+FC_IND_TL_E!W34+FC_IND_WP_E!W34+FC_IND_MQ_E!W34+FC_IND_CON_E!W34+FC_IND_NSP_E!W34</f>
        <v>0</v>
      </c>
      <c r="X34" s="8">
        <f>FC_IND_IS_E!X34+FC_IND_NFM_E!X34+FC_IND_CPC_E!X34+FC_IND_NMM_E!X34+FC_IND_PPP_E!X34+FC_IND_FBT_E!X34+FC_IND_TE_E!X34+FC_IND_MAC_E!X34+FC_IND_TL_E!X34+FC_IND_WP_E!X34+FC_IND_MQ_E!X34+FC_IND_CON_E!X34+FC_IND_NSP_E!X34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FC_IND_IS_E!C35+FC_IND_NFM_E!C35+FC_IND_CPC_E!C35+FC_IND_NMM_E!C35+FC_IND_PPP_E!C35+FC_IND_FBT_E!C35+FC_IND_TE_E!C35+FC_IND_MAC_E!C35+FC_IND_TL_E!C35+FC_IND_WP_E!C35+FC_IND_MQ_E!C35+FC_IND_CON_E!C35+FC_IND_NSP_E!C35</f>
        <v>0</v>
      </c>
      <c r="D35" s="8">
        <f>FC_IND_IS_E!D35+FC_IND_NFM_E!D35+FC_IND_CPC_E!D35+FC_IND_NMM_E!D35+FC_IND_PPP_E!D35+FC_IND_FBT_E!D35+FC_IND_TE_E!D35+FC_IND_MAC_E!D35+FC_IND_TL_E!D35+FC_IND_WP_E!D35+FC_IND_MQ_E!D35+FC_IND_CON_E!D35+FC_IND_NSP_E!D35</f>
        <v>0</v>
      </c>
      <c r="E35" s="8">
        <f>FC_IND_IS_E!E35+FC_IND_NFM_E!E35+FC_IND_CPC_E!E35+FC_IND_NMM_E!E35+FC_IND_PPP_E!E35+FC_IND_FBT_E!E35+FC_IND_TE_E!E35+FC_IND_MAC_E!E35+FC_IND_TL_E!E35+FC_IND_WP_E!E35+FC_IND_MQ_E!E35+FC_IND_CON_E!E35+FC_IND_NSP_E!E35</f>
        <v>0</v>
      </c>
      <c r="F35" s="8">
        <f>FC_IND_IS_E!F35+FC_IND_NFM_E!F35+FC_IND_CPC_E!F35+FC_IND_NMM_E!F35+FC_IND_PPP_E!F35+FC_IND_FBT_E!F35+FC_IND_TE_E!F35+FC_IND_MAC_E!F35+FC_IND_TL_E!F35+FC_IND_WP_E!F35+FC_IND_MQ_E!F35+FC_IND_CON_E!F35+FC_IND_NSP_E!F35</f>
        <v>0</v>
      </c>
      <c r="G35" s="8">
        <f>FC_IND_IS_E!G35+FC_IND_NFM_E!G35+FC_IND_CPC_E!G35+FC_IND_NMM_E!G35+FC_IND_PPP_E!G35+FC_IND_FBT_E!G35+FC_IND_TE_E!G35+FC_IND_MAC_E!G35+FC_IND_TL_E!G35+FC_IND_WP_E!G35+FC_IND_MQ_E!G35+FC_IND_CON_E!G35+FC_IND_NSP_E!G35</f>
        <v>0</v>
      </c>
      <c r="H35" s="8">
        <f>FC_IND_IS_E!H35+FC_IND_NFM_E!H35+FC_IND_CPC_E!H35+FC_IND_NMM_E!H35+FC_IND_PPP_E!H35+FC_IND_FBT_E!H35+FC_IND_TE_E!H35+FC_IND_MAC_E!H35+FC_IND_TL_E!H35+FC_IND_WP_E!H35+FC_IND_MQ_E!H35+FC_IND_CON_E!H35+FC_IND_NSP_E!H35</f>
        <v>0</v>
      </c>
      <c r="I35" s="8">
        <f>FC_IND_IS_E!I35+FC_IND_NFM_E!I35+FC_IND_CPC_E!I35+FC_IND_NMM_E!I35+FC_IND_PPP_E!I35+FC_IND_FBT_E!I35+FC_IND_TE_E!I35+FC_IND_MAC_E!I35+FC_IND_TL_E!I35+FC_IND_WP_E!I35+FC_IND_MQ_E!I35+FC_IND_CON_E!I35+FC_IND_NSP_E!I35</f>
        <v>0</v>
      </c>
      <c r="J35" s="8">
        <f>FC_IND_IS_E!J35+FC_IND_NFM_E!J35+FC_IND_CPC_E!J35+FC_IND_NMM_E!J35+FC_IND_PPP_E!J35+FC_IND_FBT_E!J35+FC_IND_TE_E!J35+FC_IND_MAC_E!J35+FC_IND_TL_E!J35+FC_IND_WP_E!J35+FC_IND_MQ_E!J35+FC_IND_CON_E!J35+FC_IND_NSP_E!J35</f>
        <v>0</v>
      </c>
      <c r="K35" s="8">
        <f>FC_IND_IS_E!K35+FC_IND_NFM_E!K35+FC_IND_CPC_E!K35+FC_IND_NMM_E!K35+FC_IND_PPP_E!K35+FC_IND_FBT_E!K35+FC_IND_TE_E!K35+FC_IND_MAC_E!K35+FC_IND_TL_E!K35+FC_IND_WP_E!K35+FC_IND_MQ_E!K35+FC_IND_CON_E!K35+FC_IND_NSP_E!K35</f>
        <v>0</v>
      </c>
      <c r="L35" s="8">
        <f>FC_IND_IS_E!L35+FC_IND_NFM_E!L35+FC_IND_CPC_E!L35+FC_IND_NMM_E!L35+FC_IND_PPP_E!L35+FC_IND_FBT_E!L35+FC_IND_TE_E!L35+FC_IND_MAC_E!L35+FC_IND_TL_E!L35+FC_IND_WP_E!L35+FC_IND_MQ_E!L35+FC_IND_CON_E!L35+FC_IND_NSP_E!L35</f>
        <v>0</v>
      </c>
      <c r="M35" s="8">
        <f>FC_IND_IS_E!M35+FC_IND_NFM_E!M35+FC_IND_CPC_E!M35+FC_IND_NMM_E!M35+FC_IND_PPP_E!M35+FC_IND_FBT_E!M35+FC_IND_TE_E!M35+FC_IND_MAC_E!M35+FC_IND_TL_E!M35+FC_IND_WP_E!M35+FC_IND_MQ_E!M35+FC_IND_CON_E!M35+FC_IND_NSP_E!M35</f>
        <v>0</v>
      </c>
      <c r="N35" s="8">
        <f>FC_IND_IS_E!N35+FC_IND_NFM_E!N35+FC_IND_CPC_E!N35+FC_IND_NMM_E!N35+FC_IND_PPP_E!N35+FC_IND_FBT_E!N35+FC_IND_TE_E!N35+FC_IND_MAC_E!N35+FC_IND_TL_E!N35+FC_IND_WP_E!N35+FC_IND_MQ_E!N35+FC_IND_CON_E!N35+FC_IND_NSP_E!N35</f>
        <v>0</v>
      </c>
      <c r="O35" s="8">
        <f>FC_IND_IS_E!O35+FC_IND_NFM_E!O35+FC_IND_CPC_E!O35+FC_IND_NMM_E!O35+FC_IND_PPP_E!O35+FC_IND_FBT_E!O35+FC_IND_TE_E!O35+FC_IND_MAC_E!O35+FC_IND_TL_E!O35+FC_IND_WP_E!O35+FC_IND_MQ_E!O35+FC_IND_CON_E!O35+FC_IND_NSP_E!O35</f>
        <v>0</v>
      </c>
      <c r="P35" s="8">
        <f>FC_IND_IS_E!P35+FC_IND_NFM_E!P35+FC_IND_CPC_E!P35+FC_IND_NMM_E!P35+FC_IND_PPP_E!P35+FC_IND_FBT_E!P35+FC_IND_TE_E!P35+FC_IND_MAC_E!P35+FC_IND_TL_E!P35+FC_IND_WP_E!P35+FC_IND_MQ_E!P35+FC_IND_CON_E!P35+FC_IND_NSP_E!P35</f>
        <v>0</v>
      </c>
      <c r="Q35" s="8">
        <f>FC_IND_IS_E!Q35+FC_IND_NFM_E!Q35+FC_IND_CPC_E!Q35+FC_IND_NMM_E!Q35+FC_IND_PPP_E!Q35+FC_IND_FBT_E!Q35+FC_IND_TE_E!Q35+FC_IND_MAC_E!Q35+FC_IND_TL_E!Q35+FC_IND_WP_E!Q35+FC_IND_MQ_E!Q35+FC_IND_CON_E!Q35+FC_IND_NSP_E!Q35</f>
        <v>0</v>
      </c>
      <c r="R35" s="8">
        <f>FC_IND_IS_E!R35+FC_IND_NFM_E!R35+FC_IND_CPC_E!R35+FC_IND_NMM_E!R35+FC_IND_PPP_E!R35+FC_IND_FBT_E!R35+FC_IND_TE_E!R35+FC_IND_MAC_E!R35+FC_IND_TL_E!R35+FC_IND_WP_E!R35+FC_IND_MQ_E!R35+FC_IND_CON_E!R35+FC_IND_NSP_E!R35</f>
        <v>0</v>
      </c>
      <c r="S35" s="8">
        <f>FC_IND_IS_E!S35+FC_IND_NFM_E!S35+FC_IND_CPC_E!S35+FC_IND_NMM_E!S35+FC_IND_PPP_E!S35+FC_IND_FBT_E!S35+FC_IND_TE_E!S35+FC_IND_MAC_E!S35+FC_IND_TL_E!S35+FC_IND_WP_E!S35+FC_IND_MQ_E!S35+FC_IND_CON_E!S35+FC_IND_NSP_E!S35</f>
        <v>0</v>
      </c>
      <c r="T35" s="8">
        <f>FC_IND_IS_E!T35+FC_IND_NFM_E!T35+FC_IND_CPC_E!T35+FC_IND_NMM_E!T35+FC_IND_PPP_E!T35+FC_IND_FBT_E!T35+FC_IND_TE_E!T35+FC_IND_MAC_E!T35+FC_IND_TL_E!T35+FC_IND_WP_E!T35+FC_IND_MQ_E!T35+FC_IND_CON_E!T35+FC_IND_NSP_E!T35</f>
        <v>0</v>
      </c>
      <c r="U35" s="8">
        <f>FC_IND_IS_E!U35+FC_IND_NFM_E!U35+FC_IND_CPC_E!U35+FC_IND_NMM_E!U35+FC_IND_PPP_E!U35+FC_IND_FBT_E!U35+FC_IND_TE_E!U35+FC_IND_MAC_E!U35+FC_IND_TL_E!U35+FC_IND_WP_E!U35+FC_IND_MQ_E!U35+FC_IND_CON_E!U35+FC_IND_NSP_E!U35</f>
        <v>0</v>
      </c>
      <c r="V35" s="8">
        <f>FC_IND_IS_E!V35+FC_IND_NFM_E!V35+FC_IND_CPC_E!V35+FC_IND_NMM_E!V35+FC_IND_PPP_E!V35+FC_IND_FBT_E!V35+FC_IND_TE_E!V35+FC_IND_MAC_E!V35+FC_IND_TL_E!V35+FC_IND_WP_E!V35+FC_IND_MQ_E!V35+FC_IND_CON_E!V35+FC_IND_NSP_E!V35</f>
        <v>0</v>
      </c>
      <c r="W35" s="8">
        <f>FC_IND_IS_E!W35+FC_IND_NFM_E!W35+FC_IND_CPC_E!W35+FC_IND_NMM_E!W35+FC_IND_PPP_E!W35+FC_IND_FBT_E!W35+FC_IND_TE_E!W35+FC_IND_MAC_E!W35+FC_IND_TL_E!W35+FC_IND_WP_E!W35+FC_IND_MQ_E!W35+FC_IND_CON_E!W35+FC_IND_NSP_E!W35</f>
        <v>0</v>
      </c>
      <c r="X35" s="8">
        <f>FC_IND_IS_E!X35+FC_IND_NFM_E!X35+FC_IND_CPC_E!X35+FC_IND_NMM_E!X35+FC_IND_PPP_E!X35+FC_IND_FBT_E!X35+FC_IND_TE_E!X35+FC_IND_MAC_E!X35+FC_IND_TL_E!X35+FC_IND_WP_E!X35+FC_IND_MQ_E!X35+FC_IND_CON_E!X35+FC_IND_NSP_E!X35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FC_IND_IS_E!C36+FC_IND_NFM_E!C36+FC_IND_CPC_E!C36+FC_IND_NMM_E!C36+FC_IND_PPP_E!C36+FC_IND_FBT_E!C36+FC_IND_TE_E!C36+FC_IND_MAC_E!C36+FC_IND_TL_E!C36+FC_IND_WP_E!C36+FC_IND_MQ_E!C36+FC_IND_CON_E!C36+FC_IND_NSP_E!C36</f>
        <v>37.733774759999996</v>
      </c>
      <c r="D36" s="8">
        <f>FC_IND_IS_E!D36+FC_IND_NFM_E!D36+FC_IND_CPC_E!D36+FC_IND_NMM_E!D36+FC_IND_PPP_E!D36+FC_IND_FBT_E!D36+FC_IND_TE_E!D36+FC_IND_MAC_E!D36+FC_IND_TL_E!D36+FC_IND_WP_E!D36+FC_IND_MQ_E!D36+FC_IND_CON_E!D36+FC_IND_NSP_E!D36</f>
        <v>34.831124279999997</v>
      </c>
      <c r="E36" s="8">
        <f>FC_IND_IS_E!E36+FC_IND_NFM_E!E36+FC_IND_CPC_E!E36+FC_IND_NMM_E!E36+FC_IND_PPP_E!E36+FC_IND_FBT_E!E36+FC_IND_TE_E!E36+FC_IND_MAC_E!E36+FC_IND_TL_E!E36+FC_IND_WP_E!E36+FC_IND_MQ_E!E36+FC_IND_CON_E!E36+FC_IND_NSP_E!E36</f>
        <v>26.123400000000004</v>
      </c>
      <c r="F36" s="8">
        <f>FC_IND_IS_E!F36+FC_IND_NFM_E!F36+FC_IND_CPC_E!F36+FC_IND_NMM_E!F36+FC_IND_PPP_E!F36+FC_IND_FBT_E!F36+FC_IND_TE_E!F36+FC_IND_MAC_E!F36+FC_IND_TL_E!F36+FC_IND_WP_E!F36+FC_IND_MQ_E!F36+FC_IND_CON_E!F36+FC_IND_NSP_E!F36</f>
        <v>31.92870096</v>
      </c>
      <c r="G36" s="8">
        <f>FC_IND_IS_E!G36+FC_IND_NFM_E!G36+FC_IND_CPC_E!G36+FC_IND_NMM_E!G36+FC_IND_PPP_E!G36+FC_IND_FBT_E!G36+FC_IND_TE_E!G36+FC_IND_MAC_E!G36+FC_IND_TL_E!G36+FC_IND_WP_E!G36+FC_IND_MQ_E!G36+FC_IND_CON_E!G36+FC_IND_NSP_E!G36</f>
        <v>23.220749519999998</v>
      </c>
      <c r="H36" s="8">
        <f>FC_IND_IS_E!H36+FC_IND_NFM_E!H36+FC_IND_CPC_E!H36+FC_IND_NMM_E!H36+FC_IND_PPP_E!H36+FC_IND_FBT_E!H36+FC_IND_TE_E!H36+FC_IND_MAC_E!H36+FC_IND_TL_E!H36+FC_IND_WP_E!H36+FC_IND_MQ_E!H36+FC_IND_CON_E!H36+FC_IND_NSP_E!H36</f>
        <v>20.318326200000001</v>
      </c>
      <c r="I36" s="8">
        <f>FC_IND_IS_E!I36+FC_IND_NFM_E!I36+FC_IND_CPC_E!I36+FC_IND_NMM_E!I36+FC_IND_PPP_E!I36+FC_IND_FBT_E!I36+FC_IND_TE_E!I36+FC_IND_MAC_E!I36+FC_IND_TL_E!I36+FC_IND_WP_E!I36+FC_IND_MQ_E!I36+FC_IND_CON_E!I36+FC_IND_NSP_E!I36</f>
        <v>17.415902880000001</v>
      </c>
      <c r="J36" s="8">
        <f>FC_IND_IS_E!J36+FC_IND_NFM_E!J36+FC_IND_CPC_E!J36+FC_IND_NMM_E!J36+FC_IND_PPP_E!J36+FC_IND_FBT_E!J36+FC_IND_TE_E!J36+FC_IND_MAC_E!J36+FC_IND_TL_E!J36+FC_IND_WP_E!J36+FC_IND_MQ_E!J36+FC_IND_CON_E!J36+FC_IND_NSP_E!J36</f>
        <v>17.415902880000001</v>
      </c>
      <c r="K36" s="8">
        <f>FC_IND_IS_E!K36+FC_IND_NFM_E!K36+FC_IND_CPC_E!K36+FC_IND_NMM_E!K36+FC_IND_PPP_E!K36+FC_IND_FBT_E!K36+FC_IND_TE_E!K36+FC_IND_MAC_E!K36+FC_IND_TL_E!K36+FC_IND_WP_E!K36+FC_IND_MQ_E!K36+FC_IND_CON_E!K36+FC_IND_NSP_E!K36</f>
        <v>17.415902880000001</v>
      </c>
      <c r="L36" s="8">
        <f>FC_IND_IS_E!L36+FC_IND_NFM_E!L36+FC_IND_CPC_E!L36+FC_IND_NMM_E!L36+FC_IND_PPP_E!L36+FC_IND_FBT_E!L36+FC_IND_TE_E!L36+FC_IND_MAC_E!L36+FC_IND_TL_E!L36+FC_IND_WP_E!L36+FC_IND_MQ_E!L36+FC_IND_CON_E!L36+FC_IND_NSP_E!L36</f>
        <v>0.1567404</v>
      </c>
      <c r="M36" s="8">
        <f>FC_IND_IS_E!M36+FC_IND_NFM_E!M36+FC_IND_CPC_E!M36+FC_IND_NMM_E!M36+FC_IND_PPP_E!M36+FC_IND_FBT_E!M36+FC_IND_TE_E!M36+FC_IND_MAC_E!M36+FC_IND_TL_E!M36+FC_IND_WP_E!M36+FC_IND_MQ_E!M36+FC_IND_CON_E!M36+FC_IND_NSP_E!M36</f>
        <v>0.10449360000000002</v>
      </c>
      <c r="N36" s="8">
        <f>FC_IND_IS_E!N36+FC_IND_NFM_E!N36+FC_IND_CPC_E!N36+FC_IND_NMM_E!N36+FC_IND_PPP_E!N36+FC_IND_FBT_E!N36+FC_IND_TE_E!N36+FC_IND_MAC_E!N36+FC_IND_TL_E!N36+FC_IND_WP_E!N36+FC_IND_MQ_E!N36+FC_IND_CON_E!N36+FC_IND_NSP_E!N36</f>
        <v>0</v>
      </c>
      <c r="O36" s="8">
        <f>FC_IND_IS_E!O36+FC_IND_NFM_E!O36+FC_IND_CPC_E!O36+FC_IND_NMM_E!O36+FC_IND_PPP_E!O36+FC_IND_FBT_E!O36+FC_IND_TE_E!O36+FC_IND_MAC_E!O36+FC_IND_TL_E!O36+FC_IND_WP_E!O36+FC_IND_MQ_E!O36+FC_IND_CON_E!O36+FC_IND_NSP_E!O36</f>
        <v>1.1585160000000001E-2</v>
      </c>
      <c r="P36" s="8">
        <f>FC_IND_IS_E!P36+FC_IND_NFM_E!P36+FC_IND_CPC_E!P36+FC_IND_NMM_E!P36+FC_IND_PPP_E!P36+FC_IND_FBT_E!P36+FC_IND_TE_E!P36+FC_IND_MAC_E!P36+FC_IND_TL_E!P36+FC_IND_WP_E!P36+FC_IND_MQ_E!P36+FC_IND_CON_E!P36+FC_IND_NSP_E!P36</f>
        <v>8.6320800000000003E-3</v>
      </c>
      <c r="Q36" s="8">
        <f>FC_IND_IS_E!Q36+FC_IND_NFM_E!Q36+FC_IND_CPC_E!Q36+FC_IND_NMM_E!Q36+FC_IND_PPP_E!Q36+FC_IND_FBT_E!Q36+FC_IND_TE_E!Q36+FC_IND_MAC_E!Q36+FC_IND_TL_E!Q36+FC_IND_WP_E!Q36+FC_IND_MQ_E!Q36+FC_IND_CON_E!Q36+FC_IND_NSP_E!Q36</f>
        <v>6.6785040000000018E-2</v>
      </c>
      <c r="R36" s="8">
        <f>FC_IND_IS_E!R36+FC_IND_NFM_E!R36+FC_IND_CPC_E!R36+FC_IND_NMM_E!R36+FC_IND_PPP_E!R36+FC_IND_FBT_E!R36+FC_IND_TE_E!R36+FC_IND_MAC_E!R36+FC_IND_TL_E!R36+FC_IND_WP_E!R36+FC_IND_MQ_E!R36+FC_IND_CON_E!R36+FC_IND_NSP_E!R36</f>
        <v>5.8152960000000017E-2</v>
      </c>
      <c r="S36" s="8">
        <f>FC_IND_IS_E!S36+FC_IND_NFM_E!S36+FC_IND_CPC_E!S36+FC_IND_NMM_E!S36+FC_IND_PPP_E!S36+FC_IND_FBT_E!S36+FC_IND_TE_E!S36+FC_IND_MAC_E!S36+FC_IND_TL_E!S36+FC_IND_WP_E!S36+FC_IND_MQ_E!S36+FC_IND_CON_E!S36+FC_IND_NSP_E!S36</f>
        <v>2.0217240000000001E-2</v>
      </c>
      <c r="T36" s="8">
        <f>FC_IND_IS_E!T36+FC_IND_NFM_E!T36+FC_IND_CPC_E!T36+FC_IND_NMM_E!T36+FC_IND_PPP_E!T36+FC_IND_FBT_E!T36+FC_IND_TE_E!T36+FC_IND_MAC_E!T36+FC_IND_TL_E!T36+FC_IND_WP_E!T36+FC_IND_MQ_E!T36+FC_IND_CON_E!T36+FC_IND_NSP_E!T36</f>
        <v>0.10744668000000002</v>
      </c>
      <c r="U36" s="8">
        <f>FC_IND_IS_E!U36+FC_IND_NFM_E!U36+FC_IND_CPC_E!U36+FC_IND_NMM_E!U36+FC_IND_PPP_E!U36+FC_IND_FBT_E!U36+FC_IND_TE_E!U36+FC_IND_MAC_E!U36+FC_IND_TL_E!U36+FC_IND_WP_E!U36+FC_IND_MQ_E!U36+FC_IND_CON_E!U36+FC_IND_NSP_E!U36</f>
        <v>0</v>
      </c>
      <c r="V36" s="8">
        <f>FC_IND_IS_E!V36+FC_IND_NFM_E!V36+FC_IND_CPC_E!V36+FC_IND_NMM_E!V36+FC_IND_PPP_E!V36+FC_IND_FBT_E!V36+FC_IND_TE_E!V36+FC_IND_MAC_E!V36+FC_IND_TL_E!V36+FC_IND_WP_E!V36+FC_IND_MQ_E!V36+FC_IND_CON_E!V36+FC_IND_NSP_E!V36</f>
        <v>0</v>
      </c>
      <c r="W36" s="8">
        <f>FC_IND_IS_E!W36+FC_IND_NFM_E!W36+FC_IND_CPC_E!W36+FC_IND_NMM_E!W36+FC_IND_PPP_E!W36+FC_IND_FBT_E!W36+FC_IND_TE_E!W36+FC_IND_MAC_E!W36+FC_IND_TL_E!W36+FC_IND_WP_E!W36+FC_IND_MQ_E!W36+FC_IND_CON_E!W36+FC_IND_NSP_E!W36</f>
        <v>0</v>
      </c>
      <c r="X36" s="8">
        <f>FC_IND_IS_E!X36+FC_IND_NFM_E!X36+FC_IND_CPC_E!X36+FC_IND_NMM_E!X36+FC_IND_PPP_E!X36+FC_IND_FBT_E!X36+FC_IND_TE_E!X36+FC_IND_MAC_E!X36+FC_IND_TL_E!X36+FC_IND_WP_E!X36+FC_IND_MQ_E!X36+FC_IND_CON_E!X36+FC_IND_NSP_E!X36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FC_IND_IS_E!C37+FC_IND_NFM_E!C37+FC_IND_CPC_E!C37+FC_IND_NMM_E!C37+FC_IND_PPP_E!C37+FC_IND_FBT_E!C37+FC_IND_TE_E!C37+FC_IND_MAC_E!C37+FC_IND_TL_E!C37+FC_IND_WP_E!C37+FC_IND_MQ_E!C37+FC_IND_CON_E!C37+FC_IND_NSP_E!C37</f>
        <v>5.9660647200000012</v>
      </c>
      <c r="D37" s="8">
        <f>FC_IND_IS_E!D37+FC_IND_NFM_E!D37+FC_IND_CPC_E!D37+FC_IND_NMM_E!D37+FC_IND_PPP_E!D37+FC_IND_FBT_E!D37+FC_IND_TE_E!D37+FC_IND_MAC_E!D37+FC_IND_TL_E!D37+FC_IND_WP_E!D37+FC_IND_MQ_E!D37+FC_IND_CON_E!D37+FC_IND_NSP_E!D37</f>
        <v>5.9660647200000012</v>
      </c>
      <c r="E37" s="8">
        <f>FC_IND_IS_E!E37+FC_IND_NFM_E!E37+FC_IND_CPC_E!E37+FC_IND_NMM_E!E37+FC_IND_PPP_E!E37+FC_IND_FBT_E!E37+FC_IND_TE_E!E37+FC_IND_MAC_E!E37+FC_IND_TL_E!E37+FC_IND_WP_E!E37+FC_IND_MQ_E!E37+FC_IND_CON_E!E37+FC_IND_NSP_E!E37</f>
        <v>2.9830323600000006</v>
      </c>
      <c r="F37" s="8">
        <f>FC_IND_IS_E!F37+FC_IND_NFM_E!F37+FC_IND_CPC_E!F37+FC_IND_NMM_E!F37+FC_IND_PPP_E!F37+FC_IND_FBT_E!F37+FC_IND_TE_E!F37+FC_IND_MAC_E!F37+FC_IND_TL_E!F37+FC_IND_WP_E!F37+FC_IND_MQ_E!F37+FC_IND_CON_E!F37+FC_IND_NSP_E!F37</f>
        <v>2.9830323600000006</v>
      </c>
      <c r="G37" s="8">
        <f>FC_IND_IS_E!G37+FC_IND_NFM_E!G37+FC_IND_CPC_E!G37+FC_IND_NMM_E!G37+FC_IND_PPP_E!G37+FC_IND_FBT_E!G37+FC_IND_TE_E!G37+FC_IND_MAC_E!G37+FC_IND_TL_E!G37+FC_IND_WP_E!G37+FC_IND_MQ_E!G37+FC_IND_CON_E!G37+FC_IND_NSP_E!G37</f>
        <v>2.9830323600000006</v>
      </c>
      <c r="H37" s="8">
        <f>FC_IND_IS_E!H37+FC_IND_NFM_E!H37+FC_IND_CPC_E!H37+FC_IND_NMM_E!H37+FC_IND_PPP_E!H37+FC_IND_FBT_E!H37+FC_IND_TE_E!H37+FC_IND_MAC_E!H37+FC_IND_TL_E!H37+FC_IND_WP_E!H37+FC_IND_MQ_E!H37+FC_IND_CON_E!H37+FC_IND_NSP_E!H37</f>
        <v>2.9830323600000006</v>
      </c>
      <c r="I37" s="8">
        <f>FC_IND_IS_E!I37+FC_IND_NFM_E!I37+FC_IND_CPC_E!I37+FC_IND_NMM_E!I37+FC_IND_PPP_E!I37+FC_IND_FBT_E!I37+FC_IND_TE_E!I37+FC_IND_MAC_E!I37+FC_IND_TL_E!I37+FC_IND_WP_E!I37+FC_IND_MQ_E!I37+FC_IND_CON_E!I37+FC_IND_NSP_E!I37</f>
        <v>2.9830323600000006</v>
      </c>
      <c r="J37" s="8">
        <f>FC_IND_IS_E!J37+FC_IND_NFM_E!J37+FC_IND_CPC_E!J37+FC_IND_NMM_E!J37+FC_IND_PPP_E!J37+FC_IND_FBT_E!J37+FC_IND_TE_E!J37+FC_IND_MAC_E!J37+FC_IND_TL_E!J37+FC_IND_WP_E!J37+FC_IND_MQ_E!J37+FC_IND_CON_E!J37+FC_IND_NSP_E!J37</f>
        <v>2.9830323600000006</v>
      </c>
      <c r="K37" s="8">
        <f>FC_IND_IS_E!K37+FC_IND_NFM_E!K37+FC_IND_CPC_E!K37+FC_IND_NMM_E!K37+FC_IND_PPP_E!K37+FC_IND_FBT_E!K37+FC_IND_TE_E!K37+FC_IND_MAC_E!K37+FC_IND_TL_E!K37+FC_IND_WP_E!K37+FC_IND_MQ_E!K37+FC_IND_CON_E!K37+FC_IND_NSP_E!K37</f>
        <v>0</v>
      </c>
      <c r="L37" s="8">
        <f>FC_IND_IS_E!L37+FC_IND_NFM_E!L37+FC_IND_CPC_E!L37+FC_IND_NMM_E!L37+FC_IND_PPP_E!L37+FC_IND_FBT_E!L37+FC_IND_TE_E!L37+FC_IND_MAC_E!L37+FC_IND_TL_E!L37+FC_IND_WP_E!L37+FC_IND_MQ_E!L37+FC_IND_CON_E!L37+FC_IND_NSP_E!L37</f>
        <v>0</v>
      </c>
      <c r="M37" s="8">
        <f>FC_IND_IS_E!M37+FC_IND_NFM_E!M37+FC_IND_CPC_E!M37+FC_IND_NMM_E!M37+FC_IND_PPP_E!M37+FC_IND_FBT_E!M37+FC_IND_TE_E!M37+FC_IND_MAC_E!M37+FC_IND_TL_E!M37+FC_IND_WP_E!M37+FC_IND_MQ_E!M37+FC_IND_CON_E!M37+FC_IND_NSP_E!M37</f>
        <v>0</v>
      </c>
      <c r="N37" s="8">
        <f>FC_IND_IS_E!N37+FC_IND_NFM_E!N37+FC_IND_CPC_E!N37+FC_IND_NMM_E!N37+FC_IND_PPP_E!N37+FC_IND_FBT_E!N37+FC_IND_TE_E!N37+FC_IND_MAC_E!N37+FC_IND_TL_E!N37+FC_IND_WP_E!N37+FC_IND_MQ_E!N37+FC_IND_CON_E!N37+FC_IND_NSP_E!N37</f>
        <v>0</v>
      </c>
      <c r="O37" s="8">
        <f>FC_IND_IS_E!O37+FC_IND_NFM_E!O37+FC_IND_CPC_E!O37+FC_IND_NMM_E!O37+FC_IND_PPP_E!O37+FC_IND_FBT_E!O37+FC_IND_TE_E!O37+FC_IND_MAC_E!O37+FC_IND_TL_E!O37+FC_IND_WP_E!O37+FC_IND_MQ_E!O37+FC_IND_CON_E!O37+FC_IND_NSP_E!O37</f>
        <v>0</v>
      </c>
      <c r="P37" s="8">
        <f>FC_IND_IS_E!P37+FC_IND_NFM_E!P37+FC_IND_CPC_E!P37+FC_IND_NMM_E!P37+FC_IND_PPP_E!P37+FC_IND_FBT_E!P37+FC_IND_TE_E!P37+FC_IND_MAC_E!P37+FC_IND_TL_E!P37+FC_IND_WP_E!P37+FC_IND_MQ_E!P37+FC_IND_CON_E!P37+FC_IND_NSP_E!P37</f>
        <v>0</v>
      </c>
      <c r="Q37" s="8">
        <f>FC_IND_IS_E!Q37+FC_IND_NFM_E!Q37+FC_IND_CPC_E!Q37+FC_IND_NMM_E!Q37+FC_IND_PPP_E!Q37+FC_IND_FBT_E!Q37+FC_IND_TE_E!Q37+FC_IND_MAC_E!Q37+FC_IND_TL_E!Q37+FC_IND_WP_E!Q37+FC_IND_MQ_E!Q37+FC_IND_CON_E!Q37+FC_IND_NSP_E!Q37</f>
        <v>0</v>
      </c>
      <c r="R37" s="8">
        <f>FC_IND_IS_E!R37+FC_IND_NFM_E!R37+FC_IND_CPC_E!R37+FC_IND_NMM_E!R37+FC_IND_PPP_E!R37+FC_IND_FBT_E!R37+FC_IND_TE_E!R37+FC_IND_MAC_E!R37+FC_IND_TL_E!R37+FC_IND_WP_E!R37+FC_IND_MQ_E!R37+FC_IND_CON_E!R37+FC_IND_NSP_E!R37</f>
        <v>0</v>
      </c>
      <c r="S37" s="8">
        <f>FC_IND_IS_E!S37+FC_IND_NFM_E!S37+FC_IND_CPC_E!S37+FC_IND_NMM_E!S37+FC_IND_PPP_E!S37+FC_IND_FBT_E!S37+FC_IND_TE_E!S37+FC_IND_MAC_E!S37+FC_IND_TL_E!S37+FC_IND_WP_E!S37+FC_IND_MQ_E!S37+FC_IND_CON_E!S37+FC_IND_NSP_E!S37</f>
        <v>0</v>
      </c>
      <c r="T37" s="8">
        <f>FC_IND_IS_E!T37+FC_IND_NFM_E!T37+FC_IND_CPC_E!T37+FC_IND_NMM_E!T37+FC_IND_PPP_E!T37+FC_IND_FBT_E!T37+FC_IND_TE_E!T37+FC_IND_MAC_E!T37+FC_IND_TL_E!T37+FC_IND_WP_E!T37+FC_IND_MQ_E!T37+FC_IND_CON_E!T37+FC_IND_NSP_E!T37</f>
        <v>0</v>
      </c>
      <c r="U37" s="8">
        <f>FC_IND_IS_E!U37+FC_IND_NFM_E!U37+FC_IND_CPC_E!U37+FC_IND_NMM_E!U37+FC_IND_PPP_E!U37+FC_IND_FBT_E!U37+FC_IND_TE_E!U37+FC_IND_MAC_E!U37+FC_IND_TL_E!U37+FC_IND_WP_E!U37+FC_IND_MQ_E!U37+FC_IND_CON_E!U37+FC_IND_NSP_E!U37</f>
        <v>0</v>
      </c>
      <c r="V37" s="8">
        <f>FC_IND_IS_E!V37+FC_IND_NFM_E!V37+FC_IND_CPC_E!V37+FC_IND_NMM_E!V37+FC_IND_PPP_E!V37+FC_IND_FBT_E!V37+FC_IND_TE_E!V37+FC_IND_MAC_E!V37+FC_IND_TL_E!V37+FC_IND_WP_E!V37+FC_IND_MQ_E!V37+FC_IND_CON_E!V37+FC_IND_NSP_E!V37</f>
        <v>0</v>
      </c>
      <c r="W37" s="8">
        <f>FC_IND_IS_E!W37+FC_IND_NFM_E!W37+FC_IND_CPC_E!W37+FC_IND_NMM_E!W37+FC_IND_PPP_E!W37+FC_IND_FBT_E!W37+FC_IND_TE_E!W37+FC_IND_MAC_E!W37+FC_IND_TL_E!W37+FC_IND_WP_E!W37+FC_IND_MQ_E!W37+FC_IND_CON_E!W37+FC_IND_NSP_E!W37</f>
        <v>0</v>
      </c>
      <c r="X37" s="8">
        <f>FC_IND_IS_E!X37+FC_IND_NFM_E!X37+FC_IND_CPC_E!X37+FC_IND_NMM_E!X37+FC_IND_PPP_E!X37+FC_IND_FBT_E!X37+FC_IND_TE_E!X37+FC_IND_MAC_E!X37+FC_IND_TL_E!X37+FC_IND_WP_E!X37+FC_IND_MQ_E!X37+FC_IND_CON_E!X37+FC_IND_NSP_E!X37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FC_IND_IS_E!C38+FC_IND_NFM_E!C38+FC_IND_CPC_E!C38+FC_IND_NMM_E!C38+FC_IND_PPP_E!C38+FC_IND_FBT_E!C38+FC_IND_TE_E!C38+FC_IND_MAC_E!C38+FC_IND_TL_E!C38+FC_IND_WP_E!C38+FC_IND_MQ_E!C38+FC_IND_CON_E!C38+FC_IND_NSP_E!C38</f>
        <v>0</v>
      </c>
      <c r="D38" s="8">
        <f>FC_IND_IS_E!D38+FC_IND_NFM_E!D38+FC_IND_CPC_E!D38+FC_IND_NMM_E!D38+FC_IND_PPP_E!D38+FC_IND_FBT_E!D38+FC_IND_TE_E!D38+FC_IND_MAC_E!D38+FC_IND_TL_E!D38+FC_IND_WP_E!D38+FC_IND_MQ_E!D38+FC_IND_CON_E!D38+FC_IND_NSP_E!D38</f>
        <v>0</v>
      </c>
      <c r="E38" s="8">
        <f>FC_IND_IS_E!E38+FC_IND_NFM_E!E38+FC_IND_CPC_E!E38+FC_IND_NMM_E!E38+FC_IND_PPP_E!E38+FC_IND_FBT_E!E38+FC_IND_TE_E!E38+FC_IND_MAC_E!E38+FC_IND_TL_E!E38+FC_IND_WP_E!E38+FC_IND_MQ_E!E38+FC_IND_CON_E!E38+FC_IND_NSP_E!E38</f>
        <v>0</v>
      </c>
      <c r="F38" s="8">
        <f>FC_IND_IS_E!F38+FC_IND_NFM_E!F38+FC_IND_CPC_E!F38+FC_IND_NMM_E!F38+FC_IND_PPP_E!F38+FC_IND_FBT_E!F38+FC_IND_TE_E!F38+FC_IND_MAC_E!F38+FC_IND_TL_E!F38+FC_IND_WP_E!F38+FC_IND_MQ_E!F38+FC_IND_CON_E!F38+FC_IND_NSP_E!F38</f>
        <v>0</v>
      </c>
      <c r="G38" s="8">
        <f>FC_IND_IS_E!G38+FC_IND_NFM_E!G38+FC_IND_CPC_E!G38+FC_IND_NMM_E!G38+FC_IND_PPP_E!G38+FC_IND_FBT_E!G38+FC_IND_TE_E!G38+FC_IND_MAC_E!G38+FC_IND_TL_E!G38+FC_IND_WP_E!G38+FC_IND_MQ_E!G38+FC_IND_CON_E!G38+FC_IND_NSP_E!G38</f>
        <v>0</v>
      </c>
      <c r="H38" s="8">
        <f>FC_IND_IS_E!H38+FC_IND_NFM_E!H38+FC_IND_CPC_E!H38+FC_IND_NMM_E!H38+FC_IND_PPP_E!H38+FC_IND_FBT_E!H38+FC_IND_TE_E!H38+FC_IND_MAC_E!H38+FC_IND_TL_E!H38+FC_IND_WP_E!H38+FC_IND_MQ_E!H38+FC_IND_CON_E!H38+FC_IND_NSP_E!H38</f>
        <v>0</v>
      </c>
      <c r="I38" s="8">
        <f>FC_IND_IS_E!I38+FC_IND_NFM_E!I38+FC_IND_CPC_E!I38+FC_IND_NMM_E!I38+FC_IND_PPP_E!I38+FC_IND_FBT_E!I38+FC_IND_TE_E!I38+FC_IND_MAC_E!I38+FC_IND_TL_E!I38+FC_IND_WP_E!I38+FC_IND_MQ_E!I38+FC_IND_CON_E!I38+FC_IND_NSP_E!I38</f>
        <v>0</v>
      </c>
      <c r="J38" s="8">
        <f>FC_IND_IS_E!J38+FC_IND_NFM_E!J38+FC_IND_CPC_E!J38+FC_IND_NMM_E!J38+FC_IND_PPP_E!J38+FC_IND_FBT_E!J38+FC_IND_TE_E!J38+FC_IND_MAC_E!J38+FC_IND_TL_E!J38+FC_IND_WP_E!J38+FC_IND_MQ_E!J38+FC_IND_CON_E!J38+FC_IND_NSP_E!J38</f>
        <v>0</v>
      </c>
      <c r="K38" s="8">
        <f>FC_IND_IS_E!K38+FC_IND_NFM_E!K38+FC_IND_CPC_E!K38+FC_IND_NMM_E!K38+FC_IND_PPP_E!K38+FC_IND_FBT_E!K38+FC_IND_TE_E!K38+FC_IND_MAC_E!K38+FC_IND_TL_E!K38+FC_IND_WP_E!K38+FC_IND_MQ_E!K38+FC_IND_CON_E!K38+FC_IND_NSP_E!K38</f>
        <v>0</v>
      </c>
      <c r="L38" s="8">
        <f>FC_IND_IS_E!L38+FC_IND_NFM_E!L38+FC_IND_CPC_E!L38+FC_IND_NMM_E!L38+FC_IND_PPP_E!L38+FC_IND_FBT_E!L38+FC_IND_TE_E!L38+FC_IND_MAC_E!L38+FC_IND_TL_E!L38+FC_IND_WP_E!L38+FC_IND_MQ_E!L38+FC_IND_CON_E!L38+FC_IND_NSP_E!L38</f>
        <v>0</v>
      </c>
      <c r="M38" s="8">
        <f>FC_IND_IS_E!M38+FC_IND_NFM_E!M38+FC_IND_CPC_E!M38+FC_IND_NMM_E!M38+FC_IND_PPP_E!M38+FC_IND_FBT_E!M38+FC_IND_TE_E!M38+FC_IND_MAC_E!M38+FC_IND_TL_E!M38+FC_IND_WP_E!M38+FC_IND_MQ_E!M38+FC_IND_CON_E!M38+FC_IND_NSP_E!M38</f>
        <v>0</v>
      </c>
      <c r="N38" s="8">
        <f>FC_IND_IS_E!N38+FC_IND_NFM_E!N38+FC_IND_CPC_E!N38+FC_IND_NMM_E!N38+FC_IND_PPP_E!N38+FC_IND_FBT_E!N38+FC_IND_TE_E!N38+FC_IND_MAC_E!N38+FC_IND_TL_E!N38+FC_IND_WP_E!N38+FC_IND_MQ_E!N38+FC_IND_CON_E!N38+FC_IND_NSP_E!N38</f>
        <v>0</v>
      </c>
      <c r="O38" s="8">
        <f>FC_IND_IS_E!O38+FC_IND_NFM_E!O38+FC_IND_CPC_E!O38+FC_IND_NMM_E!O38+FC_IND_PPP_E!O38+FC_IND_FBT_E!O38+FC_IND_TE_E!O38+FC_IND_MAC_E!O38+FC_IND_TL_E!O38+FC_IND_WP_E!O38+FC_IND_MQ_E!O38+FC_IND_CON_E!O38+FC_IND_NSP_E!O38</f>
        <v>0</v>
      </c>
      <c r="P38" s="8">
        <f>FC_IND_IS_E!P38+FC_IND_NFM_E!P38+FC_IND_CPC_E!P38+FC_IND_NMM_E!P38+FC_IND_PPP_E!P38+FC_IND_FBT_E!P38+FC_IND_TE_E!P38+FC_IND_MAC_E!P38+FC_IND_TL_E!P38+FC_IND_WP_E!P38+FC_IND_MQ_E!P38+FC_IND_CON_E!P38+FC_IND_NSP_E!P38</f>
        <v>0</v>
      </c>
      <c r="Q38" s="8">
        <f>FC_IND_IS_E!Q38+FC_IND_NFM_E!Q38+FC_IND_CPC_E!Q38+FC_IND_NMM_E!Q38+FC_IND_PPP_E!Q38+FC_IND_FBT_E!Q38+FC_IND_TE_E!Q38+FC_IND_MAC_E!Q38+FC_IND_TL_E!Q38+FC_IND_WP_E!Q38+FC_IND_MQ_E!Q38+FC_IND_CON_E!Q38+FC_IND_NSP_E!Q38</f>
        <v>0</v>
      </c>
      <c r="R38" s="8">
        <f>FC_IND_IS_E!R38+FC_IND_NFM_E!R38+FC_IND_CPC_E!R38+FC_IND_NMM_E!R38+FC_IND_PPP_E!R38+FC_IND_FBT_E!R38+FC_IND_TE_E!R38+FC_IND_MAC_E!R38+FC_IND_TL_E!R38+FC_IND_WP_E!R38+FC_IND_MQ_E!R38+FC_IND_CON_E!R38+FC_IND_NSP_E!R38</f>
        <v>0</v>
      </c>
      <c r="S38" s="8">
        <f>FC_IND_IS_E!S38+FC_IND_NFM_E!S38+FC_IND_CPC_E!S38+FC_IND_NMM_E!S38+FC_IND_PPP_E!S38+FC_IND_FBT_E!S38+FC_IND_TE_E!S38+FC_IND_MAC_E!S38+FC_IND_TL_E!S38+FC_IND_WP_E!S38+FC_IND_MQ_E!S38+FC_IND_CON_E!S38+FC_IND_NSP_E!S38</f>
        <v>0</v>
      </c>
      <c r="T38" s="8">
        <f>FC_IND_IS_E!T38+FC_IND_NFM_E!T38+FC_IND_CPC_E!T38+FC_IND_NMM_E!T38+FC_IND_PPP_E!T38+FC_IND_FBT_E!T38+FC_IND_TE_E!T38+FC_IND_MAC_E!T38+FC_IND_TL_E!T38+FC_IND_WP_E!T38+FC_IND_MQ_E!T38+FC_IND_CON_E!T38+FC_IND_NSP_E!T38</f>
        <v>0</v>
      </c>
      <c r="U38" s="8">
        <f>FC_IND_IS_E!U38+FC_IND_NFM_E!U38+FC_IND_CPC_E!U38+FC_IND_NMM_E!U38+FC_IND_PPP_E!U38+FC_IND_FBT_E!U38+FC_IND_TE_E!U38+FC_IND_MAC_E!U38+FC_IND_TL_E!U38+FC_IND_WP_E!U38+FC_IND_MQ_E!U38+FC_IND_CON_E!U38+FC_IND_NSP_E!U38</f>
        <v>0</v>
      </c>
      <c r="V38" s="8">
        <f>FC_IND_IS_E!V38+FC_IND_NFM_E!V38+FC_IND_CPC_E!V38+FC_IND_NMM_E!V38+FC_IND_PPP_E!V38+FC_IND_FBT_E!V38+FC_IND_TE_E!V38+FC_IND_MAC_E!V38+FC_IND_TL_E!V38+FC_IND_WP_E!V38+FC_IND_MQ_E!V38+FC_IND_CON_E!V38+FC_IND_NSP_E!V38</f>
        <v>0</v>
      </c>
      <c r="W38" s="8">
        <f>FC_IND_IS_E!W38+FC_IND_NFM_E!W38+FC_IND_CPC_E!W38+FC_IND_NMM_E!W38+FC_IND_PPP_E!W38+FC_IND_FBT_E!W38+FC_IND_TE_E!W38+FC_IND_MAC_E!W38+FC_IND_TL_E!W38+FC_IND_WP_E!W38+FC_IND_MQ_E!W38+FC_IND_CON_E!W38+FC_IND_NSP_E!W38</f>
        <v>0</v>
      </c>
      <c r="X38" s="8">
        <f>FC_IND_IS_E!X38+FC_IND_NFM_E!X38+FC_IND_CPC_E!X38+FC_IND_NMM_E!X38+FC_IND_PPP_E!X38+FC_IND_FBT_E!X38+FC_IND_TE_E!X38+FC_IND_MAC_E!X38+FC_IND_TL_E!X38+FC_IND_WP_E!X38+FC_IND_MQ_E!X38+FC_IND_CON_E!X38+FC_IND_NSP_E!X38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FC_IND_IS_E!C39+FC_IND_NFM_E!C39+FC_IND_CPC_E!C39+FC_IND_NMM_E!C39+FC_IND_PPP_E!C39+FC_IND_FBT_E!C39+FC_IND_TE_E!C39+FC_IND_MAC_E!C39+FC_IND_TL_E!C39+FC_IND_WP_E!C39+FC_IND_MQ_E!C39+FC_IND_CON_E!C39+FC_IND_NSP_E!C39</f>
        <v>0</v>
      </c>
      <c r="D39" s="8">
        <f>FC_IND_IS_E!D39+FC_IND_NFM_E!D39+FC_IND_CPC_E!D39+FC_IND_NMM_E!D39+FC_IND_PPP_E!D39+FC_IND_FBT_E!D39+FC_IND_TE_E!D39+FC_IND_MAC_E!D39+FC_IND_TL_E!D39+FC_IND_WP_E!D39+FC_IND_MQ_E!D39+FC_IND_CON_E!D39+FC_IND_NSP_E!D39</f>
        <v>0</v>
      </c>
      <c r="E39" s="8">
        <f>FC_IND_IS_E!E39+FC_IND_NFM_E!E39+FC_IND_CPC_E!E39+FC_IND_NMM_E!E39+FC_IND_PPP_E!E39+FC_IND_FBT_E!E39+FC_IND_TE_E!E39+FC_IND_MAC_E!E39+FC_IND_TL_E!E39+FC_IND_WP_E!E39+FC_IND_MQ_E!E39+FC_IND_CON_E!E39+FC_IND_NSP_E!E39</f>
        <v>0</v>
      </c>
      <c r="F39" s="8">
        <f>FC_IND_IS_E!F39+FC_IND_NFM_E!F39+FC_IND_CPC_E!F39+FC_IND_NMM_E!F39+FC_IND_PPP_E!F39+FC_IND_FBT_E!F39+FC_IND_TE_E!F39+FC_IND_MAC_E!F39+FC_IND_TL_E!F39+FC_IND_WP_E!F39+FC_IND_MQ_E!F39+FC_IND_CON_E!F39+FC_IND_NSP_E!F39</f>
        <v>0</v>
      </c>
      <c r="G39" s="8">
        <f>FC_IND_IS_E!G39+FC_IND_NFM_E!G39+FC_IND_CPC_E!G39+FC_IND_NMM_E!G39+FC_IND_PPP_E!G39+FC_IND_FBT_E!G39+FC_IND_TE_E!G39+FC_IND_MAC_E!G39+FC_IND_TL_E!G39+FC_IND_WP_E!G39+FC_IND_MQ_E!G39+FC_IND_CON_E!G39+FC_IND_NSP_E!G39</f>
        <v>0</v>
      </c>
      <c r="H39" s="8">
        <f>FC_IND_IS_E!H39+FC_IND_NFM_E!H39+FC_IND_CPC_E!H39+FC_IND_NMM_E!H39+FC_IND_PPP_E!H39+FC_IND_FBT_E!H39+FC_IND_TE_E!H39+FC_IND_MAC_E!H39+FC_IND_TL_E!H39+FC_IND_WP_E!H39+FC_IND_MQ_E!H39+FC_IND_CON_E!H39+FC_IND_NSP_E!H39</f>
        <v>0</v>
      </c>
      <c r="I39" s="8">
        <f>FC_IND_IS_E!I39+FC_IND_NFM_E!I39+FC_IND_CPC_E!I39+FC_IND_NMM_E!I39+FC_IND_PPP_E!I39+FC_IND_FBT_E!I39+FC_IND_TE_E!I39+FC_IND_MAC_E!I39+FC_IND_TL_E!I39+FC_IND_WP_E!I39+FC_IND_MQ_E!I39+FC_IND_CON_E!I39+FC_IND_NSP_E!I39</f>
        <v>0</v>
      </c>
      <c r="J39" s="8">
        <f>FC_IND_IS_E!J39+FC_IND_NFM_E!J39+FC_IND_CPC_E!J39+FC_IND_NMM_E!J39+FC_IND_PPP_E!J39+FC_IND_FBT_E!J39+FC_IND_TE_E!J39+FC_IND_MAC_E!J39+FC_IND_TL_E!J39+FC_IND_WP_E!J39+FC_IND_MQ_E!J39+FC_IND_CON_E!J39+FC_IND_NSP_E!J39</f>
        <v>0</v>
      </c>
      <c r="K39" s="8">
        <f>FC_IND_IS_E!K39+FC_IND_NFM_E!K39+FC_IND_CPC_E!K39+FC_IND_NMM_E!K39+FC_IND_PPP_E!K39+FC_IND_FBT_E!K39+FC_IND_TE_E!K39+FC_IND_MAC_E!K39+FC_IND_TL_E!K39+FC_IND_WP_E!K39+FC_IND_MQ_E!K39+FC_IND_CON_E!K39+FC_IND_NSP_E!K39</f>
        <v>0</v>
      </c>
      <c r="L39" s="8">
        <f>FC_IND_IS_E!L39+FC_IND_NFM_E!L39+FC_IND_CPC_E!L39+FC_IND_NMM_E!L39+FC_IND_PPP_E!L39+FC_IND_FBT_E!L39+FC_IND_TE_E!L39+FC_IND_MAC_E!L39+FC_IND_TL_E!L39+FC_IND_WP_E!L39+FC_IND_MQ_E!L39+FC_IND_CON_E!L39+FC_IND_NSP_E!L39</f>
        <v>0</v>
      </c>
      <c r="M39" s="8">
        <f>FC_IND_IS_E!M39+FC_IND_NFM_E!M39+FC_IND_CPC_E!M39+FC_IND_NMM_E!M39+FC_IND_PPP_E!M39+FC_IND_FBT_E!M39+FC_IND_TE_E!M39+FC_IND_MAC_E!M39+FC_IND_TL_E!M39+FC_IND_WP_E!M39+FC_IND_MQ_E!M39+FC_IND_CON_E!M39+FC_IND_NSP_E!M39</f>
        <v>0</v>
      </c>
      <c r="N39" s="8">
        <f>FC_IND_IS_E!N39+FC_IND_NFM_E!N39+FC_IND_CPC_E!N39+FC_IND_NMM_E!N39+FC_IND_PPP_E!N39+FC_IND_FBT_E!N39+FC_IND_TE_E!N39+FC_IND_MAC_E!N39+FC_IND_TL_E!N39+FC_IND_WP_E!N39+FC_IND_MQ_E!N39+FC_IND_CON_E!N39+FC_IND_NSP_E!N39</f>
        <v>0</v>
      </c>
      <c r="O39" s="8">
        <f>FC_IND_IS_E!O39+FC_IND_NFM_E!O39+FC_IND_CPC_E!O39+FC_IND_NMM_E!O39+FC_IND_PPP_E!O39+FC_IND_FBT_E!O39+FC_IND_TE_E!O39+FC_IND_MAC_E!O39+FC_IND_TL_E!O39+FC_IND_WP_E!O39+FC_IND_MQ_E!O39+FC_IND_CON_E!O39+FC_IND_NSP_E!O39</f>
        <v>0</v>
      </c>
      <c r="P39" s="8">
        <f>FC_IND_IS_E!P39+FC_IND_NFM_E!P39+FC_IND_CPC_E!P39+FC_IND_NMM_E!P39+FC_IND_PPP_E!P39+FC_IND_FBT_E!P39+FC_IND_TE_E!P39+FC_IND_MAC_E!P39+FC_IND_TL_E!P39+FC_IND_WP_E!P39+FC_IND_MQ_E!P39+FC_IND_CON_E!P39+FC_IND_NSP_E!P39</f>
        <v>0</v>
      </c>
      <c r="Q39" s="8">
        <f>FC_IND_IS_E!Q39+FC_IND_NFM_E!Q39+FC_IND_CPC_E!Q39+FC_IND_NMM_E!Q39+FC_IND_PPP_E!Q39+FC_IND_FBT_E!Q39+FC_IND_TE_E!Q39+FC_IND_MAC_E!Q39+FC_IND_TL_E!Q39+FC_IND_WP_E!Q39+FC_IND_MQ_E!Q39+FC_IND_CON_E!Q39+FC_IND_NSP_E!Q39</f>
        <v>0</v>
      </c>
      <c r="R39" s="8">
        <f>FC_IND_IS_E!R39+FC_IND_NFM_E!R39+FC_IND_CPC_E!R39+FC_IND_NMM_E!R39+FC_IND_PPP_E!R39+FC_IND_FBT_E!R39+FC_IND_TE_E!R39+FC_IND_MAC_E!R39+FC_IND_TL_E!R39+FC_IND_WP_E!R39+FC_IND_MQ_E!R39+FC_IND_CON_E!R39+FC_IND_NSP_E!R39</f>
        <v>0</v>
      </c>
      <c r="S39" s="8">
        <f>FC_IND_IS_E!S39+FC_IND_NFM_E!S39+FC_IND_CPC_E!S39+FC_IND_NMM_E!S39+FC_IND_PPP_E!S39+FC_IND_FBT_E!S39+FC_IND_TE_E!S39+FC_IND_MAC_E!S39+FC_IND_TL_E!S39+FC_IND_WP_E!S39+FC_IND_MQ_E!S39+FC_IND_CON_E!S39+FC_IND_NSP_E!S39</f>
        <v>0</v>
      </c>
      <c r="T39" s="8">
        <f>FC_IND_IS_E!T39+FC_IND_NFM_E!T39+FC_IND_CPC_E!T39+FC_IND_NMM_E!T39+FC_IND_PPP_E!T39+FC_IND_FBT_E!T39+FC_IND_TE_E!T39+FC_IND_MAC_E!T39+FC_IND_TL_E!T39+FC_IND_WP_E!T39+FC_IND_MQ_E!T39+FC_IND_CON_E!T39+FC_IND_NSP_E!T39</f>
        <v>0</v>
      </c>
      <c r="U39" s="8">
        <f>FC_IND_IS_E!U39+FC_IND_NFM_E!U39+FC_IND_CPC_E!U39+FC_IND_NMM_E!U39+FC_IND_PPP_E!U39+FC_IND_FBT_E!U39+FC_IND_TE_E!U39+FC_IND_MAC_E!U39+FC_IND_TL_E!U39+FC_IND_WP_E!U39+FC_IND_MQ_E!U39+FC_IND_CON_E!U39+FC_IND_NSP_E!U39</f>
        <v>0</v>
      </c>
      <c r="V39" s="8">
        <f>FC_IND_IS_E!V39+FC_IND_NFM_E!V39+FC_IND_CPC_E!V39+FC_IND_NMM_E!V39+FC_IND_PPP_E!V39+FC_IND_FBT_E!V39+FC_IND_TE_E!V39+FC_IND_MAC_E!V39+FC_IND_TL_E!V39+FC_IND_WP_E!V39+FC_IND_MQ_E!V39+FC_IND_CON_E!V39+FC_IND_NSP_E!V39</f>
        <v>0</v>
      </c>
      <c r="W39" s="8">
        <f>FC_IND_IS_E!W39+FC_IND_NFM_E!W39+FC_IND_CPC_E!W39+FC_IND_NMM_E!W39+FC_IND_PPP_E!W39+FC_IND_FBT_E!W39+FC_IND_TE_E!W39+FC_IND_MAC_E!W39+FC_IND_TL_E!W39+FC_IND_WP_E!W39+FC_IND_MQ_E!W39+FC_IND_CON_E!W39+FC_IND_NSP_E!W39</f>
        <v>0</v>
      </c>
      <c r="X39" s="8">
        <f>FC_IND_IS_E!X39+FC_IND_NFM_E!X39+FC_IND_CPC_E!X39+FC_IND_NMM_E!X39+FC_IND_PPP_E!X39+FC_IND_FBT_E!X39+FC_IND_TE_E!X39+FC_IND_MAC_E!X39+FC_IND_TL_E!X39+FC_IND_WP_E!X39+FC_IND_MQ_E!X39+FC_IND_CON_E!X39+FC_IND_NSP_E!X39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FC_IND_IS_E!C40+FC_IND_NFM_E!C40+FC_IND_CPC_E!C40+FC_IND_NMM_E!C40+FC_IND_PPP_E!C40+FC_IND_FBT_E!C40+FC_IND_TE_E!C40+FC_IND_MAC_E!C40+FC_IND_TL_E!C40+FC_IND_WP_E!C40+FC_IND_MQ_E!C40+FC_IND_CON_E!C40+FC_IND_NSP_E!C40</f>
        <v>0</v>
      </c>
      <c r="D40" s="8">
        <f>FC_IND_IS_E!D40+FC_IND_NFM_E!D40+FC_IND_CPC_E!D40+FC_IND_NMM_E!D40+FC_IND_PPP_E!D40+FC_IND_FBT_E!D40+FC_IND_TE_E!D40+FC_IND_MAC_E!D40+FC_IND_TL_E!D40+FC_IND_WP_E!D40+FC_IND_MQ_E!D40+FC_IND_CON_E!D40+FC_IND_NSP_E!D40</f>
        <v>0</v>
      </c>
      <c r="E40" s="8">
        <f>FC_IND_IS_E!E40+FC_IND_NFM_E!E40+FC_IND_CPC_E!E40+FC_IND_NMM_E!E40+FC_IND_PPP_E!E40+FC_IND_FBT_E!E40+FC_IND_TE_E!E40+FC_IND_MAC_E!E40+FC_IND_TL_E!E40+FC_IND_WP_E!E40+FC_IND_MQ_E!E40+FC_IND_CON_E!E40+FC_IND_NSP_E!E40</f>
        <v>0</v>
      </c>
      <c r="F40" s="8">
        <f>FC_IND_IS_E!F40+FC_IND_NFM_E!F40+FC_IND_CPC_E!F40+FC_IND_NMM_E!F40+FC_IND_PPP_E!F40+FC_IND_FBT_E!F40+FC_IND_TE_E!F40+FC_IND_MAC_E!F40+FC_IND_TL_E!F40+FC_IND_WP_E!F40+FC_IND_MQ_E!F40+FC_IND_CON_E!F40+FC_IND_NSP_E!F40</f>
        <v>0</v>
      </c>
      <c r="G40" s="8">
        <f>FC_IND_IS_E!G40+FC_IND_NFM_E!G40+FC_IND_CPC_E!G40+FC_IND_NMM_E!G40+FC_IND_PPP_E!G40+FC_IND_FBT_E!G40+FC_IND_TE_E!G40+FC_IND_MAC_E!G40+FC_IND_TL_E!G40+FC_IND_WP_E!G40+FC_IND_MQ_E!G40+FC_IND_CON_E!G40+FC_IND_NSP_E!G40</f>
        <v>0</v>
      </c>
      <c r="H40" s="8">
        <f>FC_IND_IS_E!H40+FC_IND_NFM_E!H40+FC_IND_CPC_E!H40+FC_IND_NMM_E!H40+FC_IND_PPP_E!H40+FC_IND_FBT_E!H40+FC_IND_TE_E!H40+FC_IND_MAC_E!H40+FC_IND_TL_E!H40+FC_IND_WP_E!H40+FC_IND_MQ_E!H40+FC_IND_CON_E!H40+FC_IND_NSP_E!H40</f>
        <v>0</v>
      </c>
      <c r="I40" s="8">
        <f>FC_IND_IS_E!I40+FC_IND_NFM_E!I40+FC_IND_CPC_E!I40+FC_IND_NMM_E!I40+FC_IND_PPP_E!I40+FC_IND_FBT_E!I40+FC_IND_TE_E!I40+FC_IND_MAC_E!I40+FC_IND_TL_E!I40+FC_IND_WP_E!I40+FC_IND_MQ_E!I40+FC_IND_CON_E!I40+FC_IND_NSP_E!I40</f>
        <v>0</v>
      </c>
      <c r="J40" s="8">
        <f>FC_IND_IS_E!J40+FC_IND_NFM_E!J40+FC_IND_CPC_E!J40+FC_IND_NMM_E!J40+FC_IND_PPP_E!J40+FC_IND_FBT_E!J40+FC_IND_TE_E!J40+FC_IND_MAC_E!J40+FC_IND_TL_E!J40+FC_IND_WP_E!J40+FC_IND_MQ_E!J40+FC_IND_CON_E!J40+FC_IND_NSP_E!J40</f>
        <v>0</v>
      </c>
      <c r="K40" s="8">
        <f>FC_IND_IS_E!K40+FC_IND_NFM_E!K40+FC_IND_CPC_E!K40+FC_IND_NMM_E!K40+FC_IND_PPP_E!K40+FC_IND_FBT_E!K40+FC_IND_TE_E!K40+FC_IND_MAC_E!K40+FC_IND_TL_E!K40+FC_IND_WP_E!K40+FC_IND_MQ_E!K40+FC_IND_CON_E!K40+FC_IND_NSP_E!K40</f>
        <v>0</v>
      </c>
      <c r="L40" s="8">
        <f>FC_IND_IS_E!L40+FC_IND_NFM_E!L40+FC_IND_CPC_E!L40+FC_IND_NMM_E!L40+FC_IND_PPP_E!L40+FC_IND_FBT_E!L40+FC_IND_TE_E!L40+FC_IND_MAC_E!L40+FC_IND_TL_E!L40+FC_IND_WP_E!L40+FC_IND_MQ_E!L40+FC_IND_CON_E!L40+FC_IND_NSP_E!L40</f>
        <v>0</v>
      </c>
      <c r="M40" s="8">
        <f>FC_IND_IS_E!M40+FC_IND_NFM_E!M40+FC_IND_CPC_E!M40+FC_IND_NMM_E!M40+FC_IND_PPP_E!M40+FC_IND_FBT_E!M40+FC_IND_TE_E!M40+FC_IND_MAC_E!M40+FC_IND_TL_E!M40+FC_IND_WP_E!M40+FC_IND_MQ_E!M40+FC_IND_CON_E!M40+FC_IND_NSP_E!M40</f>
        <v>0</v>
      </c>
      <c r="N40" s="8">
        <f>FC_IND_IS_E!N40+FC_IND_NFM_E!N40+FC_IND_CPC_E!N40+FC_IND_NMM_E!N40+FC_IND_PPP_E!N40+FC_IND_FBT_E!N40+FC_IND_TE_E!N40+FC_IND_MAC_E!N40+FC_IND_TL_E!N40+FC_IND_WP_E!N40+FC_IND_MQ_E!N40+FC_IND_CON_E!N40+FC_IND_NSP_E!N40</f>
        <v>0</v>
      </c>
      <c r="O40" s="8">
        <f>FC_IND_IS_E!O40+FC_IND_NFM_E!O40+FC_IND_CPC_E!O40+FC_IND_NMM_E!O40+FC_IND_PPP_E!O40+FC_IND_FBT_E!O40+FC_IND_TE_E!O40+FC_IND_MAC_E!O40+FC_IND_TL_E!O40+FC_IND_WP_E!O40+FC_IND_MQ_E!O40+FC_IND_CON_E!O40+FC_IND_NSP_E!O40</f>
        <v>0</v>
      </c>
      <c r="P40" s="8">
        <f>FC_IND_IS_E!P40+FC_IND_NFM_E!P40+FC_IND_CPC_E!P40+FC_IND_NMM_E!P40+FC_IND_PPP_E!P40+FC_IND_FBT_E!P40+FC_IND_TE_E!P40+FC_IND_MAC_E!P40+FC_IND_TL_E!P40+FC_IND_WP_E!P40+FC_IND_MQ_E!P40+FC_IND_CON_E!P40+FC_IND_NSP_E!P40</f>
        <v>0</v>
      </c>
      <c r="Q40" s="8">
        <f>FC_IND_IS_E!Q40+FC_IND_NFM_E!Q40+FC_IND_CPC_E!Q40+FC_IND_NMM_E!Q40+FC_IND_PPP_E!Q40+FC_IND_FBT_E!Q40+FC_IND_TE_E!Q40+FC_IND_MAC_E!Q40+FC_IND_TL_E!Q40+FC_IND_WP_E!Q40+FC_IND_MQ_E!Q40+FC_IND_CON_E!Q40+FC_IND_NSP_E!Q40</f>
        <v>0</v>
      </c>
      <c r="R40" s="8">
        <f>FC_IND_IS_E!R40+FC_IND_NFM_E!R40+FC_IND_CPC_E!R40+FC_IND_NMM_E!R40+FC_IND_PPP_E!R40+FC_IND_FBT_E!R40+FC_IND_TE_E!R40+FC_IND_MAC_E!R40+FC_IND_TL_E!R40+FC_IND_WP_E!R40+FC_IND_MQ_E!R40+FC_IND_CON_E!R40+FC_IND_NSP_E!R40</f>
        <v>0</v>
      </c>
      <c r="S40" s="8">
        <f>FC_IND_IS_E!S40+FC_IND_NFM_E!S40+FC_IND_CPC_E!S40+FC_IND_NMM_E!S40+FC_IND_PPP_E!S40+FC_IND_FBT_E!S40+FC_IND_TE_E!S40+FC_IND_MAC_E!S40+FC_IND_TL_E!S40+FC_IND_WP_E!S40+FC_IND_MQ_E!S40+FC_IND_CON_E!S40+FC_IND_NSP_E!S40</f>
        <v>0</v>
      </c>
      <c r="T40" s="8">
        <f>FC_IND_IS_E!T40+FC_IND_NFM_E!T40+FC_IND_CPC_E!T40+FC_IND_NMM_E!T40+FC_IND_PPP_E!T40+FC_IND_FBT_E!T40+FC_IND_TE_E!T40+FC_IND_MAC_E!T40+FC_IND_TL_E!T40+FC_IND_WP_E!T40+FC_IND_MQ_E!T40+FC_IND_CON_E!T40+FC_IND_NSP_E!T40</f>
        <v>0</v>
      </c>
      <c r="U40" s="8">
        <f>FC_IND_IS_E!U40+FC_IND_NFM_E!U40+FC_IND_CPC_E!U40+FC_IND_NMM_E!U40+FC_IND_PPP_E!U40+FC_IND_FBT_E!U40+FC_IND_TE_E!U40+FC_IND_MAC_E!U40+FC_IND_TL_E!U40+FC_IND_WP_E!U40+FC_IND_MQ_E!U40+FC_IND_CON_E!U40+FC_IND_NSP_E!U40</f>
        <v>0</v>
      </c>
      <c r="V40" s="8">
        <f>FC_IND_IS_E!V40+FC_IND_NFM_E!V40+FC_IND_CPC_E!V40+FC_IND_NMM_E!V40+FC_IND_PPP_E!V40+FC_IND_FBT_E!V40+FC_IND_TE_E!V40+FC_IND_MAC_E!V40+FC_IND_TL_E!V40+FC_IND_WP_E!V40+FC_IND_MQ_E!V40+FC_IND_CON_E!V40+FC_IND_NSP_E!V40</f>
        <v>0</v>
      </c>
      <c r="W40" s="8">
        <f>FC_IND_IS_E!W40+FC_IND_NFM_E!W40+FC_IND_CPC_E!W40+FC_IND_NMM_E!W40+FC_IND_PPP_E!W40+FC_IND_FBT_E!W40+FC_IND_TE_E!W40+FC_IND_MAC_E!W40+FC_IND_TL_E!W40+FC_IND_WP_E!W40+FC_IND_MQ_E!W40+FC_IND_CON_E!W40+FC_IND_NSP_E!W40</f>
        <v>0</v>
      </c>
      <c r="X40" s="8">
        <f>FC_IND_IS_E!X40+FC_IND_NFM_E!X40+FC_IND_CPC_E!X40+FC_IND_NMM_E!X40+FC_IND_PPP_E!X40+FC_IND_FBT_E!X40+FC_IND_TE_E!X40+FC_IND_MAC_E!X40+FC_IND_TL_E!X40+FC_IND_WP_E!X40+FC_IND_MQ_E!X40+FC_IND_CON_E!X40+FC_IND_NSP_E!X40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FC_IND_IS_E!C41+FC_IND_NFM_E!C41+FC_IND_CPC_E!C41+FC_IND_NMM_E!C41+FC_IND_PPP_E!C41+FC_IND_FBT_E!C41+FC_IND_TE_E!C41+FC_IND_MAC_E!C41+FC_IND_TL_E!C41+FC_IND_WP_E!C41+FC_IND_MQ_E!C41+FC_IND_CON_E!C41+FC_IND_NSP_E!C41</f>
        <v>0</v>
      </c>
      <c r="D41" s="8">
        <f>FC_IND_IS_E!D41+FC_IND_NFM_E!D41+FC_IND_CPC_E!D41+FC_IND_NMM_E!D41+FC_IND_PPP_E!D41+FC_IND_FBT_E!D41+FC_IND_TE_E!D41+FC_IND_MAC_E!D41+FC_IND_TL_E!D41+FC_IND_WP_E!D41+FC_IND_MQ_E!D41+FC_IND_CON_E!D41+FC_IND_NSP_E!D41</f>
        <v>0</v>
      </c>
      <c r="E41" s="8">
        <f>FC_IND_IS_E!E41+FC_IND_NFM_E!E41+FC_IND_CPC_E!E41+FC_IND_NMM_E!E41+FC_IND_PPP_E!E41+FC_IND_FBT_E!E41+FC_IND_TE_E!E41+FC_IND_MAC_E!E41+FC_IND_TL_E!E41+FC_IND_WP_E!E41+FC_IND_MQ_E!E41+FC_IND_CON_E!E41+FC_IND_NSP_E!E41</f>
        <v>0</v>
      </c>
      <c r="F41" s="8">
        <f>FC_IND_IS_E!F41+FC_IND_NFM_E!F41+FC_IND_CPC_E!F41+FC_IND_NMM_E!F41+FC_IND_PPP_E!F41+FC_IND_FBT_E!F41+FC_IND_TE_E!F41+FC_IND_MAC_E!F41+FC_IND_TL_E!F41+FC_IND_WP_E!F41+FC_IND_MQ_E!F41+FC_IND_CON_E!F41+FC_IND_NSP_E!F41</f>
        <v>0</v>
      </c>
      <c r="G41" s="8">
        <f>FC_IND_IS_E!G41+FC_IND_NFM_E!G41+FC_IND_CPC_E!G41+FC_IND_NMM_E!G41+FC_IND_PPP_E!G41+FC_IND_FBT_E!G41+FC_IND_TE_E!G41+FC_IND_MAC_E!G41+FC_IND_TL_E!G41+FC_IND_WP_E!G41+FC_IND_MQ_E!G41+FC_IND_CON_E!G41+FC_IND_NSP_E!G41</f>
        <v>0</v>
      </c>
      <c r="H41" s="8">
        <f>FC_IND_IS_E!H41+FC_IND_NFM_E!H41+FC_IND_CPC_E!H41+FC_IND_NMM_E!H41+FC_IND_PPP_E!H41+FC_IND_FBT_E!H41+FC_IND_TE_E!H41+FC_IND_MAC_E!H41+FC_IND_TL_E!H41+FC_IND_WP_E!H41+FC_IND_MQ_E!H41+FC_IND_CON_E!H41+FC_IND_NSP_E!H41</f>
        <v>0</v>
      </c>
      <c r="I41" s="8">
        <f>FC_IND_IS_E!I41+FC_IND_NFM_E!I41+FC_IND_CPC_E!I41+FC_IND_NMM_E!I41+FC_IND_PPP_E!I41+FC_IND_FBT_E!I41+FC_IND_TE_E!I41+FC_IND_MAC_E!I41+FC_IND_TL_E!I41+FC_IND_WP_E!I41+FC_IND_MQ_E!I41+FC_IND_CON_E!I41+FC_IND_NSP_E!I41</f>
        <v>0</v>
      </c>
      <c r="J41" s="8">
        <f>FC_IND_IS_E!J41+FC_IND_NFM_E!J41+FC_IND_CPC_E!J41+FC_IND_NMM_E!J41+FC_IND_PPP_E!J41+FC_IND_FBT_E!J41+FC_IND_TE_E!J41+FC_IND_MAC_E!J41+FC_IND_TL_E!J41+FC_IND_WP_E!J41+FC_IND_MQ_E!J41+FC_IND_CON_E!J41+FC_IND_NSP_E!J41</f>
        <v>0</v>
      </c>
      <c r="K41" s="8">
        <f>FC_IND_IS_E!K41+FC_IND_NFM_E!K41+FC_IND_CPC_E!K41+FC_IND_NMM_E!K41+FC_IND_PPP_E!K41+FC_IND_FBT_E!K41+FC_IND_TE_E!K41+FC_IND_MAC_E!K41+FC_IND_TL_E!K41+FC_IND_WP_E!K41+FC_IND_MQ_E!K41+FC_IND_CON_E!K41+FC_IND_NSP_E!K41</f>
        <v>0</v>
      </c>
      <c r="L41" s="8">
        <f>FC_IND_IS_E!L41+FC_IND_NFM_E!L41+FC_IND_CPC_E!L41+FC_IND_NMM_E!L41+FC_IND_PPP_E!L41+FC_IND_FBT_E!L41+FC_IND_TE_E!L41+FC_IND_MAC_E!L41+FC_IND_TL_E!L41+FC_IND_WP_E!L41+FC_IND_MQ_E!L41+FC_IND_CON_E!L41+FC_IND_NSP_E!L41</f>
        <v>0</v>
      </c>
      <c r="M41" s="8">
        <f>FC_IND_IS_E!M41+FC_IND_NFM_E!M41+FC_IND_CPC_E!M41+FC_IND_NMM_E!M41+FC_IND_PPP_E!M41+FC_IND_FBT_E!M41+FC_IND_TE_E!M41+FC_IND_MAC_E!M41+FC_IND_TL_E!M41+FC_IND_WP_E!M41+FC_IND_MQ_E!M41+FC_IND_CON_E!M41+FC_IND_NSP_E!M41</f>
        <v>0</v>
      </c>
      <c r="N41" s="8">
        <f>FC_IND_IS_E!N41+FC_IND_NFM_E!N41+FC_IND_CPC_E!N41+FC_IND_NMM_E!N41+FC_IND_PPP_E!N41+FC_IND_FBT_E!N41+FC_IND_TE_E!N41+FC_IND_MAC_E!N41+FC_IND_TL_E!N41+FC_IND_WP_E!N41+FC_IND_MQ_E!N41+FC_IND_CON_E!N41+FC_IND_NSP_E!N41</f>
        <v>0</v>
      </c>
      <c r="O41" s="8">
        <f>FC_IND_IS_E!O41+FC_IND_NFM_E!O41+FC_IND_CPC_E!O41+FC_IND_NMM_E!O41+FC_IND_PPP_E!O41+FC_IND_FBT_E!O41+FC_IND_TE_E!O41+FC_IND_MAC_E!O41+FC_IND_TL_E!O41+FC_IND_WP_E!O41+FC_IND_MQ_E!O41+FC_IND_CON_E!O41+FC_IND_NSP_E!O41</f>
        <v>0</v>
      </c>
      <c r="P41" s="8">
        <f>FC_IND_IS_E!P41+FC_IND_NFM_E!P41+FC_IND_CPC_E!P41+FC_IND_NMM_E!P41+FC_IND_PPP_E!P41+FC_IND_FBT_E!P41+FC_IND_TE_E!P41+FC_IND_MAC_E!P41+FC_IND_TL_E!P41+FC_IND_WP_E!P41+FC_IND_MQ_E!P41+FC_IND_CON_E!P41+FC_IND_NSP_E!P41</f>
        <v>0</v>
      </c>
      <c r="Q41" s="8">
        <f>FC_IND_IS_E!Q41+FC_IND_NFM_E!Q41+FC_IND_CPC_E!Q41+FC_IND_NMM_E!Q41+FC_IND_PPP_E!Q41+FC_IND_FBT_E!Q41+FC_IND_TE_E!Q41+FC_IND_MAC_E!Q41+FC_IND_TL_E!Q41+FC_IND_WP_E!Q41+FC_IND_MQ_E!Q41+FC_IND_CON_E!Q41+FC_IND_NSP_E!Q41</f>
        <v>0</v>
      </c>
      <c r="R41" s="8">
        <f>FC_IND_IS_E!R41+FC_IND_NFM_E!R41+FC_IND_CPC_E!R41+FC_IND_NMM_E!R41+FC_IND_PPP_E!R41+FC_IND_FBT_E!R41+FC_IND_TE_E!R41+FC_IND_MAC_E!R41+FC_IND_TL_E!R41+FC_IND_WP_E!R41+FC_IND_MQ_E!R41+FC_IND_CON_E!R41+FC_IND_NSP_E!R41</f>
        <v>0</v>
      </c>
      <c r="S41" s="8">
        <f>FC_IND_IS_E!S41+FC_IND_NFM_E!S41+FC_IND_CPC_E!S41+FC_IND_NMM_E!S41+FC_IND_PPP_E!S41+FC_IND_FBT_E!S41+FC_IND_TE_E!S41+FC_IND_MAC_E!S41+FC_IND_TL_E!S41+FC_IND_WP_E!S41+FC_IND_MQ_E!S41+FC_IND_CON_E!S41+FC_IND_NSP_E!S41</f>
        <v>0</v>
      </c>
      <c r="T41" s="8">
        <f>FC_IND_IS_E!T41+FC_IND_NFM_E!T41+FC_IND_CPC_E!T41+FC_IND_NMM_E!T41+FC_IND_PPP_E!T41+FC_IND_FBT_E!T41+FC_IND_TE_E!T41+FC_IND_MAC_E!T41+FC_IND_TL_E!T41+FC_IND_WP_E!T41+FC_IND_MQ_E!T41+FC_IND_CON_E!T41+FC_IND_NSP_E!T41</f>
        <v>0</v>
      </c>
      <c r="U41" s="8">
        <f>FC_IND_IS_E!U41+FC_IND_NFM_E!U41+FC_IND_CPC_E!U41+FC_IND_NMM_E!U41+FC_IND_PPP_E!U41+FC_IND_FBT_E!U41+FC_IND_TE_E!U41+FC_IND_MAC_E!U41+FC_IND_TL_E!U41+FC_IND_WP_E!U41+FC_IND_MQ_E!U41+FC_IND_CON_E!U41+FC_IND_NSP_E!U41</f>
        <v>0</v>
      </c>
      <c r="V41" s="8">
        <f>FC_IND_IS_E!V41+FC_IND_NFM_E!V41+FC_IND_CPC_E!V41+FC_IND_NMM_E!V41+FC_IND_PPP_E!V41+FC_IND_FBT_E!V41+FC_IND_TE_E!V41+FC_IND_MAC_E!V41+FC_IND_TL_E!V41+FC_IND_WP_E!V41+FC_IND_MQ_E!V41+FC_IND_CON_E!V41+FC_IND_NSP_E!V41</f>
        <v>0</v>
      </c>
      <c r="W41" s="8">
        <f>FC_IND_IS_E!W41+FC_IND_NFM_E!W41+FC_IND_CPC_E!W41+FC_IND_NMM_E!W41+FC_IND_PPP_E!W41+FC_IND_FBT_E!W41+FC_IND_TE_E!W41+FC_IND_MAC_E!W41+FC_IND_TL_E!W41+FC_IND_WP_E!W41+FC_IND_MQ_E!W41+FC_IND_CON_E!W41+FC_IND_NSP_E!W41</f>
        <v>0</v>
      </c>
      <c r="X41" s="8">
        <f>FC_IND_IS_E!X41+FC_IND_NFM_E!X41+FC_IND_CPC_E!X41+FC_IND_NMM_E!X41+FC_IND_PPP_E!X41+FC_IND_FBT_E!X41+FC_IND_TE_E!X41+FC_IND_MAC_E!X41+FC_IND_TL_E!X41+FC_IND_WP_E!X41+FC_IND_MQ_E!X41+FC_IND_CON_E!X41+FC_IND_NSP_E!X41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FC_IND_IS_E!C42+FC_IND_NFM_E!C42+FC_IND_CPC_E!C42+FC_IND_NMM_E!C42+FC_IND_PPP_E!C42+FC_IND_FBT_E!C42+FC_IND_TE_E!C42+FC_IND_MAC_E!C42+FC_IND_TL_E!C42+FC_IND_WP_E!C42+FC_IND_MQ_E!C42+FC_IND_CON_E!C42+FC_IND_NSP_E!C42</f>
        <v>0</v>
      </c>
      <c r="D42" s="8">
        <f>FC_IND_IS_E!D42+FC_IND_NFM_E!D42+FC_IND_CPC_E!D42+FC_IND_NMM_E!D42+FC_IND_PPP_E!D42+FC_IND_FBT_E!D42+FC_IND_TE_E!D42+FC_IND_MAC_E!D42+FC_IND_TL_E!D42+FC_IND_WP_E!D42+FC_IND_MQ_E!D42+FC_IND_CON_E!D42+FC_IND_NSP_E!D42</f>
        <v>0</v>
      </c>
      <c r="E42" s="8">
        <f>FC_IND_IS_E!E42+FC_IND_NFM_E!E42+FC_IND_CPC_E!E42+FC_IND_NMM_E!E42+FC_IND_PPP_E!E42+FC_IND_FBT_E!E42+FC_IND_TE_E!E42+FC_IND_MAC_E!E42+FC_IND_TL_E!E42+FC_IND_WP_E!E42+FC_IND_MQ_E!E42+FC_IND_CON_E!E42+FC_IND_NSP_E!E42</f>
        <v>0</v>
      </c>
      <c r="F42" s="8">
        <f>FC_IND_IS_E!F42+FC_IND_NFM_E!F42+FC_IND_CPC_E!F42+FC_IND_NMM_E!F42+FC_IND_PPP_E!F42+FC_IND_FBT_E!F42+FC_IND_TE_E!F42+FC_IND_MAC_E!F42+FC_IND_TL_E!F42+FC_IND_WP_E!F42+FC_IND_MQ_E!F42+FC_IND_CON_E!F42+FC_IND_NSP_E!F42</f>
        <v>0</v>
      </c>
      <c r="G42" s="8">
        <f>FC_IND_IS_E!G42+FC_IND_NFM_E!G42+FC_IND_CPC_E!G42+FC_IND_NMM_E!G42+FC_IND_PPP_E!G42+FC_IND_FBT_E!G42+FC_IND_TE_E!G42+FC_IND_MAC_E!G42+FC_IND_TL_E!G42+FC_IND_WP_E!G42+FC_IND_MQ_E!G42+FC_IND_CON_E!G42+FC_IND_NSP_E!G42</f>
        <v>0</v>
      </c>
      <c r="H42" s="8">
        <f>FC_IND_IS_E!H42+FC_IND_NFM_E!H42+FC_IND_CPC_E!H42+FC_IND_NMM_E!H42+FC_IND_PPP_E!H42+FC_IND_FBT_E!H42+FC_IND_TE_E!H42+FC_IND_MAC_E!H42+FC_IND_TL_E!H42+FC_IND_WP_E!H42+FC_IND_MQ_E!H42+FC_IND_CON_E!H42+FC_IND_NSP_E!H42</f>
        <v>0</v>
      </c>
      <c r="I42" s="8">
        <f>FC_IND_IS_E!I42+FC_IND_NFM_E!I42+FC_IND_CPC_E!I42+FC_IND_NMM_E!I42+FC_IND_PPP_E!I42+FC_IND_FBT_E!I42+FC_IND_TE_E!I42+FC_IND_MAC_E!I42+FC_IND_TL_E!I42+FC_IND_WP_E!I42+FC_IND_MQ_E!I42+FC_IND_CON_E!I42+FC_IND_NSP_E!I42</f>
        <v>0</v>
      </c>
      <c r="J42" s="8">
        <f>FC_IND_IS_E!J42+FC_IND_NFM_E!J42+FC_IND_CPC_E!J42+FC_IND_NMM_E!J42+FC_IND_PPP_E!J42+FC_IND_FBT_E!J42+FC_IND_TE_E!J42+FC_IND_MAC_E!J42+FC_IND_TL_E!J42+FC_IND_WP_E!J42+FC_IND_MQ_E!J42+FC_IND_CON_E!J42+FC_IND_NSP_E!J42</f>
        <v>0</v>
      </c>
      <c r="K42" s="8">
        <f>FC_IND_IS_E!K42+FC_IND_NFM_E!K42+FC_IND_CPC_E!K42+FC_IND_NMM_E!K42+FC_IND_PPP_E!K42+FC_IND_FBT_E!K42+FC_IND_TE_E!K42+FC_IND_MAC_E!K42+FC_IND_TL_E!K42+FC_IND_WP_E!K42+FC_IND_MQ_E!K42+FC_IND_CON_E!K42+FC_IND_NSP_E!K42</f>
        <v>0</v>
      </c>
      <c r="L42" s="8">
        <f>FC_IND_IS_E!L42+FC_IND_NFM_E!L42+FC_IND_CPC_E!L42+FC_IND_NMM_E!L42+FC_IND_PPP_E!L42+FC_IND_FBT_E!L42+FC_IND_TE_E!L42+FC_IND_MAC_E!L42+FC_IND_TL_E!L42+FC_IND_WP_E!L42+FC_IND_MQ_E!L42+FC_IND_CON_E!L42+FC_IND_NSP_E!L42</f>
        <v>0</v>
      </c>
      <c r="M42" s="8">
        <f>FC_IND_IS_E!M42+FC_IND_NFM_E!M42+FC_IND_CPC_E!M42+FC_IND_NMM_E!M42+FC_IND_PPP_E!M42+FC_IND_FBT_E!M42+FC_IND_TE_E!M42+FC_IND_MAC_E!M42+FC_IND_TL_E!M42+FC_IND_WP_E!M42+FC_IND_MQ_E!M42+FC_IND_CON_E!M42+FC_IND_NSP_E!M42</f>
        <v>0</v>
      </c>
      <c r="N42" s="8">
        <f>FC_IND_IS_E!N42+FC_IND_NFM_E!N42+FC_IND_CPC_E!N42+FC_IND_NMM_E!N42+FC_IND_PPP_E!N42+FC_IND_FBT_E!N42+FC_IND_TE_E!N42+FC_IND_MAC_E!N42+FC_IND_TL_E!N42+FC_IND_WP_E!N42+FC_IND_MQ_E!N42+FC_IND_CON_E!N42+FC_IND_NSP_E!N42</f>
        <v>0</v>
      </c>
      <c r="O42" s="8">
        <f>FC_IND_IS_E!O42+FC_IND_NFM_E!O42+FC_IND_CPC_E!O42+FC_IND_NMM_E!O42+FC_IND_PPP_E!O42+FC_IND_FBT_E!O42+FC_IND_TE_E!O42+FC_IND_MAC_E!O42+FC_IND_TL_E!O42+FC_IND_WP_E!O42+FC_IND_MQ_E!O42+FC_IND_CON_E!O42+FC_IND_NSP_E!O42</f>
        <v>0</v>
      </c>
      <c r="P42" s="8">
        <f>FC_IND_IS_E!P42+FC_IND_NFM_E!P42+FC_IND_CPC_E!P42+FC_IND_NMM_E!P42+FC_IND_PPP_E!P42+FC_IND_FBT_E!P42+FC_IND_TE_E!P42+FC_IND_MAC_E!P42+FC_IND_TL_E!P42+FC_IND_WP_E!P42+FC_IND_MQ_E!P42+FC_IND_CON_E!P42+FC_IND_NSP_E!P42</f>
        <v>0</v>
      </c>
      <c r="Q42" s="8">
        <f>FC_IND_IS_E!Q42+FC_IND_NFM_E!Q42+FC_IND_CPC_E!Q42+FC_IND_NMM_E!Q42+FC_IND_PPP_E!Q42+FC_IND_FBT_E!Q42+FC_IND_TE_E!Q42+FC_IND_MAC_E!Q42+FC_IND_TL_E!Q42+FC_IND_WP_E!Q42+FC_IND_MQ_E!Q42+FC_IND_CON_E!Q42+FC_IND_NSP_E!Q42</f>
        <v>0</v>
      </c>
      <c r="R42" s="8">
        <f>FC_IND_IS_E!R42+FC_IND_NFM_E!R42+FC_IND_CPC_E!R42+FC_IND_NMM_E!R42+FC_IND_PPP_E!R42+FC_IND_FBT_E!R42+FC_IND_TE_E!R42+FC_IND_MAC_E!R42+FC_IND_TL_E!R42+FC_IND_WP_E!R42+FC_IND_MQ_E!R42+FC_IND_CON_E!R42+FC_IND_NSP_E!R42</f>
        <v>0</v>
      </c>
      <c r="S42" s="8">
        <f>FC_IND_IS_E!S42+FC_IND_NFM_E!S42+FC_IND_CPC_E!S42+FC_IND_NMM_E!S42+FC_IND_PPP_E!S42+FC_IND_FBT_E!S42+FC_IND_TE_E!S42+FC_IND_MAC_E!S42+FC_IND_TL_E!S42+FC_IND_WP_E!S42+FC_IND_MQ_E!S42+FC_IND_CON_E!S42+FC_IND_NSP_E!S42</f>
        <v>0</v>
      </c>
      <c r="T42" s="8">
        <f>FC_IND_IS_E!T42+FC_IND_NFM_E!T42+FC_IND_CPC_E!T42+FC_IND_NMM_E!T42+FC_IND_PPP_E!T42+FC_IND_FBT_E!T42+FC_IND_TE_E!T42+FC_IND_MAC_E!T42+FC_IND_TL_E!T42+FC_IND_WP_E!T42+FC_IND_MQ_E!T42+FC_IND_CON_E!T42+FC_IND_NSP_E!T42</f>
        <v>0</v>
      </c>
      <c r="U42" s="8">
        <f>FC_IND_IS_E!U42+FC_IND_NFM_E!U42+FC_IND_CPC_E!U42+FC_IND_NMM_E!U42+FC_IND_PPP_E!U42+FC_IND_FBT_E!U42+FC_IND_TE_E!U42+FC_IND_MAC_E!U42+FC_IND_TL_E!U42+FC_IND_WP_E!U42+FC_IND_MQ_E!U42+FC_IND_CON_E!U42+FC_IND_NSP_E!U42</f>
        <v>0</v>
      </c>
      <c r="V42" s="8">
        <f>FC_IND_IS_E!V42+FC_IND_NFM_E!V42+FC_IND_CPC_E!V42+FC_IND_NMM_E!V42+FC_IND_PPP_E!V42+FC_IND_FBT_E!V42+FC_IND_TE_E!V42+FC_IND_MAC_E!V42+FC_IND_TL_E!V42+FC_IND_WP_E!V42+FC_IND_MQ_E!V42+FC_IND_CON_E!V42+FC_IND_NSP_E!V42</f>
        <v>0</v>
      </c>
      <c r="W42" s="8">
        <f>FC_IND_IS_E!W42+FC_IND_NFM_E!W42+FC_IND_CPC_E!W42+FC_IND_NMM_E!W42+FC_IND_PPP_E!W42+FC_IND_FBT_E!W42+FC_IND_TE_E!W42+FC_IND_MAC_E!W42+FC_IND_TL_E!W42+FC_IND_WP_E!W42+FC_IND_MQ_E!W42+FC_IND_CON_E!W42+FC_IND_NSP_E!W42</f>
        <v>0</v>
      </c>
      <c r="X42" s="8">
        <f>FC_IND_IS_E!X42+FC_IND_NFM_E!X42+FC_IND_CPC_E!X42+FC_IND_NMM_E!X42+FC_IND_PPP_E!X42+FC_IND_FBT_E!X42+FC_IND_TE_E!X42+FC_IND_MAC_E!X42+FC_IND_TL_E!X42+FC_IND_WP_E!X42+FC_IND_MQ_E!X42+FC_IND_CON_E!X42+FC_IND_NSP_E!X42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FC_IND_IS_E!C43+FC_IND_NFM_E!C43+FC_IND_CPC_E!C43+FC_IND_NMM_E!C43+FC_IND_PPP_E!C43+FC_IND_FBT_E!C43+FC_IND_TE_E!C43+FC_IND_MAC_E!C43+FC_IND_TL_E!C43+FC_IND_WP_E!C43+FC_IND_MQ_E!C43+FC_IND_CON_E!C43+FC_IND_NSP_E!C43</f>
        <v>68.685898320000007</v>
      </c>
      <c r="D43" s="8">
        <f>FC_IND_IS_E!D43+FC_IND_NFM_E!D43+FC_IND_CPC_E!D43+FC_IND_NMM_E!D43+FC_IND_PPP_E!D43+FC_IND_FBT_E!D43+FC_IND_TE_E!D43+FC_IND_MAC_E!D43+FC_IND_TL_E!D43+FC_IND_WP_E!D43+FC_IND_MQ_E!D43+FC_IND_CON_E!D43+FC_IND_NSP_E!D43</f>
        <v>80.535644279999985</v>
      </c>
      <c r="E43" s="8">
        <f>FC_IND_IS_E!E43+FC_IND_NFM_E!E43+FC_IND_CPC_E!E43+FC_IND_NMM_E!E43+FC_IND_PPP_E!E43+FC_IND_FBT_E!E43+FC_IND_TE_E!E43+FC_IND_MAC_E!E43+FC_IND_TL_E!E43+FC_IND_WP_E!E43+FC_IND_MQ_E!E43+FC_IND_CON_E!E43+FC_IND_NSP_E!E43</f>
        <v>73.386209519999994</v>
      </c>
      <c r="F43" s="8">
        <f>FC_IND_IS_E!F43+FC_IND_NFM_E!F43+FC_IND_CPC_E!F43+FC_IND_NMM_E!F43+FC_IND_PPP_E!F43+FC_IND_FBT_E!F43+FC_IND_TE_E!F43+FC_IND_MAC_E!F43+FC_IND_TL_E!F43+FC_IND_WP_E!F43+FC_IND_MQ_E!F43+FC_IND_CON_E!F43+FC_IND_NSP_E!F43</f>
        <v>58.84512191999999</v>
      </c>
      <c r="G43" s="8">
        <f>FC_IND_IS_E!G43+FC_IND_NFM_E!G43+FC_IND_CPC_E!G43+FC_IND_NMM_E!G43+FC_IND_PPP_E!G43+FC_IND_FBT_E!G43+FC_IND_TE_E!G43+FC_IND_MAC_E!G43+FC_IND_TL_E!G43+FC_IND_WP_E!G43+FC_IND_MQ_E!G43+FC_IND_CON_E!G43+FC_IND_NSP_E!G43</f>
        <v>68.515705439999991</v>
      </c>
      <c r="H43" s="8">
        <f>FC_IND_IS_E!H43+FC_IND_NFM_E!H43+FC_IND_CPC_E!H43+FC_IND_NMM_E!H43+FC_IND_PPP_E!H43+FC_IND_FBT_E!H43+FC_IND_TE_E!H43+FC_IND_MAC_E!H43+FC_IND_TL_E!H43+FC_IND_WP_E!H43+FC_IND_MQ_E!H43+FC_IND_CON_E!H43+FC_IND_NSP_E!H43</f>
        <v>55.750439159999999</v>
      </c>
      <c r="I43" s="8">
        <f>FC_IND_IS_E!I43+FC_IND_NFM_E!I43+FC_IND_CPC_E!I43+FC_IND_NMM_E!I43+FC_IND_PPP_E!I43+FC_IND_FBT_E!I43+FC_IND_TE_E!I43+FC_IND_MAC_E!I43+FC_IND_TL_E!I43+FC_IND_WP_E!I43+FC_IND_MQ_E!I43+FC_IND_CON_E!I43+FC_IND_NSP_E!I43</f>
        <v>31.581983160000011</v>
      </c>
      <c r="J43" s="8">
        <f>FC_IND_IS_E!J43+FC_IND_NFM_E!J43+FC_IND_CPC_E!J43+FC_IND_NMM_E!J43+FC_IND_PPP_E!J43+FC_IND_FBT_E!J43+FC_IND_TE_E!J43+FC_IND_MAC_E!J43+FC_IND_TL_E!J43+FC_IND_WP_E!J43+FC_IND_MQ_E!J43+FC_IND_CON_E!J43+FC_IND_NSP_E!J43</f>
        <v>26.592237359999999</v>
      </c>
      <c r="K43" s="8">
        <f>FC_IND_IS_E!K43+FC_IND_NFM_E!K43+FC_IND_CPC_E!K43+FC_IND_NMM_E!K43+FC_IND_PPP_E!K43+FC_IND_FBT_E!K43+FC_IND_TE_E!K43+FC_IND_MAC_E!K43+FC_IND_TL_E!K43+FC_IND_WP_E!K43+FC_IND_MQ_E!K43+FC_IND_CON_E!K43+FC_IND_NSP_E!K43</f>
        <v>18.696941640000002</v>
      </c>
      <c r="L43" s="8">
        <f>FC_IND_IS_E!L43+FC_IND_NFM_E!L43+FC_IND_CPC_E!L43+FC_IND_NMM_E!L43+FC_IND_PPP_E!L43+FC_IND_FBT_E!L43+FC_IND_TE_E!L43+FC_IND_MAC_E!L43+FC_IND_TL_E!L43+FC_IND_WP_E!L43+FC_IND_MQ_E!L43+FC_IND_CON_E!L43+FC_IND_NSP_E!L43</f>
        <v>15.51716244</v>
      </c>
      <c r="M43" s="8">
        <f>FC_IND_IS_E!M43+FC_IND_NFM_E!M43+FC_IND_CPC_E!M43+FC_IND_NMM_E!M43+FC_IND_PPP_E!M43+FC_IND_FBT_E!M43+FC_IND_TE_E!M43+FC_IND_MAC_E!M43+FC_IND_TL_E!M43+FC_IND_WP_E!M43+FC_IND_MQ_E!M43+FC_IND_CON_E!M43+FC_IND_NSP_E!M43</f>
        <v>31.572913319999998</v>
      </c>
      <c r="N43" s="8">
        <f>FC_IND_IS_E!N43+FC_IND_NFM_E!N43+FC_IND_CPC_E!N43+FC_IND_NMM_E!N43+FC_IND_PPP_E!N43+FC_IND_FBT_E!N43+FC_IND_TE_E!N43+FC_IND_MAC_E!N43+FC_IND_TL_E!N43+FC_IND_WP_E!N43+FC_IND_MQ_E!N43+FC_IND_CON_E!N43+FC_IND_NSP_E!N43</f>
        <v>21.205552679999997</v>
      </c>
      <c r="O43" s="8">
        <f>FC_IND_IS_E!O43+FC_IND_NFM_E!O43+FC_IND_CPC_E!O43+FC_IND_NMM_E!O43+FC_IND_PPP_E!O43+FC_IND_FBT_E!O43+FC_IND_TE_E!O43+FC_IND_MAC_E!O43+FC_IND_TL_E!O43+FC_IND_WP_E!O43+FC_IND_MQ_E!O43+FC_IND_CON_E!O43+FC_IND_NSP_E!O43</f>
        <v>27.634468679999998</v>
      </c>
      <c r="P43" s="8">
        <f>FC_IND_IS_E!P43+FC_IND_NFM_E!P43+FC_IND_CPC_E!P43+FC_IND_NMM_E!P43+FC_IND_PPP_E!P43+FC_IND_FBT_E!P43+FC_IND_TE_E!P43+FC_IND_MAC_E!P43+FC_IND_TL_E!P43+FC_IND_WP_E!P43+FC_IND_MQ_E!P43+FC_IND_CON_E!P43+FC_IND_NSP_E!P43</f>
        <v>37.808695079999993</v>
      </c>
      <c r="Q43" s="8">
        <f>FC_IND_IS_E!Q43+FC_IND_NFM_E!Q43+FC_IND_CPC_E!Q43+FC_IND_NMM_E!Q43+FC_IND_PPP_E!Q43+FC_IND_FBT_E!Q43+FC_IND_TE_E!Q43+FC_IND_MAC_E!Q43+FC_IND_TL_E!Q43+FC_IND_WP_E!Q43+FC_IND_MQ_E!Q43+FC_IND_CON_E!Q43+FC_IND_NSP_E!Q43</f>
        <v>27.234328679999994</v>
      </c>
      <c r="R43" s="8">
        <f>FC_IND_IS_E!R43+FC_IND_NFM_E!R43+FC_IND_CPC_E!R43+FC_IND_NMM_E!R43+FC_IND_PPP_E!R43+FC_IND_FBT_E!R43+FC_IND_TE_E!R43+FC_IND_MAC_E!R43+FC_IND_TL_E!R43+FC_IND_WP_E!R43+FC_IND_MQ_E!R43+FC_IND_CON_E!R43+FC_IND_NSP_E!R43</f>
        <v>30.967901640000001</v>
      </c>
      <c r="S43" s="8">
        <f>FC_IND_IS_E!S43+FC_IND_NFM_E!S43+FC_IND_CPC_E!S43+FC_IND_NMM_E!S43+FC_IND_PPP_E!S43+FC_IND_FBT_E!S43+FC_IND_TE_E!S43+FC_IND_MAC_E!S43+FC_IND_TL_E!S43+FC_IND_WP_E!S43+FC_IND_MQ_E!S43+FC_IND_CON_E!S43+FC_IND_NSP_E!S43</f>
        <v>23.834472479999995</v>
      </c>
      <c r="T43" s="8">
        <f>FC_IND_IS_E!T43+FC_IND_NFM_E!T43+FC_IND_CPC_E!T43+FC_IND_NMM_E!T43+FC_IND_PPP_E!T43+FC_IND_FBT_E!T43+FC_IND_TE_E!T43+FC_IND_MAC_E!T43+FC_IND_TL_E!T43+FC_IND_WP_E!T43+FC_IND_MQ_E!T43+FC_IND_CON_E!T43+FC_IND_NSP_E!T43</f>
        <v>59.194310760000008</v>
      </c>
      <c r="U43" s="8">
        <f>FC_IND_IS_E!U43+FC_IND_NFM_E!U43+FC_IND_CPC_E!U43+FC_IND_NMM_E!U43+FC_IND_PPP_E!U43+FC_IND_FBT_E!U43+FC_IND_TE_E!U43+FC_IND_MAC_E!U43+FC_IND_TL_E!U43+FC_IND_WP_E!U43+FC_IND_MQ_E!U43+FC_IND_CON_E!U43+FC_IND_NSP_E!U43</f>
        <v>67.014113399999985</v>
      </c>
      <c r="V43" s="8">
        <f>FC_IND_IS_E!V43+FC_IND_NFM_E!V43+FC_IND_CPC_E!V43+FC_IND_NMM_E!V43+FC_IND_PPP_E!V43+FC_IND_FBT_E!V43+FC_IND_TE_E!V43+FC_IND_MAC_E!V43+FC_IND_TL_E!V43+FC_IND_WP_E!V43+FC_IND_MQ_E!V43+FC_IND_CON_E!V43+FC_IND_NSP_E!V43</f>
        <v>92.88289764000001</v>
      </c>
      <c r="W43" s="8">
        <f>FC_IND_IS_E!W43+FC_IND_NFM_E!W43+FC_IND_CPC_E!W43+FC_IND_NMM_E!W43+FC_IND_PPP_E!W43+FC_IND_FBT_E!W43+FC_IND_TE_E!W43+FC_IND_MAC_E!W43+FC_IND_TL_E!W43+FC_IND_WP_E!W43+FC_IND_MQ_E!W43+FC_IND_CON_E!W43+FC_IND_NSP_E!W43</f>
        <v>87.540495120000003</v>
      </c>
      <c r="X43" s="8">
        <f>FC_IND_IS_E!X43+FC_IND_NFM_E!X43+FC_IND_CPC_E!X43+FC_IND_NMM_E!X43+FC_IND_PPP_E!X43+FC_IND_FBT_E!X43+FC_IND_TE_E!X43+FC_IND_MAC_E!X43+FC_IND_TL_E!X43+FC_IND_WP_E!X43+FC_IND_MQ_E!X43+FC_IND_CON_E!X43+FC_IND_NSP_E!X43</f>
        <v>80.756254799999994</v>
      </c>
    </row>
    <row r="44" spans="1:24" ht="11.25" customHeight="1" x14ac:dyDescent="0.2">
      <c r="A44" s="28" t="s">
        <v>74</v>
      </c>
      <c r="B44" s="7" t="s">
        <v>75</v>
      </c>
      <c r="C44" s="8">
        <f>FC_IND_IS_E!C44+FC_IND_NFM_E!C44+FC_IND_CPC_E!C44+FC_IND_NMM_E!C44+FC_IND_PPP_E!C44+FC_IND_FBT_E!C44+FC_IND_TE_E!C44+FC_IND_MAC_E!C44+FC_IND_TL_E!C44+FC_IND_WP_E!C44+FC_IND_MQ_E!C44+FC_IND_CON_E!C44+FC_IND_NSP_E!C44</f>
        <v>20.028085920000002</v>
      </c>
      <c r="D44" s="8">
        <f>FC_IND_IS_E!D44+FC_IND_NFM_E!D44+FC_IND_CPC_E!D44+FC_IND_NMM_E!D44+FC_IND_PPP_E!D44+FC_IND_FBT_E!D44+FC_IND_TE_E!D44+FC_IND_MAC_E!D44+FC_IND_TL_E!D44+FC_IND_WP_E!D44+FC_IND_MQ_E!D44+FC_IND_CON_E!D44+FC_IND_NSP_E!D44</f>
        <v>21.130107119999998</v>
      </c>
      <c r="E44" s="8">
        <f>FC_IND_IS_E!E44+FC_IND_NFM_E!E44+FC_IND_CPC_E!E44+FC_IND_NMM_E!E44+FC_IND_PPP_E!E44+FC_IND_FBT_E!E44+FC_IND_TE_E!E44+FC_IND_MAC_E!E44+FC_IND_TL_E!E44+FC_IND_WP_E!E44+FC_IND_MQ_E!E44+FC_IND_CON_E!E44+FC_IND_NSP_E!E44</f>
        <v>18.96925392</v>
      </c>
      <c r="F44" s="8">
        <f>FC_IND_IS_E!F44+FC_IND_NFM_E!F44+FC_IND_CPC_E!F44+FC_IND_NMM_E!F44+FC_IND_PPP_E!F44+FC_IND_FBT_E!F44+FC_IND_TE_E!F44+FC_IND_MAC_E!F44+FC_IND_TL_E!F44+FC_IND_WP_E!F44+FC_IND_MQ_E!F44+FC_IND_CON_E!F44+FC_IND_NSP_E!F44</f>
        <v>16.158054960000001</v>
      </c>
      <c r="G44" s="8">
        <f>FC_IND_IS_E!G44+FC_IND_NFM_E!G44+FC_IND_CPC_E!G44+FC_IND_NMM_E!G44+FC_IND_PPP_E!G44+FC_IND_FBT_E!G44+FC_IND_TE_E!G44+FC_IND_MAC_E!G44+FC_IND_TL_E!G44+FC_IND_WP_E!G44+FC_IND_MQ_E!G44+FC_IND_CON_E!G44+FC_IND_NSP_E!G44</f>
        <v>10.445934960000001</v>
      </c>
      <c r="H44" s="8">
        <f>FC_IND_IS_E!H44+FC_IND_NFM_E!H44+FC_IND_CPC_E!H44+FC_IND_NMM_E!H44+FC_IND_PPP_E!H44+FC_IND_FBT_E!H44+FC_IND_TE_E!H44+FC_IND_MAC_E!H44+FC_IND_TL_E!H44+FC_IND_WP_E!H44+FC_IND_MQ_E!H44+FC_IND_CON_E!H44+FC_IND_NSP_E!H44</f>
        <v>6.8637391200000026</v>
      </c>
      <c r="I44" s="8">
        <f>FC_IND_IS_E!I44+FC_IND_NFM_E!I44+FC_IND_CPC_E!I44+FC_IND_NMM_E!I44+FC_IND_PPP_E!I44+FC_IND_FBT_E!I44+FC_IND_TE_E!I44+FC_IND_MAC_E!I44+FC_IND_TL_E!I44+FC_IND_WP_E!I44+FC_IND_MQ_E!I44+FC_IND_CON_E!I44+FC_IND_NSP_E!I44</f>
        <v>4.8792650399999999</v>
      </c>
      <c r="J44" s="8">
        <f>FC_IND_IS_E!J44+FC_IND_NFM_E!J44+FC_IND_CPC_E!J44+FC_IND_NMM_E!J44+FC_IND_PPP_E!J44+FC_IND_FBT_E!J44+FC_IND_TE_E!J44+FC_IND_MAC_E!J44+FC_IND_TL_E!J44+FC_IND_WP_E!J44+FC_IND_MQ_E!J44+FC_IND_CON_E!J44+FC_IND_NSP_E!J44</f>
        <v>3.3871478400000017</v>
      </c>
      <c r="K44" s="8">
        <f>FC_IND_IS_E!K44+FC_IND_NFM_E!K44+FC_IND_CPC_E!K44+FC_IND_NMM_E!K44+FC_IND_PPP_E!K44+FC_IND_FBT_E!K44+FC_IND_TE_E!K44+FC_IND_MAC_E!K44+FC_IND_TL_E!K44+FC_IND_WP_E!K44+FC_IND_MQ_E!K44+FC_IND_CON_E!K44+FC_IND_NSP_E!K44</f>
        <v>2.0806048800000001</v>
      </c>
      <c r="L44" s="8">
        <f>FC_IND_IS_E!L44+FC_IND_NFM_E!L44+FC_IND_CPC_E!L44+FC_IND_NMM_E!L44+FC_IND_PPP_E!L44+FC_IND_FBT_E!L44+FC_IND_TE_E!L44+FC_IND_MAC_E!L44+FC_IND_TL_E!L44+FC_IND_WP_E!L44+FC_IND_MQ_E!L44+FC_IND_CON_E!L44+FC_IND_NSP_E!L44</f>
        <v>2.31884208</v>
      </c>
      <c r="M44" s="8">
        <f>FC_IND_IS_E!M44+FC_IND_NFM_E!M44+FC_IND_CPC_E!M44+FC_IND_NMM_E!M44+FC_IND_PPP_E!M44+FC_IND_FBT_E!M44+FC_IND_TE_E!M44+FC_IND_MAC_E!M44+FC_IND_TL_E!M44+FC_IND_WP_E!M44+FC_IND_MQ_E!M44+FC_IND_CON_E!M44+FC_IND_NSP_E!M44</f>
        <v>7.0465269600000005</v>
      </c>
      <c r="N44" s="8">
        <f>FC_IND_IS_E!N44+FC_IND_NFM_E!N44+FC_IND_CPC_E!N44+FC_IND_NMM_E!N44+FC_IND_PPP_E!N44+FC_IND_FBT_E!N44+FC_IND_TE_E!N44+FC_IND_MAC_E!N44+FC_IND_TL_E!N44+FC_IND_WP_E!N44+FC_IND_MQ_E!N44+FC_IND_CON_E!N44+FC_IND_NSP_E!N44</f>
        <v>6.3621871200000015</v>
      </c>
      <c r="O44" s="8">
        <f>FC_IND_IS_E!O44+FC_IND_NFM_E!O44+FC_IND_CPC_E!O44+FC_IND_NMM_E!O44+FC_IND_PPP_E!O44+FC_IND_FBT_E!O44+FC_IND_TE_E!O44+FC_IND_MAC_E!O44+FC_IND_TL_E!O44+FC_IND_WP_E!O44+FC_IND_MQ_E!O44+FC_IND_CON_E!O44+FC_IND_NSP_E!O44</f>
        <v>5.6903860800000023</v>
      </c>
      <c r="P44" s="8">
        <f>FC_IND_IS_E!P44+FC_IND_NFM_E!P44+FC_IND_CPC_E!P44+FC_IND_NMM_E!P44+FC_IND_PPP_E!P44+FC_IND_FBT_E!P44+FC_IND_TE_E!P44+FC_IND_MAC_E!P44+FC_IND_TL_E!P44+FC_IND_WP_E!P44+FC_IND_MQ_E!P44+FC_IND_CON_E!P44+FC_IND_NSP_E!P44</f>
        <v>4.7956730400000014</v>
      </c>
      <c r="Q44" s="8">
        <f>FC_IND_IS_E!Q44+FC_IND_NFM_E!Q44+FC_IND_CPC_E!Q44+FC_IND_NMM_E!Q44+FC_IND_PPP_E!Q44+FC_IND_FBT_E!Q44+FC_IND_TE_E!Q44+FC_IND_MAC_E!Q44+FC_IND_TL_E!Q44+FC_IND_WP_E!Q44+FC_IND_MQ_E!Q44+FC_IND_CON_E!Q44+FC_IND_NSP_E!Q44</f>
        <v>3.8761610400000022</v>
      </c>
      <c r="R44" s="8">
        <f>FC_IND_IS_E!R44+FC_IND_NFM_E!R44+FC_IND_CPC_E!R44+FC_IND_NMM_E!R44+FC_IND_PPP_E!R44+FC_IND_FBT_E!R44+FC_IND_TE_E!R44+FC_IND_MAC_E!R44+FC_IND_TL_E!R44+FC_IND_WP_E!R44+FC_IND_MQ_E!R44+FC_IND_CON_E!R44+FC_IND_NSP_E!R44</f>
        <v>3.0898389600000007</v>
      </c>
      <c r="S44" s="8">
        <f>FC_IND_IS_E!S44+FC_IND_NFM_E!S44+FC_IND_CPC_E!S44+FC_IND_NMM_E!S44+FC_IND_PPP_E!S44+FC_IND_FBT_E!S44+FC_IND_TE_E!S44+FC_IND_MAC_E!S44+FC_IND_TL_E!S44+FC_IND_WP_E!S44+FC_IND_MQ_E!S44+FC_IND_CON_E!S44+FC_IND_NSP_E!S44</f>
        <v>4.2074640000000008</v>
      </c>
      <c r="T44" s="8">
        <f>FC_IND_IS_E!T44+FC_IND_NFM_E!T44+FC_IND_CPC_E!T44+FC_IND_NMM_E!T44+FC_IND_PPP_E!T44+FC_IND_FBT_E!T44+FC_IND_TE_E!T44+FC_IND_MAC_E!T44+FC_IND_TL_E!T44+FC_IND_WP_E!T44+FC_IND_MQ_E!T44+FC_IND_CON_E!T44+FC_IND_NSP_E!T44</f>
        <v>7.2633088800000012</v>
      </c>
      <c r="U44" s="8">
        <f>FC_IND_IS_E!U44+FC_IND_NFM_E!U44+FC_IND_CPC_E!U44+FC_IND_NMM_E!U44+FC_IND_PPP_E!U44+FC_IND_FBT_E!U44+FC_IND_TE_E!U44+FC_IND_MAC_E!U44+FC_IND_TL_E!U44+FC_IND_WP_E!U44+FC_IND_MQ_E!U44+FC_IND_CON_E!U44+FC_IND_NSP_E!U44</f>
        <v>8.4087979200000014</v>
      </c>
      <c r="V44" s="8">
        <f>FC_IND_IS_E!V44+FC_IND_NFM_E!V44+FC_IND_CPC_E!V44+FC_IND_NMM_E!V44+FC_IND_PPP_E!V44+FC_IND_FBT_E!V44+FC_IND_TE_E!V44+FC_IND_MAC_E!V44+FC_IND_TL_E!V44+FC_IND_WP_E!V44+FC_IND_MQ_E!V44+FC_IND_CON_E!V44+FC_IND_NSP_E!V44</f>
        <v>6.2663349600000009</v>
      </c>
      <c r="W44" s="8">
        <f>FC_IND_IS_E!W44+FC_IND_NFM_E!W44+FC_IND_CPC_E!W44+FC_IND_NMM_E!W44+FC_IND_PPP_E!W44+FC_IND_FBT_E!W44+FC_IND_TE_E!W44+FC_IND_MAC_E!W44+FC_IND_TL_E!W44+FC_IND_WP_E!W44+FC_IND_MQ_E!W44+FC_IND_CON_E!W44+FC_IND_NSP_E!W44</f>
        <v>3.4768699200000008</v>
      </c>
      <c r="X44" s="8">
        <f>FC_IND_IS_E!X44+FC_IND_NFM_E!X44+FC_IND_CPC_E!X44+FC_IND_NMM_E!X44+FC_IND_PPP_E!X44+FC_IND_FBT_E!X44+FC_IND_TE_E!X44+FC_IND_MAC_E!X44+FC_IND_TL_E!X44+FC_IND_WP_E!X44+FC_IND_MQ_E!X44+FC_IND_CON_E!X44+FC_IND_NSP_E!X44</f>
        <v>3.5108639999999989</v>
      </c>
    </row>
    <row r="45" spans="1:24" ht="11.25" customHeight="1" x14ac:dyDescent="0.2">
      <c r="A45" s="28" t="s">
        <v>76</v>
      </c>
      <c r="B45" s="7" t="s">
        <v>77</v>
      </c>
      <c r="C45" s="8">
        <f>FC_IND_IS_E!C45+FC_IND_NFM_E!C45+FC_IND_CPC_E!C45+FC_IND_NMM_E!C45+FC_IND_PPP_E!C45+FC_IND_FBT_E!C45+FC_IND_TE_E!C45+FC_IND_MAC_E!C45+FC_IND_TL_E!C45+FC_IND_WP_E!C45+FC_IND_MQ_E!C45+FC_IND_CON_E!C45+FC_IND_NSP_E!C45</f>
        <v>0</v>
      </c>
      <c r="D45" s="8">
        <f>FC_IND_IS_E!D45+FC_IND_NFM_E!D45+FC_IND_CPC_E!D45+FC_IND_NMM_E!D45+FC_IND_PPP_E!D45+FC_IND_FBT_E!D45+FC_IND_TE_E!D45+FC_IND_MAC_E!D45+FC_IND_TL_E!D45+FC_IND_WP_E!D45+FC_IND_MQ_E!D45+FC_IND_CON_E!D45+FC_IND_NSP_E!D45</f>
        <v>0</v>
      </c>
      <c r="E45" s="8">
        <f>FC_IND_IS_E!E45+FC_IND_NFM_E!E45+FC_IND_CPC_E!E45+FC_IND_NMM_E!E45+FC_IND_PPP_E!E45+FC_IND_FBT_E!E45+FC_IND_TE_E!E45+FC_IND_MAC_E!E45+FC_IND_TL_E!E45+FC_IND_WP_E!E45+FC_IND_MQ_E!E45+FC_IND_CON_E!E45+FC_IND_NSP_E!E45</f>
        <v>0</v>
      </c>
      <c r="F45" s="8">
        <f>FC_IND_IS_E!F45+FC_IND_NFM_E!F45+FC_IND_CPC_E!F45+FC_IND_NMM_E!F45+FC_IND_PPP_E!F45+FC_IND_FBT_E!F45+FC_IND_TE_E!F45+FC_IND_MAC_E!F45+FC_IND_TL_E!F45+FC_IND_WP_E!F45+FC_IND_MQ_E!F45+FC_IND_CON_E!F45+FC_IND_NSP_E!F45</f>
        <v>0</v>
      </c>
      <c r="G45" s="8">
        <f>FC_IND_IS_E!G45+FC_IND_NFM_E!G45+FC_IND_CPC_E!G45+FC_IND_NMM_E!G45+FC_IND_PPP_E!G45+FC_IND_FBT_E!G45+FC_IND_TE_E!G45+FC_IND_MAC_E!G45+FC_IND_TL_E!G45+FC_IND_WP_E!G45+FC_IND_MQ_E!G45+FC_IND_CON_E!G45+FC_IND_NSP_E!G45</f>
        <v>0</v>
      </c>
      <c r="H45" s="8">
        <f>FC_IND_IS_E!H45+FC_IND_NFM_E!H45+FC_IND_CPC_E!H45+FC_IND_NMM_E!H45+FC_IND_PPP_E!H45+FC_IND_FBT_E!H45+FC_IND_TE_E!H45+FC_IND_MAC_E!H45+FC_IND_TL_E!H45+FC_IND_WP_E!H45+FC_IND_MQ_E!H45+FC_IND_CON_E!H45+FC_IND_NSP_E!H45</f>
        <v>0</v>
      </c>
      <c r="I45" s="8">
        <f>FC_IND_IS_E!I45+FC_IND_NFM_E!I45+FC_IND_CPC_E!I45+FC_IND_NMM_E!I45+FC_IND_PPP_E!I45+FC_IND_FBT_E!I45+FC_IND_TE_E!I45+FC_IND_MAC_E!I45+FC_IND_TL_E!I45+FC_IND_WP_E!I45+FC_IND_MQ_E!I45+FC_IND_CON_E!I45+FC_IND_NSP_E!I45</f>
        <v>0</v>
      </c>
      <c r="J45" s="8">
        <f>FC_IND_IS_E!J45+FC_IND_NFM_E!J45+FC_IND_CPC_E!J45+FC_IND_NMM_E!J45+FC_IND_PPP_E!J45+FC_IND_FBT_E!J45+FC_IND_TE_E!J45+FC_IND_MAC_E!J45+FC_IND_TL_E!J45+FC_IND_WP_E!J45+FC_IND_MQ_E!J45+FC_IND_CON_E!J45+FC_IND_NSP_E!J45</f>
        <v>0</v>
      </c>
      <c r="K45" s="8">
        <f>FC_IND_IS_E!K45+FC_IND_NFM_E!K45+FC_IND_CPC_E!K45+FC_IND_NMM_E!K45+FC_IND_PPP_E!K45+FC_IND_FBT_E!K45+FC_IND_TE_E!K45+FC_IND_MAC_E!K45+FC_IND_TL_E!K45+FC_IND_WP_E!K45+FC_IND_MQ_E!K45+FC_IND_CON_E!K45+FC_IND_NSP_E!K45</f>
        <v>0</v>
      </c>
      <c r="L45" s="8">
        <f>FC_IND_IS_E!L45+FC_IND_NFM_E!L45+FC_IND_CPC_E!L45+FC_IND_NMM_E!L45+FC_IND_PPP_E!L45+FC_IND_FBT_E!L45+FC_IND_TE_E!L45+FC_IND_MAC_E!L45+FC_IND_TL_E!L45+FC_IND_WP_E!L45+FC_IND_MQ_E!L45+FC_IND_CON_E!L45+FC_IND_NSP_E!L45</f>
        <v>0</v>
      </c>
      <c r="M45" s="8">
        <f>FC_IND_IS_E!M45+FC_IND_NFM_E!M45+FC_IND_CPC_E!M45+FC_IND_NMM_E!M45+FC_IND_PPP_E!M45+FC_IND_FBT_E!M45+FC_IND_TE_E!M45+FC_IND_MAC_E!M45+FC_IND_TL_E!M45+FC_IND_WP_E!M45+FC_IND_MQ_E!M45+FC_IND_CON_E!M45+FC_IND_NSP_E!M45</f>
        <v>0</v>
      </c>
      <c r="N45" s="8">
        <f>FC_IND_IS_E!N45+FC_IND_NFM_E!N45+FC_IND_CPC_E!N45+FC_IND_NMM_E!N45+FC_IND_PPP_E!N45+FC_IND_FBT_E!N45+FC_IND_TE_E!N45+FC_IND_MAC_E!N45+FC_IND_TL_E!N45+FC_IND_WP_E!N45+FC_IND_MQ_E!N45+FC_IND_CON_E!N45+FC_IND_NSP_E!N45</f>
        <v>0</v>
      </c>
      <c r="O45" s="8">
        <f>FC_IND_IS_E!O45+FC_IND_NFM_E!O45+FC_IND_CPC_E!O45+FC_IND_NMM_E!O45+FC_IND_PPP_E!O45+FC_IND_FBT_E!O45+FC_IND_TE_E!O45+FC_IND_MAC_E!O45+FC_IND_TL_E!O45+FC_IND_WP_E!O45+FC_IND_MQ_E!O45+FC_IND_CON_E!O45+FC_IND_NSP_E!O45</f>
        <v>0</v>
      </c>
      <c r="P45" s="8">
        <f>FC_IND_IS_E!P45+FC_IND_NFM_E!P45+FC_IND_CPC_E!P45+FC_IND_NMM_E!P45+FC_IND_PPP_E!P45+FC_IND_FBT_E!P45+FC_IND_TE_E!P45+FC_IND_MAC_E!P45+FC_IND_TL_E!P45+FC_IND_WP_E!P45+FC_IND_MQ_E!P45+FC_IND_CON_E!P45+FC_IND_NSP_E!P45</f>
        <v>0</v>
      </c>
      <c r="Q45" s="8">
        <f>FC_IND_IS_E!Q45+FC_IND_NFM_E!Q45+FC_IND_CPC_E!Q45+FC_IND_NMM_E!Q45+FC_IND_PPP_E!Q45+FC_IND_FBT_E!Q45+FC_IND_TE_E!Q45+FC_IND_MAC_E!Q45+FC_IND_TL_E!Q45+FC_IND_WP_E!Q45+FC_IND_MQ_E!Q45+FC_IND_CON_E!Q45+FC_IND_NSP_E!Q45</f>
        <v>0</v>
      </c>
      <c r="R45" s="8">
        <f>FC_IND_IS_E!R45+FC_IND_NFM_E!R45+FC_IND_CPC_E!R45+FC_IND_NMM_E!R45+FC_IND_PPP_E!R45+FC_IND_FBT_E!R45+FC_IND_TE_E!R45+FC_IND_MAC_E!R45+FC_IND_TL_E!R45+FC_IND_WP_E!R45+FC_IND_MQ_E!R45+FC_IND_CON_E!R45+FC_IND_NSP_E!R45</f>
        <v>0</v>
      </c>
      <c r="S45" s="8">
        <f>FC_IND_IS_E!S45+FC_IND_NFM_E!S45+FC_IND_CPC_E!S45+FC_IND_NMM_E!S45+FC_IND_PPP_E!S45+FC_IND_FBT_E!S45+FC_IND_TE_E!S45+FC_IND_MAC_E!S45+FC_IND_TL_E!S45+FC_IND_WP_E!S45+FC_IND_MQ_E!S45+FC_IND_CON_E!S45+FC_IND_NSP_E!S45</f>
        <v>0</v>
      </c>
      <c r="T45" s="8">
        <f>FC_IND_IS_E!T45+FC_IND_NFM_E!T45+FC_IND_CPC_E!T45+FC_IND_NMM_E!T45+FC_IND_PPP_E!T45+FC_IND_FBT_E!T45+FC_IND_TE_E!T45+FC_IND_MAC_E!T45+FC_IND_TL_E!T45+FC_IND_WP_E!T45+FC_IND_MQ_E!T45+FC_IND_CON_E!T45+FC_IND_NSP_E!T45</f>
        <v>0</v>
      </c>
      <c r="U45" s="8">
        <f>FC_IND_IS_E!U45+FC_IND_NFM_E!U45+FC_IND_CPC_E!U45+FC_IND_NMM_E!U45+FC_IND_PPP_E!U45+FC_IND_FBT_E!U45+FC_IND_TE_E!U45+FC_IND_MAC_E!U45+FC_IND_TL_E!U45+FC_IND_WP_E!U45+FC_IND_MQ_E!U45+FC_IND_CON_E!U45+FC_IND_NSP_E!U45</f>
        <v>0</v>
      </c>
      <c r="V45" s="8">
        <f>FC_IND_IS_E!V45+FC_IND_NFM_E!V45+FC_IND_CPC_E!V45+FC_IND_NMM_E!V45+FC_IND_PPP_E!V45+FC_IND_FBT_E!V45+FC_IND_TE_E!V45+FC_IND_MAC_E!V45+FC_IND_TL_E!V45+FC_IND_WP_E!V45+FC_IND_MQ_E!V45+FC_IND_CON_E!V45+FC_IND_NSP_E!V45</f>
        <v>0</v>
      </c>
      <c r="W45" s="8">
        <f>FC_IND_IS_E!W45+FC_IND_NFM_E!W45+FC_IND_CPC_E!W45+FC_IND_NMM_E!W45+FC_IND_PPP_E!W45+FC_IND_FBT_E!W45+FC_IND_TE_E!W45+FC_IND_MAC_E!W45+FC_IND_TL_E!W45+FC_IND_WP_E!W45+FC_IND_MQ_E!W45+FC_IND_CON_E!W45+FC_IND_NSP_E!W45</f>
        <v>0</v>
      </c>
      <c r="X45" s="8">
        <f>FC_IND_IS_E!X45+FC_IND_NFM_E!X45+FC_IND_CPC_E!X45+FC_IND_NMM_E!X45+FC_IND_PPP_E!X45+FC_IND_FBT_E!X45+FC_IND_TE_E!X45+FC_IND_MAC_E!X45+FC_IND_TL_E!X45+FC_IND_WP_E!X45+FC_IND_MQ_E!X45+FC_IND_CON_E!X45+FC_IND_NSP_E!X45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FC_IND_IS_E!C46+FC_IND_NFM_E!C46+FC_IND_CPC_E!C46+FC_IND_NMM_E!C46+FC_IND_PPP_E!C46+FC_IND_FBT_E!C46+FC_IND_TE_E!C46+FC_IND_MAC_E!C46+FC_IND_TL_E!C46+FC_IND_WP_E!C46+FC_IND_MQ_E!C46+FC_IND_CON_E!C46+FC_IND_NSP_E!C46</f>
        <v>0</v>
      </c>
      <c r="D46" s="8">
        <f>FC_IND_IS_E!D46+FC_IND_NFM_E!D46+FC_IND_CPC_E!D46+FC_IND_NMM_E!D46+FC_IND_PPP_E!D46+FC_IND_FBT_E!D46+FC_IND_TE_E!D46+FC_IND_MAC_E!D46+FC_IND_TL_E!D46+FC_IND_WP_E!D46+FC_IND_MQ_E!D46+FC_IND_CON_E!D46+FC_IND_NSP_E!D46</f>
        <v>0</v>
      </c>
      <c r="E46" s="8">
        <f>FC_IND_IS_E!E46+FC_IND_NFM_E!E46+FC_IND_CPC_E!E46+FC_IND_NMM_E!E46+FC_IND_PPP_E!E46+FC_IND_FBT_E!E46+FC_IND_TE_E!E46+FC_IND_MAC_E!E46+FC_IND_TL_E!E46+FC_IND_WP_E!E46+FC_IND_MQ_E!E46+FC_IND_CON_E!E46+FC_IND_NSP_E!E46</f>
        <v>0</v>
      </c>
      <c r="F46" s="8">
        <f>FC_IND_IS_E!F46+FC_IND_NFM_E!F46+FC_IND_CPC_E!F46+FC_IND_NMM_E!F46+FC_IND_PPP_E!F46+FC_IND_FBT_E!F46+FC_IND_TE_E!F46+FC_IND_MAC_E!F46+FC_IND_TL_E!F46+FC_IND_WP_E!F46+FC_IND_MQ_E!F46+FC_IND_CON_E!F46+FC_IND_NSP_E!F46</f>
        <v>0</v>
      </c>
      <c r="G46" s="8">
        <f>FC_IND_IS_E!G46+FC_IND_NFM_E!G46+FC_IND_CPC_E!G46+FC_IND_NMM_E!G46+FC_IND_PPP_E!G46+FC_IND_FBT_E!G46+FC_IND_TE_E!G46+FC_IND_MAC_E!G46+FC_IND_TL_E!G46+FC_IND_WP_E!G46+FC_IND_MQ_E!G46+FC_IND_CON_E!G46+FC_IND_NSP_E!G46</f>
        <v>0</v>
      </c>
      <c r="H46" s="8">
        <f>FC_IND_IS_E!H46+FC_IND_NFM_E!H46+FC_IND_CPC_E!H46+FC_IND_NMM_E!H46+FC_IND_PPP_E!H46+FC_IND_FBT_E!H46+FC_IND_TE_E!H46+FC_IND_MAC_E!H46+FC_IND_TL_E!H46+FC_IND_WP_E!H46+FC_IND_MQ_E!H46+FC_IND_CON_E!H46+FC_IND_NSP_E!H46</f>
        <v>0</v>
      </c>
      <c r="I46" s="8">
        <f>FC_IND_IS_E!I46+FC_IND_NFM_E!I46+FC_IND_CPC_E!I46+FC_IND_NMM_E!I46+FC_IND_PPP_E!I46+FC_IND_FBT_E!I46+FC_IND_TE_E!I46+FC_IND_MAC_E!I46+FC_IND_TL_E!I46+FC_IND_WP_E!I46+FC_IND_MQ_E!I46+FC_IND_CON_E!I46+FC_IND_NSP_E!I46</f>
        <v>0</v>
      </c>
      <c r="J46" s="8">
        <f>FC_IND_IS_E!J46+FC_IND_NFM_E!J46+FC_IND_CPC_E!J46+FC_IND_NMM_E!J46+FC_IND_PPP_E!J46+FC_IND_FBT_E!J46+FC_IND_TE_E!J46+FC_IND_MAC_E!J46+FC_IND_TL_E!J46+FC_IND_WP_E!J46+FC_IND_MQ_E!J46+FC_IND_CON_E!J46+FC_IND_NSP_E!J46</f>
        <v>0</v>
      </c>
      <c r="K46" s="8">
        <f>FC_IND_IS_E!K46+FC_IND_NFM_E!K46+FC_IND_CPC_E!K46+FC_IND_NMM_E!K46+FC_IND_PPP_E!K46+FC_IND_FBT_E!K46+FC_IND_TE_E!K46+FC_IND_MAC_E!K46+FC_IND_TL_E!K46+FC_IND_WP_E!K46+FC_IND_MQ_E!K46+FC_IND_CON_E!K46+FC_IND_NSP_E!K46</f>
        <v>0</v>
      </c>
      <c r="L46" s="8">
        <f>FC_IND_IS_E!L46+FC_IND_NFM_E!L46+FC_IND_CPC_E!L46+FC_IND_NMM_E!L46+FC_IND_PPP_E!L46+FC_IND_FBT_E!L46+FC_IND_TE_E!L46+FC_IND_MAC_E!L46+FC_IND_TL_E!L46+FC_IND_WP_E!L46+FC_IND_MQ_E!L46+FC_IND_CON_E!L46+FC_IND_NSP_E!L46</f>
        <v>0</v>
      </c>
      <c r="M46" s="8">
        <f>FC_IND_IS_E!M46+FC_IND_NFM_E!M46+FC_IND_CPC_E!M46+FC_IND_NMM_E!M46+FC_IND_PPP_E!M46+FC_IND_FBT_E!M46+FC_IND_TE_E!M46+FC_IND_MAC_E!M46+FC_IND_TL_E!M46+FC_IND_WP_E!M46+FC_IND_MQ_E!M46+FC_IND_CON_E!M46+FC_IND_NSP_E!M46</f>
        <v>0</v>
      </c>
      <c r="N46" s="8">
        <f>FC_IND_IS_E!N46+FC_IND_NFM_E!N46+FC_IND_CPC_E!N46+FC_IND_NMM_E!N46+FC_IND_PPP_E!N46+FC_IND_FBT_E!N46+FC_IND_TE_E!N46+FC_IND_MAC_E!N46+FC_IND_TL_E!N46+FC_IND_WP_E!N46+FC_IND_MQ_E!N46+FC_IND_CON_E!N46+FC_IND_NSP_E!N46</f>
        <v>0</v>
      </c>
      <c r="O46" s="8">
        <f>FC_IND_IS_E!O46+FC_IND_NFM_E!O46+FC_IND_CPC_E!O46+FC_IND_NMM_E!O46+FC_IND_PPP_E!O46+FC_IND_FBT_E!O46+FC_IND_TE_E!O46+FC_IND_MAC_E!O46+FC_IND_TL_E!O46+FC_IND_WP_E!O46+FC_IND_MQ_E!O46+FC_IND_CON_E!O46+FC_IND_NSP_E!O46</f>
        <v>0</v>
      </c>
      <c r="P46" s="8">
        <f>FC_IND_IS_E!P46+FC_IND_NFM_E!P46+FC_IND_CPC_E!P46+FC_IND_NMM_E!P46+FC_IND_PPP_E!P46+FC_IND_FBT_E!P46+FC_IND_TE_E!P46+FC_IND_MAC_E!P46+FC_IND_TL_E!P46+FC_IND_WP_E!P46+FC_IND_MQ_E!P46+FC_IND_CON_E!P46+FC_IND_NSP_E!P46</f>
        <v>0</v>
      </c>
      <c r="Q46" s="8">
        <f>FC_IND_IS_E!Q46+FC_IND_NFM_E!Q46+FC_IND_CPC_E!Q46+FC_IND_NMM_E!Q46+FC_IND_PPP_E!Q46+FC_IND_FBT_E!Q46+FC_IND_TE_E!Q46+FC_IND_MAC_E!Q46+FC_IND_TL_E!Q46+FC_IND_WP_E!Q46+FC_IND_MQ_E!Q46+FC_IND_CON_E!Q46+FC_IND_NSP_E!Q46</f>
        <v>0</v>
      </c>
      <c r="R46" s="8">
        <f>FC_IND_IS_E!R46+FC_IND_NFM_E!R46+FC_IND_CPC_E!R46+FC_IND_NMM_E!R46+FC_IND_PPP_E!R46+FC_IND_FBT_E!R46+FC_IND_TE_E!R46+FC_IND_MAC_E!R46+FC_IND_TL_E!R46+FC_IND_WP_E!R46+FC_IND_MQ_E!R46+FC_IND_CON_E!R46+FC_IND_NSP_E!R46</f>
        <v>0</v>
      </c>
      <c r="S46" s="8">
        <f>FC_IND_IS_E!S46+FC_IND_NFM_E!S46+FC_IND_CPC_E!S46+FC_IND_NMM_E!S46+FC_IND_PPP_E!S46+FC_IND_FBT_E!S46+FC_IND_TE_E!S46+FC_IND_MAC_E!S46+FC_IND_TL_E!S46+FC_IND_WP_E!S46+FC_IND_MQ_E!S46+FC_IND_CON_E!S46+FC_IND_NSP_E!S46</f>
        <v>0</v>
      </c>
      <c r="T46" s="8">
        <f>FC_IND_IS_E!T46+FC_IND_NFM_E!T46+FC_IND_CPC_E!T46+FC_IND_NMM_E!T46+FC_IND_PPP_E!T46+FC_IND_FBT_E!T46+FC_IND_TE_E!T46+FC_IND_MAC_E!T46+FC_IND_TL_E!T46+FC_IND_WP_E!T46+FC_IND_MQ_E!T46+FC_IND_CON_E!T46+FC_IND_NSP_E!T46</f>
        <v>0</v>
      </c>
      <c r="U46" s="8">
        <f>FC_IND_IS_E!U46+FC_IND_NFM_E!U46+FC_IND_CPC_E!U46+FC_IND_NMM_E!U46+FC_IND_PPP_E!U46+FC_IND_FBT_E!U46+FC_IND_TE_E!U46+FC_IND_MAC_E!U46+FC_IND_TL_E!U46+FC_IND_WP_E!U46+FC_IND_MQ_E!U46+FC_IND_CON_E!U46+FC_IND_NSP_E!U46</f>
        <v>0</v>
      </c>
      <c r="V46" s="8">
        <f>FC_IND_IS_E!V46+FC_IND_NFM_E!V46+FC_IND_CPC_E!V46+FC_IND_NMM_E!V46+FC_IND_PPP_E!V46+FC_IND_FBT_E!V46+FC_IND_TE_E!V46+FC_IND_MAC_E!V46+FC_IND_TL_E!V46+FC_IND_WP_E!V46+FC_IND_MQ_E!V46+FC_IND_CON_E!V46+FC_IND_NSP_E!V46</f>
        <v>0</v>
      </c>
      <c r="W46" s="8">
        <f>FC_IND_IS_E!W46+FC_IND_NFM_E!W46+FC_IND_CPC_E!W46+FC_IND_NMM_E!W46+FC_IND_PPP_E!W46+FC_IND_FBT_E!W46+FC_IND_TE_E!W46+FC_IND_MAC_E!W46+FC_IND_TL_E!W46+FC_IND_WP_E!W46+FC_IND_MQ_E!W46+FC_IND_CON_E!W46+FC_IND_NSP_E!W46</f>
        <v>0</v>
      </c>
      <c r="X46" s="8">
        <f>FC_IND_IS_E!X46+FC_IND_NFM_E!X46+FC_IND_CPC_E!X46+FC_IND_NMM_E!X46+FC_IND_PPP_E!X46+FC_IND_FBT_E!X46+FC_IND_TE_E!X46+FC_IND_MAC_E!X46+FC_IND_TL_E!X46+FC_IND_WP_E!X46+FC_IND_MQ_E!X46+FC_IND_CON_E!X46+FC_IND_NSP_E!X46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FC_IND_IS_E!C47+FC_IND_NFM_E!C47+FC_IND_CPC_E!C47+FC_IND_NMM_E!C47+FC_IND_PPP_E!C47+FC_IND_FBT_E!C47+FC_IND_TE_E!C47+FC_IND_MAC_E!C47+FC_IND_TL_E!C47+FC_IND_WP_E!C47+FC_IND_MQ_E!C47+FC_IND_CON_E!C47+FC_IND_NSP_E!C47</f>
        <v>0</v>
      </c>
      <c r="D47" s="8">
        <f>FC_IND_IS_E!D47+FC_IND_NFM_E!D47+FC_IND_CPC_E!D47+FC_IND_NMM_E!D47+FC_IND_PPP_E!D47+FC_IND_FBT_E!D47+FC_IND_TE_E!D47+FC_IND_MAC_E!D47+FC_IND_TL_E!D47+FC_IND_WP_E!D47+FC_IND_MQ_E!D47+FC_IND_CON_E!D47+FC_IND_NSP_E!D47</f>
        <v>0</v>
      </c>
      <c r="E47" s="8">
        <f>FC_IND_IS_E!E47+FC_IND_NFM_E!E47+FC_IND_CPC_E!E47+FC_IND_NMM_E!E47+FC_IND_PPP_E!E47+FC_IND_FBT_E!E47+FC_IND_TE_E!E47+FC_IND_MAC_E!E47+FC_IND_TL_E!E47+FC_IND_WP_E!E47+FC_IND_MQ_E!E47+FC_IND_CON_E!E47+FC_IND_NSP_E!E47</f>
        <v>0</v>
      </c>
      <c r="F47" s="8">
        <f>FC_IND_IS_E!F47+FC_IND_NFM_E!F47+FC_IND_CPC_E!F47+FC_IND_NMM_E!F47+FC_IND_PPP_E!F47+FC_IND_FBT_E!F47+FC_IND_TE_E!F47+FC_IND_MAC_E!F47+FC_IND_TL_E!F47+FC_IND_WP_E!F47+FC_IND_MQ_E!F47+FC_IND_CON_E!F47+FC_IND_NSP_E!F47</f>
        <v>0</v>
      </c>
      <c r="G47" s="8">
        <f>FC_IND_IS_E!G47+FC_IND_NFM_E!G47+FC_IND_CPC_E!G47+FC_IND_NMM_E!G47+FC_IND_PPP_E!G47+FC_IND_FBT_E!G47+FC_IND_TE_E!G47+FC_IND_MAC_E!G47+FC_IND_TL_E!G47+FC_IND_WP_E!G47+FC_IND_MQ_E!G47+FC_IND_CON_E!G47+FC_IND_NSP_E!G47</f>
        <v>0</v>
      </c>
      <c r="H47" s="8">
        <f>FC_IND_IS_E!H47+FC_IND_NFM_E!H47+FC_IND_CPC_E!H47+FC_IND_NMM_E!H47+FC_IND_PPP_E!H47+FC_IND_FBT_E!H47+FC_IND_TE_E!H47+FC_IND_MAC_E!H47+FC_IND_TL_E!H47+FC_IND_WP_E!H47+FC_IND_MQ_E!H47+FC_IND_CON_E!H47+FC_IND_NSP_E!H47</f>
        <v>0</v>
      </c>
      <c r="I47" s="8">
        <f>FC_IND_IS_E!I47+FC_IND_NFM_E!I47+FC_IND_CPC_E!I47+FC_IND_NMM_E!I47+FC_IND_PPP_E!I47+FC_IND_FBT_E!I47+FC_IND_TE_E!I47+FC_IND_MAC_E!I47+FC_IND_TL_E!I47+FC_IND_WP_E!I47+FC_IND_MQ_E!I47+FC_IND_CON_E!I47+FC_IND_NSP_E!I47</f>
        <v>0</v>
      </c>
      <c r="J47" s="8">
        <f>FC_IND_IS_E!J47+FC_IND_NFM_E!J47+FC_IND_CPC_E!J47+FC_IND_NMM_E!J47+FC_IND_PPP_E!J47+FC_IND_FBT_E!J47+FC_IND_TE_E!J47+FC_IND_MAC_E!J47+FC_IND_TL_E!J47+FC_IND_WP_E!J47+FC_IND_MQ_E!J47+FC_IND_CON_E!J47+FC_IND_NSP_E!J47</f>
        <v>0</v>
      </c>
      <c r="K47" s="8">
        <f>FC_IND_IS_E!K47+FC_IND_NFM_E!K47+FC_IND_CPC_E!K47+FC_IND_NMM_E!K47+FC_IND_PPP_E!K47+FC_IND_FBT_E!K47+FC_IND_TE_E!K47+FC_IND_MAC_E!K47+FC_IND_TL_E!K47+FC_IND_WP_E!K47+FC_IND_MQ_E!K47+FC_IND_CON_E!K47+FC_IND_NSP_E!K47</f>
        <v>0</v>
      </c>
      <c r="L47" s="8">
        <f>FC_IND_IS_E!L47+FC_IND_NFM_E!L47+FC_IND_CPC_E!L47+FC_IND_NMM_E!L47+FC_IND_PPP_E!L47+FC_IND_FBT_E!L47+FC_IND_TE_E!L47+FC_IND_MAC_E!L47+FC_IND_TL_E!L47+FC_IND_WP_E!L47+FC_IND_MQ_E!L47+FC_IND_CON_E!L47+FC_IND_NSP_E!L47</f>
        <v>0</v>
      </c>
      <c r="M47" s="8">
        <f>FC_IND_IS_E!M47+FC_IND_NFM_E!M47+FC_IND_CPC_E!M47+FC_IND_NMM_E!M47+FC_IND_PPP_E!M47+FC_IND_FBT_E!M47+FC_IND_TE_E!M47+FC_IND_MAC_E!M47+FC_IND_TL_E!M47+FC_IND_WP_E!M47+FC_IND_MQ_E!M47+FC_IND_CON_E!M47+FC_IND_NSP_E!M47</f>
        <v>0</v>
      </c>
      <c r="N47" s="8">
        <f>FC_IND_IS_E!N47+FC_IND_NFM_E!N47+FC_IND_CPC_E!N47+FC_IND_NMM_E!N47+FC_IND_PPP_E!N47+FC_IND_FBT_E!N47+FC_IND_TE_E!N47+FC_IND_MAC_E!N47+FC_IND_TL_E!N47+FC_IND_WP_E!N47+FC_IND_MQ_E!N47+FC_IND_CON_E!N47+FC_IND_NSP_E!N47</f>
        <v>0</v>
      </c>
      <c r="O47" s="8">
        <f>FC_IND_IS_E!O47+FC_IND_NFM_E!O47+FC_IND_CPC_E!O47+FC_IND_NMM_E!O47+FC_IND_PPP_E!O47+FC_IND_FBT_E!O47+FC_IND_TE_E!O47+FC_IND_MAC_E!O47+FC_IND_TL_E!O47+FC_IND_WP_E!O47+FC_IND_MQ_E!O47+FC_IND_CON_E!O47+FC_IND_NSP_E!O47</f>
        <v>0</v>
      </c>
      <c r="P47" s="8">
        <f>FC_IND_IS_E!P47+FC_IND_NFM_E!P47+FC_IND_CPC_E!P47+FC_IND_NMM_E!P47+FC_IND_PPP_E!P47+FC_IND_FBT_E!P47+FC_IND_TE_E!P47+FC_IND_MAC_E!P47+FC_IND_TL_E!P47+FC_IND_WP_E!P47+FC_IND_MQ_E!P47+FC_IND_CON_E!P47+FC_IND_NSP_E!P47</f>
        <v>0</v>
      </c>
      <c r="Q47" s="8">
        <f>FC_IND_IS_E!Q47+FC_IND_NFM_E!Q47+FC_IND_CPC_E!Q47+FC_IND_NMM_E!Q47+FC_IND_PPP_E!Q47+FC_IND_FBT_E!Q47+FC_IND_TE_E!Q47+FC_IND_MAC_E!Q47+FC_IND_TL_E!Q47+FC_IND_WP_E!Q47+FC_IND_MQ_E!Q47+FC_IND_CON_E!Q47+FC_IND_NSP_E!Q47</f>
        <v>0</v>
      </c>
      <c r="R47" s="8">
        <f>FC_IND_IS_E!R47+FC_IND_NFM_E!R47+FC_IND_CPC_E!R47+FC_IND_NMM_E!R47+FC_IND_PPP_E!R47+FC_IND_FBT_E!R47+FC_IND_TE_E!R47+FC_IND_MAC_E!R47+FC_IND_TL_E!R47+FC_IND_WP_E!R47+FC_IND_MQ_E!R47+FC_IND_CON_E!R47+FC_IND_NSP_E!R47</f>
        <v>0</v>
      </c>
      <c r="S47" s="8">
        <f>FC_IND_IS_E!S47+FC_IND_NFM_E!S47+FC_IND_CPC_E!S47+FC_IND_NMM_E!S47+FC_IND_PPP_E!S47+FC_IND_FBT_E!S47+FC_IND_TE_E!S47+FC_IND_MAC_E!S47+FC_IND_TL_E!S47+FC_IND_WP_E!S47+FC_IND_MQ_E!S47+FC_IND_CON_E!S47+FC_IND_NSP_E!S47</f>
        <v>0</v>
      </c>
      <c r="T47" s="8">
        <f>FC_IND_IS_E!T47+FC_IND_NFM_E!T47+FC_IND_CPC_E!T47+FC_IND_NMM_E!T47+FC_IND_PPP_E!T47+FC_IND_FBT_E!T47+FC_IND_TE_E!T47+FC_IND_MAC_E!T47+FC_IND_TL_E!T47+FC_IND_WP_E!T47+FC_IND_MQ_E!T47+FC_IND_CON_E!T47+FC_IND_NSP_E!T47</f>
        <v>0</v>
      </c>
      <c r="U47" s="8">
        <f>FC_IND_IS_E!U47+FC_IND_NFM_E!U47+FC_IND_CPC_E!U47+FC_IND_NMM_E!U47+FC_IND_PPP_E!U47+FC_IND_FBT_E!U47+FC_IND_TE_E!U47+FC_IND_MAC_E!U47+FC_IND_TL_E!U47+FC_IND_WP_E!U47+FC_IND_MQ_E!U47+FC_IND_CON_E!U47+FC_IND_NSP_E!U47</f>
        <v>0</v>
      </c>
      <c r="V47" s="8">
        <f>FC_IND_IS_E!V47+FC_IND_NFM_E!V47+FC_IND_CPC_E!V47+FC_IND_NMM_E!V47+FC_IND_PPP_E!V47+FC_IND_FBT_E!V47+FC_IND_TE_E!V47+FC_IND_MAC_E!V47+FC_IND_TL_E!V47+FC_IND_WP_E!V47+FC_IND_MQ_E!V47+FC_IND_CON_E!V47+FC_IND_NSP_E!V47</f>
        <v>0</v>
      </c>
      <c r="W47" s="8">
        <f>FC_IND_IS_E!W47+FC_IND_NFM_E!W47+FC_IND_CPC_E!W47+FC_IND_NMM_E!W47+FC_IND_PPP_E!W47+FC_IND_FBT_E!W47+FC_IND_TE_E!W47+FC_IND_MAC_E!W47+FC_IND_TL_E!W47+FC_IND_WP_E!W47+FC_IND_MQ_E!W47+FC_IND_CON_E!W47+FC_IND_NSP_E!W47</f>
        <v>0</v>
      </c>
      <c r="X47" s="8">
        <f>FC_IND_IS_E!X47+FC_IND_NFM_E!X47+FC_IND_CPC_E!X47+FC_IND_NMM_E!X47+FC_IND_PPP_E!X47+FC_IND_FBT_E!X47+FC_IND_TE_E!X47+FC_IND_MAC_E!X47+FC_IND_TL_E!X47+FC_IND_WP_E!X47+FC_IND_MQ_E!X47+FC_IND_CON_E!X47+FC_IND_NSP_E!X47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FC_IND_IS_E!C48+FC_IND_NFM_E!C48+FC_IND_CPC_E!C48+FC_IND_NMM_E!C48+FC_IND_PPP_E!C48+FC_IND_FBT_E!C48+FC_IND_TE_E!C48+FC_IND_MAC_E!C48+FC_IND_TL_E!C48+FC_IND_WP_E!C48+FC_IND_MQ_E!C48+FC_IND_CON_E!C48+FC_IND_NSP_E!C48</f>
        <v>0</v>
      </c>
      <c r="D48" s="8">
        <f>FC_IND_IS_E!D48+FC_IND_NFM_E!D48+FC_IND_CPC_E!D48+FC_IND_NMM_E!D48+FC_IND_PPP_E!D48+FC_IND_FBT_E!D48+FC_IND_TE_E!D48+FC_IND_MAC_E!D48+FC_IND_TL_E!D48+FC_IND_WP_E!D48+FC_IND_MQ_E!D48+FC_IND_CON_E!D48+FC_IND_NSP_E!D48</f>
        <v>0</v>
      </c>
      <c r="E48" s="8">
        <f>FC_IND_IS_E!E48+FC_IND_NFM_E!E48+FC_IND_CPC_E!E48+FC_IND_NMM_E!E48+FC_IND_PPP_E!E48+FC_IND_FBT_E!E48+FC_IND_TE_E!E48+FC_IND_MAC_E!E48+FC_IND_TL_E!E48+FC_IND_WP_E!E48+FC_IND_MQ_E!E48+FC_IND_CON_E!E48+FC_IND_NSP_E!E48</f>
        <v>0</v>
      </c>
      <c r="F48" s="8">
        <f>FC_IND_IS_E!F48+FC_IND_NFM_E!F48+FC_IND_CPC_E!F48+FC_IND_NMM_E!F48+FC_IND_PPP_E!F48+FC_IND_FBT_E!F48+FC_IND_TE_E!F48+FC_IND_MAC_E!F48+FC_IND_TL_E!F48+FC_IND_WP_E!F48+FC_IND_MQ_E!F48+FC_IND_CON_E!F48+FC_IND_NSP_E!F48</f>
        <v>0</v>
      </c>
      <c r="G48" s="8">
        <f>FC_IND_IS_E!G48+FC_IND_NFM_E!G48+FC_IND_CPC_E!G48+FC_IND_NMM_E!G48+FC_IND_PPP_E!G48+FC_IND_FBT_E!G48+FC_IND_TE_E!G48+FC_IND_MAC_E!G48+FC_IND_TL_E!G48+FC_IND_WP_E!G48+FC_IND_MQ_E!G48+FC_IND_CON_E!G48+FC_IND_NSP_E!G48</f>
        <v>0</v>
      </c>
      <c r="H48" s="8">
        <f>FC_IND_IS_E!H48+FC_IND_NFM_E!H48+FC_IND_CPC_E!H48+FC_IND_NMM_E!H48+FC_IND_PPP_E!H48+FC_IND_FBT_E!H48+FC_IND_TE_E!H48+FC_IND_MAC_E!H48+FC_IND_TL_E!H48+FC_IND_WP_E!H48+FC_IND_MQ_E!H48+FC_IND_CON_E!H48+FC_IND_NSP_E!H48</f>
        <v>0</v>
      </c>
      <c r="I48" s="8">
        <f>FC_IND_IS_E!I48+FC_IND_NFM_E!I48+FC_IND_CPC_E!I48+FC_IND_NMM_E!I48+FC_IND_PPP_E!I48+FC_IND_FBT_E!I48+FC_IND_TE_E!I48+FC_IND_MAC_E!I48+FC_IND_TL_E!I48+FC_IND_WP_E!I48+FC_IND_MQ_E!I48+FC_IND_CON_E!I48+FC_IND_NSP_E!I48</f>
        <v>0</v>
      </c>
      <c r="J48" s="8">
        <f>FC_IND_IS_E!J48+FC_IND_NFM_E!J48+FC_IND_CPC_E!J48+FC_IND_NMM_E!J48+FC_IND_PPP_E!J48+FC_IND_FBT_E!J48+FC_IND_TE_E!J48+FC_IND_MAC_E!J48+FC_IND_TL_E!J48+FC_IND_WP_E!J48+FC_IND_MQ_E!J48+FC_IND_CON_E!J48+FC_IND_NSP_E!J48</f>
        <v>0</v>
      </c>
      <c r="K48" s="8">
        <f>FC_IND_IS_E!K48+FC_IND_NFM_E!K48+FC_IND_CPC_E!K48+FC_IND_NMM_E!K48+FC_IND_PPP_E!K48+FC_IND_FBT_E!K48+FC_IND_TE_E!K48+FC_IND_MAC_E!K48+FC_IND_TL_E!K48+FC_IND_WP_E!K48+FC_IND_MQ_E!K48+FC_IND_CON_E!K48+FC_IND_NSP_E!K48</f>
        <v>0</v>
      </c>
      <c r="L48" s="8">
        <f>FC_IND_IS_E!L48+FC_IND_NFM_E!L48+FC_IND_CPC_E!L48+FC_IND_NMM_E!L48+FC_IND_PPP_E!L48+FC_IND_FBT_E!L48+FC_IND_TE_E!L48+FC_IND_MAC_E!L48+FC_IND_TL_E!L48+FC_IND_WP_E!L48+FC_IND_MQ_E!L48+FC_IND_CON_E!L48+FC_IND_NSP_E!L48</f>
        <v>0</v>
      </c>
      <c r="M48" s="8">
        <f>FC_IND_IS_E!M48+FC_IND_NFM_E!M48+FC_IND_CPC_E!M48+FC_IND_NMM_E!M48+FC_IND_PPP_E!M48+FC_IND_FBT_E!M48+FC_IND_TE_E!M48+FC_IND_MAC_E!M48+FC_IND_TL_E!M48+FC_IND_WP_E!M48+FC_IND_MQ_E!M48+FC_IND_CON_E!M48+FC_IND_NSP_E!M48</f>
        <v>0</v>
      </c>
      <c r="N48" s="8">
        <f>FC_IND_IS_E!N48+FC_IND_NFM_E!N48+FC_IND_CPC_E!N48+FC_IND_NMM_E!N48+FC_IND_PPP_E!N48+FC_IND_FBT_E!N48+FC_IND_TE_E!N48+FC_IND_MAC_E!N48+FC_IND_TL_E!N48+FC_IND_WP_E!N48+FC_IND_MQ_E!N48+FC_IND_CON_E!N48+FC_IND_NSP_E!N48</f>
        <v>0</v>
      </c>
      <c r="O48" s="8">
        <f>FC_IND_IS_E!O48+FC_IND_NFM_E!O48+FC_IND_CPC_E!O48+FC_IND_NMM_E!O48+FC_IND_PPP_E!O48+FC_IND_FBT_E!O48+FC_IND_TE_E!O48+FC_IND_MAC_E!O48+FC_IND_TL_E!O48+FC_IND_WP_E!O48+FC_IND_MQ_E!O48+FC_IND_CON_E!O48+FC_IND_NSP_E!O48</f>
        <v>0</v>
      </c>
      <c r="P48" s="8">
        <f>FC_IND_IS_E!P48+FC_IND_NFM_E!P48+FC_IND_CPC_E!P48+FC_IND_NMM_E!P48+FC_IND_PPP_E!P48+FC_IND_FBT_E!P48+FC_IND_TE_E!P48+FC_IND_MAC_E!P48+FC_IND_TL_E!P48+FC_IND_WP_E!P48+FC_IND_MQ_E!P48+FC_IND_CON_E!P48+FC_IND_NSP_E!P48</f>
        <v>0</v>
      </c>
      <c r="Q48" s="8">
        <f>FC_IND_IS_E!Q48+FC_IND_NFM_E!Q48+FC_IND_CPC_E!Q48+FC_IND_NMM_E!Q48+FC_IND_PPP_E!Q48+FC_IND_FBT_E!Q48+FC_IND_TE_E!Q48+FC_IND_MAC_E!Q48+FC_IND_TL_E!Q48+FC_IND_WP_E!Q48+FC_IND_MQ_E!Q48+FC_IND_CON_E!Q48+FC_IND_NSP_E!Q48</f>
        <v>0</v>
      </c>
      <c r="R48" s="8">
        <f>FC_IND_IS_E!R48+FC_IND_NFM_E!R48+FC_IND_CPC_E!R48+FC_IND_NMM_E!R48+FC_IND_PPP_E!R48+FC_IND_FBT_E!R48+FC_IND_TE_E!R48+FC_IND_MAC_E!R48+FC_IND_TL_E!R48+FC_IND_WP_E!R48+FC_IND_MQ_E!R48+FC_IND_CON_E!R48+FC_IND_NSP_E!R48</f>
        <v>0</v>
      </c>
      <c r="S48" s="8">
        <f>FC_IND_IS_E!S48+FC_IND_NFM_E!S48+FC_IND_CPC_E!S48+FC_IND_NMM_E!S48+FC_IND_PPP_E!S48+FC_IND_FBT_E!S48+FC_IND_TE_E!S48+FC_IND_MAC_E!S48+FC_IND_TL_E!S48+FC_IND_WP_E!S48+FC_IND_MQ_E!S48+FC_IND_CON_E!S48+FC_IND_NSP_E!S48</f>
        <v>0</v>
      </c>
      <c r="T48" s="8">
        <f>FC_IND_IS_E!T48+FC_IND_NFM_E!T48+FC_IND_CPC_E!T48+FC_IND_NMM_E!T48+FC_IND_PPP_E!T48+FC_IND_FBT_E!T48+FC_IND_TE_E!T48+FC_IND_MAC_E!T48+FC_IND_TL_E!T48+FC_IND_WP_E!T48+FC_IND_MQ_E!T48+FC_IND_CON_E!T48+FC_IND_NSP_E!T48</f>
        <v>0</v>
      </c>
      <c r="U48" s="8">
        <f>FC_IND_IS_E!U48+FC_IND_NFM_E!U48+FC_IND_CPC_E!U48+FC_IND_NMM_E!U48+FC_IND_PPP_E!U48+FC_IND_FBT_E!U48+FC_IND_TE_E!U48+FC_IND_MAC_E!U48+FC_IND_TL_E!U48+FC_IND_WP_E!U48+FC_IND_MQ_E!U48+FC_IND_CON_E!U48+FC_IND_NSP_E!U48</f>
        <v>0</v>
      </c>
      <c r="V48" s="8">
        <f>FC_IND_IS_E!V48+FC_IND_NFM_E!V48+FC_IND_CPC_E!V48+FC_IND_NMM_E!V48+FC_IND_PPP_E!V48+FC_IND_FBT_E!V48+FC_IND_TE_E!V48+FC_IND_MAC_E!V48+FC_IND_TL_E!V48+FC_IND_WP_E!V48+FC_IND_MQ_E!V48+FC_IND_CON_E!V48+FC_IND_NSP_E!V48</f>
        <v>0</v>
      </c>
      <c r="W48" s="8">
        <f>FC_IND_IS_E!W48+FC_IND_NFM_E!W48+FC_IND_CPC_E!W48+FC_IND_NMM_E!W48+FC_IND_PPP_E!W48+FC_IND_FBT_E!W48+FC_IND_TE_E!W48+FC_IND_MAC_E!W48+FC_IND_TL_E!W48+FC_IND_WP_E!W48+FC_IND_MQ_E!W48+FC_IND_CON_E!W48+FC_IND_NSP_E!W48</f>
        <v>0</v>
      </c>
      <c r="X48" s="8">
        <f>FC_IND_IS_E!X48+FC_IND_NFM_E!X48+FC_IND_CPC_E!X48+FC_IND_NMM_E!X48+FC_IND_PPP_E!X48+FC_IND_FBT_E!X48+FC_IND_TE_E!X48+FC_IND_MAC_E!X48+FC_IND_TL_E!X48+FC_IND_WP_E!X48+FC_IND_MQ_E!X48+FC_IND_CON_E!X48+FC_IND_NSP_E!X48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FC_IND_IS_E!C49+FC_IND_NFM_E!C49+FC_IND_CPC_E!C49+FC_IND_NMM_E!C49+FC_IND_PPP_E!C49+FC_IND_FBT_E!C49+FC_IND_TE_E!C49+FC_IND_MAC_E!C49+FC_IND_TL_E!C49+FC_IND_WP_E!C49+FC_IND_MQ_E!C49+FC_IND_CON_E!C49+FC_IND_NSP_E!C49</f>
        <v>0</v>
      </c>
      <c r="D49" s="8">
        <f>FC_IND_IS_E!D49+FC_IND_NFM_E!D49+FC_IND_CPC_E!D49+FC_IND_NMM_E!D49+FC_IND_PPP_E!D49+FC_IND_FBT_E!D49+FC_IND_TE_E!D49+FC_IND_MAC_E!D49+FC_IND_TL_E!D49+FC_IND_WP_E!D49+FC_IND_MQ_E!D49+FC_IND_CON_E!D49+FC_IND_NSP_E!D49</f>
        <v>0</v>
      </c>
      <c r="E49" s="8">
        <f>FC_IND_IS_E!E49+FC_IND_NFM_E!E49+FC_IND_CPC_E!E49+FC_IND_NMM_E!E49+FC_IND_PPP_E!E49+FC_IND_FBT_E!E49+FC_IND_TE_E!E49+FC_IND_MAC_E!E49+FC_IND_TL_E!E49+FC_IND_WP_E!E49+FC_IND_MQ_E!E49+FC_IND_CON_E!E49+FC_IND_NSP_E!E49</f>
        <v>0</v>
      </c>
      <c r="F49" s="8">
        <f>FC_IND_IS_E!F49+FC_IND_NFM_E!F49+FC_IND_CPC_E!F49+FC_IND_NMM_E!F49+FC_IND_PPP_E!F49+FC_IND_FBT_E!F49+FC_IND_TE_E!F49+FC_IND_MAC_E!F49+FC_IND_TL_E!F49+FC_IND_WP_E!F49+FC_IND_MQ_E!F49+FC_IND_CON_E!F49+FC_IND_NSP_E!F49</f>
        <v>0</v>
      </c>
      <c r="G49" s="8">
        <f>FC_IND_IS_E!G49+FC_IND_NFM_E!G49+FC_IND_CPC_E!G49+FC_IND_NMM_E!G49+FC_IND_PPP_E!G49+FC_IND_FBT_E!G49+FC_IND_TE_E!G49+FC_IND_MAC_E!G49+FC_IND_TL_E!G49+FC_IND_WP_E!G49+FC_IND_MQ_E!G49+FC_IND_CON_E!G49+FC_IND_NSP_E!G49</f>
        <v>0</v>
      </c>
      <c r="H49" s="8">
        <f>FC_IND_IS_E!H49+FC_IND_NFM_E!H49+FC_IND_CPC_E!H49+FC_IND_NMM_E!H49+FC_IND_PPP_E!H49+FC_IND_FBT_E!H49+FC_IND_TE_E!H49+FC_IND_MAC_E!H49+FC_IND_TL_E!H49+FC_IND_WP_E!H49+FC_IND_MQ_E!H49+FC_IND_CON_E!H49+FC_IND_NSP_E!H49</f>
        <v>0</v>
      </c>
      <c r="I49" s="8">
        <f>FC_IND_IS_E!I49+FC_IND_NFM_E!I49+FC_IND_CPC_E!I49+FC_IND_NMM_E!I49+FC_IND_PPP_E!I49+FC_IND_FBT_E!I49+FC_IND_TE_E!I49+FC_IND_MAC_E!I49+FC_IND_TL_E!I49+FC_IND_WP_E!I49+FC_IND_MQ_E!I49+FC_IND_CON_E!I49+FC_IND_NSP_E!I49</f>
        <v>0</v>
      </c>
      <c r="J49" s="8">
        <f>FC_IND_IS_E!J49+FC_IND_NFM_E!J49+FC_IND_CPC_E!J49+FC_IND_NMM_E!J49+FC_IND_PPP_E!J49+FC_IND_FBT_E!J49+FC_IND_TE_E!J49+FC_IND_MAC_E!J49+FC_IND_TL_E!J49+FC_IND_WP_E!J49+FC_IND_MQ_E!J49+FC_IND_CON_E!J49+FC_IND_NSP_E!J49</f>
        <v>0</v>
      </c>
      <c r="K49" s="8">
        <f>FC_IND_IS_E!K49+FC_IND_NFM_E!K49+FC_IND_CPC_E!K49+FC_IND_NMM_E!K49+FC_IND_PPP_E!K49+FC_IND_FBT_E!K49+FC_IND_TE_E!K49+FC_IND_MAC_E!K49+FC_IND_TL_E!K49+FC_IND_WP_E!K49+FC_IND_MQ_E!K49+FC_IND_CON_E!K49+FC_IND_NSP_E!K49</f>
        <v>0</v>
      </c>
      <c r="L49" s="8">
        <f>FC_IND_IS_E!L49+FC_IND_NFM_E!L49+FC_IND_CPC_E!L49+FC_IND_NMM_E!L49+FC_IND_PPP_E!L49+FC_IND_FBT_E!L49+FC_IND_TE_E!L49+FC_IND_MAC_E!L49+FC_IND_TL_E!L49+FC_IND_WP_E!L49+FC_IND_MQ_E!L49+FC_IND_CON_E!L49+FC_IND_NSP_E!L49</f>
        <v>0</v>
      </c>
      <c r="M49" s="8">
        <f>FC_IND_IS_E!M49+FC_IND_NFM_E!M49+FC_IND_CPC_E!M49+FC_IND_NMM_E!M49+FC_IND_PPP_E!M49+FC_IND_FBT_E!M49+FC_IND_TE_E!M49+FC_IND_MAC_E!M49+FC_IND_TL_E!M49+FC_IND_WP_E!M49+FC_IND_MQ_E!M49+FC_IND_CON_E!M49+FC_IND_NSP_E!M49</f>
        <v>0</v>
      </c>
      <c r="N49" s="8">
        <f>FC_IND_IS_E!N49+FC_IND_NFM_E!N49+FC_IND_CPC_E!N49+FC_IND_NMM_E!N49+FC_IND_PPP_E!N49+FC_IND_FBT_E!N49+FC_IND_TE_E!N49+FC_IND_MAC_E!N49+FC_IND_TL_E!N49+FC_IND_WP_E!N49+FC_IND_MQ_E!N49+FC_IND_CON_E!N49+FC_IND_NSP_E!N49</f>
        <v>0</v>
      </c>
      <c r="O49" s="8">
        <f>FC_IND_IS_E!O49+FC_IND_NFM_E!O49+FC_IND_CPC_E!O49+FC_IND_NMM_E!O49+FC_IND_PPP_E!O49+FC_IND_FBT_E!O49+FC_IND_TE_E!O49+FC_IND_MAC_E!O49+FC_IND_TL_E!O49+FC_IND_WP_E!O49+FC_IND_MQ_E!O49+FC_IND_CON_E!O49+FC_IND_NSP_E!O49</f>
        <v>0</v>
      </c>
      <c r="P49" s="8">
        <f>FC_IND_IS_E!P49+FC_IND_NFM_E!P49+FC_IND_CPC_E!P49+FC_IND_NMM_E!P49+FC_IND_PPP_E!P49+FC_IND_FBT_E!P49+FC_IND_TE_E!P49+FC_IND_MAC_E!P49+FC_IND_TL_E!P49+FC_IND_WP_E!P49+FC_IND_MQ_E!P49+FC_IND_CON_E!P49+FC_IND_NSP_E!P49</f>
        <v>0</v>
      </c>
      <c r="Q49" s="8">
        <f>FC_IND_IS_E!Q49+FC_IND_NFM_E!Q49+FC_IND_CPC_E!Q49+FC_IND_NMM_E!Q49+FC_IND_PPP_E!Q49+FC_IND_FBT_E!Q49+FC_IND_TE_E!Q49+FC_IND_MAC_E!Q49+FC_IND_TL_E!Q49+FC_IND_WP_E!Q49+FC_IND_MQ_E!Q49+FC_IND_CON_E!Q49+FC_IND_NSP_E!Q49</f>
        <v>0</v>
      </c>
      <c r="R49" s="8">
        <f>FC_IND_IS_E!R49+FC_IND_NFM_E!R49+FC_IND_CPC_E!R49+FC_IND_NMM_E!R49+FC_IND_PPP_E!R49+FC_IND_FBT_E!R49+FC_IND_TE_E!R49+FC_IND_MAC_E!R49+FC_IND_TL_E!R49+FC_IND_WP_E!R49+FC_IND_MQ_E!R49+FC_IND_CON_E!R49+FC_IND_NSP_E!R49</f>
        <v>0</v>
      </c>
      <c r="S49" s="8">
        <f>FC_IND_IS_E!S49+FC_IND_NFM_E!S49+FC_IND_CPC_E!S49+FC_IND_NMM_E!S49+FC_IND_PPP_E!S49+FC_IND_FBT_E!S49+FC_IND_TE_E!S49+FC_IND_MAC_E!S49+FC_IND_TL_E!S49+FC_IND_WP_E!S49+FC_IND_MQ_E!S49+FC_IND_CON_E!S49+FC_IND_NSP_E!S49</f>
        <v>0</v>
      </c>
      <c r="T49" s="8">
        <f>FC_IND_IS_E!T49+FC_IND_NFM_E!T49+FC_IND_CPC_E!T49+FC_IND_NMM_E!T49+FC_IND_PPP_E!T49+FC_IND_FBT_E!T49+FC_IND_TE_E!T49+FC_IND_MAC_E!T49+FC_IND_TL_E!T49+FC_IND_WP_E!T49+FC_IND_MQ_E!T49+FC_IND_CON_E!T49+FC_IND_NSP_E!T49</f>
        <v>0</v>
      </c>
      <c r="U49" s="8">
        <f>FC_IND_IS_E!U49+FC_IND_NFM_E!U49+FC_IND_CPC_E!U49+FC_IND_NMM_E!U49+FC_IND_PPP_E!U49+FC_IND_FBT_E!U49+FC_IND_TE_E!U49+FC_IND_MAC_E!U49+FC_IND_TL_E!U49+FC_IND_WP_E!U49+FC_IND_MQ_E!U49+FC_IND_CON_E!U49+FC_IND_NSP_E!U49</f>
        <v>0</v>
      </c>
      <c r="V49" s="8">
        <f>FC_IND_IS_E!V49+FC_IND_NFM_E!V49+FC_IND_CPC_E!V49+FC_IND_NMM_E!V49+FC_IND_PPP_E!V49+FC_IND_FBT_E!V49+FC_IND_TE_E!V49+FC_IND_MAC_E!V49+FC_IND_TL_E!V49+FC_IND_WP_E!V49+FC_IND_MQ_E!V49+FC_IND_CON_E!V49+FC_IND_NSP_E!V49</f>
        <v>0</v>
      </c>
      <c r="W49" s="8">
        <f>FC_IND_IS_E!W49+FC_IND_NFM_E!W49+FC_IND_CPC_E!W49+FC_IND_NMM_E!W49+FC_IND_PPP_E!W49+FC_IND_FBT_E!W49+FC_IND_TE_E!W49+FC_IND_MAC_E!W49+FC_IND_TL_E!W49+FC_IND_WP_E!W49+FC_IND_MQ_E!W49+FC_IND_CON_E!W49+FC_IND_NSP_E!W49</f>
        <v>0</v>
      </c>
      <c r="X49" s="8">
        <f>FC_IND_IS_E!X49+FC_IND_NFM_E!X49+FC_IND_CPC_E!X49+FC_IND_NMM_E!X49+FC_IND_PPP_E!X49+FC_IND_FBT_E!X49+FC_IND_TE_E!X49+FC_IND_MAC_E!X49+FC_IND_TL_E!X49+FC_IND_WP_E!X49+FC_IND_MQ_E!X49+FC_IND_CON_E!X49+FC_IND_NSP_E!X49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FC_IND_IS_E!C50+FC_IND_NFM_E!C50+FC_IND_CPC_E!C50+FC_IND_NMM_E!C50+FC_IND_PPP_E!C50+FC_IND_FBT_E!C50+FC_IND_TE_E!C50+FC_IND_MAC_E!C50+FC_IND_TL_E!C50+FC_IND_WP_E!C50+FC_IND_MQ_E!C50+FC_IND_CON_E!C50+FC_IND_NSP_E!C50</f>
        <v>0</v>
      </c>
      <c r="D50" s="8">
        <f>FC_IND_IS_E!D50+FC_IND_NFM_E!D50+FC_IND_CPC_E!D50+FC_IND_NMM_E!D50+FC_IND_PPP_E!D50+FC_IND_FBT_E!D50+FC_IND_TE_E!D50+FC_IND_MAC_E!D50+FC_IND_TL_E!D50+FC_IND_WP_E!D50+FC_IND_MQ_E!D50+FC_IND_CON_E!D50+FC_IND_NSP_E!D50</f>
        <v>0</v>
      </c>
      <c r="E50" s="8">
        <f>FC_IND_IS_E!E50+FC_IND_NFM_E!E50+FC_IND_CPC_E!E50+FC_IND_NMM_E!E50+FC_IND_PPP_E!E50+FC_IND_FBT_E!E50+FC_IND_TE_E!E50+FC_IND_MAC_E!E50+FC_IND_TL_E!E50+FC_IND_WP_E!E50+FC_IND_MQ_E!E50+FC_IND_CON_E!E50+FC_IND_NSP_E!E50</f>
        <v>0</v>
      </c>
      <c r="F50" s="8">
        <f>FC_IND_IS_E!F50+FC_IND_NFM_E!F50+FC_IND_CPC_E!F50+FC_IND_NMM_E!F50+FC_IND_PPP_E!F50+FC_IND_FBT_E!F50+FC_IND_TE_E!F50+FC_IND_MAC_E!F50+FC_IND_TL_E!F50+FC_IND_WP_E!F50+FC_IND_MQ_E!F50+FC_IND_CON_E!F50+FC_IND_NSP_E!F50</f>
        <v>0</v>
      </c>
      <c r="G50" s="8">
        <f>FC_IND_IS_E!G50+FC_IND_NFM_E!G50+FC_IND_CPC_E!G50+FC_IND_NMM_E!G50+FC_IND_PPP_E!G50+FC_IND_FBT_E!G50+FC_IND_TE_E!G50+FC_IND_MAC_E!G50+FC_IND_TL_E!G50+FC_IND_WP_E!G50+FC_IND_MQ_E!G50+FC_IND_CON_E!G50+FC_IND_NSP_E!G50</f>
        <v>0</v>
      </c>
      <c r="H50" s="8">
        <f>FC_IND_IS_E!H50+FC_IND_NFM_E!H50+FC_IND_CPC_E!H50+FC_IND_NMM_E!H50+FC_IND_PPP_E!H50+FC_IND_FBT_E!H50+FC_IND_TE_E!H50+FC_IND_MAC_E!H50+FC_IND_TL_E!H50+FC_IND_WP_E!H50+FC_IND_MQ_E!H50+FC_IND_CON_E!H50+FC_IND_NSP_E!H50</f>
        <v>0</v>
      </c>
      <c r="I50" s="8">
        <f>FC_IND_IS_E!I50+FC_IND_NFM_E!I50+FC_IND_CPC_E!I50+FC_IND_NMM_E!I50+FC_IND_PPP_E!I50+FC_IND_FBT_E!I50+FC_IND_TE_E!I50+FC_IND_MAC_E!I50+FC_IND_TL_E!I50+FC_IND_WP_E!I50+FC_IND_MQ_E!I50+FC_IND_CON_E!I50+FC_IND_NSP_E!I50</f>
        <v>0</v>
      </c>
      <c r="J50" s="8">
        <f>FC_IND_IS_E!J50+FC_IND_NFM_E!J50+FC_IND_CPC_E!J50+FC_IND_NMM_E!J50+FC_IND_PPP_E!J50+FC_IND_FBT_E!J50+FC_IND_TE_E!J50+FC_IND_MAC_E!J50+FC_IND_TL_E!J50+FC_IND_WP_E!J50+FC_IND_MQ_E!J50+FC_IND_CON_E!J50+FC_IND_NSP_E!J50</f>
        <v>0</v>
      </c>
      <c r="K50" s="8">
        <f>FC_IND_IS_E!K50+FC_IND_NFM_E!K50+FC_IND_CPC_E!K50+FC_IND_NMM_E!K50+FC_IND_PPP_E!K50+FC_IND_FBT_E!K50+FC_IND_TE_E!K50+FC_IND_MAC_E!K50+FC_IND_TL_E!K50+FC_IND_WP_E!K50+FC_IND_MQ_E!K50+FC_IND_CON_E!K50+FC_IND_NSP_E!K50</f>
        <v>0</v>
      </c>
      <c r="L50" s="8">
        <f>FC_IND_IS_E!L50+FC_IND_NFM_E!L50+FC_IND_CPC_E!L50+FC_IND_NMM_E!L50+FC_IND_PPP_E!L50+FC_IND_FBT_E!L50+FC_IND_TE_E!L50+FC_IND_MAC_E!L50+FC_IND_TL_E!L50+FC_IND_WP_E!L50+FC_IND_MQ_E!L50+FC_IND_CON_E!L50+FC_IND_NSP_E!L50</f>
        <v>0</v>
      </c>
      <c r="M50" s="8">
        <f>FC_IND_IS_E!M50+FC_IND_NFM_E!M50+FC_IND_CPC_E!M50+FC_IND_NMM_E!M50+FC_IND_PPP_E!M50+FC_IND_FBT_E!M50+FC_IND_TE_E!M50+FC_IND_MAC_E!M50+FC_IND_TL_E!M50+FC_IND_WP_E!M50+FC_IND_MQ_E!M50+FC_IND_CON_E!M50+FC_IND_NSP_E!M50</f>
        <v>0</v>
      </c>
      <c r="N50" s="8">
        <f>FC_IND_IS_E!N50+FC_IND_NFM_E!N50+FC_IND_CPC_E!N50+FC_IND_NMM_E!N50+FC_IND_PPP_E!N50+FC_IND_FBT_E!N50+FC_IND_TE_E!N50+FC_IND_MAC_E!N50+FC_IND_TL_E!N50+FC_IND_WP_E!N50+FC_IND_MQ_E!N50+FC_IND_CON_E!N50+FC_IND_NSP_E!N50</f>
        <v>0</v>
      </c>
      <c r="O50" s="8">
        <f>FC_IND_IS_E!O50+FC_IND_NFM_E!O50+FC_IND_CPC_E!O50+FC_IND_NMM_E!O50+FC_IND_PPP_E!O50+FC_IND_FBT_E!O50+FC_IND_TE_E!O50+FC_IND_MAC_E!O50+FC_IND_TL_E!O50+FC_IND_WP_E!O50+FC_IND_MQ_E!O50+FC_IND_CON_E!O50+FC_IND_NSP_E!O50</f>
        <v>0</v>
      </c>
      <c r="P50" s="8">
        <f>FC_IND_IS_E!P50+FC_IND_NFM_E!P50+FC_IND_CPC_E!P50+FC_IND_NMM_E!P50+FC_IND_PPP_E!P50+FC_IND_FBT_E!P50+FC_IND_TE_E!P50+FC_IND_MAC_E!P50+FC_IND_TL_E!P50+FC_IND_WP_E!P50+FC_IND_MQ_E!P50+FC_IND_CON_E!P50+FC_IND_NSP_E!P50</f>
        <v>0</v>
      </c>
      <c r="Q50" s="8">
        <f>FC_IND_IS_E!Q50+FC_IND_NFM_E!Q50+FC_IND_CPC_E!Q50+FC_IND_NMM_E!Q50+FC_IND_PPP_E!Q50+FC_IND_FBT_E!Q50+FC_IND_TE_E!Q50+FC_IND_MAC_E!Q50+FC_IND_TL_E!Q50+FC_IND_WP_E!Q50+FC_IND_MQ_E!Q50+FC_IND_CON_E!Q50+FC_IND_NSP_E!Q50</f>
        <v>0</v>
      </c>
      <c r="R50" s="8">
        <f>FC_IND_IS_E!R50+FC_IND_NFM_E!R50+FC_IND_CPC_E!R50+FC_IND_NMM_E!R50+FC_IND_PPP_E!R50+FC_IND_FBT_E!R50+FC_IND_TE_E!R50+FC_IND_MAC_E!R50+FC_IND_TL_E!R50+FC_IND_WP_E!R50+FC_IND_MQ_E!R50+FC_IND_CON_E!R50+FC_IND_NSP_E!R50</f>
        <v>0</v>
      </c>
      <c r="S50" s="8">
        <f>FC_IND_IS_E!S50+FC_IND_NFM_E!S50+FC_IND_CPC_E!S50+FC_IND_NMM_E!S50+FC_IND_PPP_E!S50+FC_IND_FBT_E!S50+FC_IND_TE_E!S50+FC_IND_MAC_E!S50+FC_IND_TL_E!S50+FC_IND_WP_E!S50+FC_IND_MQ_E!S50+FC_IND_CON_E!S50+FC_IND_NSP_E!S50</f>
        <v>0</v>
      </c>
      <c r="T50" s="8">
        <f>FC_IND_IS_E!T50+FC_IND_NFM_E!T50+FC_IND_CPC_E!T50+FC_IND_NMM_E!T50+FC_IND_PPP_E!T50+FC_IND_FBT_E!T50+FC_IND_TE_E!T50+FC_IND_MAC_E!T50+FC_IND_TL_E!T50+FC_IND_WP_E!T50+FC_IND_MQ_E!T50+FC_IND_CON_E!T50+FC_IND_NSP_E!T50</f>
        <v>0</v>
      </c>
      <c r="U50" s="8">
        <f>FC_IND_IS_E!U50+FC_IND_NFM_E!U50+FC_IND_CPC_E!U50+FC_IND_NMM_E!U50+FC_IND_PPP_E!U50+FC_IND_FBT_E!U50+FC_IND_TE_E!U50+FC_IND_MAC_E!U50+FC_IND_TL_E!U50+FC_IND_WP_E!U50+FC_IND_MQ_E!U50+FC_IND_CON_E!U50+FC_IND_NSP_E!U50</f>
        <v>0</v>
      </c>
      <c r="V50" s="8">
        <f>FC_IND_IS_E!V50+FC_IND_NFM_E!V50+FC_IND_CPC_E!V50+FC_IND_NMM_E!V50+FC_IND_PPP_E!V50+FC_IND_FBT_E!V50+FC_IND_TE_E!V50+FC_IND_MAC_E!V50+FC_IND_TL_E!V50+FC_IND_WP_E!V50+FC_IND_MQ_E!V50+FC_IND_CON_E!V50+FC_IND_NSP_E!V50</f>
        <v>0</v>
      </c>
      <c r="W50" s="8">
        <f>FC_IND_IS_E!W50+FC_IND_NFM_E!W50+FC_IND_CPC_E!W50+FC_IND_NMM_E!W50+FC_IND_PPP_E!W50+FC_IND_FBT_E!W50+FC_IND_TE_E!W50+FC_IND_MAC_E!W50+FC_IND_TL_E!W50+FC_IND_WP_E!W50+FC_IND_MQ_E!W50+FC_IND_CON_E!W50+FC_IND_NSP_E!W50</f>
        <v>0</v>
      </c>
      <c r="X50" s="8">
        <f>FC_IND_IS_E!X50+FC_IND_NFM_E!X50+FC_IND_CPC_E!X50+FC_IND_NMM_E!X50+FC_IND_PPP_E!X50+FC_IND_FBT_E!X50+FC_IND_TE_E!X50+FC_IND_MAC_E!X50+FC_IND_TL_E!X50+FC_IND_WP_E!X50+FC_IND_MQ_E!X50+FC_IND_CON_E!X50+FC_IND_NSP_E!X50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FC_IND_IS_E!C51+FC_IND_NFM_E!C51+FC_IND_CPC_E!C51+FC_IND_NMM_E!C51+FC_IND_PPP_E!C51+FC_IND_FBT_E!C51+FC_IND_TE_E!C51+FC_IND_MAC_E!C51+FC_IND_TL_E!C51+FC_IND_WP_E!C51+FC_IND_MQ_E!C51+FC_IND_CON_E!C51+FC_IND_NSP_E!C51</f>
        <v>703.26591983999981</v>
      </c>
      <c r="D51" s="27">
        <f>FC_IND_IS_E!D51+FC_IND_NFM_E!D51+FC_IND_CPC_E!D51+FC_IND_NMM_E!D51+FC_IND_PPP_E!D51+FC_IND_FBT_E!D51+FC_IND_TE_E!D51+FC_IND_MAC_E!D51+FC_IND_TL_E!D51+FC_IND_WP_E!D51+FC_IND_MQ_E!D51+FC_IND_CON_E!D51+FC_IND_NSP_E!D51</f>
        <v>753.91082316000006</v>
      </c>
      <c r="E51" s="27">
        <f>FC_IND_IS_E!E51+FC_IND_NFM_E!E51+FC_IND_CPC_E!E51+FC_IND_NMM_E!E51+FC_IND_PPP_E!E51+FC_IND_FBT_E!E51+FC_IND_TE_E!E51+FC_IND_MAC_E!E51+FC_IND_TL_E!E51+FC_IND_WP_E!E51+FC_IND_MQ_E!E51+FC_IND_CON_E!E51+FC_IND_NSP_E!E51</f>
        <v>739.9382205600001</v>
      </c>
      <c r="F51" s="27">
        <f>FC_IND_IS_E!F51+FC_IND_NFM_E!F51+FC_IND_CPC_E!F51+FC_IND_NMM_E!F51+FC_IND_PPP_E!F51+FC_IND_FBT_E!F51+FC_IND_TE_E!F51+FC_IND_MAC_E!F51+FC_IND_TL_E!F51+FC_IND_WP_E!F51+FC_IND_MQ_E!F51+FC_IND_CON_E!F51+FC_IND_NSP_E!F51</f>
        <v>711.4808448</v>
      </c>
      <c r="G51" s="27">
        <f>FC_IND_IS_E!G51+FC_IND_NFM_E!G51+FC_IND_CPC_E!G51+FC_IND_NMM_E!G51+FC_IND_PPP_E!G51+FC_IND_FBT_E!G51+FC_IND_TE_E!G51+FC_IND_MAC_E!G51+FC_IND_TL_E!G51+FC_IND_WP_E!G51+FC_IND_MQ_E!G51+FC_IND_CON_E!G51+FC_IND_NSP_E!G51</f>
        <v>772.76762640000004</v>
      </c>
      <c r="H51" s="27">
        <f>FC_IND_IS_E!H51+FC_IND_NFM_E!H51+FC_IND_CPC_E!H51+FC_IND_NMM_E!H51+FC_IND_PPP_E!H51+FC_IND_FBT_E!H51+FC_IND_TE_E!H51+FC_IND_MAC_E!H51+FC_IND_TL_E!H51+FC_IND_WP_E!H51+FC_IND_MQ_E!H51+FC_IND_CON_E!H51+FC_IND_NSP_E!H51</f>
        <v>772.79792039999961</v>
      </c>
      <c r="I51" s="27">
        <f>FC_IND_IS_E!I51+FC_IND_NFM_E!I51+FC_IND_CPC_E!I51+FC_IND_NMM_E!I51+FC_IND_PPP_E!I51+FC_IND_FBT_E!I51+FC_IND_TE_E!I51+FC_IND_MAC_E!I51+FC_IND_TL_E!I51+FC_IND_WP_E!I51+FC_IND_MQ_E!I51+FC_IND_CON_E!I51+FC_IND_NSP_E!I51</f>
        <v>823.64357196000014</v>
      </c>
      <c r="J51" s="27">
        <f>FC_IND_IS_E!J51+FC_IND_NFM_E!J51+FC_IND_CPC_E!J51+FC_IND_NMM_E!J51+FC_IND_PPP_E!J51+FC_IND_FBT_E!J51+FC_IND_TE_E!J51+FC_IND_MAC_E!J51+FC_IND_TL_E!J51+FC_IND_WP_E!J51+FC_IND_MQ_E!J51+FC_IND_CON_E!J51+FC_IND_NSP_E!J51</f>
        <v>822.37364748000005</v>
      </c>
      <c r="K51" s="27">
        <f>FC_IND_IS_E!K51+FC_IND_NFM_E!K51+FC_IND_CPC_E!K51+FC_IND_NMM_E!K51+FC_IND_PPP_E!K51+FC_IND_FBT_E!K51+FC_IND_TE_E!K51+FC_IND_MAC_E!K51+FC_IND_TL_E!K51+FC_IND_WP_E!K51+FC_IND_MQ_E!K51+FC_IND_CON_E!K51+FC_IND_NSP_E!K51</f>
        <v>781.28831880000007</v>
      </c>
      <c r="L51" s="27">
        <f>FC_IND_IS_E!L51+FC_IND_NFM_E!L51+FC_IND_CPC_E!L51+FC_IND_NMM_E!L51+FC_IND_PPP_E!L51+FC_IND_FBT_E!L51+FC_IND_TE_E!L51+FC_IND_MAC_E!L51+FC_IND_TL_E!L51+FC_IND_WP_E!L51+FC_IND_MQ_E!L51+FC_IND_CON_E!L51+FC_IND_NSP_E!L51</f>
        <v>689.71803911999996</v>
      </c>
      <c r="M51" s="27">
        <f>FC_IND_IS_E!M51+FC_IND_NFM_E!M51+FC_IND_CPC_E!M51+FC_IND_NMM_E!M51+FC_IND_PPP_E!M51+FC_IND_FBT_E!M51+FC_IND_TE_E!M51+FC_IND_MAC_E!M51+FC_IND_TL_E!M51+FC_IND_WP_E!M51+FC_IND_MQ_E!M51+FC_IND_CON_E!M51+FC_IND_NSP_E!M51</f>
        <v>727.00813548000008</v>
      </c>
      <c r="N51" s="27">
        <f>FC_IND_IS_E!N51+FC_IND_NFM_E!N51+FC_IND_CPC_E!N51+FC_IND_NMM_E!N51+FC_IND_PPP_E!N51+FC_IND_FBT_E!N51+FC_IND_TE_E!N51+FC_IND_MAC_E!N51+FC_IND_TL_E!N51+FC_IND_WP_E!N51+FC_IND_MQ_E!N51+FC_IND_CON_E!N51+FC_IND_NSP_E!N51</f>
        <v>742.32276228000001</v>
      </c>
      <c r="O51" s="27">
        <f>FC_IND_IS_E!O51+FC_IND_NFM_E!O51+FC_IND_CPC_E!O51+FC_IND_NMM_E!O51+FC_IND_PPP_E!O51+FC_IND_FBT_E!O51+FC_IND_TE_E!O51+FC_IND_MAC_E!O51+FC_IND_TL_E!O51+FC_IND_WP_E!O51+FC_IND_MQ_E!O51+FC_IND_CON_E!O51+FC_IND_NSP_E!O51</f>
        <v>713.1215678399999</v>
      </c>
      <c r="P51" s="27">
        <f>FC_IND_IS_E!P51+FC_IND_NFM_E!P51+FC_IND_CPC_E!P51+FC_IND_NMM_E!P51+FC_IND_PPP_E!P51+FC_IND_FBT_E!P51+FC_IND_TE_E!P51+FC_IND_MAC_E!P51+FC_IND_TL_E!P51+FC_IND_WP_E!P51+FC_IND_MQ_E!P51+FC_IND_CON_E!P51+FC_IND_NSP_E!P51</f>
        <v>665.4777901199999</v>
      </c>
      <c r="Q51" s="27">
        <f>FC_IND_IS_E!Q51+FC_IND_NFM_E!Q51+FC_IND_CPC_E!Q51+FC_IND_NMM_E!Q51+FC_IND_PPP_E!Q51+FC_IND_FBT_E!Q51+FC_IND_TE_E!Q51+FC_IND_MAC_E!Q51+FC_IND_TL_E!Q51+FC_IND_WP_E!Q51+FC_IND_MQ_E!Q51+FC_IND_CON_E!Q51+FC_IND_NSP_E!Q51</f>
        <v>661.17644603999986</v>
      </c>
      <c r="R51" s="27">
        <f>FC_IND_IS_E!R51+FC_IND_NFM_E!R51+FC_IND_CPC_E!R51+FC_IND_NMM_E!R51+FC_IND_PPP_E!R51+FC_IND_FBT_E!R51+FC_IND_TE_E!R51+FC_IND_MAC_E!R51+FC_IND_TL_E!R51+FC_IND_WP_E!R51+FC_IND_MQ_E!R51+FC_IND_CON_E!R51+FC_IND_NSP_E!R51</f>
        <v>651.43046231999983</v>
      </c>
      <c r="S51" s="27">
        <f>FC_IND_IS_E!S51+FC_IND_NFM_E!S51+FC_IND_CPC_E!S51+FC_IND_NMM_E!S51+FC_IND_PPP_E!S51+FC_IND_FBT_E!S51+FC_IND_TE_E!S51+FC_IND_MAC_E!S51+FC_IND_TL_E!S51+FC_IND_WP_E!S51+FC_IND_MQ_E!S51+FC_IND_CON_E!S51+FC_IND_NSP_E!S51</f>
        <v>659.67406560000006</v>
      </c>
      <c r="T51" s="27">
        <f>FC_IND_IS_E!T51+FC_IND_NFM_E!T51+FC_IND_CPC_E!T51+FC_IND_NMM_E!T51+FC_IND_PPP_E!T51+FC_IND_FBT_E!T51+FC_IND_TE_E!T51+FC_IND_MAC_E!T51+FC_IND_TL_E!T51+FC_IND_WP_E!T51+FC_IND_MQ_E!T51+FC_IND_CON_E!T51+FC_IND_NSP_E!T51</f>
        <v>628.20728388000009</v>
      </c>
      <c r="U51" s="27">
        <f>FC_IND_IS_E!U51+FC_IND_NFM_E!U51+FC_IND_CPC_E!U51+FC_IND_NMM_E!U51+FC_IND_PPP_E!U51+FC_IND_FBT_E!U51+FC_IND_TE_E!U51+FC_IND_MAC_E!U51+FC_IND_TL_E!U51+FC_IND_WP_E!U51+FC_IND_MQ_E!U51+FC_IND_CON_E!U51+FC_IND_NSP_E!U51</f>
        <v>654.61920876000022</v>
      </c>
      <c r="V51" s="27">
        <f>FC_IND_IS_E!V51+FC_IND_NFM_E!V51+FC_IND_CPC_E!V51+FC_IND_NMM_E!V51+FC_IND_PPP_E!V51+FC_IND_FBT_E!V51+FC_IND_TE_E!V51+FC_IND_MAC_E!V51+FC_IND_TL_E!V51+FC_IND_WP_E!V51+FC_IND_MQ_E!V51+FC_IND_CON_E!V51+FC_IND_NSP_E!V51</f>
        <v>633.04604352000013</v>
      </c>
      <c r="W51" s="27">
        <f>FC_IND_IS_E!W51+FC_IND_NFM_E!W51+FC_IND_CPC_E!W51+FC_IND_NMM_E!W51+FC_IND_PPP_E!W51+FC_IND_FBT_E!W51+FC_IND_TE_E!W51+FC_IND_MAC_E!W51+FC_IND_TL_E!W51+FC_IND_WP_E!W51+FC_IND_MQ_E!W51+FC_IND_CON_E!W51+FC_IND_NSP_E!W51</f>
        <v>542.47627368000019</v>
      </c>
      <c r="X51" s="27">
        <f>FC_IND_IS_E!X51+FC_IND_NFM_E!X51+FC_IND_CPC_E!X51+FC_IND_NMM_E!X51+FC_IND_PPP_E!X51+FC_IND_FBT_E!X51+FC_IND_TE_E!X51+FC_IND_MAC_E!X51+FC_IND_TL_E!X51+FC_IND_WP_E!X51+FC_IND_MQ_E!X51+FC_IND_CON_E!X51+FC_IND_NSP_E!X51</f>
        <v>592.1004711600001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19">SUM(C53:C54)</f>
        <v>38.387091599999998</v>
      </c>
      <c r="D52" s="27">
        <f t="shared" si="19"/>
        <v>83.471216400000017</v>
      </c>
      <c r="E52" s="27">
        <f t="shared" si="19"/>
        <v>98.476606799999985</v>
      </c>
      <c r="F52" s="27">
        <f t="shared" si="19"/>
        <v>89.57983320000001</v>
      </c>
      <c r="G52" s="27">
        <f t="shared" si="19"/>
        <v>96.437483999999984</v>
      </c>
      <c r="H52" s="27">
        <f t="shared" si="19"/>
        <v>103.29564959999999</v>
      </c>
      <c r="I52" s="27">
        <f t="shared" si="19"/>
        <v>108.19088280000001</v>
      </c>
      <c r="J52" s="27">
        <f t="shared" si="19"/>
        <v>81.797601600000007</v>
      </c>
      <c r="K52" s="27">
        <f t="shared" si="19"/>
        <v>92.831309999999988</v>
      </c>
      <c r="L52" s="27">
        <f t="shared" si="19"/>
        <v>59.277675600000002</v>
      </c>
      <c r="M52" s="27">
        <f t="shared" si="19"/>
        <v>85.351780799999986</v>
      </c>
      <c r="N52" s="27">
        <f t="shared" si="19"/>
        <v>82.314975600000011</v>
      </c>
      <c r="O52" s="27">
        <f t="shared" si="19"/>
        <v>86.273272799999987</v>
      </c>
      <c r="P52" s="27">
        <f t="shared" si="19"/>
        <v>91.660654800000003</v>
      </c>
      <c r="Q52" s="27">
        <f t="shared" si="19"/>
        <v>91.517540400000001</v>
      </c>
      <c r="R52" s="27">
        <f t="shared" si="19"/>
        <v>81.371861999999993</v>
      </c>
      <c r="S52" s="27">
        <f t="shared" si="19"/>
        <v>78.017425200000019</v>
      </c>
      <c r="T52" s="27">
        <f t="shared" si="19"/>
        <v>82.684087200000008</v>
      </c>
      <c r="U52" s="27">
        <f t="shared" si="19"/>
        <v>89.242124400000023</v>
      </c>
      <c r="V52" s="27">
        <f t="shared" si="19"/>
        <v>88.701069600000011</v>
      </c>
      <c r="W52" s="27">
        <f t="shared" si="19"/>
        <v>139.72598640000004</v>
      </c>
      <c r="X52" s="27">
        <f t="shared" ref="X52" si="20">SUM(X53:X54)</f>
        <v>123.13398240000001</v>
      </c>
    </row>
    <row r="53" spans="1:24" ht="11.25" customHeight="1" x14ac:dyDescent="0.2">
      <c r="A53" s="29" t="s">
        <v>116</v>
      </c>
      <c r="B53" s="7" t="s">
        <v>117</v>
      </c>
      <c r="C53" s="8">
        <f>FC_IND_IS_E!C53+FC_IND_NFM_E!C53+FC_IND_CPC_E!C53+FC_IND_NMM_E!C53+FC_IND_PPP_E!C53+FC_IND_FBT_E!C53+FC_IND_TE_E!C53+FC_IND_MAC_E!C53+FC_IND_TL_E!C53+FC_IND_WP_E!C53+FC_IND_MQ_E!C53+FC_IND_CON_E!C53+FC_IND_NSP_E!C53</f>
        <v>38.387091599999998</v>
      </c>
      <c r="D53" s="8">
        <f>FC_IND_IS_E!D53+FC_IND_NFM_E!D53+FC_IND_CPC_E!D53+FC_IND_NMM_E!D53+FC_IND_PPP_E!D53+FC_IND_FBT_E!D53+FC_IND_TE_E!D53+FC_IND_MAC_E!D53+FC_IND_TL_E!D53+FC_IND_WP_E!D53+FC_IND_MQ_E!D53+FC_IND_CON_E!D53+FC_IND_NSP_E!D53</f>
        <v>83.471216400000017</v>
      </c>
      <c r="E53" s="8">
        <f>FC_IND_IS_E!E53+FC_IND_NFM_E!E53+FC_IND_CPC_E!E53+FC_IND_NMM_E!E53+FC_IND_PPP_E!E53+FC_IND_FBT_E!E53+FC_IND_TE_E!E53+FC_IND_MAC_E!E53+FC_IND_TL_E!E53+FC_IND_WP_E!E53+FC_IND_MQ_E!E53+FC_IND_CON_E!E53+FC_IND_NSP_E!E53</f>
        <v>98.476606799999985</v>
      </c>
      <c r="F53" s="8">
        <f>FC_IND_IS_E!F53+FC_IND_NFM_E!F53+FC_IND_CPC_E!F53+FC_IND_NMM_E!F53+FC_IND_PPP_E!F53+FC_IND_FBT_E!F53+FC_IND_TE_E!F53+FC_IND_MAC_E!F53+FC_IND_TL_E!F53+FC_IND_WP_E!F53+FC_IND_MQ_E!F53+FC_IND_CON_E!F53+FC_IND_NSP_E!F53</f>
        <v>89.57983320000001</v>
      </c>
      <c r="G53" s="8">
        <f>FC_IND_IS_E!G53+FC_IND_NFM_E!G53+FC_IND_CPC_E!G53+FC_IND_NMM_E!G53+FC_IND_PPP_E!G53+FC_IND_FBT_E!G53+FC_IND_TE_E!G53+FC_IND_MAC_E!G53+FC_IND_TL_E!G53+FC_IND_WP_E!G53+FC_IND_MQ_E!G53+FC_IND_CON_E!G53+FC_IND_NSP_E!G53</f>
        <v>96.437483999999984</v>
      </c>
      <c r="H53" s="8">
        <f>FC_IND_IS_E!H53+FC_IND_NFM_E!H53+FC_IND_CPC_E!H53+FC_IND_NMM_E!H53+FC_IND_PPP_E!H53+FC_IND_FBT_E!H53+FC_IND_TE_E!H53+FC_IND_MAC_E!H53+FC_IND_TL_E!H53+FC_IND_WP_E!H53+FC_IND_MQ_E!H53+FC_IND_CON_E!H53+FC_IND_NSP_E!H53</f>
        <v>103.29564959999999</v>
      </c>
      <c r="I53" s="8">
        <f>FC_IND_IS_E!I53+FC_IND_NFM_E!I53+FC_IND_CPC_E!I53+FC_IND_NMM_E!I53+FC_IND_PPP_E!I53+FC_IND_FBT_E!I53+FC_IND_TE_E!I53+FC_IND_MAC_E!I53+FC_IND_TL_E!I53+FC_IND_WP_E!I53+FC_IND_MQ_E!I53+FC_IND_CON_E!I53+FC_IND_NSP_E!I53</f>
        <v>108.19088280000001</v>
      </c>
      <c r="J53" s="8">
        <f>FC_IND_IS_E!J53+FC_IND_NFM_E!J53+FC_IND_CPC_E!J53+FC_IND_NMM_E!J53+FC_IND_PPP_E!J53+FC_IND_FBT_E!J53+FC_IND_TE_E!J53+FC_IND_MAC_E!J53+FC_IND_TL_E!J53+FC_IND_WP_E!J53+FC_IND_MQ_E!J53+FC_IND_CON_E!J53+FC_IND_NSP_E!J53</f>
        <v>81.797601600000007</v>
      </c>
      <c r="K53" s="8">
        <f>FC_IND_IS_E!K53+FC_IND_NFM_E!K53+FC_IND_CPC_E!K53+FC_IND_NMM_E!K53+FC_IND_PPP_E!K53+FC_IND_FBT_E!K53+FC_IND_TE_E!K53+FC_IND_MAC_E!K53+FC_IND_TL_E!K53+FC_IND_WP_E!K53+FC_IND_MQ_E!K53+FC_IND_CON_E!K53+FC_IND_NSP_E!K53</f>
        <v>92.831309999999988</v>
      </c>
      <c r="L53" s="8">
        <f>FC_IND_IS_E!L53+FC_IND_NFM_E!L53+FC_IND_CPC_E!L53+FC_IND_NMM_E!L53+FC_IND_PPP_E!L53+FC_IND_FBT_E!L53+FC_IND_TE_E!L53+FC_IND_MAC_E!L53+FC_IND_TL_E!L53+FC_IND_WP_E!L53+FC_IND_MQ_E!L53+FC_IND_CON_E!L53+FC_IND_NSP_E!L53</f>
        <v>59.277675600000002</v>
      </c>
      <c r="M53" s="8">
        <f>FC_IND_IS_E!M53+FC_IND_NFM_E!M53+FC_IND_CPC_E!M53+FC_IND_NMM_E!M53+FC_IND_PPP_E!M53+FC_IND_FBT_E!M53+FC_IND_TE_E!M53+FC_IND_MAC_E!M53+FC_IND_TL_E!M53+FC_IND_WP_E!M53+FC_IND_MQ_E!M53+FC_IND_CON_E!M53+FC_IND_NSP_E!M53</f>
        <v>85.351780799999986</v>
      </c>
      <c r="N53" s="8">
        <f>FC_IND_IS_E!N53+FC_IND_NFM_E!N53+FC_IND_CPC_E!N53+FC_IND_NMM_E!N53+FC_IND_PPP_E!N53+FC_IND_FBT_E!N53+FC_IND_TE_E!N53+FC_IND_MAC_E!N53+FC_IND_TL_E!N53+FC_IND_WP_E!N53+FC_IND_MQ_E!N53+FC_IND_CON_E!N53+FC_IND_NSP_E!N53</f>
        <v>82.314975600000011</v>
      </c>
      <c r="O53" s="8">
        <f>FC_IND_IS_E!O53+FC_IND_NFM_E!O53+FC_IND_CPC_E!O53+FC_IND_NMM_E!O53+FC_IND_PPP_E!O53+FC_IND_FBT_E!O53+FC_IND_TE_E!O53+FC_IND_MAC_E!O53+FC_IND_TL_E!O53+FC_IND_WP_E!O53+FC_IND_MQ_E!O53+FC_IND_CON_E!O53+FC_IND_NSP_E!O53</f>
        <v>86.273272799999987</v>
      </c>
      <c r="P53" s="8">
        <f>FC_IND_IS_E!P53+FC_IND_NFM_E!P53+FC_IND_CPC_E!P53+FC_IND_NMM_E!P53+FC_IND_PPP_E!P53+FC_IND_FBT_E!P53+FC_IND_TE_E!P53+FC_IND_MAC_E!P53+FC_IND_TL_E!P53+FC_IND_WP_E!P53+FC_IND_MQ_E!P53+FC_IND_CON_E!P53+FC_IND_NSP_E!P53</f>
        <v>91.660654800000003</v>
      </c>
      <c r="Q53" s="8">
        <f>FC_IND_IS_E!Q53+FC_IND_NFM_E!Q53+FC_IND_CPC_E!Q53+FC_IND_NMM_E!Q53+FC_IND_PPP_E!Q53+FC_IND_FBT_E!Q53+FC_IND_TE_E!Q53+FC_IND_MAC_E!Q53+FC_IND_TL_E!Q53+FC_IND_WP_E!Q53+FC_IND_MQ_E!Q53+FC_IND_CON_E!Q53+FC_IND_NSP_E!Q53</f>
        <v>91.517540400000001</v>
      </c>
      <c r="R53" s="8">
        <f>FC_IND_IS_E!R53+FC_IND_NFM_E!R53+FC_IND_CPC_E!R53+FC_IND_NMM_E!R53+FC_IND_PPP_E!R53+FC_IND_FBT_E!R53+FC_IND_TE_E!R53+FC_IND_MAC_E!R53+FC_IND_TL_E!R53+FC_IND_WP_E!R53+FC_IND_MQ_E!R53+FC_IND_CON_E!R53+FC_IND_NSP_E!R53</f>
        <v>81.371861999999993</v>
      </c>
      <c r="S53" s="8">
        <f>FC_IND_IS_E!S53+FC_IND_NFM_E!S53+FC_IND_CPC_E!S53+FC_IND_NMM_E!S53+FC_IND_PPP_E!S53+FC_IND_FBT_E!S53+FC_IND_TE_E!S53+FC_IND_MAC_E!S53+FC_IND_TL_E!S53+FC_IND_WP_E!S53+FC_IND_MQ_E!S53+FC_IND_CON_E!S53+FC_IND_NSP_E!S53</f>
        <v>78.017425200000019</v>
      </c>
      <c r="T53" s="8">
        <f>FC_IND_IS_E!T53+FC_IND_NFM_E!T53+FC_IND_CPC_E!T53+FC_IND_NMM_E!T53+FC_IND_PPP_E!T53+FC_IND_FBT_E!T53+FC_IND_TE_E!T53+FC_IND_MAC_E!T53+FC_IND_TL_E!T53+FC_IND_WP_E!T53+FC_IND_MQ_E!T53+FC_IND_CON_E!T53+FC_IND_NSP_E!T53</f>
        <v>82.684087200000008</v>
      </c>
      <c r="U53" s="8">
        <f>FC_IND_IS_E!U53+FC_IND_NFM_E!U53+FC_IND_CPC_E!U53+FC_IND_NMM_E!U53+FC_IND_PPP_E!U53+FC_IND_FBT_E!U53+FC_IND_TE_E!U53+FC_IND_MAC_E!U53+FC_IND_TL_E!U53+FC_IND_WP_E!U53+FC_IND_MQ_E!U53+FC_IND_CON_E!U53+FC_IND_NSP_E!U53</f>
        <v>89.242124400000023</v>
      </c>
      <c r="V53" s="8">
        <f>FC_IND_IS_E!V53+FC_IND_NFM_E!V53+FC_IND_CPC_E!V53+FC_IND_NMM_E!V53+FC_IND_PPP_E!V53+FC_IND_FBT_E!V53+FC_IND_TE_E!V53+FC_IND_MAC_E!V53+FC_IND_TL_E!V53+FC_IND_WP_E!V53+FC_IND_MQ_E!V53+FC_IND_CON_E!V53+FC_IND_NSP_E!V53</f>
        <v>88.701069600000011</v>
      </c>
      <c r="W53" s="8">
        <f>FC_IND_IS_E!W53+FC_IND_NFM_E!W53+FC_IND_CPC_E!W53+FC_IND_NMM_E!W53+FC_IND_PPP_E!W53+FC_IND_FBT_E!W53+FC_IND_TE_E!W53+FC_IND_MAC_E!W53+FC_IND_TL_E!W53+FC_IND_WP_E!W53+FC_IND_MQ_E!W53+FC_IND_CON_E!W53+FC_IND_NSP_E!W53</f>
        <v>139.72598640000004</v>
      </c>
      <c r="X53" s="8">
        <f>FC_IND_IS_E!X53+FC_IND_NFM_E!X53+FC_IND_CPC_E!X53+FC_IND_NMM_E!X53+FC_IND_PPP_E!X53+FC_IND_FBT_E!X53+FC_IND_TE_E!X53+FC_IND_MAC_E!X53+FC_IND_TL_E!X53+FC_IND_WP_E!X53+FC_IND_MQ_E!X53+FC_IND_CON_E!X53+FC_IND_NSP_E!X53</f>
        <v>123.13398240000001</v>
      </c>
    </row>
    <row r="54" spans="1:24" ht="11.25" customHeight="1" x14ac:dyDescent="0.2">
      <c r="A54" s="43" t="s">
        <v>118</v>
      </c>
      <c r="B54" s="44" t="s">
        <v>119</v>
      </c>
      <c r="C54" s="45">
        <f>FC_IND_IS_E!C54+FC_IND_NFM_E!C54+FC_IND_CPC_E!C54+FC_IND_NMM_E!C54+FC_IND_PPP_E!C54+FC_IND_FBT_E!C54+FC_IND_TE_E!C54+FC_IND_MAC_E!C54+FC_IND_TL_E!C54+FC_IND_WP_E!C54+FC_IND_MQ_E!C54+FC_IND_CON_E!C54+FC_IND_NSP_E!C54</f>
        <v>0</v>
      </c>
      <c r="D54" s="45">
        <f>FC_IND_IS_E!D54+FC_IND_NFM_E!D54+FC_IND_CPC_E!D54+FC_IND_NMM_E!D54+FC_IND_PPP_E!D54+FC_IND_FBT_E!D54+FC_IND_TE_E!D54+FC_IND_MAC_E!D54+FC_IND_TL_E!D54+FC_IND_WP_E!D54+FC_IND_MQ_E!D54+FC_IND_CON_E!D54+FC_IND_NSP_E!D54</f>
        <v>0</v>
      </c>
      <c r="E54" s="45">
        <f>FC_IND_IS_E!E54+FC_IND_NFM_E!E54+FC_IND_CPC_E!E54+FC_IND_NMM_E!E54+FC_IND_PPP_E!E54+FC_IND_FBT_E!E54+FC_IND_TE_E!E54+FC_IND_MAC_E!E54+FC_IND_TL_E!E54+FC_IND_WP_E!E54+FC_IND_MQ_E!E54+FC_IND_CON_E!E54+FC_IND_NSP_E!E54</f>
        <v>0</v>
      </c>
      <c r="F54" s="45">
        <f>FC_IND_IS_E!F54+FC_IND_NFM_E!F54+FC_IND_CPC_E!F54+FC_IND_NMM_E!F54+FC_IND_PPP_E!F54+FC_IND_FBT_E!F54+FC_IND_TE_E!F54+FC_IND_MAC_E!F54+FC_IND_TL_E!F54+FC_IND_WP_E!F54+FC_IND_MQ_E!F54+FC_IND_CON_E!F54+FC_IND_NSP_E!F54</f>
        <v>0</v>
      </c>
      <c r="G54" s="45">
        <f>FC_IND_IS_E!G54+FC_IND_NFM_E!G54+FC_IND_CPC_E!G54+FC_IND_NMM_E!G54+FC_IND_PPP_E!G54+FC_IND_FBT_E!G54+FC_IND_TE_E!G54+FC_IND_MAC_E!G54+FC_IND_TL_E!G54+FC_IND_WP_E!G54+FC_IND_MQ_E!G54+FC_IND_CON_E!G54+FC_IND_NSP_E!G54</f>
        <v>0</v>
      </c>
      <c r="H54" s="45">
        <f>FC_IND_IS_E!H54+FC_IND_NFM_E!H54+FC_IND_CPC_E!H54+FC_IND_NMM_E!H54+FC_IND_PPP_E!H54+FC_IND_FBT_E!H54+FC_IND_TE_E!H54+FC_IND_MAC_E!H54+FC_IND_TL_E!H54+FC_IND_WP_E!H54+FC_IND_MQ_E!H54+FC_IND_CON_E!H54+FC_IND_NSP_E!H54</f>
        <v>0</v>
      </c>
      <c r="I54" s="45">
        <f>FC_IND_IS_E!I54+FC_IND_NFM_E!I54+FC_IND_CPC_E!I54+FC_IND_NMM_E!I54+FC_IND_PPP_E!I54+FC_IND_FBT_E!I54+FC_IND_TE_E!I54+FC_IND_MAC_E!I54+FC_IND_TL_E!I54+FC_IND_WP_E!I54+FC_IND_MQ_E!I54+FC_IND_CON_E!I54+FC_IND_NSP_E!I54</f>
        <v>0</v>
      </c>
      <c r="J54" s="45">
        <f>FC_IND_IS_E!J54+FC_IND_NFM_E!J54+FC_IND_CPC_E!J54+FC_IND_NMM_E!J54+FC_IND_PPP_E!J54+FC_IND_FBT_E!J54+FC_IND_TE_E!J54+FC_IND_MAC_E!J54+FC_IND_TL_E!J54+FC_IND_WP_E!J54+FC_IND_MQ_E!J54+FC_IND_CON_E!J54+FC_IND_NSP_E!J54</f>
        <v>0</v>
      </c>
      <c r="K54" s="45">
        <f>FC_IND_IS_E!K54+FC_IND_NFM_E!K54+FC_IND_CPC_E!K54+FC_IND_NMM_E!K54+FC_IND_PPP_E!K54+FC_IND_FBT_E!K54+FC_IND_TE_E!K54+FC_IND_MAC_E!K54+FC_IND_TL_E!K54+FC_IND_WP_E!K54+FC_IND_MQ_E!K54+FC_IND_CON_E!K54+FC_IND_NSP_E!K54</f>
        <v>0</v>
      </c>
      <c r="L54" s="45">
        <f>FC_IND_IS_E!L54+FC_IND_NFM_E!L54+FC_IND_CPC_E!L54+FC_IND_NMM_E!L54+FC_IND_PPP_E!L54+FC_IND_FBT_E!L54+FC_IND_TE_E!L54+FC_IND_MAC_E!L54+FC_IND_TL_E!L54+FC_IND_WP_E!L54+FC_IND_MQ_E!L54+FC_IND_CON_E!L54+FC_IND_NSP_E!L54</f>
        <v>0</v>
      </c>
      <c r="M54" s="45">
        <f>FC_IND_IS_E!M54+FC_IND_NFM_E!M54+FC_IND_CPC_E!M54+FC_IND_NMM_E!M54+FC_IND_PPP_E!M54+FC_IND_FBT_E!M54+FC_IND_TE_E!M54+FC_IND_MAC_E!M54+FC_IND_TL_E!M54+FC_IND_WP_E!M54+FC_IND_MQ_E!M54+FC_IND_CON_E!M54+FC_IND_NSP_E!M54</f>
        <v>0</v>
      </c>
      <c r="N54" s="45">
        <f>FC_IND_IS_E!N54+FC_IND_NFM_E!N54+FC_IND_CPC_E!N54+FC_IND_NMM_E!N54+FC_IND_PPP_E!N54+FC_IND_FBT_E!N54+FC_IND_TE_E!N54+FC_IND_MAC_E!N54+FC_IND_TL_E!N54+FC_IND_WP_E!N54+FC_IND_MQ_E!N54+FC_IND_CON_E!N54+FC_IND_NSP_E!N54</f>
        <v>0</v>
      </c>
      <c r="O54" s="45">
        <f>FC_IND_IS_E!O54+FC_IND_NFM_E!O54+FC_IND_CPC_E!O54+FC_IND_NMM_E!O54+FC_IND_PPP_E!O54+FC_IND_FBT_E!O54+FC_IND_TE_E!O54+FC_IND_MAC_E!O54+FC_IND_TL_E!O54+FC_IND_WP_E!O54+FC_IND_MQ_E!O54+FC_IND_CON_E!O54+FC_IND_NSP_E!O54</f>
        <v>0</v>
      </c>
      <c r="P54" s="45">
        <f>FC_IND_IS_E!P54+FC_IND_NFM_E!P54+FC_IND_CPC_E!P54+FC_IND_NMM_E!P54+FC_IND_PPP_E!P54+FC_IND_FBT_E!P54+FC_IND_TE_E!P54+FC_IND_MAC_E!P54+FC_IND_TL_E!P54+FC_IND_WP_E!P54+FC_IND_MQ_E!P54+FC_IND_CON_E!P54+FC_IND_NSP_E!P54</f>
        <v>0</v>
      </c>
      <c r="Q54" s="45">
        <f>FC_IND_IS_E!Q54+FC_IND_NFM_E!Q54+FC_IND_CPC_E!Q54+FC_IND_NMM_E!Q54+FC_IND_PPP_E!Q54+FC_IND_FBT_E!Q54+FC_IND_TE_E!Q54+FC_IND_MAC_E!Q54+FC_IND_TL_E!Q54+FC_IND_WP_E!Q54+FC_IND_MQ_E!Q54+FC_IND_CON_E!Q54+FC_IND_NSP_E!Q54</f>
        <v>0</v>
      </c>
      <c r="R54" s="45">
        <f>FC_IND_IS_E!R54+FC_IND_NFM_E!R54+FC_IND_CPC_E!R54+FC_IND_NMM_E!R54+FC_IND_PPP_E!R54+FC_IND_FBT_E!R54+FC_IND_TE_E!R54+FC_IND_MAC_E!R54+FC_IND_TL_E!R54+FC_IND_WP_E!R54+FC_IND_MQ_E!R54+FC_IND_CON_E!R54+FC_IND_NSP_E!R54</f>
        <v>0</v>
      </c>
      <c r="S54" s="45">
        <f>FC_IND_IS_E!S54+FC_IND_NFM_E!S54+FC_IND_CPC_E!S54+FC_IND_NMM_E!S54+FC_IND_PPP_E!S54+FC_IND_FBT_E!S54+FC_IND_TE_E!S54+FC_IND_MAC_E!S54+FC_IND_TL_E!S54+FC_IND_WP_E!S54+FC_IND_MQ_E!S54+FC_IND_CON_E!S54+FC_IND_NSP_E!S54</f>
        <v>0</v>
      </c>
      <c r="T54" s="45">
        <f>FC_IND_IS_E!T54+FC_IND_NFM_E!T54+FC_IND_CPC_E!T54+FC_IND_NMM_E!T54+FC_IND_PPP_E!T54+FC_IND_FBT_E!T54+FC_IND_TE_E!T54+FC_IND_MAC_E!T54+FC_IND_TL_E!T54+FC_IND_WP_E!T54+FC_IND_MQ_E!T54+FC_IND_CON_E!T54+FC_IND_NSP_E!T54</f>
        <v>0</v>
      </c>
      <c r="U54" s="45">
        <f>FC_IND_IS_E!U54+FC_IND_NFM_E!U54+FC_IND_CPC_E!U54+FC_IND_NMM_E!U54+FC_IND_PPP_E!U54+FC_IND_FBT_E!U54+FC_IND_TE_E!U54+FC_IND_MAC_E!U54+FC_IND_TL_E!U54+FC_IND_WP_E!U54+FC_IND_MQ_E!U54+FC_IND_CON_E!U54+FC_IND_NSP_E!U54</f>
        <v>0</v>
      </c>
      <c r="V54" s="45">
        <f>FC_IND_IS_E!V54+FC_IND_NFM_E!V54+FC_IND_CPC_E!V54+FC_IND_NMM_E!V54+FC_IND_PPP_E!V54+FC_IND_FBT_E!V54+FC_IND_TE_E!V54+FC_IND_MAC_E!V54+FC_IND_TL_E!V54+FC_IND_WP_E!V54+FC_IND_MQ_E!V54+FC_IND_CON_E!V54+FC_IND_NSP_E!V54</f>
        <v>0</v>
      </c>
      <c r="W54" s="45">
        <f>FC_IND_IS_E!W54+FC_IND_NFM_E!W54+FC_IND_CPC_E!W54+FC_IND_NMM_E!W54+FC_IND_PPP_E!W54+FC_IND_FBT_E!W54+FC_IND_TE_E!W54+FC_IND_MAC_E!W54+FC_IND_TL_E!W54+FC_IND_WP_E!W54+FC_IND_MQ_E!W54+FC_IND_CON_E!W54+FC_IND_NSP_E!W54</f>
        <v>0</v>
      </c>
      <c r="X54" s="45">
        <f>FC_IND_IS_E!X54+FC_IND_NFM_E!X54+FC_IND_CPC_E!X54+FC_IND_NMM_E!X54+FC_IND_PPP_E!X54+FC_IND_FBT_E!X54+FC_IND_TE_E!X54+FC_IND_MAC_E!X54+FC_IND_TL_E!X54+FC_IND_WP_E!X54+FC_IND_MQ_E!X54+FC_IND_CON_E!X54+FC_IND_NSP_E!X54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1.5438528000000002</v>
      </c>
      <c r="F61" s="49">
        <f t="shared" si="21"/>
        <v>4.6714751999999997</v>
      </c>
      <c r="G61" s="49">
        <f t="shared" si="21"/>
        <v>9.677203200000001</v>
      </c>
      <c r="H61" s="49">
        <f t="shared" si="21"/>
        <v>104.44331519999999</v>
      </c>
      <c r="I61" s="49">
        <f t="shared" si="21"/>
        <v>105.51018239999999</v>
      </c>
      <c r="J61" s="49">
        <f t="shared" si="21"/>
        <v>137.8956096</v>
      </c>
      <c r="K61" s="49">
        <f t="shared" si="21"/>
        <v>139.98983039999996</v>
      </c>
      <c r="L61" s="49">
        <f t="shared" si="21"/>
        <v>111.19973759999999</v>
      </c>
      <c r="M61" s="49">
        <f t="shared" si="21"/>
        <v>130.99847039999997</v>
      </c>
      <c r="N61" s="49">
        <f t="shared" si="21"/>
        <v>118.83070079999999</v>
      </c>
      <c r="O61" s="49">
        <f t="shared" si="21"/>
        <v>106.642368</v>
      </c>
      <c r="P61" s="49">
        <f t="shared" si="21"/>
        <v>109.7595072</v>
      </c>
      <c r="Q61" s="49">
        <f t="shared" si="21"/>
        <v>124.88555519999998</v>
      </c>
      <c r="R61" s="49">
        <f t="shared" si="21"/>
        <v>114.74507519999997</v>
      </c>
      <c r="S61" s="49">
        <f t="shared" si="21"/>
        <v>111.896064</v>
      </c>
      <c r="T61" s="49">
        <f t="shared" si="21"/>
        <v>104.00624639999997</v>
      </c>
      <c r="U61" s="49">
        <f t="shared" si="21"/>
        <v>72.788889600000005</v>
      </c>
      <c r="V61" s="49">
        <f t="shared" si="21"/>
        <v>41.139705599999999</v>
      </c>
      <c r="W61" s="49">
        <f t="shared" si="21"/>
        <v>52.522041600000001</v>
      </c>
      <c r="X61" s="49">
        <f t="shared" si="21"/>
        <v>60.981177599999995</v>
      </c>
    </row>
    <row r="62" spans="1:24" ht="11.25" customHeight="1" x14ac:dyDescent="0.2">
      <c r="A62" s="50" t="s">
        <v>92</v>
      </c>
      <c r="B62" s="51" t="s">
        <v>93</v>
      </c>
      <c r="C62" s="52">
        <f>FC_IND_IS_E!C62+FC_IND_NFM_E!C62+FC_IND_CPC_E!C62+FC_IND_NMM_E!C62+FC_IND_PPP_E!C62+FC_IND_FBT_E!C62+FC_IND_TE_E!C62+FC_IND_MAC_E!C62+FC_IND_TL_E!C62+FC_IND_WP_E!C62+FC_IND_MQ_E!C62+FC_IND_CON_E!C62+FC_IND_NSP_E!C62</f>
        <v>0</v>
      </c>
      <c r="D62" s="52">
        <f>FC_IND_IS_E!D62+FC_IND_NFM_E!D62+FC_IND_CPC_E!D62+FC_IND_NMM_E!D62+FC_IND_PPP_E!D62+FC_IND_FBT_E!D62+FC_IND_TE_E!D62+FC_IND_MAC_E!D62+FC_IND_TL_E!D62+FC_IND_WP_E!D62+FC_IND_MQ_E!D62+FC_IND_CON_E!D62+FC_IND_NSP_E!D62</f>
        <v>0</v>
      </c>
      <c r="E62" s="52">
        <f>FC_IND_IS_E!E62+FC_IND_NFM_E!E62+FC_IND_CPC_E!E62+FC_IND_NMM_E!E62+FC_IND_PPP_E!E62+FC_IND_FBT_E!E62+FC_IND_TE_E!E62+FC_IND_MAC_E!E62+FC_IND_TL_E!E62+FC_IND_WP_E!E62+FC_IND_MQ_E!E62+FC_IND_CON_E!E62+FC_IND_NSP_E!E62</f>
        <v>1.5438528000000002</v>
      </c>
      <c r="F62" s="52">
        <f>FC_IND_IS_E!F62+FC_IND_NFM_E!F62+FC_IND_CPC_E!F62+FC_IND_NMM_E!F62+FC_IND_PPP_E!F62+FC_IND_FBT_E!F62+FC_IND_TE_E!F62+FC_IND_MAC_E!F62+FC_IND_TL_E!F62+FC_IND_WP_E!F62+FC_IND_MQ_E!F62+FC_IND_CON_E!F62+FC_IND_NSP_E!F62</f>
        <v>4.6714751999999997</v>
      </c>
      <c r="G62" s="52">
        <f>FC_IND_IS_E!G62+FC_IND_NFM_E!G62+FC_IND_CPC_E!G62+FC_IND_NMM_E!G62+FC_IND_PPP_E!G62+FC_IND_FBT_E!G62+FC_IND_TE_E!G62+FC_IND_MAC_E!G62+FC_IND_TL_E!G62+FC_IND_WP_E!G62+FC_IND_MQ_E!G62+FC_IND_CON_E!G62+FC_IND_NSP_E!G62</f>
        <v>9.677203200000001</v>
      </c>
      <c r="H62" s="52">
        <f>FC_IND_IS_E!H62+FC_IND_NFM_E!H62+FC_IND_CPC_E!H62+FC_IND_NMM_E!H62+FC_IND_PPP_E!H62+FC_IND_FBT_E!H62+FC_IND_TE_E!H62+FC_IND_MAC_E!H62+FC_IND_TL_E!H62+FC_IND_WP_E!H62+FC_IND_MQ_E!H62+FC_IND_CON_E!H62+FC_IND_NSP_E!H62</f>
        <v>104.44331519999999</v>
      </c>
      <c r="I62" s="52">
        <f>FC_IND_IS_E!I62+FC_IND_NFM_E!I62+FC_IND_CPC_E!I62+FC_IND_NMM_E!I62+FC_IND_PPP_E!I62+FC_IND_FBT_E!I62+FC_IND_TE_E!I62+FC_IND_MAC_E!I62+FC_IND_TL_E!I62+FC_IND_WP_E!I62+FC_IND_MQ_E!I62+FC_IND_CON_E!I62+FC_IND_NSP_E!I62</f>
        <v>105.51018239999999</v>
      </c>
      <c r="J62" s="52">
        <f>FC_IND_IS_E!J62+FC_IND_NFM_E!J62+FC_IND_CPC_E!J62+FC_IND_NMM_E!J62+FC_IND_PPP_E!J62+FC_IND_FBT_E!J62+FC_IND_TE_E!J62+FC_IND_MAC_E!J62+FC_IND_TL_E!J62+FC_IND_WP_E!J62+FC_IND_MQ_E!J62+FC_IND_CON_E!J62+FC_IND_NSP_E!J62</f>
        <v>137.8956096</v>
      </c>
      <c r="K62" s="52">
        <f>FC_IND_IS_E!K62+FC_IND_NFM_E!K62+FC_IND_CPC_E!K62+FC_IND_NMM_E!K62+FC_IND_PPP_E!K62+FC_IND_FBT_E!K62+FC_IND_TE_E!K62+FC_IND_MAC_E!K62+FC_IND_TL_E!K62+FC_IND_WP_E!K62+FC_IND_MQ_E!K62+FC_IND_CON_E!K62+FC_IND_NSP_E!K62</f>
        <v>139.98983039999996</v>
      </c>
      <c r="L62" s="52">
        <f>FC_IND_IS_E!L62+FC_IND_NFM_E!L62+FC_IND_CPC_E!L62+FC_IND_NMM_E!L62+FC_IND_PPP_E!L62+FC_IND_FBT_E!L62+FC_IND_TE_E!L62+FC_IND_MAC_E!L62+FC_IND_TL_E!L62+FC_IND_WP_E!L62+FC_IND_MQ_E!L62+FC_IND_CON_E!L62+FC_IND_NSP_E!L62</f>
        <v>111.19973759999999</v>
      </c>
      <c r="M62" s="52">
        <f>FC_IND_IS_E!M62+FC_IND_NFM_E!M62+FC_IND_CPC_E!M62+FC_IND_NMM_E!M62+FC_IND_PPP_E!M62+FC_IND_FBT_E!M62+FC_IND_TE_E!M62+FC_IND_MAC_E!M62+FC_IND_TL_E!M62+FC_IND_WP_E!M62+FC_IND_MQ_E!M62+FC_IND_CON_E!M62+FC_IND_NSP_E!M62</f>
        <v>130.99847039999997</v>
      </c>
      <c r="N62" s="52">
        <f>FC_IND_IS_E!N62+FC_IND_NFM_E!N62+FC_IND_CPC_E!N62+FC_IND_NMM_E!N62+FC_IND_PPP_E!N62+FC_IND_FBT_E!N62+FC_IND_TE_E!N62+FC_IND_MAC_E!N62+FC_IND_TL_E!N62+FC_IND_WP_E!N62+FC_IND_MQ_E!N62+FC_IND_CON_E!N62+FC_IND_NSP_E!N62</f>
        <v>118.83070079999999</v>
      </c>
      <c r="O62" s="52">
        <f>FC_IND_IS_E!O62+FC_IND_NFM_E!O62+FC_IND_CPC_E!O62+FC_IND_NMM_E!O62+FC_IND_PPP_E!O62+FC_IND_FBT_E!O62+FC_IND_TE_E!O62+FC_IND_MAC_E!O62+FC_IND_TL_E!O62+FC_IND_WP_E!O62+FC_IND_MQ_E!O62+FC_IND_CON_E!O62+FC_IND_NSP_E!O62</f>
        <v>106.642368</v>
      </c>
      <c r="P62" s="52">
        <f>FC_IND_IS_E!P62+FC_IND_NFM_E!P62+FC_IND_CPC_E!P62+FC_IND_NMM_E!P62+FC_IND_PPP_E!P62+FC_IND_FBT_E!P62+FC_IND_TE_E!P62+FC_IND_MAC_E!P62+FC_IND_TL_E!P62+FC_IND_WP_E!P62+FC_IND_MQ_E!P62+FC_IND_CON_E!P62+FC_IND_NSP_E!P62</f>
        <v>109.7595072</v>
      </c>
      <c r="Q62" s="52">
        <f>FC_IND_IS_E!Q62+FC_IND_NFM_E!Q62+FC_IND_CPC_E!Q62+FC_IND_NMM_E!Q62+FC_IND_PPP_E!Q62+FC_IND_FBT_E!Q62+FC_IND_TE_E!Q62+FC_IND_MAC_E!Q62+FC_IND_TL_E!Q62+FC_IND_WP_E!Q62+FC_IND_MQ_E!Q62+FC_IND_CON_E!Q62+FC_IND_NSP_E!Q62</f>
        <v>124.88555519999998</v>
      </c>
      <c r="R62" s="52">
        <f>FC_IND_IS_E!R62+FC_IND_NFM_E!R62+FC_IND_CPC_E!R62+FC_IND_NMM_E!R62+FC_IND_PPP_E!R62+FC_IND_FBT_E!R62+FC_IND_TE_E!R62+FC_IND_MAC_E!R62+FC_IND_TL_E!R62+FC_IND_WP_E!R62+FC_IND_MQ_E!R62+FC_IND_CON_E!R62+FC_IND_NSP_E!R62</f>
        <v>114.74507519999997</v>
      </c>
      <c r="S62" s="52">
        <f>FC_IND_IS_E!S62+FC_IND_NFM_E!S62+FC_IND_CPC_E!S62+FC_IND_NMM_E!S62+FC_IND_PPP_E!S62+FC_IND_FBT_E!S62+FC_IND_TE_E!S62+FC_IND_MAC_E!S62+FC_IND_TL_E!S62+FC_IND_WP_E!S62+FC_IND_MQ_E!S62+FC_IND_CON_E!S62+FC_IND_NSP_E!S62</f>
        <v>111.896064</v>
      </c>
      <c r="T62" s="52">
        <f>FC_IND_IS_E!T62+FC_IND_NFM_E!T62+FC_IND_CPC_E!T62+FC_IND_NMM_E!T62+FC_IND_PPP_E!T62+FC_IND_FBT_E!T62+FC_IND_TE_E!T62+FC_IND_MAC_E!T62+FC_IND_TL_E!T62+FC_IND_WP_E!T62+FC_IND_MQ_E!T62+FC_IND_CON_E!T62+FC_IND_NSP_E!T62</f>
        <v>104.00624639999997</v>
      </c>
      <c r="U62" s="52">
        <f>FC_IND_IS_E!U62+FC_IND_NFM_E!U62+FC_IND_CPC_E!U62+FC_IND_NMM_E!U62+FC_IND_PPP_E!U62+FC_IND_FBT_E!U62+FC_IND_TE_E!U62+FC_IND_MAC_E!U62+FC_IND_TL_E!U62+FC_IND_WP_E!U62+FC_IND_MQ_E!U62+FC_IND_CON_E!U62+FC_IND_NSP_E!U62</f>
        <v>72.788889600000005</v>
      </c>
      <c r="V62" s="52">
        <f>FC_IND_IS_E!V62+FC_IND_NFM_E!V62+FC_IND_CPC_E!V62+FC_IND_NMM_E!V62+FC_IND_PPP_E!V62+FC_IND_FBT_E!V62+FC_IND_TE_E!V62+FC_IND_MAC_E!V62+FC_IND_TL_E!V62+FC_IND_WP_E!V62+FC_IND_MQ_E!V62+FC_IND_CON_E!V62+FC_IND_NSP_E!V62</f>
        <v>41.139705599999999</v>
      </c>
      <c r="W62" s="52">
        <f>FC_IND_IS_E!W62+FC_IND_NFM_E!W62+FC_IND_CPC_E!W62+FC_IND_NMM_E!W62+FC_IND_PPP_E!W62+FC_IND_FBT_E!W62+FC_IND_TE_E!W62+FC_IND_MAC_E!W62+FC_IND_TL_E!W62+FC_IND_WP_E!W62+FC_IND_MQ_E!W62+FC_IND_CON_E!W62+FC_IND_NSP_E!W62</f>
        <v>52.522041600000001</v>
      </c>
      <c r="X62" s="52">
        <f>FC_IND_IS_E!X62+FC_IND_NFM_E!X62+FC_IND_CPC_E!X62+FC_IND_NMM_E!X62+FC_IND_PPP_E!X62+FC_IND_FBT_E!X62+FC_IND_TE_E!X62+FC_IND_MAC_E!X62+FC_IND_TL_E!X62+FC_IND_WP_E!X62+FC_IND_MQ_E!X62+FC_IND_CON_E!X62+FC_IND_NSP_E!X62</f>
        <v>60.981177599999995</v>
      </c>
    </row>
    <row r="63" spans="1:24" ht="11.25" customHeight="1" x14ac:dyDescent="0.2">
      <c r="A63" s="50" t="s">
        <v>94</v>
      </c>
      <c r="B63" s="51" t="s">
        <v>95</v>
      </c>
      <c r="C63" s="52">
        <f>FC_IND_IS_E!C63+FC_IND_NFM_E!C63+FC_IND_CPC_E!C63+FC_IND_NMM_E!C63+FC_IND_PPP_E!C63+FC_IND_FBT_E!C63+FC_IND_TE_E!C63+FC_IND_MAC_E!C63+FC_IND_TL_E!C63+FC_IND_WP_E!C63+FC_IND_MQ_E!C63+FC_IND_CON_E!C63+FC_IND_NSP_E!C63</f>
        <v>0</v>
      </c>
      <c r="D63" s="52">
        <f>FC_IND_IS_E!D63+FC_IND_NFM_E!D63+FC_IND_CPC_E!D63+FC_IND_NMM_E!D63+FC_IND_PPP_E!D63+FC_IND_FBT_E!D63+FC_IND_TE_E!D63+FC_IND_MAC_E!D63+FC_IND_TL_E!D63+FC_IND_WP_E!D63+FC_IND_MQ_E!D63+FC_IND_CON_E!D63+FC_IND_NSP_E!D63</f>
        <v>0</v>
      </c>
      <c r="E63" s="52">
        <f>FC_IND_IS_E!E63+FC_IND_NFM_E!E63+FC_IND_CPC_E!E63+FC_IND_NMM_E!E63+FC_IND_PPP_E!E63+FC_IND_FBT_E!E63+FC_IND_TE_E!E63+FC_IND_MAC_E!E63+FC_IND_TL_E!E63+FC_IND_WP_E!E63+FC_IND_MQ_E!E63+FC_IND_CON_E!E63+FC_IND_NSP_E!E63</f>
        <v>0</v>
      </c>
      <c r="F63" s="52">
        <f>FC_IND_IS_E!F63+FC_IND_NFM_E!F63+FC_IND_CPC_E!F63+FC_IND_NMM_E!F63+FC_IND_PPP_E!F63+FC_IND_FBT_E!F63+FC_IND_TE_E!F63+FC_IND_MAC_E!F63+FC_IND_TL_E!F63+FC_IND_WP_E!F63+FC_IND_MQ_E!F63+FC_IND_CON_E!F63+FC_IND_NSP_E!F63</f>
        <v>0</v>
      </c>
      <c r="G63" s="52">
        <f>FC_IND_IS_E!G63+FC_IND_NFM_E!G63+FC_IND_CPC_E!G63+FC_IND_NMM_E!G63+FC_IND_PPP_E!G63+FC_IND_FBT_E!G63+FC_IND_TE_E!G63+FC_IND_MAC_E!G63+FC_IND_TL_E!G63+FC_IND_WP_E!G63+FC_IND_MQ_E!G63+FC_IND_CON_E!G63+FC_IND_NSP_E!G63</f>
        <v>0</v>
      </c>
      <c r="H63" s="52">
        <f>FC_IND_IS_E!H63+FC_IND_NFM_E!H63+FC_IND_CPC_E!H63+FC_IND_NMM_E!H63+FC_IND_PPP_E!H63+FC_IND_FBT_E!H63+FC_IND_TE_E!H63+FC_IND_MAC_E!H63+FC_IND_TL_E!H63+FC_IND_WP_E!H63+FC_IND_MQ_E!H63+FC_IND_CON_E!H63+FC_IND_NSP_E!H63</f>
        <v>0</v>
      </c>
      <c r="I63" s="52">
        <f>FC_IND_IS_E!I63+FC_IND_NFM_E!I63+FC_IND_CPC_E!I63+FC_IND_NMM_E!I63+FC_IND_PPP_E!I63+FC_IND_FBT_E!I63+FC_IND_TE_E!I63+FC_IND_MAC_E!I63+FC_IND_TL_E!I63+FC_IND_WP_E!I63+FC_IND_MQ_E!I63+FC_IND_CON_E!I63+FC_IND_NSP_E!I63</f>
        <v>0</v>
      </c>
      <c r="J63" s="52">
        <f>FC_IND_IS_E!J63+FC_IND_NFM_E!J63+FC_IND_CPC_E!J63+FC_IND_NMM_E!J63+FC_IND_PPP_E!J63+FC_IND_FBT_E!J63+FC_IND_TE_E!J63+FC_IND_MAC_E!J63+FC_IND_TL_E!J63+FC_IND_WP_E!J63+FC_IND_MQ_E!J63+FC_IND_CON_E!J63+FC_IND_NSP_E!J63</f>
        <v>0</v>
      </c>
      <c r="K63" s="52">
        <f>FC_IND_IS_E!K63+FC_IND_NFM_E!K63+FC_IND_CPC_E!K63+FC_IND_NMM_E!K63+FC_IND_PPP_E!K63+FC_IND_FBT_E!K63+FC_IND_TE_E!K63+FC_IND_MAC_E!K63+FC_IND_TL_E!K63+FC_IND_WP_E!K63+FC_IND_MQ_E!K63+FC_IND_CON_E!K63+FC_IND_NSP_E!K63</f>
        <v>0</v>
      </c>
      <c r="L63" s="52">
        <f>FC_IND_IS_E!L63+FC_IND_NFM_E!L63+FC_IND_CPC_E!L63+FC_IND_NMM_E!L63+FC_IND_PPP_E!L63+FC_IND_FBT_E!L63+FC_IND_TE_E!L63+FC_IND_MAC_E!L63+FC_IND_TL_E!L63+FC_IND_WP_E!L63+FC_IND_MQ_E!L63+FC_IND_CON_E!L63+FC_IND_NSP_E!L63</f>
        <v>0</v>
      </c>
      <c r="M63" s="52">
        <f>FC_IND_IS_E!M63+FC_IND_NFM_E!M63+FC_IND_CPC_E!M63+FC_IND_NMM_E!M63+FC_IND_PPP_E!M63+FC_IND_FBT_E!M63+FC_IND_TE_E!M63+FC_IND_MAC_E!M63+FC_IND_TL_E!M63+FC_IND_WP_E!M63+FC_IND_MQ_E!M63+FC_IND_CON_E!M63+FC_IND_NSP_E!M63</f>
        <v>0</v>
      </c>
      <c r="N63" s="52">
        <f>FC_IND_IS_E!N63+FC_IND_NFM_E!N63+FC_IND_CPC_E!N63+FC_IND_NMM_E!N63+FC_IND_PPP_E!N63+FC_IND_FBT_E!N63+FC_IND_TE_E!N63+FC_IND_MAC_E!N63+FC_IND_TL_E!N63+FC_IND_WP_E!N63+FC_IND_MQ_E!N63+FC_IND_CON_E!N63+FC_IND_NSP_E!N63</f>
        <v>0</v>
      </c>
      <c r="O63" s="52">
        <f>FC_IND_IS_E!O63+FC_IND_NFM_E!O63+FC_IND_CPC_E!O63+FC_IND_NMM_E!O63+FC_IND_PPP_E!O63+FC_IND_FBT_E!O63+FC_IND_TE_E!O63+FC_IND_MAC_E!O63+FC_IND_TL_E!O63+FC_IND_WP_E!O63+FC_IND_MQ_E!O63+FC_IND_CON_E!O63+FC_IND_NSP_E!O63</f>
        <v>0</v>
      </c>
      <c r="P63" s="52">
        <f>FC_IND_IS_E!P63+FC_IND_NFM_E!P63+FC_IND_CPC_E!P63+FC_IND_NMM_E!P63+FC_IND_PPP_E!P63+FC_IND_FBT_E!P63+FC_IND_TE_E!P63+FC_IND_MAC_E!P63+FC_IND_TL_E!P63+FC_IND_WP_E!P63+FC_IND_MQ_E!P63+FC_IND_CON_E!P63+FC_IND_NSP_E!P63</f>
        <v>0</v>
      </c>
      <c r="Q63" s="52">
        <f>FC_IND_IS_E!Q63+FC_IND_NFM_E!Q63+FC_IND_CPC_E!Q63+FC_IND_NMM_E!Q63+FC_IND_PPP_E!Q63+FC_IND_FBT_E!Q63+FC_IND_TE_E!Q63+FC_IND_MAC_E!Q63+FC_IND_TL_E!Q63+FC_IND_WP_E!Q63+FC_IND_MQ_E!Q63+FC_IND_CON_E!Q63+FC_IND_NSP_E!Q63</f>
        <v>0</v>
      </c>
      <c r="R63" s="52">
        <f>FC_IND_IS_E!R63+FC_IND_NFM_E!R63+FC_IND_CPC_E!R63+FC_IND_NMM_E!R63+FC_IND_PPP_E!R63+FC_IND_FBT_E!R63+FC_IND_TE_E!R63+FC_IND_MAC_E!R63+FC_IND_TL_E!R63+FC_IND_WP_E!R63+FC_IND_MQ_E!R63+FC_IND_CON_E!R63+FC_IND_NSP_E!R63</f>
        <v>0</v>
      </c>
      <c r="S63" s="52">
        <f>FC_IND_IS_E!S63+FC_IND_NFM_E!S63+FC_IND_CPC_E!S63+FC_IND_NMM_E!S63+FC_IND_PPP_E!S63+FC_IND_FBT_E!S63+FC_IND_TE_E!S63+FC_IND_MAC_E!S63+FC_IND_TL_E!S63+FC_IND_WP_E!S63+FC_IND_MQ_E!S63+FC_IND_CON_E!S63+FC_IND_NSP_E!S63</f>
        <v>0</v>
      </c>
      <c r="T63" s="52">
        <f>FC_IND_IS_E!T63+FC_IND_NFM_E!T63+FC_IND_CPC_E!T63+FC_IND_NMM_E!T63+FC_IND_PPP_E!T63+FC_IND_FBT_E!T63+FC_IND_TE_E!T63+FC_IND_MAC_E!T63+FC_IND_TL_E!T63+FC_IND_WP_E!T63+FC_IND_MQ_E!T63+FC_IND_CON_E!T63+FC_IND_NSP_E!T63</f>
        <v>0</v>
      </c>
      <c r="U63" s="52">
        <f>FC_IND_IS_E!U63+FC_IND_NFM_E!U63+FC_IND_CPC_E!U63+FC_IND_NMM_E!U63+FC_IND_PPP_E!U63+FC_IND_FBT_E!U63+FC_IND_TE_E!U63+FC_IND_MAC_E!U63+FC_IND_TL_E!U63+FC_IND_WP_E!U63+FC_IND_MQ_E!U63+FC_IND_CON_E!U63+FC_IND_NSP_E!U63</f>
        <v>0</v>
      </c>
      <c r="V63" s="52">
        <f>FC_IND_IS_E!V63+FC_IND_NFM_E!V63+FC_IND_CPC_E!V63+FC_IND_NMM_E!V63+FC_IND_PPP_E!V63+FC_IND_FBT_E!V63+FC_IND_TE_E!V63+FC_IND_MAC_E!V63+FC_IND_TL_E!V63+FC_IND_WP_E!V63+FC_IND_MQ_E!V63+FC_IND_CON_E!V63+FC_IND_NSP_E!V63</f>
        <v>0</v>
      </c>
      <c r="W63" s="52">
        <f>FC_IND_IS_E!W63+FC_IND_NFM_E!W63+FC_IND_CPC_E!W63+FC_IND_NMM_E!W63+FC_IND_PPP_E!W63+FC_IND_FBT_E!W63+FC_IND_TE_E!W63+FC_IND_MAC_E!W63+FC_IND_TL_E!W63+FC_IND_WP_E!W63+FC_IND_MQ_E!W63+FC_IND_CON_E!W63+FC_IND_NSP_E!W63</f>
        <v>0</v>
      </c>
      <c r="X63" s="52">
        <f>FC_IND_IS_E!X63+FC_IND_NFM_E!X63+FC_IND_CPC_E!X63+FC_IND_NMM_E!X63+FC_IND_PPP_E!X63+FC_IND_FBT_E!X63+FC_IND_TE_E!X63+FC_IND_MAC_E!X63+FC_IND_TL_E!X63+FC_IND_WP_E!X63+FC_IND_MQ_E!X63+FC_IND_CON_E!X63+FC_IND_NSP_E!X63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FC_IND_IS_E!C64+FC_IND_NFM_E!C64+FC_IND_CPC_E!C64+FC_IND_NMM_E!C64+FC_IND_PPP_E!C64+FC_IND_FBT_E!C64+FC_IND_TE_E!C64+FC_IND_MAC_E!C64+FC_IND_TL_E!C64+FC_IND_WP_E!C64+FC_IND_MQ_E!C64+FC_IND_CON_E!C64+FC_IND_NSP_E!C64</f>
        <v>0</v>
      </c>
      <c r="D64" s="52">
        <f>FC_IND_IS_E!D64+FC_IND_NFM_E!D64+FC_IND_CPC_E!D64+FC_IND_NMM_E!D64+FC_IND_PPP_E!D64+FC_IND_FBT_E!D64+FC_IND_TE_E!D64+FC_IND_MAC_E!D64+FC_IND_TL_E!D64+FC_IND_WP_E!D64+FC_IND_MQ_E!D64+FC_IND_CON_E!D64+FC_IND_NSP_E!D64</f>
        <v>0</v>
      </c>
      <c r="E64" s="52">
        <f>FC_IND_IS_E!E64+FC_IND_NFM_E!E64+FC_IND_CPC_E!E64+FC_IND_NMM_E!E64+FC_IND_PPP_E!E64+FC_IND_FBT_E!E64+FC_IND_TE_E!E64+FC_IND_MAC_E!E64+FC_IND_TL_E!E64+FC_IND_WP_E!E64+FC_IND_MQ_E!E64+FC_IND_CON_E!E64+FC_IND_NSP_E!E64</f>
        <v>0</v>
      </c>
      <c r="F64" s="52">
        <f>FC_IND_IS_E!F64+FC_IND_NFM_E!F64+FC_IND_CPC_E!F64+FC_IND_NMM_E!F64+FC_IND_PPP_E!F64+FC_IND_FBT_E!F64+FC_IND_TE_E!F64+FC_IND_MAC_E!F64+FC_IND_TL_E!F64+FC_IND_WP_E!F64+FC_IND_MQ_E!F64+FC_IND_CON_E!F64+FC_IND_NSP_E!F64</f>
        <v>0</v>
      </c>
      <c r="G64" s="52">
        <f>FC_IND_IS_E!G64+FC_IND_NFM_E!G64+FC_IND_CPC_E!G64+FC_IND_NMM_E!G64+FC_IND_PPP_E!G64+FC_IND_FBT_E!G64+FC_IND_TE_E!G64+FC_IND_MAC_E!G64+FC_IND_TL_E!G64+FC_IND_WP_E!G64+FC_IND_MQ_E!G64+FC_IND_CON_E!G64+FC_IND_NSP_E!G64</f>
        <v>0</v>
      </c>
      <c r="H64" s="52">
        <f>FC_IND_IS_E!H64+FC_IND_NFM_E!H64+FC_IND_CPC_E!H64+FC_IND_NMM_E!H64+FC_IND_PPP_E!H64+FC_IND_FBT_E!H64+FC_IND_TE_E!H64+FC_IND_MAC_E!H64+FC_IND_TL_E!H64+FC_IND_WP_E!H64+FC_IND_MQ_E!H64+FC_IND_CON_E!H64+FC_IND_NSP_E!H64</f>
        <v>0</v>
      </c>
      <c r="I64" s="52">
        <f>FC_IND_IS_E!I64+FC_IND_NFM_E!I64+FC_IND_CPC_E!I64+FC_IND_NMM_E!I64+FC_IND_PPP_E!I64+FC_IND_FBT_E!I64+FC_IND_TE_E!I64+FC_IND_MAC_E!I64+FC_IND_TL_E!I64+FC_IND_WP_E!I64+FC_IND_MQ_E!I64+FC_IND_CON_E!I64+FC_IND_NSP_E!I64</f>
        <v>0</v>
      </c>
      <c r="J64" s="52">
        <f>FC_IND_IS_E!J64+FC_IND_NFM_E!J64+FC_IND_CPC_E!J64+FC_IND_NMM_E!J64+FC_IND_PPP_E!J64+FC_IND_FBT_E!J64+FC_IND_TE_E!J64+FC_IND_MAC_E!J64+FC_IND_TL_E!J64+FC_IND_WP_E!J64+FC_IND_MQ_E!J64+FC_IND_CON_E!J64+FC_IND_NSP_E!J64</f>
        <v>0</v>
      </c>
      <c r="K64" s="52">
        <f>FC_IND_IS_E!K64+FC_IND_NFM_E!K64+FC_IND_CPC_E!K64+FC_IND_NMM_E!K64+FC_IND_PPP_E!K64+FC_IND_FBT_E!K64+FC_IND_TE_E!K64+FC_IND_MAC_E!K64+FC_IND_TL_E!K64+FC_IND_WP_E!K64+FC_IND_MQ_E!K64+FC_IND_CON_E!K64+FC_IND_NSP_E!K64</f>
        <v>0</v>
      </c>
      <c r="L64" s="52">
        <f>FC_IND_IS_E!L64+FC_IND_NFM_E!L64+FC_IND_CPC_E!L64+FC_IND_NMM_E!L64+FC_IND_PPP_E!L64+FC_IND_FBT_E!L64+FC_IND_TE_E!L64+FC_IND_MAC_E!L64+FC_IND_TL_E!L64+FC_IND_WP_E!L64+FC_IND_MQ_E!L64+FC_IND_CON_E!L64+FC_IND_NSP_E!L64</f>
        <v>0</v>
      </c>
      <c r="M64" s="52">
        <f>FC_IND_IS_E!M64+FC_IND_NFM_E!M64+FC_IND_CPC_E!M64+FC_IND_NMM_E!M64+FC_IND_PPP_E!M64+FC_IND_FBT_E!M64+FC_IND_TE_E!M64+FC_IND_MAC_E!M64+FC_IND_TL_E!M64+FC_IND_WP_E!M64+FC_IND_MQ_E!M64+FC_IND_CON_E!M64+FC_IND_NSP_E!M64</f>
        <v>0</v>
      </c>
      <c r="N64" s="52">
        <f>FC_IND_IS_E!N64+FC_IND_NFM_E!N64+FC_IND_CPC_E!N64+FC_IND_NMM_E!N64+FC_IND_PPP_E!N64+FC_IND_FBT_E!N64+FC_IND_TE_E!N64+FC_IND_MAC_E!N64+FC_IND_TL_E!N64+FC_IND_WP_E!N64+FC_IND_MQ_E!N64+FC_IND_CON_E!N64+FC_IND_NSP_E!N64</f>
        <v>0</v>
      </c>
      <c r="O64" s="52">
        <f>FC_IND_IS_E!O64+FC_IND_NFM_E!O64+FC_IND_CPC_E!O64+FC_IND_NMM_E!O64+FC_IND_PPP_E!O64+FC_IND_FBT_E!O64+FC_IND_TE_E!O64+FC_IND_MAC_E!O64+FC_IND_TL_E!O64+FC_IND_WP_E!O64+FC_IND_MQ_E!O64+FC_IND_CON_E!O64+FC_IND_NSP_E!O64</f>
        <v>0</v>
      </c>
      <c r="P64" s="52">
        <f>FC_IND_IS_E!P64+FC_IND_NFM_E!P64+FC_IND_CPC_E!P64+FC_IND_NMM_E!P64+FC_IND_PPP_E!P64+FC_IND_FBT_E!P64+FC_IND_TE_E!P64+FC_IND_MAC_E!P64+FC_IND_TL_E!P64+FC_IND_WP_E!P64+FC_IND_MQ_E!P64+FC_IND_CON_E!P64+FC_IND_NSP_E!P64</f>
        <v>0</v>
      </c>
      <c r="Q64" s="52">
        <f>FC_IND_IS_E!Q64+FC_IND_NFM_E!Q64+FC_IND_CPC_E!Q64+FC_IND_NMM_E!Q64+FC_IND_PPP_E!Q64+FC_IND_FBT_E!Q64+FC_IND_TE_E!Q64+FC_IND_MAC_E!Q64+FC_IND_TL_E!Q64+FC_IND_WP_E!Q64+FC_IND_MQ_E!Q64+FC_IND_CON_E!Q64+FC_IND_NSP_E!Q64</f>
        <v>0</v>
      </c>
      <c r="R64" s="52">
        <f>FC_IND_IS_E!R64+FC_IND_NFM_E!R64+FC_IND_CPC_E!R64+FC_IND_NMM_E!R64+FC_IND_PPP_E!R64+FC_IND_FBT_E!R64+FC_IND_TE_E!R64+FC_IND_MAC_E!R64+FC_IND_TL_E!R64+FC_IND_WP_E!R64+FC_IND_MQ_E!R64+FC_IND_CON_E!R64+FC_IND_NSP_E!R64</f>
        <v>0</v>
      </c>
      <c r="S64" s="52">
        <f>FC_IND_IS_E!S64+FC_IND_NFM_E!S64+FC_IND_CPC_E!S64+FC_IND_NMM_E!S64+FC_IND_PPP_E!S64+FC_IND_FBT_E!S64+FC_IND_TE_E!S64+FC_IND_MAC_E!S64+FC_IND_TL_E!S64+FC_IND_WP_E!S64+FC_IND_MQ_E!S64+FC_IND_CON_E!S64+FC_IND_NSP_E!S64</f>
        <v>0</v>
      </c>
      <c r="T64" s="52">
        <f>FC_IND_IS_E!T64+FC_IND_NFM_E!T64+FC_IND_CPC_E!T64+FC_IND_NMM_E!T64+FC_IND_PPP_E!T64+FC_IND_FBT_E!T64+FC_IND_TE_E!T64+FC_IND_MAC_E!T64+FC_IND_TL_E!T64+FC_IND_WP_E!T64+FC_IND_MQ_E!T64+FC_IND_CON_E!T64+FC_IND_NSP_E!T64</f>
        <v>0</v>
      </c>
      <c r="U64" s="52">
        <f>FC_IND_IS_E!U64+FC_IND_NFM_E!U64+FC_IND_CPC_E!U64+FC_IND_NMM_E!U64+FC_IND_PPP_E!U64+FC_IND_FBT_E!U64+FC_IND_TE_E!U64+FC_IND_MAC_E!U64+FC_IND_TL_E!U64+FC_IND_WP_E!U64+FC_IND_MQ_E!U64+FC_IND_CON_E!U64+FC_IND_NSP_E!U64</f>
        <v>0</v>
      </c>
      <c r="V64" s="52">
        <f>FC_IND_IS_E!V64+FC_IND_NFM_E!V64+FC_IND_CPC_E!V64+FC_IND_NMM_E!V64+FC_IND_PPP_E!V64+FC_IND_FBT_E!V64+FC_IND_TE_E!V64+FC_IND_MAC_E!V64+FC_IND_TL_E!V64+FC_IND_WP_E!V64+FC_IND_MQ_E!V64+FC_IND_CON_E!V64+FC_IND_NSP_E!V64</f>
        <v>0</v>
      </c>
      <c r="W64" s="52">
        <f>FC_IND_IS_E!W64+FC_IND_NFM_E!W64+FC_IND_CPC_E!W64+FC_IND_NMM_E!W64+FC_IND_PPP_E!W64+FC_IND_FBT_E!W64+FC_IND_TE_E!W64+FC_IND_MAC_E!W64+FC_IND_TL_E!W64+FC_IND_WP_E!W64+FC_IND_MQ_E!W64+FC_IND_CON_E!W64+FC_IND_NSP_E!W64</f>
        <v>0</v>
      </c>
      <c r="X64" s="52">
        <f>FC_IND_IS_E!X64+FC_IND_NFM_E!X64+FC_IND_CPC_E!X64+FC_IND_NMM_E!X64+FC_IND_PPP_E!X64+FC_IND_FBT_E!X64+FC_IND_TE_E!X64+FC_IND_MAC_E!X64+FC_IND_TL_E!X64+FC_IND_WP_E!X64+FC_IND_MQ_E!X64+FC_IND_CON_E!X64+FC_IND_NSP_E!X64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FC_IND_IS_E!C65+FC_IND_NFM_E!C65+FC_IND_CPC_E!C65+FC_IND_NMM_E!C65+FC_IND_PPP_E!C65+FC_IND_FBT_E!C65+FC_IND_TE_E!C65+FC_IND_MAC_E!C65+FC_IND_TL_E!C65+FC_IND_WP_E!C65+FC_IND_MQ_E!C65+FC_IND_CON_E!C65+FC_IND_NSP_E!C65</f>
        <v>0</v>
      </c>
      <c r="D65" s="52">
        <f>FC_IND_IS_E!D65+FC_IND_NFM_E!D65+FC_IND_CPC_E!D65+FC_IND_NMM_E!D65+FC_IND_PPP_E!D65+FC_IND_FBT_E!D65+FC_IND_TE_E!D65+FC_IND_MAC_E!D65+FC_IND_TL_E!D65+FC_IND_WP_E!D65+FC_IND_MQ_E!D65+FC_IND_CON_E!D65+FC_IND_NSP_E!D65</f>
        <v>0</v>
      </c>
      <c r="E65" s="52">
        <f>FC_IND_IS_E!E65+FC_IND_NFM_E!E65+FC_IND_CPC_E!E65+FC_IND_NMM_E!E65+FC_IND_PPP_E!E65+FC_IND_FBT_E!E65+FC_IND_TE_E!E65+FC_IND_MAC_E!E65+FC_IND_TL_E!E65+FC_IND_WP_E!E65+FC_IND_MQ_E!E65+FC_IND_CON_E!E65+FC_IND_NSP_E!E65</f>
        <v>0</v>
      </c>
      <c r="F65" s="52">
        <f>FC_IND_IS_E!F65+FC_IND_NFM_E!F65+FC_IND_CPC_E!F65+FC_IND_NMM_E!F65+FC_IND_PPP_E!F65+FC_IND_FBT_E!F65+FC_IND_TE_E!F65+FC_IND_MAC_E!F65+FC_IND_TL_E!F65+FC_IND_WP_E!F65+FC_IND_MQ_E!F65+FC_IND_CON_E!F65+FC_IND_NSP_E!F65</f>
        <v>0</v>
      </c>
      <c r="G65" s="52">
        <f>FC_IND_IS_E!G65+FC_IND_NFM_E!G65+FC_IND_CPC_E!G65+FC_IND_NMM_E!G65+FC_IND_PPP_E!G65+FC_IND_FBT_E!G65+FC_IND_TE_E!G65+FC_IND_MAC_E!G65+FC_IND_TL_E!G65+FC_IND_WP_E!G65+FC_IND_MQ_E!G65+FC_IND_CON_E!G65+FC_IND_NSP_E!G65</f>
        <v>0</v>
      </c>
      <c r="H65" s="52">
        <f>FC_IND_IS_E!H65+FC_IND_NFM_E!H65+FC_IND_CPC_E!H65+FC_IND_NMM_E!H65+FC_IND_PPP_E!H65+FC_IND_FBT_E!H65+FC_IND_TE_E!H65+FC_IND_MAC_E!H65+FC_IND_TL_E!H65+FC_IND_WP_E!H65+FC_IND_MQ_E!H65+FC_IND_CON_E!H65+FC_IND_NSP_E!H65</f>
        <v>0</v>
      </c>
      <c r="I65" s="52">
        <f>FC_IND_IS_E!I65+FC_IND_NFM_E!I65+FC_IND_CPC_E!I65+FC_IND_NMM_E!I65+FC_IND_PPP_E!I65+FC_IND_FBT_E!I65+FC_IND_TE_E!I65+FC_IND_MAC_E!I65+FC_IND_TL_E!I65+FC_IND_WP_E!I65+FC_IND_MQ_E!I65+FC_IND_CON_E!I65+FC_IND_NSP_E!I65</f>
        <v>0</v>
      </c>
      <c r="J65" s="52">
        <f>FC_IND_IS_E!J65+FC_IND_NFM_E!J65+FC_IND_CPC_E!J65+FC_IND_NMM_E!J65+FC_IND_PPP_E!J65+FC_IND_FBT_E!J65+FC_IND_TE_E!J65+FC_IND_MAC_E!J65+FC_IND_TL_E!J65+FC_IND_WP_E!J65+FC_IND_MQ_E!J65+FC_IND_CON_E!J65+FC_IND_NSP_E!J65</f>
        <v>0</v>
      </c>
      <c r="K65" s="52">
        <f>FC_IND_IS_E!K65+FC_IND_NFM_E!K65+FC_IND_CPC_E!K65+FC_IND_NMM_E!K65+FC_IND_PPP_E!K65+FC_IND_FBT_E!K65+FC_IND_TE_E!K65+FC_IND_MAC_E!K65+FC_IND_TL_E!K65+FC_IND_WP_E!K65+FC_IND_MQ_E!K65+FC_IND_CON_E!K65+FC_IND_NSP_E!K65</f>
        <v>0</v>
      </c>
      <c r="L65" s="52">
        <f>FC_IND_IS_E!L65+FC_IND_NFM_E!L65+FC_IND_CPC_E!L65+FC_IND_NMM_E!L65+FC_IND_PPP_E!L65+FC_IND_FBT_E!L65+FC_IND_TE_E!L65+FC_IND_MAC_E!L65+FC_IND_TL_E!L65+FC_IND_WP_E!L65+FC_IND_MQ_E!L65+FC_IND_CON_E!L65+FC_IND_NSP_E!L65</f>
        <v>0</v>
      </c>
      <c r="M65" s="52">
        <f>FC_IND_IS_E!M65+FC_IND_NFM_E!M65+FC_IND_CPC_E!M65+FC_IND_NMM_E!M65+FC_IND_PPP_E!M65+FC_IND_FBT_E!M65+FC_IND_TE_E!M65+FC_IND_MAC_E!M65+FC_IND_TL_E!M65+FC_IND_WP_E!M65+FC_IND_MQ_E!M65+FC_IND_CON_E!M65+FC_IND_NSP_E!M65</f>
        <v>0</v>
      </c>
      <c r="N65" s="52">
        <f>FC_IND_IS_E!N65+FC_IND_NFM_E!N65+FC_IND_CPC_E!N65+FC_IND_NMM_E!N65+FC_IND_PPP_E!N65+FC_IND_FBT_E!N65+FC_IND_TE_E!N65+FC_IND_MAC_E!N65+FC_IND_TL_E!N65+FC_IND_WP_E!N65+FC_IND_MQ_E!N65+FC_IND_CON_E!N65+FC_IND_NSP_E!N65</f>
        <v>0</v>
      </c>
      <c r="O65" s="52">
        <f>FC_IND_IS_E!O65+FC_IND_NFM_E!O65+FC_IND_CPC_E!O65+FC_IND_NMM_E!O65+FC_IND_PPP_E!O65+FC_IND_FBT_E!O65+FC_IND_TE_E!O65+FC_IND_MAC_E!O65+FC_IND_TL_E!O65+FC_IND_WP_E!O65+FC_IND_MQ_E!O65+FC_IND_CON_E!O65+FC_IND_NSP_E!O65</f>
        <v>0</v>
      </c>
      <c r="P65" s="52">
        <f>FC_IND_IS_E!P65+FC_IND_NFM_E!P65+FC_IND_CPC_E!P65+FC_IND_NMM_E!P65+FC_IND_PPP_E!P65+FC_IND_FBT_E!P65+FC_IND_TE_E!P65+FC_IND_MAC_E!P65+FC_IND_TL_E!P65+FC_IND_WP_E!P65+FC_IND_MQ_E!P65+FC_IND_CON_E!P65+FC_IND_NSP_E!P65</f>
        <v>0</v>
      </c>
      <c r="Q65" s="52">
        <f>FC_IND_IS_E!Q65+FC_IND_NFM_E!Q65+FC_IND_CPC_E!Q65+FC_IND_NMM_E!Q65+FC_IND_PPP_E!Q65+FC_IND_FBT_E!Q65+FC_IND_TE_E!Q65+FC_IND_MAC_E!Q65+FC_IND_TL_E!Q65+FC_IND_WP_E!Q65+FC_IND_MQ_E!Q65+FC_IND_CON_E!Q65+FC_IND_NSP_E!Q65</f>
        <v>0</v>
      </c>
      <c r="R65" s="52">
        <f>FC_IND_IS_E!R65+FC_IND_NFM_E!R65+FC_IND_CPC_E!R65+FC_IND_NMM_E!R65+FC_IND_PPP_E!R65+FC_IND_FBT_E!R65+FC_IND_TE_E!R65+FC_IND_MAC_E!R65+FC_IND_TL_E!R65+FC_IND_WP_E!R65+FC_IND_MQ_E!R65+FC_IND_CON_E!R65+FC_IND_NSP_E!R65</f>
        <v>0</v>
      </c>
      <c r="S65" s="52">
        <f>FC_IND_IS_E!S65+FC_IND_NFM_E!S65+FC_IND_CPC_E!S65+FC_IND_NMM_E!S65+FC_IND_PPP_E!S65+FC_IND_FBT_E!S65+FC_IND_TE_E!S65+FC_IND_MAC_E!S65+FC_IND_TL_E!S65+FC_IND_WP_E!S65+FC_IND_MQ_E!S65+FC_IND_CON_E!S65+FC_IND_NSP_E!S65</f>
        <v>0</v>
      </c>
      <c r="T65" s="52">
        <f>FC_IND_IS_E!T65+FC_IND_NFM_E!T65+FC_IND_CPC_E!T65+FC_IND_NMM_E!T65+FC_IND_PPP_E!T65+FC_IND_FBT_E!T65+FC_IND_TE_E!T65+FC_IND_MAC_E!T65+FC_IND_TL_E!T65+FC_IND_WP_E!T65+FC_IND_MQ_E!T65+FC_IND_CON_E!T65+FC_IND_NSP_E!T65</f>
        <v>0</v>
      </c>
      <c r="U65" s="52">
        <f>FC_IND_IS_E!U65+FC_IND_NFM_E!U65+FC_IND_CPC_E!U65+FC_IND_NMM_E!U65+FC_IND_PPP_E!U65+FC_IND_FBT_E!U65+FC_IND_TE_E!U65+FC_IND_MAC_E!U65+FC_IND_TL_E!U65+FC_IND_WP_E!U65+FC_IND_MQ_E!U65+FC_IND_CON_E!U65+FC_IND_NSP_E!U65</f>
        <v>0</v>
      </c>
      <c r="V65" s="52">
        <f>FC_IND_IS_E!V65+FC_IND_NFM_E!V65+FC_IND_CPC_E!V65+FC_IND_NMM_E!V65+FC_IND_PPP_E!V65+FC_IND_FBT_E!V65+FC_IND_TE_E!V65+FC_IND_MAC_E!V65+FC_IND_TL_E!V65+FC_IND_WP_E!V65+FC_IND_MQ_E!V65+FC_IND_CON_E!V65+FC_IND_NSP_E!V65</f>
        <v>0</v>
      </c>
      <c r="W65" s="52">
        <f>FC_IND_IS_E!W65+FC_IND_NFM_E!W65+FC_IND_CPC_E!W65+FC_IND_NMM_E!W65+FC_IND_PPP_E!W65+FC_IND_FBT_E!W65+FC_IND_TE_E!W65+FC_IND_MAC_E!W65+FC_IND_TL_E!W65+FC_IND_WP_E!W65+FC_IND_MQ_E!W65+FC_IND_CON_E!W65+FC_IND_NSP_E!W65</f>
        <v>0</v>
      </c>
      <c r="X65" s="52">
        <f>FC_IND_IS_E!X65+FC_IND_NFM_E!X65+FC_IND_CPC_E!X65+FC_IND_NMM_E!X65+FC_IND_PPP_E!X65+FC_IND_FBT_E!X65+FC_IND_TE_E!X65+FC_IND_MAC_E!X65+FC_IND_TL_E!X65+FC_IND_WP_E!X65+FC_IND_MQ_E!X65+FC_IND_CON_E!X65+FC_IND_NSP_E!X65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FC_IND_IS_E!C66+FC_IND_NFM_E!C66+FC_IND_CPC_E!C66+FC_IND_NMM_E!C66+FC_IND_PPP_E!C66+FC_IND_FBT_E!C66+FC_IND_TE_E!C66+FC_IND_MAC_E!C66+FC_IND_TL_E!C66+FC_IND_WP_E!C66+FC_IND_MQ_E!C66+FC_IND_CON_E!C66+FC_IND_NSP_E!C66</f>
        <v>0</v>
      </c>
      <c r="D66" s="52">
        <f>FC_IND_IS_E!D66+FC_IND_NFM_E!D66+FC_IND_CPC_E!D66+FC_IND_NMM_E!D66+FC_IND_PPP_E!D66+FC_IND_FBT_E!D66+FC_IND_TE_E!D66+FC_IND_MAC_E!D66+FC_IND_TL_E!D66+FC_IND_WP_E!D66+FC_IND_MQ_E!D66+FC_IND_CON_E!D66+FC_IND_NSP_E!D66</f>
        <v>0</v>
      </c>
      <c r="E66" s="52">
        <f>FC_IND_IS_E!E66+FC_IND_NFM_E!E66+FC_IND_CPC_E!E66+FC_IND_NMM_E!E66+FC_IND_PPP_E!E66+FC_IND_FBT_E!E66+FC_IND_TE_E!E66+FC_IND_MAC_E!E66+FC_IND_TL_E!E66+FC_IND_WP_E!E66+FC_IND_MQ_E!E66+FC_IND_CON_E!E66+FC_IND_NSP_E!E66</f>
        <v>0</v>
      </c>
      <c r="F66" s="52">
        <f>FC_IND_IS_E!F66+FC_IND_NFM_E!F66+FC_IND_CPC_E!F66+FC_IND_NMM_E!F66+FC_IND_PPP_E!F66+FC_IND_FBT_E!F66+FC_IND_TE_E!F66+FC_IND_MAC_E!F66+FC_IND_TL_E!F66+FC_IND_WP_E!F66+FC_IND_MQ_E!F66+FC_IND_CON_E!F66+FC_IND_NSP_E!F66</f>
        <v>0</v>
      </c>
      <c r="G66" s="52">
        <f>FC_IND_IS_E!G66+FC_IND_NFM_E!G66+FC_IND_CPC_E!G66+FC_IND_NMM_E!G66+FC_IND_PPP_E!G66+FC_IND_FBT_E!G66+FC_IND_TE_E!G66+FC_IND_MAC_E!G66+FC_IND_TL_E!G66+FC_IND_WP_E!G66+FC_IND_MQ_E!G66+FC_IND_CON_E!G66+FC_IND_NSP_E!G66</f>
        <v>0</v>
      </c>
      <c r="H66" s="52">
        <f>FC_IND_IS_E!H66+FC_IND_NFM_E!H66+FC_IND_CPC_E!H66+FC_IND_NMM_E!H66+FC_IND_PPP_E!H66+FC_IND_FBT_E!H66+FC_IND_TE_E!H66+FC_IND_MAC_E!H66+FC_IND_TL_E!H66+FC_IND_WP_E!H66+FC_IND_MQ_E!H66+FC_IND_CON_E!H66+FC_IND_NSP_E!H66</f>
        <v>0</v>
      </c>
      <c r="I66" s="52">
        <f>FC_IND_IS_E!I66+FC_IND_NFM_E!I66+FC_IND_CPC_E!I66+FC_IND_NMM_E!I66+FC_IND_PPP_E!I66+FC_IND_FBT_E!I66+FC_IND_TE_E!I66+FC_IND_MAC_E!I66+FC_IND_TL_E!I66+FC_IND_WP_E!I66+FC_IND_MQ_E!I66+FC_IND_CON_E!I66+FC_IND_NSP_E!I66</f>
        <v>0</v>
      </c>
      <c r="J66" s="52">
        <f>FC_IND_IS_E!J66+FC_IND_NFM_E!J66+FC_IND_CPC_E!J66+FC_IND_NMM_E!J66+FC_IND_PPP_E!J66+FC_IND_FBT_E!J66+FC_IND_TE_E!J66+FC_IND_MAC_E!J66+FC_IND_TL_E!J66+FC_IND_WP_E!J66+FC_IND_MQ_E!J66+FC_IND_CON_E!J66+FC_IND_NSP_E!J66</f>
        <v>0</v>
      </c>
      <c r="K66" s="52">
        <f>FC_IND_IS_E!K66+FC_IND_NFM_E!K66+FC_IND_CPC_E!K66+FC_IND_NMM_E!K66+FC_IND_PPP_E!K66+FC_IND_FBT_E!K66+FC_IND_TE_E!K66+FC_IND_MAC_E!K66+FC_IND_TL_E!K66+FC_IND_WP_E!K66+FC_IND_MQ_E!K66+FC_IND_CON_E!K66+FC_IND_NSP_E!K66</f>
        <v>0</v>
      </c>
      <c r="L66" s="52">
        <f>FC_IND_IS_E!L66+FC_IND_NFM_E!L66+FC_IND_CPC_E!L66+FC_IND_NMM_E!L66+FC_IND_PPP_E!L66+FC_IND_FBT_E!L66+FC_IND_TE_E!L66+FC_IND_MAC_E!L66+FC_IND_TL_E!L66+FC_IND_WP_E!L66+FC_IND_MQ_E!L66+FC_IND_CON_E!L66+FC_IND_NSP_E!L66</f>
        <v>0</v>
      </c>
      <c r="M66" s="52">
        <f>FC_IND_IS_E!M66+FC_IND_NFM_E!M66+FC_IND_CPC_E!M66+FC_IND_NMM_E!M66+FC_IND_PPP_E!M66+FC_IND_FBT_E!M66+FC_IND_TE_E!M66+FC_IND_MAC_E!M66+FC_IND_TL_E!M66+FC_IND_WP_E!M66+FC_IND_MQ_E!M66+FC_IND_CON_E!M66+FC_IND_NSP_E!M66</f>
        <v>0</v>
      </c>
      <c r="N66" s="52">
        <f>FC_IND_IS_E!N66+FC_IND_NFM_E!N66+FC_IND_CPC_E!N66+FC_IND_NMM_E!N66+FC_IND_PPP_E!N66+FC_IND_FBT_E!N66+FC_IND_TE_E!N66+FC_IND_MAC_E!N66+FC_IND_TL_E!N66+FC_IND_WP_E!N66+FC_IND_MQ_E!N66+FC_IND_CON_E!N66+FC_IND_NSP_E!N66</f>
        <v>0</v>
      </c>
      <c r="O66" s="52">
        <f>FC_IND_IS_E!O66+FC_IND_NFM_E!O66+FC_IND_CPC_E!O66+FC_IND_NMM_E!O66+FC_IND_PPP_E!O66+FC_IND_FBT_E!O66+FC_IND_TE_E!O66+FC_IND_MAC_E!O66+FC_IND_TL_E!O66+FC_IND_WP_E!O66+FC_IND_MQ_E!O66+FC_IND_CON_E!O66+FC_IND_NSP_E!O66</f>
        <v>0</v>
      </c>
      <c r="P66" s="52">
        <f>FC_IND_IS_E!P66+FC_IND_NFM_E!P66+FC_IND_CPC_E!P66+FC_IND_NMM_E!P66+FC_IND_PPP_E!P66+FC_IND_FBT_E!P66+FC_IND_TE_E!P66+FC_IND_MAC_E!P66+FC_IND_TL_E!P66+FC_IND_WP_E!P66+FC_IND_MQ_E!P66+FC_IND_CON_E!P66+FC_IND_NSP_E!P66</f>
        <v>0</v>
      </c>
      <c r="Q66" s="52">
        <f>FC_IND_IS_E!Q66+FC_IND_NFM_E!Q66+FC_IND_CPC_E!Q66+FC_IND_NMM_E!Q66+FC_IND_PPP_E!Q66+FC_IND_FBT_E!Q66+FC_IND_TE_E!Q66+FC_IND_MAC_E!Q66+FC_IND_TL_E!Q66+FC_IND_WP_E!Q66+FC_IND_MQ_E!Q66+FC_IND_CON_E!Q66+FC_IND_NSP_E!Q66</f>
        <v>0</v>
      </c>
      <c r="R66" s="52">
        <f>FC_IND_IS_E!R66+FC_IND_NFM_E!R66+FC_IND_CPC_E!R66+FC_IND_NMM_E!R66+FC_IND_PPP_E!R66+FC_IND_FBT_E!R66+FC_IND_TE_E!R66+FC_IND_MAC_E!R66+FC_IND_TL_E!R66+FC_IND_WP_E!R66+FC_IND_MQ_E!R66+FC_IND_CON_E!R66+FC_IND_NSP_E!R66</f>
        <v>0</v>
      </c>
      <c r="S66" s="52">
        <f>FC_IND_IS_E!S66+FC_IND_NFM_E!S66+FC_IND_CPC_E!S66+FC_IND_NMM_E!S66+FC_IND_PPP_E!S66+FC_IND_FBT_E!S66+FC_IND_TE_E!S66+FC_IND_MAC_E!S66+FC_IND_TL_E!S66+FC_IND_WP_E!S66+FC_IND_MQ_E!S66+FC_IND_CON_E!S66+FC_IND_NSP_E!S66</f>
        <v>0</v>
      </c>
      <c r="T66" s="52">
        <f>FC_IND_IS_E!T66+FC_IND_NFM_E!T66+FC_IND_CPC_E!T66+FC_IND_NMM_E!T66+FC_IND_PPP_E!T66+FC_IND_FBT_E!T66+FC_IND_TE_E!T66+FC_IND_MAC_E!T66+FC_IND_TL_E!T66+FC_IND_WP_E!T66+FC_IND_MQ_E!T66+FC_IND_CON_E!T66+FC_IND_NSP_E!T66</f>
        <v>0</v>
      </c>
      <c r="U66" s="52">
        <f>FC_IND_IS_E!U66+FC_IND_NFM_E!U66+FC_IND_CPC_E!U66+FC_IND_NMM_E!U66+FC_IND_PPP_E!U66+FC_IND_FBT_E!U66+FC_IND_TE_E!U66+FC_IND_MAC_E!U66+FC_IND_TL_E!U66+FC_IND_WP_E!U66+FC_IND_MQ_E!U66+FC_IND_CON_E!U66+FC_IND_NSP_E!U66</f>
        <v>0</v>
      </c>
      <c r="V66" s="52">
        <f>FC_IND_IS_E!V66+FC_IND_NFM_E!V66+FC_IND_CPC_E!V66+FC_IND_NMM_E!V66+FC_IND_PPP_E!V66+FC_IND_FBT_E!V66+FC_IND_TE_E!V66+FC_IND_MAC_E!V66+FC_IND_TL_E!V66+FC_IND_WP_E!V66+FC_IND_MQ_E!V66+FC_IND_CON_E!V66+FC_IND_NSP_E!V66</f>
        <v>0</v>
      </c>
      <c r="W66" s="52">
        <f>FC_IND_IS_E!W66+FC_IND_NFM_E!W66+FC_IND_CPC_E!W66+FC_IND_NMM_E!W66+FC_IND_PPP_E!W66+FC_IND_FBT_E!W66+FC_IND_TE_E!W66+FC_IND_MAC_E!W66+FC_IND_TL_E!W66+FC_IND_WP_E!W66+FC_IND_MQ_E!W66+FC_IND_CON_E!W66+FC_IND_NSP_E!W66</f>
        <v>0</v>
      </c>
      <c r="X66" s="52">
        <f>FC_IND_IS_E!X66+FC_IND_NFM_E!X66+FC_IND_CPC_E!X66+FC_IND_NMM_E!X66+FC_IND_PPP_E!X66+FC_IND_FBT_E!X66+FC_IND_TE_E!X66+FC_IND_MAC_E!X66+FC_IND_TL_E!X66+FC_IND_WP_E!X66+FC_IND_MQ_E!X66+FC_IND_CON_E!X66+FC_IND_NSP_E!X66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FC_IND_IS_E!C67+FC_IND_NFM_E!C67+FC_IND_CPC_E!C67+FC_IND_NMM_E!C67+FC_IND_PPP_E!C67+FC_IND_FBT_E!C67+FC_IND_TE_E!C67+FC_IND_MAC_E!C67+FC_IND_TL_E!C67+FC_IND_WP_E!C67+FC_IND_MQ_E!C67+FC_IND_CON_E!C67+FC_IND_NSP_E!C67</f>
        <v>0</v>
      </c>
      <c r="D67" s="52">
        <f>FC_IND_IS_E!D67+FC_IND_NFM_E!D67+FC_IND_CPC_E!D67+FC_IND_NMM_E!D67+FC_IND_PPP_E!D67+FC_IND_FBT_E!D67+FC_IND_TE_E!D67+FC_IND_MAC_E!D67+FC_IND_TL_E!D67+FC_IND_WP_E!D67+FC_IND_MQ_E!D67+FC_IND_CON_E!D67+FC_IND_NSP_E!D67</f>
        <v>0</v>
      </c>
      <c r="E67" s="52">
        <f>FC_IND_IS_E!E67+FC_IND_NFM_E!E67+FC_IND_CPC_E!E67+FC_IND_NMM_E!E67+FC_IND_PPP_E!E67+FC_IND_FBT_E!E67+FC_IND_TE_E!E67+FC_IND_MAC_E!E67+FC_IND_TL_E!E67+FC_IND_WP_E!E67+FC_IND_MQ_E!E67+FC_IND_CON_E!E67+FC_IND_NSP_E!E67</f>
        <v>0</v>
      </c>
      <c r="F67" s="52">
        <f>FC_IND_IS_E!F67+FC_IND_NFM_E!F67+FC_IND_CPC_E!F67+FC_IND_NMM_E!F67+FC_IND_PPP_E!F67+FC_IND_FBT_E!F67+FC_IND_TE_E!F67+FC_IND_MAC_E!F67+FC_IND_TL_E!F67+FC_IND_WP_E!F67+FC_IND_MQ_E!F67+FC_IND_CON_E!F67+FC_IND_NSP_E!F67</f>
        <v>0</v>
      </c>
      <c r="G67" s="52">
        <f>FC_IND_IS_E!G67+FC_IND_NFM_E!G67+FC_IND_CPC_E!G67+FC_IND_NMM_E!G67+FC_IND_PPP_E!G67+FC_IND_FBT_E!G67+FC_IND_TE_E!G67+FC_IND_MAC_E!G67+FC_IND_TL_E!G67+FC_IND_WP_E!G67+FC_IND_MQ_E!G67+FC_IND_CON_E!G67+FC_IND_NSP_E!G67</f>
        <v>0</v>
      </c>
      <c r="H67" s="52">
        <f>FC_IND_IS_E!H67+FC_IND_NFM_E!H67+FC_IND_CPC_E!H67+FC_IND_NMM_E!H67+FC_IND_PPP_E!H67+FC_IND_FBT_E!H67+FC_IND_TE_E!H67+FC_IND_MAC_E!H67+FC_IND_TL_E!H67+FC_IND_WP_E!H67+FC_IND_MQ_E!H67+FC_IND_CON_E!H67+FC_IND_NSP_E!H67</f>
        <v>0</v>
      </c>
      <c r="I67" s="52">
        <f>FC_IND_IS_E!I67+FC_IND_NFM_E!I67+FC_IND_CPC_E!I67+FC_IND_NMM_E!I67+FC_IND_PPP_E!I67+FC_IND_FBT_E!I67+FC_IND_TE_E!I67+FC_IND_MAC_E!I67+FC_IND_TL_E!I67+FC_IND_WP_E!I67+FC_IND_MQ_E!I67+FC_IND_CON_E!I67+FC_IND_NSP_E!I67</f>
        <v>0</v>
      </c>
      <c r="J67" s="52">
        <f>FC_IND_IS_E!J67+FC_IND_NFM_E!J67+FC_IND_CPC_E!J67+FC_IND_NMM_E!J67+FC_IND_PPP_E!J67+FC_IND_FBT_E!J67+FC_IND_TE_E!J67+FC_IND_MAC_E!J67+FC_IND_TL_E!J67+FC_IND_WP_E!J67+FC_IND_MQ_E!J67+FC_IND_CON_E!J67+FC_IND_NSP_E!J67</f>
        <v>0</v>
      </c>
      <c r="K67" s="52">
        <f>FC_IND_IS_E!K67+FC_IND_NFM_E!K67+FC_IND_CPC_E!K67+FC_IND_NMM_E!K67+FC_IND_PPP_E!K67+FC_IND_FBT_E!K67+FC_IND_TE_E!K67+FC_IND_MAC_E!K67+FC_IND_TL_E!K67+FC_IND_WP_E!K67+FC_IND_MQ_E!K67+FC_IND_CON_E!K67+FC_IND_NSP_E!K67</f>
        <v>0</v>
      </c>
      <c r="L67" s="52">
        <f>FC_IND_IS_E!L67+FC_IND_NFM_E!L67+FC_IND_CPC_E!L67+FC_IND_NMM_E!L67+FC_IND_PPP_E!L67+FC_IND_FBT_E!L67+FC_IND_TE_E!L67+FC_IND_MAC_E!L67+FC_IND_TL_E!L67+FC_IND_WP_E!L67+FC_IND_MQ_E!L67+FC_IND_CON_E!L67+FC_IND_NSP_E!L67</f>
        <v>0</v>
      </c>
      <c r="M67" s="52">
        <f>FC_IND_IS_E!M67+FC_IND_NFM_E!M67+FC_IND_CPC_E!M67+FC_IND_NMM_E!M67+FC_IND_PPP_E!M67+FC_IND_FBT_E!M67+FC_IND_TE_E!M67+FC_IND_MAC_E!M67+FC_IND_TL_E!M67+FC_IND_WP_E!M67+FC_IND_MQ_E!M67+FC_IND_CON_E!M67+FC_IND_NSP_E!M67</f>
        <v>0</v>
      </c>
      <c r="N67" s="52">
        <f>FC_IND_IS_E!N67+FC_IND_NFM_E!N67+FC_IND_CPC_E!N67+FC_IND_NMM_E!N67+FC_IND_PPP_E!N67+FC_IND_FBT_E!N67+FC_IND_TE_E!N67+FC_IND_MAC_E!N67+FC_IND_TL_E!N67+FC_IND_WP_E!N67+FC_IND_MQ_E!N67+FC_IND_CON_E!N67+FC_IND_NSP_E!N67</f>
        <v>0</v>
      </c>
      <c r="O67" s="52">
        <f>FC_IND_IS_E!O67+FC_IND_NFM_E!O67+FC_IND_CPC_E!O67+FC_IND_NMM_E!O67+FC_IND_PPP_E!O67+FC_IND_FBT_E!O67+FC_IND_TE_E!O67+FC_IND_MAC_E!O67+FC_IND_TL_E!O67+FC_IND_WP_E!O67+FC_IND_MQ_E!O67+FC_IND_CON_E!O67+FC_IND_NSP_E!O67</f>
        <v>0</v>
      </c>
      <c r="P67" s="52">
        <f>FC_IND_IS_E!P67+FC_IND_NFM_E!P67+FC_IND_CPC_E!P67+FC_IND_NMM_E!P67+FC_IND_PPP_E!P67+FC_IND_FBT_E!P67+FC_IND_TE_E!P67+FC_IND_MAC_E!P67+FC_IND_TL_E!P67+FC_IND_WP_E!P67+FC_IND_MQ_E!P67+FC_IND_CON_E!P67+FC_IND_NSP_E!P67</f>
        <v>0</v>
      </c>
      <c r="Q67" s="52">
        <f>FC_IND_IS_E!Q67+FC_IND_NFM_E!Q67+FC_IND_CPC_E!Q67+FC_IND_NMM_E!Q67+FC_IND_PPP_E!Q67+FC_IND_FBT_E!Q67+FC_IND_TE_E!Q67+FC_IND_MAC_E!Q67+FC_IND_TL_E!Q67+FC_IND_WP_E!Q67+FC_IND_MQ_E!Q67+FC_IND_CON_E!Q67+FC_IND_NSP_E!Q67</f>
        <v>0</v>
      </c>
      <c r="R67" s="52">
        <f>FC_IND_IS_E!R67+FC_IND_NFM_E!R67+FC_IND_CPC_E!R67+FC_IND_NMM_E!R67+FC_IND_PPP_E!R67+FC_IND_FBT_E!R67+FC_IND_TE_E!R67+FC_IND_MAC_E!R67+FC_IND_TL_E!R67+FC_IND_WP_E!R67+FC_IND_MQ_E!R67+FC_IND_CON_E!R67+FC_IND_NSP_E!R67</f>
        <v>0</v>
      </c>
      <c r="S67" s="52">
        <f>FC_IND_IS_E!S67+FC_IND_NFM_E!S67+FC_IND_CPC_E!S67+FC_IND_NMM_E!S67+FC_IND_PPP_E!S67+FC_IND_FBT_E!S67+FC_IND_TE_E!S67+FC_IND_MAC_E!S67+FC_IND_TL_E!S67+FC_IND_WP_E!S67+FC_IND_MQ_E!S67+FC_IND_CON_E!S67+FC_IND_NSP_E!S67</f>
        <v>0</v>
      </c>
      <c r="T67" s="52">
        <f>FC_IND_IS_E!T67+FC_IND_NFM_E!T67+FC_IND_CPC_E!T67+FC_IND_NMM_E!T67+FC_IND_PPP_E!T67+FC_IND_FBT_E!T67+FC_IND_TE_E!T67+FC_IND_MAC_E!T67+FC_IND_TL_E!T67+FC_IND_WP_E!T67+FC_IND_MQ_E!T67+FC_IND_CON_E!T67+FC_IND_NSP_E!T67</f>
        <v>0</v>
      </c>
      <c r="U67" s="52">
        <f>FC_IND_IS_E!U67+FC_IND_NFM_E!U67+FC_IND_CPC_E!U67+FC_IND_NMM_E!U67+FC_IND_PPP_E!U67+FC_IND_FBT_E!U67+FC_IND_TE_E!U67+FC_IND_MAC_E!U67+FC_IND_TL_E!U67+FC_IND_WP_E!U67+FC_IND_MQ_E!U67+FC_IND_CON_E!U67+FC_IND_NSP_E!U67</f>
        <v>0</v>
      </c>
      <c r="V67" s="52">
        <f>FC_IND_IS_E!V67+FC_IND_NFM_E!V67+FC_IND_CPC_E!V67+FC_IND_NMM_E!V67+FC_IND_PPP_E!V67+FC_IND_FBT_E!V67+FC_IND_TE_E!V67+FC_IND_MAC_E!V67+FC_IND_TL_E!V67+FC_IND_WP_E!V67+FC_IND_MQ_E!V67+FC_IND_CON_E!V67+FC_IND_NSP_E!V67</f>
        <v>0</v>
      </c>
      <c r="W67" s="52">
        <f>FC_IND_IS_E!W67+FC_IND_NFM_E!W67+FC_IND_CPC_E!W67+FC_IND_NMM_E!W67+FC_IND_PPP_E!W67+FC_IND_FBT_E!W67+FC_IND_TE_E!W67+FC_IND_MAC_E!W67+FC_IND_TL_E!W67+FC_IND_WP_E!W67+FC_IND_MQ_E!W67+FC_IND_CON_E!W67+FC_IND_NSP_E!W67</f>
        <v>0</v>
      </c>
      <c r="X67" s="52">
        <f>FC_IND_IS_E!X67+FC_IND_NFM_E!X67+FC_IND_CPC_E!X67+FC_IND_NMM_E!X67+FC_IND_PPP_E!X67+FC_IND_FBT_E!X67+FC_IND_TE_E!X67+FC_IND_MAC_E!X67+FC_IND_TL_E!X67+FC_IND_WP_E!X67+FC_IND_MQ_E!X67+FC_IND_CON_E!X67+FC_IND_NSP_E!X67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FC_IND_IS_E!C68+FC_IND_NFM_E!C68+FC_IND_CPC_E!C68+FC_IND_NMM_E!C68+FC_IND_PPP_E!C68+FC_IND_FBT_E!C68+FC_IND_TE_E!C68+FC_IND_MAC_E!C68+FC_IND_TL_E!C68+FC_IND_WP_E!C68+FC_IND_MQ_E!C68+FC_IND_CON_E!C68+FC_IND_NSP_E!C68</f>
        <v>0</v>
      </c>
      <c r="D68" s="52">
        <f>FC_IND_IS_E!D68+FC_IND_NFM_E!D68+FC_IND_CPC_E!D68+FC_IND_NMM_E!D68+FC_IND_PPP_E!D68+FC_IND_FBT_E!D68+FC_IND_TE_E!D68+FC_IND_MAC_E!D68+FC_IND_TL_E!D68+FC_IND_WP_E!D68+FC_IND_MQ_E!D68+FC_IND_CON_E!D68+FC_IND_NSP_E!D68</f>
        <v>0</v>
      </c>
      <c r="E68" s="52">
        <f>FC_IND_IS_E!E68+FC_IND_NFM_E!E68+FC_IND_CPC_E!E68+FC_IND_NMM_E!E68+FC_IND_PPP_E!E68+FC_IND_FBT_E!E68+FC_IND_TE_E!E68+FC_IND_MAC_E!E68+FC_IND_TL_E!E68+FC_IND_WP_E!E68+FC_IND_MQ_E!E68+FC_IND_CON_E!E68+FC_IND_NSP_E!E68</f>
        <v>0</v>
      </c>
      <c r="F68" s="52">
        <f>FC_IND_IS_E!F68+FC_IND_NFM_E!F68+FC_IND_CPC_E!F68+FC_IND_NMM_E!F68+FC_IND_PPP_E!F68+FC_IND_FBT_E!F68+FC_IND_TE_E!F68+FC_IND_MAC_E!F68+FC_IND_TL_E!F68+FC_IND_WP_E!F68+FC_IND_MQ_E!F68+FC_IND_CON_E!F68+FC_IND_NSP_E!F68</f>
        <v>0</v>
      </c>
      <c r="G68" s="52">
        <f>FC_IND_IS_E!G68+FC_IND_NFM_E!G68+FC_IND_CPC_E!G68+FC_IND_NMM_E!G68+FC_IND_PPP_E!G68+FC_IND_FBT_E!G68+FC_IND_TE_E!G68+FC_IND_MAC_E!G68+FC_IND_TL_E!G68+FC_IND_WP_E!G68+FC_IND_MQ_E!G68+FC_IND_CON_E!G68+FC_IND_NSP_E!G68</f>
        <v>0</v>
      </c>
      <c r="H68" s="52">
        <f>FC_IND_IS_E!H68+FC_IND_NFM_E!H68+FC_IND_CPC_E!H68+FC_IND_NMM_E!H68+FC_IND_PPP_E!H68+FC_IND_FBT_E!H68+FC_IND_TE_E!H68+FC_IND_MAC_E!H68+FC_IND_TL_E!H68+FC_IND_WP_E!H68+FC_IND_MQ_E!H68+FC_IND_CON_E!H68+FC_IND_NSP_E!H68</f>
        <v>0</v>
      </c>
      <c r="I68" s="52">
        <f>FC_IND_IS_E!I68+FC_IND_NFM_E!I68+FC_IND_CPC_E!I68+FC_IND_NMM_E!I68+FC_IND_PPP_E!I68+FC_IND_FBT_E!I68+FC_IND_TE_E!I68+FC_IND_MAC_E!I68+FC_IND_TL_E!I68+FC_IND_WP_E!I68+FC_IND_MQ_E!I68+FC_IND_CON_E!I68+FC_IND_NSP_E!I68</f>
        <v>0</v>
      </c>
      <c r="J68" s="52">
        <f>FC_IND_IS_E!J68+FC_IND_NFM_E!J68+FC_IND_CPC_E!J68+FC_IND_NMM_E!J68+FC_IND_PPP_E!J68+FC_IND_FBT_E!J68+FC_IND_TE_E!J68+FC_IND_MAC_E!J68+FC_IND_TL_E!J68+FC_IND_WP_E!J68+FC_IND_MQ_E!J68+FC_IND_CON_E!J68+FC_IND_NSP_E!J68</f>
        <v>0</v>
      </c>
      <c r="K68" s="52">
        <f>FC_IND_IS_E!K68+FC_IND_NFM_E!K68+FC_IND_CPC_E!K68+FC_IND_NMM_E!K68+FC_IND_PPP_E!K68+FC_IND_FBT_E!K68+FC_IND_TE_E!K68+FC_IND_MAC_E!K68+FC_IND_TL_E!K68+FC_IND_WP_E!K68+FC_IND_MQ_E!K68+FC_IND_CON_E!K68+FC_IND_NSP_E!K68</f>
        <v>0</v>
      </c>
      <c r="L68" s="52">
        <f>FC_IND_IS_E!L68+FC_IND_NFM_E!L68+FC_IND_CPC_E!L68+FC_IND_NMM_E!L68+FC_IND_PPP_E!L68+FC_IND_FBT_E!L68+FC_IND_TE_E!L68+FC_IND_MAC_E!L68+FC_IND_TL_E!L68+FC_IND_WP_E!L68+FC_IND_MQ_E!L68+FC_IND_CON_E!L68+FC_IND_NSP_E!L68</f>
        <v>0</v>
      </c>
      <c r="M68" s="52">
        <f>FC_IND_IS_E!M68+FC_IND_NFM_E!M68+FC_IND_CPC_E!M68+FC_IND_NMM_E!M68+FC_IND_PPP_E!M68+FC_IND_FBT_E!M68+FC_IND_TE_E!M68+FC_IND_MAC_E!M68+FC_IND_TL_E!M68+FC_IND_WP_E!M68+FC_IND_MQ_E!M68+FC_IND_CON_E!M68+FC_IND_NSP_E!M68</f>
        <v>0</v>
      </c>
      <c r="N68" s="52">
        <f>FC_IND_IS_E!N68+FC_IND_NFM_E!N68+FC_IND_CPC_E!N68+FC_IND_NMM_E!N68+FC_IND_PPP_E!N68+FC_IND_FBT_E!N68+FC_IND_TE_E!N68+FC_IND_MAC_E!N68+FC_IND_TL_E!N68+FC_IND_WP_E!N68+FC_IND_MQ_E!N68+FC_IND_CON_E!N68+FC_IND_NSP_E!N68</f>
        <v>0</v>
      </c>
      <c r="O68" s="52">
        <f>FC_IND_IS_E!O68+FC_IND_NFM_E!O68+FC_IND_CPC_E!O68+FC_IND_NMM_E!O68+FC_IND_PPP_E!O68+FC_IND_FBT_E!O68+FC_IND_TE_E!O68+FC_IND_MAC_E!O68+FC_IND_TL_E!O68+FC_IND_WP_E!O68+FC_IND_MQ_E!O68+FC_IND_CON_E!O68+FC_IND_NSP_E!O68</f>
        <v>0</v>
      </c>
      <c r="P68" s="52">
        <f>FC_IND_IS_E!P68+FC_IND_NFM_E!P68+FC_IND_CPC_E!P68+FC_IND_NMM_E!P68+FC_IND_PPP_E!P68+FC_IND_FBT_E!P68+FC_IND_TE_E!P68+FC_IND_MAC_E!P68+FC_IND_TL_E!P68+FC_IND_WP_E!P68+FC_IND_MQ_E!P68+FC_IND_CON_E!P68+FC_IND_NSP_E!P68</f>
        <v>0</v>
      </c>
      <c r="Q68" s="52">
        <f>FC_IND_IS_E!Q68+FC_IND_NFM_E!Q68+FC_IND_CPC_E!Q68+FC_IND_NMM_E!Q68+FC_IND_PPP_E!Q68+FC_IND_FBT_E!Q68+FC_IND_TE_E!Q68+FC_IND_MAC_E!Q68+FC_IND_TL_E!Q68+FC_IND_WP_E!Q68+FC_IND_MQ_E!Q68+FC_IND_CON_E!Q68+FC_IND_NSP_E!Q68</f>
        <v>0</v>
      </c>
      <c r="R68" s="52">
        <f>FC_IND_IS_E!R68+FC_IND_NFM_E!R68+FC_IND_CPC_E!R68+FC_IND_NMM_E!R68+FC_IND_PPP_E!R68+FC_IND_FBT_E!R68+FC_IND_TE_E!R68+FC_IND_MAC_E!R68+FC_IND_TL_E!R68+FC_IND_WP_E!R68+FC_IND_MQ_E!R68+FC_IND_CON_E!R68+FC_IND_NSP_E!R68</f>
        <v>0</v>
      </c>
      <c r="S68" s="52">
        <f>FC_IND_IS_E!S68+FC_IND_NFM_E!S68+FC_IND_CPC_E!S68+FC_IND_NMM_E!S68+FC_IND_PPP_E!S68+FC_IND_FBT_E!S68+FC_IND_TE_E!S68+FC_IND_MAC_E!S68+FC_IND_TL_E!S68+FC_IND_WP_E!S68+FC_IND_MQ_E!S68+FC_IND_CON_E!S68+FC_IND_NSP_E!S68</f>
        <v>0</v>
      </c>
      <c r="T68" s="52">
        <f>FC_IND_IS_E!T68+FC_IND_NFM_E!T68+FC_IND_CPC_E!T68+FC_IND_NMM_E!T68+FC_IND_PPP_E!T68+FC_IND_FBT_E!T68+FC_IND_TE_E!T68+FC_IND_MAC_E!T68+FC_IND_TL_E!T68+FC_IND_WP_E!T68+FC_IND_MQ_E!T68+FC_IND_CON_E!T68+FC_IND_NSP_E!T68</f>
        <v>0</v>
      </c>
      <c r="U68" s="52">
        <f>FC_IND_IS_E!U68+FC_IND_NFM_E!U68+FC_IND_CPC_E!U68+FC_IND_NMM_E!U68+FC_IND_PPP_E!U68+FC_IND_FBT_E!U68+FC_IND_TE_E!U68+FC_IND_MAC_E!U68+FC_IND_TL_E!U68+FC_IND_WP_E!U68+FC_IND_MQ_E!U68+FC_IND_CON_E!U68+FC_IND_NSP_E!U68</f>
        <v>0</v>
      </c>
      <c r="V68" s="52">
        <f>FC_IND_IS_E!V68+FC_IND_NFM_E!V68+FC_IND_CPC_E!V68+FC_IND_NMM_E!V68+FC_IND_PPP_E!V68+FC_IND_FBT_E!V68+FC_IND_TE_E!V68+FC_IND_MAC_E!V68+FC_IND_TL_E!V68+FC_IND_WP_E!V68+FC_IND_MQ_E!V68+FC_IND_CON_E!V68+FC_IND_NSP_E!V68</f>
        <v>0</v>
      </c>
      <c r="W68" s="52">
        <f>FC_IND_IS_E!W68+FC_IND_NFM_E!W68+FC_IND_CPC_E!W68+FC_IND_NMM_E!W68+FC_IND_PPP_E!W68+FC_IND_FBT_E!W68+FC_IND_TE_E!W68+FC_IND_MAC_E!W68+FC_IND_TL_E!W68+FC_IND_WP_E!W68+FC_IND_MQ_E!W68+FC_IND_CON_E!W68+FC_IND_NSP_E!W68</f>
        <v>0</v>
      </c>
      <c r="X68" s="52">
        <f>FC_IND_IS_E!X68+FC_IND_NFM_E!X68+FC_IND_CPC_E!X68+FC_IND_NMM_E!X68+FC_IND_PPP_E!X68+FC_IND_FBT_E!X68+FC_IND_TE_E!X68+FC_IND_MAC_E!X68+FC_IND_TL_E!X68+FC_IND_WP_E!X68+FC_IND_MQ_E!X68+FC_IND_CON_E!X68+FC_IND_NSP_E!X68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FC_IND_IS_E!C69+FC_IND_NFM_E!C69+FC_IND_CPC_E!C69+FC_IND_NMM_E!C69+FC_IND_PPP_E!C69+FC_IND_FBT_E!C69+FC_IND_TE_E!C69+FC_IND_MAC_E!C69+FC_IND_TL_E!C69+FC_IND_WP_E!C69+FC_IND_MQ_E!C69+FC_IND_CON_E!C69+FC_IND_NSP_E!C69</f>
        <v>0</v>
      </c>
      <c r="D69" s="52">
        <f>FC_IND_IS_E!D69+FC_IND_NFM_E!D69+FC_IND_CPC_E!D69+FC_IND_NMM_E!D69+FC_IND_PPP_E!D69+FC_IND_FBT_E!D69+FC_IND_TE_E!D69+FC_IND_MAC_E!D69+FC_IND_TL_E!D69+FC_IND_WP_E!D69+FC_IND_MQ_E!D69+FC_IND_CON_E!D69+FC_IND_NSP_E!D69</f>
        <v>0</v>
      </c>
      <c r="E69" s="52">
        <f>FC_IND_IS_E!E69+FC_IND_NFM_E!E69+FC_IND_CPC_E!E69+FC_IND_NMM_E!E69+FC_IND_PPP_E!E69+FC_IND_FBT_E!E69+FC_IND_TE_E!E69+FC_IND_MAC_E!E69+FC_IND_TL_E!E69+FC_IND_WP_E!E69+FC_IND_MQ_E!E69+FC_IND_CON_E!E69+FC_IND_NSP_E!E69</f>
        <v>0</v>
      </c>
      <c r="F69" s="52">
        <f>FC_IND_IS_E!F69+FC_IND_NFM_E!F69+FC_IND_CPC_E!F69+FC_IND_NMM_E!F69+FC_IND_PPP_E!F69+FC_IND_FBT_E!F69+FC_IND_TE_E!F69+FC_IND_MAC_E!F69+FC_IND_TL_E!F69+FC_IND_WP_E!F69+FC_IND_MQ_E!F69+FC_IND_CON_E!F69+FC_IND_NSP_E!F69</f>
        <v>0</v>
      </c>
      <c r="G69" s="52">
        <f>FC_IND_IS_E!G69+FC_IND_NFM_E!G69+FC_IND_CPC_E!G69+FC_IND_NMM_E!G69+FC_IND_PPP_E!G69+FC_IND_FBT_E!G69+FC_IND_TE_E!G69+FC_IND_MAC_E!G69+FC_IND_TL_E!G69+FC_IND_WP_E!G69+FC_IND_MQ_E!G69+FC_IND_CON_E!G69+FC_IND_NSP_E!G69</f>
        <v>0</v>
      </c>
      <c r="H69" s="52">
        <f>FC_IND_IS_E!H69+FC_IND_NFM_E!H69+FC_IND_CPC_E!H69+FC_IND_NMM_E!H69+FC_IND_PPP_E!H69+FC_IND_FBT_E!H69+FC_IND_TE_E!H69+FC_IND_MAC_E!H69+FC_IND_TL_E!H69+FC_IND_WP_E!H69+FC_IND_MQ_E!H69+FC_IND_CON_E!H69+FC_IND_NSP_E!H69</f>
        <v>0</v>
      </c>
      <c r="I69" s="52">
        <f>FC_IND_IS_E!I69+FC_IND_NFM_E!I69+FC_IND_CPC_E!I69+FC_IND_NMM_E!I69+FC_IND_PPP_E!I69+FC_IND_FBT_E!I69+FC_IND_TE_E!I69+FC_IND_MAC_E!I69+FC_IND_TL_E!I69+FC_IND_WP_E!I69+FC_IND_MQ_E!I69+FC_IND_CON_E!I69+FC_IND_NSP_E!I69</f>
        <v>0</v>
      </c>
      <c r="J69" s="52">
        <f>FC_IND_IS_E!J69+FC_IND_NFM_E!J69+FC_IND_CPC_E!J69+FC_IND_NMM_E!J69+FC_IND_PPP_E!J69+FC_IND_FBT_E!J69+FC_IND_TE_E!J69+FC_IND_MAC_E!J69+FC_IND_TL_E!J69+FC_IND_WP_E!J69+FC_IND_MQ_E!J69+FC_IND_CON_E!J69+FC_IND_NSP_E!J69</f>
        <v>0</v>
      </c>
      <c r="K69" s="52">
        <f>FC_IND_IS_E!K69+FC_IND_NFM_E!K69+FC_IND_CPC_E!K69+FC_IND_NMM_E!K69+FC_IND_PPP_E!K69+FC_IND_FBT_E!K69+FC_IND_TE_E!K69+FC_IND_MAC_E!K69+FC_IND_TL_E!K69+FC_IND_WP_E!K69+FC_IND_MQ_E!K69+FC_IND_CON_E!K69+FC_IND_NSP_E!K69</f>
        <v>0</v>
      </c>
      <c r="L69" s="52">
        <f>FC_IND_IS_E!L69+FC_IND_NFM_E!L69+FC_IND_CPC_E!L69+FC_IND_NMM_E!L69+FC_IND_PPP_E!L69+FC_IND_FBT_E!L69+FC_IND_TE_E!L69+FC_IND_MAC_E!L69+FC_IND_TL_E!L69+FC_IND_WP_E!L69+FC_IND_MQ_E!L69+FC_IND_CON_E!L69+FC_IND_NSP_E!L69</f>
        <v>0</v>
      </c>
      <c r="M69" s="52">
        <f>FC_IND_IS_E!M69+FC_IND_NFM_E!M69+FC_IND_CPC_E!M69+FC_IND_NMM_E!M69+FC_IND_PPP_E!M69+FC_IND_FBT_E!M69+FC_IND_TE_E!M69+FC_IND_MAC_E!M69+FC_IND_TL_E!M69+FC_IND_WP_E!M69+FC_IND_MQ_E!M69+FC_IND_CON_E!M69+FC_IND_NSP_E!M69</f>
        <v>0</v>
      </c>
      <c r="N69" s="52">
        <f>FC_IND_IS_E!N69+FC_IND_NFM_E!N69+FC_IND_CPC_E!N69+FC_IND_NMM_E!N69+FC_IND_PPP_E!N69+FC_IND_FBT_E!N69+FC_IND_TE_E!N69+FC_IND_MAC_E!N69+FC_IND_TL_E!N69+FC_IND_WP_E!N69+FC_IND_MQ_E!N69+FC_IND_CON_E!N69+FC_IND_NSP_E!N69</f>
        <v>0</v>
      </c>
      <c r="O69" s="52">
        <f>FC_IND_IS_E!O69+FC_IND_NFM_E!O69+FC_IND_CPC_E!O69+FC_IND_NMM_E!O69+FC_IND_PPP_E!O69+FC_IND_FBT_E!O69+FC_IND_TE_E!O69+FC_IND_MAC_E!O69+FC_IND_TL_E!O69+FC_IND_WP_E!O69+FC_IND_MQ_E!O69+FC_IND_CON_E!O69+FC_IND_NSP_E!O69</f>
        <v>0</v>
      </c>
      <c r="P69" s="52">
        <f>FC_IND_IS_E!P69+FC_IND_NFM_E!P69+FC_IND_CPC_E!P69+FC_IND_NMM_E!P69+FC_IND_PPP_E!P69+FC_IND_FBT_E!P69+FC_IND_TE_E!P69+FC_IND_MAC_E!P69+FC_IND_TL_E!P69+FC_IND_WP_E!P69+FC_IND_MQ_E!P69+FC_IND_CON_E!P69+FC_IND_NSP_E!P69</f>
        <v>0</v>
      </c>
      <c r="Q69" s="52">
        <f>FC_IND_IS_E!Q69+FC_IND_NFM_E!Q69+FC_IND_CPC_E!Q69+FC_IND_NMM_E!Q69+FC_IND_PPP_E!Q69+FC_IND_FBT_E!Q69+FC_IND_TE_E!Q69+FC_IND_MAC_E!Q69+FC_IND_TL_E!Q69+FC_IND_WP_E!Q69+FC_IND_MQ_E!Q69+FC_IND_CON_E!Q69+FC_IND_NSP_E!Q69</f>
        <v>0</v>
      </c>
      <c r="R69" s="52">
        <f>FC_IND_IS_E!R69+FC_IND_NFM_E!R69+FC_IND_CPC_E!R69+FC_IND_NMM_E!R69+FC_IND_PPP_E!R69+FC_IND_FBT_E!R69+FC_IND_TE_E!R69+FC_IND_MAC_E!R69+FC_IND_TL_E!R69+FC_IND_WP_E!R69+FC_IND_MQ_E!R69+FC_IND_CON_E!R69+FC_IND_NSP_E!R69</f>
        <v>0</v>
      </c>
      <c r="S69" s="52">
        <f>FC_IND_IS_E!S69+FC_IND_NFM_E!S69+FC_IND_CPC_E!S69+FC_IND_NMM_E!S69+FC_IND_PPP_E!S69+FC_IND_FBT_E!S69+FC_IND_TE_E!S69+FC_IND_MAC_E!S69+FC_IND_TL_E!S69+FC_IND_WP_E!S69+FC_IND_MQ_E!S69+FC_IND_CON_E!S69+FC_IND_NSP_E!S69</f>
        <v>0</v>
      </c>
      <c r="T69" s="52">
        <f>FC_IND_IS_E!T69+FC_IND_NFM_E!T69+FC_IND_CPC_E!T69+FC_IND_NMM_E!T69+FC_IND_PPP_E!T69+FC_IND_FBT_E!T69+FC_IND_TE_E!T69+FC_IND_MAC_E!T69+FC_IND_TL_E!T69+FC_IND_WP_E!T69+FC_IND_MQ_E!T69+FC_IND_CON_E!T69+FC_IND_NSP_E!T69</f>
        <v>0</v>
      </c>
      <c r="U69" s="52">
        <f>FC_IND_IS_E!U69+FC_IND_NFM_E!U69+FC_IND_CPC_E!U69+FC_IND_NMM_E!U69+FC_IND_PPP_E!U69+FC_IND_FBT_E!U69+FC_IND_TE_E!U69+FC_IND_MAC_E!U69+FC_IND_TL_E!U69+FC_IND_WP_E!U69+FC_IND_MQ_E!U69+FC_IND_CON_E!U69+FC_IND_NSP_E!U69</f>
        <v>0</v>
      </c>
      <c r="V69" s="52">
        <f>FC_IND_IS_E!V69+FC_IND_NFM_E!V69+FC_IND_CPC_E!V69+FC_IND_NMM_E!V69+FC_IND_PPP_E!V69+FC_IND_FBT_E!V69+FC_IND_TE_E!V69+FC_IND_MAC_E!V69+FC_IND_TL_E!V69+FC_IND_WP_E!V69+FC_IND_MQ_E!V69+FC_IND_CON_E!V69+FC_IND_NSP_E!V69</f>
        <v>0</v>
      </c>
      <c r="W69" s="52">
        <f>FC_IND_IS_E!W69+FC_IND_NFM_E!W69+FC_IND_CPC_E!W69+FC_IND_NMM_E!W69+FC_IND_PPP_E!W69+FC_IND_FBT_E!W69+FC_IND_TE_E!W69+FC_IND_MAC_E!W69+FC_IND_TL_E!W69+FC_IND_WP_E!W69+FC_IND_MQ_E!W69+FC_IND_CON_E!W69+FC_IND_NSP_E!W69</f>
        <v>0</v>
      </c>
      <c r="X69" s="52">
        <f>FC_IND_IS_E!X69+FC_IND_NFM_E!X69+FC_IND_CPC_E!X69+FC_IND_NMM_E!X69+FC_IND_PPP_E!X69+FC_IND_FBT_E!X69+FC_IND_TE_E!X69+FC_IND_MAC_E!X69+FC_IND_TL_E!X69+FC_IND_WP_E!X69+FC_IND_MQ_E!X69+FC_IND_CON_E!X69+FC_IND_NSP_E!X69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FC_IND_IS_E!C70+FC_IND_NFM_E!C70+FC_IND_CPC_E!C70+FC_IND_NMM_E!C70+FC_IND_PPP_E!C70+FC_IND_FBT_E!C70+FC_IND_TE_E!C70+FC_IND_MAC_E!C70+FC_IND_TL_E!C70+FC_IND_WP_E!C70+FC_IND_MQ_E!C70+FC_IND_CON_E!C70+FC_IND_NSP_E!C70</f>
        <v>0</v>
      </c>
      <c r="D70" s="52">
        <f>FC_IND_IS_E!D70+FC_IND_NFM_E!D70+FC_IND_CPC_E!D70+FC_IND_NMM_E!D70+FC_IND_PPP_E!D70+FC_IND_FBT_E!D70+FC_IND_TE_E!D70+FC_IND_MAC_E!D70+FC_IND_TL_E!D70+FC_IND_WP_E!D70+FC_IND_MQ_E!D70+FC_IND_CON_E!D70+FC_IND_NSP_E!D70</f>
        <v>0</v>
      </c>
      <c r="E70" s="52">
        <f>FC_IND_IS_E!E70+FC_IND_NFM_E!E70+FC_IND_CPC_E!E70+FC_IND_NMM_E!E70+FC_IND_PPP_E!E70+FC_IND_FBT_E!E70+FC_IND_TE_E!E70+FC_IND_MAC_E!E70+FC_IND_TL_E!E70+FC_IND_WP_E!E70+FC_IND_MQ_E!E70+FC_IND_CON_E!E70+FC_IND_NSP_E!E70</f>
        <v>0</v>
      </c>
      <c r="F70" s="52">
        <f>FC_IND_IS_E!F70+FC_IND_NFM_E!F70+FC_IND_CPC_E!F70+FC_IND_NMM_E!F70+FC_IND_PPP_E!F70+FC_IND_FBT_E!F70+FC_IND_TE_E!F70+FC_IND_MAC_E!F70+FC_IND_TL_E!F70+FC_IND_WP_E!F70+FC_IND_MQ_E!F70+FC_IND_CON_E!F70+FC_IND_NSP_E!F70</f>
        <v>0</v>
      </c>
      <c r="G70" s="52">
        <f>FC_IND_IS_E!G70+FC_IND_NFM_E!G70+FC_IND_CPC_E!G70+FC_IND_NMM_E!G70+FC_IND_PPP_E!G70+FC_IND_FBT_E!G70+FC_IND_TE_E!G70+FC_IND_MAC_E!G70+FC_IND_TL_E!G70+FC_IND_WP_E!G70+FC_IND_MQ_E!G70+FC_IND_CON_E!G70+FC_IND_NSP_E!G70</f>
        <v>0</v>
      </c>
      <c r="H70" s="52">
        <f>FC_IND_IS_E!H70+FC_IND_NFM_E!H70+FC_IND_CPC_E!H70+FC_IND_NMM_E!H70+FC_IND_PPP_E!H70+FC_IND_FBT_E!H70+FC_IND_TE_E!H70+FC_IND_MAC_E!H70+FC_IND_TL_E!H70+FC_IND_WP_E!H70+FC_IND_MQ_E!H70+FC_IND_CON_E!H70+FC_IND_NSP_E!H70</f>
        <v>0</v>
      </c>
      <c r="I70" s="52">
        <f>FC_IND_IS_E!I70+FC_IND_NFM_E!I70+FC_IND_CPC_E!I70+FC_IND_NMM_E!I70+FC_IND_PPP_E!I70+FC_IND_FBT_E!I70+FC_IND_TE_E!I70+FC_IND_MAC_E!I70+FC_IND_TL_E!I70+FC_IND_WP_E!I70+FC_IND_MQ_E!I70+FC_IND_CON_E!I70+FC_IND_NSP_E!I70</f>
        <v>0</v>
      </c>
      <c r="J70" s="52">
        <f>FC_IND_IS_E!J70+FC_IND_NFM_E!J70+FC_IND_CPC_E!J70+FC_IND_NMM_E!J70+FC_IND_PPP_E!J70+FC_IND_FBT_E!J70+FC_IND_TE_E!J70+FC_IND_MAC_E!J70+FC_IND_TL_E!J70+FC_IND_WP_E!J70+FC_IND_MQ_E!J70+FC_IND_CON_E!J70+FC_IND_NSP_E!J70</f>
        <v>0</v>
      </c>
      <c r="K70" s="52">
        <f>FC_IND_IS_E!K70+FC_IND_NFM_E!K70+FC_IND_CPC_E!K70+FC_IND_NMM_E!K70+FC_IND_PPP_E!K70+FC_IND_FBT_E!K70+FC_IND_TE_E!K70+FC_IND_MAC_E!K70+FC_IND_TL_E!K70+FC_IND_WP_E!K70+FC_IND_MQ_E!K70+FC_IND_CON_E!K70+FC_IND_NSP_E!K70</f>
        <v>0</v>
      </c>
      <c r="L70" s="52">
        <f>FC_IND_IS_E!L70+FC_IND_NFM_E!L70+FC_IND_CPC_E!L70+FC_IND_NMM_E!L70+FC_IND_PPP_E!L70+FC_IND_FBT_E!L70+FC_IND_TE_E!L70+FC_IND_MAC_E!L70+FC_IND_TL_E!L70+FC_IND_WP_E!L70+FC_IND_MQ_E!L70+FC_IND_CON_E!L70+FC_IND_NSP_E!L70</f>
        <v>0</v>
      </c>
      <c r="M70" s="52">
        <f>FC_IND_IS_E!M70+FC_IND_NFM_E!M70+FC_IND_CPC_E!M70+FC_IND_NMM_E!M70+FC_IND_PPP_E!M70+FC_IND_FBT_E!M70+FC_IND_TE_E!M70+FC_IND_MAC_E!M70+FC_IND_TL_E!M70+FC_IND_WP_E!M70+FC_IND_MQ_E!M70+FC_IND_CON_E!M70+FC_IND_NSP_E!M70</f>
        <v>0</v>
      </c>
      <c r="N70" s="52">
        <f>FC_IND_IS_E!N70+FC_IND_NFM_E!N70+FC_IND_CPC_E!N70+FC_IND_NMM_E!N70+FC_IND_PPP_E!N70+FC_IND_FBT_E!N70+FC_IND_TE_E!N70+FC_IND_MAC_E!N70+FC_IND_TL_E!N70+FC_IND_WP_E!N70+FC_IND_MQ_E!N70+FC_IND_CON_E!N70+FC_IND_NSP_E!N70</f>
        <v>0</v>
      </c>
      <c r="O70" s="52">
        <f>FC_IND_IS_E!O70+FC_IND_NFM_E!O70+FC_IND_CPC_E!O70+FC_IND_NMM_E!O70+FC_IND_PPP_E!O70+FC_IND_FBT_E!O70+FC_IND_TE_E!O70+FC_IND_MAC_E!O70+FC_IND_TL_E!O70+FC_IND_WP_E!O70+FC_IND_MQ_E!O70+FC_IND_CON_E!O70+FC_IND_NSP_E!O70</f>
        <v>0</v>
      </c>
      <c r="P70" s="52">
        <f>FC_IND_IS_E!P70+FC_IND_NFM_E!P70+FC_IND_CPC_E!P70+FC_IND_NMM_E!P70+FC_IND_PPP_E!P70+FC_IND_FBT_E!P70+FC_IND_TE_E!P70+FC_IND_MAC_E!P70+FC_IND_TL_E!P70+FC_IND_WP_E!P70+FC_IND_MQ_E!P70+FC_IND_CON_E!P70+FC_IND_NSP_E!P70</f>
        <v>0</v>
      </c>
      <c r="Q70" s="52">
        <f>FC_IND_IS_E!Q70+FC_IND_NFM_E!Q70+FC_IND_CPC_E!Q70+FC_IND_NMM_E!Q70+FC_IND_PPP_E!Q70+FC_IND_FBT_E!Q70+FC_IND_TE_E!Q70+FC_IND_MAC_E!Q70+FC_IND_TL_E!Q70+FC_IND_WP_E!Q70+FC_IND_MQ_E!Q70+FC_IND_CON_E!Q70+FC_IND_NSP_E!Q70</f>
        <v>0</v>
      </c>
      <c r="R70" s="52">
        <f>FC_IND_IS_E!R70+FC_IND_NFM_E!R70+FC_IND_CPC_E!R70+FC_IND_NMM_E!R70+FC_IND_PPP_E!R70+FC_IND_FBT_E!R70+FC_IND_TE_E!R70+FC_IND_MAC_E!R70+FC_IND_TL_E!R70+FC_IND_WP_E!R70+FC_IND_MQ_E!R70+FC_IND_CON_E!R70+FC_IND_NSP_E!R70</f>
        <v>0</v>
      </c>
      <c r="S70" s="52">
        <f>FC_IND_IS_E!S70+FC_IND_NFM_E!S70+FC_IND_CPC_E!S70+FC_IND_NMM_E!S70+FC_IND_PPP_E!S70+FC_IND_FBT_E!S70+FC_IND_TE_E!S70+FC_IND_MAC_E!S70+FC_IND_TL_E!S70+FC_IND_WP_E!S70+FC_IND_MQ_E!S70+FC_IND_CON_E!S70+FC_IND_NSP_E!S70</f>
        <v>0</v>
      </c>
      <c r="T70" s="52">
        <f>FC_IND_IS_E!T70+FC_IND_NFM_E!T70+FC_IND_CPC_E!T70+FC_IND_NMM_E!T70+FC_IND_PPP_E!T70+FC_IND_FBT_E!T70+FC_IND_TE_E!T70+FC_IND_MAC_E!T70+FC_IND_TL_E!T70+FC_IND_WP_E!T70+FC_IND_MQ_E!T70+FC_IND_CON_E!T70+FC_IND_NSP_E!T70</f>
        <v>0</v>
      </c>
      <c r="U70" s="52">
        <f>FC_IND_IS_E!U70+FC_IND_NFM_E!U70+FC_IND_CPC_E!U70+FC_IND_NMM_E!U70+FC_IND_PPP_E!U70+FC_IND_FBT_E!U70+FC_IND_TE_E!U70+FC_IND_MAC_E!U70+FC_IND_TL_E!U70+FC_IND_WP_E!U70+FC_IND_MQ_E!U70+FC_IND_CON_E!U70+FC_IND_NSP_E!U70</f>
        <v>0</v>
      </c>
      <c r="V70" s="52">
        <f>FC_IND_IS_E!V70+FC_IND_NFM_E!V70+FC_IND_CPC_E!V70+FC_IND_NMM_E!V70+FC_IND_PPP_E!V70+FC_IND_FBT_E!V70+FC_IND_TE_E!V70+FC_IND_MAC_E!V70+FC_IND_TL_E!V70+FC_IND_WP_E!V70+FC_IND_MQ_E!V70+FC_IND_CON_E!V70+FC_IND_NSP_E!V70</f>
        <v>0</v>
      </c>
      <c r="W70" s="52">
        <f>FC_IND_IS_E!W70+FC_IND_NFM_E!W70+FC_IND_CPC_E!W70+FC_IND_NMM_E!W70+FC_IND_PPP_E!W70+FC_IND_FBT_E!W70+FC_IND_TE_E!W70+FC_IND_MAC_E!W70+FC_IND_TL_E!W70+FC_IND_WP_E!W70+FC_IND_MQ_E!W70+FC_IND_CON_E!W70+FC_IND_NSP_E!W70</f>
        <v>0</v>
      </c>
      <c r="X70" s="52">
        <f>FC_IND_IS_E!X70+FC_IND_NFM_E!X70+FC_IND_CPC_E!X70+FC_IND_NMM_E!X70+FC_IND_PPP_E!X70+FC_IND_FBT_E!X70+FC_IND_TE_E!X70+FC_IND_MAC_E!X70+FC_IND_TL_E!X70+FC_IND_WP_E!X70+FC_IND_MQ_E!X70+FC_IND_CON_E!X70+FC_IND_NSP_E!X70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FC_IND_IS_E!C71+FC_IND_NFM_E!C71+FC_IND_CPC_E!C71+FC_IND_NMM_E!C71+FC_IND_PPP_E!C71+FC_IND_FBT_E!C71+FC_IND_TE_E!C71+FC_IND_MAC_E!C71+FC_IND_TL_E!C71+FC_IND_WP_E!C71+FC_IND_MQ_E!C71+FC_IND_CON_E!C71+FC_IND_NSP_E!C71</f>
        <v>0</v>
      </c>
      <c r="D71" s="52">
        <f>FC_IND_IS_E!D71+FC_IND_NFM_E!D71+FC_IND_CPC_E!D71+FC_IND_NMM_E!D71+FC_IND_PPP_E!D71+FC_IND_FBT_E!D71+FC_IND_TE_E!D71+FC_IND_MAC_E!D71+FC_IND_TL_E!D71+FC_IND_WP_E!D71+FC_IND_MQ_E!D71+FC_IND_CON_E!D71+FC_IND_NSP_E!D71</f>
        <v>0</v>
      </c>
      <c r="E71" s="52">
        <f>FC_IND_IS_E!E71+FC_IND_NFM_E!E71+FC_IND_CPC_E!E71+FC_IND_NMM_E!E71+FC_IND_PPP_E!E71+FC_IND_FBT_E!E71+FC_IND_TE_E!E71+FC_IND_MAC_E!E71+FC_IND_TL_E!E71+FC_IND_WP_E!E71+FC_IND_MQ_E!E71+FC_IND_CON_E!E71+FC_IND_NSP_E!E71</f>
        <v>0</v>
      </c>
      <c r="F71" s="52">
        <f>FC_IND_IS_E!F71+FC_IND_NFM_E!F71+FC_IND_CPC_E!F71+FC_IND_NMM_E!F71+FC_IND_PPP_E!F71+FC_IND_FBT_E!F71+FC_IND_TE_E!F71+FC_IND_MAC_E!F71+FC_IND_TL_E!F71+FC_IND_WP_E!F71+FC_IND_MQ_E!F71+FC_IND_CON_E!F71+FC_IND_NSP_E!F71</f>
        <v>0</v>
      </c>
      <c r="G71" s="52">
        <f>FC_IND_IS_E!G71+FC_IND_NFM_E!G71+FC_IND_CPC_E!G71+FC_IND_NMM_E!G71+FC_IND_PPP_E!G71+FC_IND_FBT_E!G71+FC_IND_TE_E!G71+FC_IND_MAC_E!G71+FC_IND_TL_E!G71+FC_IND_WP_E!G71+FC_IND_MQ_E!G71+FC_IND_CON_E!G71+FC_IND_NSP_E!G71</f>
        <v>0</v>
      </c>
      <c r="H71" s="52">
        <f>FC_IND_IS_E!H71+FC_IND_NFM_E!H71+FC_IND_CPC_E!H71+FC_IND_NMM_E!H71+FC_IND_PPP_E!H71+FC_IND_FBT_E!H71+FC_IND_TE_E!H71+FC_IND_MAC_E!H71+FC_IND_TL_E!H71+FC_IND_WP_E!H71+FC_IND_MQ_E!H71+FC_IND_CON_E!H71+FC_IND_NSP_E!H71</f>
        <v>0</v>
      </c>
      <c r="I71" s="52">
        <f>FC_IND_IS_E!I71+FC_IND_NFM_E!I71+FC_IND_CPC_E!I71+FC_IND_NMM_E!I71+FC_IND_PPP_E!I71+FC_IND_FBT_E!I71+FC_IND_TE_E!I71+FC_IND_MAC_E!I71+FC_IND_TL_E!I71+FC_IND_WP_E!I71+FC_IND_MQ_E!I71+FC_IND_CON_E!I71+FC_IND_NSP_E!I71</f>
        <v>0</v>
      </c>
      <c r="J71" s="52">
        <f>FC_IND_IS_E!J71+FC_IND_NFM_E!J71+FC_IND_CPC_E!J71+FC_IND_NMM_E!J71+FC_IND_PPP_E!J71+FC_IND_FBT_E!J71+FC_IND_TE_E!J71+FC_IND_MAC_E!J71+FC_IND_TL_E!J71+FC_IND_WP_E!J71+FC_IND_MQ_E!J71+FC_IND_CON_E!J71+FC_IND_NSP_E!J71</f>
        <v>0</v>
      </c>
      <c r="K71" s="52">
        <f>FC_IND_IS_E!K71+FC_IND_NFM_E!K71+FC_IND_CPC_E!K71+FC_IND_NMM_E!K71+FC_IND_PPP_E!K71+FC_IND_FBT_E!K71+FC_IND_TE_E!K71+FC_IND_MAC_E!K71+FC_IND_TL_E!K71+FC_IND_WP_E!K71+FC_IND_MQ_E!K71+FC_IND_CON_E!K71+FC_IND_NSP_E!K71</f>
        <v>0</v>
      </c>
      <c r="L71" s="52">
        <f>FC_IND_IS_E!L71+FC_IND_NFM_E!L71+FC_IND_CPC_E!L71+FC_IND_NMM_E!L71+FC_IND_PPP_E!L71+FC_IND_FBT_E!L71+FC_IND_TE_E!L71+FC_IND_MAC_E!L71+FC_IND_TL_E!L71+FC_IND_WP_E!L71+FC_IND_MQ_E!L71+FC_IND_CON_E!L71+FC_IND_NSP_E!L71</f>
        <v>0</v>
      </c>
      <c r="M71" s="52">
        <f>FC_IND_IS_E!M71+FC_IND_NFM_E!M71+FC_IND_CPC_E!M71+FC_IND_NMM_E!M71+FC_IND_PPP_E!M71+FC_IND_FBT_E!M71+FC_IND_TE_E!M71+FC_IND_MAC_E!M71+FC_IND_TL_E!M71+FC_IND_WP_E!M71+FC_IND_MQ_E!M71+FC_IND_CON_E!M71+FC_IND_NSP_E!M71</f>
        <v>0</v>
      </c>
      <c r="N71" s="52">
        <f>FC_IND_IS_E!N71+FC_IND_NFM_E!N71+FC_IND_CPC_E!N71+FC_IND_NMM_E!N71+FC_IND_PPP_E!N71+FC_IND_FBT_E!N71+FC_IND_TE_E!N71+FC_IND_MAC_E!N71+FC_IND_TL_E!N71+FC_IND_WP_E!N71+FC_IND_MQ_E!N71+FC_IND_CON_E!N71+FC_IND_NSP_E!N71</f>
        <v>0</v>
      </c>
      <c r="O71" s="52">
        <f>FC_IND_IS_E!O71+FC_IND_NFM_E!O71+FC_IND_CPC_E!O71+FC_IND_NMM_E!O71+FC_IND_PPP_E!O71+FC_IND_FBT_E!O71+FC_IND_TE_E!O71+FC_IND_MAC_E!O71+FC_IND_TL_E!O71+FC_IND_WP_E!O71+FC_IND_MQ_E!O71+FC_IND_CON_E!O71+FC_IND_NSP_E!O71</f>
        <v>0</v>
      </c>
      <c r="P71" s="52">
        <f>FC_IND_IS_E!P71+FC_IND_NFM_E!P71+FC_IND_CPC_E!P71+FC_IND_NMM_E!P71+FC_IND_PPP_E!P71+FC_IND_FBT_E!P71+FC_IND_TE_E!P71+FC_IND_MAC_E!P71+FC_IND_TL_E!P71+FC_IND_WP_E!P71+FC_IND_MQ_E!P71+FC_IND_CON_E!P71+FC_IND_NSP_E!P71</f>
        <v>0</v>
      </c>
      <c r="Q71" s="52">
        <f>FC_IND_IS_E!Q71+FC_IND_NFM_E!Q71+FC_IND_CPC_E!Q71+FC_IND_NMM_E!Q71+FC_IND_PPP_E!Q71+FC_IND_FBT_E!Q71+FC_IND_TE_E!Q71+FC_IND_MAC_E!Q71+FC_IND_TL_E!Q71+FC_IND_WP_E!Q71+FC_IND_MQ_E!Q71+FC_IND_CON_E!Q71+FC_IND_NSP_E!Q71</f>
        <v>0</v>
      </c>
      <c r="R71" s="52">
        <f>FC_IND_IS_E!R71+FC_IND_NFM_E!R71+FC_IND_CPC_E!R71+FC_IND_NMM_E!R71+FC_IND_PPP_E!R71+FC_IND_FBT_E!R71+FC_IND_TE_E!R71+FC_IND_MAC_E!R71+FC_IND_TL_E!R71+FC_IND_WP_E!R71+FC_IND_MQ_E!R71+FC_IND_CON_E!R71+FC_IND_NSP_E!R71</f>
        <v>0</v>
      </c>
      <c r="S71" s="52">
        <f>FC_IND_IS_E!S71+FC_IND_NFM_E!S71+FC_IND_CPC_E!S71+FC_IND_NMM_E!S71+FC_IND_PPP_E!S71+FC_IND_FBT_E!S71+FC_IND_TE_E!S71+FC_IND_MAC_E!S71+FC_IND_TL_E!S71+FC_IND_WP_E!S71+FC_IND_MQ_E!S71+FC_IND_CON_E!S71+FC_IND_NSP_E!S71</f>
        <v>0</v>
      </c>
      <c r="T71" s="52">
        <f>FC_IND_IS_E!T71+FC_IND_NFM_E!T71+FC_IND_CPC_E!T71+FC_IND_NMM_E!T71+FC_IND_PPP_E!T71+FC_IND_FBT_E!T71+FC_IND_TE_E!T71+FC_IND_MAC_E!T71+FC_IND_TL_E!T71+FC_IND_WP_E!T71+FC_IND_MQ_E!T71+FC_IND_CON_E!T71+FC_IND_NSP_E!T71</f>
        <v>0</v>
      </c>
      <c r="U71" s="52">
        <f>FC_IND_IS_E!U71+FC_IND_NFM_E!U71+FC_IND_CPC_E!U71+FC_IND_NMM_E!U71+FC_IND_PPP_E!U71+FC_IND_FBT_E!U71+FC_IND_TE_E!U71+FC_IND_MAC_E!U71+FC_IND_TL_E!U71+FC_IND_WP_E!U71+FC_IND_MQ_E!U71+FC_IND_CON_E!U71+FC_IND_NSP_E!U71</f>
        <v>0</v>
      </c>
      <c r="V71" s="52">
        <f>FC_IND_IS_E!V71+FC_IND_NFM_E!V71+FC_IND_CPC_E!V71+FC_IND_NMM_E!V71+FC_IND_PPP_E!V71+FC_IND_FBT_E!V71+FC_IND_TE_E!V71+FC_IND_MAC_E!V71+FC_IND_TL_E!V71+FC_IND_WP_E!V71+FC_IND_MQ_E!V71+FC_IND_CON_E!V71+FC_IND_NSP_E!V71</f>
        <v>0</v>
      </c>
      <c r="W71" s="52">
        <f>FC_IND_IS_E!W71+FC_IND_NFM_E!W71+FC_IND_CPC_E!W71+FC_IND_NMM_E!W71+FC_IND_PPP_E!W71+FC_IND_FBT_E!W71+FC_IND_TE_E!W71+FC_IND_MAC_E!W71+FC_IND_TL_E!W71+FC_IND_WP_E!W71+FC_IND_MQ_E!W71+FC_IND_CON_E!W71+FC_IND_NSP_E!W71</f>
        <v>0</v>
      </c>
      <c r="X71" s="52">
        <f>FC_IND_IS_E!X71+FC_IND_NFM_E!X71+FC_IND_CPC_E!X71+FC_IND_NMM_E!X71+FC_IND_PPP_E!X71+FC_IND_FBT_E!X71+FC_IND_TE_E!X71+FC_IND_MAC_E!X71+FC_IND_TL_E!X71+FC_IND_WP_E!X71+FC_IND_MQ_E!X71+FC_IND_CON_E!X71+FC_IND_NSP_E!X71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FC_IND_IS_E!C72+FC_IND_NFM_E!C72+FC_IND_CPC_E!C72+FC_IND_NMM_E!C72+FC_IND_PPP_E!C72+FC_IND_FBT_E!C72+FC_IND_TE_E!C72+FC_IND_MAC_E!C72+FC_IND_TL_E!C72+FC_IND_WP_E!C72+FC_IND_MQ_E!C72+FC_IND_CON_E!C72+FC_IND_NSP_E!C72</f>
        <v>0</v>
      </c>
      <c r="D72" s="55">
        <f>FC_IND_IS_E!D72+FC_IND_NFM_E!D72+FC_IND_CPC_E!D72+FC_IND_NMM_E!D72+FC_IND_PPP_E!D72+FC_IND_FBT_E!D72+FC_IND_TE_E!D72+FC_IND_MAC_E!D72+FC_IND_TL_E!D72+FC_IND_WP_E!D72+FC_IND_MQ_E!D72+FC_IND_CON_E!D72+FC_IND_NSP_E!D72</f>
        <v>0</v>
      </c>
      <c r="E72" s="55">
        <f>FC_IND_IS_E!E72+FC_IND_NFM_E!E72+FC_IND_CPC_E!E72+FC_IND_NMM_E!E72+FC_IND_PPP_E!E72+FC_IND_FBT_E!E72+FC_IND_TE_E!E72+FC_IND_MAC_E!E72+FC_IND_TL_E!E72+FC_IND_WP_E!E72+FC_IND_MQ_E!E72+FC_IND_CON_E!E72+FC_IND_NSP_E!E72</f>
        <v>0</v>
      </c>
      <c r="F72" s="55">
        <f>FC_IND_IS_E!F72+FC_IND_NFM_E!F72+FC_IND_CPC_E!F72+FC_IND_NMM_E!F72+FC_IND_PPP_E!F72+FC_IND_FBT_E!F72+FC_IND_TE_E!F72+FC_IND_MAC_E!F72+FC_IND_TL_E!F72+FC_IND_WP_E!F72+FC_IND_MQ_E!F72+FC_IND_CON_E!F72+FC_IND_NSP_E!F72</f>
        <v>0</v>
      </c>
      <c r="G72" s="55">
        <f>FC_IND_IS_E!G72+FC_IND_NFM_E!G72+FC_IND_CPC_E!G72+FC_IND_NMM_E!G72+FC_IND_PPP_E!G72+FC_IND_FBT_E!G72+FC_IND_TE_E!G72+FC_IND_MAC_E!G72+FC_IND_TL_E!G72+FC_IND_WP_E!G72+FC_IND_MQ_E!G72+FC_IND_CON_E!G72+FC_IND_NSP_E!G72</f>
        <v>0</v>
      </c>
      <c r="H72" s="55">
        <f>FC_IND_IS_E!H72+FC_IND_NFM_E!H72+FC_IND_CPC_E!H72+FC_IND_NMM_E!H72+FC_IND_PPP_E!H72+FC_IND_FBT_E!H72+FC_IND_TE_E!H72+FC_IND_MAC_E!H72+FC_IND_TL_E!H72+FC_IND_WP_E!H72+FC_IND_MQ_E!H72+FC_IND_CON_E!H72+FC_IND_NSP_E!H72</f>
        <v>0</v>
      </c>
      <c r="I72" s="55">
        <f>FC_IND_IS_E!I72+FC_IND_NFM_E!I72+FC_IND_CPC_E!I72+FC_IND_NMM_E!I72+FC_IND_PPP_E!I72+FC_IND_FBT_E!I72+FC_IND_TE_E!I72+FC_IND_MAC_E!I72+FC_IND_TL_E!I72+FC_IND_WP_E!I72+FC_IND_MQ_E!I72+FC_IND_CON_E!I72+FC_IND_NSP_E!I72</f>
        <v>0</v>
      </c>
      <c r="J72" s="55">
        <f>FC_IND_IS_E!J72+FC_IND_NFM_E!J72+FC_IND_CPC_E!J72+FC_IND_NMM_E!J72+FC_IND_PPP_E!J72+FC_IND_FBT_E!J72+FC_IND_TE_E!J72+FC_IND_MAC_E!J72+FC_IND_TL_E!J72+FC_IND_WP_E!J72+FC_IND_MQ_E!J72+FC_IND_CON_E!J72+FC_IND_NSP_E!J72</f>
        <v>0</v>
      </c>
      <c r="K72" s="55">
        <f>FC_IND_IS_E!K72+FC_IND_NFM_E!K72+FC_IND_CPC_E!K72+FC_IND_NMM_E!K72+FC_IND_PPP_E!K72+FC_IND_FBT_E!K72+FC_IND_TE_E!K72+FC_IND_MAC_E!K72+FC_IND_TL_E!K72+FC_IND_WP_E!K72+FC_IND_MQ_E!K72+FC_IND_CON_E!K72+FC_IND_NSP_E!K72</f>
        <v>0</v>
      </c>
      <c r="L72" s="55">
        <f>FC_IND_IS_E!L72+FC_IND_NFM_E!L72+FC_IND_CPC_E!L72+FC_IND_NMM_E!L72+FC_IND_PPP_E!L72+FC_IND_FBT_E!L72+FC_IND_TE_E!L72+FC_IND_MAC_E!L72+FC_IND_TL_E!L72+FC_IND_WP_E!L72+FC_IND_MQ_E!L72+FC_IND_CON_E!L72+FC_IND_NSP_E!L72</f>
        <v>0</v>
      </c>
      <c r="M72" s="55">
        <f>FC_IND_IS_E!M72+FC_IND_NFM_E!M72+FC_IND_CPC_E!M72+FC_IND_NMM_E!M72+FC_IND_PPP_E!M72+FC_IND_FBT_E!M72+FC_IND_TE_E!M72+FC_IND_MAC_E!M72+FC_IND_TL_E!M72+FC_IND_WP_E!M72+FC_IND_MQ_E!M72+FC_IND_CON_E!M72+FC_IND_NSP_E!M72</f>
        <v>0</v>
      </c>
      <c r="N72" s="55">
        <f>FC_IND_IS_E!N72+FC_IND_NFM_E!N72+FC_IND_CPC_E!N72+FC_IND_NMM_E!N72+FC_IND_PPP_E!N72+FC_IND_FBT_E!N72+FC_IND_TE_E!N72+FC_IND_MAC_E!N72+FC_IND_TL_E!N72+FC_IND_WP_E!N72+FC_IND_MQ_E!N72+FC_IND_CON_E!N72+FC_IND_NSP_E!N72</f>
        <v>0</v>
      </c>
      <c r="O72" s="55">
        <f>FC_IND_IS_E!O72+FC_IND_NFM_E!O72+FC_IND_CPC_E!O72+FC_IND_NMM_E!O72+FC_IND_PPP_E!O72+FC_IND_FBT_E!O72+FC_IND_TE_E!O72+FC_IND_MAC_E!O72+FC_IND_TL_E!O72+FC_IND_WP_E!O72+FC_IND_MQ_E!O72+FC_IND_CON_E!O72+FC_IND_NSP_E!O72</f>
        <v>0</v>
      </c>
      <c r="P72" s="55">
        <f>FC_IND_IS_E!P72+FC_IND_NFM_E!P72+FC_IND_CPC_E!P72+FC_IND_NMM_E!P72+FC_IND_PPP_E!P72+FC_IND_FBT_E!P72+FC_IND_TE_E!P72+FC_IND_MAC_E!P72+FC_IND_TL_E!P72+FC_IND_WP_E!P72+FC_IND_MQ_E!P72+FC_IND_CON_E!P72+FC_IND_NSP_E!P72</f>
        <v>0</v>
      </c>
      <c r="Q72" s="55">
        <f>FC_IND_IS_E!Q72+FC_IND_NFM_E!Q72+FC_IND_CPC_E!Q72+FC_IND_NMM_E!Q72+FC_IND_PPP_E!Q72+FC_IND_FBT_E!Q72+FC_IND_TE_E!Q72+FC_IND_MAC_E!Q72+FC_IND_TL_E!Q72+FC_IND_WP_E!Q72+FC_IND_MQ_E!Q72+FC_IND_CON_E!Q72+FC_IND_NSP_E!Q72</f>
        <v>0</v>
      </c>
      <c r="R72" s="55">
        <f>FC_IND_IS_E!R72+FC_IND_NFM_E!R72+FC_IND_CPC_E!R72+FC_IND_NMM_E!R72+FC_IND_PPP_E!R72+FC_IND_FBT_E!R72+FC_IND_TE_E!R72+FC_IND_MAC_E!R72+FC_IND_TL_E!R72+FC_IND_WP_E!R72+FC_IND_MQ_E!R72+FC_IND_CON_E!R72+FC_IND_NSP_E!R72</f>
        <v>0</v>
      </c>
      <c r="S72" s="55">
        <f>FC_IND_IS_E!S72+FC_IND_NFM_E!S72+FC_IND_CPC_E!S72+FC_IND_NMM_E!S72+FC_IND_PPP_E!S72+FC_IND_FBT_E!S72+FC_IND_TE_E!S72+FC_IND_MAC_E!S72+FC_IND_TL_E!S72+FC_IND_WP_E!S72+FC_IND_MQ_E!S72+FC_IND_CON_E!S72+FC_IND_NSP_E!S72</f>
        <v>0</v>
      </c>
      <c r="T72" s="55">
        <f>FC_IND_IS_E!T72+FC_IND_NFM_E!T72+FC_IND_CPC_E!T72+FC_IND_NMM_E!T72+FC_IND_PPP_E!T72+FC_IND_FBT_E!T72+FC_IND_TE_E!T72+FC_IND_MAC_E!T72+FC_IND_TL_E!T72+FC_IND_WP_E!T72+FC_IND_MQ_E!T72+FC_IND_CON_E!T72+FC_IND_NSP_E!T72</f>
        <v>0</v>
      </c>
      <c r="U72" s="55">
        <f>FC_IND_IS_E!U72+FC_IND_NFM_E!U72+FC_IND_CPC_E!U72+FC_IND_NMM_E!U72+FC_IND_PPP_E!U72+FC_IND_FBT_E!U72+FC_IND_TE_E!U72+FC_IND_MAC_E!U72+FC_IND_TL_E!U72+FC_IND_WP_E!U72+FC_IND_MQ_E!U72+FC_IND_CON_E!U72+FC_IND_NSP_E!U72</f>
        <v>0</v>
      </c>
      <c r="V72" s="55">
        <f>FC_IND_IS_E!V72+FC_IND_NFM_E!V72+FC_IND_CPC_E!V72+FC_IND_NMM_E!V72+FC_IND_PPP_E!V72+FC_IND_FBT_E!V72+FC_IND_TE_E!V72+FC_IND_MAC_E!V72+FC_IND_TL_E!V72+FC_IND_WP_E!V72+FC_IND_MQ_E!V72+FC_IND_CON_E!V72+FC_IND_NSP_E!V72</f>
        <v>0</v>
      </c>
      <c r="W72" s="55">
        <f>FC_IND_IS_E!W72+FC_IND_NFM_E!W72+FC_IND_CPC_E!W72+FC_IND_NMM_E!W72+FC_IND_PPP_E!W72+FC_IND_FBT_E!W72+FC_IND_TE_E!W72+FC_IND_MAC_E!W72+FC_IND_TL_E!W72+FC_IND_WP_E!W72+FC_IND_MQ_E!W72+FC_IND_CON_E!W72+FC_IND_NSP_E!W72</f>
        <v>0</v>
      </c>
      <c r="X72" s="55">
        <f>FC_IND_IS_E!X72+FC_IND_NFM_E!X72+FC_IND_CPC_E!X72+FC_IND_NMM_E!X72+FC_IND_PPP_E!X72+FC_IND_FBT_E!X72+FC_IND_TE_E!X72+FC_IND_MAC_E!X72+FC_IND_TL_E!X72+FC_IND_WP_E!X72+FC_IND_MQ_E!X72+FC_IND_CON_E!X72+FC_IND_NSP_E!X72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143</v>
      </c>
      <c r="B1" s="4" t="s">
        <v>187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486.56827535999986</v>
      </c>
      <c r="D2" s="21">
        <f t="shared" ref="D2:X2" si="0">SUM(D3,D17,D22,D25,D26,D51,D52)</f>
        <v>590.02455624000015</v>
      </c>
      <c r="E2" s="21">
        <f t="shared" si="0"/>
        <v>554.49409439999999</v>
      </c>
      <c r="F2" s="21">
        <f t="shared" si="0"/>
        <v>499.41443975999999</v>
      </c>
      <c r="G2" s="21">
        <f t="shared" si="0"/>
        <v>539.19730044000005</v>
      </c>
      <c r="H2" s="21">
        <f t="shared" si="0"/>
        <v>513.28749215999983</v>
      </c>
      <c r="I2" s="21">
        <f t="shared" si="0"/>
        <v>607.31507183999997</v>
      </c>
      <c r="J2" s="21">
        <f t="shared" si="0"/>
        <v>615.0079785600002</v>
      </c>
      <c r="K2" s="21">
        <f t="shared" si="0"/>
        <v>571.96848911999996</v>
      </c>
      <c r="L2" s="21">
        <f t="shared" si="0"/>
        <v>443.7691542</v>
      </c>
      <c r="M2" s="21">
        <f t="shared" si="0"/>
        <v>500.32398348000004</v>
      </c>
      <c r="N2" s="21">
        <f t="shared" si="0"/>
        <v>425.41611252000001</v>
      </c>
      <c r="O2" s="21">
        <f t="shared" si="0"/>
        <v>383.33476175999999</v>
      </c>
      <c r="P2" s="21">
        <f t="shared" si="0"/>
        <v>362.03026439999991</v>
      </c>
      <c r="Q2" s="21">
        <f t="shared" si="0"/>
        <v>356.33925335999999</v>
      </c>
      <c r="R2" s="21">
        <f t="shared" si="0"/>
        <v>357.25947575999993</v>
      </c>
      <c r="S2" s="21">
        <f t="shared" si="0"/>
        <v>350.49853284000011</v>
      </c>
      <c r="T2" s="21">
        <f t="shared" si="0"/>
        <v>335.92186116000005</v>
      </c>
      <c r="U2" s="21">
        <f t="shared" si="0"/>
        <v>378.66304752000008</v>
      </c>
      <c r="V2" s="21">
        <f t="shared" si="0"/>
        <v>359.66902944000009</v>
      </c>
      <c r="W2" s="21">
        <f t="shared" si="0"/>
        <v>325.86223716000006</v>
      </c>
      <c r="X2" s="21">
        <f t="shared" si="0"/>
        <v>329.04725208000008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113.20371743999999</v>
      </c>
      <c r="D3" s="24">
        <f t="shared" ref="D3:W3" si="2">SUM(D4,D8,D11)</f>
        <v>154.37734224000002</v>
      </c>
      <c r="E3" s="24">
        <f t="shared" si="2"/>
        <v>134.49410832000001</v>
      </c>
      <c r="F3" s="24">
        <f t="shared" si="2"/>
        <v>99.095591760000033</v>
      </c>
      <c r="G3" s="24">
        <f t="shared" si="2"/>
        <v>104.88608856</v>
      </c>
      <c r="H3" s="24">
        <f t="shared" si="2"/>
        <v>87.099481919999988</v>
      </c>
      <c r="I3" s="24">
        <f t="shared" si="2"/>
        <v>112.01959824000001</v>
      </c>
      <c r="J3" s="24">
        <f t="shared" si="2"/>
        <v>141.35358600000001</v>
      </c>
      <c r="K3" s="24">
        <f t="shared" si="2"/>
        <v>118.42977695999997</v>
      </c>
      <c r="L3" s="24">
        <f t="shared" si="2"/>
        <v>72.242089920000012</v>
      </c>
      <c r="M3" s="24">
        <f t="shared" si="2"/>
        <v>70.397070479999996</v>
      </c>
      <c r="N3" s="24">
        <f t="shared" si="2"/>
        <v>45.645127439999982</v>
      </c>
      <c r="O3" s="24">
        <f t="shared" si="2"/>
        <v>33.886453919999994</v>
      </c>
      <c r="P3" s="24">
        <f t="shared" si="2"/>
        <v>36.078596399999995</v>
      </c>
      <c r="Q3" s="24">
        <f t="shared" si="2"/>
        <v>33.79643256</v>
      </c>
      <c r="R3" s="24">
        <f t="shared" si="2"/>
        <v>31.541524080000002</v>
      </c>
      <c r="S3" s="24">
        <f t="shared" si="2"/>
        <v>31.211798640000001</v>
      </c>
      <c r="T3" s="24">
        <f t="shared" si="2"/>
        <v>15.185617919999999</v>
      </c>
      <c r="U3" s="24">
        <f t="shared" si="2"/>
        <v>13.756831440000001</v>
      </c>
      <c r="V3" s="24">
        <f t="shared" si="2"/>
        <v>14.020485599999999</v>
      </c>
      <c r="W3" s="24">
        <f t="shared" si="2"/>
        <v>12.624369120000003</v>
      </c>
      <c r="X3" s="24">
        <f t="shared" ref="X3" si="3">SUM(X4,X8,X11)</f>
        <v>10.553524080000001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110.13715679999999</v>
      </c>
      <c r="D4" s="19">
        <f t="shared" ref="D4:W4" si="5">SUM(D5:D7)</f>
        <v>152.22311808000001</v>
      </c>
      <c r="E4" s="19">
        <f t="shared" si="5"/>
        <v>130.62814512</v>
      </c>
      <c r="F4" s="19">
        <f t="shared" si="5"/>
        <v>94.143073200000032</v>
      </c>
      <c r="G4" s="19">
        <f t="shared" si="5"/>
        <v>100.22650440000001</v>
      </c>
      <c r="H4" s="19">
        <f t="shared" si="5"/>
        <v>83.340285599999987</v>
      </c>
      <c r="I4" s="19">
        <f t="shared" si="5"/>
        <v>107.55543216000001</v>
      </c>
      <c r="J4" s="19">
        <f t="shared" si="5"/>
        <v>137.93588952000002</v>
      </c>
      <c r="K4" s="19">
        <f t="shared" si="5"/>
        <v>112.19875391999997</v>
      </c>
      <c r="L4" s="19">
        <f t="shared" si="5"/>
        <v>69.077627520000007</v>
      </c>
      <c r="M4" s="19">
        <f t="shared" si="5"/>
        <v>67.324342799999997</v>
      </c>
      <c r="N4" s="19">
        <f t="shared" si="5"/>
        <v>42.877668239999984</v>
      </c>
      <c r="O4" s="19">
        <f t="shared" si="5"/>
        <v>31.085075999999997</v>
      </c>
      <c r="P4" s="19">
        <f t="shared" si="5"/>
        <v>31.583980559999997</v>
      </c>
      <c r="Q4" s="19">
        <f t="shared" si="5"/>
        <v>29.847985199999997</v>
      </c>
      <c r="R4" s="19">
        <f t="shared" si="5"/>
        <v>28.618347120000003</v>
      </c>
      <c r="S4" s="19">
        <f t="shared" si="5"/>
        <v>28.556887920000001</v>
      </c>
      <c r="T4" s="19">
        <f t="shared" si="5"/>
        <v>12.73537584</v>
      </c>
      <c r="U4" s="19">
        <f t="shared" si="5"/>
        <v>12.597427920000001</v>
      </c>
      <c r="V4" s="19">
        <f t="shared" si="5"/>
        <v>12.491830559999999</v>
      </c>
      <c r="W4" s="19">
        <f t="shared" si="5"/>
        <v>12.401584800000002</v>
      </c>
      <c r="X4" s="19">
        <f t="shared" ref="X4" si="6">SUM(X5:X7)</f>
        <v>9.9676552800000007</v>
      </c>
    </row>
    <row r="5" spans="1:24" ht="11.25" customHeight="1" x14ac:dyDescent="0.2">
      <c r="A5" s="28" t="s">
        <v>4</v>
      </c>
      <c r="B5" s="7" t="s">
        <v>5</v>
      </c>
      <c r="C5" s="8">
        <f>FC_IND_IS_BF_E!C5+FC_IND_IS_EA_E!C5</f>
        <v>56.451959520000003</v>
      </c>
      <c r="D5" s="8">
        <f>FC_IND_IS_BF_E!D5+FC_IND_IS_EA_E!D5</f>
        <v>64.763904479999994</v>
      </c>
      <c r="E5" s="8">
        <f>FC_IND_IS_BF_E!E5+FC_IND_IS_EA_E!E5</f>
        <v>74.080881599999998</v>
      </c>
      <c r="F5" s="8">
        <f>FC_IND_IS_BF_E!F5+FC_IND_IS_EA_E!F5</f>
        <v>54.224332800000013</v>
      </c>
      <c r="G5" s="8">
        <f>FC_IND_IS_BF_E!G5+FC_IND_IS_EA_E!G5</f>
        <v>52.335254400000004</v>
      </c>
      <c r="H5" s="8">
        <f>FC_IND_IS_BF_E!H5+FC_IND_IS_EA_E!H5</f>
        <v>83.150934239999984</v>
      </c>
      <c r="I5" s="8">
        <f>FC_IND_IS_BF_E!I5+FC_IND_IS_EA_E!I5</f>
        <v>107.18149728000002</v>
      </c>
      <c r="J5" s="8">
        <f>FC_IND_IS_BF_E!J5+FC_IND_IS_EA_E!J5</f>
        <v>116.27525184000002</v>
      </c>
      <c r="K5" s="8">
        <f>FC_IND_IS_BF_E!K5+FC_IND_IS_EA_E!K5</f>
        <v>88.456272959999978</v>
      </c>
      <c r="L5" s="8">
        <f>FC_IND_IS_BF_E!L5+FC_IND_IS_EA_E!L5</f>
        <v>54.701908800000005</v>
      </c>
      <c r="M5" s="8">
        <f>FC_IND_IS_BF_E!M5+FC_IND_IS_EA_E!M5</f>
        <v>67.148954399999994</v>
      </c>
      <c r="N5" s="8">
        <f>FC_IND_IS_BF_E!N5+FC_IND_IS_EA_E!N5</f>
        <v>42.709091039999983</v>
      </c>
      <c r="O5" s="8">
        <f>FC_IND_IS_BF_E!O5+FC_IND_IS_EA_E!O5</f>
        <v>30.907303679999998</v>
      </c>
      <c r="P5" s="8">
        <f>FC_IND_IS_BF_E!P5+FC_IND_IS_EA_E!P5</f>
        <v>31.445372639999999</v>
      </c>
      <c r="Q5" s="8">
        <f>FC_IND_IS_BF_E!Q5+FC_IND_IS_EA_E!Q5</f>
        <v>29.697798239999997</v>
      </c>
      <c r="R5" s="8">
        <f>FC_IND_IS_BF_E!R5+FC_IND_IS_EA_E!R5</f>
        <v>28.532866560000002</v>
      </c>
      <c r="S5" s="8">
        <f>FC_IND_IS_BF_E!S5+FC_IND_IS_EA_E!S5</f>
        <v>28.482986400000001</v>
      </c>
      <c r="T5" s="8">
        <f>FC_IND_IS_BF_E!T5+FC_IND_IS_EA_E!T5</f>
        <v>12.56237136</v>
      </c>
      <c r="U5" s="8">
        <f>FC_IND_IS_BF_E!U5+FC_IND_IS_EA_E!U5</f>
        <v>12.488789280000001</v>
      </c>
      <c r="V5" s="8">
        <f>FC_IND_IS_BF_E!V5+FC_IND_IS_EA_E!V5</f>
        <v>12.360374399999998</v>
      </c>
      <c r="W5" s="8">
        <f>FC_IND_IS_BF_E!W5+FC_IND_IS_EA_E!W5</f>
        <v>12.187032000000002</v>
      </c>
      <c r="X5" s="8">
        <f>FC_IND_IS_BF_E!X5+FC_IND_IS_EA_E!X5</f>
        <v>9.8154249600000014</v>
      </c>
    </row>
    <row r="6" spans="1:24" ht="11.25" customHeight="1" x14ac:dyDescent="0.2">
      <c r="A6" s="28" t="s">
        <v>6</v>
      </c>
      <c r="B6" s="7" t="s">
        <v>7</v>
      </c>
      <c r="C6" s="8">
        <f>FC_IND_IS_BF_E!C6+FC_IND_IS_EA_E!C6</f>
        <v>0</v>
      </c>
      <c r="D6" s="8">
        <f>FC_IND_IS_BF_E!D6+FC_IND_IS_EA_E!D6</f>
        <v>0</v>
      </c>
      <c r="E6" s="8">
        <f>FC_IND_IS_BF_E!E6+FC_IND_IS_EA_E!E6</f>
        <v>0</v>
      </c>
      <c r="F6" s="8">
        <f>FC_IND_IS_BF_E!F6+FC_IND_IS_EA_E!F6</f>
        <v>0</v>
      </c>
      <c r="G6" s="8">
        <f>FC_IND_IS_BF_E!G6+FC_IND_IS_EA_E!G6</f>
        <v>0</v>
      </c>
      <c r="H6" s="8">
        <f>FC_IND_IS_BF_E!H6+FC_IND_IS_EA_E!H6</f>
        <v>0</v>
      </c>
      <c r="I6" s="8">
        <f>FC_IND_IS_BF_E!I6+FC_IND_IS_EA_E!I6</f>
        <v>0</v>
      </c>
      <c r="J6" s="8">
        <f>FC_IND_IS_BF_E!J6+FC_IND_IS_EA_E!J6</f>
        <v>0</v>
      </c>
      <c r="K6" s="8">
        <f>FC_IND_IS_BF_E!K6+FC_IND_IS_EA_E!K6</f>
        <v>0</v>
      </c>
      <c r="L6" s="8">
        <f>FC_IND_IS_BF_E!L6+FC_IND_IS_EA_E!L6</f>
        <v>0</v>
      </c>
      <c r="M6" s="8">
        <f>FC_IND_IS_BF_E!M6+FC_IND_IS_EA_E!M6</f>
        <v>0</v>
      </c>
      <c r="N6" s="8">
        <f>FC_IND_IS_BF_E!N6+FC_IND_IS_EA_E!N6</f>
        <v>0</v>
      </c>
      <c r="O6" s="8">
        <f>FC_IND_IS_BF_E!O6+FC_IND_IS_EA_E!O6</f>
        <v>0</v>
      </c>
      <c r="P6" s="8">
        <f>FC_IND_IS_BF_E!P6+FC_IND_IS_EA_E!P6</f>
        <v>0</v>
      </c>
      <c r="Q6" s="8">
        <f>FC_IND_IS_BF_E!Q6+FC_IND_IS_EA_E!Q6</f>
        <v>0</v>
      </c>
      <c r="R6" s="8">
        <f>FC_IND_IS_BF_E!R6+FC_IND_IS_EA_E!R6</f>
        <v>0</v>
      </c>
      <c r="S6" s="8">
        <f>FC_IND_IS_BF_E!S6+FC_IND_IS_EA_E!S6</f>
        <v>0</v>
      </c>
      <c r="T6" s="8">
        <f>FC_IND_IS_BF_E!T6+FC_IND_IS_EA_E!T6</f>
        <v>0</v>
      </c>
      <c r="U6" s="8">
        <f>FC_IND_IS_BF_E!U6+FC_IND_IS_EA_E!U6</f>
        <v>0</v>
      </c>
      <c r="V6" s="8">
        <f>FC_IND_IS_BF_E!V6+FC_IND_IS_EA_E!V6</f>
        <v>0</v>
      </c>
      <c r="W6" s="8">
        <f>FC_IND_IS_BF_E!W6+FC_IND_IS_EA_E!W6</f>
        <v>0</v>
      </c>
      <c r="X6" s="8">
        <f>FC_IND_IS_BF_E!X6+FC_IND_IS_EA_E!X6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FC_IND_IS_BF_E!C7+FC_IND_IS_EA_E!C7</f>
        <v>53.68519727999999</v>
      </c>
      <c r="D7" s="8">
        <f>FC_IND_IS_BF_E!D7+FC_IND_IS_EA_E!D7</f>
        <v>87.459213599999998</v>
      </c>
      <c r="E7" s="8">
        <f>FC_IND_IS_BF_E!E7+FC_IND_IS_EA_E!E7</f>
        <v>56.547263519999987</v>
      </c>
      <c r="F7" s="8">
        <f>FC_IND_IS_BF_E!F7+FC_IND_IS_EA_E!F7</f>
        <v>39.918740400000019</v>
      </c>
      <c r="G7" s="8">
        <f>FC_IND_IS_BF_E!G7+FC_IND_IS_EA_E!G7</f>
        <v>47.891249999999999</v>
      </c>
      <c r="H7" s="8">
        <f>FC_IND_IS_BF_E!H7+FC_IND_IS_EA_E!H7</f>
        <v>0.18935136000000005</v>
      </c>
      <c r="I7" s="8">
        <f>FC_IND_IS_BF_E!I7+FC_IND_IS_EA_E!I7</f>
        <v>0.37393488000000003</v>
      </c>
      <c r="J7" s="8">
        <f>FC_IND_IS_BF_E!J7+FC_IND_IS_EA_E!J7</f>
        <v>21.660637680000001</v>
      </c>
      <c r="K7" s="8">
        <f>FC_IND_IS_BF_E!K7+FC_IND_IS_EA_E!K7</f>
        <v>23.742480960000002</v>
      </c>
      <c r="L7" s="8">
        <f>FC_IND_IS_BF_E!L7+FC_IND_IS_EA_E!L7</f>
        <v>14.37571872</v>
      </c>
      <c r="M7" s="8">
        <f>FC_IND_IS_BF_E!M7+FC_IND_IS_EA_E!M7</f>
        <v>0.17538839999999997</v>
      </c>
      <c r="N7" s="8">
        <f>FC_IND_IS_BF_E!N7+FC_IND_IS_EA_E!N7</f>
        <v>0.16857720000000001</v>
      </c>
      <c r="O7" s="8">
        <f>FC_IND_IS_BF_E!O7+FC_IND_IS_EA_E!O7</f>
        <v>0.17777232000000001</v>
      </c>
      <c r="P7" s="8">
        <f>FC_IND_IS_BF_E!P7+FC_IND_IS_EA_E!P7</f>
        <v>0.13860792</v>
      </c>
      <c r="Q7" s="8">
        <f>FC_IND_IS_BF_E!Q7+FC_IND_IS_EA_E!Q7</f>
        <v>0.15018696000000001</v>
      </c>
      <c r="R7" s="8">
        <f>FC_IND_IS_BF_E!R7+FC_IND_IS_EA_E!R7</f>
        <v>8.5480559999999997E-2</v>
      </c>
      <c r="S7" s="8">
        <f>FC_IND_IS_BF_E!S7+FC_IND_IS_EA_E!S7</f>
        <v>7.3901519999999998E-2</v>
      </c>
      <c r="T7" s="8">
        <f>FC_IND_IS_BF_E!T7+FC_IND_IS_EA_E!T7</f>
        <v>0.17300448000000004</v>
      </c>
      <c r="U7" s="8">
        <f>FC_IND_IS_BF_E!U7+FC_IND_IS_EA_E!U7</f>
        <v>0.10863863999999999</v>
      </c>
      <c r="V7" s="8">
        <f>FC_IND_IS_BF_E!V7+FC_IND_IS_EA_E!V7</f>
        <v>0.13145615999999999</v>
      </c>
      <c r="W7" s="8">
        <f>FC_IND_IS_BF_E!W7+FC_IND_IS_EA_E!W7</f>
        <v>0.21455280000000002</v>
      </c>
      <c r="X7" s="8">
        <f>FC_IND_IS_BF_E!X7+FC_IND_IS_EA_E!X7</f>
        <v>0.15223032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FC_IND_IS_BF_E!C9+FC_IND_IS_EA_E!C9</f>
        <v>0</v>
      </c>
      <c r="D9" s="8">
        <f>FC_IND_IS_BF_E!D9+FC_IND_IS_EA_E!D9</f>
        <v>0</v>
      </c>
      <c r="E9" s="8">
        <f>FC_IND_IS_BF_E!E9+FC_IND_IS_EA_E!E9</f>
        <v>0</v>
      </c>
      <c r="F9" s="8">
        <f>FC_IND_IS_BF_E!F9+FC_IND_IS_EA_E!F9</f>
        <v>0</v>
      </c>
      <c r="G9" s="8">
        <f>FC_IND_IS_BF_E!G9+FC_IND_IS_EA_E!G9</f>
        <v>0</v>
      </c>
      <c r="H9" s="8">
        <f>FC_IND_IS_BF_E!H9+FC_IND_IS_EA_E!H9</f>
        <v>0</v>
      </c>
      <c r="I9" s="8">
        <f>FC_IND_IS_BF_E!I9+FC_IND_IS_EA_E!I9</f>
        <v>0</v>
      </c>
      <c r="J9" s="8">
        <f>FC_IND_IS_BF_E!J9+FC_IND_IS_EA_E!J9</f>
        <v>0</v>
      </c>
      <c r="K9" s="8">
        <f>FC_IND_IS_BF_E!K9+FC_IND_IS_EA_E!K9</f>
        <v>0</v>
      </c>
      <c r="L9" s="8">
        <f>FC_IND_IS_BF_E!L9+FC_IND_IS_EA_E!L9</f>
        <v>0</v>
      </c>
      <c r="M9" s="8">
        <f>FC_IND_IS_BF_E!M9+FC_IND_IS_EA_E!M9</f>
        <v>0</v>
      </c>
      <c r="N9" s="8">
        <f>FC_IND_IS_BF_E!N9+FC_IND_IS_EA_E!N9</f>
        <v>0</v>
      </c>
      <c r="O9" s="8">
        <f>FC_IND_IS_BF_E!O9+FC_IND_IS_EA_E!O9</f>
        <v>0</v>
      </c>
      <c r="P9" s="8">
        <f>FC_IND_IS_BF_E!P9+FC_IND_IS_EA_E!P9</f>
        <v>0</v>
      </c>
      <c r="Q9" s="8">
        <f>FC_IND_IS_BF_E!Q9+FC_IND_IS_EA_E!Q9</f>
        <v>0</v>
      </c>
      <c r="R9" s="8">
        <f>FC_IND_IS_BF_E!R9+FC_IND_IS_EA_E!R9</f>
        <v>0</v>
      </c>
      <c r="S9" s="8">
        <f>FC_IND_IS_BF_E!S9+FC_IND_IS_EA_E!S9</f>
        <v>0</v>
      </c>
      <c r="T9" s="8">
        <f>FC_IND_IS_BF_E!T9+FC_IND_IS_EA_E!T9</f>
        <v>0</v>
      </c>
      <c r="U9" s="8">
        <f>FC_IND_IS_BF_E!U9+FC_IND_IS_EA_E!U9</f>
        <v>0</v>
      </c>
      <c r="V9" s="8">
        <f>FC_IND_IS_BF_E!V9+FC_IND_IS_EA_E!V9</f>
        <v>0</v>
      </c>
      <c r="W9" s="8">
        <f>FC_IND_IS_BF_E!W9+FC_IND_IS_EA_E!W9</f>
        <v>0</v>
      </c>
      <c r="X9" s="8">
        <f>FC_IND_IS_BF_E!X9+FC_IND_IS_EA_E!X9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FC_IND_IS_BF_E!C10+FC_IND_IS_EA_E!C10</f>
        <v>0</v>
      </c>
      <c r="D10" s="8">
        <f>FC_IND_IS_BF_E!D10+FC_IND_IS_EA_E!D10</f>
        <v>0</v>
      </c>
      <c r="E10" s="8">
        <f>FC_IND_IS_BF_E!E10+FC_IND_IS_EA_E!E10</f>
        <v>0</v>
      </c>
      <c r="F10" s="8">
        <f>FC_IND_IS_BF_E!F10+FC_IND_IS_EA_E!F10</f>
        <v>0</v>
      </c>
      <c r="G10" s="8">
        <f>FC_IND_IS_BF_E!G10+FC_IND_IS_EA_E!G10</f>
        <v>0</v>
      </c>
      <c r="H10" s="8">
        <f>FC_IND_IS_BF_E!H10+FC_IND_IS_EA_E!H10</f>
        <v>0</v>
      </c>
      <c r="I10" s="8">
        <f>FC_IND_IS_BF_E!I10+FC_IND_IS_EA_E!I10</f>
        <v>0</v>
      </c>
      <c r="J10" s="8">
        <f>FC_IND_IS_BF_E!J10+FC_IND_IS_EA_E!J10</f>
        <v>0</v>
      </c>
      <c r="K10" s="8">
        <f>FC_IND_IS_BF_E!K10+FC_IND_IS_EA_E!K10</f>
        <v>0</v>
      </c>
      <c r="L10" s="8">
        <f>FC_IND_IS_BF_E!L10+FC_IND_IS_EA_E!L10</f>
        <v>0</v>
      </c>
      <c r="M10" s="8">
        <f>FC_IND_IS_BF_E!M10+FC_IND_IS_EA_E!M10</f>
        <v>0</v>
      </c>
      <c r="N10" s="8">
        <f>FC_IND_IS_BF_E!N10+FC_IND_IS_EA_E!N10</f>
        <v>0</v>
      </c>
      <c r="O10" s="8">
        <f>FC_IND_IS_BF_E!O10+FC_IND_IS_EA_E!O10</f>
        <v>0</v>
      </c>
      <c r="P10" s="8">
        <f>FC_IND_IS_BF_E!P10+FC_IND_IS_EA_E!P10</f>
        <v>0</v>
      </c>
      <c r="Q10" s="8">
        <f>FC_IND_IS_BF_E!Q10+FC_IND_IS_EA_E!Q10</f>
        <v>0</v>
      </c>
      <c r="R10" s="8">
        <f>FC_IND_IS_BF_E!R10+FC_IND_IS_EA_E!R10</f>
        <v>0</v>
      </c>
      <c r="S10" s="8">
        <f>FC_IND_IS_BF_E!S10+FC_IND_IS_EA_E!S10</f>
        <v>0</v>
      </c>
      <c r="T10" s="8">
        <f>FC_IND_IS_BF_E!T10+FC_IND_IS_EA_E!T10</f>
        <v>0</v>
      </c>
      <c r="U10" s="8">
        <f>FC_IND_IS_BF_E!U10+FC_IND_IS_EA_E!U10</f>
        <v>0</v>
      </c>
      <c r="V10" s="8">
        <f>FC_IND_IS_BF_E!V10+FC_IND_IS_EA_E!V10</f>
        <v>0</v>
      </c>
      <c r="W10" s="8">
        <f>FC_IND_IS_BF_E!W10+FC_IND_IS_EA_E!W10</f>
        <v>0</v>
      </c>
      <c r="X10" s="8">
        <f>FC_IND_IS_BF_E!X10+FC_IND_IS_EA_E!X10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3.0665606399999996</v>
      </c>
      <c r="D11" s="19">
        <f t="shared" ref="D11:W11" si="11">SUM(D12:D16)</f>
        <v>2.1542241599999996</v>
      </c>
      <c r="E11" s="19">
        <f t="shared" si="11"/>
        <v>3.8659631999999995</v>
      </c>
      <c r="F11" s="19">
        <f t="shared" si="11"/>
        <v>4.9525185599999988</v>
      </c>
      <c r="G11" s="19">
        <f t="shared" si="11"/>
        <v>4.6595841599999979</v>
      </c>
      <c r="H11" s="19">
        <f t="shared" si="11"/>
        <v>3.7591963199999996</v>
      </c>
      <c r="I11" s="19">
        <f t="shared" si="11"/>
        <v>4.46416608</v>
      </c>
      <c r="J11" s="19">
        <f t="shared" si="11"/>
        <v>3.41769648</v>
      </c>
      <c r="K11" s="19">
        <f t="shared" si="11"/>
        <v>6.2310230400000011</v>
      </c>
      <c r="L11" s="19">
        <f t="shared" si="11"/>
        <v>3.1644624000000001</v>
      </c>
      <c r="M11" s="19">
        <f t="shared" si="11"/>
        <v>3.0727276799999999</v>
      </c>
      <c r="N11" s="19">
        <f t="shared" si="11"/>
        <v>2.7674591999999993</v>
      </c>
      <c r="O11" s="19">
        <f t="shared" si="11"/>
        <v>2.8013779199999997</v>
      </c>
      <c r="P11" s="19">
        <f t="shared" si="11"/>
        <v>4.4946158400000007</v>
      </c>
      <c r="Q11" s="19">
        <f t="shared" si="11"/>
        <v>3.9484473599999999</v>
      </c>
      <c r="R11" s="19">
        <f t="shared" si="11"/>
        <v>2.9231769599999997</v>
      </c>
      <c r="S11" s="19">
        <f t="shared" si="11"/>
        <v>2.6549107199999997</v>
      </c>
      <c r="T11" s="19">
        <f t="shared" si="11"/>
        <v>2.4502420799999998</v>
      </c>
      <c r="U11" s="19">
        <f t="shared" si="11"/>
        <v>1.1594035199999999</v>
      </c>
      <c r="V11" s="19">
        <f t="shared" si="11"/>
        <v>1.5286550400000001</v>
      </c>
      <c r="W11" s="19">
        <f t="shared" si="11"/>
        <v>0.22278431999999995</v>
      </c>
      <c r="X11" s="19">
        <f t="shared" ref="X11" si="12">SUM(X12:X16)</f>
        <v>0.58586880000000008</v>
      </c>
    </row>
    <row r="12" spans="1:24" ht="11.25" customHeight="1" x14ac:dyDescent="0.2">
      <c r="A12" s="28" t="s">
        <v>14</v>
      </c>
      <c r="B12" s="7" t="s">
        <v>15</v>
      </c>
      <c r="C12" s="8">
        <f>FC_IND_IS_BF_E!C12+FC_IND_IS_EA_E!C12</f>
        <v>0</v>
      </c>
      <c r="D12" s="8">
        <f>FC_IND_IS_BF_E!D12+FC_IND_IS_EA_E!D12</f>
        <v>0</v>
      </c>
      <c r="E12" s="8">
        <f>FC_IND_IS_BF_E!E12+FC_IND_IS_EA_E!E12</f>
        <v>0</v>
      </c>
      <c r="F12" s="8">
        <f>FC_IND_IS_BF_E!F12+FC_IND_IS_EA_E!F12</f>
        <v>0</v>
      </c>
      <c r="G12" s="8">
        <f>FC_IND_IS_BF_E!G12+FC_IND_IS_EA_E!G12</f>
        <v>0</v>
      </c>
      <c r="H12" s="8">
        <f>FC_IND_IS_BF_E!H12+FC_IND_IS_EA_E!H12</f>
        <v>0</v>
      </c>
      <c r="I12" s="8">
        <f>FC_IND_IS_BF_E!I12+FC_IND_IS_EA_E!I12</f>
        <v>0</v>
      </c>
      <c r="J12" s="8">
        <f>FC_IND_IS_BF_E!J12+FC_IND_IS_EA_E!J12</f>
        <v>0</v>
      </c>
      <c r="K12" s="8">
        <f>FC_IND_IS_BF_E!K12+FC_IND_IS_EA_E!K12</f>
        <v>0</v>
      </c>
      <c r="L12" s="8">
        <f>FC_IND_IS_BF_E!L12+FC_IND_IS_EA_E!L12</f>
        <v>0</v>
      </c>
      <c r="M12" s="8">
        <f>FC_IND_IS_BF_E!M12+FC_IND_IS_EA_E!M12</f>
        <v>0</v>
      </c>
      <c r="N12" s="8">
        <f>FC_IND_IS_BF_E!N12+FC_IND_IS_EA_E!N12</f>
        <v>0</v>
      </c>
      <c r="O12" s="8">
        <f>FC_IND_IS_BF_E!O12+FC_IND_IS_EA_E!O12</f>
        <v>0</v>
      </c>
      <c r="P12" s="8">
        <f>FC_IND_IS_BF_E!P12+FC_IND_IS_EA_E!P12</f>
        <v>0</v>
      </c>
      <c r="Q12" s="8">
        <f>FC_IND_IS_BF_E!Q12+FC_IND_IS_EA_E!Q12</f>
        <v>0</v>
      </c>
      <c r="R12" s="8">
        <f>FC_IND_IS_BF_E!R12+FC_IND_IS_EA_E!R12</f>
        <v>0</v>
      </c>
      <c r="S12" s="8">
        <f>FC_IND_IS_BF_E!S12+FC_IND_IS_EA_E!S12</f>
        <v>0</v>
      </c>
      <c r="T12" s="8">
        <f>FC_IND_IS_BF_E!T12+FC_IND_IS_EA_E!T12</f>
        <v>0</v>
      </c>
      <c r="U12" s="8">
        <f>FC_IND_IS_BF_E!U12+FC_IND_IS_EA_E!U12</f>
        <v>0</v>
      </c>
      <c r="V12" s="8">
        <f>FC_IND_IS_BF_E!V12+FC_IND_IS_EA_E!V12</f>
        <v>0</v>
      </c>
      <c r="W12" s="8">
        <f>FC_IND_IS_BF_E!W12+FC_IND_IS_EA_E!W12</f>
        <v>0</v>
      </c>
      <c r="X12" s="8">
        <f>FC_IND_IS_BF_E!X12+FC_IND_IS_EA_E!X12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FC_IND_IS_BF_E!C13+FC_IND_IS_EA_E!C13</f>
        <v>3.0665606399999996</v>
      </c>
      <c r="D13" s="8">
        <f>FC_IND_IS_BF_E!D13+FC_IND_IS_EA_E!D13</f>
        <v>2.1542241599999996</v>
      </c>
      <c r="E13" s="8">
        <f>FC_IND_IS_BF_E!E13+FC_IND_IS_EA_E!E13</f>
        <v>3.8659631999999995</v>
      </c>
      <c r="F13" s="8">
        <f>FC_IND_IS_BF_E!F13+FC_IND_IS_EA_E!F13</f>
        <v>4.9525185599999988</v>
      </c>
      <c r="G13" s="8">
        <f>FC_IND_IS_BF_E!G13+FC_IND_IS_EA_E!G13</f>
        <v>4.6595841599999979</v>
      </c>
      <c r="H13" s="8">
        <f>FC_IND_IS_BF_E!H13+FC_IND_IS_EA_E!H13</f>
        <v>3.7591963199999996</v>
      </c>
      <c r="I13" s="8">
        <f>FC_IND_IS_BF_E!I13+FC_IND_IS_EA_E!I13</f>
        <v>4.46416608</v>
      </c>
      <c r="J13" s="8">
        <f>FC_IND_IS_BF_E!J13+FC_IND_IS_EA_E!J13</f>
        <v>3.41769648</v>
      </c>
      <c r="K13" s="8">
        <f>FC_IND_IS_BF_E!K13+FC_IND_IS_EA_E!K13</f>
        <v>6.2310230400000011</v>
      </c>
      <c r="L13" s="8">
        <f>FC_IND_IS_BF_E!L13+FC_IND_IS_EA_E!L13</f>
        <v>3.1644624000000001</v>
      </c>
      <c r="M13" s="8">
        <f>FC_IND_IS_BF_E!M13+FC_IND_IS_EA_E!M13</f>
        <v>3.0727276799999999</v>
      </c>
      <c r="N13" s="8">
        <f>FC_IND_IS_BF_E!N13+FC_IND_IS_EA_E!N13</f>
        <v>2.7674591999999993</v>
      </c>
      <c r="O13" s="8">
        <f>FC_IND_IS_BF_E!O13+FC_IND_IS_EA_E!O13</f>
        <v>2.8013779199999997</v>
      </c>
      <c r="P13" s="8">
        <f>FC_IND_IS_BF_E!P13+FC_IND_IS_EA_E!P13</f>
        <v>4.4946158400000007</v>
      </c>
      <c r="Q13" s="8">
        <f>FC_IND_IS_BF_E!Q13+FC_IND_IS_EA_E!Q13</f>
        <v>3.9484473599999999</v>
      </c>
      <c r="R13" s="8">
        <f>FC_IND_IS_BF_E!R13+FC_IND_IS_EA_E!R13</f>
        <v>2.9231769599999997</v>
      </c>
      <c r="S13" s="8">
        <f>FC_IND_IS_BF_E!S13+FC_IND_IS_EA_E!S13</f>
        <v>2.6549107199999997</v>
      </c>
      <c r="T13" s="8">
        <f>FC_IND_IS_BF_E!T13+FC_IND_IS_EA_E!T13</f>
        <v>2.4502420799999998</v>
      </c>
      <c r="U13" s="8">
        <f>FC_IND_IS_BF_E!U13+FC_IND_IS_EA_E!U13</f>
        <v>1.1594035199999999</v>
      </c>
      <c r="V13" s="8">
        <f>FC_IND_IS_BF_E!V13+FC_IND_IS_EA_E!V13</f>
        <v>1.5286550400000001</v>
      </c>
      <c r="W13" s="8">
        <f>FC_IND_IS_BF_E!W13+FC_IND_IS_EA_E!W13</f>
        <v>0.22278431999999995</v>
      </c>
      <c r="X13" s="8">
        <f>FC_IND_IS_BF_E!X13+FC_IND_IS_EA_E!X13</f>
        <v>0.58586880000000008</v>
      </c>
    </row>
    <row r="14" spans="1:24" ht="11.25" customHeight="1" x14ac:dyDescent="0.2">
      <c r="A14" s="28" t="s">
        <v>18</v>
      </c>
      <c r="B14" s="7" t="s">
        <v>19</v>
      </c>
      <c r="C14" s="8">
        <f>FC_IND_IS_BF_E!C14+FC_IND_IS_EA_E!C14</f>
        <v>0</v>
      </c>
      <c r="D14" s="8">
        <f>FC_IND_IS_BF_E!D14+FC_IND_IS_EA_E!D14</f>
        <v>0</v>
      </c>
      <c r="E14" s="8">
        <f>FC_IND_IS_BF_E!E14+FC_IND_IS_EA_E!E14</f>
        <v>0</v>
      </c>
      <c r="F14" s="8">
        <f>FC_IND_IS_BF_E!F14+FC_IND_IS_EA_E!F14</f>
        <v>0</v>
      </c>
      <c r="G14" s="8">
        <f>FC_IND_IS_BF_E!G14+FC_IND_IS_EA_E!G14</f>
        <v>0</v>
      </c>
      <c r="H14" s="8">
        <f>FC_IND_IS_BF_E!H14+FC_IND_IS_EA_E!H14</f>
        <v>0</v>
      </c>
      <c r="I14" s="8">
        <f>FC_IND_IS_BF_E!I14+FC_IND_IS_EA_E!I14</f>
        <v>0</v>
      </c>
      <c r="J14" s="8">
        <f>FC_IND_IS_BF_E!J14+FC_IND_IS_EA_E!J14</f>
        <v>0</v>
      </c>
      <c r="K14" s="8">
        <f>FC_IND_IS_BF_E!K14+FC_IND_IS_EA_E!K14</f>
        <v>0</v>
      </c>
      <c r="L14" s="8">
        <f>FC_IND_IS_BF_E!L14+FC_IND_IS_EA_E!L14</f>
        <v>0</v>
      </c>
      <c r="M14" s="8">
        <f>FC_IND_IS_BF_E!M14+FC_IND_IS_EA_E!M14</f>
        <v>0</v>
      </c>
      <c r="N14" s="8">
        <f>FC_IND_IS_BF_E!N14+FC_IND_IS_EA_E!N14</f>
        <v>0</v>
      </c>
      <c r="O14" s="8">
        <f>FC_IND_IS_BF_E!O14+FC_IND_IS_EA_E!O14</f>
        <v>0</v>
      </c>
      <c r="P14" s="8">
        <f>FC_IND_IS_BF_E!P14+FC_IND_IS_EA_E!P14</f>
        <v>0</v>
      </c>
      <c r="Q14" s="8">
        <f>FC_IND_IS_BF_E!Q14+FC_IND_IS_EA_E!Q14</f>
        <v>0</v>
      </c>
      <c r="R14" s="8">
        <f>FC_IND_IS_BF_E!R14+FC_IND_IS_EA_E!R14</f>
        <v>0</v>
      </c>
      <c r="S14" s="8">
        <f>FC_IND_IS_BF_E!S14+FC_IND_IS_EA_E!S14</f>
        <v>0</v>
      </c>
      <c r="T14" s="8">
        <f>FC_IND_IS_BF_E!T14+FC_IND_IS_EA_E!T14</f>
        <v>0</v>
      </c>
      <c r="U14" s="8">
        <f>FC_IND_IS_BF_E!U14+FC_IND_IS_EA_E!U14</f>
        <v>0</v>
      </c>
      <c r="V14" s="8">
        <f>FC_IND_IS_BF_E!V14+FC_IND_IS_EA_E!V14</f>
        <v>0</v>
      </c>
      <c r="W14" s="8">
        <f>FC_IND_IS_BF_E!W14+FC_IND_IS_EA_E!W14</f>
        <v>0</v>
      </c>
      <c r="X14" s="8">
        <f>FC_IND_IS_BF_E!X14+FC_IND_IS_EA_E!X14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FC_IND_IS_BF_E!C15+FC_IND_IS_EA_E!C15</f>
        <v>0</v>
      </c>
      <c r="D15" s="8">
        <f>FC_IND_IS_BF_E!D15+FC_IND_IS_EA_E!D15</f>
        <v>0</v>
      </c>
      <c r="E15" s="8">
        <f>FC_IND_IS_BF_E!E15+FC_IND_IS_EA_E!E15</f>
        <v>0</v>
      </c>
      <c r="F15" s="8">
        <f>FC_IND_IS_BF_E!F15+FC_IND_IS_EA_E!F15</f>
        <v>0</v>
      </c>
      <c r="G15" s="8">
        <f>FC_IND_IS_BF_E!G15+FC_IND_IS_EA_E!G15</f>
        <v>0</v>
      </c>
      <c r="H15" s="8">
        <f>FC_IND_IS_BF_E!H15+FC_IND_IS_EA_E!H15</f>
        <v>0</v>
      </c>
      <c r="I15" s="8">
        <f>FC_IND_IS_BF_E!I15+FC_IND_IS_EA_E!I15</f>
        <v>0</v>
      </c>
      <c r="J15" s="8">
        <f>FC_IND_IS_BF_E!J15+FC_IND_IS_EA_E!J15</f>
        <v>0</v>
      </c>
      <c r="K15" s="8">
        <f>FC_IND_IS_BF_E!K15+FC_IND_IS_EA_E!K15</f>
        <v>0</v>
      </c>
      <c r="L15" s="8">
        <f>FC_IND_IS_BF_E!L15+FC_IND_IS_EA_E!L15</f>
        <v>0</v>
      </c>
      <c r="M15" s="8">
        <f>FC_IND_IS_BF_E!M15+FC_IND_IS_EA_E!M15</f>
        <v>0</v>
      </c>
      <c r="N15" s="8">
        <f>FC_IND_IS_BF_E!N15+FC_IND_IS_EA_E!N15</f>
        <v>0</v>
      </c>
      <c r="O15" s="8">
        <f>FC_IND_IS_BF_E!O15+FC_IND_IS_EA_E!O15</f>
        <v>0</v>
      </c>
      <c r="P15" s="8">
        <f>FC_IND_IS_BF_E!P15+FC_IND_IS_EA_E!P15</f>
        <v>0</v>
      </c>
      <c r="Q15" s="8">
        <f>FC_IND_IS_BF_E!Q15+FC_IND_IS_EA_E!Q15</f>
        <v>0</v>
      </c>
      <c r="R15" s="8">
        <f>FC_IND_IS_BF_E!R15+FC_IND_IS_EA_E!R15</f>
        <v>0</v>
      </c>
      <c r="S15" s="8">
        <f>FC_IND_IS_BF_E!S15+FC_IND_IS_EA_E!S15</f>
        <v>0</v>
      </c>
      <c r="T15" s="8">
        <f>FC_IND_IS_BF_E!T15+FC_IND_IS_EA_E!T15</f>
        <v>0</v>
      </c>
      <c r="U15" s="8">
        <f>FC_IND_IS_BF_E!U15+FC_IND_IS_EA_E!U15</f>
        <v>0</v>
      </c>
      <c r="V15" s="8">
        <f>FC_IND_IS_BF_E!V15+FC_IND_IS_EA_E!V15</f>
        <v>0</v>
      </c>
      <c r="W15" s="8">
        <f>FC_IND_IS_BF_E!W15+FC_IND_IS_EA_E!W15</f>
        <v>0</v>
      </c>
      <c r="X15" s="8">
        <f>FC_IND_IS_BF_E!X15+FC_IND_IS_EA_E!X15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FC_IND_IS_BF_E!C16+FC_IND_IS_EA_E!C16</f>
        <v>0</v>
      </c>
      <c r="D16" s="8">
        <f>FC_IND_IS_BF_E!D16+FC_IND_IS_EA_E!D16</f>
        <v>0</v>
      </c>
      <c r="E16" s="8">
        <f>FC_IND_IS_BF_E!E16+FC_IND_IS_EA_E!E16</f>
        <v>0</v>
      </c>
      <c r="F16" s="8">
        <f>FC_IND_IS_BF_E!F16+FC_IND_IS_EA_E!F16</f>
        <v>0</v>
      </c>
      <c r="G16" s="8">
        <f>FC_IND_IS_BF_E!G16+FC_IND_IS_EA_E!G16</f>
        <v>0</v>
      </c>
      <c r="H16" s="8">
        <f>FC_IND_IS_BF_E!H16+FC_IND_IS_EA_E!H16</f>
        <v>0</v>
      </c>
      <c r="I16" s="8">
        <f>FC_IND_IS_BF_E!I16+FC_IND_IS_EA_E!I16</f>
        <v>0</v>
      </c>
      <c r="J16" s="8">
        <f>FC_IND_IS_BF_E!J16+FC_IND_IS_EA_E!J16</f>
        <v>0</v>
      </c>
      <c r="K16" s="8">
        <f>FC_IND_IS_BF_E!K16+FC_IND_IS_EA_E!K16</f>
        <v>0</v>
      </c>
      <c r="L16" s="8">
        <f>FC_IND_IS_BF_E!L16+FC_IND_IS_EA_E!L16</f>
        <v>0</v>
      </c>
      <c r="M16" s="8">
        <f>FC_IND_IS_BF_E!M16+FC_IND_IS_EA_E!M16</f>
        <v>0</v>
      </c>
      <c r="N16" s="8">
        <f>FC_IND_IS_BF_E!N16+FC_IND_IS_EA_E!N16</f>
        <v>0</v>
      </c>
      <c r="O16" s="8">
        <f>FC_IND_IS_BF_E!O16+FC_IND_IS_EA_E!O16</f>
        <v>0</v>
      </c>
      <c r="P16" s="8">
        <f>FC_IND_IS_BF_E!P16+FC_IND_IS_EA_E!P16</f>
        <v>0</v>
      </c>
      <c r="Q16" s="8">
        <f>FC_IND_IS_BF_E!Q16+FC_IND_IS_EA_E!Q16</f>
        <v>0</v>
      </c>
      <c r="R16" s="8">
        <f>FC_IND_IS_BF_E!R16+FC_IND_IS_EA_E!R16</f>
        <v>0</v>
      </c>
      <c r="S16" s="8">
        <f>FC_IND_IS_BF_E!S16+FC_IND_IS_EA_E!S16</f>
        <v>0</v>
      </c>
      <c r="T16" s="8">
        <f>FC_IND_IS_BF_E!T16+FC_IND_IS_EA_E!T16</f>
        <v>0</v>
      </c>
      <c r="U16" s="8">
        <f>FC_IND_IS_BF_E!U16+FC_IND_IS_EA_E!U16</f>
        <v>0</v>
      </c>
      <c r="V16" s="8">
        <f>FC_IND_IS_BF_E!V16+FC_IND_IS_EA_E!V16</f>
        <v>0</v>
      </c>
      <c r="W16" s="8">
        <f>FC_IND_IS_BF_E!W16+FC_IND_IS_EA_E!W16</f>
        <v>0</v>
      </c>
      <c r="X16" s="8">
        <f>FC_IND_IS_BF_E!X16+FC_IND_IS_EA_E!X16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FC_IND_IS_BF_E!C18+FC_IND_IS_EA_E!C18</f>
        <v>0</v>
      </c>
      <c r="D18" s="8">
        <f>FC_IND_IS_BF_E!D18+FC_IND_IS_EA_E!D18</f>
        <v>0</v>
      </c>
      <c r="E18" s="8">
        <f>FC_IND_IS_BF_E!E18+FC_IND_IS_EA_E!E18</f>
        <v>0</v>
      </c>
      <c r="F18" s="8">
        <f>FC_IND_IS_BF_E!F18+FC_IND_IS_EA_E!F18</f>
        <v>0</v>
      </c>
      <c r="G18" s="8">
        <f>FC_IND_IS_BF_E!G18+FC_IND_IS_EA_E!G18</f>
        <v>0</v>
      </c>
      <c r="H18" s="8">
        <f>FC_IND_IS_BF_E!H18+FC_IND_IS_EA_E!H18</f>
        <v>0</v>
      </c>
      <c r="I18" s="8">
        <f>FC_IND_IS_BF_E!I18+FC_IND_IS_EA_E!I18</f>
        <v>0</v>
      </c>
      <c r="J18" s="8">
        <f>FC_IND_IS_BF_E!J18+FC_IND_IS_EA_E!J18</f>
        <v>0</v>
      </c>
      <c r="K18" s="8">
        <f>FC_IND_IS_BF_E!K18+FC_IND_IS_EA_E!K18</f>
        <v>0</v>
      </c>
      <c r="L18" s="8">
        <f>FC_IND_IS_BF_E!L18+FC_IND_IS_EA_E!L18</f>
        <v>0</v>
      </c>
      <c r="M18" s="8">
        <f>FC_IND_IS_BF_E!M18+FC_IND_IS_EA_E!M18</f>
        <v>0</v>
      </c>
      <c r="N18" s="8">
        <f>FC_IND_IS_BF_E!N18+FC_IND_IS_EA_E!N18</f>
        <v>0</v>
      </c>
      <c r="O18" s="8">
        <f>FC_IND_IS_BF_E!O18+FC_IND_IS_EA_E!O18</f>
        <v>0</v>
      </c>
      <c r="P18" s="8">
        <f>FC_IND_IS_BF_E!P18+FC_IND_IS_EA_E!P18</f>
        <v>0</v>
      </c>
      <c r="Q18" s="8">
        <f>FC_IND_IS_BF_E!Q18+FC_IND_IS_EA_E!Q18</f>
        <v>0</v>
      </c>
      <c r="R18" s="8">
        <f>FC_IND_IS_BF_E!R18+FC_IND_IS_EA_E!R18</f>
        <v>0</v>
      </c>
      <c r="S18" s="8">
        <f>FC_IND_IS_BF_E!S18+FC_IND_IS_EA_E!S18</f>
        <v>0</v>
      </c>
      <c r="T18" s="8">
        <f>FC_IND_IS_BF_E!T18+FC_IND_IS_EA_E!T18</f>
        <v>0</v>
      </c>
      <c r="U18" s="8">
        <f>FC_IND_IS_BF_E!U18+FC_IND_IS_EA_E!U18</f>
        <v>0</v>
      </c>
      <c r="V18" s="8">
        <f>FC_IND_IS_BF_E!V18+FC_IND_IS_EA_E!V18</f>
        <v>0</v>
      </c>
      <c r="W18" s="8">
        <f>FC_IND_IS_BF_E!W18+FC_IND_IS_EA_E!W18</f>
        <v>0</v>
      </c>
      <c r="X18" s="8">
        <f>FC_IND_IS_BF_E!X18+FC_IND_IS_EA_E!X18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FC_IND_IS_BF_E!C19+FC_IND_IS_EA_E!C19</f>
        <v>0</v>
      </c>
      <c r="D19" s="8">
        <f>FC_IND_IS_BF_E!D19+FC_IND_IS_EA_E!D19</f>
        <v>0</v>
      </c>
      <c r="E19" s="8">
        <f>FC_IND_IS_BF_E!E19+FC_IND_IS_EA_E!E19</f>
        <v>0</v>
      </c>
      <c r="F19" s="8">
        <f>FC_IND_IS_BF_E!F19+FC_IND_IS_EA_E!F19</f>
        <v>0</v>
      </c>
      <c r="G19" s="8">
        <f>FC_IND_IS_BF_E!G19+FC_IND_IS_EA_E!G19</f>
        <v>0</v>
      </c>
      <c r="H19" s="8">
        <f>FC_IND_IS_BF_E!H19+FC_IND_IS_EA_E!H19</f>
        <v>0</v>
      </c>
      <c r="I19" s="8">
        <f>FC_IND_IS_BF_E!I19+FC_IND_IS_EA_E!I19</f>
        <v>0</v>
      </c>
      <c r="J19" s="8">
        <f>FC_IND_IS_BF_E!J19+FC_IND_IS_EA_E!J19</f>
        <v>0</v>
      </c>
      <c r="K19" s="8">
        <f>FC_IND_IS_BF_E!K19+FC_IND_IS_EA_E!K19</f>
        <v>0</v>
      </c>
      <c r="L19" s="8">
        <f>FC_IND_IS_BF_E!L19+FC_IND_IS_EA_E!L19</f>
        <v>0</v>
      </c>
      <c r="M19" s="8">
        <f>FC_IND_IS_BF_E!M19+FC_IND_IS_EA_E!M19</f>
        <v>0</v>
      </c>
      <c r="N19" s="8">
        <f>FC_IND_IS_BF_E!N19+FC_IND_IS_EA_E!N19</f>
        <v>0</v>
      </c>
      <c r="O19" s="8">
        <f>FC_IND_IS_BF_E!O19+FC_IND_IS_EA_E!O19</f>
        <v>0</v>
      </c>
      <c r="P19" s="8">
        <f>FC_IND_IS_BF_E!P19+FC_IND_IS_EA_E!P19</f>
        <v>0</v>
      </c>
      <c r="Q19" s="8">
        <f>FC_IND_IS_BF_E!Q19+FC_IND_IS_EA_E!Q19</f>
        <v>0</v>
      </c>
      <c r="R19" s="8">
        <f>FC_IND_IS_BF_E!R19+FC_IND_IS_EA_E!R19</f>
        <v>0</v>
      </c>
      <c r="S19" s="8">
        <f>FC_IND_IS_BF_E!S19+FC_IND_IS_EA_E!S19</f>
        <v>0</v>
      </c>
      <c r="T19" s="8">
        <f>FC_IND_IS_BF_E!T19+FC_IND_IS_EA_E!T19</f>
        <v>0</v>
      </c>
      <c r="U19" s="8">
        <f>FC_IND_IS_BF_E!U19+FC_IND_IS_EA_E!U19</f>
        <v>0</v>
      </c>
      <c r="V19" s="8">
        <f>FC_IND_IS_BF_E!V19+FC_IND_IS_EA_E!V19</f>
        <v>0</v>
      </c>
      <c r="W19" s="8">
        <f>FC_IND_IS_BF_E!W19+FC_IND_IS_EA_E!W19</f>
        <v>0</v>
      </c>
      <c r="X19" s="8">
        <f>FC_IND_IS_BF_E!X19+FC_IND_IS_EA_E!X19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FC_IND_IS_BF_E!C20+FC_IND_IS_EA_E!C20</f>
        <v>0</v>
      </c>
      <c r="D20" s="8">
        <f>FC_IND_IS_BF_E!D20+FC_IND_IS_EA_E!D20</f>
        <v>0</v>
      </c>
      <c r="E20" s="8">
        <f>FC_IND_IS_BF_E!E20+FC_IND_IS_EA_E!E20</f>
        <v>0</v>
      </c>
      <c r="F20" s="8">
        <f>FC_IND_IS_BF_E!F20+FC_IND_IS_EA_E!F20</f>
        <v>0</v>
      </c>
      <c r="G20" s="8">
        <f>FC_IND_IS_BF_E!G20+FC_IND_IS_EA_E!G20</f>
        <v>0</v>
      </c>
      <c r="H20" s="8">
        <f>FC_IND_IS_BF_E!H20+FC_IND_IS_EA_E!H20</f>
        <v>0</v>
      </c>
      <c r="I20" s="8">
        <f>FC_IND_IS_BF_E!I20+FC_IND_IS_EA_E!I20</f>
        <v>0</v>
      </c>
      <c r="J20" s="8">
        <f>FC_IND_IS_BF_E!J20+FC_IND_IS_EA_E!J20</f>
        <v>0</v>
      </c>
      <c r="K20" s="8">
        <f>FC_IND_IS_BF_E!K20+FC_IND_IS_EA_E!K20</f>
        <v>0</v>
      </c>
      <c r="L20" s="8">
        <f>FC_IND_IS_BF_E!L20+FC_IND_IS_EA_E!L20</f>
        <v>0</v>
      </c>
      <c r="M20" s="8">
        <f>FC_IND_IS_BF_E!M20+FC_IND_IS_EA_E!M20</f>
        <v>0</v>
      </c>
      <c r="N20" s="8">
        <f>FC_IND_IS_BF_E!N20+FC_IND_IS_EA_E!N20</f>
        <v>0</v>
      </c>
      <c r="O20" s="8">
        <f>FC_IND_IS_BF_E!O20+FC_IND_IS_EA_E!O20</f>
        <v>0</v>
      </c>
      <c r="P20" s="8">
        <f>FC_IND_IS_BF_E!P20+FC_IND_IS_EA_E!P20</f>
        <v>0</v>
      </c>
      <c r="Q20" s="8">
        <f>FC_IND_IS_BF_E!Q20+FC_IND_IS_EA_E!Q20</f>
        <v>0</v>
      </c>
      <c r="R20" s="8">
        <f>FC_IND_IS_BF_E!R20+FC_IND_IS_EA_E!R20</f>
        <v>0</v>
      </c>
      <c r="S20" s="8">
        <f>FC_IND_IS_BF_E!S20+FC_IND_IS_EA_E!S20</f>
        <v>0</v>
      </c>
      <c r="T20" s="8">
        <f>FC_IND_IS_BF_E!T20+FC_IND_IS_EA_E!T20</f>
        <v>0</v>
      </c>
      <c r="U20" s="8">
        <f>FC_IND_IS_BF_E!U20+FC_IND_IS_EA_E!U20</f>
        <v>0</v>
      </c>
      <c r="V20" s="8">
        <f>FC_IND_IS_BF_E!V20+FC_IND_IS_EA_E!V20</f>
        <v>0</v>
      </c>
      <c r="W20" s="8">
        <f>FC_IND_IS_BF_E!W20+FC_IND_IS_EA_E!W20</f>
        <v>0</v>
      </c>
      <c r="X20" s="8">
        <f>FC_IND_IS_BF_E!X20+FC_IND_IS_EA_E!X20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FC_IND_IS_BF_E!C21+FC_IND_IS_EA_E!C21</f>
        <v>0</v>
      </c>
      <c r="D21" s="8">
        <f>FC_IND_IS_BF_E!D21+FC_IND_IS_EA_E!D21</f>
        <v>0</v>
      </c>
      <c r="E21" s="8">
        <f>FC_IND_IS_BF_E!E21+FC_IND_IS_EA_E!E21</f>
        <v>0</v>
      </c>
      <c r="F21" s="8">
        <f>FC_IND_IS_BF_E!F21+FC_IND_IS_EA_E!F21</f>
        <v>0</v>
      </c>
      <c r="G21" s="8">
        <f>FC_IND_IS_BF_E!G21+FC_IND_IS_EA_E!G21</f>
        <v>0</v>
      </c>
      <c r="H21" s="8">
        <f>FC_IND_IS_BF_E!H21+FC_IND_IS_EA_E!H21</f>
        <v>0</v>
      </c>
      <c r="I21" s="8">
        <f>FC_IND_IS_BF_E!I21+FC_IND_IS_EA_E!I21</f>
        <v>0</v>
      </c>
      <c r="J21" s="8">
        <f>FC_IND_IS_BF_E!J21+FC_IND_IS_EA_E!J21</f>
        <v>0</v>
      </c>
      <c r="K21" s="8">
        <f>FC_IND_IS_BF_E!K21+FC_IND_IS_EA_E!K21</f>
        <v>0</v>
      </c>
      <c r="L21" s="8">
        <f>FC_IND_IS_BF_E!L21+FC_IND_IS_EA_E!L21</f>
        <v>0</v>
      </c>
      <c r="M21" s="8">
        <f>FC_IND_IS_BF_E!M21+FC_IND_IS_EA_E!M21</f>
        <v>0</v>
      </c>
      <c r="N21" s="8">
        <f>FC_IND_IS_BF_E!N21+FC_IND_IS_EA_E!N21</f>
        <v>0</v>
      </c>
      <c r="O21" s="8">
        <f>FC_IND_IS_BF_E!O21+FC_IND_IS_EA_E!O21</f>
        <v>0</v>
      </c>
      <c r="P21" s="8">
        <f>FC_IND_IS_BF_E!P21+FC_IND_IS_EA_E!P21</f>
        <v>0</v>
      </c>
      <c r="Q21" s="8">
        <f>FC_IND_IS_BF_E!Q21+FC_IND_IS_EA_E!Q21</f>
        <v>0</v>
      </c>
      <c r="R21" s="8">
        <f>FC_IND_IS_BF_E!R21+FC_IND_IS_EA_E!R21</f>
        <v>0</v>
      </c>
      <c r="S21" s="8">
        <f>FC_IND_IS_BF_E!S21+FC_IND_IS_EA_E!S21</f>
        <v>0</v>
      </c>
      <c r="T21" s="8">
        <f>FC_IND_IS_BF_E!T21+FC_IND_IS_EA_E!T21</f>
        <v>0</v>
      </c>
      <c r="U21" s="8">
        <f>FC_IND_IS_BF_E!U21+FC_IND_IS_EA_E!U21</f>
        <v>0</v>
      </c>
      <c r="V21" s="8">
        <f>FC_IND_IS_BF_E!V21+FC_IND_IS_EA_E!V21</f>
        <v>0</v>
      </c>
      <c r="W21" s="8">
        <f>FC_IND_IS_BF_E!W21+FC_IND_IS_EA_E!W21</f>
        <v>0</v>
      </c>
      <c r="X21" s="8">
        <f>FC_IND_IS_BF_E!X21+FC_IND_IS_EA_E!X21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FC_IND_IS_BF_E!C23+FC_IND_IS_EA_E!C23</f>
        <v>0</v>
      </c>
      <c r="D23" s="8">
        <f>FC_IND_IS_BF_E!D23+FC_IND_IS_EA_E!D23</f>
        <v>0</v>
      </c>
      <c r="E23" s="8">
        <f>FC_IND_IS_BF_E!E23+FC_IND_IS_EA_E!E23</f>
        <v>0</v>
      </c>
      <c r="F23" s="8">
        <f>FC_IND_IS_BF_E!F23+FC_IND_IS_EA_E!F23</f>
        <v>0</v>
      </c>
      <c r="G23" s="8">
        <f>FC_IND_IS_BF_E!G23+FC_IND_IS_EA_E!G23</f>
        <v>0</v>
      </c>
      <c r="H23" s="8">
        <f>FC_IND_IS_BF_E!H23+FC_IND_IS_EA_E!H23</f>
        <v>0</v>
      </c>
      <c r="I23" s="8">
        <f>FC_IND_IS_BF_E!I23+FC_IND_IS_EA_E!I23</f>
        <v>0</v>
      </c>
      <c r="J23" s="8">
        <f>FC_IND_IS_BF_E!J23+FC_IND_IS_EA_E!J23</f>
        <v>0</v>
      </c>
      <c r="K23" s="8">
        <f>FC_IND_IS_BF_E!K23+FC_IND_IS_EA_E!K23</f>
        <v>0</v>
      </c>
      <c r="L23" s="8">
        <f>FC_IND_IS_BF_E!L23+FC_IND_IS_EA_E!L23</f>
        <v>0</v>
      </c>
      <c r="M23" s="8">
        <f>FC_IND_IS_BF_E!M23+FC_IND_IS_EA_E!M23</f>
        <v>0</v>
      </c>
      <c r="N23" s="8">
        <f>FC_IND_IS_BF_E!N23+FC_IND_IS_EA_E!N23</f>
        <v>0</v>
      </c>
      <c r="O23" s="8">
        <f>FC_IND_IS_BF_E!O23+FC_IND_IS_EA_E!O23</f>
        <v>0</v>
      </c>
      <c r="P23" s="8">
        <f>FC_IND_IS_BF_E!P23+FC_IND_IS_EA_E!P23</f>
        <v>0</v>
      </c>
      <c r="Q23" s="8">
        <f>FC_IND_IS_BF_E!Q23+FC_IND_IS_EA_E!Q23</f>
        <v>0</v>
      </c>
      <c r="R23" s="8">
        <f>FC_IND_IS_BF_E!R23+FC_IND_IS_EA_E!R23</f>
        <v>0</v>
      </c>
      <c r="S23" s="8">
        <f>FC_IND_IS_BF_E!S23+FC_IND_IS_EA_E!S23</f>
        <v>0</v>
      </c>
      <c r="T23" s="8">
        <f>FC_IND_IS_BF_E!T23+FC_IND_IS_EA_E!T23</f>
        <v>0</v>
      </c>
      <c r="U23" s="8">
        <f>FC_IND_IS_BF_E!U23+FC_IND_IS_EA_E!U23</f>
        <v>0</v>
      </c>
      <c r="V23" s="8">
        <f>FC_IND_IS_BF_E!V23+FC_IND_IS_EA_E!V23</f>
        <v>0</v>
      </c>
      <c r="W23" s="8">
        <f>FC_IND_IS_BF_E!W23+FC_IND_IS_EA_E!W23</f>
        <v>0</v>
      </c>
      <c r="X23" s="8">
        <f>FC_IND_IS_BF_E!X23+FC_IND_IS_EA_E!X23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FC_IND_IS_BF_E!C24+FC_IND_IS_EA_E!C24</f>
        <v>0</v>
      </c>
      <c r="D24" s="8">
        <f>FC_IND_IS_BF_E!D24+FC_IND_IS_EA_E!D24</f>
        <v>0</v>
      </c>
      <c r="E24" s="8">
        <f>FC_IND_IS_BF_E!E24+FC_IND_IS_EA_E!E24</f>
        <v>0</v>
      </c>
      <c r="F24" s="8">
        <f>FC_IND_IS_BF_E!F24+FC_IND_IS_EA_E!F24</f>
        <v>0</v>
      </c>
      <c r="G24" s="8">
        <f>FC_IND_IS_BF_E!G24+FC_IND_IS_EA_E!G24</f>
        <v>0</v>
      </c>
      <c r="H24" s="8">
        <f>FC_IND_IS_BF_E!H24+FC_IND_IS_EA_E!H24</f>
        <v>0</v>
      </c>
      <c r="I24" s="8">
        <f>FC_IND_IS_BF_E!I24+FC_IND_IS_EA_E!I24</f>
        <v>0</v>
      </c>
      <c r="J24" s="8">
        <f>FC_IND_IS_BF_E!J24+FC_IND_IS_EA_E!J24</f>
        <v>0</v>
      </c>
      <c r="K24" s="8">
        <f>FC_IND_IS_BF_E!K24+FC_IND_IS_EA_E!K24</f>
        <v>0</v>
      </c>
      <c r="L24" s="8">
        <f>FC_IND_IS_BF_E!L24+FC_IND_IS_EA_E!L24</f>
        <v>0</v>
      </c>
      <c r="M24" s="8">
        <f>FC_IND_IS_BF_E!M24+FC_IND_IS_EA_E!M24</f>
        <v>0</v>
      </c>
      <c r="N24" s="8">
        <f>FC_IND_IS_BF_E!N24+FC_IND_IS_EA_E!N24</f>
        <v>0</v>
      </c>
      <c r="O24" s="8">
        <f>FC_IND_IS_BF_E!O24+FC_IND_IS_EA_E!O24</f>
        <v>0</v>
      </c>
      <c r="P24" s="8">
        <f>FC_IND_IS_BF_E!P24+FC_IND_IS_EA_E!P24</f>
        <v>0</v>
      </c>
      <c r="Q24" s="8">
        <f>FC_IND_IS_BF_E!Q24+FC_IND_IS_EA_E!Q24</f>
        <v>0</v>
      </c>
      <c r="R24" s="8">
        <f>FC_IND_IS_BF_E!R24+FC_IND_IS_EA_E!R24</f>
        <v>0</v>
      </c>
      <c r="S24" s="8">
        <f>FC_IND_IS_BF_E!S24+FC_IND_IS_EA_E!S24</f>
        <v>0</v>
      </c>
      <c r="T24" s="8">
        <f>FC_IND_IS_BF_E!T24+FC_IND_IS_EA_E!T24</f>
        <v>0</v>
      </c>
      <c r="U24" s="8">
        <f>FC_IND_IS_BF_E!U24+FC_IND_IS_EA_E!U24</f>
        <v>0</v>
      </c>
      <c r="V24" s="8">
        <f>FC_IND_IS_BF_E!V24+FC_IND_IS_EA_E!V24</f>
        <v>0</v>
      </c>
      <c r="W24" s="8">
        <f>FC_IND_IS_BF_E!W24+FC_IND_IS_EA_E!W24</f>
        <v>0</v>
      </c>
      <c r="X24" s="8">
        <f>FC_IND_IS_BF_E!X24+FC_IND_IS_EA_E!X24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FC_IND_IS_BF_E!C25+FC_IND_IS_EA_E!C25</f>
        <v>0</v>
      </c>
      <c r="D25" s="27">
        <f>FC_IND_IS_BF_E!D25+FC_IND_IS_EA_E!D25</f>
        <v>0</v>
      </c>
      <c r="E25" s="27">
        <f>FC_IND_IS_BF_E!E25+FC_IND_IS_EA_E!E25</f>
        <v>0</v>
      </c>
      <c r="F25" s="27">
        <f>FC_IND_IS_BF_E!F25+FC_IND_IS_EA_E!F25</f>
        <v>0</v>
      </c>
      <c r="G25" s="27">
        <f>FC_IND_IS_BF_E!G25+FC_IND_IS_EA_E!G25</f>
        <v>0</v>
      </c>
      <c r="H25" s="27">
        <f>FC_IND_IS_BF_E!H25+FC_IND_IS_EA_E!H25</f>
        <v>0</v>
      </c>
      <c r="I25" s="27">
        <f>FC_IND_IS_BF_E!I25+FC_IND_IS_EA_E!I25</f>
        <v>0</v>
      </c>
      <c r="J25" s="27">
        <f>FC_IND_IS_BF_E!J25+FC_IND_IS_EA_E!J25</f>
        <v>0</v>
      </c>
      <c r="K25" s="27">
        <f>FC_IND_IS_BF_E!K25+FC_IND_IS_EA_E!K25</f>
        <v>0</v>
      </c>
      <c r="L25" s="27">
        <f>FC_IND_IS_BF_E!L25+FC_IND_IS_EA_E!L25</f>
        <v>0</v>
      </c>
      <c r="M25" s="27">
        <f>FC_IND_IS_BF_E!M25+FC_IND_IS_EA_E!M25</f>
        <v>0</v>
      </c>
      <c r="N25" s="27">
        <f>FC_IND_IS_BF_E!N25+FC_IND_IS_EA_E!N25</f>
        <v>0</v>
      </c>
      <c r="O25" s="27">
        <f>FC_IND_IS_BF_E!O25+FC_IND_IS_EA_E!O25</f>
        <v>0</v>
      </c>
      <c r="P25" s="27">
        <f>FC_IND_IS_BF_E!P25+FC_IND_IS_EA_E!P25</f>
        <v>0</v>
      </c>
      <c r="Q25" s="27">
        <f>FC_IND_IS_BF_E!Q25+FC_IND_IS_EA_E!Q25</f>
        <v>0</v>
      </c>
      <c r="R25" s="27">
        <f>FC_IND_IS_BF_E!R25+FC_IND_IS_EA_E!R25</f>
        <v>0</v>
      </c>
      <c r="S25" s="27">
        <f>FC_IND_IS_BF_E!S25+FC_IND_IS_EA_E!S25</f>
        <v>0</v>
      </c>
      <c r="T25" s="27">
        <f>FC_IND_IS_BF_E!T25+FC_IND_IS_EA_E!T25</f>
        <v>0</v>
      </c>
      <c r="U25" s="27">
        <f>FC_IND_IS_BF_E!U25+FC_IND_IS_EA_E!U25</f>
        <v>0</v>
      </c>
      <c r="V25" s="27">
        <f>FC_IND_IS_BF_E!V25+FC_IND_IS_EA_E!V25</f>
        <v>0</v>
      </c>
      <c r="W25" s="27">
        <f>FC_IND_IS_BF_E!W25+FC_IND_IS_EA_E!W25</f>
        <v>0</v>
      </c>
      <c r="X25" s="27">
        <f>FC_IND_IS_BF_E!X25+FC_IND_IS_EA_E!X25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32.881809600000004</v>
      </c>
      <c r="D26" s="27">
        <f t="shared" ref="D26:W26" si="20">SUM(D27,D33)</f>
        <v>34.754998319999999</v>
      </c>
      <c r="E26" s="27">
        <f t="shared" si="20"/>
        <v>31.317262199999998</v>
      </c>
      <c r="F26" s="27">
        <f t="shared" si="20"/>
        <v>9.8580682800000012</v>
      </c>
      <c r="G26" s="27">
        <f t="shared" si="20"/>
        <v>11.380515119999998</v>
      </c>
      <c r="H26" s="27">
        <f t="shared" si="20"/>
        <v>7.6784198399999983</v>
      </c>
      <c r="I26" s="27">
        <f t="shared" si="20"/>
        <v>5.9057996400000015</v>
      </c>
      <c r="J26" s="27">
        <f t="shared" si="20"/>
        <v>4.8072819600000019</v>
      </c>
      <c r="K26" s="27">
        <f t="shared" si="20"/>
        <v>3.2173923599999994</v>
      </c>
      <c r="L26" s="27">
        <f t="shared" si="20"/>
        <v>2.2981373999999999</v>
      </c>
      <c r="M26" s="27">
        <f t="shared" si="20"/>
        <v>5.609962799999999</v>
      </c>
      <c r="N26" s="27">
        <f t="shared" si="20"/>
        <v>3.0127874400000003</v>
      </c>
      <c r="O26" s="27">
        <f t="shared" si="20"/>
        <v>0.93179268000000015</v>
      </c>
      <c r="P26" s="27">
        <f t="shared" si="20"/>
        <v>1.3316659200000001</v>
      </c>
      <c r="Q26" s="27">
        <f t="shared" si="20"/>
        <v>0.90031499999999987</v>
      </c>
      <c r="R26" s="27">
        <f t="shared" si="20"/>
        <v>0.99474803999999994</v>
      </c>
      <c r="S26" s="27">
        <f t="shared" si="20"/>
        <v>1.4511744</v>
      </c>
      <c r="T26" s="27">
        <f t="shared" si="20"/>
        <v>3.6487432799999997</v>
      </c>
      <c r="U26" s="27">
        <f t="shared" si="20"/>
        <v>3.979258919999999</v>
      </c>
      <c r="V26" s="27">
        <f t="shared" si="20"/>
        <v>3.5636468400000014</v>
      </c>
      <c r="W26" s="27">
        <f t="shared" si="20"/>
        <v>3.2928854399999983</v>
      </c>
      <c r="X26" s="27">
        <f t="shared" ref="X26" si="21">SUM(X27,X33)</f>
        <v>3.0378628799999996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FC_IND_IS_BF_E!C28+FC_IND_IS_EA_E!C28</f>
        <v>0</v>
      </c>
      <c r="D28" s="8">
        <f>FC_IND_IS_BF_E!D28+FC_IND_IS_EA_E!D28</f>
        <v>0</v>
      </c>
      <c r="E28" s="8">
        <f>FC_IND_IS_BF_E!E28+FC_IND_IS_EA_E!E28</f>
        <v>0</v>
      </c>
      <c r="F28" s="8">
        <f>FC_IND_IS_BF_E!F28+FC_IND_IS_EA_E!F28</f>
        <v>0</v>
      </c>
      <c r="G28" s="8">
        <f>FC_IND_IS_BF_E!G28+FC_IND_IS_EA_E!G28</f>
        <v>0</v>
      </c>
      <c r="H28" s="8">
        <f>FC_IND_IS_BF_E!H28+FC_IND_IS_EA_E!H28</f>
        <v>0</v>
      </c>
      <c r="I28" s="8">
        <f>FC_IND_IS_BF_E!I28+FC_IND_IS_EA_E!I28</f>
        <v>0</v>
      </c>
      <c r="J28" s="8">
        <f>FC_IND_IS_BF_E!J28+FC_IND_IS_EA_E!J28</f>
        <v>0</v>
      </c>
      <c r="K28" s="8">
        <f>FC_IND_IS_BF_E!K28+FC_IND_IS_EA_E!K28</f>
        <v>0</v>
      </c>
      <c r="L28" s="8">
        <f>FC_IND_IS_BF_E!L28+FC_IND_IS_EA_E!L28</f>
        <v>0</v>
      </c>
      <c r="M28" s="8">
        <f>FC_IND_IS_BF_E!M28+FC_IND_IS_EA_E!M28</f>
        <v>0</v>
      </c>
      <c r="N28" s="8">
        <f>FC_IND_IS_BF_E!N28+FC_IND_IS_EA_E!N28</f>
        <v>0</v>
      </c>
      <c r="O28" s="8">
        <f>FC_IND_IS_BF_E!O28+FC_IND_IS_EA_E!O28</f>
        <v>0</v>
      </c>
      <c r="P28" s="8">
        <f>FC_IND_IS_BF_E!P28+FC_IND_IS_EA_E!P28</f>
        <v>0</v>
      </c>
      <c r="Q28" s="8">
        <f>FC_IND_IS_BF_E!Q28+FC_IND_IS_EA_E!Q28</f>
        <v>0</v>
      </c>
      <c r="R28" s="8">
        <f>FC_IND_IS_BF_E!R28+FC_IND_IS_EA_E!R28</f>
        <v>0</v>
      </c>
      <c r="S28" s="8">
        <f>FC_IND_IS_BF_E!S28+FC_IND_IS_EA_E!S28</f>
        <v>0</v>
      </c>
      <c r="T28" s="8">
        <f>FC_IND_IS_BF_E!T28+FC_IND_IS_EA_E!T28</f>
        <v>0</v>
      </c>
      <c r="U28" s="8">
        <f>FC_IND_IS_BF_E!U28+FC_IND_IS_EA_E!U28</f>
        <v>0</v>
      </c>
      <c r="V28" s="8">
        <f>FC_IND_IS_BF_E!V28+FC_IND_IS_EA_E!V28</f>
        <v>0</v>
      </c>
      <c r="W28" s="8">
        <f>FC_IND_IS_BF_E!W28+FC_IND_IS_EA_E!W28</f>
        <v>0</v>
      </c>
      <c r="X28" s="8">
        <f>FC_IND_IS_BF_E!X28+FC_IND_IS_EA_E!X28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FC_IND_IS_BF_E!C29+FC_IND_IS_EA_E!C29</f>
        <v>0</v>
      </c>
      <c r="D29" s="8">
        <f>FC_IND_IS_BF_E!D29+FC_IND_IS_EA_E!D29</f>
        <v>0</v>
      </c>
      <c r="E29" s="8">
        <f>FC_IND_IS_BF_E!E29+FC_IND_IS_EA_E!E29</f>
        <v>0</v>
      </c>
      <c r="F29" s="8">
        <f>FC_IND_IS_BF_E!F29+FC_IND_IS_EA_E!F29</f>
        <v>0</v>
      </c>
      <c r="G29" s="8">
        <f>FC_IND_IS_BF_E!G29+FC_IND_IS_EA_E!G29</f>
        <v>0</v>
      </c>
      <c r="H29" s="8">
        <f>FC_IND_IS_BF_E!H29+FC_IND_IS_EA_E!H29</f>
        <v>0</v>
      </c>
      <c r="I29" s="8">
        <f>FC_IND_IS_BF_E!I29+FC_IND_IS_EA_E!I29</f>
        <v>0</v>
      </c>
      <c r="J29" s="8">
        <f>FC_IND_IS_BF_E!J29+FC_IND_IS_EA_E!J29</f>
        <v>0</v>
      </c>
      <c r="K29" s="8">
        <f>FC_IND_IS_BF_E!K29+FC_IND_IS_EA_E!K29</f>
        <v>0</v>
      </c>
      <c r="L29" s="8">
        <f>FC_IND_IS_BF_E!L29+FC_IND_IS_EA_E!L29</f>
        <v>0</v>
      </c>
      <c r="M29" s="8">
        <f>FC_IND_IS_BF_E!M29+FC_IND_IS_EA_E!M29</f>
        <v>0</v>
      </c>
      <c r="N29" s="8">
        <f>FC_IND_IS_BF_E!N29+FC_IND_IS_EA_E!N29</f>
        <v>0</v>
      </c>
      <c r="O29" s="8">
        <f>FC_IND_IS_BF_E!O29+FC_IND_IS_EA_E!O29</f>
        <v>0</v>
      </c>
      <c r="P29" s="8">
        <f>FC_IND_IS_BF_E!P29+FC_IND_IS_EA_E!P29</f>
        <v>0</v>
      </c>
      <c r="Q29" s="8">
        <f>FC_IND_IS_BF_E!Q29+FC_IND_IS_EA_E!Q29</f>
        <v>0</v>
      </c>
      <c r="R29" s="8">
        <f>FC_IND_IS_BF_E!R29+FC_IND_IS_EA_E!R29</f>
        <v>0</v>
      </c>
      <c r="S29" s="8">
        <f>FC_IND_IS_BF_E!S29+FC_IND_IS_EA_E!S29</f>
        <v>0</v>
      </c>
      <c r="T29" s="8">
        <f>FC_IND_IS_BF_E!T29+FC_IND_IS_EA_E!T29</f>
        <v>0</v>
      </c>
      <c r="U29" s="8">
        <f>FC_IND_IS_BF_E!U29+FC_IND_IS_EA_E!U29</f>
        <v>0</v>
      </c>
      <c r="V29" s="8">
        <f>FC_IND_IS_BF_E!V29+FC_IND_IS_EA_E!V29</f>
        <v>0</v>
      </c>
      <c r="W29" s="8">
        <f>FC_IND_IS_BF_E!W29+FC_IND_IS_EA_E!W29</f>
        <v>0</v>
      </c>
      <c r="X29" s="8">
        <f>FC_IND_IS_BF_E!X29+FC_IND_IS_EA_E!X29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FC_IND_IS_BF_E!C30+FC_IND_IS_EA_E!C30</f>
        <v>0</v>
      </c>
      <c r="D30" s="8">
        <f>FC_IND_IS_BF_E!D30+FC_IND_IS_EA_E!D30</f>
        <v>0</v>
      </c>
      <c r="E30" s="8">
        <f>FC_IND_IS_BF_E!E30+FC_IND_IS_EA_E!E30</f>
        <v>0</v>
      </c>
      <c r="F30" s="8">
        <f>FC_IND_IS_BF_E!F30+FC_IND_IS_EA_E!F30</f>
        <v>0</v>
      </c>
      <c r="G30" s="8">
        <f>FC_IND_IS_BF_E!G30+FC_IND_IS_EA_E!G30</f>
        <v>0</v>
      </c>
      <c r="H30" s="8">
        <f>FC_IND_IS_BF_E!H30+FC_IND_IS_EA_E!H30</f>
        <v>0</v>
      </c>
      <c r="I30" s="8">
        <f>FC_IND_IS_BF_E!I30+FC_IND_IS_EA_E!I30</f>
        <v>0</v>
      </c>
      <c r="J30" s="8">
        <f>FC_IND_IS_BF_E!J30+FC_IND_IS_EA_E!J30</f>
        <v>0</v>
      </c>
      <c r="K30" s="8">
        <f>FC_IND_IS_BF_E!K30+FC_IND_IS_EA_E!K30</f>
        <v>0</v>
      </c>
      <c r="L30" s="8">
        <f>FC_IND_IS_BF_E!L30+FC_IND_IS_EA_E!L30</f>
        <v>0</v>
      </c>
      <c r="M30" s="8">
        <f>FC_IND_IS_BF_E!M30+FC_IND_IS_EA_E!M30</f>
        <v>0</v>
      </c>
      <c r="N30" s="8">
        <f>FC_IND_IS_BF_E!N30+FC_IND_IS_EA_E!N30</f>
        <v>0</v>
      </c>
      <c r="O30" s="8">
        <f>FC_IND_IS_BF_E!O30+FC_IND_IS_EA_E!O30</f>
        <v>0</v>
      </c>
      <c r="P30" s="8">
        <f>FC_IND_IS_BF_E!P30+FC_IND_IS_EA_E!P30</f>
        <v>0</v>
      </c>
      <c r="Q30" s="8">
        <f>FC_IND_IS_BF_E!Q30+FC_IND_IS_EA_E!Q30</f>
        <v>0</v>
      </c>
      <c r="R30" s="8">
        <f>FC_IND_IS_BF_E!R30+FC_IND_IS_EA_E!R30</f>
        <v>0</v>
      </c>
      <c r="S30" s="8">
        <f>FC_IND_IS_BF_E!S30+FC_IND_IS_EA_E!S30</f>
        <v>0</v>
      </c>
      <c r="T30" s="8">
        <f>FC_IND_IS_BF_E!T30+FC_IND_IS_EA_E!T30</f>
        <v>0</v>
      </c>
      <c r="U30" s="8">
        <f>FC_IND_IS_BF_E!U30+FC_IND_IS_EA_E!U30</f>
        <v>0</v>
      </c>
      <c r="V30" s="8">
        <f>FC_IND_IS_BF_E!V30+FC_IND_IS_EA_E!V30</f>
        <v>0</v>
      </c>
      <c r="W30" s="8">
        <f>FC_IND_IS_BF_E!W30+FC_IND_IS_EA_E!W30</f>
        <v>0</v>
      </c>
      <c r="X30" s="8">
        <f>FC_IND_IS_BF_E!X30+FC_IND_IS_EA_E!X30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FC_IND_IS_BF_E!C31+FC_IND_IS_EA_E!C31</f>
        <v>0</v>
      </c>
      <c r="D31" s="8">
        <f>FC_IND_IS_BF_E!D31+FC_IND_IS_EA_E!D31</f>
        <v>0</v>
      </c>
      <c r="E31" s="8">
        <f>FC_IND_IS_BF_E!E31+FC_IND_IS_EA_E!E31</f>
        <v>0</v>
      </c>
      <c r="F31" s="8">
        <f>FC_IND_IS_BF_E!F31+FC_IND_IS_EA_E!F31</f>
        <v>0</v>
      </c>
      <c r="G31" s="8">
        <f>FC_IND_IS_BF_E!G31+FC_IND_IS_EA_E!G31</f>
        <v>0</v>
      </c>
      <c r="H31" s="8">
        <f>FC_IND_IS_BF_E!H31+FC_IND_IS_EA_E!H31</f>
        <v>0</v>
      </c>
      <c r="I31" s="8">
        <f>FC_IND_IS_BF_E!I31+FC_IND_IS_EA_E!I31</f>
        <v>0</v>
      </c>
      <c r="J31" s="8">
        <f>FC_IND_IS_BF_E!J31+FC_IND_IS_EA_E!J31</f>
        <v>0</v>
      </c>
      <c r="K31" s="8">
        <f>FC_IND_IS_BF_E!K31+FC_IND_IS_EA_E!K31</f>
        <v>0</v>
      </c>
      <c r="L31" s="8">
        <f>FC_IND_IS_BF_E!L31+FC_IND_IS_EA_E!L31</f>
        <v>0</v>
      </c>
      <c r="M31" s="8">
        <f>FC_IND_IS_BF_E!M31+FC_IND_IS_EA_E!M31</f>
        <v>0</v>
      </c>
      <c r="N31" s="8">
        <f>FC_IND_IS_BF_E!N31+FC_IND_IS_EA_E!N31</f>
        <v>0</v>
      </c>
      <c r="O31" s="8">
        <f>FC_IND_IS_BF_E!O31+FC_IND_IS_EA_E!O31</f>
        <v>0</v>
      </c>
      <c r="P31" s="8">
        <f>FC_IND_IS_BF_E!P31+FC_IND_IS_EA_E!P31</f>
        <v>0</v>
      </c>
      <c r="Q31" s="8">
        <f>FC_IND_IS_BF_E!Q31+FC_IND_IS_EA_E!Q31</f>
        <v>0</v>
      </c>
      <c r="R31" s="8">
        <f>FC_IND_IS_BF_E!R31+FC_IND_IS_EA_E!R31</f>
        <v>0</v>
      </c>
      <c r="S31" s="8">
        <f>FC_IND_IS_BF_E!S31+FC_IND_IS_EA_E!S31</f>
        <v>0</v>
      </c>
      <c r="T31" s="8">
        <f>FC_IND_IS_BF_E!T31+FC_IND_IS_EA_E!T31</f>
        <v>0</v>
      </c>
      <c r="U31" s="8">
        <f>FC_IND_IS_BF_E!U31+FC_IND_IS_EA_E!U31</f>
        <v>0</v>
      </c>
      <c r="V31" s="8">
        <f>FC_IND_IS_BF_E!V31+FC_IND_IS_EA_E!V31</f>
        <v>0</v>
      </c>
      <c r="W31" s="8">
        <f>FC_IND_IS_BF_E!W31+FC_IND_IS_EA_E!W31</f>
        <v>0</v>
      </c>
      <c r="X31" s="8">
        <f>FC_IND_IS_BF_E!X31+FC_IND_IS_EA_E!X31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FC_IND_IS_BF_E!C32+FC_IND_IS_EA_E!C32</f>
        <v>0</v>
      </c>
      <c r="D32" s="8">
        <f>FC_IND_IS_BF_E!D32+FC_IND_IS_EA_E!D32</f>
        <v>0</v>
      </c>
      <c r="E32" s="8">
        <f>FC_IND_IS_BF_E!E32+FC_IND_IS_EA_E!E32</f>
        <v>0</v>
      </c>
      <c r="F32" s="8">
        <f>FC_IND_IS_BF_E!F32+FC_IND_IS_EA_E!F32</f>
        <v>0</v>
      </c>
      <c r="G32" s="8">
        <f>FC_IND_IS_BF_E!G32+FC_IND_IS_EA_E!G32</f>
        <v>0</v>
      </c>
      <c r="H32" s="8">
        <f>FC_IND_IS_BF_E!H32+FC_IND_IS_EA_E!H32</f>
        <v>0</v>
      </c>
      <c r="I32" s="8">
        <f>FC_IND_IS_BF_E!I32+FC_IND_IS_EA_E!I32</f>
        <v>0</v>
      </c>
      <c r="J32" s="8">
        <f>FC_IND_IS_BF_E!J32+FC_IND_IS_EA_E!J32</f>
        <v>0</v>
      </c>
      <c r="K32" s="8">
        <f>FC_IND_IS_BF_E!K32+FC_IND_IS_EA_E!K32</f>
        <v>0</v>
      </c>
      <c r="L32" s="8">
        <f>FC_IND_IS_BF_E!L32+FC_IND_IS_EA_E!L32</f>
        <v>0</v>
      </c>
      <c r="M32" s="8">
        <f>FC_IND_IS_BF_E!M32+FC_IND_IS_EA_E!M32</f>
        <v>0</v>
      </c>
      <c r="N32" s="8">
        <f>FC_IND_IS_BF_E!N32+FC_IND_IS_EA_E!N32</f>
        <v>0</v>
      </c>
      <c r="O32" s="8">
        <f>FC_IND_IS_BF_E!O32+FC_IND_IS_EA_E!O32</f>
        <v>0</v>
      </c>
      <c r="P32" s="8">
        <f>FC_IND_IS_BF_E!P32+FC_IND_IS_EA_E!P32</f>
        <v>0</v>
      </c>
      <c r="Q32" s="8">
        <f>FC_IND_IS_BF_E!Q32+FC_IND_IS_EA_E!Q32</f>
        <v>0</v>
      </c>
      <c r="R32" s="8">
        <f>FC_IND_IS_BF_E!R32+FC_IND_IS_EA_E!R32</f>
        <v>0</v>
      </c>
      <c r="S32" s="8">
        <f>FC_IND_IS_BF_E!S32+FC_IND_IS_EA_E!S32</f>
        <v>0</v>
      </c>
      <c r="T32" s="8">
        <f>FC_IND_IS_BF_E!T32+FC_IND_IS_EA_E!T32</f>
        <v>0</v>
      </c>
      <c r="U32" s="8">
        <f>FC_IND_IS_BF_E!U32+FC_IND_IS_EA_E!U32</f>
        <v>0</v>
      </c>
      <c r="V32" s="8">
        <f>FC_IND_IS_BF_E!V32+FC_IND_IS_EA_E!V32</f>
        <v>0</v>
      </c>
      <c r="W32" s="8">
        <f>FC_IND_IS_BF_E!W32+FC_IND_IS_EA_E!W32</f>
        <v>0</v>
      </c>
      <c r="X32" s="8">
        <f>FC_IND_IS_BF_E!X32+FC_IND_IS_EA_E!X32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32.881809600000004</v>
      </c>
      <c r="D33" s="19">
        <f t="shared" ref="D33:W33" si="26">SUM(D34:D50)</f>
        <v>34.754998319999999</v>
      </c>
      <c r="E33" s="19">
        <f t="shared" si="26"/>
        <v>31.317262199999998</v>
      </c>
      <c r="F33" s="19">
        <f t="shared" si="26"/>
        <v>9.8580682800000012</v>
      </c>
      <c r="G33" s="19">
        <f t="shared" si="26"/>
        <v>11.380515119999998</v>
      </c>
      <c r="H33" s="19">
        <f t="shared" si="26"/>
        <v>7.6784198399999983</v>
      </c>
      <c r="I33" s="19">
        <f t="shared" si="26"/>
        <v>5.9057996400000015</v>
      </c>
      <c r="J33" s="19">
        <f t="shared" si="26"/>
        <v>4.8072819600000019</v>
      </c>
      <c r="K33" s="19">
        <f t="shared" si="26"/>
        <v>3.2173923599999994</v>
      </c>
      <c r="L33" s="19">
        <f t="shared" si="26"/>
        <v>2.2981373999999999</v>
      </c>
      <c r="M33" s="19">
        <f t="shared" si="26"/>
        <v>5.609962799999999</v>
      </c>
      <c r="N33" s="19">
        <f t="shared" si="26"/>
        <v>3.0127874400000003</v>
      </c>
      <c r="O33" s="19">
        <f t="shared" si="26"/>
        <v>0.93179268000000015</v>
      </c>
      <c r="P33" s="19">
        <f t="shared" si="26"/>
        <v>1.3316659200000001</v>
      </c>
      <c r="Q33" s="19">
        <f t="shared" si="26"/>
        <v>0.90031499999999987</v>
      </c>
      <c r="R33" s="19">
        <f t="shared" si="26"/>
        <v>0.99474803999999994</v>
      </c>
      <c r="S33" s="19">
        <f t="shared" si="26"/>
        <v>1.4511744</v>
      </c>
      <c r="T33" s="19">
        <f t="shared" si="26"/>
        <v>3.6487432799999997</v>
      </c>
      <c r="U33" s="19">
        <f t="shared" si="26"/>
        <v>3.979258919999999</v>
      </c>
      <c r="V33" s="19">
        <f t="shared" si="26"/>
        <v>3.5636468400000014</v>
      </c>
      <c r="W33" s="19">
        <f t="shared" si="26"/>
        <v>3.2928854399999983</v>
      </c>
      <c r="X33" s="19">
        <f t="shared" ref="X33" si="27">SUM(X34:X50)</f>
        <v>3.0378628799999996</v>
      </c>
    </row>
    <row r="34" spans="1:24" ht="11.25" customHeight="1" x14ac:dyDescent="0.2">
      <c r="A34" s="28" t="s">
        <v>54</v>
      </c>
      <c r="B34" s="7" t="s">
        <v>55</v>
      </c>
      <c r="C34" s="8">
        <f>FC_IND_IS_BF_E!C34+FC_IND_IS_EA_E!C34</f>
        <v>0</v>
      </c>
      <c r="D34" s="8">
        <f>FC_IND_IS_BF_E!D34+FC_IND_IS_EA_E!D34</f>
        <v>0</v>
      </c>
      <c r="E34" s="8">
        <f>FC_IND_IS_BF_E!E34+FC_IND_IS_EA_E!E34</f>
        <v>0</v>
      </c>
      <c r="F34" s="8">
        <f>FC_IND_IS_BF_E!F34+FC_IND_IS_EA_E!F34</f>
        <v>0</v>
      </c>
      <c r="G34" s="8">
        <f>FC_IND_IS_BF_E!G34+FC_IND_IS_EA_E!G34</f>
        <v>0</v>
      </c>
      <c r="H34" s="8">
        <f>FC_IND_IS_BF_E!H34+FC_IND_IS_EA_E!H34</f>
        <v>0</v>
      </c>
      <c r="I34" s="8">
        <f>FC_IND_IS_BF_E!I34+FC_IND_IS_EA_E!I34</f>
        <v>0</v>
      </c>
      <c r="J34" s="8">
        <f>FC_IND_IS_BF_E!J34+FC_IND_IS_EA_E!J34</f>
        <v>0</v>
      </c>
      <c r="K34" s="8">
        <f>FC_IND_IS_BF_E!K34+FC_IND_IS_EA_E!K34</f>
        <v>0</v>
      </c>
      <c r="L34" s="8">
        <f>FC_IND_IS_BF_E!L34+FC_IND_IS_EA_E!L34</f>
        <v>0</v>
      </c>
      <c r="M34" s="8">
        <f>FC_IND_IS_BF_E!M34+FC_IND_IS_EA_E!M34</f>
        <v>0</v>
      </c>
      <c r="N34" s="8">
        <f>FC_IND_IS_BF_E!N34+FC_IND_IS_EA_E!N34</f>
        <v>0</v>
      </c>
      <c r="O34" s="8">
        <f>FC_IND_IS_BF_E!O34+FC_IND_IS_EA_E!O34</f>
        <v>0</v>
      </c>
      <c r="P34" s="8">
        <f>FC_IND_IS_BF_E!P34+FC_IND_IS_EA_E!P34</f>
        <v>0</v>
      </c>
      <c r="Q34" s="8">
        <f>FC_IND_IS_BF_E!Q34+FC_IND_IS_EA_E!Q34</f>
        <v>0</v>
      </c>
      <c r="R34" s="8">
        <f>FC_IND_IS_BF_E!R34+FC_IND_IS_EA_E!R34</f>
        <v>0</v>
      </c>
      <c r="S34" s="8">
        <f>FC_IND_IS_BF_E!S34+FC_IND_IS_EA_E!S34</f>
        <v>0</v>
      </c>
      <c r="T34" s="8">
        <f>FC_IND_IS_BF_E!T34+FC_IND_IS_EA_E!T34</f>
        <v>0</v>
      </c>
      <c r="U34" s="8">
        <f>FC_IND_IS_BF_E!U34+FC_IND_IS_EA_E!U34</f>
        <v>0</v>
      </c>
      <c r="V34" s="8">
        <f>FC_IND_IS_BF_E!V34+FC_IND_IS_EA_E!V34</f>
        <v>0</v>
      </c>
      <c r="W34" s="8">
        <f>FC_IND_IS_BF_E!W34+FC_IND_IS_EA_E!W34</f>
        <v>0</v>
      </c>
      <c r="X34" s="8">
        <f>FC_IND_IS_BF_E!X34+FC_IND_IS_EA_E!X34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FC_IND_IS_BF_E!C35+FC_IND_IS_EA_E!C35</f>
        <v>0</v>
      </c>
      <c r="D35" s="8">
        <f>FC_IND_IS_BF_E!D35+FC_IND_IS_EA_E!D35</f>
        <v>0</v>
      </c>
      <c r="E35" s="8">
        <f>FC_IND_IS_BF_E!E35+FC_IND_IS_EA_E!E35</f>
        <v>0</v>
      </c>
      <c r="F35" s="8">
        <f>FC_IND_IS_BF_E!F35+FC_IND_IS_EA_E!F35</f>
        <v>0</v>
      </c>
      <c r="G35" s="8">
        <f>FC_IND_IS_BF_E!G35+FC_IND_IS_EA_E!G35</f>
        <v>0</v>
      </c>
      <c r="H35" s="8">
        <f>FC_IND_IS_BF_E!H35+FC_IND_IS_EA_E!H35</f>
        <v>0</v>
      </c>
      <c r="I35" s="8">
        <f>FC_IND_IS_BF_E!I35+FC_IND_IS_EA_E!I35</f>
        <v>0</v>
      </c>
      <c r="J35" s="8">
        <f>FC_IND_IS_BF_E!J35+FC_IND_IS_EA_E!J35</f>
        <v>0</v>
      </c>
      <c r="K35" s="8">
        <f>FC_IND_IS_BF_E!K35+FC_IND_IS_EA_E!K35</f>
        <v>0</v>
      </c>
      <c r="L35" s="8">
        <f>FC_IND_IS_BF_E!L35+FC_IND_IS_EA_E!L35</f>
        <v>0</v>
      </c>
      <c r="M35" s="8">
        <f>FC_IND_IS_BF_E!M35+FC_IND_IS_EA_E!M35</f>
        <v>0</v>
      </c>
      <c r="N35" s="8">
        <f>FC_IND_IS_BF_E!N35+FC_IND_IS_EA_E!N35</f>
        <v>0</v>
      </c>
      <c r="O35" s="8">
        <f>FC_IND_IS_BF_E!O35+FC_IND_IS_EA_E!O35</f>
        <v>0</v>
      </c>
      <c r="P35" s="8">
        <f>FC_IND_IS_BF_E!P35+FC_IND_IS_EA_E!P35</f>
        <v>0</v>
      </c>
      <c r="Q35" s="8">
        <f>FC_IND_IS_BF_E!Q35+FC_IND_IS_EA_E!Q35</f>
        <v>0</v>
      </c>
      <c r="R35" s="8">
        <f>FC_IND_IS_BF_E!R35+FC_IND_IS_EA_E!R35</f>
        <v>0</v>
      </c>
      <c r="S35" s="8">
        <f>FC_IND_IS_BF_E!S35+FC_IND_IS_EA_E!S35</f>
        <v>0</v>
      </c>
      <c r="T35" s="8">
        <f>FC_IND_IS_BF_E!T35+FC_IND_IS_EA_E!T35</f>
        <v>0</v>
      </c>
      <c r="U35" s="8">
        <f>FC_IND_IS_BF_E!U35+FC_IND_IS_EA_E!U35</f>
        <v>0</v>
      </c>
      <c r="V35" s="8">
        <f>FC_IND_IS_BF_E!V35+FC_IND_IS_EA_E!V35</f>
        <v>0</v>
      </c>
      <c r="W35" s="8">
        <f>FC_IND_IS_BF_E!W35+FC_IND_IS_EA_E!W35</f>
        <v>0</v>
      </c>
      <c r="X35" s="8">
        <f>FC_IND_IS_BF_E!X35+FC_IND_IS_EA_E!X35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FC_IND_IS_BF_E!C36+FC_IND_IS_EA_E!C36</f>
        <v>0</v>
      </c>
      <c r="D36" s="8">
        <f>FC_IND_IS_BF_E!D36+FC_IND_IS_EA_E!D36</f>
        <v>0</v>
      </c>
      <c r="E36" s="8">
        <f>FC_IND_IS_BF_E!E36+FC_IND_IS_EA_E!E36</f>
        <v>0</v>
      </c>
      <c r="F36" s="8">
        <f>FC_IND_IS_BF_E!F36+FC_IND_IS_EA_E!F36</f>
        <v>0</v>
      </c>
      <c r="G36" s="8">
        <f>FC_IND_IS_BF_E!G36+FC_IND_IS_EA_E!G36</f>
        <v>0</v>
      </c>
      <c r="H36" s="8">
        <f>FC_IND_IS_BF_E!H36+FC_IND_IS_EA_E!H36</f>
        <v>0</v>
      </c>
      <c r="I36" s="8">
        <f>FC_IND_IS_BF_E!I36+FC_IND_IS_EA_E!I36</f>
        <v>0</v>
      </c>
      <c r="J36" s="8">
        <f>FC_IND_IS_BF_E!J36+FC_IND_IS_EA_E!J36</f>
        <v>0</v>
      </c>
      <c r="K36" s="8">
        <f>FC_IND_IS_BF_E!K36+FC_IND_IS_EA_E!K36</f>
        <v>0</v>
      </c>
      <c r="L36" s="8">
        <f>FC_IND_IS_BF_E!L36+FC_IND_IS_EA_E!L36</f>
        <v>0</v>
      </c>
      <c r="M36" s="8">
        <f>FC_IND_IS_BF_E!M36+FC_IND_IS_EA_E!M36</f>
        <v>0</v>
      </c>
      <c r="N36" s="8">
        <f>FC_IND_IS_BF_E!N36+FC_IND_IS_EA_E!N36</f>
        <v>0</v>
      </c>
      <c r="O36" s="8">
        <f>FC_IND_IS_BF_E!O36+FC_IND_IS_EA_E!O36</f>
        <v>0</v>
      </c>
      <c r="P36" s="8">
        <f>FC_IND_IS_BF_E!P36+FC_IND_IS_EA_E!P36</f>
        <v>0</v>
      </c>
      <c r="Q36" s="8">
        <f>FC_IND_IS_BF_E!Q36+FC_IND_IS_EA_E!Q36</f>
        <v>0</v>
      </c>
      <c r="R36" s="8">
        <f>FC_IND_IS_BF_E!R36+FC_IND_IS_EA_E!R36</f>
        <v>0</v>
      </c>
      <c r="S36" s="8">
        <f>FC_IND_IS_BF_E!S36+FC_IND_IS_EA_E!S36</f>
        <v>0</v>
      </c>
      <c r="T36" s="8">
        <f>FC_IND_IS_BF_E!T36+FC_IND_IS_EA_E!T36</f>
        <v>0</v>
      </c>
      <c r="U36" s="8">
        <f>FC_IND_IS_BF_E!U36+FC_IND_IS_EA_E!U36</f>
        <v>0</v>
      </c>
      <c r="V36" s="8">
        <f>FC_IND_IS_BF_E!V36+FC_IND_IS_EA_E!V36</f>
        <v>0</v>
      </c>
      <c r="W36" s="8">
        <f>FC_IND_IS_BF_E!W36+FC_IND_IS_EA_E!W36</f>
        <v>0</v>
      </c>
      <c r="X36" s="8">
        <f>FC_IND_IS_BF_E!X36+FC_IND_IS_EA_E!X36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FC_IND_IS_BF_E!C37+FC_IND_IS_EA_E!C37</f>
        <v>0</v>
      </c>
      <c r="D37" s="8">
        <f>FC_IND_IS_BF_E!D37+FC_IND_IS_EA_E!D37</f>
        <v>0</v>
      </c>
      <c r="E37" s="8">
        <f>FC_IND_IS_BF_E!E37+FC_IND_IS_EA_E!E37</f>
        <v>0</v>
      </c>
      <c r="F37" s="8">
        <f>FC_IND_IS_BF_E!F37+FC_IND_IS_EA_E!F37</f>
        <v>0</v>
      </c>
      <c r="G37" s="8">
        <f>FC_IND_IS_BF_E!G37+FC_IND_IS_EA_E!G37</f>
        <v>0</v>
      </c>
      <c r="H37" s="8">
        <f>FC_IND_IS_BF_E!H37+FC_IND_IS_EA_E!H37</f>
        <v>0</v>
      </c>
      <c r="I37" s="8">
        <f>FC_IND_IS_BF_E!I37+FC_IND_IS_EA_E!I37</f>
        <v>0</v>
      </c>
      <c r="J37" s="8">
        <f>FC_IND_IS_BF_E!J37+FC_IND_IS_EA_E!J37</f>
        <v>0</v>
      </c>
      <c r="K37" s="8">
        <f>FC_IND_IS_BF_E!K37+FC_IND_IS_EA_E!K37</f>
        <v>0</v>
      </c>
      <c r="L37" s="8">
        <f>FC_IND_IS_BF_E!L37+FC_IND_IS_EA_E!L37</f>
        <v>0</v>
      </c>
      <c r="M37" s="8">
        <f>FC_IND_IS_BF_E!M37+FC_IND_IS_EA_E!M37</f>
        <v>0</v>
      </c>
      <c r="N37" s="8">
        <f>FC_IND_IS_BF_E!N37+FC_IND_IS_EA_E!N37</f>
        <v>0</v>
      </c>
      <c r="O37" s="8">
        <f>FC_IND_IS_BF_E!O37+FC_IND_IS_EA_E!O37</f>
        <v>0</v>
      </c>
      <c r="P37" s="8">
        <f>FC_IND_IS_BF_E!P37+FC_IND_IS_EA_E!P37</f>
        <v>0</v>
      </c>
      <c r="Q37" s="8">
        <f>FC_IND_IS_BF_E!Q37+FC_IND_IS_EA_E!Q37</f>
        <v>0</v>
      </c>
      <c r="R37" s="8">
        <f>FC_IND_IS_BF_E!R37+FC_IND_IS_EA_E!R37</f>
        <v>0</v>
      </c>
      <c r="S37" s="8">
        <f>FC_IND_IS_BF_E!S37+FC_IND_IS_EA_E!S37</f>
        <v>0</v>
      </c>
      <c r="T37" s="8">
        <f>FC_IND_IS_BF_E!T37+FC_IND_IS_EA_E!T37</f>
        <v>0</v>
      </c>
      <c r="U37" s="8">
        <f>FC_IND_IS_BF_E!U37+FC_IND_IS_EA_E!U37</f>
        <v>0</v>
      </c>
      <c r="V37" s="8">
        <f>FC_IND_IS_BF_E!V37+FC_IND_IS_EA_E!V37</f>
        <v>0</v>
      </c>
      <c r="W37" s="8">
        <f>FC_IND_IS_BF_E!W37+FC_IND_IS_EA_E!W37</f>
        <v>0</v>
      </c>
      <c r="X37" s="8">
        <f>FC_IND_IS_BF_E!X37+FC_IND_IS_EA_E!X37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FC_IND_IS_BF_E!C38+FC_IND_IS_EA_E!C38</f>
        <v>0</v>
      </c>
      <c r="D38" s="8">
        <f>FC_IND_IS_BF_E!D38+FC_IND_IS_EA_E!D38</f>
        <v>0</v>
      </c>
      <c r="E38" s="8">
        <f>FC_IND_IS_BF_E!E38+FC_IND_IS_EA_E!E38</f>
        <v>0</v>
      </c>
      <c r="F38" s="8">
        <f>FC_IND_IS_BF_E!F38+FC_IND_IS_EA_E!F38</f>
        <v>0</v>
      </c>
      <c r="G38" s="8">
        <f>FC_IND_IS_BF_E!G38+FC_IND_IS_EA_E!G38</f>
        <v>0</v>
      </c>
      <c r="H38" s="8">
        <f>FC_IND_IS_BF_E!H38+FC_IND_IS_EA_E!H38</f>
        <v>0</v>
      </c>
      <c r="I38" s="8">
        <f>FC_IND_IS_BF_E!I38+FC_IND_IS_EA_E!I38</f>
        <v>0</v>
      </c>
      <c r="J38" s="8">
        <f>FC_IND_IS_BF_E!J38+FC_IND_IS_EA_E!J38</f>
        <v>0</v>
      </c>
      <c r="K38" s="8">
        <f>FC_IND_IS_BF_E!K38+FC_IND_IS_EA_E!K38</f>
        <v>0</v>
      </c>
      <c r="L38" s="8">
        <f>FC_IND_IS_BF_E!L38+FC_IND_IS_EA_E!L38</f>
        <v>0</v>
      </c>
      <c r="M38" s="8">
        <f>FC_IND_IS_BF_E!M38+FC_IND_IS_EA_E!M38</f>
        <v>0</v>
      </c>
      <c r="N38" s="8">
        <f>FC_IND_IS_BF_E!N38+FC_IND_IS_EA_E!N38</f>
        <v>0</v>
      </c>
      <c r="O38" s="8">
        <f>FC_IND_IS_BF_E!O38+FC_IND_IS_EA_E!O38</f>
        <v>0</v>
      </c>
      <c r="P38" s="8">
        <f>FC_IND_IS_BF_E!P38+FC_IND_IS_EA_E!P38</f>
        <v>0</v>
      </c>
      <c r="Q38" s="8">
        <f>FC_IND_IS_BF_E!Q38+FC_IND_IS_EA_E!Q38</f>
        <v>0</v>
      </c>
      <c r="R38" s="8">
        <f>FC_IND_IS_BF_E!R38+FC_IND_IS_EA_E!R38</f>
        <v>0</v>
      </c>
      <c r="S38" s="8">
        <f>FC_IND_IS_BF_E!S38+FC_IND_IS_EA_E!S38</f>
        <v>0</v>
      </c>
      <c r="T38" s="8">
        <f>FC_IND_IS_BF_E!T38+FC_IND_IS_EA_E!T38</f>
        <v>0</v>
      </c>
      <c r="U38" s="8">
        <f>FC_IND_IS_BF_E!U38+FC_IND_IS_EA_E!U38</f>
        <v>0</v>
      </c>
      <c r="V38" s="8">
        <f>FC_IND_IS_BF_E!V38+FC_IND_IS_EA_E!V38</f>
        <v>0</v>
      </c>
      <c r="W38" s="8">
        <f>FC_IND_IS_BF_E!W38+FC_IND_IS_EA_E!W38</f>
        <v>0</v>
      </c>
      <c r="X38" s="8">
        <f>FC_IND_IS_BF_E!X38+FC_IND_IS_EA_E!X38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FC_IND_IS_BF_E!C39+FC_IND_IS_EA_E!C39</f>
        <v>0</v>
      </c>
      <c r="D39" s="8">
        <f>FC_IND_IS_BF_E!D39+FC_IND_IS_EA_E!D39</f>
        <v>0</v>
      </c>
      <c r="E39" s="8">
        <f>FC_IND_IS_BF_E!E39+FC_IND_IS_EA_E!E39</f>
        <v>0</v>
      </c>
      <c r="F39" s="8">
        <f>FC_IND_IS_BF_E!F39+FC_IND_IS_EA_E!F39</f>
        <v>0</v>
      </c>
      <c r="G39" s="8">
        <f>FC_IND_IS_BF_E!G39+FC_IND_IS_EA_E!G39</f>
        <v>0</v>
      </c>
      <c r="H39" s="8">
        <f>FC_IND_IS_BF_E!H39+FC_IND_IS_EA_E!H39</f>
        <v>0</v>
      </c>
      <c r="I39" s="8">
        <f>FC_IND_IS_BF_E!I39+FC_IND_IS_EA_E!I39</f>
        <v>0</v>
      </c>
      <c r="J39" s="8">
        <f>FC_IND_IS_BF_E!J39+FC_IND_IS_EA_E!J39</f>
        <v>0</v>
      </c>
      <c r="K39" s="8">
        <f>FC_IND_IS_BF_E!K39+FC_IND_IS_EA_E!K39</f>
        <v>0</v>
      </c>
      <c r="L39" s="8">
        <f>FC_IND_IS_BF_E!L39+FC_IND_IS_EA_E!L39</f>
        <v>0</v>
      </c>
      <c r="M39" s="8">
        <f>FC_IND_IS_BF_E!M39+FC_IND_IS_EA_E!M39</f>
        <v>0</v>
      </c>
      <c r="N39" s="8">
        <f>FC_IND_IS_BF_E!N39+FC_IND_IS_EA_E!N39</f>
        <v>0</v>
      </c>
      <c r="O39" s="8">
        <f>FC_IND_IS_BF_E!O39+FC_IND_IS_EA_E!O39</f>
        <v>0</v>
      </c>
      <c r="P39" s="8">
        <f>FC_IND_IS_BF_E!P39+FC_IND_IS_EA_E!P39</f>
        <v>0</v>
      </c>
      <c r="Q39" s="8">
        <f>FC_IND_IS_BF_E!Q39+FC_IND_IS_EA_E!Q39</f>
        <v>0</v>
      </c>
      <c r="R39" s="8">
        <f>FC_IND_IS_BF_E!R39+FC_IND_IS_EA_E!R39</f>
        <v>0</v>
      </c>
      <c r="S39" s="8">
        <f>FC_IND_IS_BF_E!S39+FC_IND_IS_EA_E!S39</f>
        <v>0</v>
      </c>
      <c r="T39" s="8">
        <f>FC_IND_IS_BF_E!T39+FC_IND_IS_EA_E!T39</f>
        <v>0</v>
      </c>
      <c r="U39" s="8">
        <f>FC_IND_IS_BF_E!U39+FC_IND_IS_EA_E!U39</f>
        <v>0</v>
      </c>
      <c r="V39" s="8">
        <f>FC_IND_IS_BF_E!V39+FC_IND_IS_EA_E!V39</f>
        <v>0</v>
      </c>
      <c r="W39" s="8">
        <f>FC_IND_IS_BF_E!W39+FC_IND_IS_EA_E!W39</f>
        <v>0</v>
      </c>
      <c r="X39" s="8">
        <f>FC_IND_IS_BF_E!X39+FC_IND_IS_EA_E!X39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FC_IND_IS_BF_E!C40+FC_IND_IS_EA_E!C40</f>
        <v>0</v>
      </c>
      <c r="D40" s="8">
        <f>FC_IND_IS_BF_E!D40+FC_IND_IS_EA_E!D40</f>
        <v>0</v>
      </c>
      <c r="E40" s="8">
        <f>FC_IND_IS_BF_E!E40+FC_IND_IS_EA_E!E40</f>
        <v>0</v>
      </c>
      <c r="F40" s="8">
        <f>FC_IND_IS_BF_E!F40+FC_IND_IS_EA_E!F40</f>
        <v>0</v>
      </c>
      <c r="G40" s="8">
        <f>FC_IND_IS_BF_E!G40+FC_IND_IS_EA_E!G40</f>
        <v>0</v>
      </c>
      <c r="H40" s="8">
        <f>FC_IND_IS_BF_E!H40+FC_IND_IS_EA_E!H40</f>
        <v>0</v>
      </c>
      <c r="I40" s="8">
        <f>FC_IND_IS_BF_E!I40+FC_IND_IS_EA_E!I40</f>
        <v>0</v>
      </c>
      <c r="J40" s="8">
        <f>FC_IND_IS_BF_E!J40+FC_IND_IS_EA_E!J40</f>
        <v>0</v>
      </c>
      <c r="K40" s="8">
        <f>FC_IND_IS_BF_E!K40+FC_IND_IS_EA_E!K40</f>
        <v>0</v>
      </c>
      <c r="L40" s="8">
        <f>FC_IND_IS_BF_E!L40+FC_IND_IS_EA_E!L40</f>
        <v>0</v>
      </c>
      <c r="M40" s="8">
        <f>FC_IND_IS_BF_E!M40+FC_IND_IS_EA_E!M40</f>
        <v>0</v>
      </c>
      <c r="N40" s="8">
        <f>FC_IND_IS_BF_E!N40+FC_IND_IS_EA_E!N40</f>
        <v>0</v>
      </c>
      <c r="O40" s="8">
        <f>FC_IND_IS_BF_E!O40+FC_IND_IS_EA_E!O40</f>
        <v>0</v>
      </c>
      <c r="P40" s="8">
        <f>FC_IND_IS_BF_E!P40+FC_IND_IS_EA_E!P40</f>
        <v>0</v>
      </c>
      <c r="Q40" s="8">
        <f>FC_IND_IS_BF_E!Q40+FC_IND_IS_EA_E!Q40</f>
        <v>0</v>
      </c>
      <c r="R40" s="8">
        <f>FC_IND_IS_BF_E!R40+FC_IND_IS_EA_E!R40</f>
        <v>0</v>
      </c>
      <c r="S40" s="8">
        <f>FC_IND_IS_BF_E!S40+FC_IND_IS_EA_E!S40</f>
        <v>0</v>
      </c>
      <c r="T40" s="8">
        <f>FC_IND_IS_BF_E!T40+FC_IND_IS_EA_E!T40</f>
        <v>0</v>
      </c>
      <c r="U40" s="8">
        <f>FC_IND_IS_BF_E!U40+FC_IND_IS_EA_E!U40</f>
        <v>0</v>
      </c>
      <c r="V40" s="8">
        <f>FC_IND_IS_BF_E!V40+FC_IND_IS_EA_E!V40</f>
        <v>0</v>
      </c>
      <c r="W40" s="8">
        <f>FC_IND_IS_BF_E!W40+FC_IND_IS_EA_E!W40</f>
        <v>0</v>
      </c>
      <c r="X40" s="8">
        <f>FC_IND_IS_BF_E!X40+FC_IND_IS_EA_E!X40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FC_IND_IS_BF_E!C41+FC_IND_IS_EA_E!C41</f>
        <v>0</v>
      </c>
      <c r="D41" s="8">
        <f>FC_IND_IS_BF_E!D41+FC_IND_IS_EA_E!D41</f>
        <v>0</v>
      </c>
      <c r="E41" s="8">
        <f>FC_IND_IS_BF_E!E41+FC_IND_IS_EA_E!E41</f>
        <v>0</v>
      </c>
      <c r="F41" s="8">
        <f>FC_IND_IS_BF_E!F41+FC_IND_IS_EA_E!F41</f>
        <v>0</v>
      </c>
      <c r="G41" s="8">
        <f>FC_IND_IS_BF_E!G41+FC_IND_IS_EA_E!G41</f>
        <v>0</v>
      </c>
      <c r="H41" s="8">
        <f>FC_IND_IS_BF_E!H41+FC_IND_IS_EA_E!H41</f>
        <v>0</v>
      </c>
      <c r="I41" s="8">
        <f>FC_IND_IS_BF_E!I41+FC_IND_IS_EA_E!I41</f>
        <v>0</v>
      </c>
      <c r="J41" s="8">
        <f>FC_IND_IS_BF_E!J41+FC_IND_IS_EA_E!J41</f>
        <v>0</v>
      </c>
      <c r="K41" s="8">
        <f>FC_IND_IS_BF_E!K41+FC_IND_IS_EA_E!K41</f>
        <v>0</v>
      </c>
      <c r="L41" s="8">
        <f>FC_IND_IS_BF_E!L41+FC_IND_IS_EA_E!L41</f>
        <v>0</v>
      </c>
      <c r="M41" s="8">
        <f>FC_IND_IS_BF_E!M41+FC_IND_IS_EA_E!M41</f>
        <v>0</v>
      </c>
      <c r="N41" s="8">
        <f>FC_IND_IS_BF_E!N41+FC_IND_IS_EA_E!N41</f>
        <v>0</v>
      </c>
      <c r="O41" s="8">
        <f>FC_IND_IS_BF_E!O41+FC_IND_IS_EA_E!O41</f>
        <v>0</v>
      </c>
      <c r="P41" s="8">
        <f>FC_IND_IS_BF_E!P41+FC_IND_IS_EA_E!P41</f>
        <v>0</v>
      </c>
      <c r="Q41" s="8">
        <f>FC_IND_IS_BF_E!Q41+FC_IND_IS_EA_E!Q41</f>
        <v>0</v>
      </c>
      <c r="R41" s="8">
        <f>FC_IND_IS_BF_E!R41+FC_IND_IS_EA_E!R41</f>
        <v>0</v>
      </c>
      <c r="S41" s="8">
        <f>FC_IND_IS_BF_E!S41+FC_IND_IS_EA_E!S41</f>
        <v>0</v>
      </c>
      <c r="T41" s="8">
        <f>FC_IND_IS_BF_E!T41+FC_IND_IS_EA_E!T41</f>
        <v>0</v>
      </c>
      <c r="U41" s="8">
        <f>FC_IND_IS_BF_E!U41+FC_IND_IS_EA_E!U41</f>
        <v>0</v>
      </c>
      <c r="V41" s="8">
        <f>FC_IND_IS_BF_E!V41+FC_IND_IS_EA_E!V41</f>
        <v>0</v>
      </c>
      <c r="W41" s="8">
        <f>FC_IND_IS_BF_E!W41+FC_IND_IS_EA_E!W41</f>
        <v>0</v>
      </c>
      <c r="X41" s="8">
        <f>FC_IND_IS_BF_E!X41+FC_IND_IS_EA_E!X41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FC_IND_IS_BF_E!C42+FC_IND_IS_EA_E!C42</f>
        <v>0</v>
      </c>
      <c r="D42" s="8">
        <f>FC_IND_IS_BF_E!D42+FC_IND_IS_EA_E!D42</f>
        <v>0</v>
      </c>
      <c r="E42" s="8">
        <f>FC_IND_IS_BF_E!E42+FC_IND_IS_EA_E!E42</f>
        <v>0</v>
      </c>
      <c r="F42" s="8">
        <f>FC_IND_IS_BF_E!F42+FC_IND_IS_EA_E!F42</f>
        <v>0</v>
      </c>
      <c r="G42" s="8">
        <f>FC_IND_IS_BF_E!G42+FC_IND_IS_EA_E!G42</f>
        <v>0</v>
      </c>
      <c r="H42" s="8">
        <f>FC_IND_IS_BF_E!H42+FC_IND_IS_EA_E!H42</f>
        <v>0</v>
      </c>
      <c r="I42" s="8">
        <f>FC_IND_IS_BF_E!I42+FC_IND_IS_EA_E!I42</f>
        <v>0</v>
      </c>
      <c r="J42" s="8">
        <f>FC_IND_IS_BF_E!J42+FC_IND_IS_EA_E!J42</f>
        <v>0</v>
      </c>
      <c r="K42" s="8">
        <f>FC_IND_IS_BF_E!K42+FC_IND_IS_EA_E!K42</f>
        <v>0</v>
      </c>
      <c r="L42" s="8">
        <f>FC_IND_IS_BF_E!L42+FC_IND_IS_EA_E!L42</f>
        <v>0</v>
      </c>
      <c r="M42" s="8">
        <f>FC_IND_IS_BF_E!M42+FC_IND_IS_EA_E!M42</f>
        <v>0</v>
      </c>
      <c r="N42" s="8">
        <f>FC_IND_IS_BF_E!N42+FC_IND_IS_EA_E!N42</f>
        <v>0</v>
      </c>
      <c r="O42" s="8">
        <f>FC_IND_IS_BF_E!O42+FC_IND_IS_EA_E!O42</f>
        <v>0</v>
      </c>
      <c r="P42" s="8">
        <f>FC_IND_IS_BF_E!P42+FC_IND_IS_EA_E!P42</f>
        <v>0</v>
      </c>
      <c r="Q42" s="8">
        <f>FC_IND_IS_BF_E!Q42+FC_IND_IS_EA_E!Q42</f>
        <v>0</v>
      </c>
      <c r="R42" s="8">
        <f>FC_IND_IS_BF_E!R42+FC_IND_IS_EA_E!R42</f>
        <v>0</v>
      </c>
      <c r="S42" s="8">
        <f>FC_IND_IS_BF_E!S42+FC_IND_IS_EA_E!S42</f>
        <v>0</v>
      </c>
      <c r="T42" s="8">
        <f>FC_IND_IS_BF_E!T42+FC_IND_IS_EA_E!T42</f>
        <v>0</v>
      </c>
      <c r="U42" s="8">
        <f>FC_IND_IS_BF_E!U42+FC_IND_IS_EA_E!U42</f>
        <v>0</v>
      </c>
      <c r="V42" s="8">
        <f>FC_IND_IS_BF_E!V42+FC_IND_IS_EA_E!V42</f>
        <v>0</v>
      </c>
      <c r="W42" s="8">
        <f>FC_IND_IS_BF_E!W42+FC_IND_IS_EA_E!W42</f>
        <v>0</v>
      </c>
      <c r="X42" s="8">
        <f>FC_IND_IS_BF_E!X42+FC_IND_IS_EA_E!X42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FC_IND_IS_BF_E!C43+FC_IND_IS_EA_E!C43</f>
        <v>26.689871520000004</v>
      </c>
      <c r="D43" s="8">
        <f>FC_IND_IS_BF_E!D43+FC_IND_IS_EA_E!D43</f>
        <v>28.563060239999995</v>
      </c>
      <c r="E43" s="8">
        <f>FC_IND_IS_BF_E!E43+FC_IND_IS_EA_E!E43</f>
        <v>25.125324119999998</v>
      </c>
      <c r="F43" s="8">
        <f>FC_IND_IS_BF_E!F43+FC_IND_IS_EA_E!F43</f>
        <v>6.7620992399999995</v>
      </c>
      <c r="G43" s="8">
        <f>FC_IND_IS_BF_E!G43+FC_IND_IS_EA_E!G43</f>
        <v>11.380515119999998</v>
      </c>
      <c r="H43" s="8">
        <f>FC_IND_IS_BF_E!H43+FC_IND_IS_EA_E!H43</f>
        <v>7.6784198399999983</v>
      </c>
      <c r="I43" s="8">
        <f>FC_IND_IS_BF_E!I43+FC_IND_IS_EA_E!I43</f>
        <v>5.9057996400000015</v>
      </c>
      <c r="J43" s="8">
        <f>FC_IND_IS_BF_E!J43+FC_IND_IS_EA_E!J43</f>
        <v>4.8072819600000019</v>
      </c>
      <c r="K43" s="8">
        <f>FC_IND_IS_BF_E!K43+FC_IND_IS_EA_E!K43</f>
        <v>3.2173923599999994</v>
      </c>
      <c r="L43" s="8">
        <f>FC_IND_IS_BF_E!L43+FC_IND_IS_EA_E!L43</f>
        <v>2.2981373999999999</v>
      </c>
      <c r="M43" s="8">
        <f>FC_IND_IS_BF_E!M43+FC_IND_IS_EA_E!M43</f>
        <v>5.609962799999999</v>
      </c>
      <c r="N43" s="8">
        <f>FC_IND_IS_BF_E!N43+FC_IND_IS_EA_E!N43</f>
        <v>3.0127874400000003</v>
      </c>
      <c r="O43" s="8">
        <f>FC_IND_IS_BF_E!O43+FC_IND_IS_EA_E!O43</f>
        <v>0.93179268000000015</v>
      </c>
      <c r="P43" s="8">
        <f>FC_IND_IS_BF_E!P43+FC_IND_IS_EA_E!P43</f>
        <v>1.3316659200000001</v>
      </c>
      <c r="Q43" s="8">
        <f>FC_IND_IS_BF_E!Q43+FC_IND_IS_EA_E!Q43</f>
        <v>0.90031499999999987</v>
      </c>
      <c r="R43" s="8">
        <f>FC_IND_IS_BF_E!R43+FC_IND_IS_EA_E!R43</f>
        <v>0.99474803999999994</v>
      </c>
      <c r="S43" s="8">
        <f>FC_IND_IS_BF_E!S43+FC_IND_IS_EA_E!S43</f>
        <v>1.4511744</v>
      </c>
      <c r="T43" s="8">
        <f>FC_IND_IS_BF_E!T43+FC_IND_IS_EA_E!T43</f>
        <v>3.6487432799999997</v>
      </c>
      <c r="U43" s="8">
        <f>FC_IND_IS_BF_E!U43+FC_IND_IS_EA_E!U43</f>
        <v>3.979258919999999</v>
      </c>
      <c r="V43" s="8">
        <f>FC_IND_IS_BF_E!V43+FC_IND_IS_EA_E!V43</f>
        <v>3.5636468400000014</v>
      </c>
      <c r="W43" s="8">
        <f>FC_IND_IS_BF_E!W43+FC_IND_IS_EA_E!W43</f>
        <v>3.2928854399999983</v>
      </c>
      <c r="X43" s="8">
        <f>FC_IND_IS_BF_E!X43+FC_IND_IS_EA_E!X43</f>
        <v>3.0378628799999996</v>
      </c>
    </row>
    <row r="44" spans="1:24" ht="11.25" customHeight="1" x14ac:dyDescent="0.2">
      <c r="A44" s="28" t="s">
        <v>74</v>
      </c>
      <c r="B44" s="7" t="s">
        <v>75</v>
      </c>
      <c r="C44" s="8">
        <f>FC_IND_IS_BF_E!C44+FC_IND_IS_EA_E!C44</f>
        <v>6.1919380799999999</v>
      </c>
      <c r="D44" s="8">
        <f>FC_IND_IS_BF_E!D44+FC_IND_IS_EA_E!D44</f>
        <v>6.1919380799999999</v>
      </c>
      <c r="E44" s="8">
        <f>FC_IND_IS_BF_E!E44+FC_IND_IS_EA_E!E44</f>
        <v>6.1919380799999999</v>
      </c>
      <c r="F44" s="8">
        <f>FC_IND_IS_BF_E!F44+FC_IND_IS_EA_E!F44</f>
        <v>3.0959690400000008</v>
      </c>
      <c r="G44" s="8">
        <f>FC_IND_IS_BF_E!G44+FC_IND_IS_EA_E!G44</f>
        <v>0</v>
      </c>
      <c r="H44" s="8">
        <f>FC_IND_IS_BF_E!H44+FC_IND_IS_EA_E!H44</f>
        <v>0</v>
      </c>
      <c r="I44" s="8">
        <f>FC_IND_IS_BF_E!I44+FC_IND_IS_EA_E!I44</f>
        <v>0</v>
      </c>
      <c r="J44" s="8">
        <f>FC_IND_IS_BF_E!J44+FC_IND_IS_EA_E!J44</f>
        <v>0</v>
      </c>
      <c r="K44" s="8">
        <f>FC_IND_IS_BF_E!K44+FC_IND_IS_EA_E!K44</f>
        <v>0</v>
      </c>
      <c r="L44" s="8">
        <f>FC_IND_IS_BF_E!L44+FC_IND_IS_EA_E!L44</f>
        <v>0</v>
      </c>
      <c r="M44" s="8">
        <f>FC_IND_IS_BF_E!M44+FC_IND_IS_EA_E!M44</f>
        <v>0</v>
      </c>
      <c r="N44" s="8">
        <f>FC_IND_IS_BF_E!N44+FC_IND_IS_EA_E!N44</f>
        <v>0</v>
      </c>
      <c r="O44" s="8">
        <f>FC_IND_IS_BF_E!O44+FC_IND_IS_EA_E!O44</f>
        <v>0</v>
      </c>
      <c r="P44" s="8">
        <f>FC_IND_IS_BF_E!P44+FC_IND_IS_EA_E!P44</f>
        <v>0</v>
      </c>
      <c r="Q44" s="8">
        <f>FC_IND_IS_BF_E!Q44+FC_IND_IS_EA_E!Q44</f>
        <v>0</v>
      </c>
      <c r="R44" s="8">
        <f>FC_IND_IS_BF_E!R44+FC_IND_IS_EA_E!R44</f>
        <v>0</v>
      </c>
      <c r="S44" s="8">
        <f>FC_IND_IS_BF_E!S44+FC_IND_IS_EA_E!S44</f>
        <v>0</v>
      </c>
      <c r="T44" s="8">
        <f>FC_IND_IS_BF_E!T44+FC_IND_IS_EA_E!T44</f>
        <v>0</v>
      </c>
      <c r="U44" s="8">
        <f>FC_IND_IS_BF_E!U44+FC_IND_IS_EA_E!U44</f>
        <v>0</v>
      </c>
      <c r="V44" s="8">
        <f>FC_IND_IS_BF_E!V44+FC_IND_IS_EA_E!V44</f>
        <v>0</v>
      </c>
      <c r="W44" s="8">
        <f>FC_IND_IS_BF_E!W44+FC_IND_IS_EA_E!W44</f>
        <v>0</v>
      </c>
      <c r="X44" s="8">
        <f>FC_IND_IS_BF_E!X44+FC_IND_IS_EA_E!X44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FC_IND_IS_BF_E!C45+FC_IND_IS_EA_E!C45</f>
        <v>0</v>
      </c>
      <c r="D45" s="8">
        <f>FC_IND_IS_BF_E!D45+FC_IND_IS_EA_E!D45</f>
        <v>0</v>
      </c>
      <c r="E45" s="8">
        <f>FC_IND_IS_BF_E!E45+FC_IND_IS_EA_E!E45</f>
        <v>0</v>
      </c>
      <c r="F45" s="8">
        <f>FC_IND_IS_BF_E!F45+FC_IND_IS_EA_E!F45</f>
        <v>0</v>
      </c>
      <c r="G45" s="8">
        <f>FC_IND_IS_BF_E!G45+FC_IND_IS_EA_E!G45</f>
        <v>0</v>
      </c>
      <c r="H45" s="8">
        <f>FC_IND_IS_BF_E!H45+FC_IND_IS_EA_E!H45</f>
        <v>0</v>
      </c>
      <c r="I45" s="8">
        <f>FC_IND_IS_BF_E!I45+FC_IND_IS_EA_E!I45</f>
        <v>0</v>
      </c>
      <c r="J45" s="8">
        <f>FC_IND_IS_BF_E!J45+FC_IND_IS_EA_E!J45</f>
        <v>0</v>
      </c>
      <c r="K45" s="8">
        <f>FC_IND_IS_BF_E!K45+FC_IND_IS_EA_E!K45</f>
        <v>0</v>
      </c>
      <c r="L45" s="8">
        <f>FC_IND_IS_BF_E!L45+FC_IND_IS_EA_E!L45</f>
        <v>0</v>
      </c>
      <c r="M45" s="8">
        <f>FC_IND_IS_BF_E!M45+FC_IND_IS_EA_E!M45</f>
        <v>0</v>
      </c>
      <c r="N45" s="8">
        <f>FC_IND_IS_BF_E!N45+FC_IND_IS_EA_E!N45</f>
        <v>0</v>
      </c>
      <c r="O45" s="8">
        <f>FC_IND_IS_BF_E!O45+FC_IND_IS_EA_E!O45</f>
        <v>0</v>
      </c>
      <c r="P45" s="8">
        <f>FC_IND_IS_BF_E!P45+FC_IND_IS_EA_E!P45</f>
        <v>0</v>
      </c>
      <c r="Q45" s="8">
        <f>FC_IND_IS_BF_E!Q45+FC_IND_IS_EA_E!Q45</f>
        <v>0</v>
      </c>
      <c r="R45" s="8">
        <f>FC_IND_IS_BF_E!R45+FC_IND_IS_EA_E!R45</f>
        <v>0</v>
      </c>
      <c r="S45" s="8">
        <f>FC_IND_IS_BF_E!S45+FC_IND_IS_EA_E!S45</f>
        <v>0</v>
      </c>
      <c r="T45" s="8">
        <f>FC_IND_IS_BF_E!T45+FC_IND_IS_EA_E!T45</f>
        <v>0</v>
      </c>
      <c r="U45" s="8">
        <f>FC_IND_IS_BF_E!U45+FC_IND_IS_EA_E!U45</f>
        <v>0</v>
      </c>
      <c r="V45" s="8">
        <f>FC_IND_IS_BF_E!V45+FC_IND_IS_EA_E!V45</f>
        <v>0</v>
      </c>
      <c r="W45" s="8">
        <f>FC_IND_IS_BF_E!W45+FC_IND_IS_EA_E!W45</f>
        <v>0</v>
      </c>
      <c r="X45" s="8">
        <f>FC_IND_IS_BF_E!X45+FC_IND_IS_EA_E!X45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FC_IND_IS_BF_E!C46+FC_IND_IS_EA_E!C46</f>
        <v>0</v>
      </c>
      <c r="D46" s="8">
        <f>FC_IND_IS_BF_E!D46+FC_IND_IS_EA_E!D46</f>
        <v>0</v>
      </c>
      <c r="E46" s="8">
        <f>FC_IND_IS_BF_E!E46+FC_IND_IS_EA_E!E46</f>
        <v>0</v>
      </c>
      <c r="F46" s="8">
        <f>FC_IND_IS_BF_E!F46+FC_IND_IS_EA_E!F46</f>
        <v>0</v>
      </c>
      <c r="G46" s="8">
        <f>FC_IND_IS_BF_E!G46+FC_IND_IS_EA_E!G46</f>
        <v>0</v>
      </c>
      <c r="H46" s="8">
        <f>FC_IND_IS_BF_E!H46+FC_IND_IS_EA_E!H46</f>
        <v>0</v>
      </c>
      <c r="I46" s="8">
        <f>FC_IND_IS_BF_E!I46+FC_IND_IS_EA_E!I46</f>
        <v>0</v>
      </c>
      <c r="J46" s="8">
        <f>FC_IND_IS_BF_E!J46+FC_IND_IS_EA_E!J46</f>
        <v>0</v>
      </c>
      <c r="K46" s="8">
        <f>FC_IND_IS_BF_E!K46+FC_IND_IS_EA_E!K46</f>
        <v>0</v>
      </c>
      <c r="L46" s="8">
        <f>FC_IND_IS_BF_E!L46+FC_IND_IS_EA_E!L46</f>
        <v>0</v>
      </c>
      <c r="M46" s="8">
        <f>FC_IND_IS_BF_E!M46+FC_IND_IS_EA_E!M46</f>
        <v>0</v>
      </c>
      <c r="N46" s="8">
        <f>FC_IND_IS_BF_E!N46+FC_IND_IS_EA_E!N46</f>
        <v>0</v>
      </c>
      <c r="O46" s="8">
        <f>FC_IND_IS_BF_E!O46+FC_IND_IS_EA_E!O46</f>
        <v>0</v>
      </c>
      <c r="P46" s="8">
        <f>FC_IND_IS_BF_E!P46+FC_IND_IS_EA_E!P46</f>
        <v>0</v>
      </c>
      <c r="Q46" s="8">
        <f>FC_IND_IS_BF_E!Q46+FC_IND_IS_EA_E!Q46</f>
        <v>0</v>
      </c>
      <c r="R46" s="8">
        <f>FC_IND_IS_BF_E!R46+FC_IND_IS_EA_E!R46</f>
        <v>0</v>
      </c>
      <c r="S46" s="8">
        <f>FC_IND_IS_BF_E!S46+FC_IND_IS_EA_E!S46</f>
        <v>0</v>
      </c>
      <c r="T46" s="8">
        <f>FC_IND_IS_BF_E!T46+FC_IND_IS_EA_E!T46</f>
        <v>0</v>
      </c>
      <c r="U46" s="8">
        <f>FC_IND_IS_BF_E!U46+FC_IND_IS_EA_E!U46</f>
        <v>0</v>
      </c>
      <c r="V46" s="8">
        <f>FC_IND_IS_BF_E!V46+FC_IND_IS_EA_E!V46</f>
        <v>0</v>
      </c>
      <c r="W46" s="8">
        <f>FC_IND_IS_BF_E!W46+FC_IND_IS_EA_E!W46</f>
        <v>0</v>
      </c>
      <c r="X46" s="8">
        <f>FC_IND_IS_BF_E!X46+FC_IND_IS_EA_E!X46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FC_IND_IS_BF_E!C47+FC_IND_IS_EA_E!C47</f>
        <v>0</v>
      </c>
      <c r="D47" s="8">
        <f>FC_IND_IS_BF_E!D47+FC_IND_IS_EA_E!D47</f>
        <v>0</v>
      </c>
      <c r="E47" s="8">
        <f>FC_IND_IS_BF_E!E47+FC_IND_IS_EA_E!E47</f>
        <v>0</v>
      </c>
      <c r="F47" s="8">
        <f>FC_IND_IS_BF_E!F47+FC_IND_IS_EA_E!F47</f>
        <v>0</v>
      </c>
      <c r="G47" s="8">
        <f>FC_IND_IS_BF_E!G47+FC_IND_IS_EA_E!G47</f>
        <v>0</v>
      </c>
      <c r="H47" s="8">
        <f>FC_IND_IS_BF_E!H47+FC_IND_IS_EA_E!H47</f>
        <v>0</v>
      </c>
      <c r="I47" s="8">
        <f>FC_IND_IS_BF_E!I47+FC_IND_IS_EA_E!I47</f>
        <v>0</v>
      </c>
      <c r="J47" s="8">
        <f>FC_IND_IS_BF_E!J47+FC_IND_IS_EA_E!J47</f>
        <v>0</v>
      </c>
      <c r="K47" s="8">
        <f>FC_IND_IS_BF_E!K47+FC_IND_IS_EA_E!K47</f>
        <v>0</v>
      </c>
      <c r="L47" s="8">
        <f>FC_IND_IS_BF_E!L47+FC_IND_IS_EA_E!L47</f>
        <v>0</v>
      </c>
      <c r="M47" s="8">
        <f>FC_IND_IS_BF_E!M47+FC_IND_IS_EA_E!M47</f>
        <v>0</v>
      </c>
      <c r="N47" s="8">
        <f>FC_IND_IS_BF_E!N47+FC_IND_IS_EA_E!N47</f>
        <v>0</v>
      </c>
      <c r="O47" s="8">
        <f>FC_IND_IS_BF_E!O47+FC_IND_IS_EA_E!O47</f>
        <v>0</v>
      </c>
      <c r="P47" s="8">
        <f>FC_IND_IS_BF_E!P47+FC_IND_IS_EA_E!P47</f>
        <v>0</v>
      </c>
      <c r="Q47" s="8">
        <f>FC_IND_IS_BF_E!Q47+FC_IND_IS_EA_E!Q47</f>
        <v>0</v>
      </c>
      <c r="R47" s="8">
        <f>FC_IND_IS_BF_E!R47+FC_IND_IS_EA_E!R47</f>
        <v>0</v>
      </c>
      <c r="S47" s="8">
        <f>FC_IND_IS_BF_E!S47+FC_IND_IS_EA_E!S47</f>
        <v>0</v>
      </c>
      <c r="T47" s="8">
        <f>FC_IND_IS_BF_E!T47+FC_IND_IS_EA_E!T47</f>
        <v>0</v>
      </c>
      <c r="U47" s="8">
        <f>FC_IND_IS_BF_E!U47+FC_IND_IS_EA_E!U47</f>
        <v>0</v>
      </c>
      <c r="V47" s="8">
        <f>FC_IND_IS_BF_E!V47+FC_IND_IS_EA_E!V47</f>
        <v>0</v>
      </c>
      <c r="W47" s="8">
        <f>FC_IND_IS_BF_E!W47+FC_IND_IS_EA_E!W47</f>
        <v>0</v>
      </c>
      <c r="X47" s="8">
        <f>FC_IND_IS_BF_E!X47+FC_IND_IS_EA_E!X47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FC_IND_IS_BF_E!C48+FC_IND_IS_EA_E!C48</f>
        <v>0</v>
      </c>
      <c r="D48" s="8">
        <f>FC_IND_IS_BF_E!D48+FC_IND_IS_EA_E!D48</f>
        <v>0</v>
      </c>
      <c r="E48" s="8">
        <f>FC_IND_IS_BF_E!E48+FC_IND_IS_EA_E!E48</f>
        <v>0</v>
      </c>
      <c r="F48" s="8">
        <f>FC_IND_IS_BF_E!F48+FC_IND_IS_EA_E!F48</f>
        <v>0</v>
      </c>
      <c r="G48" s="8">
        <f>FC_IND_IS_BF_E!G48+FC_IND_IS_EA_E!G48</f>
        <v>0</v>
      </c>
      <c r="H48" s="8">
        <f>FC_IND_IS_BF_E!H48+FC_IND_IS_EA_E!H48</f>
        <v>0</v>
      </c>
      <c r="I48" s="8">
        <f>FC_IND_IS_BF_E!I48+FC_IND_IS_EA_E!I48</f>
        <v>0</v>
      </c>
      <c r="J48" s="8">
        <f>FC_IND_IS_BF_E!J48+FC_IND_IS_EA_E!J48</f>
        <v>0</v>
      </c>
      <c r="K48" s="8">
        <f>FC_IND_IS_BF_E!K48+FC_IND_IS_EA_E!K48</f>
        <v>0</v>
      </c>
      <c r="L48" s="8">
        <f>FC_IND_IS_BF_E!L48+FC_IND_IS_EA_E!L48</f>
        <v>0</v>
      </c>
      <c r="M48" s="8">
        <f>FC_IND_IS_BF_E!M48+FC_IND_IS_EA_E!M48</f>
        <v>0</v>
      </c>
      <c r="N48" s="8">
        <f>FC_IND_IS_BF_E!N48+FC_IND_IS_EA_E!N48</f>
        <v>0</v>
      </c>
      <c r="O48" s="8">
        <f>FC_IND_IS_BF_E!O48+FC_IND_IS_EA_E!O48</f>
        <v>0</v>
      </c>
      <c r="P48" s="8">
        <f>FC_IND_IS_BF_E!P48+FC_IND_IS_EA_E!P48</f>
        <v>0</v>
      </c>
      <c r="Q48" s="8">
        <f>FC_IND_IS_BF_E!Q48+FC_IND_IS_EA_E!Q48</f>
        <v>0</v>
      </c>
      <c r="R48" s="8">
        <f>FC_IND_IS_BF_E!R48+FC_IND_IS_EA_E!R48</f>
        <v>0</v>
      </c>
      <c r="S48" s="8">
        <f>FC_IND_IS_BF_E!S48+FC_IND_IS_EA_E!S48</f>
        <v>0</v>
      </c>
      <c r="T48" s="8">
        <f>FC_IND_IS_BF_E!T48+FC_IND_IS_EA_E!T48</f>
        <v>0</v>
      </c>
      <c r="U48" s="8">
        <f>FC_IND_IS_BF_E!U48+FC_IND_IS_EA_E!U48</f>
        <v>0</v>
      </c>
      <c r="V48" s="8">
        <f>FC_IND_IS_BF_E!V48+FC_IND_IS_EA_E!V48</f>
        <v>0</v>
      </c>
      <c r="W48" s="8">
        <f>FC_IND_IS_BF_E!W48+FC_IND_IS_EA_E!W48</f>
        <v>0</v>
      </c>
      <c r="X48" s="8">
        <f>FC_IND_IS_BF_E!X48+FC_IND_IS_EA_E!X48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FC_IND_IS_BF_E!C49+FC_IND_IS_EA_E!C49</f>
        <v>0</v>
      </c>
      <c r="D49" s="8">
        <f>FC_IND_IS_BF_E!D49+FC_IND_IS_EA_E!D49</f>
        <v>0</v>
      </c>
      <c r="E49" s="8">
        <f>FC_IND_IS_BF_E!E49+FC_IND_IS_EA_E!E49</f>
        <v>0</v>
      </c>
      <c r="F49" s="8">
        <f>FC_IND_IS_BF_E!F49+FC_IND_IS_EA_E!F49</f>
        <v>0</v>
      </c>
      <c r="G49" s="8">
        <f>FC_IND_IS_BF_E!G49+FC_IND_IS_EA_E!G49</f>
        <v>0</v>
      </c>
      <c r="H49" s="8">
        <f>FC_IND_IS_BF_E!H49+FC_IND_IS_EA_E!H49</f>
        <v>0</v>
      </c>
      <c r="I49" s="8">
        <f>FC_IND_IS_BF_E!I49+FC_IND_IS_EA_E!I49</f>
        <v>0</v>
      </c>
      <c r="J49" s="8">
        <f>FC_IND_IS_BF_E!J49+FC_IND_IS_EA_E!J49</f>
        <v>0</v>
      </c>
      <c r="K49" s="8">
        <f>FC_IND_IS_BF_E!K49+FC_IND_IS_EA_E!K49</f>
        <v>0</v>
      </c>
      <c r="L49" s="8">
        <f>FC_IND_IS_BF_E!L49+FC_IND_IS_EA_E!L49</f>
        <v>0</v>
      </c>
      <c r="M49" s="8">
        <f>FC_IND_IS_BF_E!M49+FC_IND_IS_EA_E!M49</f>
        <v>0</v>
      </c>
      <c r="N49" s="8">
        <f>FC_IND_IS_BF_E!N49+FC_IND_IS_EA_E!N49</f>
        <v>0</v>
      </c>
      <c r="O49" s="8">
        <f>FC_IND_IS_BF_E!O49+FC_IND_IS_EA_E!O49</f>
        <v>0</v>
      </c>
      <c r="P49" s="8">
        <f>FC_IND_IS_BF_E!P49+FC_IND_IS_EA_E!P49</f>
        <v>0</v>
      </c>
      <c r="Q49" s="8">
        <f>FC_IND_IS_BF_E!Q49+FC_IND_IS_EA_E!Q49</f>
        <v>0</v>
      </c>
      <c r="R49" s="8">
        <f>FC_IND_IS_BF_E!R49+FC_IND_IS_EA_E!R49</f>
        <v>0</v>
      </c>
      <c r="S49" s="8">
        <f>FC_IND_IS_BF_E!S49+FC_IND_IS_EA_E!S49</f>
        <v>0</v>
      </c>
      <c r="T49" s="8">
        <f>FC_IND_IS_BF_E!T49+FC_IND_IS_EA_E!T49</f>
        <v>0</v>
      </c>
      <c r="U49" s="8">
        <f>FC_IND_IS_BF_E!U49+FC_IND_IS_EA_E!U49</f>
        <v>0</v>
      </c>
      <c r="V49" s="8">
        <f>FC_IND_IS_BF_E!V49+FC_IND_IS_EA_E!V49</f>
        <v>0</v>
      </c>
      <c r="W49" s="8">
        <f>FC_IND_IS_BF_E!W49+FC_IND_IS_EA_E!W49</f>
        <v>0</v>
      </c>
      <c r="X49" s="8">
        <f>FC_IND_IS_BF_E!X49+FC_IND_IS_EA_E!X49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FC_IND_IS_BF_E!C50+FC_IND_IS_EA_E!C50</f>
        <v>0</v>
      </c>
      <c r="D50" s="8">
        <f>FC_IND_IS_BF_E!D50+FC_IND_IS_EA_E!D50</f>
        <v>0</v>
      </c>
      <c r="E50" s="8">
        <f>FC_IND_IS_BF_E!E50+FC_IND_IS_EA_E!E50</f>
        <v>0</v>
      </c>
      <c r="F50" s="8">
        <f>FC_IND_IS_BF_E!F50+FC_IND_IS_EA_E!F50</f>
        <v>0</v>
      </c>
      <c r="G50" s="8">
        <f>FC_IND_IS_BF_E!G50+FC_IND_IS_EA_E!G50</f>
        <v>0</v>
      </c>
      <c r="H50" s="8">
        <f>FC_IND_IS_BF_E!H50+FC_IND_IS_EA_E!H50</f>
        <v>0</v>
      </c>
      <c r="I50" s="8">
        <f>FC_IND_IS_BF_E!I50+FC_IND_IS_EA_E!I50</f>
        <v>0</v>
      </c>
      <c r="J50" s="8">
        <f>FC_IND_IS_BF_E!J50+FC_IND_IS_EA_E!J50</f>
        <v>0</v>
      </c>
      <c r="K50" s="8">
        <f>FC_IND_IS_BF_E!K50+FC_IND_IS_EA_E!K50</f>
        <v>0</v>
      </c>
      <c r="L50" s="8">
        <f>FC_IND_IS_BF_E!L50+FC_IND_IS_EA_E!L50</f>
        <v>0</v>
      </c>
      <c r="M50" s="8">
        <f>FC_IND_IS_BF_E!M50+FC_IND_IS_EA_E!M50</f>
        <v>0</v>
      </c>
      <c r="N50" s="8">
        <f>FC_IND_IS_BF_E!N50+FC_IND_IS_EA_E!N50</f>
        <v>0</v>
      </c>
      <c r="O50" s="8">
        <f>FC_IND_IS_BF_E!O50+FC_IND_IS_EA_E!O50</f>
        <v>0</v>
      </c>
      <c r="P50" s="8">
        <f>FC_IND_IS_BF_E!P50+FC_IND_IS_EA_E!P50</f>
        <v>0</v>
      </c>
      <c r="Q50" s="8">
        <f>FC_IND_IS_BF_E!Q50+FC_IND_IS_EA_E!Q50</f>
        <v>0</v>
      </c>
      <c r="R50" s="8">
        <f>FC_IND_IS_BF_E!R50+FC_IND_IS_EA_E!R50</f>
        <v>0</v>
      </c>
      <c r="S50" s="8">
        <f>FC_IND_IS_BF_E!S50+FC_IND_IS_EA_E!S50</f>
        <v>0</v>
      </c>
      <c r="T50" s="8">
        <f>FC_IND_IS_BF_E!T50+FC_IND_IS_EA_E!T50</f>
        <v>0</v>
      </c>
      <c r="U50" s="8">
        <f>FC_IND_IS_BF_E!U50+FC_IND_IS_EA_E!U50</f>
        <v>0</v>
      </c>
      <c r="V50" s="8">
        <f>FC_IND_IS_BF_E!V50+FC_IND_IS_EA_E!V50</f>
        <v>0</v>
      </c>
      <c r="W50" s="8">
        <f>FC_IND_IS_BF_E!W50+FC_IND_IS_EA_E!W50</f>
        <v>0</v>
      </c>
      <c r="X50" s="8">
        <f>FC_IND_IS_BF_E!X50+FC_IND_IS_EA_E!X50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FC_IND_IS_BF_E!C51+FC_IND_IS_EA_E!C51</f>
        <v>340.48274831999987</v>
      </c>
      <c r="D51" s="27">
        <f>FC_IND_IS_BF_E!D51+FC_IND_IS_EA_E!D51</f>
        <v>400.89221568000011</v>
      </c>
      <c r="E51" s="27">
        <f>FC_IND_IS_BF_E!E51+FC_IND_IS_EA_E!E51</f>
        <v>388.68272388000003</v>
      </c>
      <c r="F51" s="27">
        <f>FC_IND_IS_BF_E!F51+FC_IND_IS_EA_E!F51</f>
        <v>390.46077971999995</v>
      </c>
      <c r="G51" s="27">
        <f>FC_IND_IS_BF_E!G51+FC_IND_IS_EA_E!G51</f>
        <v>422.93069676000005</v>
      </c>
      <c r="H51" s="27">
        <f>FC_IND_IS_BF_E!H51+FC_IND_IS_EA_E!H51</f>
        <v>418.50959039999981</v>
      </c>
      <c r="I51" s="27">
        <f>FC_IND_IS_BF_E!I51+FC_IND_IS_EA_E!I51</f>
        <v>489.38967395999998</v>
      </c>
      <c r="J51" s="27">
        <f>FC_IND_IS_BF_E!J51+FC_IND_IS_EA_E!J51</f>
        <v>468.84711060000018</v>
      </c>
      <c r="K51" s="27">
        <f>FC_IND_IS_BF_E!K51+FC_IND_IS_EA_E!K51</f>
        <v>450.32131980000003</v>
      </c>
      <c r="L51" s="27">
        <f>FC_IND_IS_BF_E!L51+FC_IND_IS_EA_E!L51</f>
        <v>369.22892688000002</v>
      </c>
      <c r="M51" s="27">
        <f>FC_IND_IS_BF_E!M51+FC_IND_IS_EA_E!M51</f>
        <v>424.31695020000006</v>
      </c>
      <c r="N51" s="27">
        <f>FC_IND_IS_BF_E!N51+FC_IND_IS_EA_E!N51</f>
        <v>376.75819764000005</v>
      </c>
      <c r="O51" s="27">
        <f>FC_IND_IS_BF_E!O51+FC_IND_IS_EA_E!O51</f>
        <v>348.51651515999998</v>
      </c>
      <c r="P51" s="27">
        <f>FC_IND_IS_BF_E!P51+FC_IND_IS_EA_E!P51</f>
        <v>324.62000207999989</v>
      </c>
      <c r="Q51" s="27">
        <f>FC_IND_IS_BF_E!Q51+FC_IND_IS_EA_E!Q51</f>
        <v>321.64250579999998</v>
      </c>
      <c r="R51" s="27">
        <f>FC_IND_IS_BF_E!R51+FC_IND_IS_EA_E!R51</f>
        <v>324.72320363999995</v>
      </c>
      <c r="S51" s="27">
        <f>FC_IND_IS_BF_E!S51+FC_IND_IS_EA_E!S51</f>
        <v>317.83555980000011</v>
      </c>
      <c r="T51" s="27">
        <f>FC_IND_IS_BF_E!T51+FC_IND_IS_EA_E!T51</f>
        <v>317.08749996000006</v>
      </c>
      <c r="U51" s="27">
        <f>FC_IND_IS_BF_E!U51+FC_IND_IS_EA_E!U51</f>
        <v>360.92695716000009</v>
      </c>
      <c r="V51" s="27">
        <f>FC_IND_IS_BF_E!V51+FC_IND_IS_EA_E!V51</f>
        <v>342.08489700000007</v>
      </c>
      <c r="W51" s="27">
        <f>FC_IND_IS_BF_E!W51+FC_IND_IS_EA_E!W51</f>
        <v>309.94498260000006</v>
      </c>
      <c r="X51" s="27">
        <f>FC_IND_IS_BF_E!X51+FC_IND_IS_EA_E!X51</f>
        <v>315.45586512000006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FC_IND_IS_BF_E!C53+FC_IND_IS_EA_E!C53</f>
        <v>0</v>
      </c>
      <c r="D53" s="8">
        <f>FC_IND_IS_BF_E!D53+FC_IND_IS_EA_E!D53</f>
        <v>0</v>
      </c>
      <c r="E53" s="8">
        <f>FC_IND_IS_BF_E!E53+FC_IND_IS_EA_E!E53</f>
        <v>0</v>
      </c>
      <c r="F53" s="8">
        <f>FC_IND_IS_BF_E!F53+FC_IND_IS_EA_E!F53</f>
        <v>0</v>
      </c>
      <c r="G53" s="8">
        <f>FC_IND_IS_BF_E!G53+FC_IND_IS_EA_E!G53</f>
        <v>0</v>
      </c>
      <c r="H53" s="8">
        <f>FC_IND_IS_BF_E!H53+FC_IND_IS_EA_E!H53</f>
        <v>0</v>
      </c>
      <c r="I53" s="8">
        <f>FC_IND_IS_BF_E!I53+FC_IND_IS_EA_E!I53</f>
        <v>0</v>
      </c>
      <c r="J53" s="8">
        <f>FC_IND_IS_BF_E!J53+FC_IND_IS_EA_E!J53</f>
        <v>0</v>
      </c>
      <c r="K53" s="8">
        <f>FC_IND_IS_BF_E!K53+FC_IND_IS_EA_E!K53</f>
        <v>0</v>
      </c>
      <c r="L53" s="8">
        <f>FC_IND_IS_BF_E!L53+FC_IND_IS_EA_E!L53</f>
        <v>0</v>
      </c>
      <c r="M53" s="8">
        <f>FC_IND_IS_BF_E!M53+FC_IND_IS_EA_E!M53</f>
        <v>0</v>
      </c>
      <c r="N53" s="8">
        <f>FC_IND_IS_BF_E!N53+FC_IND_IS_EA_E!N53</f>
        <v>0</v>
      </c>
      <c r="O53" s="8">
        <f>FC_IND_IS_BF_E!O53+FC_IND_IS_EA_E!O53</f>
        <v>0</v>
      </c>
      <c r="P53" s="8">
        <f>FC_IND_IS_BF_E!P53+FC_IND_IS_EA_E!P53</f>
        <v>0</v>
      </c>
      <c r="Q53" s="8">
        <f>FC_IND_IS_BF_E!Q53+FC_IND_IS_EA_E!Q53</f>
        <v>0</v>
      </c>
      <c r="R53" s="8">
        <f>FC_IND_IS_BF_E!R53+FC_IND_IS_EA_E!R53</f>
        <v>0</v>
      </c>
      <c r="S53" s="8">
        <f>FC_IND_IS_BF_E!S53+FC_IND_IS_EA_E!S53</f>
        <v>0</v>
      </c>
      <c r="T53" s="8">
        <f>FC_IND_IS_BF_E!T53+FC_IND_IS_EA_E!T53</f>
        <v>0</v>
      </c>
      <c r="U53" s="8">
        <f>FC_IND_IS_BF_E!U53+FC_IND_IS_EA_E!U53</f>
        <v>0</v>
      </c>
      <c r="V53" s="8">
        <f>FC_IND_IS_BF_E!V53+FC_IND_IS_EA_E!V53</f>
        <v>0</v>
      </c>
      <c r="W53" s="8">
        <f>FC_IND_IS_BF_E!W53+FC_IND_IS_EA_E!W53</f>
        <v>0</v>
      </c>
      <c r="X53" s="8">
        <f>FC_IND_IS_BF_E!X53+FC_IND_IS_EA_E!X53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FC_IND_IS_BF_E!C54+FC_IND_IS_EA_E!C54</f>
        <v>0</v>
      </c>
      <c r="D54" s="45">
        <f>FC_IND_IS_BF_E!D54+FC_IND_IS_EA_E!D54</f>
        <v>0</v>
      </c>
      <c r="E54" s="45">
        <f>FC_IND_IS_BF_E!E54+FC_IND_IS_EA_E!E54</f>
        <v>0</v>
      </c>
      <c r="F54" s="45">
        <f>FC_IND_IS_BF_E!F54+FC_IND_IS_EA_E!F54</f>
        <v>0</v>
      </c>
      <c r="G54" s="45">
        <f>FC_IND_IS_BF_E!G54+FC_IND_IS_EA_E!G54</f>
        <v>0</v>
      </c>
      <c r="H54" s="45">
        <f>FC_IND_IS_BF_E!H54+FC_IND_IS_EA_E!H54</f>
        <v>0</v>
      </c>
      <c r="I54" s="45">
        <f>FC_IND_IS_BF_E!I54+FC_IND_IS_EA_E!I54</f>
        <v>0</v>
      </c>
      <c r="J54" s="45">
        <f>FC_IND_IS_BF_E!J54+FC_IND_IS_EA_E!J54</f>
        <v>0</v>
      </c>
      <c r="K54" s="45">
        <f>FC_IND_IS_BF_E!K54+FC_IND_IS_EA_E!K54</f>
        <v>0</v>
      </c>
      <c r="L54" s="45">
        <f>FC_IND_IS_BF_E!L54+FC_IND_IS_EA_E!L54</f>
        <v>0</v>
      </c>
      <c r="M54" s="45">
        <f>FC_IND_IS_BF_E!M54+FC_IND_IS_EA_E!M54</f>
        <v>0</v>
      </c>
      <c r="N54" s="45">
        <f>FC_IND_IS_BF_E!N54+FC_IND_IS_EA_E!N54</f>
        <v>0</v>
      </c>
      <c r="O54" s="45">
        <f>FC_IND_IS_BF_E!O54+FC_IND_IS_EA_E!O54</f>
        <v>0</v>
      </c>
      <c r="P54" s="45">
        <f>FC_IND_IS_BF_E!P54+FC_IND_IS_EA_E!P54</f>
        <v>0</v>
      </c>
      <c r="Q54" s="45">
        <f>FC_IND_IS_BF_E!Q54+FC_IND_IS_EA_E!Q54</f>
        <v>0</v>
      </c>
      <c r="R54" s="45">
        <f>FC_IND_IS_BF_E!R54+FC_IND_IS_EA_E!R54</f>
        <v>0</v>
      </c>
      <c r="S54" s="45">
        <f>FC_IND_IS_BF_E!S54+FC_IND_IS_EA_E!S54</f>
        <v>0</v>
      </c>
      <c r="T54" s="45">
        <f>FC_IND_IS_BF_E!T54+FC_IND_IS_EA_E!T54</f>
        <v>0</v>
      </c>
      <c r="U54" s="45">
        <f>FC_IND_IS_BF_E!U54+FC_IND_IS_EA_E!U54</f>
        <v>0</v>
      </c>
      <c r="V54" s="45">
        <f>FC_IND_IS_BF_E!V54+FC_IND_IS_EA_E!V54</f>
        <v>0</v>
      </c>
      <c r="W54" s="45">
        <f>FC_IND_IS_BF_E!W54+FC_IND_IS_EA_E!W54</f>
        <v>0</v>
      </c>
      <c r="X54" s="45">
        <f>FC_IND_IS_BF_E!X54+FC_IND_IS_EA_E!X54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</v>
      </c>
      <c r="D61" s="49">
        <f t="shared" si="31"/>
        <v>0</v>
      </c>
      <c r="E61" s="49">
        <f t="shared" si="31"/>
        <v>0</v>
      </c>
      <c r="F61" s="49">
        <f t="shared" si="31"/>
        <v>0</v>
      </c>
      <c r="G61" s="49">
        <f t="shared" si="31"/>
        <v>0</v>
      </c>
      <c r="H61" s="49">
        <f t="shared" si="31"/>
        <v>0</v>
      </c>
      <c r="I61" s="49">
        <f t="shared" si="31"/>
        <v>0</v>
      </c>
      <c r="J61" s="49">
        <f t="shared" si="31"/>
        <v>0</v>
      </c>
      <c r="K61" s="49">
        <f t="shared" si="31"/>
        <v>0</v>
      </c>
      <c r="L61" s="49">
        <f t="shared" si="31"/>
        <v>0</v>
      </c>
      <c r="M61" s="49">
        <f t="shared" si="31"/>
        <v>0</v>
      </c>
      <c r="N61" s="49">
        <f t="shared" si="31"/>
        <v>0</v>
      </c>
      <c r="O61" s="49">
        <f t="shared" si="31"/>
        <v>0</v>
      </c>
      <c r="P61" s="49">
        <f t="shared" si="31"/>
        <v>0</v>
      </c>
      <c r="Q61" s="49">
        <f t="shared" si="31"/>
        <v>0</v>
      </c>
      <c r="R61" s="49">
        <f t="shared" si="31"/>
        <v>0</v>
      </c>
      <c r="S61" s="49">
        <f t="shared" si="31"/>
        <v>0</v>
      </c>
      <c r="T61" s="49">
        <f t="shared" si="31"/>
        <v>0</v>
      </c>
      <c r="U61" s="49">
        <f t="shared" si="31"/>
        <v>0</v>
      </c>
      <c r="V61" s="49">
        <f t="shared" si="31"/>
        <v>0</v>
      </c>
      <c r="W61" s="49">
        <f t="shared" si="31"/>
        <v>0</v>
      </c>
      <c r="X61" s="49">
        <f t="shared" si="3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FC_IND_IS_BF_E!C62+FC_IND_IS_EA_E!C62</f>
        <v>0</v>
      </c>
      <c r="D62" s="52">
        <f>FC_IND_IS_BF_E!D62+FC_IND_IS_EA_E!D62</f>
        <v>0</v>
      </c>
      <c r="E62" s="52">
        <f>FC_IND_IS_BF_E!E62+FC_IND_IS_EA_E!E62</f>
        <v>0</v>
      </c>
      <c r="F62" s="52">
        <f>FC_IND_IS_BF_E!F62+FC_IND_IS_EA_E!F62</f>
        <v>0</v>
      </c>
      <c r="G62" s="52">
        <f>FC_IND_IS_BF_E!G62+FC_IND_IS_EA_E!G62</f>
        <v>0</v>
      </c>
      <c r="H62" s="52">
        <f>FC_IND_IS_BF_E!H62+FC_IND_IS_EA_E!H62</f>
        <v>0</v>
      </c>
      <c r="I62" s="52">
        <f>FC_IND_IS_BF_E!I62+FC_IND_IS_EA_E!I62</f>
        <v>0</v>
      </c>
      <c r="J62" s="52">
        <f>FC_IND_IS_BF_E!J62+FC_IND_IS_EA_E!J62</f>
        <v>0</v>
      </c>
      <c r="K62" s="52">
        <f>FC_IND_IS_BF_E!K62+FC_IND_IS_EA_E!K62</f>
        <v>0</v>
      </c>
      <c r="L62" s="52">
        <f>FC_IND_IS_BF_E!L62+FC_IND_IS_EA_E!L62</f>
        <v>0</v>
      </c>
      <c r="M62" s="52">
        <f>FC_IND_IS_BF_E!M62+FC_IND_IS_EA_E!M62</f>
        <v>0</v>
      </c>
      <c r="N62" s="52">
        <f>FC_IND_IS_BF_E!N62+FC_IND_IS_EA_E!N62</f>
        <v>0</v>
      </c>
      <c r="O62" s="52">
        <f>FC_IND_IS_BF_E!O62+FC_IND_IS_EA_E!O62</f>
        <v>0</v>
      </c>
      <c r="P62" s="52">
        <f>FC_IND_IS_BF_E!P62+FC_IND_IS_EA_E!P62</f>
        <v>0</v>
      </c>
      <c r="Q62" s="52">
        <f>FC_IND_IS_BF_E!Q62+FC_IND_IS_EA_E!Q62</f>
        <v>0</v>
      </c>
      <c r="R62" s="52">
        <f>FC_IND_IS_BF_E!R62+FC_IND_IS_EA_E!R62</f>
        <v>0</v>
      </c>
      <c r="S62" s="52">
        <f>FC_IND_IS_BF_E!S62+FC_IND_IS_EA_E!S62</f>
        <v>0</v>
      </c>
      <c r="T62" s="52">
        <f>FC_IND_IS_BF_E!T62+FC_IND_IS_EA_E!T62</f>
        <v>0</v>
      </c>
      <c r="U62" s="52">
        <f>FC_IND_IS_BF_E!U62+FC_IND_IS_EA_E!U62</f>
        <v>0</v>
      </c>
      <c r="V62" s="52">
        <f>FC_IND_IS_BF_E!V62+FC_IND_IS_EA_E!V62</f>
        <v>0</v>
      </c>
      <c r="W62" s="52">
        <f>FC_IND_IS_BF_E!W62+FC_IND_IS_EA_E!W62</f>
        <v>0</v>
      </c>
      <c r="X62" s="52">
        <f>FC_IND_IS_BF_E!X62+FC_IND_IS_EA_E!X62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FC_IND_IS_BF_E!C63+FC_IND_IS_EA_E!C63</f>
        <v>0</v>
      </c>
      <c r="D63" s="52">
        <f>FC_IND_IS_BF_E!D63+FC_IND_IS_EA_E!D63</f>
        <v>0</v>
      </c>
      <c r="E63" s="52">
        <f>FC_IND_IS_BF_E!E63+FC_IND_IS_EA_E!E63</f>
        <v>0</v>
      </c>
      <c r="F63" s="52">
        <f>FC_IND_IS_BF_E!F63+FC_IND_IS_EA_E!F63</f>
        <v>0</v>
      </c>
      <c r="G63" s="52">
        <f>FC_IND_IS_BF_E!G63+FC_IND_IS_EA_E!G63</f>
        <v>0</v>
      </c>
      <c r="H63" s="52">
        <f>FC_IND_IS_BF_E!H63+FC_IND_IS_EA_E!H63</f>
        <v>0</v>
      </c>
      <c r="I63" s="52">
        <f>FC_IND_IS_BF_E!I63+FC_IND_IS_EA_E!I63</f>
        <v>0</v>
      </c>
      <c r="J63" s="52">
        <f>FC_IND_IS_BF_E!J63+FC_IND_IS_EA_E!J63</f>
        <v>0</v>
      </c>
      <c r="K63" s="52">
        <f>FC_IND_IS_BF_E!K63+FC_IND_IS_EA_E!K63</f>
        <v>0</v>
      </c>
      <c r="L63" s="52">
        <f>FC_IND_IS_BF_E!L63+FC_IND_IS_EA_E!L63</f>
        <v>0</v>
      </c>
      <c r="M63" s="52">
        <f>FC_IND_IS_BF_E!M63+FC_IND_IS_EA_E!M63</f>
        <v>0</v>
      </c>
      <c r="N63" s="52">
        <f>FC_IND_IS_BF_E!N63+FC_IND_IS_EA_E!N63</f>
        <v>0</v>
      </c>
      <c r="O63" s="52">
        <f>FC_IND_IS_BF_E!O63+FC_IND_IS_EA_E!O63</f>
        <v>0</v>
      </c>
      <c r="P63" s="52">
        <f>FC_IND_IS_BF_E!P63+FC_IND_IS_EA_E!P63</f>
        <v>0</v>
      </c>
      <c r="Q63" s="52">
        <f>FC_IND_IS_BF_E!Q63+FC_IND_IS_EA_E!Q63</f>
        <v>0</v>
      </c>
      <c r="R63" s="52">
        <f>FC_IND_IS_BF_E!R63+FC_IND_IS_EA_E!R63</f>
        <v>0</v>
      </c>
      <c r="S63" s="52">
        <f>FC_IND_IS_BF_E!S63+FC_IND_IS_EA_E!S63</f>
        <v>0</v>
      </c>
      <c r="T63" s="52">
        <f>FC_IND_IS_BF_E!T63+FC_IND_IS_EA_E!T63</f>
        <v>0</v>
      </c>
      <c r="U63" s="52">
        <f>FC_IND_IS_BF_E!U63+FC_IND_IS_EA_E!U63</f>
        <v>0</v>
      </c>
      <c r="V63" s="52">
        <f>FC_IND_IS_BF_E!V63+FC_IND_IS_EA_E!V63</f>
        <v>0</v>
      </c>
      <c r="W63" s="52">
        <f>FC_IND_IS_BF_E!W63+FC_IND_IS_EA_E!W63</f>
        <v>0</v>
      </c>
      <c r="X63" s="52">
        <f>FC_IND_IS_BF_E!X63+FC_IND_IS_EA_E!X63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FC_IND_IS_BF_E!C64+FC_IND_IS_EA_E!C64</f>
        <v>0</v>
      </c>
      <c r="D64" s="52">
        <f>FC_IND_IS_BF_E!D64+FC_IND_IS_EA_E!D64</f>
        <v>0</v>
      </c>
      <c r="E64" s="52">
        <f>FC_IND_IS_BF_E!E64+FC_IND_IS_EA_E!E64</f>
        <v>0</v>
      </c>
      <c r="F64" s="52">
        <f>FC_IND_IS_BF_E!F64+FC_IND_IS_EA_E!F64</f>
        <v>0</v>
      </c>
      <c r="G64" s="52">
        <f>FC_IND_IS_BF_E!G64+FC_IND_IS_EA_E!G64</f>
        <v>0</v>
      </c>
      <c r="H64" s="52">
        <f>FC_IND_IS_BF_E!H64+FC_IND_IS_EA_E!H64</f>
        <v>0</v>
      </c>
      <c r="I64" s="52">
        <f>FC_IND_IS_BF_E!I64+FC_IND_IS_EA_E!I64</f>
        <v>0</v>
      </c>
      <c r="J64" s="52">
        <f>FC_IND_IS_BF_E!J64+FC_IND_IS_EA_E!J64</f>
        <v>0</v>
      </c>
      <c r="K64" s="52">
        <f>FC_IND_IS_BF_E!K64+FC_IND_IS_EA_E!K64</f>
        <v>0</v>
      </c>
      <c r="L64" s="52">
        <f>FC_IND_IS_BF_E!L64+FC_IND_IS_EA_E!L64</f>
        <v>0</v>
      </c>
      <c r="M64" s="52">
        <f>FC_IND_IS_BF_E!M64+FC_IND_IS_EA_E!M64</f>
        <v>0</v>
      </c>
      <c r="N64" s="52">
        <f>FC_IND_IS_BF_E!N64+FC_IND_IS_EA_E!N64</f>
        <v>0</v>
      </c>
      <c r="O64" s="52">
        <f>FC_IND_IS_BF_E!O64+FC_IND_IS_EA_E!O64</f>
        <v>0</v>
      </c>
      <c r="P64" s="52">
        <f>FC_IND_IS_BF_E!P64+FC_IND_IS_EA_E!P64</f>
        <v>0</v>
      </c>
      <c r="Q64" s="52">
        <f>FC_IND_IS_BF_E!Q64+FC_IND_IS_EA_E!Q64</f>
        <v>0</v>
      </c>
      <c r="R64" s="52">
        <f>FC_IND_IS_BF_E!R64+FC_IND_IS_EA_E!R64</f>
        <v>0</v>
      </c>
      <c r="S64" s="52">
        <f>FC_IND_IS_BF_E!S64+FC_IND_IS_EA_E!S64</f>
        <v>0</v>
      </c>
      <c r="T64" s="52">
        <f>FC_IND_IS_BF_E!T64+FC_IND_IS_EA_E!T64</f>
        <v>0</v>
      </c>
      <c r="U64" s="52">
        <f>FC_IND_IS_BF_E!U64+FC_IND_IS_EA_E!U64</f>
        <v>0</v>
      </c>
      <c r="V64" s="52">
        <f>FC_IND_IS_BF_E!V64+FC_IND_IS_EA_E!V64</f>
        <v>0</v>
      </c>
      <c r="W64" s="52">
        <f>FC_IND_IS_BF_E!W64+FC_IND_IS_EA_E!W64</f>
        <v>0</v>
      </c>
      <c r="X64" s="52">
        <f>FC_IND_IS_BF_E!X64+FC_IND_IS_EA_E!X64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FC_IND_IS_BF_E!C65+FC_IND_IS_EA_E!C65</f>
        <v>0</v>
      </c>
      <c r="D65" s="52">
        <f>FC_IND_IS_BF_E!D65+FC_IND_IS_EA_E!D65</f>
        <v>0</v>
      </c>
      <c r="E65" s="52">
        <f>FC_IND_IS_BF_E!E65+FC_IND_IS_EA_E!E65</f>
        <v>0</v>
      </c>
      <c r="F65" s="52">
        <f>FC_IND_IS_BF_E!F65+FC_IND_IS_EA_E!F65</f>
        <v>0</v>
      </c>
      <c r="G65" s="52">
        <f>FC_IND_IS_BF_E!G65+FC_IND_IS_EA_E!G65</f>
        <v>0</v>
      </c>
      <c r="H65" s="52">
        <f>FC_IND_IS_BF_E!H65+FC_IND_IS_EA_E!H65</f>
        <v>0</v>
      </c>
      <c r="I65" s="52">
        <f>FC_IND_IS_BF_E!I65+FC_IND_IS_EA_E!I65</f>
        <v>0</v>
      </c>
      <c r="J65" s="52">
        <f>FC_IND_IS_BF_E!J65+FC_IND_IS_EA_E!J65</f>
        <v>0</v>
      </c>
      <c r="K65" s="52">
        <f>FC_IND_IS_BF_E!K65+FC_IND_IS_EA_E!K65</f>
        <v>0</v>
      </c>
      <c r="L65" s="52">
        <f>FC_IND_IS_BF_E!L65+FC_IND_IS_EA_E!L65</f>
        <v>0</v>
      </c>
      <c r="M65" s="52">
        <f>FC_IND_IS_BF_E!M65+FC_IND_IS_EA_E!M65</f>
        <v>0</v>
      </c>
      <c r="N65" s="52">
        <f>FC_IND_IS_BF_E!N65+FC_IND_IS_EA_E!N65</f>
        <v>0</v>
      </c>
      <c r="O65" s="52">
        <f>FC_IND_IS_BF_E!O65+FC_IND_IS_EA_E!O65</f>
        <v>0</v>
      </c>
      <c r="P65" s="52">
        <f>FC_IND_IS_BF_E!P65+FC_IND_IS_EA_E!P65</f>
        <v>0</v>
      </c>
      <c r="Q65" s="52">
        <f>FC_IND_IS_BF_E!Q65+FC_IND_IS_EA_E!Q65</f>
        <v>0</v>
      </c>
      <c r="R65" s="52">
        <f>FC_IND_IS_BF_E!R65+FC_IND_IS_EA_E!R65</f>
        <v>0</v>
      </c>
      <c r="S65" s="52">
        <f>FC_IND_IS_BF_E!S65+FC_IND_IS_EA_E!S65</f>
        <v>0</v>
      </c>
      <c r="T65" s="52">
        <f>FC_IND_IS_BF_E!T65+FC_IND_IS_EA_E!T65</f>
        <v>0</v>
      </c>
      <c r="U65" s="52">
        <f>FC_IND_IS_BF_E!U65+FC_IND_IS_EA_E!U65</f>
        <v>0</v>
      </c>
      <c r="V65" s="52">
        <f>FC_IND_IS_BF_E!V65+FC_IND_IS_EA_E!V65</f>
        <v>0</v>
      </c>
      <c r="W65" s="52">
        <f>FC_IND_IS_BF_E!W65+FC_IND_IS_EA_E!W65</f>
        <v>0</v>
      </c>
      <c r="X65" s="52">
        <f>FC_IND_IS_BF_E!X65+FC_IND_IS_EA_E!X65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FC_IND_IS_BF_E!C66+FC_IND_IS_EA_E!C66</f>
        <v>0</v>
      </c>
      <c r="D66" s="52">
        <f>FC_IND_IS_BF_E!D66+FC_IND_IS_EA_E!D66</f>
        <v>0</v>
      </c>
      <c r="E66" s="52">
        <f>FC_IND_IS_BF_E!E66+FC_IND_IS_EA_E!E66</f>
        <v>0</v>
      </c>
      <c r="F66" s="52">
        <f>FC_IND_IS_BF_E!F66+FC_IND_IS_EA_E!F66</f>
        <v>0</v>
      </c>
      <c r="G66" s="52">
        <f>FC_IND_IS_BF_E!G66+FC_IND_IS_EA_E!G66</f>
        <v>0</v>
      </c>
      <c r="H66" s="52">
        <f>FC_IND_IS_BF_E!H66+FC_IND_IS_EA_E!H66</f>
        <v>0</v>
      </c>
      <c r="I66" s="52">
        <f>FC_IND_IS_BF_E!I66+FC_IND_IS_EA_E!I66</f>
        <v>0</v>
      </c>
      <c r="J66" s="52">
        <f>FC_IND_IS_BF_E!J66+FC_IND_IS_EA_E!J66</f>
        <v>0</v>
      </c>
      <c r="K66" s="52">
        <f>FC_IND_IS_BF_E!K66+FC_IND_IS_EA_E!K66</f>
        <v>0</v>
      </c>
      <c r="L66" s="52">
        <f>FC_IND_IS_BF_E!L66+FC_IND_IS_EA_E!L66</f>
        <v>0</v>
      </c>
      <c r="M66" s="52">
        <f>FC_IND_IS_BF_E!M66+FC_IND_IS_EA_E!M66</f>
        <v>0</v>
      </c>
      <c r="N66" s="52">
        <f>FC_IND_IS_BF_E!N66+FC_IND_IS_EA_E!N66</f>
        <v>0</v>
      </c>
      <c r="O66" s="52">
        <f>FC_IND_IS_BF_E!O66+FC_IND_IS_EA_E!O66</f>
        <v>0</v>
      </c>
      <c r="P66" s="52">
        <f>FC_IND_IS_BF_E!P66+FC_IND_IS_EA_E!P66</f>
        <v>0</v>
      </c>
      <c r="Q66" s="52">
        <f>FC_IND_IS_BF_E!Q66+FC_IND_IS_EA_E!Q66</f>
        <v>0</v>
      </c>
      <c r="R66" s="52">
        <f>FC_IND_IS_BF_E!R66+FC_IND_IS_EA_E!R66</f>
        <v>0</v>
      </c>
      <c r="S66" s="52">
        <f>FC_IND_IS_BF_E!S66+FC_IND_IS_EA_E!S66</f>
        <v>0</v>
      </c>
      <c r="T66" s="52">
        <f>FC_IND_IS_BF_E!T66+FC_IND_IS_EA_E!T66</f>
        <v>0</v>
      </c>
      <c r="U66" s="52">
        <f>FC_IND_IS_BF_E!U66+FC_IND_IS_EA_E!U66</f>
        <v>0</v>
      </c>
      <c r="V66" s="52">
        <f>FC_IND_IS_BF_E!V66+FC_IND_IS_EA_E!V66</f>
        <v>0</v>
      </c>
      <c r="W66" s="52">
        <f>FC_IND_IS_BF_E!W66+FC_IND_IS_EA_E!W66</f>
        <v>0</v>
      </c>
      <c r="X66" s="52">
        <f>FC_IND_IS_BF_E!X66+FC_IND_IS_EA_E!X66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FC_IND_IS_BF_E!C67+FC_IND_IS_EA_E!C67</f>
        <v>0</v>
      </c>
      <c r="D67" s="52">
        <f>FC_IND_IS_BF_E!D67+FC_IND_IS_EA_E!D67</f>
        <v>0</v>
      </c>
      <c r="E67" s="52">
        <f>FC_IND_IS_BF_E!E67+FC_IND_IS_EA_E!E67</f>
        <v>0</v>
      </c>
      <c r="F67" s="52">
        <f>FC_IND_IS_BF_E!F67+FC_IND_IS_EA_E!F67</f>
        <v>0</v>
      </c>
      <c r="G67" s="52">
        <f>FC_IND_IS_BF_E!G67+FC_IND_IS_EA_E!G67</f>
        <v>0</v>
      </c>
      <c r="H67" s="52">
        <f>FC_IND_IS_BF_E!H67+FC_IND_IS_EA_E!H67</f>
        <v>0</v>
      </c>
      <c r="I67" s="52">
        <f>FC_IND_IS_BF_E!I67+FC_IND_IS_EA_E!I67</f>
        <v>0</v>
      </c>
      <c r="J67" s="52">
        <f>FC_IND_IS_BF_E!J67+FC_IND_IS_EA_E!J67</f>
        <v>0</v>
      </c>
      <c r="K67" s="52">
        <f>FC_IND_IS_BF_E!K67+FC_IND_IS_EA_E!K67</f>
        <v>0</v>
      </c>
      <c r="L67" s="52">
        <f>FC_IND_IS_BF_E!L67+FC_IND_IS_EA_E!L67</f>
        <v>0</v>
      </c>
      <c r="M67" s="52">
        <f>FC_IND_IS_BF_E!M67+FC_IND_IS_EA_E!M67</f>
        <v>0</v>
      </c>
      <c r="N67" s="52">
        <f>FC_IND_IS_BF_E!N67+FC_IND_IS_EA_E!N67</f>
        <v>0</v>
      </c>
      <c r="O67" s="52">
        <f>FC_IND_IS_BF_E!O67+FC_IND_IS_EA_E!O67</f>
        <v>0</v>
      </c>
      <c r="P67" s="52">
        <f>FC_IND_IS_BF_E!P67+FC_IND_IS_EA_E!P67</f>
        <v>0</v>
      </c>
      <c r="Q67" s="52">
        <f>FC_IND_IS_BF_E!Q67+FC_IND_IS_EA_E!Q67</f>
        <v>0</v>
      </c>
      <c r="R67" s="52">
        <f>FC_IND_IS_BF_E!R67+FC_IND_IS_EA_E!R67</f>
        <v>0</v>
      </c>
      <c r="S67" s="52">
        <f>FC_IND_IS_BF_E!S67+FC_IND_IS_EA_E!S67</f>
        <v>0</v>
      </c>
      <c r="T67" s="52">
        <f>FC_IND_IS_BF_E!T67+FC_IND_IS_EA_E!T67</f>
        <v>0</v>
      </c>
      <c r="U67" s="52">
        <f>FC_IND_IS_BF_E!U67+FC_IND_IS_EA_E!U67</f>
        <v>0</v>
      </c>
      <c r="V67" s="52">
        <f>FC_IND_IS_BF_E!V67+FC_IND_IS_EA_E!V67</f>
        <v>0</v>
      </c>
      <c r="W67" s="52">
        <f>FC_IND_IS_BF_E!W67+FC_IND_IS_EA_E!W67</f>
        <v>0</v>
      </c>
      <c r="X67" s="52">
        <f>FC_IND_IS_BF_E!X67+FC_IND_IS_EA_E!X67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FC_IND_IS_BF_E!C68+FC_IND_IS_EA_E!C68</f>
        <v>0</v>
      </c>
      <c r="D68" s="52">
        <f>FC_IND_IS_BF_E!D68+FC_IND_IS_EA_E!D68</f>
        <v>0</v>
      </c>
      <c r="E68" s="52">
        <f>FC_IND_IS_BF_E!E68+FC_IND_IS_EA_E!E68</f>
        <v>0</v>
      </c>
      <c r="F68" s="52">
        <f>FC_IND_IS_BF_E!F68+FC_IND_IS_EA_E!F68</f>
        <v>0</v>
      </c>
      <c r="G68" s="52">
        <f>FC_IND_IS_BF_E!G68+FC_IND_IS_EA_E!G68</f>
        <v>0</v>
      </c>
      <c r="H68" s="52">
        <f>FC_IND_IS_BF_E!H68+FC_IND_IS_EA_E!H68</f>
        <v>0</v>
      </c>
      <c r="I68" s="52">
        <f>FC_IND_IS_BF_E!I68+FC_IND_IS_EA_E!I68</f>
        <v>0</v>
      </c>
      <c r="J68" s="52">
        <f>FC_IND_IS_BF_E!J68+FC_IND_IS_EA_E!J68</f>
        <v>0</v>
      </c>
      <c r="K68" s="52">
        <f>FC_IND_IS_BF_E!K68+FC_IND_IS_EA_E!K68</f>
        <v>0</v>
      </c>
      <c r="L68" s="52">
        <f>FC_IND_IS_BF_E!L68+FC_IND_IS_EA_E!L68</f>
        <v>0</v>
      </c>
      <c r="M68" s="52">
        <f>FC_IND_IS_BF_E!M68+FC_IND_IS_EA_E!M68</f>
        <v>0</v>
      </c>
      <c r="N68" s="52">
        <f>FC_IND_IS_BF_E!N68+FC_IND_IS_EA_E!N68</f>
        <v>0</v>
      </c>
      <c r="O68" s="52">
        <f>FC_IND_IS_BF_E!O68+FC_IND_IS_EA_E!O68</f>
        <v>0</v>
      </c>
      <c r="P68" s="52">
        <f>FC_IND_IS_BF_E!P68+FC_IND_IS_EA_E!P68</f>
        <v>0</v>
      </c>
      <c r="Q68" s="52">
        <f>FC_IND_IS_BF_E!Q68+FC_IND_IS_EA_E!Q68</f>
        <v>0</v>
      </c>
      <c r="R68" s="52">
        <f>FC_IND_IS_BF_E!R68+FC_IND_IS_EA_E!R68</f>
        <v>0</v>
      </c>
      <c r="S68" s="52">
        <f>FC_IND_IS_BF_E!S68+FC_IND_IS_EA_E!S68</f>
        <v>0</v>
      </c>
      <c r="T68" s="52">
        <f>FC_IND_IS_BF_E!T68+FC_IND_IS_EA_E!T68</f>
        <v>0</v>
      </c>
      <c r="U68" s="52">
        <f>FC_IND_IS_BF_E!U68+FC_IND_IS_EA_E!U68</f>
        <v>0</v>
      </c>
      <c r="V68" s="52">
        <f>FC_IND_IS_BF_E!V68+FC_IND_IS_EA_E!V68</f>
        <v>0</v>
      </c>
      <c r="W68" s="52">
        <f>FC_IND_IS_BF_E!W68+FC_IND_IS_EA_E!W68</f>
        <v>0</v>
      </c>
      <c r="X68" s="52">
        <f>FC_IND_IS_BF_E!X68+FC_IND_IS_EA_E!X68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FC_IND_IS_BF_E!C69+FC_IND_IS_EA_E!C69</f>
        <v>0</v>
      </c>
      <c r="D69" s="52">
        <f>FC_IND_IS_BF_E!D69+FC_IND_IS_EA_E!D69</f>
        <v>0</v>
      </c>
      <c r="E69" s="52">
        <f>FC_IND_IS_BF_E!E69+FC_IND_IS_EA_E!E69</f>
        <v>0</v>
      </c>
      <c r="F69" s="52">
        <f>FC_IND_IS_BF_E!F69+FC_IND_IS_EA_E!F69</f>
        <v>0</v>
      </c>
      <c r="G69" s="52">
        <f>FC_IND_IS_BF_E!G69+FC_IND_IS_EA_E!G69</f>
        <v>0</v>
      </c>
      <c r="H69" s="52">
        <f>FC_IND_IS_BF_E!H69+FC_IND_IS_EA_E!H69</f>
        <v>0</v>
      </c>
      <c r="I69" s="52">
        <f>FC_IND_IS_BF_E!I69+FC_IND_IS_EA_E!I69</f>
        <v>0</v>
      </c>
      <c r="J69" s="52">
        <f>FC_IND_IS_BF_E!J69+FC_IND_IS_EA_E!J69</f>
        <v>0</v>
      </c>
      <c r="K69" s="52">
        <f>FC_IND_IS_BF_E!K69+FC_IND_IS_EA_E!K69</f>
        <v>0</v>
      </c>
      <c r="L69" s="52">
        <f>FC_IND_IS_BF_E!L69+FC_IND_IS_EA_E!L69</f>
        <v>0</v>
      </c>
      <c r="M69" s="52">
        <f>FC_IND_IS_BF_E!M69+FC_IND_IS_EA_E!M69</f>
        <v>0</v>
      </c>
      <c r="N69" s="52">
        <f>FC_IND_IS_BF_E!N69+FC_IND_IS_EA_E!N69</f>
        <v>0</v>
      </c>
      <c r="O69" s="52">
        <f>FC_IND_IS_BF_E!O69+FC_IND_IS_EA_E!O69</f>
        <v>0</v>
      </c>
      <c r="P69" s="52">
        <f>FC_IND_IS_BF_E!P69+FC_IND_IS_EA_E!P69</f>
        <v>0</v>
      </c>
      <c r="Q69" s="52">
        <f>FC_IND_IS_BF_E!Q69+FC_IND_IS_EA_E!Q69</f>
        <v>0</v>
      </c>
      <c r="R69" s="52">
        <f>FC_IND_IS_BF_E!R69+FC_IND_IS_EA_E!R69</f>
        <v>0</v>
      </c>
      <c r="S69" s="52">
        <f>FC_IND_IS_BF_E!S69+FC_IND_IS_EA_E!S69</f>
        <v>0</v>
      </c>
      <c r="T69" s="52">
        <f>FC_IND_IS_BF_E!T69+FC_IND_IS_EA_E!T69</f>
        <v>0</v>
      </c>
      <c r="U69" s="52">
        <f>FC_IND_IS_BF_E!U69+FC_IND_IS_EA_E!U69</f>
        <v>0</v>
      </c>
      <c r="V69" s="52">
        <f>FC_IND_IS_BF_E!V69+FC_IND_IS_EA_E!V69</f>
        <v>0</v>
      </c>
      <c r="W69" s="52">
        <f>FC_IND_IS_BF_E!W69+FC_IND_IS_EA_E!W69</f>
        <v>0</v>
      </c>
      <c r="X69" s="52">
        <f>FC_IND_IS_BF_E!X69+FC_IND_IS_EA_E!X69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FC_IND_IS_BF_E!C70+FC_IND_IS_EA_E!C70</f>
        <v>0</v>
      </c>
      <c r="D70" s="52">
        <f>FC_IND_IS_BF_E!D70+FC_IND_IS_EA_E!D70</f>
        <v>0</v>
      </c>
      <c r="E70" s="52">
        <f>FC_IND_IS_BF_E!E70+FC_IND_IS_EA_E!E70</f>
        <v>0</v>
      </c>
      <c r="F70" s="52">
        <f>FC_IND_IS_BF_E!F70+FC_IND_IS_EA_E!F70</f>
        <v>0</v>
      </c>
      <c r="G70" s="52">
        <f>FC_IND_IS_BF_E!G70+FC_IND_IS_EA_E!G70</f>
        <v>0</v>
      </c>
      <c r="H70" s="52">
        <f>FC_IND_IS_BF_E!H70+FC_IND_IS_EA_E!H70</f>
        <v>0</v>
      </c>
      <c r="I70" s="52">
        <f>FC_IND_IS_BF_E!I70+FC_IND_IS_EA_E!I70</f>
        <v>0</v>
      </c>
      <c r="J70" s="52">
        <f>FC_IND_IS_BF_E!J70+FC_IND_IS_EA_E!J70</f>
        <v>0</v>
      </c>
      <c r="K70" s="52">
        <f>FC_IND_IS_BF_E!K70+FC_IND_IS_EA_E!K70</f>
        <v>0</v>
      </c>
      <c r="L70" s="52">
        <f>FC_IND_IS_BF_E!L70+FC_IND_IS_EA_E!L70</f>
        <v>0</v>
      </c>
      <c r="M70" s="52">
        <f>FC_IND_IS_BF_E!M70+FC_IND_IS_EA_E!M70</f>
        <v>0</v>
      </c>
      <c r="N70" s="52">
        <f>FC_IND_IS_BF_E!N70+FC_IND_IS_EA_E!N70</f>
        <v>0</v>
      </c>
      <c r="O70" s="52">
        <f>FC_IND_IS_BF_E!O70+FC_IND_IS_EA_E!O70</f>
        <v>0</v>
      </c>
      <c r="P70" s="52">
        <f>FC_IND_IS_BF_E!P70+FC_IND_IS_EA_E!P70</f>
        <v>0</v>
      </c>
      <c r="Q70" s="52">
        <f>FC_IND_IS_BF_E!Q70+FC_IND_IS_EA_E!Q70</f>
        <v>0</v>
      </c>
      <c r="R70" s="52">
        <f>FC_IND_IS_BF_E!R70+FC_IND_IS_EA_E!R70</f>
        <v>0</v>
      </c>
      <c r="S70" s="52">
        <f>FC_IND_IS_BF_E!S70+FC_IND_IS_EA_E!S70</f>
        <v>0</v>
      </c>
      <c r="T70" s="52">
        <f>FC_IND_IS_BF_E!T70+FC_IND_IS_EA_E!T70</f>
        <v>0</v>
      </c>
      <c r="U70" s="52">
        <f>FC_IND_IS_BF_E!U70+FC_IND_IS_EA_E!U70</f>
        <v>0</v>
      </c>
      <c r="V70" s="52">
        <f>FC_IND_IS_BF_E!V70+FC_IND_IS_EA_E!V70</f>
        <v>0</v>
      </c>
      <c r="W70" s="52">
        <f>FC_IND_IS_BF_E!W70+FC_IND_IS_EA_E!W70</f>
        <v>0</v>
      </c>
      <c r="X70" s="52">
        <f>FC_IND_IS_BF_E!X70+FC_IND_IS_EA_E!X70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FC_IND_IS_BF_E!C71+FC_IND_IS_EA_E!C71</f>
        <v>0</v>
      </c>
      <c r="D71" s="52">
        <f>FC_IND_IS_BF_E!D71+FC_IND_IS_EA_E!D71</f>
        <v>0</v>
      </c>
      <c r="E71" s="52">
        <f>FC_IND_IS_BF_E!E71+FC_IND_IS_EA_E!E71</f>
        <v>0</v>
      </c>
      <c r="F71" s="52">
        <f>FC_IND_IS_BF_E!F71+FC_IND_IS_EA_E!F71</f>
        <v>0</v>
      </c>
      <c r="G71" s="52">
        <f>FC_IND_IS_BF_E!G71+FC_IND_IS_EA_E!G71</f>
        <v>0</v>
      </c>
      <c r="H71" s="52">
        <f>FC_IND_IS_BF_E!H71+FC_IND_IS_EA_E!H71</f>
        <v>0</v>
      </c>
      <c r="I71" s="52">
        <f>FC_IND_IS_BF_E!I71+FC_IND_IS_EA_E!I71</f>
        <v>0</v>
      </c>
      <c r="J71" s="52">
        <f>FC_IND_IS_BF_E!J71+FC_IND_IS_EA_E!J71</f>
        <v>0</v>
      </c>
      <c r="K71" s="52">
        <f>FC_IND_IS_BF_E!K71+FC_IND_IS_EA_E!K71</f>
        <v>0</v>
      </c>
      <c r="L71" s="52">
        <f>FC_IND_IS_BF_E!L71+FC_IND_IS_EA_E!L71</f>
        <v>0</v>
      </c>
      <c r="M71" s="52">
        <f>FC_IND_IS_BF_E!M71+FC_IND_IS_EA_E!M71</f>
        <v>0</v>
      </c>
      <c r="N71" s="52">
        <f>FC_IND_IS_BF_E!N71+FC_IND_IS_EA_E!N71</f>
        <v>0</v>
      </c>
      <c r="O71" s="52">
        <f>FC_IND_IS_BF_E!O71+FC_IND_IS_EA_E!O71</f>
        <v>0</v>
      </c>
      <c r="P71" s="52">
        <f>FC_IND_IS_BF_E!P71+FC_IND_IS_EA_E!P71</f>
        <v>0</v>
      </c>
      <c r="Q71" s="52">
        <f>FC_IND_IS_BF_E!Q71+FC_IND_IS_EA_E!Q71</f>
        <v>0</v>
      </c>
      <c r="R71" s="52">
        <f>FC_IND_IS_BF_E!R71+FC_IND_IS_EA_E!R71</f>
        <v>0</v>
      </c>
      <c r="S71" s="52">
        <f>FC_IND_IS_BF_E!S71+FC_IND_IS_EA_E!S71</f>
        <v>0</v>
      </c>
      <c r="T71" s="52">
        <f>FC_IND_IS_BF_E!T71+FC_IND_IS_EA_E!T71</f>
        <v>0</v>
      </c>
      <c r="U71" s="52">
        <f>FC_IND_IS_BF_E!U71+FC_IND_IS_EA_E!U71</f>
        <v>0</v>
      </c>
      <c r="V71" s="52">
        <f>FC_IND_IS_BF_E!V71+FC_IND_IS_EA_E!V71</f>
        <v>0</v>
      </c>
      <c r="W71" s="52">
        <f>FC_IND_IS_BF_E!W71+FC_IND_IS_EA_E!W71</f>
        <v>0</v>
      </c>
      <c r="X71" s="52">
        <f>FC_IND_IS_BF_E!X71+FC_IND_IS_EA_E!X71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FC_IND_IS_BF_E!C72+FC_IND_IS_EA_E!C72</f>
        <v>0</v>
      </c>
      <c r="D72" s="55">
        <f>FC_IND_IS_BF_E!D72+FC_IND_IS_EA_E!D72</f>
        <v>0</v>
      </c>
      <c r="E72" s="55">
        <f>FC_IND_IS_BF_E!E72+FC_IND_IS_EA_E!E72</f>
        <v>0</v>
      </c>
      <c r="F72" s="55">
        <f>FC_IND_IS_BF_E!F72+FC_IND_IS_EA_E!F72</f>
        <v>0</v>
      </c>
      <c r="G72" s="55">
        <f>FC_IND_IS_BF_E!G72+FC_IND_IS_EA_E!G72</f>
        <v>0</v>
      </c>
      <c r="H72" s="55">
        <f>FC_IND_IS_BF_E!H72+FC_IND_IS_EA_E!H72</f>
        <v>0</v>
      </c>
      <c r="I72" s="55">
        <f>FC_IND_IS_BF_E!I72+FC_IND_IS_EA_E!I72</f>
        <v>0</v>
      </c>
      <c r="J72" s="55">
        <f>FC_IND_IS_BF_E!J72+FC_IND_IS_EA_E!J72</f>
        <v>0</v>
      </c>
      <c r="K72" s="55">
        <f>FC_IND_IS_BF_E!K72+FC_IND_IS_EA_E!K72</f>
        <v>0</v>
      </c>
      <c r="L72" s="55">
        <f>FC_IND_IS_BF_E!L72+FC_IND_IS_EA_E!L72</f>
        <v>0</v>
      </c>
      <c r="M72" s="55">
        <f>FC_IND_IS_BF_E!M72+FC_IND_IS_EA_E!M72</f>
        <v>0</v>
      </c>
      <c r="N72" s="55">
        <f>FC_IND_IS_BF_E!N72+FC_IND_IS_EA_E!N72</f>
        <v>0</v>
      </c>
      <c r="O72" s="55">
        <f>FC_IND_IS_BF_E!O72+FC_IND_IS_EA_E!O72</f>
        <v>0</v>
      </c>
      <c r="P72" s="55">
        <f>FC_IND_IS_BF_E!P72+FC_IND_IS_EA_E!P72</f>
        <v>0</v>
      </c>
      <c r="Q72" s="55">
        <f>FC_IND_IS_BF_E!Q72+FC_IND_IS_EA_E!Q72</f>
        <v>0</v>
      </c>
      <c r="R72" s="55">
        <f>FC_IND_IS_BF_E!R72+FC_IND_IS_EA_E!R72</f>
        <v>0</v>
      </c>
      <c r="S72" s="55">
        <f>FC_IND_IS_BF_E!S72+FC_IND_IS_EA_E!S72</f>
        <v>0</v>
      </c>
      <c r="T72" s="55">
        <f>FC_IND_IS_BF_E!T72+FC_IND_IS_EA_E!T72</f>
        <v>0</v>
      </c>
      <c r="U72" s="55">
        <f>FC_IND_IS_BF_E!U72+FC_IND_IS_EA_E!U72</f>
        <v>0</v>
      </c>
      <c r="V72" s="55">
        <f>FC_IND_IS_BF_E!V72+FC_IND_IS_EA_E!V72</f>
        <v>0</v>
      </c>
      <c r="W72" s="55">
        <f>FC_IND_IS_BF_E!W72+FC_IND_IS_EA_E!W72</f>
        <v>0</v>
      </c>
      <c r="X72" s="55">
        <f>FC_IND_IS_BF_E!X72+FC_IND_IS_EA_E!X72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267</v>
      </c>
      <c r="B1" s="4" t="s">
        <v>266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X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0</v>
      </c>
      <c r="D4" s="19">
        <f t="shared" ref="D4:X4" si="4">SUM(D5:D7)</f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0</v>
      </c>
      <c r="E26" s="27">
        <f t="shared" si="9"/>
        <v>0</v>
      </c>
      <c r="F26" s="27">
        <f t="shared" si="9"/>
        <v>0</v>
      </c>
      <c r="G26" s="27">
        <f t="shared" si="9"/>
        <v>0</v>
      </c>
      <c r="H26" s="27">
        <f t="shared" si="9"/>
        <v>0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</v>
      </c>
      <c r="U26" s="27">
        <f t="shared" si="9"/>
        <v>0</v>
      </c>
      <c r="V26" s="27">
        <f t="shared" si="9"/>
        <v>0</v>
      </c>
      <c r="W26" s="27">
        <f t="shared" si="9"/>
        <v>0</v>
      </c>
      <c r="X26" s="27">
        <f t="shared" si="9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0</v>
      </c>
      <c r="E33" s="19">
        <f t="shared" si="11"/>
        <v>0</v>
      </c>
      <c r="F33" s="19">
        <f t="shared" si="11"/>
        <v>0</v>
      </c>
      <c r="G33" s="19">
        <f t="shared" si="11"/>
        <v>0</v>
      </c>
      <c r="H33" s="19">
        <f t="shared" si="11"/>
        <v>0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</v>
      </c>
      <c r="U33" s="19">
        <f t="shared" si="11"/>
        <v>0</v>
      </c>
      <c r="V33" s="19">
        <f t="shared" si="11"/>
        <v>0</v>
      </c>
      <c r="W33" s="19">
        <f t="shared" si="11"/>
        <v>0</v>
      </c>
      <c r="X33" s="19">
        <f t="shared" si="11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269</v>
      </c>
      <c r="B1" s="4" t="s">
        <v>268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486.56827535999986</v>
      </c>
      <c r="D2" s="21">
        <f t="shared" ref="D2:X2" si="0">SUM(D3,D17,D22,D25,D26,D51,D52)</f>
        <v>590.02455624000015</v>
      </c>
      <c r="E2" s="21">
        <f t="shared" si="0"/>
        <v>554.49409439999999</v>
      </c>
      <c r="F2" s="21">
        <f t="shared" si="0"/>
        <v>499.41443975999999</v>
      </c>
      <c r="G2" s="21">
        <f t="shared" si="0"/>
        <v>539.19730044000005</v>
      </c>
      <c r="H2" s="21">
        <f t="shared" si="0"/>
        <v>513.28749215999983</v>
      </c>
      <c r="I2" s="21">
        <f t="shared" si="0"/>
        <v>607.31507183999997</v>
      </c>
      <c r="J2" s="21">
        <f t="shared" si="0"/>
        <v>615.0079785600002</v>
      </c>
      <c r="K2" s="21">
        <f t="shared" si="0"/>
        <v>571.96848911999996</v>
      </c>
      <c r="L2" s="21">
        <f t="shared" si="0"/>
        <v>443.7691542</v>
      </c>
      <c r="M2" s="21">
        <f t="shared" si="0"/>
        <v>500.32398348000004</v>
      </c>
      <c r="N2" s="21">
        <f t="shared" si="0"/>
        <v>425.41611252000001</v>
      </c>
      <c r="O2" s="21">
        <f t="shared" si="0"/>
        <v>383.33476175999999</v>
      </c>
      <c r="P2" s="21">
        <f t="shared" si="0"/>
        <v>362.03026439999991</v>
      </c>
      <c r="Q2" s="21">
        <f t="shared" si="0"/>
        <v>356.33925335999999</v>
      </c>
      <c r="R2" s="21">
        <f t="shared" si="0"/>
        <v>357.25947575999993</v>
      </c>
      <c r="S2" s="21">
        <f t="shared" si="0"/>
        <v>350.49853284000011</v>
      </c>
      <c r="T2" s="21">
        <f t="shared" si="0"/>
        <v>335.92186116000005</v>
      </c>
      <c r="U2" s="21">
        <f t="shared" si="0"/>
        <v>378.66304752000008</v>
      </c>
      <c r="V2" s="21">
        <f t="shared" si="0"/>
        <v>359.66902944000009</v>
      </c>
      <c r="W2" s="21">
        <f t="shared" si="0"/>
        <v>325.86223716000006</v>
      </c>
      <c r="X2" s="21">
        <f t="shared" si="0"/>
        <v>329.04725208000008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113.20371743999999</v>
      </c>
      <c r="D3" s="24">
        <f t="shared" ref="D3:X3" si="2">SUM(D4,D8,D11)</f>
        <v>154.37734224000002</v>
      </c>
      <c r="E3" s="24">
        <f t="shared" si="2"/>
        <v>134.49410832000001</v>
      </c>
      <c r="F3" s="24">
        <f t="shared" si="2"/>
        <v>99.095591760000033</v>
      </c>
      <c r="G3" s="24">
        <f t="shared" si="2"/>
        <v>104.88608856</v>
      </c>
      <c r="H3" s="24">
        <f t="shared" si="2"/>
        <v>87.099481919999988</v>
      </c>
      <c r="I3" s="24">
        <f t="shared" si="2"/>
        <v>112.01959824000001</v>
      </c>
      <c r="J3" s="24">
        <f t="shared" si="2"/>
        <v>141.35358600000001</v>
      </c>
      <c r="K3" s="24">
        <f t="shared" si="2"/>
        <v>118.42977695999997</v>
      </c>
      <c r="L3" s="24">
        <f t="shared" si="2"/>
        <v>72.242089920000012</v>
      </c>
      <c r="M3" s="24">
        <f t="shared" si="2"/>
        <v>70.397070479999996</v>
      </c>
      <c r="N3" s="24">
        <f t="shared" si="2"/>
        <v>45.645127439999982</v>
      </c>
      <c r="O3" s="24">
        <f t="shared" si="2"/>
        <v>33.886453919999994</v>
      </c>
      <c r="P3" s="24">
        <f t="shared" si="2"/>
        <v>36.078596399999995</v>
      </c>
      <c r="Q3" s="24">
        <f t="shared" si="2"/>
        <v>33.79643256</v>
      </c>
      <c r="R3" s="24">
        <f t="shared" si="2"/>
        <v>31.541524080000002</v>
      </c>
      <c r="S3" s="24">
        <f t="shared" si="2"/>
        <v>31.211798640000001</v>
      </c>
      <c r="T3" s="24">
        <f t="shared" si="2"/>
        <v>15.185617919999999</v>
      </c>
      <c r="U3" s="24">
        <f t="shared" si="2"/>
        <v>13.756831440000001</v>
      </c>
      <c r="V3" s="24">
        <f t="shared" si="2"/>
        <v>14.020485599999999</v>
      </c>
      <c r="W3" s="24">
        <f t="shared" si="2"/>
        <v>12.624369120000003</v>
      </c>
      <c r="X3" s="24">
        <f t="shared" si="2"/>
        <v>10.553524080000001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110.13715679999999</v>
      </c>
      <c r="D4" s="19">
        <f t="shared" ref="D4:X4" si="4">SUM(D5:D7)</f>
        <v>152.22311808000001</v>
      </c>
      <c r="E4" s="19">
        <f t="shared" si="4"/>
        <v>130.62814512</v>
      </c>
      <c r="F4" s="19">
        <f t="shared" si="4"/>
        <v>94.143073200000032</v>
      </c>
      <c r="G4" s="19">
        <f t="shared" si="4"/>
        <v>100.22650440000001</v>
      </c>
      <c r="H4" s="19">
        <f t="shared" si="4"/>
        <v>83.340285599999987</v>
      </c>
      <c r="I4" s="19">
        <f t="shared" si="4"/>
        <v>107.55543216000001</v>
      </c>
      <c r="J4" s="19">
        <f t="shared" si="4"/>
        <v>137.93588952000002</v>
      </c>
      <c r="K4" s="19">
        <f t="shared" si="4"/>
        <v>112.19875391999997</v>
      </c>
      <c r="L4" s="19">
        <f t="shared" si="4"/>
        <v>69.077627520000007</v>
      </c>
      <c r="M4" s="19">
        <f t="shared" si="4"/>
        <v>67.324342799999997</v>
      </c>
      <c r="N4" s="19">
        <f t="shared" si="4"/>
        <v>42.877668239999984</v>
      </c>
      <c r="O4" s="19">
        <f t="shared" si="4"/>
        <v>31.085075999999997</v>
      </c>
      <c r="P4" s="19">
        <f t="shared" si="4"/>
        <v>31.583980559999997</v>
      </c>
      <c r="Q4" s="19">
        <f t="shared" si="4"/>
        <v>29.847985199999997</v>
      </c>
      <c r="R4" s="19">
        <f t="shared" si="4"/>
        <v>28.618347120000003</v>
      </c>
      <c r="S4" s="19">
        <f t="shared" si="4"/>
        <v>28.556887920000001</v>
      </c>
      <c r="T4" s="19">
        <f t="shared" si="4"/>
        <v>12.73537584</v>
      </c>
      <c r="U4" s="19">
        <f t="shared" si="4"/>
        <v>12.597427920000001</v>
      </c>
      <c r="V4" s="19">
        <f t="shared" si="4"/>
        <v>12.491830559999999</v>
      </c>
      <c r="W4" s="19">
        <f t="shared" si="4"/>
        <v>12.401584800000002</v>
      </c>
      <c r="X4" s="19">
        <f t="shared" si="4"/>
        <v>9.9676552800000007</v>
      </c>
    </row>
    <row r="5" spans="1:24" ht="11.25" customHeight="1" x14ac:dyDescent="0.2">
      <c r="A5" s="28" t="s">
        <v>4</v>
      </c>
      <c r="B5" s="7" t="s">
        <v>5</v>
      </c>
      <c r="C5" s="8">
        <v>56.451959520000003</v>
      </c>
      <c r="D5" s="8">
        <v>64.763904479999994</v>
      </c>
      <c r="E5" s="8">
        <v>74.080881599999998</v>
      </c>
      <c r="F5" s="8">
        <v>54.224332800000013</v>
      </c>
      <c r="G5" s="8">
        <v>52.335254400000004</v>
      </c>
      <c r="H5" s="8">
        <v>83.150934239999984</v>
      </c>
      <c r="I5" s="8">
        <v>107.18149728000002</v>
      </c>
      <c r="J5" s="8">
        <v>116.27525184000002</v>
      </c>
      <c r="K5" s="8">
        <v>88.456272959999978</v>
      </c>
      <c r="L5" s="8">
        <v>54.701908800000005</v>
      </c>
      <c r="M5" s="8">
        <v>67.148954399999994</v>
      </c>
      <c r="N5" s="8">
        <v>42.709091039999983</v>
      </c>
      <c r="O5" s="8">
        <v>30.907303679999998</v>
      </c>
      <c r="P5" s="8">
        <v>31.445372639999999</v>
      </c>
      <c r="Q5" s="8">
        <v>29.697798239999997</v>
      </c>
      <c r="R5" s="8">
        <v>28.532866560000002</v>
      </c>
      <c r="S5" s="8">
        <v>28.482986400000001</v>
      </c>
      <c r="T5" s="8">
        <v>12.56237136</v>
      </c>
      <c r="U5" s="8">
        <v>12.488789280000001</v>
      </c>
      <c r="V5" s="8">
        <v>12.360374399999998</v>
      </c>
      <c r="W5" s="8">
        <v>12.187032000000002</v>
      </c>
      <c r="X5" s="8">
        <v>9.8154249600000014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53.68519727999999</v>
      </c>
      <c r="D7" s="8">
        <v>87.459213599999998</v>
      </c>
      <c r="E7" s="8">
        <v>56.547263519999987</v>
      </c>
      <c r="F7" s="8">
        <v>39.918740400000019</v>
      </c>
      <c r="G7" s="8">
        <v>47.891249999999999</v>
      </c>
      <c r="H7" s="8">
        <v>0.18935136000000005</v>
      </c>
      <c r="I7" s="8">
        <v>0.37393488000000003</v>
      </c>
      <c r="J7" s="8">
        <v>21.660637680000001</v>
      </c>
      <c r="K7" s="8">
        <v>23.742480960000002</v>
      </c>
      <c r="L7" s="8">
        <v>14.37571872</v>
      </c>
      <c r="M7" s="8">
        <v>0.17538839999999997</v>
      </c>
      <c r="N7" s="8">
        <v>0.16857720000000001</v>
      </c>
      <c r="O7" s="8">
        <v>0.17777232000000001</v>
      </c>
      <c r="P7" s="8">
        <v>0.13860792</v>
      </c>
      <c r="Q7" s="8">
        <v>0.15018696000000001</v>
      </c>
      <c r="R7" s="8">
        <v>8.5480559999999997E-2</v>
      </c>
      <c r="S7" s="8">
        <v>7.3901519999999998E-2</v>
      </c>
      <c r="T7" s="8">
        <v>0.17300448000000004</v>
      </c>
      <c r="U7" s="8">
        <v>0.10863863999999999</v>
      </c>
      <c r="V7" s="8">
        <v>0.13145615999999999</v>
      </c>
      <c r="W7" s="8">
        <v>0.21455280000000002</v>
      </c>
      <c r="X7" s="8">
        <v>0.15223032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3.0665606399999996</v>
      </c>
      <c r="D11" s="19">
        <f t="shared" si="6"/>
        <v>2.1542241599999996</v>
      </c>
      <c r="E11" s="19">
        <f t="shared" si="6"/>
        <v>3.8659631999999995</v>
      </c>
      <c r="F11" s="19">
        <f t="shared" si="6"/>
        <v>4.9525185599999988</v>
      </c>
      <c r="G11" s="19">
        <f t="shared" si="6"/>
        <v>4.6595841599999979</v>
      </c>
      <c r="H11" s="19">
        <f t="shared" si="6"/>
        <v>3.7591963199999996</v>
      </c>
      <c r="I11" s="19">
        <f t="shared" si="6"/>
        <v>4.46416608</v>
      </c>
      <c r="J11" s="19">
        <f t="shared" si="6"/>
        <v>3.41769648</v>
      </c>
      <c r="K11" s="19">
        <f t="shared" si="6"/>
        <v>6.2310230400000011</v>
      </c>
      <c r="L11" s="19">
        <f t="shared" si="6"/>
        <v>3.1644624000000001</v>
      </c>
      <c r="M11" s="19">
        <f t="shared" si="6"/>
        <v>3.0727276799999999</v>
      </c>
      <c r="N11" s="19">
        <f t="shared" si="6"/>
        <v>2.7674591999999993</v>
      </c>
      <c r="O11" s="19">
        <f t="shared" si="6"/>
        <v>2.8013779199999997</v>
      </c>
      <c r="P11" s="19">
        <f t="shared" si="6"/>
        <v>4.4946158400000007</v>
      </c>
      <c r="Q11" s="19">
        <f t="shared" si="6"/>
        <v>3.9484473599999999</v>
      </c>
      <c r="R11" s="19">
        <f t="shared" si="6"/>
        <v>2.9231769599999997</v>
      </c>
      <c r="S11" s="19">
        <f t="shared" si="6"/>
        <v>2.6549107199999997</v>
      </c>
      <c r="T11" s="19">
        <f t="shared" si="6"/>
        <v>2.4502420799999998</v>
      </c>
      <c r="U11" s="19">
        <f t="shared" si="6"/>
        <v>1.1594035199999999</v>
      </c>
      <c r="V11" s="19">
        <f t="shared" si="6"/>
        <v>1.5286550400000001</v>
      </c>
      <c r="W11" s="19">
        <f t="shared" si="6"/>
        <v>0.22278431999999995</v>
      </c>
      <c r="X11" s="19">
        <f t="shared" si="6"/>
        <v>0.58586880000000008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3.0665606399999996</v>
      </c>
      <c r="D13" s="8">
        <v>2.1542241599999996</v>
      </c>
      <c r="E13" s="8">
        <v>3.8659631999999995</v>
      </c>
      <c r="F13" s="8">
        <v>4.9525185599999988</v>
      </c>
      <c r="G13" s="8">
        <v>4.6595841599999979</v>
      </c>
      <c r="H13" s="8">
        <v>3.7591963199999996</v>
      </c>
      <c r="I13" s="8">
        <v>4.46416608</v>
      </c>
      <c r="J13" s="8">
        <v>3.41769648</v>
      </c>
      <c r="K13" s="8">
        <v>6.2310230400000011</v>
      </c>
      <c r="L13" s="8">
        <v>3.1644624000000001</v>
      </c>
      <c r="M13" s="8">
        <v>3.0727276799999999</v>
      </c>
      <c r="N13" s="8">
        <v>2.7674591999999993</v>
      </c>
      <c r="O13" s="8">
        <v>2.8013779199999997</v>
      </c>
      <c r="P13" s="8">
        <v>4.4946158400000007</v>
      </c>
      <c r="Q13" s="8">
        <v>3.9484473599999999</v>
      </c>
      <c r="R13" s="8">
        <v>2.9231769599999997</v>
      </c>
      <c r="S13" s="8">
        <v>2.6549107199999997</v>
      </c>
      <c r="T13" s="8">
        <v>2.4502420799999998</v>
      </c>
      <c r="U13" s="8">
        <v>1.1594035199999999</v>
      </c>
      <c r="V13" s="8">
        <v>1.5286550400000001</v>
      </c>
      <c r="W13" s="8">
        <v>0.22278431999999995</v>
      </c>
      <c r="X13" s="8">
        <v>0.58586880000000008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32.881809600000004</v>
      </c>
      <c r="D26" s="27">
        <f t="shared" si="9"/>
        <v>34.754998319999999</v>
      </c>
      <c r="E26" s="27">
        <f t="shared" si="9"/>
        <v>31.317262199999998</v>
      </c>
      <c r="F26" s="27">
        <f t="shared" si="9"/>
        <v>9.8580682800000012</v>
      </c>
      <c r="G26" s="27">
        <f t="shared" si="9"/>
        <v>11.380515119999998</v>
      </c>
      <c r="H26" s="27">
        <f t="shared" si="9"/>
        <v>7.6784198399999983</v>
      </c>
      <c r="I26" s="27">
        <f t="shared" si="9"/>
        <v>5.9057996400000015</v>
      </c>
      <c r="J26" s="27">
        <f t="shared" si="9"/>
        <v>4.8072819600000019</v>
      </c>
      <c r="K26" s="27">
        <f t="shared" si="9"/>
        <v>3.2173923599999994</v>
      </c>
      <c r="L26" s="27">
        <f t="shared" si="9"/>
        <v>2.2981373999999999</v>
      </c>
      <c r="M26" s="27">
        <f t="shared" si="9"/>
        <v>5.609962799999999</v>
      </c>
      <c r="N26" s="27">
        <f t="shared" si="9"/>
        <v>3.0127874400000003</v>
      </c>
      <c r="O26" s="27">
        <f t="shared" si="9"/>
        <v>0.93179268000000015</v>
      </c>
      <c r="P26" s="27">
        <f t="shared" si="9"/>
        <v>1.3316659200000001</v>
      </c>
      <c r="Q26" s="27">
        <f t="shared" si="9"/>
        <v>0.90031499999999987</v>
      </c>
      <c r="R26" s="27">
        <f t="shared" si="9"/>
        <v>0.99474803999999994</v>
      </c>
      <c r="S26" s="27">
        <f t="shared" si="9"/>
        <v>1.4511744</v>
      </c>
      <c r="T26" s="27">
        <f t="shared" si="9"/>
        <v>3.6487432799999997</v>
      </c>
      <c r="U26" s="27">
        <f t="shared" si="9"/>
        <v>3.979258919999999</v>
      </c>
      <c r="V26" s="27">
        <f t="shared" si="9"/>
        <v>3.5636468400000014</v>
      </c>
      <c r="W26" s="27">
        <f t="shared" si="9"/>
        <v>3.2928854399999983</v>
      </c>
      <c r="X26" s="27">
        <f t="shared" si="9"/>
        <v>3.0378628799999996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32.881809600000004</v>
      </c>
      <c r="D33" s="19">
        <f t="shared" si="11"/>
        <v>34.754998319999999</v>
      </c>
      <c r="E33" s="19">
        <f t="shared" si="11"/>
        <v>31.317262199999998</v>
      </c>
      <c r="F33" s="19">
        <f t="shared" si="11"/>
        <v>9.8580682800000012</v>
      </c>
      <c r="G33" s="19">
        <f t="shared" si="11"/>
        <v>11.380515119999998</v>
      </c>
      <c r="H33" s="19">
        <f t="shared" si="11"/>
        <v>7.6784198399999983</v>
      </c>
      <c r="I33" s="19">
        <f t="shared" si="11"/>
        <v>5.9057996400000015</v>
      </c>
      <c r="J33" s="19">
        <f t="shared" si="11"/>
        <v>4.8072819600000019</v>
      </c>
      <c r="K33" s="19">
        <f t="shared" si="11"/>
        <v>3.2173923599999994</v>
      </c>
      <c r="L33" s="19">
        <f t="shared" si="11"/>
        <v>2.2981373999999999</v>
      </c>
      <c r="M33" s="19">
        <f t="shared" si="11"/>
        <v>5.609962799999999</v>
      </c>
      <c r="N33" s="19">
        <f t="shared" si="11"/>
        <v>3.0127874400000003</v>
      </c>
      <c r="O33" s="19">
        <f t="shared" si="11"/>
        <v>0.93179268000000015</v>
      </c>
      <c r="P33" s="19">
        <f t="shared" si="11"/>
        <v>1.3316659200000001</v>
      </c>
      <c r="Q33" s="19">
        <f t="shared" si="11"/>
        <v>0.90031499999999987</v>
      </c>
      <c r="R33" s="19">
        <f t="shared" si="11"/>
        <v>0.99474803999999994</v>
      </c>
      <c r="S33" s="19">
        <f t="shared" si="11"/>
        <v>1.4511744</v>
      </c>
      <c r="T33" s="19">
        <f t="shared" si="11"/>
        <v>3.6487432799999997</v>
      </c>
      <c r="U33" s="19">
        <f t="shared" si="11"/>
        <v>3.979258919999999</v>
      </c>
      <c r="V33" s="19">
        <f t="shared" si="11"/>
        <v>3.5636468400000014</v>
      </c>
      <c r="W33" s="19">
        <f t="shared" si="11"/>
        <v>3.2928854399999983</v>
      </c>
      <c r="X33" s="19">
        <f t="shared" si="11"/>
        <v>3.0378628799999996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26.689871520000004</v>
      </c>
      <c r="D43" s="8">
        <v>28.563060239999995</v>
      </c>
      <c r="E43" s="8">
        <v>25.125324119999998</v>
      </c>
      <c r="F43" s="8">
        <v>6.7620992399999995</v>
      </c>
      <c r="G43" s="8">
        <v>11.380515119999998</v>
      </c>
      <c r="H43" s="8">
        <v>7.6784198399999983</v>
      </c>
      <c r="I43" s="8">
        <v>5.9057996400000015</v>
      </c>
      <c r="J43" s="8">
        <v>4.8072819600000019</v>
      </c>
      <c r="K43" s="8">
        <v>3.2173923599999994</v>
      </c>
      <c r="L43" s="8">
        <v>2.2981373999999999</v>
      </c>
      <c r="M43" s="8">
        <v>5.609962799999999</v>
      </c>
      <c r="N43" s="8">
        <v>3.0127874400000003</v>
      </c>
      <c r="O43" s="8">
        <v>0.93179268000000015</v>
      </c>
      <c r="P43" s="8">
        <v>1.3316659200000001</v>
      </c>
      <c r="Q43" s="8">
        <v>0.90031499999999987</v>
      </c>
      <c r="R43" s="8">
        <v>0.99474803999999994</v>
      </c>
      <c r="S43" s="8">
        <v>1.4511744</v>
      </c>
      <c r="T43" s="8">
        <v>3.6487432799999997</v>
      </c>
      <c r="U43" s="8">
        <v>3.979258919999999</v>
      </c>
      <c r="V43" s="8">
        <v>3.5636468400000014</v>
      </c>
      <c r="W43" s="8">
        <v>3.2928854399999983</v>
      </c>
      <c r="X43" s="8">
        <v>3.0378628799999996</v>
      </c>
    </row>
    <row r="44" spans="1:24" ht="11.25" customHeight="1" x14ac:dyDescent="0.2">
      <c r="A44" s="28" t="s">
        <v>74</v>
      </c>
      <c r="B44" s="7" t="s">
        <v>75</v>
      </c>
      <c r="C44" s="8">
        <v>6.1919380799999999</v>
      </c>
      <c r="D44" s="8">
        <v>6.1919380799999999</v>
      </c>
      <c r="E44" s="8">
        <v>6.1919380799999999</v>
      </c>
      <c r="F44" s="8">
        <v>3.0959690400000008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340.48274831999987</v>
      </c>
      <c r="D51" s="27">
        <v>400.89221568000011</v>
      </c>
      <c r="E51" s="27">
        <v>388.68272388000003</v>
      </c>
      <c r="F51" s="27">
        <v>390.46077971999995</v>
      </c>
      <c r="G51" s="27">
        <v>422.93069676000005</v>
      </c>
      <c r="H51" s="27">
        <v>418.50959039999981</v>
      </c>
      <c r="I51" s="27">
        <v>489.38967395999998</v>
      </c>
      <c r="J51" s="27">
        <v>468.84711060000018</v>
      </c>
      <c r="K51" s="27">
        <v>450.32131980000003</v>
      </c>
      <c r="L51" s="27">
        <v>369.22892688000002</v>
      </c>
      <c r="M51" s="27">
        <v>424.31695020000006</v>
      </c>
      <c r="N51" s="27">
        <v>376.75819764000005</v>
      </c>
      <c r="O51" s="27">
        <v>348.51651515999998</v>
      </c>
      <c r="P51" s="27">
        <v>324.62000207999989</v>
      </c>
      <c r="Q51" s="27">
        <v>321.64250579999998</v>
      </c>
      <c r="R51" s="27">
        <v>324.72320363999995</v>
      </c>
      <c r="S51" s="27">
        <v>317.83555980000011</v>
      </c>
      <c r="T51" s="27">
        <v>317.08749996000006</v>
      </c>
      <c r="U51" s="27">
        <v>360.92695716000009</v>
      </c>
      <c r="V51" s="27">
        <v>342.08489700000007</v>
      </c>
      <c r="W51" s="27">
        <v>309.94498260000006</v>
      </c>
      <c r="X51" s="27">
        <v>315.45586512000006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145</v>
      </c>
      <c r="B1" s="4" t="s">
        <v>185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FC_IND_NFM_AM_E!C5+FC_IND_NFM_PA_E!C5+FC_IND_NFM_SA_E!C5+FC_IND_NFM_OM_E!C5</f>
        <v>0</v>
      </c>
      <c r="D5" s="8">
        <f>FC_IND_NFM_AM_E!D5+FC_IND_NFM_PA_E!D5+FC_IND_NFM_SA_E!D5+FC_IND_NFM_OM_E!D5</f>
        <v>0</v>
      </c>
      <c r="E5" s="8">
        <f>FC_IND_NFM_AM_E!E5+FC_IND_NFM_PA_E!E5+FC_IND_NFM_SA_E!E5+FC_IND_NFM_OM_E!E5</f>
        <v>0</v>
      </c>
      <c r="F5" s="8">
        <f>FC_IND_NFM_AM_E!F5+FC_IND_NFM_PA_E!F5+FC_IND_NFM_SA_E!F5+FC_IND_NFM_OM_E!F5</f>
        <v>0</v>
      </c>
      <c r="G5" s="8">
        <f>FC_IND_NFM_AM_E!G5+FC_IND_NFM_PA_E!G5+FC_IND_NFM_SA_E!G5+FC_IND_NFM_OM_E!G5</f>
        <v>0</v>
      </c>
      <c r="H5" s="8">
        <f>FC_IND_NFM_AM_E!H5+FC_IND_NFM_PA_E!H5+FC_IND_NFM_SA_E!H5+FC_IND_NFM_OM_E!H5</f>
        <v>0</v>
      </c>
      <c r="I5" s="8">
        <f>FC_IND_NFM_AM_E!I5+FC_IND_NFM_PA_E!I5+FC_IND_NFM_SA_E!I5+FC_IND_NFM_OM_E!I5</f>
        <v>0</v>
      </c>
      <c r="J5" s="8">
        <f>FC_IND_NFM_AM_E!J5+FC_IND_NFM_PA_E!J5+FC_IND_NFM_SA_E!J5+FC_IND_NFM_OM_E!J5</f>
        <v>0</v>
      </c>
      <c r="K5" s="8">
        <f>FC_IND_NFM_AM_E!K5+FC_IND_NFM_PA_E!K5+FC_IND_NFM_SA_E!K5+FC_IND_NFM_OM_E!K5</f>
        <v>0</v>
      </c>
      <c r="L5" s="8">
        <f>FC_IND_NFM_AM_E!L5+FC_IND_NFM_PA_E!L5+FC_IND_NFM_SA_E!L5+FC_IND_NFM_OM_E!L5</f>
        <v>0</v>
      </c>
      <c r="M5" s="8">
        <f>FC_IND_NFM_AM_E!M5+FC_IND_NFM_PA_E!M5+FC_IND_NFM_SA_E!M5+FC_IND_NFM_OM_E!M5</f>
        <v>0</v>
      </c>
      <c r="N5" s="8">
        <f>FC_IND_NFM_AM_E!N5+FC_IND_NFM_PA_E!N5+FC_IND_NFM_SA_E!N5+FC_IND_NFM_OM_E!N5</f>
        <v>0</v>
      </c>
      <c r="O5" s="8">
        <f>FC_IND_NFM_AM_E!O5+FC_IND_NFM_PA_E!O5+FC_IND_NFM_SA_E!O5+FC_IND_NFM_OM_E!O5</f>
        <v>0</v>
      </c>
      <c r="P5" s="8">
        <f>FC_IND_NFM_AM_E!P5+FC_IND_NFM_PA_E!P5+FC_IND_NFM_SA_E!P5+FC_IND_NFM_OM_E!P5</f>
        <v>0</v>
      </c>
      <c r="Q5" s="8">
        <f>FC_IND_NFM_AM_E!Q5+FC_IND_NFM_PA_E!Q5+FC_IND_NFM_SA_E!Q5+FC_IND_NFM_OM_E!Q5</f>
        <v>0</v>
      </c>
      <c r="R5" s="8">
        <f>FC_IND_NFM_AM_E!R5+FC_IND_NFM_PA_E!R5+FC_IND_NFM_SA_E!R5+FC_IND_NFM_OM_E!R5</f>
        <v>0</v>
      </c>
      <c r="S5" s="8">
        <f>FC_IND_NFM_AM_E!S5+FC_IND_NFM_PA_E!S5+FC_IND_NFM_SA_E!S5+FC_IND_NFM_OM_E!S5</f>
        <v>0</v>
      </c>
      <c r="T5" s="8">
        <f>FC_IND_NFM_AM_E!T5+FC_IND_NFM_PA_E!T5+FC_IND_NFM_SA_E!T5+FC_IND_NFM_OM_E!T5</f>
        <v>0</v>
      </c>
      <c r="U5" s="8">
        <f>FC_IND_NFM_AM_E!U5+FC_IND_NFM_PA_E!U5+FC_IND_NFM_SA_E!U5+FC_IND_NFM_OM_E!U5</f>
        <v>0</v>
      </c>
      <c r="V5" s="8">
        <f>FC_IND_NFM_AM_E!V5+FC_IND_NFM_PA_E!V5+FC_IND_NFM_SA_E!V5+FC_IND_NFM_OM_E!V5</f>
        <v>0</v>
      </c>
      <c r="W5" s="8">
        <f>FC_IND_NFM_AM_E!W5+FC_IND_NFM_PA_E!W5+FC_IND_NFM_SA_E!W5+FC_IND_NFM_OM_E!W5</f>
        <v>0</v>
      </c>
      <c r="X5" s="8">
        <f>FC_IND_NFM_AM_E!X5+FC_IND_NFM_PA_E!X5+FC_IND_NFM_SA_E!X5+FC_IND_NFM_OM_E!X5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FC_IND_NFM_AM_E!C6+FC_IND_NFM_PA_E!C6+FC_IND_NFM_SA_E!C6+FC_IND_NFM_OM_E!C6</f>
        <v>0</v>
      </c>
      <c r="D6" s="8">
        <f>FC_IND_NFM_AM_E!D6+FC_IND_NFM_PA_E!D6+FC_IND_NFM_SA_E!D6+FC_IND_NFM_OM_E!D6</f>
        <v>0</v>
      </c>
      <c r="E6" s="8">
        <f>FC_IND_NFM_AM_E!E6+FC_IND_NFM_PA_E!E6+FC_IND_NFM_SA_E!E6+FC_IND_NFM_OM_E!E6</f>
        <v>0</v>
      </c>
      <c r="F6" s="8">
        <f>FC_IND_NFM_AM_E!F6+FC_IND_NFM_PA_E!F6+FC_IND_NFM_SA_E!F6+FC_IND_NFM_OM_E!F6</f>
        <v>0</v>
      </c>
      <c r="G6" s="8">
        <f>FC_IND_NFM_AM_E!G6+FC_IND_NFM_PA_E!G6+FC_IND_NFM_SA_E!G6+FC_IND_NFM_OM_E!G6</f>
        <v>0</v>
      </c>
      <c r="H6" s="8">
        <f>FC_IND_NFM_AM_E!H6+FC_IND_NFM_PA_E!H6+FC_IND_NFM_SA_E!H6+FC_IND_NFM_OM_E!H6</f>
        <v>0</v>
      </c>
      <c r="I6" s="8">
        <f>FC_IND_NFM_AM_E!I6+FC_IND_NFM_PA_E!I6+FC_IND_NFM_SA_E!I6+FC_IND_NFM_OM_E!I6</f>
        <v>0</v>
      </c>
      <c r="J6" s="8">
        <f>FC_IND_NFM_AM_E!J6+FC_IND_NFM_PA_E!J6+FC_IND_NFM_SA_E!J6+FC_IND_NFM_OM_E!J6</f>
        <v>0</v>
      </c>
      <c r="K6" s="8">
        <f>FC_IND_NFM_AM_E!K6+FC_IND_NFM_PA_E!K6+FC_IND_NFM_SA_E!K6+FC_IND_NFM_OM_E!K6</f>
        <v>0</v>
      </c>
      <c r="L6" s="8">
        <f>FC_IND_NFM_AM_E!L6+FC_IND_NFM_PA_E!L6+FC_IND_NFM_SA_E!L6+FC_IND_NFM_OM_E!L6</f>
        <v>0</v>
      </c>
      <c r="M6" s="8">
        <f>FC_IND_NFM_AM_E!M6+FC_IND_NFM_PA_E!M6+FC_IND_NFM_SA_E!M6+FC_IND_NFM_OM_E!M6</f>
        <v>0</v>
      </c>
      <c r="N6" s="8">
        <f>FC_IND_NFM_AM_E!N6+FC_IND_NFM_PA_E!N6+FC_IND_NFM_SA_E!N6+FC_IND_NFM_OM_E!N6</f>
        <v>0</v>
      </c>
      <c r="O6" s="8">
        <f>FC_IND_NFM_AM_E!O6+FC_IND_NFM_PA_E!O6+FC_IND_NFM_SA_E!O6+FC_IND_NFM_OM_E!O6</f>
        <v>0</v>
      </c>
      <c r="P6" s="8">
        <f>FC_IND_NFM_AM_E!P6+FC_IND_NFM_PA_E!P6+FC_IND_NFM_SA_E!P6+FC_IND_NFM_OM_E!P6</f>
        <v>0</v>
      </c>
      <c r="Q6" s="8">
        <f>FC_IND_NFM_AM_E!Q6+FC_IND_NFM_PA_E!Q6+FC_IND_NFM_SA_E!Q6+FC_IND_NFM_OM_E!Q6</f>
        <v>0</v>
      </c>
      <c r="R6" s="8">
        <f>FC_IND_NFM_AM_E!R6+FC_IND_NFM_PA_E!R6+FC_IND_NFM_SA_E!R6+FC_IND_NFM_OM_E!R6</f>
        <v>0</v>
      </c>
      <c r="S6" s="8">
        <f>FC_IND_NFM_AM_E!S6+FC_IND_NFM_PA_E!S6+FC_IND_NFM_SA_E!S6+FC_IND_NFM_OM_E!S6</f>
        <v>0</v>
      </c>
      <c r="T6" s="8">
        <f>FC_IND_NFM_AM_E!T6+FC_IND_NFM_PA_E!T6+FC_IND_NFM_SA_E!T6+FC_IND_NFM_OM_E!T6</f>
        <v>0</v>
      </c>
      <c r="U6" s="8">
        <f>FC_IND_NFM_AM_E!U6+FC_IND_NFM_PA_E!U6+FC_IND_NFM_SA_E!U6+FC_IND_NFM_OM_E!U6</f>
        <v>0</v>
      </c>
      <c r="V6" s="8">
        <f>FC_IND_NFM_AM_E!V6+FC_IND_NFM_PA_E!V6+FC_IND_NFM_SA_E!V6+FC_IND_NFM_OM_E!V6</f>
        <v>0</v>
      </c>
      <c r="W6" s="8">
        <f>FC_IND_NFM_AM_E!W6+FC_IND_NFM_PA_E!W6+FC_IND_NFM_SA_E!W6+FC_IND_NFM_OM_E!W6</f>
        <v>0</v>
      </c>
      <c r="X6" s="8">
        <f>FC_IND_NFM_AM_E!X6+FC_IND_NFM_PA_E!X6+FC_IND_NFM_SA_E!X6+FC_IND_NFM_OM_E!X6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FC_IND_NFM_AM_E!C7+FC_IND_NFM_PA_E!C7+FC_IND_NFM_SA_E!C7+FC_IND_NFM_OM_E!C7</f>
        <v>0</v>
      </c>
      <c r="D7" s="8">
        <f>FC_IND_NFM_AM_E!D7+FC_IND_NFM_PA_E!D7+FC_IND_NFM_SA_E!D7+FC_IND_NFM_OM_E!D7</f>
        <v>0</v>
      </c>
      <c r="E7" s="8">
        <f>FC_IND_NFM_AM_E!E7+FC_IND_NFM_PA_E!E7+FC_IND_NFM_SA_E!E7+FC_IND_NFM_OM_E!E7</f>
        <v>0</v>
      </c>
      <c r="F7" s="8">
        <f>FC_IND_NFM_AM_E!F7+FC_IND_NFM_PA_E!F7+FC_IND_NFM_SA_E!F7+FC_IND_NFM_OM_E!F7</f>
        <v>0</v>
      </c>
      <c r="G7" s="8">
        <f>FC_IND_NFM_AM_E!G7+FC_IND_NFM_PA_E!G7+FC_IND_NFM_SA_E!G7+FC_IND_NFM_OM_E!G7</f>
        <v>0</v>
      </c>
      <c r="H7" s="8">
        <f>FC_IND_NFM_AM_E!H7+FC_IND_NFM_PA_E!H7+FC_IND_NFM_SA_E!H7+FC_IND_NFM_OM_E!H7</f>
        <v>0</v>
      </c>
      <c r="I7" s="8">
        <f>FC_IND_NFM_AM_E!I7+FC_IND_NFM_PA_E!I7+FC_IND_NFM_SA_E!I7+FC_IND_NFM_OM_E!I7</f>
        <v>0</v>
      </c>
      <c r="J7" s="8">
        <f>FC_IND_NFM_AM_E!J7+FC_IND_NFM_PA_E!J7+FC_IND_NFM_SA_E!J7+FC_IND_NFM_OM_E!J7</f>
        <v>0</v>
      </c>
      <c r="K7" s="8">
        <f>FC_IND_NFM_AM_E!K7+FC_IND_NFM_PA_E!K7+FC_IND_NFM_SA_E!K7+FC_IND_NFM_OM_E!K7</f>
        <v>0</v>
      </c>
      <c r="L7" s="8">
        <f>FC_IND_NFM_AM_E!L7+FC_IND_NFM_PA_E!L7+FC_IND_NFM_SA_E!L7+FC_IND_NFM_OM_E!L7</f>
        <v>0</v>
      </c>
      <c r="M7" s="8">
        <f>FC_IND_NFM_AM_E!M7+FC_IND_NFM_PA_E!M7+FC_IND_NFM_SA_E!M7+FC_IND_NFM_OM_E!M7</f>
        <v>0</v>
      </c>
      <c r="N7" s="8">
        <f>FC_IND_NFM_AM_E!N7+FC_IND_NFM_PA_E!N7+FC_IND_NFM_SA_E!N7+FC_IND_NFM_OM_E!N7</f>
        <v>0</v>
      </c>
      <c r="O7" s="8">
        <f>FC_IND_NFM_AM_E!O7+FC_IND_NFM_PA_E!O7+FC_IND_NFM_SA_E!O7+FC_IND_NFM_OM_E!O7</f>
        <v>0</v>
      </c>
      <c r="P7" s="8">
        <f>FC_IND_NFM_AM_E!P7+FC_IND_NFM_PA_E!P7+FC_IND_NFM_SA_E!P7+FC_IND_NFM_OM_E!P7</f>
        <v>0</v>
      </c>
      <c r="Q7" s="8">
        <f>FC_IND_NFM_AM_E!Q7+FC_IND_NFM_PA_E!Q7+FC_IND_NFM_SA_E!Q7+FC_IND_NFM_OM_E!Q7</f>
        <v>0</v>
      </c>
      <c r="R7" s="8">
        <f>FC_IND_NFM_AM_E!R7+FC_IND_NFM_PA_E!R7+FC_IND_NFM_SA_E!R7+FC_IND_NFM_OM_E!R7</f>
        <v>0</v>
      </c>
      <c r="S7" s="8">
        <f>FC_IND_NFM_AM_E!S7+FC_IND_NFM_PA_E!S7+FC_IND_NFM_SA_E!S7+FC_IND_NFM_OM_E!S7</f>
        <v>0</v>
      </c>
      <c r="T7" s="8">
        <f>FC_IND_NFM_AM_E!T7+FC_IND_NFM_PA_E!T7+FC_IND_NFM_SA_E!T7+FC_IND_NFM_OM_E!T7</f>
        <v>0</v>
      </c>
      <c r="U7" s="8">
        <f>FC_IND_NFM_AM_E!U7+FC_IND_NFM_PA_E!U7+FC_IND_NFM_SA_E!U7+FC_IND_NFM_OM_E!U7</f>
        <v>0</v>
      </c>
      <c r="V7" s="8">
        <f>FC_IND_NFM_AM_E!V7+FC_IND_NFM_PA_E!V7+FC_IND_NFM_SA_E!V7+FC_IND_NFM_OM_E!V7</f>
        <v>0</v>
      </c>
      <c r="W7" s="8">
        <f>FC_IND_NFM_AM_E!W7+FC_IND_NFM_PA_E!W7+FC_IND_NFM_SA_E!W7+FC_IND_NFM_OM_E!W7</f>
        <v>0</v>
      </c>
      <c r="X7" s="8">
        <f>FC_IND_NFM_AM_E!X7+FC_IND_NFM_PA_E!X7+FC_IND_NFM_SA_E!X7+FC_IND_NFM_OM_E!X7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FC_IND_NFM_AM_E!C9+FC_IND_NFM_PA_E!C9+FC_IND_NFM_SA_E!C9+FC_IND_NFM_OM_E!C9</f>
        <v>0</v>
      </c>
      <c r="D9" s="8">
        <f>FC_IND_NFM_AM_E!D9+FC_IND_NFM_PA_E!D9+FC_IND_NFM_SA_E!D9+FC_IND_NFM_OM_E!D9</f>
        <v>0</v>
      </c>
      <c r="E9" s="8">
        <f>FC_IND_NFM_AM_E!E9+FC_IND_NFM_PA_E!E9+FC_IND_NFM_SA_E!E9+FC_IND_NFM_OM_E!E9</f>
        <v>0</v>
      </c>
      <c r="F9" s="8">
        <f>FC_IND_NFM_AM_E!F9+FC_IND_NFM_PA_E!F9+FC_IND_NFM_SA_E!F9+FC_IND_NFM_OM_E!F9</f>
        <v>0</v>
      </c>
      <c r="G9" s="8">
        <f>FC_IND_NFM_AM_E!G9+FC_IND_NFM_PA_E!G9+FC_IND_NFM_SA_E!G9+FC_IND_NFM_OM_E!G9</f>
        <v>0</v>
      </c>
      <c r="H9" s="8">
        <f>FC_IND_NFM_AM_E!H9+FC_IND_NFM_PA_E!H9+FC_IND_NFM_SA_E!H9+FC_IND_NFM_OM_E!H9</f>
        <v>0</v>
      </c>
      <c r="I9" s="8">
        <f>FC_IND_NFM_AM_E!I9+FC_IND_NFM_PA_E!I9+FC_IND_NFM_SA_E!I9+FC_IND_NFM_OM_E!I9</f>
        <v>0</v>
      </c>
      <c r="J9" s="8">
        <f>FC_IND_NFM_AM_E!J9+FC_IND_NFM_PA_E!J9+FC_IND_NFM_SA_E!J9+FC_IND_NFM_OM_E!J9</f>
        <v>0</v>
      </c>
      <c r="K9" s="8">
        <f>FC_IND_NFM_AM_E!K9+FC_IND_NFM_PA_E!K9+FC_IND_NFM_SA_E!K9+FC_IND_NFM_OM_E!K9</f>
        <v>0</v>
      </c>
      <c r="L9" s="8">
        <f>FC_IND_NFM_AM_E!L9+FC_IND_NFM_PA_E!L9+FC_IND_NFM_SA_E!L9+FC_IND_NFM_OM_E!L9</f>
        <v>0</v>
      </c>
      <c r="M9" s="8">
        <f>FC_IND_NFM_AM_E!M9+FC_IND_NFM_PA_E!M9+FC_IND_NFM_SA_E!M9+FC_IND_NFM_OM_E!M9</f>
        <v>0</v>
      </c>
      <c r="N9" s="8">
        <f>FC_IND_NFM_AM_E!N9+FC_IND_NFM_PA_E!N9+FC_IND_NFM_SA_E!N9+FC_IND_NFM_OM_E!N9</f>
        <v>0</v>
      </c>
      <c r="O9" s="8">
        <f>FC_IND_NFM_AM_E!O9+FC_IND_NFM_PA_E!O9+FC_IND_NFM_SA_E!O9+FC_IND_NFM_OM_E!O9</f>
        <v>0</v>
      </c>
      <c r="P9" s="8">
        <f>FC_IND_NFM_AM_E!P9+FC_IND_NFM_PA_E!P9+FC_IND_NFM_SA_E!P9+FC_IND_NFM_OM_E!P9</f>
        <v>0</v>
      </c>
      <c r="Q9" s="8">
        <f>FC_IND_NFM_AM_E!Q9+FC_IND_NFM_PA_E!Q9+FC_IND_NFM_SA_E!Q9+FC_IND_NFM_OM_E!Q9</f>
        <v>0</v>
      </c>
      <c r="R9" s="8">
        <f>FC_IND_NFM_AM_E!R9+FC_IND_NFM_PA_E!R9+FC_IND_NFM_SA_E!R9+FC_IND_NFM_OM_E!R9</f>
        <v>0</v>
      </c>
      <c r="S9" s="8">
        <f>FC_IND_NFM_AM_E!S9+FC_IND_NFM_PA_E!S9+FC_IND_NFM_SA_E!S9+FC_IND_NFM_OM_E!S9</f>
        <v>0</v>
      </c>
      <c r="T9" s="8">
        <f>FC_IND_NFM_AM_E!T9+FC_IND_NFM_PA_E!T9+FC_IND_NFM_SA_E!T9+FC_IND_NFM_OM_E!T9</f>
        <v>0</v>
      </c>
      <c r="U9" s="8">
        <f>FC_IND_NFM_AM_E!U9+FC_IND_NFM_PA_E!U9+FC_IND_NFM_SA_E!U9+FC_IND_NFM_OM_E!U9</f>
        <v>0</v>
      </c>
      <c r="V9" s="8">
        <f>FC_IND_NFM_AM_E!V9+FC_IND_NFM_PA_E!V9+FC_IND_NFM_SA_E!V9+FC_IND_NFM_OM_E!V9</f>
        <v>0</v>
      </c>
      <c r="W9" s="8">
        <f>FC_IND_NFM_AM_E!W9+FC_IND_NFM_PA_E!W9+FC_IND_NFM_SA_E!W9+FC_IND_NFM_OM_E!W9</f>
        <v>0</v>
      </c>
      <c r="X9" s="8">
        <f>FC_IND_NFM_AM_E!X9+FC_IND_NFM_PA_E!X9+FC_IND_NFM_SA_E!X9+FC_IND_NFM_OM_E!X9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FC_IND_NFM_AM_E!C10+FC_IND_NFM_PA_E!C10+FC_IND_NFM_SA_E!C10+FC_IND_NFM_OM_E!C10</f>
        <v>0</v>
      </c>
      <c r="D10" s="8">
        <f>FC_IND_NFM_AM_E!D10+FC_IND_NFM_PA_E!D10+FC_IND_NFM_SA_E!D10+FC_IND_NFM_OM_E!D10</f>
        <v>0</v>
      </c>
      <c r="E10" s="8">
        <f>FC_IND_NFM_AM_E!E10+FC_IND_NFM_PA_E!E10+FC_IND_NFM_SA_E!E10+FC_IND_NFM_OM_E!E10</f>
        <v>0</v>
      </c>
      <c r="F10" s="8">
        <f>FC_IND_NFM_AM_E!F10+FC_IND_NFM_PA_E!F10+FC_IND_NFM_SA_E!F10+FC_IND_NFM_OM_E!F10</f>
        <v>0</v>
      </c>
      <c r="G10" s="8">
        <f>FC_IND_NFM_AM_E!G10+FC_IND_NFM_PA_E!G10+FC_IND_NFM_SA_E!G10+FC_IND_NFM_OM_E!G10</f>
        <v>0</v>
      </c>
      <c r="H10" s="8">
        <f>FC_IND_NFM_AM_E!H10+FC_IND_NFM_PA_E!H10+FC_IND_NFM_SA_E!H10+FC_IND_NFM_OM_E!H10</f>
        <v>0</v>
      </c>
      <c r="I10" s="8">
        <f>FC_IND_NFM_AM_E!I10+FC_IND_NFM_PA_E!I10+FC_IND_NFM_SA_E!I10+FC_IND_NFM_OM_E!I10</f>
        <v>0</v>
      </c>
      <c r="J10" s="8">
        <f>FC_IND_NFM_AM_E!J10+FC_IND_NFM_PA_E!J10+FC_IND_NFM_SA_E!J10+FC_IND_NFM_OM_E!J10</f>
        <v>0</v>
      </c>
      <c r="K10" s="8">
        <f>FC_IND_NFM_AM_E!K10+FC_IND_NFM_PA_E!K10+FC_IND_NFM_SA_E!K10+FC_IND_NFM_OM_E!K10</f>
        <v>0</v>
      </c>
      <c r="L10" s="8">
        <f>FC_IND_NFM_AM_E!L10+FC_IND_NFM_PA_E!L10+FC_IND_NFM_SA_E!L10+FC_IND_NFM_OM_E!L10</f>
        <v>0</v>
      </c>
      <c r="M10" s="8">
        <f>FC_IND_NFM_AM_E!M10+FC_IND_NFM_PA_E!M10+FC_IND_NFM_SA_E!M10+FC_IND_NFM_OM_E!M10</f>
        <v>0</v>
      </c>
      <c r="N10" s="8">
        <f>FC_IND_NFM_AM_E!N10+FC_IND_NFM_PA_E!N10+FC_IND_NFM_SA_E!N10+FC_IND_NFM_OM_E!N10</f>
        <v>0</v>
      </c>
      <c r="O10" s="8">
        <f>FC_IND_NFM_AM_E!O10+FC_IND_NFM_PA_E!O10+FC_IND_NFM_SA_E!O10+FC_IND_NFM_OM_E!O10</f>
        <v>0</v>
      </c>
      <c r="P10" s="8">
        <f>FC_IND_NFM_AM_E!P10+FC_IND_NFM_PA_E!P10+FC_IND_NFM_SA_E!P10+FC_IND_NFM_OM_E!P10</f>
        <v>0</v>
      </c>
      <c r="Q10" s="8">
        <f>FC_IND_NFM_AM_E!Q10+FC_IND_NFM_PA_E!Q10+FC_IND_NFM_SA_E!Q10+FC_IND_NFM_OM_E!Q10</f>
        <v>0</v>
      </c>
      <c r="R10" s="8">
        <f>FC_IND_NFM_AM_E!R10+FC_IND_NFM_PA_E!R10+FC_IND_NFM_SA_E!R10+FC_IND_NFM_OM_E!R10</f>
        <v>0</v>
      </c>
      <c r="S10" s="8">
        <f>FC_IND_NFM_AM_E!S10+FC_IND_NFM_PA_E!S10+FC_IND_NFM_SA_E!S10+FC_IND_NFM_OM_E!S10</f>
        <v>0</v>
      </c>
      <c r="T10" s="8">
        <f>FC_IND_NFM_AM_E!T10+FC_IND_NFM_PA_E!T10+FC_IND_NFM_SA_E!T10+FC_IND_NFM_OM_E!T10</f>
        <v>0</v>
      </c>
      <c r="U10" s="8">
        <f>FC_IND_NFM_AM_E!U10+FC_IND_NFM_PA_E!U10+FC_IND_NFM_SA_E!U10+FC_IND_NFM_OM_E!U10</f>
        <v>0</v>
      </c>
      <c r="V10" s="8">
        <f>FC_IND_NFM_AM_E!V10+FC_IND_NFM_PA_E!V10+FC_IND_NFM_SA_E!V10+FC_IND_NFM_OM_E!V10</f>
        <v>0</v>
      </c>
      <c r="W10" s="8">
        <f>FC_IND_NFM_AM_E!W10+FC_IND_NFM_PA_E!W10+FC_IND_NFM_SA_E!W10+FC_IND_NFM_OM_E!W10</f>
        <v>0</v>
      </c>
      <c r="X10" s="8">
        <f>FC_IND_NFM_AM_E!X10+FC_IND_NFM_PA_E!X10+FC_IND_NFM_SA_E!X10+FC_IND_NFM_OM_E!X10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FC_IND_NFM_AM_E!C12+FC_IND_NFM_PA_E!C12+FC_IND_NFM_SA_E!C12+FC_IND_NFM_OM_E!C12</f>
        <v>0</v>
      </c>
      <c r="D12" s="8">
        <f>FC_IND_NFM_AM_E!D12+FC_IND_NFM_PA_E!D12+FC_IND_NFM_SA_E!D12+FC_IND_NFM_OM_E!D12</f>
        <v>0</v>
      </c>
      <c r="E12" s="8">
        <f>FC_IND_NFM_AM_E!E12+FC_IND_NFM_PA_E!E12+FC_IND_NFM_SA_E!E12+FC_IND_NFM_OM_E!E12</f>
        <v>0</v>
      </c>
      <c r="F12" s="8">
        <f>FC_IND_NFM_AM_E!F12+FC_IND_NFM_PA_E!F12+FC_IND_NFM_SA_E!F12+FC_IND_NFM_OM_E!F12</f>
        <v>0</v>
      </c>
      <c r="G12" s="8">
        <f>FC_IND_NFM_AM_E!G12+FC_IND_NFM_PA_E!G12+FC_IND_NFM_SA_E!G12+FC_IND_NFM_OM_E!G12</f>
        <v>0</v>
      </c>
      <c r="H12" s="8">
        <f>FC_IND_NFM_AM_E!H12+FC_IND_NFM_PA_E!H12+FC_IND_NFM_SA_E!H12+FC_IND_NFM_OM_E!H12</f>
        <v>0</v>
      </c>
      <c r="I12" s="8">
        <f>FC_IND_NFM_AM_E!I12+FC_IND_NFM_PA_E!I12+FC_IND_NFM_SA_E!I12+FC_IND_NFM_OM_E!I12</f>
        <v>0</v>
      </c>
      <c r="J12" s="8">
        <f>FC_IND_NFM_AM_E!J12+FC_IND_NFM_PA_E!J12+FC_IND_NFM_SA_E!J12+FC_IND_NFM_OM_E!J12</f>
        <v>0</v>
      </c>
      <c r="K12" s="8">
        <f>FC_IND_NFM_AM_E!K12+FC_IND_NFM_PA_E!K12+FC_IND_NFM_SA_E!K12+FC_IND_NFM_OM_E!K12</f>
        <v>0</v>
      </c>
      <c r="L12" s="8">
        <f>FC_IND_NFM_AM_E!L12+FC_IND_NFM_PA_E!L12+FC_IND_NFM_SA_E!L12+FC_IND_NFM_OM_E!L12</f>
        <v>0</v>
      </c>
      <c r="M12" s="8">
        <f>FC_IND_NFM_AM_E!M12+FC_IND_NFM_PA_E!M12+FC_IND_NFM_SA_E!M12+FC_IND_NFM_OM_E!M12</f>
        <v>0</v>
      </c>
      <c r="N12" s="8">
        <f>FC_IND_NFM_AM_E!N12+FC_IND_NFM_PA_E!N12+FC_IND_NFM_SA_E!N12+FC_IND_NFM_OM_E!N12</f>
        <v>0</v>
      </c>
      <c r="O12" s="8">
        <f>FC_IND_NFM_AM_E!O12+FC_IND_NFM_PA_E!O12+FC_IND_NFM_SA_E!O12+FC_IND_NFM_OM_E!O12</f>
        <v>0</v>
      </c>
      <c r="P12" s="8">
        <f>FC_IND_NFM_AM_E!P12+FC_IND_NFM_PA_E!P12+FC_IND_NFM_SA_E!P12+FC_IND_NFM_OM_E!P12</f>
        <v>0</v>
      </c>
      <c r="Q12" s="8">
        <f>FC_IND_NFM_AM_E!Q12+FC_IND_NFM_PA_E!Q12+FC_IND_NFM_SA_E!Q12+FC_IND_NFM_OM_E!Q12</f>
        <v>0</v>
      </c>
      <c r="R12" s="8">
        <f>FC_IND_NFM_AM_E!R12+FC_IND_NFM_PA_E!R12+FC_IND_NFM_SA_E!R12+FC_IND_NFM_OM_E!R12</f>
        <v>0</v>
      </c>
      <c r="S12" s="8">
        <f>FC_IND_NFM_AM_E!S12+FC_IND_NFM_PA_E!S12+FC_IND_NFM_SA_E!S12+FC_IND_NFM_OM_E!S12</f>
        <v>0</v>
      </c>
      <c r="T12" s="8">
        <f>FC_IND_NFM_AM_E!T12+FC_IND_NFM_PA_E!T12+FC_IND_NFM_SA_E!T12+FC_IND_NFM_OM_E!T12</f>
        <v>0</v>
      </c>
      <c r="U12" s="8">
        <f>FC_IND_NFM_AM_E!U12+FC_IND_NFM_PA_E!U12+FC_IND_NFM_SA_E!U12+FC_IND_NFM_OM_E!U12</f>
        <v>0</v>
      </c>
      <c r="V12" s="8">
        <f>FC_IND_NFM_AM_E!V12+FC_IND_NFM_PA_E!V12+FC_IND_NFM_SA_E!V12+FC_IND_NFM_OM_E!V12</f>
        <v>0</v>
      </c>
      <c r="W12" s="8">
        <f>FC_IND_NFM_AM_E!W12+FC_IND_NFM_PA_E!W12+FC_IND_NFM_SA_E!W12+FC_IND_NFM_OM_E!W12</f>
        <v>0</v>
      </c>
      <c r="X12" s="8">
        <f>FC_IND_NFM_AM_E!X12+FC_IND_NFM_PA_E!X12+FC_IND_NFM_SA_E!X12+FC_IND_NFM_OM_E!X12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FC_IND_NFM_AM_E!C13+FC_IND_NFM_PA_E!C13+FC_IND_NFM_SA_E!C13+FC_IND_NFM_OM_E!C13</f>
        <v>0</v>
      </c>
      <c r="D13" s="8">
        <f>FC_IND_NFM_AM_E!D13+FC_IND_NFM_PA_E!D13+FC_IND_NFM_SA_E!D13+FC_IND_NFM_OM_E!D13</f>
        <v>0</v>
      </c>
      <c r="E13" s="8">
        <f>FC_IND_NFM_AM_E!E13+FC_IND_NFM_PA_E!E13+FC_IND_NFM_SA_E!E13+FC_IND_NFM_OM_E!E13</f>
        <v>0</v>
      </c>
      <c r="F13" s="8">
        <f>FC_IND_NFM_AM_E!F13+FC_IND_NFM_PA_E!F13+FC_IND_NFM_SA_E!F13+FC_IND_NFM_OM_E!F13</f>
        <v>0</v>
      </c>
      <c r="G13" s="8">
        <f>FC_IND_NFM_AM_E!G13+FC_IND_NFM_PA_E!G13+FC_IND_NFM_SA_E!G13+FC_IND_NFM_OM_E!G13</f>
        <v>0</v>
      </c>
      <c r="H13" s="8">
        <f>FC_IND_NFM_AM_E!H13+FC_IND_NFM_PA_E!H13+FC_IND_NFM_SA_E!H13+FC_IND_NFM_OM_E!H13</f>
        <v>0</v>
      </c>
      <c r="I13" s="8">
        <f>FC_IND_NFM_AM_E!I13+FC_IND_NFM_PA_E!I13+FC_IND_NFM_SA_E!I13+FC_IND_NFM_OM_E!I13</f>
        <v>0</v>
      </c>
      <c r="J13" s="8">
        <f>FC_IND_NFM_AM_E!J13+FC_IND_NFM_PA_E!J13+FC_IND_NFM_SA_E!J13+FC_IND_NFM_OM_E!J13</f>
        <v>0</v>
      </c>
      <c r="K13" s="8">
        <f>FC_IND_NFM_AM_E!K13+FC_IND_NFM_PA_E!K13+FC_IND_NFM_SA_E!K13+FC_IND_NFM_OM_E!K13</f>
        <v>0</v>
      </c>
      <c r="L13" s="8">
        <f>FC_IND_NFM_AM_E!L13+FC_IND_NFM_PA_E!L13+FC_IND_NFM_SA_E!L13+FC_IND_NFM_OM_E!L13</f>
        <v>0</v>
      </c>
      <c r="M13" s="8">
        <f>FC_IND_NFM_AM_E!M13+FC_IND_NFM_PA_E!M13+FC_IND_NFM_SA_E!M13+FC_IND_NFM_OM_E!M13</f>
        <v>0</v>
      </c>
      <c r="N13" s="8">
        <f>FC_IND_NFM_AM_E!N13+FC_IND_NFM_PA_E!N13+FC_IND_NFM_SA_E!N13+FC_IND_NFM_OM_E!N13</f>
        <v>0</v>
      </c>
      <c r="O13" s="8">
        <f>FC_IND_NFM_AM_E!O13+FC_IND_NFM_PA_E!O13+FC_IND_NFM_SA_E!O13+FC_IND_NFM_OM_E!O13</f>
        <v>0</v>
      </c>
      <c r="P13" s="8">
        <f>FC_IND_NFM_AM_E!P13+FC_IND_NFM_PA_E!P13+FC_IND_NFM_SA_E!P13+FC_IND_NFM_OM_E!P13</f>
        <v>0</v>
      </c>
      <c r="Q13" s="8">
        <f>FC_IND_NFM_AM_E!Q13+FC_IND_NFM_PA_E!Q13+FC_IND_NFM_SA_E!Q13+FC_IND_NFM_OM_E!Q13</f>
        <v>0</v>
      </c>
      <c r="R13" s="8">
        <f>FC_IND_NFM_AM_E!R13+FC_IND_NFM_PA_E!R13+FC_IND_NFM_SA_E!R13+FC_IND_NFM_OM_E!R13</f>
        <v>0</v>
      </c>
      <c r="S13" s="8">
        <f>FC_IND_NFM_AM_E!S13+FC_IND_NFM_PA_E!S13+FC_IND_NFM_SA_E!S13+FC_IND_NFM_OM_E!S13</f>
        <v>0</v>
      </c>
      <c r="T13" s="8">
        <f>FC_IND_NFM_AM_E!T13+FC_IND_NFM_PA_E!T13+FC_IND_NFM_SA_E!T13+FC_IND_NFM_OM_E!T13</f>
        <v>0</v>
      </c>
      <c r="U13" s="8">
        <f>FC_IND_NFM_AM_E!U13+FC_IND_NFM_PA_E!U13+FC_IND_NFM_SA_E!U13+FC_IND_NFM_OM_E!U13</f>
        <v>0</v>
      </c>
      <c r="V13" s="8">
        <f>FC_IND_NFM_AM_E!V13+FC_IND_NFM_PA_E!V13+FC_IND_NFM_SA_E!V13+FC_IND_NFM_OM_E!V13</f>
        <v>0</v>
      </c>
      <c r="W13" s="8">
        <f>FC_IND_NFM_AM_E!W13+FC_IND_NFM_PA_E!W13+FC_IND_NFM_SA_E!W13+FC_IND_NFM_OM_E!W13</f>
        <v>0</v>
      </c>
      <c r="X13" s="8">
        <f>FC_IND_NFM_AM_E!X13+FC_IND_NFM_PA_E!X13+FC_IND_NFM_SA_E!X13+FC_IND_NFM_OM_E!X13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FC_IND_NFM_AM_E!C14+FC_IND_NFM_PA_E!C14+FC_IND_NFM_SA_E!C14+FC_IND_NFM_OM_E!C14</f>
        <v>0</v>
      </c>
      <c r="D14" s="8">
        <f>FC_IND_NFM_AM_E!D14+FC_IND_NFM_PA_E!D14+FC_IND_NFM_SA_E!D14+FC_IND_NFM_OM_E!D14</f>
        <v>0</v>
      </c>
      <c r="E14" s="8">
        <f>FC_IND_NFM_AM_E!E14+FC_IND_NFM_PA_E!E14+FC_IND_NFM_SA_E!E14+FC_IND_NFM_OM_E!E14</f>
        <v>0</v>
      </c>
      <c r="F14" s="8">
        <f>FC_IND_NFM_AM_E!F14+FC_IND_NFM_PA_E!F14+FC_IND_NFM_SA_E!F14+FC_IND_NFM_OM_E!F14</f>
        <v>0</v>
      </c>
      <c r="G14" s="8">
        <f>FC_IND_NFM_AM_E!G14+FC_IND_NFM_PA_E!G14+FC_IND_NFM_SA_E!G14+FC_IND_NFM_OM_E!G14</f>
        <v>0</v>
      </c>
      <c r="H14" s="8">
        <f>FC_IND_NFM_AM_E!H14+FC_IND_NFM_PA_E!H14+FC_IND_NFM_SA_E!H14+FC_IND_NFM_OM_E!H14</f>
        <v>0</v>
      </c>
      <c r="I14" s="8">
        <f>FC_IND_NFM_AM_E!I14+FC_IND_NFM_PA_E!I14+FC_IND_NFM_SA_E!I14+FC_IND_NFM_OM_E!I14</f>
        <v>0</v>
      </c>
      <c r="J14" s="8">
        <f>FC_IND_NFM_AM_E!J14+FC_IND_NFM_PA_E!J14+FC_IND_NFM_SA_E!J14+FC_IND_NFM_OM_E!J14</f>
        <v>0</v>
      </c>
      <c r="K14" s="8">
        <f>FC_IND_NFM_AM_E!K14+FC_IND_NFM_PA_E!K14+FC_IND_NFM_SA_E!K14+FC_IND_NFM_OM_E!K14</f>
        <v>0</v>
      </c>
      <c r="L14" s="8">
        <f>FC_IND_NFM_AM_E!L14+FC_IND_NFM_PA_E!L14+FC_IND_NFM_SA_E!L14+FC_IND_NFM_OM_E!L14</f>
        <v>0</v>
      </c>
      <c r="M14" s="8">
        <f>FC_IND_NFM_AM_E!M14+FC_IND_NFM_PA_E!M14+FC_IND_NFM_SA_E!M14+FC_IND_NFM_OM_E!M14</f>
        <v>0</v>
      </c>
      <c r="N14" s="8">
        <f>FC_IND_NFM_AM_E!N14+FC_IND_NFM_PA_E!N14+FC_IND_NFM_SA_E!N14+FC_IND_NFM_OM_E!N14</f>
        <v>0</v>
      </c>
      <c r="O14" s="8">
        <f>FC_IND_NFM_AM_E!O14+FC_IND_NFM_PA_E!O14+FC_IND_NFM_SA_E!O14+FC_IND_NFM_OM_E!O14</f>
        <v>0</v>
      </c>
      <c r="P14" s="8">
        <f>FC_IND_NFM_AM_E!P14+FC_IND_NFM_PA_E!P14+FC_IND_NFM_SA_E!P14+FC_IND_NFM_OM_E!P14</f>
        <v>0</v>
      </c>
      <c r="Q14" s="8">
        <f>FC_IND_NFM_AM_E!Q14+FC_IND_NFM_PA_E!Q14+FC_IND_NFM_SA_E!Q14+FC_IND_NFM_OM_E!Q14</f>
        <v>0</v>
      </c>
      <c r="R14" s="8">
        <f>FC_IND_NFM_AM_E!R14+FC_IND_NFM_PA_E!R14+FC_IND_NFM_SA_E!R14+FC_IND_NFM_OM_E!R14</f>
        <v>0</v>
      </c>
      <c r="S14" s="8">
        <f>FC_IND_NFM_AM_E!S14+FC_IND_NFM_PA_E!S14+FC_IND_NFM_SA_E!S14+FC_IND_NFM_OM_E!S14</f>
        <v>0</v>
      </c>
      <c r="T14" s="8">
        <f>FC_IND_NFM_AM_E!T14+FC_IND_NFM_PA_E!T14+FC_IND_NFM_SA_E!T14+FC_IND_NFM_OM_E!T14</f>
        <v>0</v>
      </c>
      <c r="U14" s="8">
        <f>FC_IND_NFM_AM_E!U14+FC_IND_NFM_PA_E!U14+FC_IND_NFM_SA_E!U14+FC_IND_NFM_OM_E!U14</f>
        <v>0</v>
      </c>
      <c r="V14" s="8">
        <f>FC_IND_NFM_AM_E!V14+FC_IND_NFM_PA_E!V14+FC_IND_NFM_SA_E!V14+FC_IND_NFM_OM_E!V14</f>
        <v>0</v>
      </c>
      <c r="W14" s="8">
        <f>FC_IND_NFM_AM_E!W14+FC_IND_NFM_PA_E!W14+FC_IND_NFM_SA_E!W14+FC_IND_NFM_OM_E!W14</f>
        <v>0</v>
      </c>
      <c r="X14" s="8">
        <f>FC_IND_NFM_AM_E!X14+FC_IND_NFM_PA_E!X14+FC_IND_NFM_SA_E!X14+FC_IND_NFM_OM_E!X14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FC_IND_NFM_AM_E!C15+FC_IND_NFM_PA_E!C15+FC_IND_NFM_SA_E!C15+FC_IND_NFM_OM_E!C15</f>
        <v>0</v>
      </c>
      <c r="D15" s="8">
        <f>FC_IND_NFM_AM_E!D15+FC_IND_NFM_PA_E!D15+FC_IND_NFM_SA_E!D15+FC_IND_NFM_OM_E!D15</f>
        <v>0</v>
      </c>
      <c r="E15" s="8">
        <f>FC_IND_NFM_AM_E!E15+FC_IND_NFM_PA_E!E15+FC_IND_NFM_SA_E!E15+FC_IND_NFM_OM_E!E15</f>
        <v>0</v>
      </c>
      <c r="F15" s="8">
        <f>FC_IND_NFM_AM_E!F15+FC_IND_NFM_PA_E!F15+FC_IND_NFM_SA_E!F15+FC_IND_NFM_OM_E!F15</f>
        <v>0</v>
      </c>
      <c r="G15" s="8">
        <f>FC_IND_NFM_AM_E!G15+FC_IND_NFM_PA_E!G15+FC_IND_NFM_SA_E!G15+FC_IND_NFM_OM_E!G15</f>
        <v>0</v>
      </c>
      <c r="H15" s="8">
        <f>FC_IND_NFM_AM_E!H15+FC_IND_NFM_PA_E!H15+FC_IND_NFM_SA_E!H15+FC_IND_NFM_OM_E!H15</f>
        <v>0</v>
      </c>
      <c r="I15" s="8">
        <f>FC_IND_NFM_AM_E!I15+FC_IND_NFM_PA_E!I15+FC_IND_NFM_SA_E!I15+FC_IND_NFM_OM_E!I15</f>
        <v>0</v>
      </c>
      <c r="J15" s="8">
        <f>FC_IND_NFM_AM_E!J15+FC_IND_NFM_PA_E!J15+FC_IND_NFM_SA_E!J15+FC_IND_NFM_OM_E!J15</f>
        <v>0</v>
      </c>
      <c r="K15" s="8">
        <f>FC_IND_NFM_AM_E!K15+FC_IND_NFM_PA_E!K15+FC_IND_NFM_SA_E!K15+FC_IND_NFM_OM_E!K15</f>
        <v>0</v>
      </c>
      <c r="L15" s="8">
        <f>FC_IND_NFM_AM_E!L15+FC_IND_NFM_PA_E!L15+FC_IND_NFM_SA_E!L15+FC_IND_NFM_OM_E!L15</f>
        <v>0</v>
      </c>
      <c r="M15" s="8">
        <f>FC_IND_NFM_AM_E!M15+FC_IND_NFM_PA_E!M15+FC_IND_NFM_SA_E!M15+FC_IND_NFM_OM_E!M15</f>
        <v>0</v>
      </c>
      <c r="N15" s="8">
        <f>FC_IND_NFM_AM_E!N15+FC_IND_NFM_PA_E!N15+FC_IND_NFM_SA_E!N15+FC_IND_NFM_OM_E!N15</f>
        <v>0</v>
      </c>
      <c r="O15" s="8">
        <f>FC_IND_NFM_AM_E!O15+FC_IND_NFM_PA_E!O15+FC_IND_NFM_SA_E!O15+FC_IND_NFM_OM_E!O15</f>
        <v>0</v>
      </c>
      <c r="P15" s="8">
        <f>FC_IND_NFM_AM_E!P15+FC_IND_NFM_PA_E!P15+FC_IND_NFM_SA_E!P15+FC_IND_NFM_OM_E!P15</f>
        <v>0</v>
      </c>
      <c r="Q15" s="8">
        <f>FC_IND_NFM_AM_E!Q15+FC_IND_NFM_PA_E!Q15+FC_IND_NFM_SA_E!Q15+FC_IND_NFM_OM_E!Q15</f>
        <v>0</v>
      </c>
      <c r="R15" s="8">
        <f>FC_IND_NFM_AM_E!R15+FC_IND_NFM_PA_E!R15+FC_IND_NFM_SA_E!R15+FC_IND_NFM_OM_E!R15</f>
        <v>0</v>
      </c>
      <c r="S15" s="8">
        <f>FC_IND_NFM_AM_E!S15+FC_IND_NFM_PA_E!S15+FC_IND_NFM_SA_E!S15+FC_IND_NFM_OM_E!S15</f>
        <v>0</v>
      </c>
      <c r="T15" s="8">
        <f>FC_IND_NFM_AM_E!T15+FC_IND_NFM_PA_E!T15+FC_IND_NFM_SA_E!T15+FC_IND_NFM_OM_E!T15</f>
        <v>0</v>
      </c>
      <c r="U15" s="8">
        <f>FC_IND_NFM_AM_E!U15+FC_IND_NFM_PA_E!U15+FC_IND_NFM_SA_E!U15+FC_IND_NFM_OM_E!U15</f>
        <v>0</v>
      </c>
      <c r="V15" s="8">
        <f>FC_IND_NFM_AM_E!V15+FC_IND_NFM_PA_E!V15+FC_IND_NFM_SA_E!V15+FC_IND_NFM_OM_E!V15</f>
        <v>0</v>
      </c>
      <c r="W15" s="8">
        <f>FC_IND_NFM_AM_E!W15+FC_IND_NFM_PA_E!W15+FC_IND_NFM_SA_E!W15+FC_IND_NFM_OM_E!W15</f>
        <v>0</v>
      </c>
      <c r="X15" s="8">
        <f>FC_IND_NFM_AM_E!X15+FC_IND_NFM_PA_E!X15+FC_IND_NFM_SA_E!X15+FC_IND_NFM_OM_E!X15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FC_IND_NFM_AM_E!C16+FC_IND_NFM_PA_E!C16+FC_IND_NFM_SA_E!C16+FC_IND_NFM_OM_E!C16</f>
        <v>0</v>
      </c>
      <c r="D16" s="8">
        <f>FC_IND_NFM_AM_E!D16+FC_IND_NFM_PA_E!D16+FC_IND_NFM_SA_E!D16+FC_IND_NFM_OM_E!D16</f>
        <v>0</v>
      </c>
      <c r="E16" s="8">
        <f>FC_IND_NFM_AM_E!E16+FC_IND_NFM_PA_E!E16+FC_IND_NFM_SA_E!E16+FC_IND_NFM_OM_E!E16</f>
        <v>0</v>
      </c>
      <c r="F16" s="8">
        <f>FC_IND_NFM_AM_E!F16+FC_IND_NFM_PA_E!F16+FC_IND_NFM_SA_E!F16+FC_IND_NFM_OM_E!F16</f>
        <v>0</v>
      </c>
      <c r="G16" s="8">
        <f>FC_IND_NFM_AM_E!G16+FC_IND_NFM_PA_E!G16+FC_IND_NFM_SA_E!G16+FC_IND_NFM_OM_E!G16</f>
        <v>0</v>
      </c>
      <c r="H16" s="8">
        <f>FC_IND_NFM_AM_E!H16+FC_IND_NFM_PA_E!H16+FC_IND_NFM_SA_E!H16+FC_IND_NFM_OM_E!H16</f>
        <v>0</v>
      </c>
      <c r="I16" s="8">
        <f>FC_IND_NFM_AM_E!I16+FC_IND_NFM_PA_E!I16+FC_IND_NFM_SA_E!I16+FC_IND_NFM_OM_E!I16</f>
        <v>0</v>
      </c>
      <c r="J16" s="8">
        <f>FC_IND_NFM_AM_E!J16+FC_IND_NFM_PA_E!J16+FC_IND_NFM_SA_E!J16+FC_IND_NFM_OM_E!J16</f>
        <v>0</v>
      </c>
      <c r="K16" s="8">
        <f>FC_IND_NFM_AM_E!K16+FC_IND_NFM_PA_E!K16+FC_IND_NFM_SA_E!K16+FC_IND_NFM_OM_E!K16</f>
        <v>0</v>
      </c>
      <c r="L16" s="8">
        <f>FC_IND_NFM_AM_E!L16+FC_IND_NFM_PA_E!L16+FC_IND_NFM_SA_E!L16+FC_IND_NFM_OM_E!L16</f>
        <v>0</v>
      </c>
      <c r="M16" s="8">
        <f>FC_IND_NFM_AM_E!M16+FC_IND_NFM_PA_E!M16+FC_IND_NFM_SA_E!M16+FC_IND_NFM_OM_E!M16</f>
        <v>0</v>
      </c>
      <c r="N16" s="8">
        <f>FC_IND_NFM_AM_E!N16+FC_IND_NFM_PA_E!N16+FC_IND_NFM_SA_E!N16+FC_IND_NFM_OM_E!N16</f>
        <v>0</v>
      </c>
      <c r="O16" s="8">
        <f>FC_IND_NFM_AM_E!O16+FC_IND_NFM_PA_E!O16+FC_IND_NFM_SA_E!O16+FC_IND_NFM_OM_E!O16</f>
        <v>0</v>
      </c>
      <c r="P16" s="8">
        <f>FC_IND_NFM_AM_E!P16+FC_IND_NFM_PA_E!P16+FC_IND_NFM_SA_E!P16+FC_IND_NFM_OM_E!P16</f>
        <v>0</v>
      </c>
      <c r="Q16" s="8">
        <f>FC_IND_NFM_AM_E!Q16+FC_IND_NFM_PA_E!Q16+FC_IND_NFM_SA_E!Q16+FC_IND_NFM_OM_E!Q16</f>
        <v>0</v>
      </c>
      <c r="R16" s="8">
        <f>FC_IND_NFM_AM_E!R16+FC_IND_NFM_PA_E!R16+FC_IND_NFM_SA_E!R16+FC_IND_NFM_OM_E!R16</f>
        <v>0</v>
      </c>
      <c r="S16" s="8">
        <f>FC_IND_NFM_AM_E!S16+FC_IND_NFM_PA_E!S16+FC_IND_NFM_SA_E!S16+FC_IND_NFM_OM_E!S16</f>
        <v>0</v>
      </c>
      <c r="T16" s="8">
        <f>FC_IND_NFM_AM_E!T16+FC_IND_NFM_PA_E!T16+FC_IND_NFM_SA_E!T16+FC_IND_NFM_OM_E!T16</f>
        <v>0</v>
      </c>
      <c r="U16" s="8">
        <f>FC_IND_NFM_AM_E!U16+FC_IND_NFM_PA_E!U16+FC_IND_NFM_SA_E!U16+FC_IND_NFM_OM_E!U16</f>
        <v>0</v>
      </c>
      <c r="V16" s="8">
        <f>FC_IND_NFM_AM_E!V16+FC_IND_NFM_PA_E!V16+FC_IND_NFM_SA_E!V16+FC_IND_NFM_OM_E!V16</f>
        <v>0</v>
      </c>
      <c r="W16" s="8">
        <f>FC_IND_NFM_AM_E!W16+FC_IND_NFM_PA_E!W16+FC_IND_NFM_SA_E!W16+FC_IND_NFM_OM_E!W16</f>
        <v>0</v>
      </c>
      <c r="X16" s="8">
        <f>FC_IND_NFM_AM_E!X16+FC_IND_NFM_PA_E!X16+FC_IND_NFM_SA_E!X16+FC_IND_NFM_OM_E!X16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FC_IND_NFM_AM_E!C18+FC_IND_NFM_PA_E!C18+FC_IND_NFM_SA_E!C18+FC_IND_NFM_OM_E!C18</f>
        <v>0</v>
      </c>
      <c r="D18" s="8">
        <f>FC_IND_NFM_AM_E!D18+FC_IND_NFM_PA_E!D18+FC_IND_NFM_SA_E!D18+FC_IND_NFM_OM_E!D18</f>
        <v>0</v>
      </c>
      <c r="E18" s="8">
        <f>FC_IND_NFM_AM_E!E18+FC_IND_NFM_PA_E!E18+FC_IND_NFM_SA_E!E18+FC_IND_NFM_OM_E!E18</f>
        <v>0</v>
      </c>
      <c r="F18" s="8">
        <f>FC_IND_NFM_AM_E!F18+FC_IND_NFM_PA_E!F18+FC_IND_NFM_SA_E!F18+FC_IND_NFM_OM_E!F18</f>
        <v>0</v>
      </c>
      <c r="G18" s="8">
        <f>FC_IND_NFM_AM_E!G18+FC_IND_NFM_PA_E!G18+FC_IND_NFM_SA_E!G18+FC_IND_NFM_OM_E!G18</f>
        <v>0</v>
      </c>
      <c r="H18" s="8">
        <f>FC_IND_NFM_AM_E!H18+FC_IND_NFM_PA_E!H18+FC_IND_NFM_SA_E!H18+FC_IND_NFM_OM_E!H18</f>
        <v>0</v>
      </c>
      <c r="I18" s="8">
        <f>FC_IND_NFM_AM_E!I18+FC_IND_NFM_PA_E!I18+FC_IND_NFM_SA_E!I18+FC_IND_NFM_OM_E!I18</f>
        <v>0</v>
      </c>
      <c r="J18" s="8">
        <f>FC_IND_NFM_AM_E!J18+FC_IND_NFM_PA_E!J18+FC_IND_NFM_SA_E!J18+FC_IND_NFM_OM_E!J18</f>
        <v>0</v>
      </c>
      <c r="K18" s="8">
        <f>FC_IND_NFM_AM_E!K18+FC_IND_NFM_PA_E!K18+FC_IND_NFM_SA_E!K18+FC_IND_NFM_OM_E!K18</f>
        <v>0</v>
      </c>
      <c r="L18" s="8">
        <f>FC_IND_NFM_AM_E!L18+FC_IND_NFM_PA_E!L18+FC_IND_NFM_SA_E!L18+FC_IND_NFM_OM_E!L18</f>
        <v>0</v>
      </c>
      <c r="M18" s="8">
        <f>FC_IND_NFM_AM_E!M18+FC_IND_NFM_PA_E!M18+FC_IND_NFM_SA_E!M18+FC_IND_NFM_OM_E!M18</f>
        <v>0</v>
      </c>
      <c r="N18" s="8">
        <f>FC_IND_NFM_AM_E!N18+FC_IND_NFM_PA_E!N18+FC_IND_NFM_SA_E!N18+FC_IND_NFM_OM_E!N18</f>
        <v>0</v>
      </c>
      <c r="O18" s="8">
        <f>FC_IND_NFM_AM_E!O18+FC_IND_NFM_PA_E!O18+FC_IND_NFM_SA_E!O18+FC_IND_NFM_OM_E!O18</f>
        <v>0</v>
      </c>
      <c r="P18" s="8">
        <f>FC_IND_NFM_AM_E!P18+FC_IND_NFM_PA_E!P18+FC_IND_NFM_SA_E!P18+FC_IND_NFM_OM_E!P18</f>
        <v>0</v>
      </c>
      <c r="Q18" s="8">
        <f>FC_IND_NFM_AM_E!Q18+FC_IND_NFM_PA_E!Q18+FC_IND_NFM_SA_E!Q18+FC_IND_NFM_OM_E!Q18</f>
        <v>0</v>
      </c>
      <c r="R18" s="8">
        <f>FC_IND_NFM_AM_E!R18+FC_IND_NFM_PA_E!R18+FC_IND_NFM_SA_E!R18+FC_IND_NFM_OM_E!R18</f>
        <v>0</v>
      </c>
      <c r="S18" s="8">
        <f>FC_IND_NFM_AM_E!S18+FC_IND_NFM_PA_E!S18+FC_IND_NFM_SA_E!S18+FC_IND_NFM_OM_E!S18</f>
        <v>0</v>
      </c>
      <c r="T18" s="8">
        <f>FC_IND_NFM_AM_E!T18+FC_IND_NFM_PA_E!T18+FC_IND_NFM_SA_E!T18+FC_IND_NFM_OM_E!T18</f>
        <v>0</v>
      </c>
      <c r="U18" s="8">
        <f>FC_IND_NFM_AM_E!U18+FC_IND_NFM_PA_E!U18+FC_IND_NFM_SA_E!U18+FC_IND_NFM_OM_E!U18</f>
        <v>0</v>
      </c>
      <c r="V18" s="8">
        <f>FC_IND_NFM_AM_E!V18+FC_IND_NFM_PA_E!V18+FC_IND_NFM_SA_E!V18+FC_IND_NFM_OM_E!V18</f>
        <v>0</v>
      </c>
      <c r="W18" s="8">
        <f>FC_IND_NFM_AM_E!W18+FC_IND_NFM_PA_E!W18+FC_IND_NFM_SA_E!W18+FC_IND_NFM_OM_E!W18</f>
        <v>0</v>
      </c>
      <c r="X18" s="8">
        <f>FC_IND_NFM_AM_E!X18+FC_IND_NFM_PA_E!X18+FC_IND_NFM_SA_E!X18+FC_IND_NFM_OM_E!X18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FC_IND_NFM_AM_E!C19+FC_IND_NFM_PA_E!C19+FC_IND_NFM_SA_E!C19+FC_IND_NFM_OM_E!C19</f>
        <v>0</v>
      </c>
      <c r="D19" s="8">
        <f>FC_IND_NFM_AM_E!D19+FC_IND_NFM_PA_E!D19+FC_IND_NFM_SA_E!D19+FC_IND_NFM_OM_E!D19</f>
        <v>0</v>
      </c>
      <c r="E19" s="8">
        <f>FC_IND_NFM_AM_E!E19+FC_IND_NFM_PA_E!E19+FC_IND_NFM_SA_E!E19+FC_IND_NFM_OM_E!E19</f>
        <v>0</v>
      </c>
      <c r="F19" s="8">
        <f>FC_IND_NFM_AM_E!F19+FC_IND_NFM_PA_E!F19+FC_IND_NFM_SA_E!F19+FC_IND_NFM_OM_E!F19</f>
        <v>0</v>
      </c>
      <c r="G19" s="8">
        <f>FC_IND_NFM_AM_E!G19+FC_IND_NFM_PA_E!G19+FC_IND_NFM_SA_E!G19+FC_IND_NFM_OM_E!G19</f>
        <v>0</v>
      </c>
      <c r="H19" s="8">
        <f>FC_IND_NFM_AM_E!H19+FC_IND_NFM_PA_E!H19+FC_IND_NFM_SA_E!H19+FC_IND_NFM_OM_E!H19</f>
        <v>0</v>
      </c>
      <c r="I19" s="8">
        <f>FC_IND_NFM_AM_E!I19+FC_IND_NFM_PA_E!I19+FC_IND_NFM_SA_E!I19+FC_IND_NFM_OM_E!I19</f>
        <v>0</v>
      </c>
      <c r="J19" s="8">
        <f>FC_IND_NFM_AM_E!J19+FC_IND_NFM_PA_E!J19+FC_IND_NFM_SA_E!J19+FC_IND_NFM_OM_E!J19</f>
        <v>0</v>
      </c>
      <c r="K19" s="8">
        <f>FC_IND_NFM_AM_E!K19+FC_IND_NFM_PA_E!K19+FC_IND_NFM_SA_E!K19+FC_IND_NFM_OM_E!K19</f>
        <v>0</v>
      </c>
      <c r="L19" s="8">
        <f>FC_IND_NFM_AM_E!L19+FC_IND_NFM_PA_E!L19+FC_IND_NFM_SA_E!L19+FC_IND_NFM_OM_E!L19</f>
        <v>0</v>
      </c>
      <c r="M19" s="8">
        <f>FC_IND_NFM_AM_E!M19+FC_IND_NFM_PA_E!M19+FC_IND_NFM_SA_E!M19+FC_IND_NFM_OM_E!M19</f>
        <v>0</v>
      </c>
      <c r="N19" s="8">
        <f>FC_IND_NFM_AM_E!N19+FC_IND_NFM_PA_E!N19+FC_IND_NFM_SA_E!N19+FC_IND_NFM_OM_E!N19</f>
        <v>0</v>
      </c>
      <c r="O19" s="8">
        <f>FC_IND_NFM_AM_E!O19+FC_IND_NFM_PA_E!O19+FC_IND_NFM_SA_E!O19+FC_IND_NFM_OM_E!O19</f>
        <v>0</v>
      </c>
      <c r="P19" s="8">
        <f>FC_IND_NFM_AM_E!P19+FC_IND_NFM_PA_E!P19+FC_IND_NFM_SA_E!P19+FC_IND_NFM_OM_E!P19</f>
        <v>0</v>
      </c>
      <c r="Q19" s="8">
        <f>FC_IND_NFM_AM_E!Q19+FC_IND_NFM_PA_E!Q19+FC_IND_NFM_SA_E!Q19+FC_IND_NFM_OM_E!Q19</f>
        <v>0</v>
      </c>
      <c r="R19" s="8">
        <f>FC_IND_NFM_AM_E!R19+FC_IND_NFM_PA_E!R19+FC_IND_NFM_SA_E!R19+FC_IND_NFM_OM_E!R19</f>
        <v>0</v>
      </c>
      <c r="S19" s="8">
        <f>FC_IND_NFM_AM_E!S19+FC_IND_NFM_PA_E!S19+FC_IND_NFM_SA_E!S19+FC_IND_NFM_OM_E!S19</f>
        <v>0</v>
      </c>
      <c r="T19" s="8">
        <f>FC_IND_NFM_AM_E!T19+FC_IND_NFM_PA_E!T19+FC_IND_NFM_SA_E!T19+FC_IND_NFM_OM_E!T19</f>
        <v>0</v>
      </c>
      <c r="U19" s="8">
        <f>FC_IND_NFM_AM_E!U19+FC_IND_NFM_PA_E!U19+FC_IND_NFM_SA_E!U19+FC_IND_NFM_OM_E!U19</f>
        <v>0</v>
      </c>
      <c r="V19" s="8">
        <f>FC_IND_NFM_AM_E!V19+FC_IND_NFM_PA_E!V19+FC_IND_NFM_SA_E!V19+FC_IND_NFM_OM_E!V19</f>
        <v>0</v>
      </c>
      <c r="W19" s="8">
        <f>FC_IND_NFM_AM_E!W19+FC_IND_NFM_PA_E!W19+FC_IND_NFM_SA_E!W19+FC_IND_NFM_OM_E!W19</f>
        <v>0</v>
      </c>
      <c r="X19" s="8">
        <f>FC_IND_NFM_AM_E!X19+FC_IND_NFM_PA_E!X19+FC_IND_NFM_SA_E!X19+FC_IND_NFM_OM_E!X19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FC_IND_NFM_AM_E!C20+FC_IND_NFM_PA_E!C20+FC_IND_NFM_SA_E!C20+FC_IND_NFM_OM_E!C20</f>
        <v>0</v>
      </c>
      <c r="D20" s="8">
        <f>FC_IND_NFM_AM_E!D20+FC_IND_NFM_PA_E!D20+FC_IND_NFM_SA_E!D20+FC_IND_NFM_OM_E!D20</f>
        <v>0</v>
      </c>
      <c r="E20" s="8">
        <f>FC_IND_NFM_AM_E!E20+FC_IND_NFM_PA_E!E20+FC_IND_NFM_SA_E!E20+FC_IND_NFM_OM_E!E20</f>
        <v>0</v>
      </c>
      <c r="F20" s="8">
        <f>FC_IND_NFM_AM_E!F20+FC_IND_NFM_PA_E!F20+FC_IND_NFM_SA_E!F20+FC_IND_NFM_OM_E!F20</f>
        <v>0</v>
      </c>
      <c r="G20" s="8">
        <f>FC_IND_NFM_AM_E!G20+FC_IND_NFM_PA_E!G20+FC_IND_NFM_SA_E!G20+FC_IND_NFM_OM_E!G20</f>
        <v>0</v>
      </c>
      <c r="H20" s="8">
        <f>FC_IND_NFM_AM_E!H20+FC_IND_NFM_PA_E!H20+FC_IND_NFM_SA_E!H20+FC_IND_NFM_OM_E!H20</f>
        <v>0</v>
      </c>
      <c r="I20" s="8">
        <f>FC_IND_NFM_AM_E!I20+FC_IND_NFM_PA_E!I20+FC_IND_NFM_SA_E!I20+FC_IND_NFM_OM_E!I20</f>
        <v>0</v>
      </c>
      <c r="J20" s="8">
        <f>FC_IND_NFM_AM_E!J20+FC_IND_NFM_PA_E!J20+FC_IND_NFM_SA_E!J20+FC_IND_NFM_OM_E!J20</f>
        <v>0</v>
      </c>
      <c r="K20" s="8">
        <f>FC_IND_NFM_AM_E!K20+FC_IND_NFM_PA_E!K20+FC_IND_NFM_SA_E!K20+FC_IND_NFM_OM_E!K20</f>
        <v>0</v>
      </c>
      <c r="L20" s="8">
        <f>FC_IND_NFM_AM_E!L20+FC_IND_NFM_PA_E!L20+FC_IND_NFM_SA_E!L20+FC_IND_NFM_OM_E!L20</f>
        <v>0</v>
      </c>
      <c r="M20" s="8">
        <f>FC_IND_NFM_AM_E!M20+FC_IND_NFM_PA_E!M20+FC_IND_NFM_SA_E!M20+FC_IND_NFM_OM_E!M20</f>
        <v>0</v>
      </c>
      <c r="N20" s="8">
        <f>FC_IND_NFM_AM_E!N20+FC_IND_NFM_PA_E!N20+FC_IND_NFM_SA_E!N20+FC_IND_NFM_OM_E!N20</f>
        <v>0</v>
      </c>
      <c r="O20" s="8">
        <f>FC_IND_NFM_AM_E!O20+FC_IND_NFM_PA_E!O20+FC_IND_NFM_SA_E!O20+FC_IND_NFM_OM_E!O20</f>
        <v>0</v>
      </c>
      <c r="P20" s="8">
        <f>FC_IND_NFM_AM_E!P20+FC_IND_NFM_PA_E!P20+FC_IND_NFM_SA_E!P20+FC_IND_NFM_OM_E!P20</f>
        <v>0</v>
      </c>
      <c r="Q20" s="8">
        <f>FC_IND_NFM_AM_E!Q20+FC_IND_NFM_PA_E!Q20+FC_IND_NFM_SA_E!Q20+FC_IND_NFM_OM_E!Q20</f>
        <v>0</v>
      </c>
      <c r="R20" s="8">
        <f>FC_IND_NFM_AM_E!R20+FC_IND_NFM_PA_E!R20+FC_IND_NFM_SA_E!R20+FC_IND_NFM_OM_E!R20</f>
        <v>0</v>
      </c>
      <c r="S20" s="8">
        <f>FC_IND_NFM_AM_E!S20+FC_IND_NFM_PA_E!S20+FC_IND_NFM_SA_E!S20+FC_IND_NFM_OM_E!S20</f>
        <v>0</v>
      </c>
      <c r="T20" s="8">
        <f>FC_IND_NFM_AM_E!T20+FC_IND_NFM_PA_E!T20+FC_IND_NFM_SA_E!T20+FC_IND_NFM_OM_E!T20</f>
        <v>0</v>
      </c>
      <c r="U20" s="8">
        <f>FC_IND_NFM_AM_E!U20+FC_IND_NFM_PA_E!U20+FC_IND_NFM_SA_E!U20+FC_IND_NFM_OM_E!U20</f>
        <v>0</v>
      </c>
      <c r="V20" s="8">
        <f>FC_IND_NFM_AM_E!V20+FC_IND_NFM_PA_E!V20+FC_IND_NFM_SA_E!V20+FC_IND_NFM_OM_E!V20</f>
        <v>0</v>
      </c>
      <c r="W20" s="8">
        <f>FC_IND_NFM_AM_E!W20+FC_IND_NFM_PA_E!W20+FC_IND_NFM_SA_E!W20+FC_IND_NFM_OM_E!W20</f>
        <v>0</v>
      </c>
      <c r="X20" s="8">
        <f>FC_IND_NFM_AM_E!X20+FC_IND_NFM_PA_E!X20+FC_IND_NFM_SA_E!X20+FC_IND_NFM_OM_E!X20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FC_IND_NFM_AM_E!C21+FC_IND_NFM_PA_E!C21+FC_IND_NFM_SA_E!C21+FC_IND_NFM_OM_E!C21</f>
        <v>0</v>
      </c>
      <c r="D21" s="8">
        <f>FC_IND_NFM_AM_E!D21+FC_IND_NFM_PA_E!D21+FC_IND_NFM_SA_E!D21+FC_IND_NFM_OM_E!D21</f>
        <v>0</v>
      </c>
      <c r="E21" s="8">
        <f>FC_IND_NFM_AM_E!E21+FC_IND_NFM_PA_E!E21+FC_IND_NFM_SA_E!E21+FC_IND_NFM_OM_E!E21</f>
        <v>0</v>
      </c>
      <c r="F21" s="8">
        <f>FC_IND_NFM_AM_E!F21+FC_IND_NFM_PA_E!F21+FC_IND_NFM_SA_E!F21+FC_IND_NFM_OM_E!F21</f>
        <v>0</v>
      </c>
      <c r="G21" s="8">
        <f>FC_IND_NFM_AM_E!G21+FC_IND_NFM_PA_E!G21+FC_IND_NFM_SA_E!G21+FC_IND_NFM_OM_E!G21</f>
        <v>0</v>
      </c>
      <c r="H21" s="8">
        <f>FC_IND_NFM_AM_E!H21+FC_IND_NFM_PA_E!H21+FC_IND_NFM_SA_E!H21+FC_IND_NFM_OM_E!H21</f>
        <v>0</v>
      </c>
      <c r="I21" s="8">
        <f>FC_IND_NFM_AM_E!I21+FC_IND_NFM_PA_E!I21+FC_IND_NFM_SA_E!I21+FC_IND_NFM_OM_E!I21</f>
        <v>0</v>
      </c>
      <c r="J21" s="8">
        <f>FC_IND_NFM_AM_E!J21+FC_IND_NFM_PA_E!J21+FC_IND_NFM_SA_E!J21+FC_IND_NFM_OM_E!J21</f>
        <v>0</v>
      </c>
      <c r="K21" s="8">
        <f>FC_IND_NFM_AM_E!K21+FC_IND_NFM_PA_E!K21+FC_IND_NFM_SA_E!K21+FC_IND_NFM_OM_E!K21</f>
        <v>0</v>
      </c>
      <c r="L21" s="8">
        <f>FC_IND_NFM_AM_E!L21+FC_IND_NFM_PA_E!L21+FC_IND_NFM_SA_E!L21+FC_IND_NFM_OM_E!L21</f>
        <v>0</v>
      </c>
      <c r="M21" s="8">
        <f>FC_IND_NFM_AM_E!M21+FC_IND_NFM_PA_E!M21+FC_IND_NFM_SA_E!M21+FC_IND_NFM_OM_E!M21</f>
        <v>0</v>
      </c>
      <c r="N21" s="8">
        <f>FC_IND_NFM_AM_E!N21+FC_IND_NFM_PA_E!N21+FC_IND_NFM_SA_E!N21+FC_IND_NFM_OM_E!N21</f>
        <v>0</v>
      </c>
      <c r="O21" s="8">
        <f>FC_IND_NFM_AM_E!O21+FC_IND_NFM_PA_E!O21+FC_IND_NFM_SA_E!O21+FC_IND_NFM_OM_E!O21</f>
        <v>0</v>
      </c>
      <c r="P21" s="8">
        <f>FC_IND_NFM_AM_E!P21+FC_IND_NFM_PA_E!P21+FC_IND_NFM_SA_E!P21+FC_IND_NFM_OM_E!P21</f>
        <v>0</v>
      </c>
      <c r="Q21" s="8">
        <f>FC_IND_NFM_AM_E!Q21+FC_IND_NFM_PA_E!Q21+FC_IND_NFM_SA_E!Q21+FC_IND_NFM_OM_E!Q21</f>
        <v>0</v>
      </c>
      <c r="R21" s="8">
        <f>FC_IND_NFM_AM_E!R21+FC_IND_NFM_PA_E!R21+FC_IND_NFM_SA_E!R21+FC_IND_NFM_OM_E!R21</f>
        <v>0</v>
      </c>
      <c r="S21" s="8">
        <f>FC_IND_NFM_AM_E!S21+FC_IND_NFM_PA_E!S21+FC_IND_NFM_SA_E!S21+FC_IND_NFM_OM_E!S21</f>
        <v>0</v>
      </c>
      <c r="T21" s="8">
        <f>FC_IND_NFM_AM_E!T21+FC_IND_NFM_PA_E!T21+FC_IND_NFM_SA_E!T21+FC_IND_NFM_OM_E!T21</f>
        <v>0</v>
      </c>
      <c r="U21" s="8">
        <f>FC_IND_NFM_AM_E!U21+FC_IND_NFM_PA_E!U21+FC_IND_NFM_SA_E!U21+FC_IND_NFM_OM_E!U21</f>
        <v>0</v>
      </c>
      <c r="V21" s="8">
        <f>FC_IND_NFM_AM_E!V21+FC_IND_NFM_PA_E!V21+FC_IND_NFM_SA_E!V21+FC_IND_NFM_OM_E!V21</f>
        <v>0</v>
      </c>
      <c r="W21" s="8">
        <f>FC_IND_NFM_AM_E!W21+FC_IND_NFM_PA_E!W21+FC_IND_NFM_SA_E!W21+FC_IND_NFM_OM_E!W21</f>
        <v>0</v>
      </c>
      <c r="X21" s="8">
        <f>FC_IND_NFM_AM_E!X21+FC_IND_NFM_PA_E!X21+FC_IND_NFM_SA_E!X21+FC_IND_NFM_OM_E!X21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FC_IND_NFM_AM_E!C23+FC_IND_NFM_PA_E!C23+FC_IND_NFM_SA_E!C23+FC_IND_NFM_OM_E!C23</f>
        <v>0</v>
      </c>
      <c r="D23" s="8">
        <f>FC_IND_NFM_AM_E!D23+FC_IND_NFM_PA_E!D23+FC_IND_NFM_SA_E!D23+FC_IND_NFM_OM_E!D23</f>
        <v>0</v>
      </c>
      <c r="E23" s="8">
        <f>FC_IND_NFM_AM_E!E23+FC_IND_NFM_PA_E!E23+FC_IND_NFM_SA_E!E23+FC_IND_NFM_OM_E!E23</f>
        <v>0</v>
      </c>
      <c r="F23" s="8">
        <f>FC_IND_NFM_AM_E!F23+FC_IND_NFM_PA_E!F23+FC_IND_NFM_SA_E!F23+FC_IND_NFM_OM_E!F23</f>
        <v>0</v>
      </c>
      <c r="G23" s="8">
        <f>FC_IND_NFM_AM_E!G23+FC_IND_NFM_PA_E!G23+FC_IND_NFM_SA_E!G23+FC_IND_NFM_OM_E!G23</f>
        <v>0</v>
      </c>
      <c r="H23" s="8">
        <f>FC_IND_NFM_AM_E!H23+FC_IND_NFM_PA_E!H23+FC_IND_NFM_SA_E!H23+FC_IND_NFM_OM_E!H23</f>
        <v>0</v>
      </c>
      <c r="I23" s="8">
        <f>FC_IND_NFM_AM_E!I23+FC_IND_NFM_PA_E!I23+FC_IND_NFM_SA_E!I23+FC_IND_NFM_OM_E!I23</f>
        <v>0</v>
      </c>
      <c r="J23" s="8">
        <f>FC_IND_NFM_AM_E!J23+FC_IND_NFM_PA_E!J23+FC_IND_NFM_SA_E!J23+FC_IND_NFM_OM_E!J23</f>
        <v>0</v>
      </c>
      <c r="K23" s="8">
        <f>FC_IND_NFM_AM_E!K23+FC_IND_NFM_PA_E!K23+FC_IND_NFM_SA_E!K23+FC_IND_NFM_OM_E!K23</f>
        <v>0</v>
      </c>
      <c r="L23" s="8">
        <f>FC_IND_NFM_AM_E!L23+FC_IND_NFM_PA_E!L23+FC_IND_NFM_SA_E!L23+FC_IND_NFM_OM_E!L23</f>
        <v>0</v>
      </c>
      <c r="M23" s="8">
        <f>FC_IND_NFM_AM_E!M23+FC_IND_NFM_PA_E!M23+FC_IND_NFM_SA_E!M23+FC_IND_NFM_OM_E!M23</f>
        <v>0</v>
      </c>
      <c r="N23" s="8">
        <f>FC_IND_NFM_AM_E!N23+FC_IND_NFM_PA_E!N23+FC_IND_NFM_SA_E!N23+FC_IND_NFM_OM_E!N23</f>
        <v>0</v>
      </c>
      <c r="O23" s="8">
        <f>FC_IND_NFM_AM_E!O23+FC_IND_NFM_PA_E!O23+FC_IND_NFM_SA_E!O23+FC_IND_NFM_OM_E!O23</f>
        <v>0</v>
      </c>
      <c r="P23" s="8">
        <f>FC_IND_NFM_AM_E!P23+FC_IND_NFM_PA_E!P23+FC_IND_NFM_SA_E!P23+FC_IND_NFM_OM_E!P23</f>
        <v>0</v>
      </c>
      <c r="Q23" s="8">
        <f>FC_IND_NFM_AM_E!Q23+FC_IND_NFM_PA_E!Q23+FC_IND_NFM_SA_E!Q23+FC_IND_NFM_OM_E!Q23</f>
        <v>0</v>
      </c>
      <c r="R23" s="8">
        <f>FC_IND_NFM_AM_E!R23+FC_IND_NFM_PA_E!R23+FC_IND_NFM_SA_E!R23+FC_IND_NFM_OM_E!R23</f>
        <v>0</v>
      </c>
      <c r="S23" s="8">
        <f>FC_IND_NFM_AM_E!S23+FC_IND_NFM_PA_E!S23+FC_IND_NFM_SA_E!S23+FC_IND_NFM_OM_E!S23</f>
        <v>0</v>
      </c>
      <c r="T23" s="8">
        <f>FC_IND_NFM_AM_E!T23+FC_IND_NFM_PA_E!T23+FC_IND_NFM_SA_E!T23+FC_IND_NFM_OM_E!T23</f>
        <v>0</v>
      </c>
      <c r="U23" s="8">
        <f>FC_IND_NFM_AM_E!U23+FC_IND_NFM_PA_E!U23+FC_IND_NFM_SA_E!U23+FC_IND_NFM_OM_E!U23</f>
        <v>0</v>
      </c>
      <c r="V23" s="8">
        <f>FC_IND_NFM_AM_E!V23+FC_IND_NFM_PA_E!V23+FC_IND_NFM_SA_E!V23+FC_IND_NFM_OM_E!V23</f>
        <v>0</v>
      </c>
      <c r="W23" s="8">
        <f>FC_IND_NFM_AM_E!W23+FC_IND_NFM_PA_E!W23+FC_IND_NFM_SA_E!W23+FC_IND_NFM_OM_E!W23</f>
        <v>0</v>
      </c>
      <c r="X23" s="8">
        <f>FC_IND_NFM_AM_E!X23+FC_IND_NFM_PA_E!X23+FC_IND_NFM_SA_E!X23+FC_IND_NFM_OM_E!X23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FC_IND_NFM_AM_E!C24+FC_IND_NFM_PA_E!C24+FC_IND_NFM_SA_E!C24+FC_IND_NFM_OM_E!C24</f>
        <v>0</v>
      </c>
      <c r="D24" s="8">
        <f>FC_IND_NFM_AM_E!D24+FC_IND_NFM_PA_E!D24+FC_IND_NFM_SA_E!D24+FC_IND_NFM_OM_E!D24</f>
        <v>0</v>
      </c>
      <c r="E24" s="8">
        <f>FC_IND_NFM_AM_E!E24+FC_IND_NFM_PA_E!E24+FC_IND_NFM_SA_E!E24+FC_IND_NFM_OM_E!E24</f>
        <v>0</v>
      </c>
      <c r="F24" s="8">
        <f>FC_IND_NFM_AM_E!F24+FC_IND_NFM_PA_E!F24+FC_IND_NFM_SA_E!F24+FC_IND_NFM_OM_E!F24</f>
        <v>0</v>
      </c>
      <c r="G24" s="8">
        <f>FC_IND_NFM_AM_E!G24+FC_IND_NFM_PA_E!G24+FC_IND_NFM_SA_E!G24+FC_IND_NFM_OM_E!G24</f>
        <v>0</v>
      </c>
      <c r="H24" s="8">
        <f>FC_IND_NFM_AM_E!H24+FC_IND_NFM_PA_E!H24+FC_IND_NFM_SA_E!H24+FC_IND_NFM_OM_E!H24</f>
        <v>0</v>
      </c>
      <c r="I24" s="8">
        <f>FC_IND_NFM_AM_E!I24+FC_IND_NFM_PA_E!I24+FC_IND_NFM_SA_E!I24+FC_IND_NFM_OM_E!I24</f>
        <v>0</v>
      </c>
      <c r="J24" s="8">
        <f>FC_IND_NFM_AM_E!J24+FC_IND_NFM_PA_E!J24+FC_IND_NFM_SA_E!J24+FC_IND_NFM_OM_E!J24</f>
        <v>0</v>
      </c>
      <c r="K24" s="8">
        <f>FC_IND_NFM_AM_E!K24+FC_IND_NFM_PA_E!K24+FC_IND_NFM_SA_E!K24+FC_IND_NFM_OM_E!K24</f>
        <v>0</v>
      </c>
      <c r="L24" s="8">
        <f>FC_IND_NFM_AM_E!L24+FC_IND_NFM_PA_E!L24+FC_IND_NFM_SA_E!L24+FC_IND_NFM_OM_E!L24</f>
        <v>0</v>
      </c>
      <c r="M24" s="8">
        <f>FC_IND_NFM_AM_E!M24+FC_IND_NFM_PA_E!M24+FC_IND_NFM_SA_E!M24+FC_IND_NFM_OM_E!M24</f>
        <v>0</v>
      </c>
      <c r="N24" s="8">
        <f>FC_IND_NFM_AM_E!N24+FC_IND_NFM_PA_E!N24+FC_IND_NFM_SA_E!N24+FC_IND_NFM_OM_E!N24</f>
        <v>0</v>
      </c>
      <c r="O24" s="8">
        <f>FC_IND_NFM_AM_E!O24+FC_IND_NFM_PA_E!O24+FC_IND_NFM_SA_E!O24+FC_IND_NFM_OM_E!O24</f>
        <v>0</v>
      </c>
      <c r="P24" s="8">
        <f>FC_IND_NFM_AM_E!P24+FC_IND_NFM_PA_E!P24+FC_IND_NFM_SA_E!P24+FC_IND_NFM_OM_E!P24</f>
        <v>0</v>
      </c>
      <c r="Q24" s="8">
        <f>FC_IND_NFM_AM_E!Q24+FC_IND_NFM_PA_E!Q24+FC_IND_NFM_SA_E!Q24+FC_IND_NFM_OM_E!Q24</f>
        <v>0</v>
      </c>
      <c r="R24" s="8">
        <f>FC_IND_NFM_AM_E!R24+FC_IND_NFM_PA_E!R24+FC_IND_NFM_SA_E!R24+FC_IND_NFM_OM_E!R24</f>
        <v>0</v>
      </c>
      <c r="S24" s="8">
        <f>FC_IND_NFM_AM_E!S24+FC_IND_NFM_PA_E!S24+FC_IND_NFM_SA_E!S24+FC_IND_NFM_OM_E!S24</f>
        <v>0</v>
      </c>
      <c r="T24" s="8">
        <f>FC_IND_NFM_AM_E!T24+FC_IND_NFM_PA_E!T24+FC_IND_NFM_SA_E!T24+FC_IND_NFM_OM_E!T24</f>
        <v>0</v>
      </c>
      <c r="U24" s="8">
        <f>FC_IND_NFM_AM_E!U24+FC_IND_NFM_PA_E!U24+FC_IND_NFM_SA_E!U24+FC_IND_NFM_OM_E!U24</f>
        <v>0</v>
      </c>
      <c r="V24" s="8">
        <f>FC_IND_NFM_AM_E!V24+FC_IND_NFM_PA_E!V24+FC_IND_NFM_SA_E!V24+FC_IND_NFM_OM_E!V24</f>
        <v>0</v>
      </c>
      <c r="W24" s="8">
        <f>FC_IND_NFM_AM_E!W24+FC_IND_NFM_PA_E!W24+FC_IND_NFM_SA_E!W24+FC_IND_NFM_OM_E!W24</f>
        <v>0</v>
      </c>
      <c r="X24" s="8">
        <f>FC_IND_NFM_AM_E!X24+FC_IND_NFM_PA_E!X24+FC_IND_NFM_SA_E!X24+FC_IND_NFM_OM_E!X24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FC_IND_NFM_AM_E!C25+FC_IND_NFM_PA_E!C25+FC_IND_NFM_SA_E!C25+FC_IND_NFM_OM_E!C25</f>
        <v>0</v>
      </c>
      <c r="D25" s="27">
        <f>FC_IND_NFM_AM_E!D25+FC_IND_NFM_PA_E!D25+FC_IND_NFM_SA_E!D25+FC_IND_NFM_OM_E!D25</f>
        <v>0</v>
      </c>
      <c r="E25" s="27">
        <f>FC_IND_NFM_AM_E!E25+FC_IND_NFM_PA_E!E25+FC_IND_NFM_SA_E!E25+FC_IND_NFM_OM_E!E25</f>
        <v>0</v>
      </c>
      <c r="F25" s="27">
        <f>FC_IND_NFM_AM_E!F25+FC_IND_NFM_PA_E!F25+FC_IND_NFM_SA_E!F25+FC_IND_NFM_OM_E!F25</f>
        <v>0</v>
      </c>
      <c r="G25" s="27">
        <f>FC_IND_NFM_AM_E!G25+FC_IND_NFM_PA_E!G25+FC_IND_NFM_SA_E!G25+FC_IND_NFM_OM_E!G25</f>
        <v>0</v>
      </c>
      <c r="H25" s="27">
        <f>FC_IND_NFM_AM_E!H25+FC_IND_NFM_PA_E!H25+FC_IND_NFM_SA_E!H25+FC_IND_NFM_OM_E!H25</f>
        <v>0</v>
      </c>
      <c r="I25" s="27">
        <f>FC_IND_NFM_AM_E!I25+FC_IND_NFM_PA_E!I25+FC_IND_NFM_SA_E!I25+FC_IND_NFM_OM_E!I25</f>
        <v>0</v>
      </c>
      <c r="J25" s="27">
        <f>FC_IND_NFM_AM_E!J25+FC_IND_NFM_PA_E!J25+FC_IND_NFM_SA_E!J25+FC_IND_NFM_OM_E!J25</f>
        <v>0</v>
      </c>
      <c r="K25" s="27">
        <f>FC_IND_NFM_AM_E!K25+FC_IND_NFM_PA_E!K25+FC_IND_NFM_SA_E!K25+FC_IND_NFM_OM_E!K25</f>
        <v>0</v>
      </c>
      <c r="L25" s="27">
        <f>FC_IND_NFM_AM_E!L25+FC_IND_NFM_PA_E!L25+FC_IND_NFM_SA_E!L25+FC_IND_NFM_OM_E!L25</f>
        <v>0</v>
      </c>
      <c r="M25" s="27">
        <f>FC_IND_NFM_AM_E!M25+FC_IND_NFM_PA_E!M25+FC_IND_NFM_SA_E!M25+FC_IND_NFM_OM_E!M25</f>
        <v>0</v>
      </c>
      <c r="N25" s="27">
        <f>FC_IND_NFM_AM_E!N25+FC_IND_NFM_PA_E!N25+FC_IND_NFM_SA_E!N25+FC_IND_NFM_OM_E!N25</f>
        <v>0</v>
      </c>
      <c r="O25" s="27">
        <f>FC_IND_NFM_AM_E!O25+FC_IND_NFM_PA_E!O25+FC_IND_NFM_SA_E!O25+FC_IND_NFM_OM_E!O25</f>
        <v>0</v>
      </c>
      <c r="P25" s="27">
        <f>FC_IND_NFM_AM_E!P25+FC_IND_NFM_PA_E!P25+FC_IND_NFM_SA_E!P25+FC_IND_NFM_OM_E!P25</f>
        <v>0</v>
      </c>
      <c r="Q25" s="27">
        <f>FC_IND_NFM_AM_E!Q25+FC_IND_NFM_PA_E!Q25+FC_IND_NFM_SA_E!Q25+FC_IND_NFM_OM_E!Q25</f>
        <v>0</v>
      </c>
      <c r="R25" s="27">
        <f>FC_IND_NFM_AM_E!R25+FC_IND_NFM_PA_E!R25+FC_IND_NFM_SA_E!R25+FC_IND_NFM_OM_E!R25</f>
        <v>0</v>
      </c>
      <c r="S25" s="27">
        <f>FC_IND_NFM_AM_E!S25+FC_IND_NFM_PA_E!S25+FC_IND_NFM_SA_E!S25+FC_IND_NFM_OM_E!S25</f>
        <v>0</v>
      </c>
      <c r="T25" s="27">
        <f>FC_IND_NFM_AM_E!T25+FC_IND_NFM_PA_E!T25+FC_IND_NFM_SA_E!T25+FC_IND_NFM_OM_E!T25</f>
        <v>0</v>
      </c>
      <c r="U25" s="27">
        <f>FC_IND_NFM_AM_E!U25+FC_IND_NFM_PA_E!U25+FC_IND_NFM_SA_E!U25+FC_IND_NFM_OM_E!U25</f>
        <v>0</v>
      </c>
      <c r="V25" s="27">
        <f>FC_IND_NFM_AM_E!V25+FC_IND_NFM_PA_E!V25+FC_IND_NFM_SA_E!V25+FC_IND_NFM_OM_E!V25</f>
        <v>0</v>
      </c>
      <c r="W25" s="27">
        <f>FC_IND_NFM_AM_E!W25+FC_IND_NFM_PA_E!W25+FC_IND_NFM_SA_E!W25+FC_IND_NFM_OM_E!W25</f>
        <v>0</v>
      </c>
      <c r="X25" s="27">
        <f>FC_IND_NFM_AM_E!X25+FC_IND_NFM_PA_E!X25+FC_IND_NFM_SA_E!X25+FC_IND_NFM_OM_E!X25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0</v>
      </c>
      <c r="D26" s="27">
        <f t="shared" ref="D26:W26" si="20">SUM(D27,D33)</f>
        <v>0</v>
      </c>
      <c r="E26" s="27">
        <f t="shared" si="20"/>
        <v>0</v>
      </c>
      <c r="F26" s="27">
        <f t="shared" si="20"/>
        <v>0</v>
      </c>
      <c r="G26" s="27">
        <f t="shared" si="20"/>
        <v>0</v>
      </c>
      <c r="H26" s="27">
        <f t="shared" si="20"/>
        <v>0</v>
      </c>
      <c r="I26" s="27">
        <f t="shared" si="20"/>
        <v>0</v>
      </c>
      <c r="J26" s="27">
        <f t="shared" si="20"/>
        <v>0</v>
      </c>
      <c r="K26" s="27">
        <f t="shared" si="20"/>
        <v>0</v>
      </c>
      <c r="L26" s="27">
        <f t="shared" si="20"/>
        <v>0</v>
      </c>
      <c r="M26" s="27">
        <f t="shared" si="20"/>
        <v>0</v>
      </c>
      <c r="N26" s="27">
        <f t="shared" si="20"/>
        <v>0</v>
      </c>
      <c r="O26" s="27">
        <f t="shared" si="20"/>
        <v>0</v>
      </c>
      <c r="P26" s="27">
        <f t="shared" si="20"/>
        <v>0</v>
      </c>
      <c r="Q26" s="27">
        <f t="shared" si="20"/>
        <v>0</v>
      </c>
      <c r="R26" s="27">
        <f t="shared" si="20"/>
        <v>0</v>
      </c>
      <c r="S26" s="27">
        <f t="shared" si="20"/>
        <v>0</v>
      </c>
      <c r="T26" s="27">
        <f t="shared" si="20"/>
        <v>0</v>
      </c>
      <c r="U26" s="27">
        <f t="shared" si="20"/>
        <v>0</v>
      </c>
      <c r="V26" s="27">
        <f t="shared" si="20"/>
        <v>0</v>
      </c>
      <c r="W26" s="27">
        <f t="shared" si="20"/>
        <v>0</v>
      </c>
      <c r="X26" s="27">
        <f t="shared" ref="X26" si="21">SUM(X27,X33)</f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FC_IND_NFM_AM_E!C28+FC_IND_NFM_PA_E!C28+FC_IND_NFM_SA_E!C28+FC_IND_NFM_OM_E!C28</f>
        <v>0</v>
      </c>
      <c r="D28" s="8">
        <f>FC_IND_NFM_AM_E!D28+FC_IND_NFM_PA_E!D28+FC_IND_NFM_SA_E!D28+FC_IND_NFM_OM_E!D28</f>
        <v>0</v>
      </c>
      <c r="E28" s="8">
        <f>FC_IND_NFM_AM_E!E28+FC_IND_NFM_PA_E!E28+FC_IND_NFM_SA_E!E28+FC_IND_NFM_OM_E!E28</f>
        <v>0</v>
      </c>
      <c r="F28" s="8">
        <f>FC_IND_NFM_AM_E!F28+FC_IND_NFM_PA_E!F28+FC_IND_NFM_SA_E!F28+FC_IND_NFM_OM_E!F28</f>
        <v>0</v>
      </c>
      <c r="G28" s="8">
        <f>FC_IND_NFM_AM_E!G28+FC_IND_NFM_PA_E!G28+FC_IND_NFM_SA_E!G28+FC_IND_NFM_OM_E!G28</f>
        <v>0</v>
      </c>
      <c r="H28" s="8">
        <f>FC_IND_NFM_AM_E!H28+FC_IND_NFM_PA_E!H28+FC_IND_NFM_SA_E!H28+FC_IND_NFM_OM_E!H28</f>
        <v>0</v>
      </c>
      <c r="I28" s="8">
        <f>FC_IND_NFM_AM_E!I28+FC_IND_NFM_PA_E!I28+FC_IND_NFM_SA_E!I28+FC_IND_NFM_OM_E!I28</f>
        <v>0</v>
      </c>
      <c r="J28" s="8">
        <f>FC_IND_NFM_AM_E!J28+FC_IND_NFM_PA_E!J28+FC_IND_NFM_SA_E!J28+FC_IND_NFM_OM_E!J28</f>
        <v>0</v>
      </c>
      <c r="K28" s="8">
        <f>FC_IND_NFM_AM_E!K28+FC_IND_NFM_PA_E!K28+FC_IND_NFM_SA_E!K28+FC_IND_NFM_OM_E!K28</f>
        <v>0</v>
      </c>
      <c r="L28" s="8">
        <f>FC_IND_NFM_AM_E!L28+FC_IND_NFM_PA_E!L28+FC_IND_NFM_SA_E!L28+FC_IND_NFM_OM_E!L28</f>
        <v>0</v>
      </c>
      <c r="M28" s="8">
        <f>FC_IND_NFM_AM_E!M28+FC_IND_NFM_PA_E!M28+FC_IND_NFM_SA_E!M28+FC_IND_NFM_OM_E!M28</f>
        <v>0</v>
      </c>
      <c r="N28" s="8">
        <f>FC_IND_NFM_AM_E!N28+FC_IND_NFM_PA_E!N28+FC_IND_NFM_SA_E!N28+FC_IND_NFM_OM_E!N28</f>
        <v>0</v>
      </c>
      <c r="O28" s="8">
        <f>FC_IND_NFM_AM_E!O28+FC_IND_NFM_PA_E!O28+FC_IND_NFM_SA_E!O28+FC_IND_NFM_OM_E!O28</f>
        <v>0</v>
      </c>
      <c r="P28" s="8">
        <f>FC_IND_NFM_AM_E!P28+FC_IND_NFM_PA_E!P28+FC_IND_NFM_SA_E!P28+FC_IND_NFM_OM_E!P28</f>
        <v>0</v>
      </c>
      <c r="Q28" s="8">
        <f>FC_IND_NFM_AM_E!Q28+FC_IND_NFM_PA_E!Q28+FC_IND_NFM_SA_E!Q28+FC_IND_NFM_OM_E!Q28</f>
        <v>0</v>
      </c>
      <c r="R28" s="8">
        <f>FC_IND_NFM_AM_E!R28+FC_IND_NFM_PA_E!R28+FC_IND_NFM_SA_E!R28+FC_IND_NFM_OM_E!R28</f>
        <v>0</v>
      </c>
      <c r="S28" s="8">
        <f>FC_IND_NFM_AM_E!S28+FC_IND_NFM_PA_E!S28+FC_IND_NFM_SA_E!S28+FC_IND_NFM_OM_E!S28</f>
        <v>0</v>
      </c>
      <c r="T28" s="8">
        <f>FC_IND_NFM_AM_E!T28+FC_IND_NFM_PA_E!T28+FC_IND_NFM_SA_E!T28+FC_IND_NFM_OM_E!T28</f>
        <v>0</v>
      </c>
      <c r="U28" s="8">
        <f>FC_IND_NFM_AM_E!U28+FC_IND_NFM_PA_E!U28+FC_IND_NFM_SA_E!U28+FC_IND_NFM_OM_E!U28</f>
        <v>0</v>
      </c>
      <c r="V28" s="8">
        <f>FC_IND_NFM_AM_E!V28+FC_IND_NFM_PA_E!V28+FC_IND_NFM_SA_E!V28+FC_IND_NFM_OM_E!V28</f>
        <v>0</v>
      </c>
      <c r="W28" s="8">
        <f>FC_IND_NFM_AM_E!W28+FC_IND_NFM_PA_E!W28+FC_IND_NFM_SA_E!W28+FC_IND_NFM_OM_E!W28</f>
        <v>0</v>
      </c>
      <c r="X28" s="8">
        <f>FC_IND_NFM_AM_E!X28+FC_IND_NFM_PA_E!X28+FC_IND_NFM_SA_E!X28+FC_IND_NFM_OM_E!X28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FC_IND_NFM_AM_E!C29+FC_IND_NFM_PA_E!C29+FC_IND_NFM_SA_E!C29+FC_IND_NFM_OM_E!C29</f>
        <v>0</v>
      </c>
      <c r="D29" s="8">
        <f>FC_IND_NFM_AM_E!D29+FC_IND_NFM_PA_E!D29+FC_IND_NFM_SA_E!D29+FC_IND_NFM_OM_E!D29</f>
        <v>0</v>
      </c>
      <c r="E29" s="8">
        <f>FC_IND_NFM_AM_E!E29+FC_IND_NFM_PA_E!E29+FC_IND_NFM_SA_E!E29+FC_IND_NFM_OM_E!E29</f>
        <v>0</v>
      </c>
      <c r="F29" s="8">
        <f>FC_IND_NFM_AM_E!F29+FC_IND_NFM_PA_E!F29+FC_IND_NFM_SA_E!F29+FC_IND_NFM_OM_E!F29</f>
        <v>0</v>
      </c>
      <c r="G29" s="8">
        <f>FC_IND_NFM_AM_E!G29+FC_IND_NFM_PA_E!G29+FC_IND_NFM_SA_E!G29+FC_IND_NFM_OM_E!G29</f>
        <v>0</v>
      </c>
      <c r="H29" s="8">
        <f>FC_IND_NFM_AM_E!H29+FC_IND_NFM_PA_E!H29+FC_IND_NFM_SA_E!H29+FC_IND_NFM_OM_E!H29</f>
        <v>0</v>
      </c>
      <c r="I29" s="8">
        <f>FC_IND_NFM_AM_E!I29+FC_IND_NFM_PA_E!I29+FC_IND_NFM_SA_E!I29+FC_IND_NFM_OM_E!I29</f>
        <v>0</v>
      </c>
      <c r="J29" s="8">
        <f>FC_IND_NFM_AM_E!J29+FC_IND_NFM_PA_E!J29+FC_IND_NFM_SA_E!J29+FC_IND_NFM_OM_E!J29</f>
        <v>0</v>
      </c>
      <c r="K29" s="8">
        <f>FC_IND_NFM_AM_E!K29+FC_IND_NFM_PA_E!K29+FC_IND_NFM_SA_E!K29+FC_IND_NFM_OM_E!K29</f>
        <v>0</v>
      </c>
      <c r="L29" s="8">
        <f>FC_IND_NFM_AM_E!L29+FC_IND_NFM_PA_E!L29+FC_IND_NFM_SA_E!L29+FC_IND_NFM_OM_E!L29</f>
        <v>0</v>
      </c>
      <c r="M29" s="8">
        <f>FC_IND_NFM_AM_E!M29+FC_IND_NFM_PA_E!M29+FC_IND_NFM_SA_E!M29+FC_IND_NFM_OM_E!M29</f>
        <v>0</v>
      </c>
      <c r="N29" s="8">
        <f>FC_IND_NFM_AM_E!N29+FC_IND_NFM_PA_E!N29+FC_IND_NFM_SA_E!N29+FC_IND_NFM_OM_E!N29</f>
        <v>0</v>
      </c>
      <c r="O29" s="8">
        <f>FC_IND_NFM_AM_E!O29+FC_IND_NFM_PA_E!O29+FC_IND_NFM_SA_E!O29+FC_IND_NFM_OM_E!O29</f>
        <v>0</v>
      </c>
      <c r="P29" s="8">
        <f>FC_IND_NFM_AM_E!P29+FC_IND_NFM_PA_E!P29+FC_IND_NFM_SA_E!P29+FC_IND_NFM_OM_E!P29</f>
        <v>0</v>
      </c>
      <c r="Q29" s="8">
        <f>FC_IND_NFM_AM_E!Q29+FC_IND_NFM_PA_E!Q29+FC_IND_NFM_SA_E!Q29+FC_IND_NFM_OM_E!Q29</f>
        <v>0</v>
      </c>
      <c r="R29" s="8">
        <f>FC_IND_NFM_AM_E!R29+FC_IND_NFM_PA_E!R29+FC_IND_NFM_SA_E!R29+FC_IND_NFM_OM_E!R29</f>
        <v>0</v>
      </c>
      <c r="S29" s="8">
        <f>FC_IND_NFM_AM_E!S29+FC_IND_NFM_PA_E!S29+FC_IND_NFM_SA_E!S29+FC_IND_NFM_OM_E!S29</f>
        <v>0</v>
      </c>
      <c r="T29" s="8">
        <f>FC_IND_NFM_AM_E!T29+FC_IND_NFM_PA_E!T29+FC_IND_NFM_SA_E!T29+FC_IND_NFM_OM_E!T29</f>
        <v>0</v>
      </c>
      <c r="U29" s="8">
        <f>FC_IND_NFM_AM_E!U29+FC_IND_NFM_PA_E!U29+FC_IND_NFM_SA_E!U29+FC_IND_NFM_OM_E!U29</f>
        <v>0</v>
      </c>
      <c r="V29" s="8">
        <f>FC_IND_NFM_AM_E!V29+FC_IND_NFM_PA_E!V29+FC_IND_NFM_SA_E!V29+FC_IND_NFM_OM_E!V29</f>
        <v>0</v>
      </c>
      <c r="W29" s="8">
        <f>FC_IND_NFM_AM_E!W29+FC_IND_NFM_PA_E!W29+FC_IND_NFM_SA_E!W29+FC_IND_NFM_OM_E!W29</f>
        <v>0</v>
      </c>
      <c r="X29" s="8">
        <f>FC_IND_NFM_AM_E!X29+FC_IND_NFM_PA_E!X29+FC_IND_NFM_SA_E!X29+FC_IND_NFM_OM_E!X29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FC_IND_NFM_AM_E!C30+FC_IND_NFM_PA_E!C30+FC_IND_NFM_SA_E!C30+FC_IND_NFM_OM_E!C30</f>
        <v>0</v>
      </c>
      <c r="D30" s="8">
        <f>FC_IND_NFM_AM_E!D30+FC_IND_NFM_PA_E!D30+FC_IND_NFM_SA_E!D30+FC_IND_NFM_OM_E!D30</f>
        <v>0</v>
      </c>
      <c r="E30" s="8">
        <f>FC_IND_NFM_AM_E!E30+FC_IND_NFM_PA_E!E30+FC_IND_NFM_SA_E!E30+FC_IND_NFM_OM_E!E30</f>
        <v>0</v>
      </c>
      <c r="F30" s="8">
        <f>FC_IND_NFM_AM_E!F30+FC_IND_NFM_PA_E!F30+FC_IND_NFM_SA_E!F30+FC_IND_NFM_OM_E!F30</f>
        <v>0</v>
      </c>
      <c r="G30" s="8">
        <f>FC_IND_NFM_AM_E!G30+FC_IND_NFM_PA_E!G30+FC_IND_NFM_SA_E!G30+FC_IND_NFM_OM_E!G30</f>
        <v>0</v>
      </c>
      <c r="H30" s="8">
        <f>FC_IND_NFM_AM_E!H30+FC_IND_NFM_PA_E!H30+FC_IND_NFM_SA_E!H30+FC_IND_NFM_OM_E!H30</f>
        <v>0</v>
      </c>
      <c r="I30" s="8">
        <f>FC_IND_NFM_AM_E!I30+FC_IND_NFM_PA_E!I30+FC_IND_NFM_SA_E!I30+FC_IND_NFM_OM_E!I30</f>
        <v>0</v>
      </c>
      <c r="J30" s="8">
        <f>FC_IND_NFM_AM_E!J30+FC_IND_NFM_PA_E!J30+FC_IND_NFM_SA_E!J30+FC_IND_NFM_OM_E!J30</f>
        <v>0</v>
      </c>
      <c r="K30" s="8">
        <f>FC_IND_NFM_AM_E!K30+FC_IND_NFM_PA_E!K30+FC_IND_NFM_SA_E!K30+FC_IND_NFM_OM_E!K30</f>
        <v>0</v>
      </c>
      <c r="L30" s="8">
        <f>FC_IND_NFM_AM_E!L30+FC_IND_NFM_PA_E!L30+FC_IND_NFM_SA_E!L30+FC_IND_NFM_OM_E!L30</f>
        <v>0</v>
      </c>
      <c r="M30" s="8">
        <f>FC_IND_NFM_AM_E!M30+FC_IND_NFM_PA_E!M30+FC_IND_NFM_SA_E!M30+FC_IND_NFM_OM_E!M30</f>
        <v>0</v>
      </c>
      <c r="N30" s="8">
        <f>FC_IND_NFM_AM_E!N30+FC_IND_NFM_PA_E!N30+FC_IND_NFM_SA_E!N30+FC_IND_NFM_OM_E!N30</f>
        <v>0</v>
      </c>
      <c r="O30" s="8">
        <f>FC_IND_NFM_AM_E!O30+FC_IND_NFM_PA_E!O30+FC_IND_NFM_SA_E!O30+FC_IND_NFM_OM_E!O30</f>
        <v>0</v>
      </c>
      <c r="P30" s="8">
        <f>FC_IND_NFM_AM_E!P30+FC_IND_NFM_PA_E!P30+FC_IND_NFM_SA_E!P30+FC_IND_NFM_OM_E!P30</f>
        <v>0</v>
      </c>
      <c r="Q30" s="8">
        <f>FC_IND_NFM_AM_E!Q30+FC_IND_NFM_PA_E!Q30+FC_IND_NFM_SA_E!Q30+FC_IND_NFM_OM_E!Q30</f>
        <v>0</v>
      </c>
      <c r="R30" s="8">
        <f>FC_IND_NFM_AM_E!R30+FC_IND_NFM_PA_E!R30+FC_IND_NFM_SA_E!R30+FC_IND_NFM_OM_E!R30</f>
        <v>0</v>
      </c>
      <c r="S30" s="8">
        <f>FC_IND_NFM_AM_E!S30+FC_IND_NFM_PA_E!S30+FC_IND_NFM_SA_E!S30+FC_IND_NFM_OM_E!S30</f>
        <v>0</v>
      </c>
      <c r="T30" s="8">
        <f>FC_IND_NFM_AM_E!T30+FC_IND_NFM_PA_E!T30+FC_IND_NFM_SA_E!T30+FC_IND_NFM_OM_E!T30</f>
        <v>0</v>
      </c>
      <c r="U30" s="8">
        <f>FC_IND_NFM_AM_E!U30+FC_IND_NFM_PA_E!U30+FC_IND_NFM_SA_E!U30+FC_IND_NFM_OM_E!U30</f>
        <v>0</v>
      </c>
      <c r="V30" s="8">
        <f>FC_IND_NFM_AM_E!V30+FC_IND_NFM_PA_E!V30+FC_IND_NFM_SA_E!V30+FC_IND_NFM_OM_E!V30</f>
        <v>0</v>
      </c>
      <c r="W30" s="8">
        <f>FC_IND_NFM_AM_E!W30+FC_IND_NFM_PA_E!W30+FC_IND_NFM_SA_E!W30+FC_IND_NFM_OM_E!W30</f>
        <v>0</v>
      </c>
      <c r="X30" s="8">
        <f>FC_IND_NFM_AM_E!X30+FC_IND_NFM_PA_E!X30+FC_IND_NFM_SA_E!X30+FC_IND_NFM_OM_E!X30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FC_IND_NFM_AM_E!C31+FC_IND_NFM_PA_E!C31+FC_IND_NFM_SA_E!C31+FC_IND_NFM_OM_E!C31</f>
        <v>0</v>
      </c>
      <c r="D31" s="8">
        <f>FC_IND_NFM_AM_E!D31+FC_IND_NFM_PA_E!D31+FC_IND_NFM_SA_E!D31+FC_IND_NFM_OM_E!D31</f>
        <v>0</v>
      </c>
      <c r="E31" s="8">
        <f>FC_IND_NFM_AM_E!E31+FC_IND_NFM_PA_E!E31+FC_IND_NFM_SA_E!E31+FC_IND_NFM_OM_E!E31</f>
        <v>0</v>
      </c>
      <c r="F31" s="8">
        <f>FC_IND_NFM_AM_E!F31+FC_IND_NFM_PA_E!F31+FC_IND_NFM_SA_E!F31+FC_IND_NFM_OM_E!F31</f>
        <v>0</v>
      </c>
      <c r="G31" s="8">
        <f>FC_IND_NFM_AM_E!G31+FC_IND_NFM_PA_E!G31+FC_IND_NFM_SA_E!G31+FC_IND_NFM_OM_E!G31</f>
        <v>0</v>
      </c>
      <c r="H31" s="8">
        <f>FC_IND_NFM_AM_E!H31+FC_IND_NFM_PA_E!H31+FC_IND_NFM_SA_E!H31+FC_IND_NFM_OM_E!H31</f>
        <v>0</v>
      </c>
      <c r="I31" s="8">
        <f>FC_IND_NFM_AM_E!I31+FC_IND_NFM_PA_E!I31+FC_IND_NFM_SA_E!I31+FC_IND_NFM_OM_E!I31</f>
        <v>0</v>
      </c>
      <c r="J31" s="8">
        <f>FC_IND_NFM_AM_E!J31+FC_IND_NFM_PA_E!J31+FC_IND_NFM_SA_E!J31+FC_IND_NFM_OM_E!J31</f>
        <v>0</v>
      </c>
      <c r="K31" s="8">
        <f>FC_IND_NFM_AM_E!K31+FC_IND_NFM_PA_E!K31+FC_IND_NFM_SA_E!K31+FC_IND_NFM_OM_E!K31</f>
        <v>0</v>
      </c>
      <c r="L31" s="8">
        <f>FC_IND_NFM_AM_E!L31+FC_IND_NFM_PA_E!L31+FC_IND_NFM_SA_E!L31+FC_IND_NFM_OM_E!L31</f>
        <v>0</v>
      </c>
      <c r="M31" s="8">
        <f>FC_IND_NFM_AM_E!M31+FC_IND_NFM_PA_E!M31+FC_IND_NFM_SA_E!M31+FC_IND_NFM_OM_E!M31</f>
        <v>0</v>
      </c>
      <c r="N31" s="8">
        <f>FC_IND_NFM_AM_E!N31+FC_IND_NFM_PA_E!N31+FC_IND_NFM_SA_E!N31+FC_IND_NFM_OM_E!N31</f>
        <v>0</v>
      </c>
      <c r="O31" s="8">
        <f>FC_IND_NFM_AM_E!O31+FC_IND_NFM_PA_E!O31+FC_IND_NFM_SA_E!O31+FC_IND_NFM_OM_E!O31</f>
        <v>0</v>
      </c>
      <c r="P31" s="8">
        <f>FC_IND_NFM_AM_E!P31+FC_IND_NFM_PA_E!P31+FC_IND_NFM_SA_E!P31+FC_IND_NFM_OM_E!P31</f>
        <v>0</v>
      </c>
      <c r="Q31" s="8">
        <f>FC_IND_NFM_AM_E!Q31+FC_IND_NFM_PA_E!Q31+FC_IND_NFM_SA_E!Q31+FC_IND_NFM_OM_E!Q31</f>
        <v>0</v>
      </c>
      <c r="R31" s="8">
        <f>FC_IND_NFM_AM_E!R31+FC_IND_NFM_PA_E!R31+FC_IND_NFM_SA_E!R31+FC_IND_NFM_OM_E!R31</f>
        <v>0</v>
      </c>
      <c r="S31" s="8">
        <f>FC_IND_NFM_AM_E!S31+FC_IND_NFM_PA_E!S31+FC_IND_NFM_SA_E!S31+FC_IND_NFM_OM_E!S31</f>
        <v>0</v>
      </c>
      <c r="T31" s="8">
        <f>FC_IND_NFM_AM_E!T31+FC_IND_NFM_PA_E!T31+FC_IND_NFM_SA_E!T31+FC_IND_NFM_OM_E!T31</f>
        <v>0</v>
      </c>
      <c r="U31" s="8">
        <f>FC_IND_NFM_AM_E!U31+FC_IND_NFM_PA_E!U31+FC_IND_NFM_SA_E!U31+FC_IND_NFM_OM_E!U31</f>
        <v>0</v>
      </c>
      <c r="V31" s="8">
        <f>FC_IND_NFM_AM_E!V31+FC_IND_NFM_PA_E!V31+FC_IND_NFM_SA_E!V31+FC_IND_NFM_OM_E!V31</f>
        <v>0</v>
      </c>
      <c r="W31" s="8">
        <f>FC_IND_NFM_AM_E!W31+FC_IND_NFM_PA_E!W31+FC_IND_NFM_SA_E!W31+FC_IND_NFM_OM_E!W31</f>
        <v>0</v>
      </c>
      <c r="X31" s="8">
        <f>FC_IND_NFM_AM_E!X31+FC_IND_NFM_PA_E!X31+FC_IND_NFM_SA_E!X31+FC_IND_NFM_OM_E!X31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FC_IND_NFM_AM_E!C32+FC_IND_NFM_PA_E!C32+FC_IND_NFM_SA_E!C32+FC_IND_NFM_OM_E!C32</f>
        <v>0</v>
      </c>
      <c r="D32" s="8">
        <f>FC_IND_NFM_AM_E!D32+FC_IND_NFM_PA_E!D32+FC_IND_NFM_SA_E!D32+FC_IND_NFM_OM_E!D32</f>
        <v>0</v>
      </c>
      <c r="E32" s="8">
        <f>FC_IND_NFM_AM_E!E32+FC_IND_NFM_PA_E!E32+FC_IND_NFM_SA_E!E32+FC_IND_NFM_OM_E!E32</f>
        <v>0</v>
      </c>
      <c r="F32" s="8">
        <f>FC_IND_NFM_AM_E!F32+FC_IND_NFM_PA_E!F32+FC_IND_NFM_SA_E!F32+FC_IND_NFM_OM_E!F32</f>
        <v>0</v>
      </c>
      <c r="G32" s="8">
        <f>FC_IND_NFM_AM_E!G32+FC_IND_NFM_PA_E!G32+FC_IND_NFM_SA_E!G32+FC_IND_NFM_OM_E!G32</f>
        <v>0</v>
      </c>
      <c r="H32" s="8">
        <f>FC_IND_NFM_AM_E!H32+FC_IND_NFM_PA_E!H32+FC_IND_NFM_SA_E!H32+FC_IND_NFM_OM_E!H32</f>
        <v>0</v>
      </c>
      <c r="I32" s="8">
        <f>FC_IND_NFM_AM_E!I32+FC_IND_NFM_PA_E!I32+FC_IND_NFM_SA_E!I32+FC_IND_NFM_OM_E!I32</f>
        <v>0</v>
      </c>
      <c r="J32" s="8">
        <f>FC_IND_NFM_AM_E!J32+FC_IND_NFM_PA_E!J32+FC_IND_NFM_SA_E!J32+FC_IND_NFM_OM_E!J32</f>
        <v>0</v>
      </c>
      <c r="K32" s="8">
        <f>FC_IND_NFM_AM_E!K32+FC_IND_NFM_PA_E!K32+FC_IND_NFM_SA_E!K32+FC_IND_NFM_OM_E!K32</f>
        <v>0</v>
      </c>
      <c r="L32" s="8">
        <f>FC_IND_NFM_AM_E!L32+FC_IND_NFM_PA_E!L32+FC_IND_NFM_SA_E!L32+FC_IND_NFM_OM_E!L32</f>
        <v>0</v>
      </c>
      <c r="M32" s="8">
        <f>FC_IND_NFM_AM_E!M32+FC_IND_NFM_PA_E!M32+FC_IND_NFM_SA_E!M32+FC_IND_NFM_OM_E!M32</f>
        <v>0</v>
      </c>
      <c r="N32" s="8">
        <f>FC_IND_NFM_AM_E!N32+FC_IND_NFM_PA_E!N32+FC_IND_NFM_SA_E!N32+FC_IND_NFM_OM_E!N32</f>
        <v>0</v>
      </c>
      <c r="O32" s="8">
        <f>FC_IND_NFM_AM_E!O32+FC_IND_NFM_PA_E!O32+FC_IND_NFM_SA_E!O32+FC_IND_NFM_OM_E!O32</f>
        <v>0</v>
      </c>
      <c r="P32" s="8">
        <f>FC_IND_NFM_AM_E!P32+FC_IND_NFM_PA_E!P32+FC_IND_NFM_SA_E!P32+FC_IND_NFM_OM_E!P32</f>
        <v>0</v>
      </c>
      <c r="Q32" s="8">
        <f>FC_IND_NFM_AM_E!Q32+FC_IND_NFM_PA_E!Q32+FC_IND_NFM_SA_E!Q32+FC_IND_NFM_OM_E!Q32</f>
        <v>0</v>
      </c>
      <c r="R32" s="8">
        <f>FC_IND_NFM_AM_E!R32+FC_IND_NFM_PA_E!R32+FC_IND_NFM_SA_E!R32+FC_IND_NFM_OM_E!R32</f>
        <v>0</v>
      </c>
      <c r="S32" s="8">
        <f>FC_IND_NFM_AM_E!S32+FC_IND_NFM_PA_E!S32+FC_IND_NFM_SA_E!S32+FC_IND_NFM_OM_E!S32</f>
        <v>0</v>
      </c>
      <c r="T32" s="8">
        <f>FC_IND_NFM_AM_E!T32+FC_IND_NFM_PA_E!T32+FC_IND_NFM_SA_E!T32+FC_IND_NFM_OM_E!T32</f>
        <v>0</v>
      </c>
      <c r="U32" s="8">
        <f>FC_IND_NFM_AM_E!U32+FC_IND_NFM_PA_E!U32+FC_IND_NFM_SA_E!U32+FC_IND_NFM_OM_E!U32</f>
        <v>0</v>
      </c>
      <c r="V32" s="8">
        <f>FC_IND_NFM_AM_E!V32+FC_IND_NFM_PA_E!V32+FC_IND_NFM_SA_E!V32+FC_IND_NFM_OM_E!V32</f>
        <v>0</v>
      </c>
      <c r="W32" s="8">
        <f>FC_IND_NFM_AM_E!W32+FC_IND_NFM_PA_E!W32+FC_IND_NFM_SA_E!W32+FC_IND_NFM_OM_E!W32</f>
        <v>0</v>
      </c>
      <c r="X32" s="8">
        <f>FC_IND_NFM_AM_E!X32+FC_IND_NFM_PA_E!X32+FC_IND_NFM_SA_E!X32+FC_IND_NFM_OM_E!X32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0</v>
      </c>
      <c r="D33" s="19">
        <f t="shared" ref="D33:W33" si="26">SUM(D34:D50)</f>
        <v>0</v>
      </c>
      <c r="E33" s="19">
        <f t="shared" si="26"/>
        <v>0</v>
      </c>
      <c r="F33" s="19">
        <f t="shared" si="26"/>
        <v>0</v>
      </c>
      <c r="G33" s="19">
        <f t="shared" si="26"/>
        <v>0</v>
      </c>
      <c r="H33" s="19">
        <f t="shared" si="26"/>
        <v>0</v>
      </c>
      <c r="I33" s="19">
        <f t="shared" si="26"/>
        <v>0</v>
      </c>
      <c r="J33" s="19">
        <f t="shared" si="26"/>
        <v>0</v>
      </c>
      <c r="K33" s="19">
        <f t="shared" si="26"/>
        <v>0</v>
      </c>
      <c r="L33" s="19">
        <f t="shared" si="26"/>
        <v>0</v>
      </c>
      <c r="M33" s="19">
        <f t="shared" si="26"/>
        <v>0</v>
      </c>
      <c r="N33" s="19">
        <f t="shared" si="26"/>
        <v>0</v>
      </c>
      <c r="O33" s="19">
        <f t="shared" si="26"/>
        <v>0</v>
      </c>
      <c r="P33" s="19">
        <f t="shared" si="26"/>
        <v>0</v>
      </c>
      <c r="Q33" s="19">
        <f t="shared" si="26"/>
        <v>0</v>
      </c>
      <c r="R33" s="19">
        <f t="shared" si="26"/>
        <v>0</v>
      </c>
      <c r="S33" s="19">
        <f t="shared" si="26"/>
        <v>0</v>
      </c>
      <c r="T33" s="19">
        <f t="shared" si="26"/>
        <v>0</v>
      </c>
      <c r="U33" s="19">
        <f t="shared" si="26"/>
        <v>0</v>
      </c>
      <c r="V33" s="19">
        <f t="shared" si="26"/>
        <v>0</v>
      </c>
      <c r="W33" s="19">
        <f t="shared" si="26"/>
        <v>0</v>
      </c>
      <c r="X33" s="19">
        <f t="shared" ref="X33" si="27">SUM(X34:X50)</f>
        <v>0</v>
      </c>
    </row>
    <row r="34" spans="1:24" ht="11.25" customHeight="1" x14ac:dyDescent="0.2">
      <c r="A34" s="28" t="s">
        <v>54</v>
      </c>
      <c r="B34" s="7" t="s">
        <v>55</v>
      </c>
      <c r="C34" s="8">
        <f>FC_IND_NFM_AM_E!C34+FC_IND_NFM_PA_E!C34+FC_IND_NFM_SA_E!C34+FC_IND_NFM_OM_E!C34</f>
        <v>0</v>
      </c>
      <c r="D34" s="8">
        <f>FC_IND_NFM_AM_E!D34+FC_IND_NFM_PA_E!D34+FC_IND_NFM_SA_E!D34+FC_IND_NFM_OM_E!D34</f>
        <v>0</v>
      </c>
      <c r="E34" s="8">
        <f>FC_IND_NFM_AM_E!E34+FC_IND_NFM_PA_E!E34+FC_IND_NFM_SA_E!E34+FC_IND_NFM_OM_E!E34</f>
        <v>0</v>
      </c>
      <c r="F34" s="8">
        <f>FC_IND_NFM_AM_E!F34+FC_IND_NFM_PA_E!F34+FC_IND_NFM_SA_E!F34+FC_IND_NFM_OM_E!F34</f>
        <v>0</v>
      </c>
      <c r="G34" s="8">
        <f>FC_IND_NFM_AM_E!G34+FC_IND_NFM_PA_E!G34+FC_IND_NFM_SA_E!G34+FC_IND_NFM_OM_E!G34</f>
        <v>0</v>
      </c>
      <c r="H34" s="8">
        <f>FC_IND_NFM_AM_E!H34+FC_IND_NFM_PA_E!H34+FC_IND_NFM_SA_E!H34+FC_IND_NFM_OM_E!H34</f>
        <v>0</v>
      </c>
      <c r="I34" s="8">
        <f>FC_IND_NFM_AM_E!I34+FC_IND_NFM_PA_E!I34+FC_IND_NFM_SA_E!I34+FC_IND_NFM_OM_E!I34</f>
        <v>0</v>
      </c>
      <c r="J34" s="8">
        <f>FC_IND_NFM_AM_E!J34+FC_IND_NFM_PA_E!J34+FC_IND_NFM_SA_E!J34+FC_IND_NFM_OM_E!J34</f>
        <v>0</v>
      </c>
      <c r="K34" s="8">
        <f>FC_IND_NFM_AM_E!K34+FC_IND_NFM_PA_E!K34+FC_IND_NFM_SA_E!K34+FC_IND_NFM_OM_E!K34</f>
        <v>0</v>
      </c>
      <c r="L34" s="8">
        <f>FC_IND_NFM_AM_E!L34+FC_IND_NFM_PA_E!L34+FC_IND_NFM_SA_E!L34+FC_IND_NFM_OM_E!L34</f>
        <v>0</v>
      </c>
      <c r="M34" s="8">
        <f>FC_IND_NFM_AM_E!M34+FC_IND_NFM_PA_E!M34+FC_IND_NFM_SA_E!M34+FC_IND_NFM_OM_E!M34</f>
        <v>0</v>
      </c>
      <c r="N34" s="8">
        <f>FC_IND_NFM_AM_E!N34+FC_IND_NFM_PA_E!N34+FC_IND_NFM_SA_E!N34+FC_IND_NFM_OM_E!N34</f>
        <v>0</v>
      </c>
      <c r="O34" s="8">
        <f>FC_IND_NFM_AM_E!O34+FC_IND_NFM_PA_E!O34+FC_IND_NFM_SA_E!O34+FC_IND_NFM_OM_E!O34</f>
        <v>0</v>
      </c>
      <c r="P34" s="8">
        <f>FC_IND_NFM_AM_E!P34+FC_IND_NFM_PA_E!P34+FC_IND_NFM_SA_E!P34+FC_IND_NFM_OM_E!P34</f>
        <v>0</v>
      </c>
      <c r="Q34" s="8">
        <f>FC_IND_NFM_AM_E!Q34+FC_IND_NFM_PA_E!Q34+FC_IND_NFM_SA_E!Q34+FC_IND_NFM_OM_E!Q34</f>
        <v>0</v>
      </c>
      <c r="R34" s="8">
        <f>FC_IND_NFM_AM_E!R34+FC_IND_NFM_PA_E!R34+FC_IND_NFM_SA_E!R34+FC_IND_NFM_OM_E!R34</f>
        <v>0</v>
      </c>
      <c r="S34" s="8">
        <f>FC_IND_NFM_AM_E!S34+FC_IND_NFM_PA_E!S34+FC_IND_NFM_SA_E!S34+FC_IND_NFM_OM_E!S34</f>
        <v>0</v>
      </c>
      <c r="T34" s="8">
        <f>FC_IND_NFM_AM_E!T34+FC_IND_NFM_PA_E!T34+FC_IND_NFM_SA_E!T34+FC_IND_NFM_OM_E!T34</f>
        <v>0</v>
      </c>
      <c r="U34" s="8">
        <f>FC_IND_NFM_AM_E!U34+FC_IND_NFM_PA_E!U34+FC_IND_NFM_SA_E!U34+FC_IND_NFM_OM_E!U34</f>
        <v>0</v>
      </c>
      <c r="V34" s="8">
        <f>FC_IND_NFM_AM_E!V34+FC_IND_NFM_PA_E!V34+FC_IND_NFM_SA_E!V34+FC_IND_NFM_OM_E!V34</f>
        <v>0</v>
      </c>
      <c r="W34" s="8">
        <f>FC_IND_NFM_AM_E!W34+FC_IND_NFM_PA_E!W34+FC_IND_NFM_SA_E!W34+FC_IND_NFM_OM_E!W34</f>
        <v>0</v>
      </c>
      <c r="X34" s="8">
        <f>FC_IND_NFM_AM_E!X34+FC_IND_NFM_PA_E!X34+FC_IND_NFM_SA_E!X34+FC_IND_NFM_OM_E!X34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FC_IND_NFM_AM_E!C35+FC_IND_NFM_PA_E!C35+FC_IND_NFM_SA_E!C35+FC_IND_NFM_OM_E!C35</f>
        <v>0</v>
      </c>
      <c r="D35" s="8">
        <f>FC_IND_NFM_AM_E!D35+FC_IND_NFM_PA_E!D35+FC_IND_NFM_SA_E!D35+FC_IND_NFM_OM_E!D35</f>
        <v>0</v>
      </c>
      <c r="E35" s="8">
        <f>FC_IND_NFM_AM_E!E35+FC_IND_NFM_PA_E!E35+FC_IND_NFM_SA_E!E35+FC_IND_NFM_OM_E!E35</f>
        <v>0</v>
      </c>
      <c r="F35" s="8">
        <f>FC_IND_NFM_AM_E!F35+FC_IND_NFM_PA_E!F35+FC_IND_NFM_SA_E!F35+FC_IND_NFM_OM_E!F35</f>
        <v>0</v>
      </c>
      <c r="G35" s="8">
        <f>FC_IND_NFM_AM_E!G35+FC_IND_NFM_PA_E!G35+FC_IND_NFM_SA_E!G35+FC_IND_NFM_OM_E!G35</f>
        <v>0</v>
      </c>
      <c r="H35" s="8">
        <f>FC_IND_NFM_AM_E!H35+FC_IND_NFM_PA_E!H35+FC_IND_NFM_SA_E!H35+FC_IND_NFM_OM_E!H35</f>
        <v>0</v>
      </c>
      <c r="I35" s="8">
        <f>FC_IND_NFM_AM_E!I35+FC_IND_NFM_PA_E!I35+FC_IND_NFM_SA_E!I35+FC_IND_NFM_OM_E!I35</f>
        <v>0</v>
      </c>
      <c r="J35" s="8">
        <f>FC_IND_NFM_AM_E!J35+FC_IND_NFM_PA_E!J35+FC_IND_NFM_SA_E!J35+FC_IND_NFM_OM_E!J35</f>
        <v>0</v>
      </c>
      <c r="K35" s="8">
        <f>FC_IND_NFM_AM_E!K35+FC_IND_NFM_PA_E!K35+FC_IND_NFM_SA_E!K35+FC_IND_NFM_OM_E!K35</f>
        <v>0</v>
      </c>
      <c r="L35" s="8">
        <f>FC_IND_NFM_AM_E!L35+FC_IND_NFM_PA_E!L35+FC_IND_NFM_SA_E!L35+FC_IND_NFM_OM_E!L35</f>
        <v>0</v>
      </c>
      <c r="M35" s="8">
        <f>FC_IND_NFM_AM_E!M35+FC_IND_NFM_PA_E!M35+FC_IND_NFM_SA_E!M35+FC_IND_NFM_OM_E!M35</f>
        <v>0</v>
      </c>
      <c r="N35" s="8">
        <f>FC_IND_NFM_AM_E!N35+FC_IND_NFM_PA_E!N35+FC_IND_NFM_SA_E!N35+FC_IND_NFM_OM_E!N35</f>
        <v>0</v>
      </c>
      <c r="O35" s="8">
        <f>FC_IND_NFM_AM_E!O35+FC_IND_NFM_PA_E!O35+FC_IND_NFM_SA_E!O35+FC_IND_NFM_OM_E!O35</f>
        <v>0</v>
      </c>
      <c r="P35" s="8">
        <f>FC_IND_NFM_AM_E!P35+FC_IND_NFM_PA_E!P35+FC_IND_NFM_SA_E!P35+FC_IND_NFM_OM_E!P35</f>
        <v>0</v>
      </c>
      <c r="Q35" s="8">
        <f>FC_IND_NFM_AM_E!Q35+FC_IND_NFM_PA_E!Q35+FC_IND_NFM_SA_E!Q35+FC_IND_NFM_OM_E!Q35</f>
        <v>0</v>
      </c>
      <c r="R35" s="8">
        <f>FC_IND_NFM_AM_E!R35+FC_IND_NFM_PA_E!R35+FC_IND_NFM_SA_E!R35+FC_IND_NFM_OM_E!R35</f>
        <v>0</v>
      </c>
      <c r="S35" s="8">
        <f>FC_IND_NFM_AM_E!S35+FC_IND_NFM_PA_E!S35+FC_IND_NFM_SA_E!S35+FC_IND_NFM_OM_E!S35</f>
        <v>0</v>
      </c>
      <c r="T35" s="8">
        <f>FC_IND_NFM_AM_E!T35+FC_IND_NFM_PA_E!T35+FC_IND_NFM_SA_E!T35+FC_IND_NFM_OM_E!T35</f>
        <v>0</v>
      </c>
      <c r="U35" s="8">
        <f>FC_IND_NFM_AM_E!U35+FC_IND_NFM_PA_E!U35+FC_IND_NFM_SA_E!U35+FC_IND_NFM_OM_E!U35</f>
        <v>0</v>
      </c>
      <c r="V35" s="8">
        <f>FC_IND_NFM_AM_E!V35+FC_IND_NFM_PA_E!V35+FC_IND_NFM_SA_E!V35+FC_IND_NFM_OM_E!V35</f>
        <v>0</v>
      </c>
      <c r="W35" s="8">
        <f>FC_IND_NFM_AM_E!W35+FC_IND_NFM_PA_E!W35+FC_IND_NFM_SA_E!W35+FC_IND_NFM_OM_E!W35</f>
        <v>0</v>
      </c>
      <c r="X35" s="8">
        <f>FC_IND_NFM_AM_E!X35+FC_IND_NFM_PA_E!X35+FC_IND_NFM_SA_E!X35+FC_IND_NFM_OM_E!X35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FC_IND_NFM_AM_E!C36+FC_IND_NFM_PA_E!C36+FC_IND_NFM_SA_E!C36+FC_IND_NFM_OM_E!C36</f>
        <v>0</v>
      </c>
      <c r="D36" s="8">
        <f>FC_IND_NFM_AM_E!D36+FC_IND_NFM_PA_E!D36+FC_IND_NFM_SA_E!D36+FC_IND_NFM_OM_E!D36</f>
        <v>0</v>
      </c>
      <c r="E36" s="8">
        <f>FC_IND_NFM_AM_E!E36+FC_IND_NFM_PA_E!E36+FC_IND_NFM_SA_E!E36+FC_IND_NFM_OM_E!E36</f>
        <v>0</v>
      </c>
      <c r="F36" s="8">
        <f>FC_IND_NFM_AM_E!F36+FC_IND_NFM_PA_E!F36+FC_IND_NFM_SA_E!F36+FC_IND_NFM_OM_E!F36</f>
        <v>0</v>
      </c>
      <c r="G36" s="8">
        <f>FC_IND_NFM_AM_E!G36+FC_IND_NFM_PA_E!G36+FC_IND_NFM_SA_E!G36+FC_IND_NFM_OM_E!G36</f>
        <v>0</v>
      </c>
      <c r="H36" s="8">
        <f>FC_IND_NFM_AM_E!H36+FC_IND_NFM_PA_E!H36+FC_IND_NFM_SA_E!H36+FC_IND_NFM_OM_E!H36</f>
        <v>0</v>
      </c>
      <c r="I36" s="8">
        <f>FC_IND_NFM_AM_E!I36+FC_IND_NFM_PA_E!I36+FC_IND_NFM_SA_E!I36+FC_IND_NFM_OM_E!I36</f>
        <v>0</v>
      </c>
      <c r="J36" s="8">
        <f>FC_IND_NFM_AM_E!J36+FC_IND_NFM_PA_E!J36+FC_IND_NFM_SA_E!J36+FC_IND_NFM_OM_E!J36</f>
        <v>0</v>
      </c>
      <c r="K36" s="8">
        <f>FC_IND_NFM_AM_E!K36+FC_IND_NFM_PA_E!K36+FC_IND_NFM_SA_E!K36+FC_IND_NFM_OM_E!K36</f>
        <v>0</v>
      </c>
      <c r="L36" s="8">
        <f>FC_IND_NFM_AM_E!L36+FC_IND_NFM_PA_E!L36+FC_IND_NFM_SA_E!L36+FC_IND_NFM_OM_E!L36</f>
        <v>0</v>
      </c>
      <c r="M36" s="8">
        <f>FC_IND_NFM_AM_E!M36+FC_IND_NFM_PA_E!M36+FC_IND_NFM_SA_E!M36+FC_IND_NFM_OM_E!M36</f>
        <v>0</v>
      </c>
      <c r="N36" s="8">
        <f>FC_IND_NFM_AM_E!N36+FC_IND_NFM_PA_E!N36+FC_IND_NFM_SA_E!N36+FC_IND_NFM_OM_E!N36</f>
        <v>0</v>
      </c>
      <c r="O36" s="8">
        <f>FC_IND_NFM_AM_E!O36+FC_IND_NFM_PA_E!O36+FC_IND_NFM_SA_E!O36+FC_IND_NFM_OM_E!O36</f>
        <v>0</v>
      </c>
      <c r="P36" s="8">
        <f>FC_IND_NFM_AM_E!P36+FC_IND_NFM_PA_E!P36+FC_IND_NFM_SA_E!P36+FC_IND_NFM_OM_E!P36</f>
        <v>0</v>
      </c>
      <c r="Q36" s="8">
        <f>FC_IND_NFM_AM_E!Q36+FC_IND_NFM_PA_E!Q36+FC_IND_NFM_SA_E!Q36+FC_IND_NFM_OM_E!Q36</f>
        <v>0</v>
      </c>
      <c r="R36" s="8">
        <f>FC_IND_NFM_AM_E!R36+FC_IND_NFM_PA_E!R36+FC_IND_NFM_SA_E!R36+FC_IND_NFM_OM_E!R36</f>
        <v>0</v>
      </c>
      <c r="S36" s="8">
        <f>FC_IND_NFM_AM_E!S36+FC_IND_NFM_PA_E!S36+FC_IND_NFM_SA_E!S36+FC_IND_NFM_OM_E!S36</f>
        <v>0</v>
      </c>
      <c r="T36" s="8">
        <f>FC_IND_NFM_AM_E!T36+FC_IND_NFM_PA_E!T36+FC_IND_NFM_SA_E!T36+FC_IND_NFM_OM_E!T36</f>
        <v>0</v>
      </c>
      <c r="U36" s="8">
        <f>FC_IND_NFM_AM_E!U36+FC_IND_NFM_PA_E!U36+FC_IND_NFM_SA_E!U36+FC_IND_NFM_OM_E!U36</f>
        <v>0</v>
      </c>
      <c r="V36" s="8">
        <f>FC_IND_NFM_AM_E!V36+FC_IND_NFM_PA_E!V36+FC_IND_NFM_SA_E!V36+FC_IND_NFM_OM_E!V36</f>
        <v>0</v>
      </c>
      <c r="W36" s="8">
        <f>FC_IND_NFM_AM_E!W36+FC_IND_NFM_PA_E!W36+FC_IND_NFM_SA_E!W36+FC_IND_NFM_OM_E!W36</f>
        <v>0</v>
      </c>
      <c r="X36" s="8">
        <f>FC_IND_NFM_AM_E!X36+FC_IND_NFM_PA_E!X36+FC_IND_NFM_SA_E!X36+FC_IND_NFM_OM_E!X36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FC_IND_NFM_AM_E!C37+FC_IND_NFM_PA_E!C37+FC_IND_NFM_SA_E!C37+FC_IND_NFM_OM_E!C37</f>
        <v>0</v>
      </c>
      <c r="D37" s="8">
        <f>FC_IND_NFM_AM_E!D37+FC_IND_NFM_PA_E!D37+FC_IND_NFM_SA_E!D37+FC_IND_NFM_OM_E!D37</f>
        <v>0</v>
      </c>
      <c r="E37" s="8">
        <f>FC_IND_NFM_AM_E!E37+FC_IND_NFM_PA_E!E37+FC_IND_NFM_SA_E!E37+FC_IND_NFM_OM_E!E37</f>
        <v>0</v>
      </c>
      <c r="F37" s="8">
        <f>FC_IND_NFM_AM_E!F37+FC_IND_NFM_PA_E!F37+FC_IND_NFM_SA_E!F37+FC_IND_NFM_OM_E!F37</f>
        <v>0</v>
      </c>
      <c r="G37" s="8">
        <f>FC_IND_NFM_AM_E!G37+FC_IND_NFM_PA_E!G37+FC_IND_NFM_SA_E!G37+FC_IND_NFM_OM_E!G37</f>
        <v>0</v>
      </c>
      <c r="H37" s="8">
        <f>FC_IND_NFM_AM_E!H37+FC_IND_NFM_PA_E!H37+FC_IND_NFM_SA_E!H37+FC_IND_NFM_OM_E!H37</f>
        <v>0</v>
      </c>
      <c r="I37" s="8">
        <f>FC_IND_NFM_AM_E!I37+FC_IND_NFM_PA_E!I37+FC_IND_NFM_SA_E!I37+FC_IND_NFM_OM_E!I37</f>
        <v>0</v>
      </c>
      <c r="J37" s="8">
        <f>FC_IND_NFM_AM_E!J37+FC_IND_NFM_PA_E!J37+FC_IND_NFM_SA_E!J37+FC_IND_NFM_OM_E!J37</f>
        <v>0</v>
      </c>
      <c r="K37" s="8">
        <f>FC_IND_NFM_AM_E!K37+FC_IND_NFM_PA_E!K37+FC_IND_NFM_SA_E!K37+FC_IND_NFM_OM_E!K37</f>
        <v>0</v>
      </c>
      <c r="L37" s="8">
        <f>FC_IND_NFM_AM_E!L37+FC_IND_NFM_PA_E!L37+FC_IND_NFM_SA_E!L37+FC_IND_NFM_OM_E!L37</f>
        <v>0</v>
      </c>
      <c r="M37" s="8">
        <f>FC_IND_NFM_AM_E!M37+FC_IND_NFM_PA_E!M37+FC_IND_NFM_SA_E!M37+FC_IND_NFM_OM_E!M37</f>
        <v>0</v>
      </c>
      <c r="N37" s="8">
        <f>FC_IND_NFM_AM_E!N37+FC_IND_NFM_PA_E!N37+FC_IND_NFM_SA_E!N37+FC_IND_NFM_OM_E!N37</f>
        <v>0</v>
      </c>
      <c r="O37" s="8">
        <f>FC_IND_NFM_AM_E!O37+FC_IND_NFM_PA_E!O37+FC_IND_NFM_SA_E!O37+FC_IND_NFM_OM_E!O37</f>
        <v>0</v>
      </c>
      <c r="P37" s="8">
        <f>FC_IND_NFM_AM_E!P37+FC_IND_NFM_PA_E!P37+FC_IND_NFM_SA_E!P37+FC_IND_NFM_OM_E!P37</f>
        <v>0</v>
      </c>
      <c r="Q37" s="8">
        <f>FC_IND_NFM_AM_E!Q37+FC_IND_NFM_PA_E!Q37+FC_IND_NFM_SA_E!Q37+FC_IND_NFM_OM_E!Q37</f>
        <v>0</v>
      </c>
      <c r="R37" s="8">
        <f>FC_IND_NFM_AM_E!R37+FC_IND_NFM_PA_E!R37+FC_IND_NFM_SA_E!R37+FC_IND_NFM_OM_E!R37</f>
        <v>0</v>
      </c>
      <c r="S37" s="8">
        <f>FC_IND_NFM_AM_E!S37+FC_IND_NFM_PA_E!S37+FC_IND_NFM_SA_E!S37+FC_IND_NFM_OM_E!S37</f>
        <v>0</v>
      </c>
      <c r="T37" s="8">
        <f>FC_IND_NFM_AM_E!T37+FC_IND_NFM_PA_E!T37+FC_IND_NFM_SA_E!T37+FC_IND_NFM_OM_E!T37</f>
        <v>0</v>
      </c>
      <c r="U37" s="8">
        <f>FC_IND_NFM_AM_E!U37+FC_IND_NFM_PA_E!U37+FC_IND_NFM_SA_E!U37+FC_IND_NFM_OM_E!U37</f>
        <v>0</v>
      </c>
      <c r="V37" s="8">
        <f>FC_IND_NFM_AM_E!V37+FC_IND_NFM_PA_E!V37+FC_IND_NFM_SA_E!V37+FC_IND_NFM_OM_E!V37</f>
        <v>0</v>
      </c>
      <c r="W37" s="8">
        <f>FC_IND_NFM_AM_E!W37+FC_IND_NFM_PA_E!W37+FC_IND_NFM_SA_E!W37+FC_IND_NFM_OM_E!W37</f>
        <v>0</v>
      </c>
      <c r="X37" s="8">
        <f>FC_IND_NFM_AM_E!X37+FC_IND_NFM_PA_E!X37+FC_IND_NFM_SA_E!X37+FC_IND_NFM_OM_E!X37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FC_IND_NFM_AM_E!C38+FC_IND_NFM_PA_E!C38+FC_IND_NFM_SA_E!C38+FC_IND_NFM_OM_E!C38</f>
        <v>0</v>
      </c>
      <c r="D38" s="8">
        <f>FC_IND_NFM_AM_E!D38+FC_IND_NFM_PA_E!D38+FC_IND_NFM_SA_E!D38+FC_IND_NFM_OM_E!D38</f>
        <v>0</v>
      </c>
      <c r="E38" s="8">
        <f>FC_IND_NFM_AM_E!E38+FC_IND_NFM_PA_E!E38+FC_IND_NFM_SA_E!E38+FC_IND_NFM_OM_E!E38</f>
        <v>0</v>
      </c>
      <c r="F38" s="8">
        <f>FC_IND_NFM_AM_E!F38+FC_IND_NFM_PA_E!F38+FC_IND_NFM_SA_E!F38+FC_IND_NFM_OM_E!F38</f>
        <v>0</v>
      </c>
      <c r="G38" s="8">
        <f>FC_IND_NFM_AM_E!G38+FC_IND_NFM_PA_E!G38+FC_IND_NFM_SA_E!G38+FC_IND_NFM_OM_E!G38</f>
        <v>0</v>
      </c>
      <c r="H38" s="8">
        <f>FC_IND_NFM_AM_E!H38+FC_IND_NFM_PA_E!H38+FC_IND_NFM_SA_E!H38+FC_IND_NFM_OM_E!H38</f>
        <v>0</v>
      </c>
      <c r="I38" s="8">
        <f>FC_IND_NFM_AM_E!I38+FC_IND_NFM_PA_E!I38+FC_IND_NFM_SA_E!I38+FC_IND_NFM_OM_E!I38</f>
        <v>0</v>
      </c>
      <c r="J38" s="8">
        <f>FC_IND_NFM_AM_E!J38+FC_IND_NFM_PA_E!J38+FC_IND_NFM_SA_E!J38+FC_IND_NFM_OM_E!J38</f>
        <v>0</v>
      </c>
      <c r="K38" s="8">
        <f>FC_IND_NFM_AM_E!K38+FC_IND_NFM_PA_E!K38+FC_IND_NFM_SA_E!K38+FC_IND_NFM_OM_E!K38</f>
        <v>0</v>
      </c>
      <c r="L38" s="8">
        <f>FC_IND_NFM_AM_E!L38+FC_IND_NFM_PA_E!L38+FC_IND_NFM_SA_E!L38+FC_IND_NFM_OM_E!L38</f>
        <v>0</v>
      </c>
      <c r="M38" s="8">
        <f>FC_IND_NFM_AM_E!M38+FC_IND_NFM_PA_E!M38+FC_IND_NFM_SA_E!M38+FC_IND_NFM_OM_E!M38</f>
        <v>0</v>
      </c>
      <c r="N38" s="8">
        <f>FC_IND_NFM_AM_E!N38+FC_IND_NFM_PA_E!N38+FC_IND_NFM_SA_E!N38+FC_IND_NFM_OM_E!N38</f>
        <v>0</v>
      </c>
      <c r="O38" s="8">
        <f>FC_IND_NFM_AM_E!O38+FC_IND_NFM_PA_E!O38+FC_IND_NFM_SA_E!O38+FC_IND_NFM_OM_E!O38</f>
        <v>0</v>
      </c>
      <c r="P38" s="8">
        <f>FC_IND_NFM_AM_E!P38+FC_IND_NFM_PA_E!P38+FC_IND_NFM_SA_E!P38+FC_IND_NFM_OM_E!P38</f>
        <v>0</v>
      </c>
      <c r="Q38" s="8">
        <f>FC_IND_NFM_AM_E!Q38+FC_IND_NFM_PA_E!Q38+FC_IND_NFM_SA_E!Q38+FC_IND_NFM_OM_E!Q38</f>
        <v>0</v>
      </c>
      <c r="R38" s="8">
        <f>FC_IND_NFM_AM_E!R38+FC_IND_NFM_PA_E!R38+FC_IND_NFM_SA_E!R38+FC_IND_NFM_OM_E!R38</f>
        <v>0</v>
      </c>
      <c r="S38" s="8">
        <f>FC_IND_NFM_AM_E!S38+FC_IND_NFM_PA_E!S38+FC_IND_NFM_SA_E!S38+FC_IND_NFM_OM_E!S38</f>
        <v>0</v>
      </c>
      <c r="T38" s="8">
        <f>FC_IND_NFM_AM_E!T38+FC_IND_NFM_PA_E!T38+FC_IND_NFM_SA_E!T38+FC_IND_NFM_OM_E!T38</f>
        <v>0</v>
      </c>
      <c r="U38" s="8">
        <f>FC_IND_NFM_AM_E!U38+FC_IND_NFM_PA_E!U38+FC_IND_NFM_SA_E!U38+FC_IND_NFM_OM_E!U38</f>
        <v>0</v>
      </c>
      <c r="V38" s="8">
        <f>FC_IND_NFM_AM_E!V38+FC_IND_NFM_PA_E!V38+FC_IND_NFM_SA_E!V38+FC_IND_NFM_OM_E!V38</f>
        <v>0</v>
      </c>
      <c r="W38" s="8">
        <f>FC_IND_NFM_AM_E!W38+FC_IND_NFM_PA_E!W38+FC_IND_NFM_SA_E!W38+FC_IND_NFM_OM_E!W38</f>
        <v>0</v>
      </c>
      <c r="X38" s="8">
        <f>FC_IND_NFM_AM_E!X38+FC_IND_NFM_PA_E!X38+FC_IND_NFM_SA_E!X38+FC_IND_NFM_OM_E!X38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FC_IND_NFM_AM_E!C39+FC_IND_NFM_PA_E!C39+FC_IND_NFM_SA_E!C39+FC_IND_NFM_OM_E!C39</f>
        <v>0</v>
      </c>
      <c r="D39" s="8">
        <f>FC_IND_NFM_AM_E!D39+FC_IND_NFM_PA_E!D39+FC_IND_NFM_SA_E!D39+FC_IND_NFM_OM_E!D39</f>
        <v>0</v>
      </c>
      <c r="E39" s="8">
        <f>FC_IND_NFM_AM_E!E39+FC_IND_NFM_PA_E!E39+FC_IND_NFM_SA_E!E39+FC_IND_NFM_OM_E!E39</f>
        <v>0</v>
      </c>
      <c r="F39" s="8">
        <f>FC_IND_NFM_AM_E!F39+FC_IND_NFM_PA_E!F39+FC_IND_NFM_SA_E!F39+FC_IND_NFM_OM_E!F39</f>
        <v>0</v>
      </c>
      <c r="G39" s="8">
        <f>FC_IND_NFM_AM_E!G39+FC_IND_NFM_PA_E!G39+FC_IND_NFM_SA_E!G39+FC_IND_NFM_OM_E!G39</f>
        <v>0</v>
      </c>
      <c r="H39" s="8">
        <f>FC_IND_NFM_AM_E!H39+FC_IND_NFM_PA_E!H39+FC_IND_NFM_SA_E!H39+FC_IND_NFM_OM_E!H39</f>
        <v>0</v>
      </c>
      <c r="I39" s="8">
        <f>FC_IND_NFM_AM_E!I39+FC_IND_NFM_PA_E!I39+FC_IND_NFM_SA_E!I39+FC_IND_NFM_OM_E!I39</f>
        <v>0</v>
      </c>
      <c r="J39" s="8">
        <f>FC_IND_NFM_AM_E!J39+FC_IND_NFM_PA_E!J39+FC_IND_NFM_SA_E!J39+FC_IND_NFM_OM_E!J39</f>
        <v>0</v>
      </c>
      <c r="K39" s="8">
        <f>FC_IND_NFM_AM_E!K39+FC_IND_NFM_PA_E!K39+FC_IND_NFM_SA_E!K39+FC_IND_NFM_OM_E!K39</f>
        <v>0</v>
      </c>
      <c r="L39" s="8">
        <f>FC_IND_NFM_AM_E!L39+FC_IND_NFM_PA_E!L39+FC_IND_NFM_SA_E!L39+FC_IND_NFM_OM_E!L39</f>
        <v>0</v>
      </c>
      <c r="M39" s="8">
        <f>FC_IND_NFM_AM_E!M39+FC_IND_NFM_PA_E!M39+FC_IND_NFM_SA_E!M39+FC_IND_NFM_OM_E!M39</f>
        <v>0</v>
      </c>
      <c r="N39" s="8">
        <f>FC_IND_NFM_AM_E!N39+FC_IND_NFM_PA_E!N39+FC_IND_NFM_SA_E!N39+FC_IND_NFM_OM_E!N39</f>
        <v>0</v>
      </c>
      <c r="O39" s="8">
        <f>FC_IND_NFM_AM_E!O39+FC_IND_NFM_PA_E!O39+FC_IND_NFM_SA_E!O39+FC_IND_NFM_OM_E!O39</f>
        <v>0</v>
      </c>
      <c r="P39" s="8">
        <f>FC_IND_NFM_AM_E!P39+FC_IND_NFM_PA_E!P39+FC_IND_NFM_SA_E!P39+FC_IND_NFM_OM_E!P39</f>
        <v>0</v>
      </c>
      <c r="Q39" s="8">
        <f>FC_IND_NFM_AM_E!Q39+FC_IND_NFM_PA_E!Q39+FC_IND_NFM_SA_E!Q39+FC_IND_NFM_OM_E!Q39</f>
        <v>0</v>
      </c>
      <c r="R39" s="8">
        <f>FC_IND_NFM_AM_E!R39+FC_IND_NFM_PA_E!R39+FC_IND_NFM_SA_E!R39+FC_IND_NFM_OM_E!R39</f>
        <v>0</v>
      </c>
      <c r="S39" s="8">
        <f>FC_IND_NFM_AM_E!S39+FC_IND_NFM_PA_E!S39+FC_IND_NFM_SA_E!S39+FC_IND_NFM_OM_E!S39</f>
        <v>0</v>
      </c>
      <c r="T39" s="8">
        <f>FC_IND_NFM_AM_E!T39+FC_IND_NFM_PA_E!T39+FC_IND_NFM_SA_E!T39+FC_IND_NFM_OM_E!T39</f>
        <v>0</v>
      </c>
      <c r="U39" s="8">
        <f>FC_IND_NFM_AM_E!U39+FC_IND_NFM_PA_E!U39+FC_IND_NFM_SA_E!U39+FC_IND_NFM_OM_E!U39</f>
        <v>0</v>
      </c>
      <c r="V39" s="8">
        <f>FC_IND_NFM_AM_E!V39+FC_IND_NFM_PA_E!V39+FC_IND_NFM_SA_E!V39+FC_IND_NFM_OM_E!V39</f>
        <v>0</v>
      </c>
      <c r="W39" s="8">
        <f>FC_IND_NFM_AM_E!W39+FC_IND_NFM_PA_E!W39+FC_IND_NFM_SA_E!W39+FC_IND_NFM_OM_E!W39</f>
        <v>0</v>
      </c>
      <c r="X39" s="8">
        <f>FC_IND_NFM_AM_E!X39+FC_IND_NFM_PA_E!X39+FC_IND_NFM_SA_E!X39+FC_IND_NFM_OM_E!X39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FC_IND_NFM_AM_E!C40+FC_IND_NFM_PA_E!C40+FC_IND_NFM_SA_E!C40+FC_IND_NFM_OM_E!C40</f>
        <v>0</v>
      </c>
      <c r="D40" s="8">
        <f>FC_IND_NFM_AM_E!D40+FC_IND_NFM_PA_E!D40+FC_IND_NFM_SA_E!D40+FC_IND_NFM_OM_E!D40</f>
        <v>0</v>
      </c>
      <c r="E40" s="8">
        <f>FC_IND_NFM_AM_E!E40+FC_IND_NFM_PA_E!E40+FC_IND_NFM_SA_E!E40+FC_IND_NFM_OM_E!E40</f>
        <v>0</v>
      </c>
      <c r="F40" s="8">
        <f>FC_IND_NFM_AM_E!F40+FC_IND_NFM_PA_E!F40+FC_IND_NFM_SA_E!F40+FC_IND_NFM_OM_E!F40</f>
        <v>0</v>
      </c>
      <c r="G40" s="8">
        <f>FC_IND_NFM_AM_E!G40+FC_IND_NFM_PA_E!G40+FC_IND_NFM_SA_E!G40+FC_IND_NFM_OM_E!G40</f>
        <v>0</v>
      </c>
      <c r="H40" s="8">
        <f>FC_IND_NFM_AM_E!H40+FC_IND_NFM_PA_E!H40+FC_IND_NFM_SA_E!H40+FC_IND_NFM_OM_E!H40</f>
        <v>0</v>
      </c>
      <c r="I40" s="8">
        <f>FC_IND_NFM_AM_E!I40+FC_IND_NFM_PA_E!I40+FC_IND_NFM_SA_E!I40+FC_IND_NFM_OM_E!I40</f>
        <v>0</v>
      </c>
      <c r="J40" s="8">
        <f>FC_IND_NFM_AM_E!J40+FC_IND_NFM_PA_E!J40+FC_IND_NFM_SA_E!J40+FC_IND_NFM_OM_E!J40</f>
        <v>0</v>
      </c>
      <c r="K40" s="8">
        <f>FC_IND_NFM_AM_E!K40+FC_IND_NFM_PA_E!K40+FC_IND_NFM_SA_E!K40+FC_IND_NFM_OM_E!K40</f>
        <v>0</v>
      </c>
      <c r="L40" s="8">
        <f>FC_IND_NFM_AM_E!L40+FC_IND_NFM_PA_E!L40+FC_IND_NFM_SA_E!L40+FC_IND_NFM_OM_E!L40</f>
        <v>0</v>
      </c>
      <c r="M40" s="8">
        <f>FC_IND_NFM_AM_E!M40+FC_IND_NFM_PA_E!M40+FC_IND_NFM_SA_E!M40+FC_IND_NFM_OM_E!M40</f>
        <v>0</v>
      </c>
      <c r="N40" s="8">
        <f>FC_IND_NFM_AM_E!N40+FC_IND_NFM_PA_E!N40+FC_IND_NFM_SA_E!N40+FC_IND_NFM_OM_E!N40</f>
        <v>0</v>
      </c>
      <c r="O40" s="8">
        <f>FC_IND_NFM_AM_E!O40+FC_IND_NFM_PA_E!O40+FC_IND_NFM_SA_E!O40+FC_IND_NFM_OM_E!O40</f>
        <v>0</v>
      </c>
      <c r="P40" s="8">
        <f>FC_IND_NFM_AM_E!P40+FC_IND_NFM_PA_E!P40+FC_IND_NFM_SA_E!P40+FC_IND_NFM_OM_E!P40</f>
        <v>0</v>
      </c>
      <c r="Q40" s="8">
        <f>FC_IND_NFM_AM_E!Q40+FC_IND_NFM_PA_E!Q40+FC_IND_NFM_SA_E!Q40+FC_IND_NFM_OM_E!Q40</f>
        <v>0</v>
      </c>
      <c r="R40" s="8">
        <f>FC_IND_NFM_AM_E!R40+FC_IND_NFM_PA_E!R40+FC_IND_NFM_SA_E!R40+FC_IND_NFM_OM_E!R40</f>
        <v>0</v>
      </c>
      <c r="S40" s="8">
        <f>FC_IND_NFM_AM_E!S40+FC_IND_NFM_PA_E!S40+FC_IND_NFM_SA_E!S40+FC_IND_NFM_OM_E!S40</f>
        <v>0</v>
      </c>
      <c r="T40" s="8">
        <f>FC_IND_NFM_AM_E!T40+FC_IND_NFM_PA_E!T40+FC_IND_NFM_SA_E!T40+FC_IND_NFM_OM_E!T40</f>
        <v>0</v>
      </c>
      <c r="U40" s="8">
        <f>FC_IND_NFM_AM_E!U40+FC_IND_NFM_PA_E!U40+FC_IND_NFM_SA_E!U40+FC_IND_NFM_OM_E!U40</f>
        <v>0</v>
      </c>
      <c r="V40" s="8">
        <f>FC_IND_NFM_AM_E!V40+FC_IND_NFM_PA_E!V40+FC_IND_NFM_SA_E!V40+FC_IND_NFM_OM_E!V40</f>
        <v>0</v>
      </c>
      <c r="W40" s="8">
        <f>FC_IND_NFM_AM_E!W40+FC_IND_NFM_PA_E!W40+FC_IND_NFM_SA_E!W40+FC_IND_NFM_OM_E!W40</f>
        <v>0</v>
      </c>
      <c r="X40" s="8">
        <f>FC_IND_NFM_AM_E!X40+FC_IND_NFM_PA_E!X40+FC_IND_NFM_SA_E!X40+FC_IND_NFM_OM_E!X40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FC_IND_NFM_AM_E!C41+FC_IND_NFM_PA_E!C41+FC_IND_NFM_SA_E!C41+FC_IND_NFM_OM_E!C41</f>
        <v>0</v>
      </c>
      <c r="D41" s="8">
        <f>FC_IND_NFM_AM_E!D41+FC_IND_NFM_PA_E!D41+FC_IND_NFM_SA_E!D41+FC_IND_NFM_OM_E!D41</f>
        <v>0</v>
      </c>
      <c r="E41" s="8">
        <f>FC_IND_NFM_AM_E!E41+FC_IND_NFM_PA_E!E41+FC_IND_NFM_SA_E!E41+FC_IND_NFM_OM_E!E41</f>
        <v>0</v>
      </c>
      <c r="F41" s="8">
        <f>FC_IND_NFM_AM_E!F41+FC_IND_NFM_PA_E!F41+FC_IND_NFM_SA_E!F41+FC_IND_NFM_OM_E!F41</f>
        <v>0</v>
      </c>
      <c r="G41" s="8">
        <f>FC_IND_NFM_AM_E!G41+FC_IND_NFM_PA_E!G41+FC_IND_NFM_SA_E!G41+FC_IND_NFM_OM_E!G41</f>
        <v>0</v>
      </c>
      <c r="H41" s="8">
        <f>FC_IND_NFM_AM_E!H41+FC_IND_NFM_PA_E!H41+FC_IND_NFM_SA_E!H41+FC_IND_NFM_OM_E!H41</f>
        <v>0</v>
      </c>
      <c r="I41" s="8">
        <f>FC_IND_NFM_AM_E!I41+FC_IND_NFM_PA_E!I41+FC_IND_NFM_SA_E!I41+FC_IND_NFM_OM_E!I41</f>
        <v>0</v>
      </c>
      <c r="J41" s="8">
        <f>FC_IND_NFM_AM_E!J41+FC_IND_NFM_PA_E!J41+FC_IND_NFM_SA_E!J41+FC_IND_NFM_OM_E!J41</f>
        <v>0</v>
      </c>
      <c r="K41" s="8">
        <f>FC_IND_NFM_AM_E!K41+FC_IND_NFM_PA_E!K41+FC_IND_NFM_SA_E!K41+FC_IND_NFM_OM_E!K41</f>
        <v>0</v>
      </c>
      <c r="L41" s="8">
        <f>FC_IND_NFM_AM_E!L41+FC_IND_NFM_PA_E!L41+FC_IND_NFM_SA_E!L41+FC_IND_NFM_OM_E!L41</f>
        <v>0</v>
      </c>
      <c r="M41" s="8">
        <f>FC_IND_NFM_AM_E!M41+FC_IND_NFM_PA_E!M41+FC_IND_NFM_SA_E!M41+FC_IND_NFM_OM_E!M41</f>
        <v>0</v>
      </c>
      <c r="N41" s="8">
        <f>FC_IND_NFM_AM_E!N41+FC_IND_NFM_PA_E!N41+FC_IND_NFM_SA_E!N41+FC_IND_NFM_OM_E!N41</f>
        <v>0</v>
      </c>
      <c r="O41" s="8">
        <f>FC_IND_NFM_AM_E!O41+FC_IND_NFM_PA_E!O41+FC_IND_NFM_SA_E!O41+FC_IND_NFM_OM_E!O41</f>
        <v>0</v>
      </c>
      <c r="P41" s="8">
        <f>FC_IND_NFM_AM_E!P41+FC_IND_NFM_PA_E!P41+FC_IND_NFM_SA_E!P41+FC_IND_NFM_OM_E!P41</f>
        <v>0</v>
      </c>
      <c r="Q41" s="8">
        <f>FC_IND_NFM_AM_E!Q41+FC_IND_NFM_PA_E!Q41+FC_IND_NFM_SA_E!Q41+FC_IND_NFM_OM_E!Q41</f>
        <v>0</v>
      </c>
      <c r="R41" s="8">
        <f>FC_IND_NFM_AM_E!R41+FC_IND_NFM_PA_E!R41+FC_IND_NFM_SA_E!R41+FC_IND_NFM_OM_E!R41</f>
        <v>0</v>
      </c>
      <c r="S41" s="8">
        <f>FC_IND_NFM_AM_E!S41+FC_IND_NFM_PA_E!S41+FC_IND_NFM_SA_E!S41+FC_IND_NFM_OM_E!S41</f>
        <v>0</v>
      </c>
      <c r="T41" s="8">
        <f>FC_IND_NFM_AM_E!T41+FC_IND_NFM_PA_E!T41+FC_IND_NFM_SA_E!T41+FC_IND_NFM_OM_E!T41</f>
        <v>0</v>
      </c>
      <c r="U41" s="8">
        <f>FC_IND_NFM_AM_E!U41+FC_IND_NFM_PA_E!U41+FC_IND_NFM_SA_E!U41+FC_IND_NFM_OM_E!U41</f>
        <v>0</v>
      </c>
      <c r="V41" s="8">
        <f>FC_IND_NFM_AM_E!V41+FC_IND_NFM_PA_E!V41+FC_IND_NFM_SA_E!V41+FC_IND_NFM_OM_E!V41</f>
        <v>0</v>
      </c>
      <c r="W41" s="8">
        <f>FC_IND_NFM_AM_E!W41+FC_IND_NFM_PA_E!W41+FC_IND_NFM_SA_E!W41+FC_IND_NFM_OM_E!W41</f>
        <v>0</v>
      </c>
      <c r="X41" s="8">
        <f>FC_IND_NFM_AM_E!X41+FC_IND_NFM_PA_E!X41+FC_IND_NFM_SA_E!X41+FC_IND_NFM_OM_E!X41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FC_IND_NFM_AM_E!C42+FC_IND_NFM_PA_E!C42+FC_IND_NFM_SA_E!C42+FC_IND_NFM_OM_E!C42</f>
        <v>0</v>
      </c>
      <c r="D42" s="8">
        <f>FC_IND_NFM_AM_E!D42+FC_IND_NFM_PA_E!D42+FC_IND_NFM_SA_E!D42+FC_IND_NFM_OM_E!D42</f>
        <v>0</v>
      </c>
      <c r="E42" s="8">
        <f>FC_IND_NFM_AM_E!E42+FC_IND_NFM_PA_E!E42+FC_IND_NFM_SA_E!E42+FC_IND_NFM_OM_E!E42</f>
        <v>0</v>
      </c>
      <c r="F42" s="8">
        <f>FC_IND_NFM_AM_E!F42+FC_IND_NFM_PA_E!F42+FC_IND_NFM_SA_E!F42+FC_IND_NFM_OM_E!F42</f>
        <v>0</v>
      </c>
      <c r="G42" s="8">
        <f>FC_IND_NFM_AM_E!G42+FC_IND_NFM_PA_E!G42+FC_IND_NFM_SA_E!G42+FC_IND_NFM_OM_E!G42</f>
        <v>0</v>
      </c>
      <c r="H42" s="8">
        <f>FC_IND_NFM_AM_E!H42+FC_IND_NFM_PA_E!H42+FC_IND_NFM_SA_E!H42+FC_IND_NFM_OM_E!H42</f>
        <v>0</v>
      </c>
      <c r="I42" s="8">
        <f>FC_IND_NFM_AM_E!I42+FC_IND_NFM_PA_E!I42+FC_IND_NFM_SA_E!I42+FC_IND_NFM_OM_E!I42</f>
        <v>0</v>
      </c>
      <c r="J42" s="8">
        <f>FC_IND_NFM_AM_E!J42+FC_IND_NFM_PA_E!J42+FC_IND_NFM_SA_E!J42+FC_IND_NFM_OM_E!J42</f>
        <v>0</v>
      </c>
      <c r="K42" s="8">
        <f>FC_IND_NFM_AM_E!K42+FC_IND_NFM_PA_E!K42+FC_IND_NFM_SA_E!K42+FC_IND_NFM_OM_E!K42</f>
        <v>0</v>
      </c>
      <c r="L42" s="8">
        <f>FC_IND_NFM_AM_E!L42+FC_IND_NFM_PA_E!L42+FC_IND_NFM_SA_E!L42+FC_IND_NFM_OM_E!L42</f>
        <v>0</v>
      </c>
      <c r="M42" s="8">
        <f>FC_IND_NFM_AM_E!M42+FC_IND_NFM_PA_E!M42+FC_IND_NFM_SA_E!M42+FC_IND_NFM_OM_E!M42</f>
        <v>0</v>
      </c>
      <c r="N42" s="8">
        <f>FC_IND_NFM_AM_E!N42+FC_IND_NFM_PA_E!N42+FC_IND_NFM_SA_E!N42+FC_IND_NFM_OM_E!N42</f>
        <v>0</v>
      </c>
      <c r="O42" s="8">
        <f>FC_IND_NFM_AM_E!O42+FC_IND_NFM_PA_E!O42+FC_IND_NFM_SA_E!O42+FC_IND_NFM_OM_E!O42</f>
        <v>0</v>
      </c>
      <c r="P42" s="8">
        <f>FC_IND_NFM_AM_E!P42+FC_IND_NFM_PA_E!P42+FC_IND_NFM_SA_E!P42+FC_IND_NFM_OM_E!P42</f>
        <v>0</v>
      </c>
      <c r="Q42" s="8">
        <f>FC_IND_NFM_AM_E!Q42+FC_IND_NFM_PA_E!Q42+FC_IND_NFM_SA_E!Q42+FC_IND_NFM_OM_E!Q42</f>
        <v>0</v>
      </c>
      <c r="R42" s="8">
        <f>FC_IND_NFM_AM_E!R42+FC_IND_NFM_PA_E!R42+FC_IND_NFM_SA_E!R42+FC_IND_NFM_OM_E!R42</f>
        <v>0</v>
      </c>
      <c r="S42" s="8">
        <f>FC_IND_NFM_AM_E!S42+FC_IND_NFM_PA_E!S42+FC_IND_NFM_SA_E!S42+FC_IND_NFM_OM_E!S42</f>
        <v>0</v>
      </c>
      <c r="T42" s="8">
        <f>FC_IND_NFM_AM_E!T42+FC_IND_NFM_PA_E!T42+FC_IND_NFM_SA_E!T42+FC_IND_NFM_OM_E!T42</f>
        <v>0</v>
      </c>
      <c r="U42" s="8">
        <f>FC_IND_NFM_AM_E!U42+FC_IND_NFM_PA_E!U42+FC_IND_NFM_SA_E!U42+FC_IND_NFM_OM_E!U42</f>
        <v>0</v>
      </c>
      <c r="V42" s="8">
        <f>FC_IND_NFM_AM_E!V42+FC_IND_NFM_PA_E!V42+FC_IND_NFM_SA_E!V42+FC_IND_NFM_OM_E!V42</f>
        <v>0</v>
      </c>
      <c r="W42" s="8">
        <f>FC_IND_NFM_AM_E!W42+FC_IND_NFM_PA_E!W42+FC_IND_NFM_SA_E!W42+FC_IND_NFM_OM_E!W42</f>
        <v>0</v>
      </c>
      <c r="X42" s="8">
        <f>FC_IND_NFM_AM_E!X42+FC_IND_NFM_PA_E!X42+FC_IND_NFM_SA_E!X42+FC_IND_NFM_OM_E!X42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FC_IND_NFM_AM_E!C43+FC_IND_NFM_PA_E!C43+FC_IND_NFM_SA_E!C43+FC_IND_NFM_OM_E!C43</f>
        <v>0</v>
      </c>
      <c r="D43" s="8">
        <f>FC_IND_NFM_AM_E!D43+FC_IND_NFM_PA_E!D43+FC_IND_NFM_SA_E!D43+FC_IND_NFM_OM_E!D43</f>
        <v>0</v>
      </c>
      <c r="E43" s="8">
        <f>FC_IND_NFM_AM_E!E43+FC_IND_NFM_PA_E!E43+FC_IND_NFM_SA_E!E43+FC_IND_NFM_OM_E!E43</f>
        <v>0</v>
      </c>
      <c r="F43" s="8">
        <f>FC_IND_NFM_AM_E!F43+FC_IND_NFM_PA_E!F43+FC_IND_NFM_SA_E!F43+FC_IND_NFM_OM_E!F43</f>
        <v>0</v>
      </c>
      <c r="G43" s="8">
        <f>FC_IND_NFM_AM_E!G43+FC_IND_NFM_PA_E!G43+FC_IND_NFM_SA_E!G43+FC_IND_NFM_OM_E!G43</f>
        <v>0</v>
      </c>
      <c r="H43" s="8">
        <f>FC_IND_NFM_AM_E!H43+FC_IND_NFM_PA_E!H43+FC_IND_NFM_SA_E!H43+FC_IND_NFM_OM_E!H43</f>
        <v>0</v>
      </c>
      <c r="I43" s="8">
        <f>FC_IND_NFM_AM_E!I43+FC_IND_NFM_PA_E!I43+FC_IND_NFM_SA_E!I43+FC_IND_NFM_OM_E!I43</f>
        <v>0</v>
      </c>
      <c r="J43" s="8">
        <f>FC_IND_NFM_AM_E!J43+FC_IND_NFM_PA_E!J43+FC_IND_NFM_SA_E!J43+FC_IND_NFM_OM_E!J43</f>
        <v>0</v>
      </c>
      <c r="K43" s="8">
        <f>FC_IND_NFM_AM_E!K43+FC_IND_NFM_PA_E!K43+FC_IND_NFM_SA_E!K43+FC_IND_NFM_OM_E!K43</f>
        <v>0</v>
      </c>
      <c r="L43" s="8">
        <f>FC_IND_NFM_AM_E!L43+FC_IND_NFM_PA_E!L43+FC_IND_NFM_SA_E!L43+FC_IND_NFM_OM_E!L43</f>
        <v>0</v>
      </c>
      <c r="M43" s="8">
        <f>FC_IND_NFM_AM_E!M43+FC_IND_NFM_PA_E!M43+FC_IND_NFM_SA_E!M43+FC_IND_NFM_OM_E!M43</f>
        <v>0</v>
      </c>
      <c r="N43" s="8">
        <f>FC_IND_NFM_AM_E!N43+FC_IND_NFM_PA_E!N43+FC_IND_NFM_SA_E!N43+FC_IND_NFM_OM_E!N43</f>
        <v>0</v>
      </c>
      <c r="O43" s="8">
        <f>FC_IND_NFM_AM_E!O43+FC_IND_NFM_PA_E!O43+FC_IND_NFM_SA_E!O43+FC_IND_NFM_OM_E!O43</f>
        <v>0</v>
      </c>
      <c r="P43" s="8">
        <f>FC_IND_NFM_AM_E!P43+FC_IND_NFM_PA_E!P43+FC_IND_NFM_SA_E!P43+FC_IND_NFM_OM_E!P43</f>
        <v>0</v>
      </c>
      <c r="Q43" s="8">
        <f>FC_IND_NFM_AM_E!Q43+FC_IND_NFM_PA_E!Q43+FC_IND_NFM_SA_E!Q43+FC_IND_NFM_OM_E!Q43</f>
        <v>0</v>
      </c>
      <c r="R43" s="8">
        <f>FC_IND_NFM_AM_E!R43+FC_IND_NFM_PA_E!R43+FC_IND_NFM_SA_E!R43+FC_IND_NFM_OM_E!R43</f>
        <v>0</v>
      </c>
      <c r="S43" s="8">
        <f>FC_IND_NFM_AM_E!S43+FC_IND_NFM_PA_E!S43+FC_IND_NFM_SA_E!S43+FC_IND_NFM_OM_E!S43</f>
        <v>0</v>
      </c>
      <c r="T43" s="8">
        <f>FC_IND_NFM_AM_E!T43+FC_IND_NFM_PA_E!T43+FC_IND_NFM_SA_E!T43+FC_IND_NFM_OM_E!T43</f>
        <v>0</v>
      </c>
      <c r="U43" s="8">
        <f>FC_IND_NFM_AM_E!U43+FC_IND_NFM_PA_E!U43+FC_IND_NFM_SA_E!U43+FC_IND_NFM_OM_E!U43</f>
        <v>0</v>
      </c>
      <c r="V43" s="8">
        <f>FC_IND_NFM_AM_E!V43+FC_IND_NFM_PA_E!V43+FC_IND_NFM_SA_E!V43+FC_IND_NFM_OM_E!V43</f>
        <v>0</v>
      </c>
      <c r="W43" s="8">
        <f>FC_IND_NFM_AM_E!W43+FC_IND_NFM_PA_E!W43+FC_IND_NFM_SA_E!W43+FC_IND_NFM_OM_E!W43</f>
        <v>0</v>
      </c>
      <c r="X43" s="8">
        <f>FC_IND_NFM_AM_E!X43+FC_IND_NFM_PA_E!X43+FC_IND_NFM_SA_E!X43+FC_IND_NFM_OM_E!X43</f>
        <v>0</v>
      </c>
    </row>
    <row r="44" spans="1:24" ht="11.25" customHeight="1" x14ac:dyDescent="0.2">
      <c r="A44" s="28" t="s">
        <v>74</v>
      </c>
      <c r="B44" s="7" t="s">
        <v>75</v>
      </c>
      <c r="C44" s="8">
        <f>FC_IND_NFM_AM_E!C44+FC_IND_NFM_PA_E!C44+FC_IND_NFM_SA_E!C44+FC_IND_NFM_OM_E!C44</f>
        <v>0</v>
      </c>
      <c r="D44" s="8">
        <f>FC_IND_NFM_AM_E!D44+FC_IND_NFM_PA_E!D44+FC_IND_NFM_SA_E!D44+FC_IND_NFM_OM_E!D44</f>
        <v>0</v>
      </c>
      <c r="E44" s="8">
        <f>FC_IND_NFM_AM_E!E44+FC_IND_NFM_PA_E!E44+FC_IND_NFM_SA_E!E44+FC_IND_NFM_OM_E!E44</f>
        <v>0</v>
      </c>
      <c r="F44" s="8">
        <f>FC_IND_NFM_AM_E!F44+FC_IND_NFM_PA_E!F44+FC_IND_NFM_SA_E!F44+FC_IND_NFM_OM_E!F44</f>
        <v>0</v>
      </c>
      <c r="G44" s="8">
        <f>FC_IND_NFM_AM_E!G44+FC_IND_NFM_PA_E!G44+FC_IND_NFM_SA_E!G44+FC_IND_NFM_OM_E!G44</f>
        <v>0</v>
      </c>
      <c r="H44" s="8">
        <f>FC_IND_NFM_AM_E!H44+FC_IND_NFM_PA_E!H44+FC_IND_NFM_SA_E!H44+FC_IND_NFM_OM_E!H44</f>
        <v>0</v>
      </c>
      <c r="I44" s="8">
        <f>FC_IND_NFM_AM_E!I44+FC_IND_NFM_PA_E!I44+FC_IND_NFM_SA_E!I44+FC_IND_NFM_OM_E!I44</f>
        <v>0</v>
      </c>
      <c r="J44" s="8">
        <f>FC_IND_NFM_AM_E!J44+FC_IND_NFM_PA_E!J44+FC_IND_NFM_SA_E!J44+FC_IND_NFM_OM_E!J44</f>
        <v>0</v>
      </c>
      <c r="K44" s="8">
        <f>FC_IND_NFM_AM_E!K44+FC_IND_NFM_PA_E!K44+FC_IND_NFM_SA_E!K44+FC_IND_NFM_OM_E!K44</f>
        <v>0</v>
      </c>
      <c r="L44" s="8">
        <f>FC_IND_NFM_AM_E!L44+FC_IND_NFM_PA_E!L44+FC_IND_NFM_SA_E!L44+FC_IND_NFM_OM_E!L44</f>
        <v>0</v>
      </c>
      <c r="M44" s="8">
        <f>FC_IND_NFM_AM_E!M44+FC_IND_NFM_PA_E!M44+FC_IND_NFM_SA_E!M44+FC_IND_NFM_OM_E!M44</f>
        <v>0</v>
      </c>
      <c r="N44" s="8">
        <f>FC_IND_NFM_AM_E!N44+FC_IND_NFM_PA_E!N44+FC_IND_NFM_SA_E!N44+FC_IND_NFM_OM_E!N44</f>
        <v>0</v>
      </c>
      <c r="O44" s="8">
        <f>FC_IND_NFM_AM_E!O44+FC_IND_NFM_PA_E!O44+FC_IND_NFM_SA_E!O44+FC_IND_NFM_OM_E!O44</f>
        <v>0</v>
      </c>
      <c r="P44" s="8">
        <f>FC_IND_NFM_AM_E!P44+FC_IND_NFM_PA_E!P44+FC_IND_NFM_SA_E!P44+FC_IND_NFM_OM_E!P44</f>
        <v>0</v>
      </c>
      <c r="Q44" s="8">
        <f>FC_IND_NFM_AM_E!Q44+FC_IND_NFM_PA_E!Q44+FC_IND_NFM_SA_E!Q44+FC_IND_NFM_OM_E!Q44</f>
        <v>0</v>
      </c>
      <c r="R44" s="8">
        <f>FC_IND_NFM_AM_E!R44+FC_IND_NFM_PA_E!R44+FC_IND_NFM_SA_E!R44+FC_IND_NFM_OM_E!R44</f>
        <v>0</v>
      </c>
      <c r="S44" s="8">
        <f>FC_IND_NFM_AM_E!S44+FC_IND_NFM_PA_E!S44+FC_IND_NFM_SA_E!S44+FC_IND_NFM_OM_E!S44</f>
        <v>0</v>
      </c>
      <c r="T44" s="8">
        <f>FC_IND_NFM_AM_E!T44+FC_IND_NFM_PA_E!T44+FC_IND_NFM_SA_E!T44+FC_IND_NFM_OM_E!T44</f>
        <v>0</v>
      </c>
      <c r="U44" s="8">
        <f>FC_IND_NFM_AM_E!U44+FC_IND_NFM_PA_E!U44+FC_IND_NFM_SA_E!U44+FC_IND_NFM_OM_E!U44</f>
        <v>0</v>
      </c>
      <c r="V44" s="8">
        <f>FC_IND_NFM_AM_E!V44+FC_IND_NFM_PA_E!V44+FC_IND_NFM_SA_E!V44+FC_IND_NFM_OM_E!V44</f>
        <v>0</v>
      </c>
      <c r="W44" s="8">
        <f>FC_IND_NFM_AM_E!W44+FC_IND_NFM_PA_E!W44+FC_IND_NFM_SA_E!W44+FC_IND_NFM_OM_E!W44</f>
        <v>0</v>
      </c>
      <c r="X44" s="8">
        <f>FC_IND_NFM_AM_E!X44+FC_IND_NFM_PA_E!X44+FC_IND_NFM_SA_E!X44+FC_IND_NFM_OM_E!X44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FC_IND_NFM_AM_E!C45+FC_IND_NFM_PA_E!C45+FC_IND_NFM_SA_E!C45+FC_IND_NFM_OM_E!C45</f>
        <v>0</v>
      </c>
      <c r="D45" s="8">
        <f>FC_IND_NFM_AM_E!D45+FC_IND_NFM_PA_E!D45+FC_IND_NFM_SA_E!D45+FC_IND_NFM_OM_E!D45</f>
        <v>0</v>
      </c>
      <c r="E45" s="8">
        <f>FC_IND_NFM_AM_E!E45+FC_IND_NFM_PA_E!E45+FC_IND_NFM_SA_E!E45+FC_IND_NFM_OM_E!E45</f>
        <v>0</v>
      </c>
      <c r="F45" s="8">
        <f>FC_IND_NFM_AM_E!F45+FC_IND_NFM_PA_E!F45+FC_IND_NFM_SA_E!F45+FC_IND_NFM_OM_E!F45</f>
        <v>0</v>
      </c>
      <c r="G45" s="8">
        <f>FC_IND_NFM_AM_E!G45+FC_IND_NFM_PA_E!G45+FC_IND_NFM_SA_E!G45+FC_IND_NFM_OM_E!G45</f>
        <v>0</v>
      </c>
      <c r="H45" s="8">
        <f>FC_IND_NFM_AM_E!H45+FC_IND_NFM_PA_E!H45+FC_IND_NFM_SA_E!H45+FC_IND_NFM_OM_E!H45</f>
        <v>0</v>
      </c>
      <c r="I45" s="8">
        <f>FC_IND_NFM_AM_E!I45+FC_IND_NFM_PA_E!I45+FC_IND_NFM_SA_E!I45+FC_IND_NFM_OM_E!I45</f>
        <v>0</v>
      </c>
      <c r="J45" s="8">
        <f>FC_IND_NFM_AM_E!J45+FC_IND_NFM_PA_E!J45+FC_IND_NFM_SA_E!J45+FC_IND_NFM_OM_E!J45</f>
        <v>0</v>
      </c>
      <c r="K45" s="8">
        <f>FC_IND_NFM_AM_E!K45+FC_IND_NFM_PA_E!K45+FC_IND_NFM_SA_E!K45+FC_IND_NFM_OM_E!K45</f>
        <v>0</v>
      </c>
      <c r="L45" s="8">
        <f>FC_IND_NFM_AM_E!L45+FC_IND_NFM_PA_E!L45+FC_IND_NFM_SA_E!L45+FC_IND_NFM_OM_E!L45</f>
        <v>0</v>
      </c>
      <c r="M45" s="8">
        <f>FC_IND_NFM_AM_E!M45+FC_IND_NFM_PA_E!M45+FC_IND_NFM_SA_E!M45+FC_IND_NFM_OM_E!M45</f>
        <v>0</v>
      </c>
      <c r="N45" s="8">
        <f>FC_IND_NFM_AM_E!N45+FC_IND_NFM_PA_E!N45+FC_IND_NFM_SA_E!N45+FC_IND_NFM_OM_E!N45</f>
        <v>0</v>
      </c>
      <c r="O45" s="8">
        <f>FC_IND_NFM_AM_E!O45+FC_IND_NFM_PA_E!O45+FC_IND_NFM_SA_E!O45+FC_IND_NFM_OM_E!O45</f>
        <v>0</v>
      </c>
      <c r="P45" s="8">
        <f>FC_IND_NFM_AM_E!P45+FC_IND_NFM_PA_E!P45+FC_IND_NFM_SA_E!P45+FC_IND_NFM_OM_E!P45</f>
        <v>0</v>
      </c>
      <c r="Q45" s="8">
        <f>FC_IND_NFM_AM_E!Q45+FC_IND_NFM_PA_E!Q45+FC_IND_NFM_SA_E!Q45+FC_IND_NFM_OM_E!Q45</f>
        <v>0</v>
      </c>
      <c r="R45" s="8">
        <f>FC_IND_NFM_AM_E!R45+FC_IND_NFM_PA_E!R45+FC_IND_NFM_SA_E!R45+FC_IND_NFM_OM_E!R45</f>
        <v>0</v>
      </c>
      <c r="S45" s="8">
        <f>FC_IND_NFM_AM_E!S45+FC_IND_NFM_PA_E!S45+FC_IND_NFM_SA_E!S45+FC_IND_NFM_OM_E!S45</f>
        <v>0</v>
      </c>
      <c r="T45" s="8">
        <f>FC_IND_NFM_AM_E!T45+FC_IND_NFM_PA_E!T45+FC_IND_NFM_SA_E!T45+FC_IND_NFM_OM_E!T45</f>
        <v>0</v>
      </c>
      <c r="U45" s="8">
        <f>FC_IND_NFM_AM_E!U45+FC_IND_NFM_PA_E!U45+FC_IND_NFM_SA_E!U45+FC_IND_NFM_OM_E!U45</f>
        <v>0</v>
      </c>
      <c r="V45" s="8">
        <f>FC_IND_NFM_AM_E!V45+FC_IND_NFM_PA_E!V45+FC_IND_NFM_SA_E!V45+FC_IND_NFM_OM_E!V45</f>
        <v>0</v>
      </c>
      <c r="W45" s="8">
        <f>FC_IND_NFM_AM_E!W45+FC_IND_NFM_PA_E!W45+FC_IND_NFM_SA_E!W45+FC_IND_NFM_OM_E!W45</f>
        <v>0</v>
      </c>
      <c r="X45" s="8">
        <f>FC_IND_NFM_AM_E!X45+FC_IND_NFM_PA_E!X45+FC_IND_NFM_SA_E!X45+FC_IND_NFM_OM_E!X45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FC_IND_NFM_AM_E!C46+FC_IND_NFM_PA_E!C46+FC_IND_NFM_SA_E!C46+FC_IND_NFM_OM_E!C46</f>
        <v>0</v>
      </c>
      <c r="D46" s="8">
        <f>FC_IND_NFM_AM_E!D46+FC_IND_NFM_PA_E!D46+FC_IND_NFM_SA_E!D46+FC_IND_NFM_OM_E!D46</f>
        <v>0</v>
      </c>
      <c r="E46" s="8">
        <f>FC_IND_NFM_AM_E!E46+FC_IND_NFM_PA_E!E46+FC_IND_NFM_SA_E!E46+FC_IND_NFM_OM_E!E46</f>
        <v>0</v>
      </c>
      <c r="F46" s="8">
        <f>FC_IND_NFM_AM_E!F46+FC_IND_NFM_PA_E!F46+FC_IND_NFM_SA_E!F46+FC_IND_NFM_OM_E!F46</f>
        <v>0</v>
      </c>
      <c r="G46" s="8">
        <f>FC_IND_NFM_AM_E!G46+FC_IND_NFM_PA_E!G46+FC_IND_NFM_SA_E!G46+FC_IND_NFM_OM_E!G46</f>
        <v>0</v>
      </c>
      <c r="H46" s="8">
        <f>FC_IND_NFM_AM_E!H46+FC_IND_NFM_PA_E!H46+FC_IND_NFM_SA_E!H46+FC_IND_NFM_OM_E!H46</f>
        <v>0</v>
      </c>
      <c r="I46" s="8">
        <f>FC_IND_NFM_AM_E!I46+FC_IND_NFM_PA_E!I46+FC_IND_NFM_SA_E!I46+FC_IND_NFM_OM_E!I46</f>
        <v>0</v>
      </c>
      <c r="J46" s="8">
        <f>FC_IND_NFM_AM_E!J46+FC_IND_NFM_PA_E!J46+FC_IND_NFM_SA_E!J46+FC_IND_NFM_OM_E!J46</f>
        <v>0</v>
      </c>
      <c r="K46" s="8">
        <f>FC_IND_NFM_AM_E!K46+FC_IND_NFM_PA_E!K46+FC_IND_NFM_SA_E!K46+FC_IND_NFM_OM_E!K46</f>
        <v>0</v>
      </c>
      <c r="L46" s="8">
        <f>FC_IND_NFM_AM_E!L46+FC_IND_NFM_PA_E!L46+FC_IND_NFM_SA_E!L46+FC_IND_NFM_OM_E!L46</f>
        <v>0</v>
      </c>
      <c r="M46" s="8">
        <f>FC_IND_NFM_AM_E!M46+FC_IND_NFM_PA_E!M46+FC_IND_NFM_SA_E!M46+FC_IND_NFM_OM_E!M46</f>
        <v>0</v>
      </c>
      <c r="N46" s="8">
        <f>FC_IND_NFM_AM_E!N46+FC_IND_NFM_PA_E!N46+FC_IND_NFM_SA_E!N46+FC_IND_NFM_OM_E!N46</f>
        <v>0</v>
      </c>
      <c r="O46" s="8">
        <f>FC_IND_NFM_AM_E!O46+FC_IND_NFM_PA_E!O46+FC_IND_NFM_SA_E!O46+FC_IND_NFM_OM_E!O46</f>
        <v>0</v>
      </c>
      <c r="P46" s="8">
        <f>FC_IND_NFM_AM_E!P46+FC_IND_NFM_PA_E!P46+FC_IND_NFM_SA_E!P46+FC_IND_NFM_OM_E!P46</f>
        <v>0</v>
      </c>
      <c r="Q46" s="8">
        <f>FC_IND_NFM_AM_E!Q46+FC_IND_NFM_PA_E!Q46+FC_IND_NFM_SA_E!Q46+FC_IND_NFM_OM_E!Q46</f>
        <v>0</v>
      </c>
      <c r="R46" s="8">
        <f>FC_IND_NFM_AM_E!R46+FC_IND_NFM_PA_E!R46+FC_IND_NFM_SA_E!R46+FC_IND_NFM_OM_E!R46</f>
        <v>0</v>
      </c>
      <c r="S46" s="8">
        <f>FC_IND_NFM_AM_E!S46+FC_IND_NFM_PA_E!S46+FC_IND_NFM_SA_E!S46+FC_IND_NFM_OM_E!S46</f>
        <v>0</v>
      </c>
      <c r="T46" s="8">
        <f>FC_IND_NFM_AM_E!T46+FC_IND_NFM_PA_E!T46+FC_IND_NFM_SA_E!T46+FC_IND_NFM_OM_E!T46</f>
        <v>0</v>
      </c>
      <c r="U46" s="8">
        <f>FC_IND_NFM_AM_E!U46+FC_IND_NFM_PA_E!U46+FC_IND_NFM_SA_E!U46+FC_IND_NFM_OM_E!U46</f>
        <v>0</v>
      </c>
      <c r="V46" s="8">
        <f>FC_IND_NFM_AM_E!V46+FC_IND_NFM_PA_E!V46+FC_IND_NFM_SA_E!V46+FC_IND_NFM_OM_E!V46</f>
        <v>0</v>
      </c>
      <c r="W46" s="8">
        <f>FC_IND_NFM_AM_E!W46+FC_IND_NFM_PA_E!W46+FC_IND_NFM_SA_E!W46+FC_IND_NFM_OM_E!W46</f>
        <v>0</v>
      </c>
      <c r="X46" s="8">
        <f>FC_IND_NFM_AM_E!X46+FC_IND_NFM_PA_E!X46+FC_IND_NFM_SA_E!X46+FC_IND_NFM_OM_E!X46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FC_IND_NFM_AM_E!C47+FC_IND_NFM_PA_E!C47+FC_IND_NFM_SA_E!C47+FC_IND_NFM_OM_E!C47</f>
        <v>0</v>
      </c>
      <c r="D47" s="8">
        <f>FC_IND_NFM_AM_E!D47+FC_IND_NFM_PA_E!D47+FC_IND_NFM_SA_E!D47+FC_IND_NFM_OM_E!D47</f>
        <v>0</v>
      </c>
      <c r="E47" s="8">
        <f>FC_IND_NFM_AM_E!E47+FC_IND_NFM_PA_E!E47+FC_IND_NFM_SA_E!E47+FC_IND_NFM_OM_E!E47</f>
        <v>0</v>
      </c>
      <c r="F47" s="8">
        <f>FC_IND_NFM_AM_E!F47+FC_IND_NFM_PA_E!F47+FC_IND_NFM_SA_E!F47+FC_IND_NFM_OM_E!F47</f>
        <v>0</v>
      </c>
      <c r="G47" s="8">
        <f>FC_IND_NFM_AM_E!G47+FC_IND_NFM_PA_E!G47+FC_IND_NFM_SA_E!G47+FC_IND_NFM_OM_E!G47</f>
        <v>0</v>
      </c>
      <c r="H47" s="8">
        <f>FC_IND_NFM_AM_E!H47+FC_IND_NFM_PA_E!H47+FC_IND_NFM_SA_E!H47+FC_IND_NFM_OM_E!H47</f>
        <v>0</v>
      </c>
      <c r="I47" s="8">
        <f>FC_IND_NFM_AM_E!I47+FC_IND_NFM_PA_E!I47+FC_IND_NFM_SA_E!I47+FC_IND_NFM_OM_E!I47</f>
        <v>0</v>
      </c>
      <c r="J47" s="8">
        <f>FC_IND_NFM_AM_E!J47+FC_IND_NFM_PA_E!J47+FC_IND_NFM_SA_E!J47+FC_IND_NFM_OM_E!J47</f>
        <v>0</v>
      </c>
      <c r="K47" s="8">
        <f>FC_IND_NFM_AM_E!K47+FC_IND_NFM_PA_E!K47+FC_IND_NFM_SA_E!K47+FC_IND_NFM_OM_E!K47</f>
        <v>0</v>
      </c>
      <c r="L47" s="8">
        <f>FC_IND_NFM_AM_E!L47+FC_IND_NFM_PA_E!L47+FC_IND_NFM_SA_E!L47+FC_IND_NFM_OM_E!L47</f>
        <v>0</v>
      </c>
      <c r="M47" s="8">
        <f>FC_IND_NFM_AM_E!M47+FC_IND_NFM_PA_E!M47+FC_IND_NFM_SA_E!M47+FC_IND_NFM_OM_E!M47</f>
        <v>0</v>
      </c>
      <c r="N47" s="8">
        <f>FC_IND_NFM_AM_E!N47+FC_IND_NFM_PA_E!N47+FC_IND_NFM_SA_E!N47+FC_IND_NFM_OM_E!N47</f>
        <v>0</v>
      </c>
      <c r="O47" s="8">
        <f>FC_IND_NFM_AM_E!O47+FC_IND_NFM_PA_E!O47+FC_IND_NFM_SA_E!O47+FC_IND_NFM_OM_E!O47</f>
        <v>0</v>
      </c>
      <c r="P47" s="8">
        <f>FC_IND_NFM_AM_E!P47+FC_IND_NFM_PA_E!P47+FC_IND_NFM_SA_E!P47+FC_IND_NFM_OM_E!P47</f>
        <v>0</v>
      </c>
      <c r="Q47" s="8">
        <f>FC_IND_NFM_AM_E!Q47+FC_IND_NFM_PA_E!Q47+FC_IND_NFM_SA_E!Q47+FC_IND_NFM_OM_E!Q47</f>
        <v>0</v>
      </c>
      <c r="R47" s="8">
        <f>FC_IND_NFM_AM_E!R47+FC_IND_NFM_PA_E!R47+FC_IND_NFM_SA_E!R47+FC_IND_NFM_OM_E!R47</f>
        <v>0</v>
      </c>
      <c r="S47" s="8">
        <f>FC_IND_NFM_AM_E!S47+FC_IND_NFM_PA_E!S47+FC_IND_NFM_SA_E!S47+FC_IND_NFM_OM_E!S47</f>
        <v>0</v>
      </c>
      <c r="T47" s="8">
        <f>FC_IND_NFM_AM_E!T47+FC_IND_NFM_PA_E!T47+FC_IND_NFM_SA_E!T47+FC_IND_NFM_OM_E!T47</f>
        <v>0</v>
      </c>
      <c r="U47" s="8">
        <f>FC_IND_NFM_AM_E!U47+FC_IND_NFM_PA_E!U47+FC_IND_NFM_SA_E!U47+FC_IND_NFM_OM_E!U47</f>
        <v>0</v>
      </c>
      <c r="V47" s="8">
        <f>FC_IND_NFM_AM_E!V47+FC_IND_NFM_PA_E!V47+FC_IND_NFM_SA_E!V47+FC_IND_NFM_OM_E!V47</f>
        <v>0</v>
      </c>
      <c r="W47" s="8">
        <f>FC_IND_NFM_AM_E!W47+FC_IND_NFM_PA_E!W47+FC_IND_NFM_SA_E!W47+FC_IND_NFM_OM_E!W47</f>
        <v>0</v>
      </c>
      <c r="X47" s="8">
        <f>FC_IND_NFM_AM_E!X47+FC_IND_NFM_PA_E!X47+FC_IND_NFM_SA_E!X47+FC_IND_NFM_OM_E!X47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FC_IND_NFM_AM_E!C48+FC_IND_NFM_PA_E!C48+FC_IND_NFM_SA_E!C48+FC_IND_NFM_OM_E!C48</f>
        <v>0</v>
      </c>
      <c r="D48" s="8">
        <f>FC_IND_NFM_AM_E!D48+FC_IND_NFM_PA_E!D48+FC_IND_NFM_SA_E!D48+FC_IND_NFM_OM_E!D48</f>
        <v>0</v>
      </c>
      <c r="E48" s="8">
        <f>FC_IND_NFM_AM_E!E48+FC_IND_NFM_PA_E!E48+FC_IND_NFM_SA_E!E48+FC_IND_NFM_OM_E!E48</f>
        <v>0</v>
      </c>
      <c r="F48" s="8">
        <f>FC_IND_NFM_AM_E!F48+FC_IND_NFM_PA_E!F48+FC_IND_NFM_SA_E!F48+FC_IND_NFM_OM_E!F48</f>
        <v>0</v>
      </c>
      <c r="G48" s="8">
        <f>FC_IND_NFM_AM_E!G48+FC_IND_NFM_PA_E!G48+FC_IND_NFM_SA_E!G48+FC_IND_NFM_OM_E!G48</f>
        <v>0</v>
      </c>
      <c r="H48" s="8">
        <f>FC_IND_NFM_AM_E!H48+FC_IND_NFM_PA_E!H48+FC_IND_NFM_SA_E!H48+FC_IND_NFM_OM_E!H48</f>
        <v>0</v>
      </c>
      <c r="I48" s="8">
        <f>FC_IND_NFM_AM_E!I48+FC_IND_NFM_PA_E!I48+FC_IND_NFM_SA_E!I48+FC_IND_NFM_OM_E!I48</f>
        <v>0</v>
      </c>
      <c r="J48" s="8">
        <f>FC_IND_NFM_AM_E!J48+FC_IND_NFM_PA_E!J48+FC_IND_NFM_SA_E!J48+FC_IND_NFM_OM_E!J48</f>
        <v>0</v>
      </c>
      <c r="K48" s="8">
        <f>FC_IND_NFM_AM_E!K48+FC_IND_NFM_PA_E!K48+FC_IND_NFM_SA_E!K48+FC_IND_NFM_OM_E!K48</f>
        <v>0</v>
      </c>
      <c r="L48" s="8">
        <f>FC_IND_NFM_AM_E!L48+FC_IND_NFM_PA_E!L48+FC_IND_NFM_SA_E!L48+FC_IND_NFM_OM_E!L48</f>
        <v>0</v>
      </c>
      <c r="M48" s="8">
        <f>FC_IND_NFM_AM_E!M48+FC_IND_NFM_PA_E!M48+FC_IND_NFM_SA_E!M48+FC_IND_NFM_OM_E!M48</f>
        <v>0</v>
      </c>
      <c r="N48" s="8">
        <f>FC_IND_NFM_AM_E!N48+FC_IND_NFM_PA_E!N48+FC_IND_NFM_SA_E!N48+FC_IND_NFM_OM_E!N48</f>
        <v>0</v>
      </c>
      <c r="O48" s="8">
        <f>FC_IND_NFM_AM_E!O48+FC_IND_NFM_PA_E!O48+FC_IND_NFM_SA_E!O48+FC_IND_NFM_OM_E!O48</f>
        <v>0</v>
      </c>
      <c r="P48" s="8">
        <f>FC_IND_NFM_AM_E!P48+FC_IND_NFM_PA_E!P48+FC_IND_NFM_SA_E!P48+FC_IND_NFM_OM_E!P48</f>
        <v>0</v>
      </c>
      <c r="Q48" s="8">
        <f>FC_IND_NFM_AM_E!Q48+FC_IND_NFM_PA_E!Q48+FC_IND_NFM_SA_E!Q48+FC_IND_NFM_OM_E!Q48</f>
        <v>0</v>
      </c>
      <c r="R48" s="8">
        <f>FC_IND_NFM_AM_E!R48+FC_IND_NFM_PA_E!R48+FC_IND_NFM_SA_E!R48+FC_IND_NFM_OM_E!R48</f>
        <v>0</v>
      </c>
      <c r="S48" s="8">
        <f>FC_IND_NFM_AM_E!S48+FC_IND_NFM_PA_E!S48+FC_IND_NFM_SA_E!S48+FC_IND_NFM_OM_E!S48</f>
        <v>0</v>
      </c>
      <c r="T48" s="8">
        <f>FC_IND_NFM_AM_E!T48+FC_IND_NFM_PA_E!T48+FC_IND_NFM_SA_E!T48+FC_IND_NFM_OM_E!T48</f>
        <v>0</v>
      </c>
      <c r="U48" s="8">
        <f>FC_IND_NFM_AM_E!U48+FC_IND_NFM_PA_E!U48+FC_IND_NFM_SA_E!U48+FC_IND_NFM_OM_E!U48</f>
        <v>0</v>
      </c>
      <c r="V48" s="8">
        <f>FC_IND_NFM_AM_E!V48+FC_IND_NFM_PA_E!V48+FC_IND_NFM_SA_E!V48+FC_IND_NFM_OM_E!V48</f>
        <v>0</v>
      </c>
      <c r="W48" s="8">
        <f>FC_IND_NFM_AM_E!W48+FC_IND_NFM_PA_E!W48+FC_IND_NFM_SA_E!W48+FC_IND_NFM_OM_E!W48</f>
        <v>0</v>
      </c>
      <c r="X48" s="8">
        <f>FC_IND_NFM_AM_E!X48+FC_IND_NFM_PA_E!X48+FC_IND_NFM_SA_E!X48+FC_IND_NFM_OM_E!X48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FC_IND_NFM_AM_E!C49+FC_IND_NFM_PA_E!C49+FC_IND_NFM_SA_E!C49+FC_IND_NFM_OM_E!C49</f>
        <v>0</v>
      </c>
      <c r="D49" s="8">
        <f>FC_IND_NFM_AM_E!D49+FC_IND_NFM_PA_E!D49+FC_IND_NFM_SA_E!D49+FC_IND_NFM_OM_E!D49</f>
        <v>0</v>
      </c>
      <c r="E49" s="8">
        <f>FC_IND_NFM_AM_E!E49+FC_IND_NFM_PA_E!E49+FC_IND_NFM_SA_E!E49+FC_IND_NFM_OM_E!E49</f>
        <v>0</v>
      </c>
      <c r="F49" s="8">
        <f>FC_IND_NFM_AM_E!F49+FC_IND_NFM_PA_E!F49+FC_IND_NFM_SA_E!F49+FC_IND_NFM_OM_E!F49</f>
        <v>0</v>
      </c>
      <c r="G49" s="8">
        <f>FC_IND_NFM_AM_E!G49+FC_IND_NFM_PA_E!G49+FC_IND_NFM_SA_E!G49+FC_IND_NFM_OM_E!G49</f>
        <v>0</v>
      </c>
      <c r="H49" s="8">
        <f>FC_IND_NFM_AM_E!H49+FC_IND_NFM_PA_E!H49+FC_IND_NFM_SA_E!H49+FC_IND_NFM_OM_E!H49</f>
        <v>0</v>
      </c>
      <c r="I49" s="8">
        <f>FC_IND_NFM_AM_E!I49+FC_IND_NFM_PA_E!I49+FC_IND_NFM_SA_E!I49+FC_IND_NFM_OM_E!I49</f>
        <v>0</v>
      </c>
      <c r="J49" s="8">
        <f>FC_IND_NFM_AM_E!J49+FC_IND_NFM_PA_E!J49+FC_IND_NFM_SA_E!J49+FC_IND_NFM_OM_E!J49</f>
        <v>0</v>
      </c>
      <c r="K49" s="8">
        <f>FC_IND_NFM_AM_E!K49+FC_IND_NFM_PA_E!K49+FC_IND_NFM_SA_E!K49+FC_IND_NFM_OM_E!K49</f>
        <v>0</v>
      </c>
      <c r="L49" s="8">
        <f>FC_IND_NFM_AM_E!L49+FC_IND_NFM_PA_E!L49+FC_IND_NFM_SA_E!L49+FC_IND_NFM_OM_E!L49</f>
        <v>0</v>
      </c>
      <c r="M49" s="8">
        <f>FC_IND_NFM_AM_E!M49+FC_IND_NFM_PA_E!M49+FC_IND_NFM_SA_E!M49+FC_IND_NFM_OM_E!M49</f>
        <v>0</v>
      </c>
      <c r="N49" s="8">
        <f>FC_IND_NFM_AM_E!N49+FC_IND_NFM_PA_E!N49+FC_IND_NFM_SA_E!N49+FC_IND_NFM_OM_E!N49</f>
        <v>0</v>
      </c>
      <c r="O49" s="8">
        <f>FC_IND_NFM_AM_E!O49+FC_IND_NFM_PA_E!O49+FC_IND_NFM_SA_E!O49+FC_IND_NFM_OM_E!O49</f>
        <v>0</v>
      </c>
      <c r="P49" s="8">
        <f>FC_IND_NFM_AM_E!P49+FC_IND_NFM_PA_E!P49+FC_IND_NFM_SA_E!P49+FC_IND_NFM_OM_E!P49</f>
        <v>0</v>
      </c>
      <c r="Q49" s="8">
        <f>FC_IND_NFM_AM_E!Q49+FC_IND_NFM_PA_E!Q49+FC_IND_NFM_SA_E!Q49+FC_IND_NFM_OM_E!Q49</f>
        <v>0</v>
      </c>
      <c r="R49" s="8">
        <f>FC_IND_NFM_AM_E!R49+FC_IND_NFM_PA_E!R49+FC_IND_NFM_SA_E!R49+FC_IND_NFM_OM_E!R49</f>
        <v>0</v>
      </c>
      <c r="S49" s="8">
        <f>FC_IND_NFM_AM_E!S49+FC_IND_NFM_PA_E!S49+FC_IND_NFM_SA_E!S49+FC_IND_NFM_OM_E!S49</f>
        <v>0</v>
      </c>
      <c r="T49" s="8">
        <f>FC_IND_NFM_AM_E!T49+FC_IND_NFM_PA_E!T49+FC_IND_NFM_SA_E!T49+FC_IND_NFM_OM_E!T49</f>
        <v>0</v>
      </c>
      <c r="U49" s="8">
        <f>FC_IND_NFM_AM_E!U49+FC_IND_NFM_PA_E!U49+FC_IND_NFM_SA_E!U49+FC_IND_NFM_OM_E!U49</f>
        <v>0</v>
      </c>
      <c r="V49" s="8">
        <f>FC_IND_NFM_AM_E!V49+FC_IND_NFM_PA_E!V49+FC_IND_NFM_SA_E!V49+FC_IND_NFM_OM_E!V49</f>
        <v>0</v>
      </c>
      <c r="W49" s="8">
        <f>FC_IND_NFM_AM_E!W49+FC_IND_NFM_PA_E!W49+FC_IND_NFM_SA_E!W49+FC_IND_NFM_OM_E!W49</f>
        <v>0</v>
      </c>
      <c r="X49" s="8">
        <f>FC_IND_NFM_AM_E!X49+FC_IND_NFM_PA_E!X49+FC_IND_NFM_SA_E!X49+FC_IND_NFM_OM_E!X49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FC_IND_NFM_AM_E!C50+FC_IND_NFM_PA_E!C50+FC_IND_NFM_SA_E!C50+FC_IND_NFM_OM_E!C50</f>
        <v>0</v>
      </c>
      <c r="D50" s="8">
        <f>FC_IND_NFM_AM_E!D50+FC_IND_NFM_PA_E!D50+FC_IND_NFM_SA_E!D50+FC_IND_NFM_OM_E!D50</f>
        <v>0</v>
      </c>
      <c r="E50" s="8">
        <f>FC_IND_NFM_AM_E!E50+FC_IND_NFM_PA_E!E50+FC_IND_NFM_SA_E!E50+FC_IND_NFM_OM_E!E50</f>
        <v>0</v>
      </c>
      <c r="F50" s="8">
        <f>FC_IND_NFM_AM_E!F50+FC_IND_NFM_PA_E!F50+FC_IND_NFM_SA_E!F50+FC_IND_NFM_OM_E!F50</f>
        <v>0</v>
      </c>
      <c r="G50" s="8">
        <f>FC_IND_NFM_AM_E!G50+FC_IND_NFM_PA_E!G50+FC_IND_NFM_SA_E!G50+FC_IND_NFM_OM_E!G50</f>
        <v>0</v>
      </c>
      <c r="H50" s="8">
        <f>FC_IND_NFM_AM_E!H50+FC_IND_NFM_PA_E!H50+FC_IND_NFM_SA_E!H50+FC_IND_NFM_OM_E!H50</f>
        <v>0</v>
      </c>
      <c r="I50" s="8">
        <f>FC_IND_NFM_AM_E!I50+FC_IND_NFM_PA_E!I50+FC_IND_NFM_SA_E!I50+FC_IND_NFM_OM_E!I50</f>
        <v>0</v>
      </c>
      <c r="J50" s="8">
        <f>FC_IND_NFM_AM_E!J50+FC_IND_NFM_PA_E!J50+FC_IND_NFM_SA_E!J50+FC_IND_NFM_OM_E!J50</f>
        <v>0</v>
      </c>
      <c r="K50" s="8">
        <f>FC_IND_NFM_AM_E!K50+FC_IND_NFM_PA_E!K50+FC_IND_NFM_SA_E!K50+FC_IND_NFM_OM_E!K50</f>
        <v>0</v>
      </c>
      <c r="L50" s="8">
        <f>FC_IND_NFM_AM_E!L50+FC_IND_NFM_PA_E!L50+FC_IND_NFM_SA_E!L50+FC_IND_NFM_OM_E!L50</f>
        <v>0</v>
      </c>
      <c r="M50" s="8">
        <f>FC_IND_NFM_AM_E!M50+FC_IND_NFM_PA_E!M50+FC_IND_NFM_SA_E!M50+FC_IND_NFM_OM_E!M50</f>
        <v>0</v>
      </c>
      <c r="N50" s="8">
        <f>FC_IND_NFM_AM_E!N50+FC_IND_NFM_PA_E!N50+FC_IND_NFM_SA_E!N50+FC_IND_NFM_OM_E!N50</f>
        <v>0</v>
      </c>
      <c r="O50" s="8">
        <f>FC_IND_NFM_AM_E!O50+FC_IND_NFM_PA_E!O50+FC_IND_NFM_SA_E!O50+FC_IND_NFM_OM_E!O50</f>
        <v>0</v>
      </c>
      <c r="P50" s="8">
        <f>FC_IND_NFM_AM_E!P50+FC_IND_NFM_PA_E!P50+FC_IND_NFM_SA_E!P50+FC_IND_NFM_OM_E!P50</f>
        <v>0</v>
      </c>
      <c r="Q50" s="8">
        <f>FC_IND_NFM_AM_E!Q50+FC_IND_NFM_PA_E!Q50+FC_IND_NFM_SA_E!Q50+FC_IND_NFM_OM_E!Q50</f>
        <v>0</v>
      </c>
      <c r="R50" s="8">
        <f>FC_IND_NFM_AM_E!R50+FC_IND_NFM_PA_E!R50+FC_IND_NFM_SA_E!R50+FC_IND_NFM_OM_E!R50</f>
        <v>0</v>
      </c>
      <c r="S50" s="8">
        <f>FC_IND_NFM_AM_E!S50+FC_IND_NFM_PA_E!S50+FC_IND_NFM_SA_E!S50+FC_IND_NFM_OM_E!S50</f>
        <v>0</v>
      </c>
      <c r="T50" s="8">
        <f>FC_IND_NFM_AM_E!T50+FC_IND_NFM_PA_E!T50+FC_IND_NFM_SA_E!T50+FC_IND_NFM_OM_E!T50</f>
        <v>0</v>
      </c>
      <c r="U50" s="8">
        <f>FC_IND_NFM_AM_E!U50+FC_IND_NFM_PA_E!U50+FC_IND_NFM_SA_E!U50+FC_IND_NFM_OM_E!U50</f>
        <v>0</v>
      </c>
      <c r="V50" s="8">
        <f>FC_IND_NFM_AM_E!V50+FC_IND_NFM_PA_E!V50+FC_IND_NFM_SA_E!V50+FC_IND_NFM_OM_E!V50</f>
        <v>0</v>
      </c>
      <c r="W50" s="8">
        <f>FC_IND_NFM_AM_E!W50+FC_IND_NFM_PA_E!W50+FC_IND_NFM_SA_E!W50+FC_IND_NFM_OM_E!W50</f>
        <v>0</v>
      </c>
      <c r="X50" s="8">
        <f>FC_IND_NFM_AM_E!X50+FC_IND_NFM_PA_E!X50+FC_IND_NFM_SA_E!X50+FC_IND_NFM_OM_E!X50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FC_IND_NFM_AM_E!C51+FC_IND_NFM_PA_E!C51+FC_IND_NFM_SA_E!C51+FC_IND_NFM_OM_E!C51</f>
        <v>0</v>
      </c>
      <c r="D51" s="27">
        <f>FC_IND_NFM_AM_E!D51+FC_IND_NFM_PA_E!D51+FC_IND_NFM_SA_E!D51+FC_IND_NFM_OM_E!D51</f>
        <v>0</v>
      </c>
      <c r="E51" s="27">
        <f>FC_IND_NFM_AM_E!E51+FC_IND_NFM_PA_E!E51+FC_IND_NFM_SA_E!E51+FC_IND_NFM_OM_E!E51</f>
        <v>0</v>
      </c>
      <c r="F51" s="27">
        <f>FC_IND_NFM_AM_E!F51+FC_IND_NFM_PA_E!F51+FC_IND_NFM_SA_E!F51+FC_IND_NFM_OM_E!F51</f>
        <v>0</v>
      </c>
      <c r="G51" s="27">
        <f>FC_IND_NFM_AM_E!G51+FC_IND_NFM_PA_E!G51+FC_IND_NFM_SA_E!G51+FC_IND_NFM_OM_E!G51</f>
        <v>0</v>
      </c>
      <c r="H51" s="27">
        <f>FC_IND_NFM_AM_E!H51+FC_IND_NFM_PA_E!H51+FC_IND_NFM_SA_E!H51+FC_IND_NFM_OM_E!H51</f>
        <v>0</v>
      </c>
      <c r="I51" s="27">
        <f>FC_IND_NFM_AM_E!I51+FC_IND_NFM_PA_E!I51+FC_IND_NFM_SA_E!I51+FC_IND_NFM_OM_E!I51</f>
        <v>0</v>
      </c>
      <c r="J51" s="27">
        <f>FC_IND_NFM_AM_E!J51+FC_IND_NFM_PA_E!J51+FC_IND_NFM_SA_E!J51+FC_IND_NFM_OM_E!J51</f>
        <v>0</v>
      </c>
      <c r="K51" s="27">
        <f>FC_IND_NFM_AM_E!K51+FC_IND_NFM_PA_E!K51+FC_IND_NFM_SA_E!K51+FC_IND_NFM_OM_E!K51</f>
        <v>0</v>
      </c>
      <c r="L51" s="27">
        <f>FC_IND_NFM_AM_E!L51+FC_IND_NFM_PA_E!L51+FC_IND_NFM_SA_E!L51+FC_IND_NFM_OM_E!L51</f>
        <v>0</v>
      </c>
      <c r="M51" s="27">
        <f>FC_IND_NFM_AM_E!M51+FC_IND_NFM_PA_E!M51+FC_IND_NFM_SA_E!M51+FC_IND_NFM_OM_E!M51</f>
        <v>0</v>
      </c>
      <c r="N51" s="27">
        <f>FC_IND_NFM_AM_E!N51+FC_IND_NFM_PA_E!N51+FC_IND_NFM_SA_E!N51+FC_IND_NFM_OM_E!N51</f>
        <v>0</v>
      </c>
      <c r="O51" s="27">
        <f>FC_IND_NFM_AM_E!O51+FC_IND_NFM_PA_E!O51+FC_IND_NFM_SA_E!O51+FC_IND_NFM_OM_E!O51</f>
        <v>0</v>
      </c>
      <c r="P51" s="27">
        <f>FC_IND_NFM_AM_E!P51+FC_IND_NFM_PA_E!P51+FC_IND_NFM_SA_E!P51+FC_IND_NFM_OM_E!P51</f>
        <v>0</v>
      </c>
      <c r="Q51" s="27">
        <f>FC_IND_NFM_AM_E!Q51+FC_IND_NFM_PA_E!Q51+FC_IND_NFM_SA_E!Q51+FC_IND_NFM_OM_E!Q51</f>
        <v>0</v>
      </c>
      <c r="R51" s="27">
        <f>FC_IND_NFM_AM_E!R51+FC_IND_NFM_PA_E!R51+FC_IND_NFM_SA_E!R51+FC_IND_NFM_OM_E!R51</f>
        <v>0</v>
      </c>
      <c r="S51" s="27">
        <f>FC_IND_NFM_AM_E!S51+FC_IND_NFM_PA_E!S51+FC_IND_NFM_SA_E!S51+FC_IND_NFM_OM_E!S51</f>
        <v>0</v>
      </c>
      <c r="T51" s="27">
        <f>FC_IND_NFM_AM_E!T51+FC_IND_NFM_PA_E!T51+FC_IND_NFM_SA_E!T51+FC_IND_NFM_OM_E!T51</f>
        <v>0</v>
      </c>
      <c r="U51" s="27">
        <f>FC_IND_NFM_AM_E!U51+FC_IND_NFM_PA_E!U51+FC_IND_NFM_SA_E!U51+FC_IND_NFM_OM_E!U51</f>
        <v>0</v>
      </c>
      <c r="V51" s="27">
        <f>FC_IND_NFM_AM_E!V51+FC_IND_NFM_PA_E!V51+FC_IND_NFM_SA_E!V51+FC_IND_NFM_OM_E!V51</f>
        <v>0</v>
      </c>
      <c r="W51" s="27">
        <f>FC_IND_NFM_AM_E!W51+FC_IND_NFM_PA_E!W51+FC_IND_NFM_SA_E!W51+FC_IND_NFM_OM_E!W51</f>
        <v>0</v>
      </c>
      <c r="X51" s="27">
        <f>FC_IND_NFM_AM_E!X51+FC_IND_NFM_PA_E!X51+FC_IND_NFM_SA_E!X51+FC_IND_NFM_OM_E!X51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FC_IND_NFM_AM_E!C53+FC_IND_NFM_PA_E!C53+FC_IND_NFM_SA_E!C53+FC_IND_NFM_OM_E!C53</f>
        <v>0</v>
      </c>
      <c r="D53" s="8">
        <f>FC_IND_NFM_AM_E!D53+FC_IND_NFM_PA_E!D53+FC_IND_NFM_SA_E!D53+FC_IND_NFM_OM_E!D53</f>
        <v>0</v>
      </c>
      <c r="E53" s="8">
        <f>FC_IND_NFM_AM_E!E53+FC_IND_NFM_PA_E!E53+FC_IND_NFM_SA_E!E53+FC_IND_NFM_OM_E!E53</f>
        <v>0</v>
      </c>
      <c r="F53" s="8">
        <f>FC_IND_NFM_AM_E!F53+FC_IND_NFM_PA_E!F53+FC_IND_NFM_SA_E!F53+FC_IND_NFM_OM_E!F53</f>
        <v>0</v>
      </c>
      <c r="G53" s="8">
        <f>FC_IND_NFM_AM_E!G53+FC_IND_NFM_PA_E!G53+FC_IND_NFM_SA_E!G53+FC_IND_NFM_OM_E!G53</f>
        <v>0</v>
      </c>
      <c r="H53" s="8">
        <f>FC_IND_NFM_AM_E!H53+FC_IND_NFM_PA_E!H53+FC_IND_NFM_SA_E!H53+FC_IND_NFM_OM_E!H53</f>
        <v>0</v>
      </c>
      <c r="I53" s="8">
        <f>FC_IND_NFM_AM_E!I53+FC_IND_NFM_PA_E!I53+FC_IND_NFM_SA_E!I53+FC_IND_NFM_OM_E!I53</f>
        <v>0</v>
      </c>
      <c r="J53" s="8">
        <f>FC_IND_NFM_AM_E!J53+FC_IND_NFM_PA_E!J53+FC_IND_NFM_SA_E!J53+FC_IND_NFM_OM_E!J53</f>
        <v>0</v>
      </c>
      <c r="K53" s="8">
        <f>FC_IND_NFM_AM_E!K53+FC_IND_NFM_PA_E!K53+FC_IND_NFM_SA_E!K53+FC_IND_NFM_OM_E!K53</f>
        <v>0</v>
      </c>
      <c r="L53" s="8">
        <f>FC_IND_NFM_AM_E!L53+FC_IND_NFM_PA_E!L53+FC_IND_NFM_SA_E!L53+FC_IND_NFM_OM_E!L53</f>
        <v>0</v>
      </c>
      <c r="M53" s="8">
        <f>FC_IND_NFM_AM_E!M53+FC_IND_NFM_PA_E!M53+FC_IND_NFM_SA_E!M53+FC_IND_NFM_OM_E!M53</f>
        <v>0</v>
      </c>
      <c r="N53" s="8">
        <f>FC_IND_NFM_AM_E!N53+FC_IND_NFM_PA_E!N53+FC_IND_NFM_SA_E!N53+FC_IND_NFM_OM_E!N53</f>
        <v>0</v>
      </c>
      <c r="O53" s="8">
        <f>FC_IND_NFM_AM_E!O53+FC_IND_NFM_PA_E!O53+FC_IND_NFM_SA_E!O53+FC_IND_NFM_OM_E!O53</f>
        <v>0</v>
      </c>
      <c r="P53" s="8">
        <f>FC_IND_NFM_AM_E!P53+FC_IND_NFM_PA_E!P53+FC_IND_NFM_SA_E!P53+FC_IND_NFM_OM_E!P53</f>
        <v>0</v>
      </c>
      <c r="Q53" s="8">
        <f>FC_IND_NFM_AM_E!Q53+FC_IND_NFM_PA_E!Q53+FC_IND_NFM_SA_E!Q53+FC_IND_NFM_OM_E!Q53</f>
        <v>0</v>
      </c>
      <c r="R53" s="8">
        <f>FC_IND_NFM_AM_E!R53+FC_IND_NFM_PA_E!R53+FC_IND_NFM_SA_E!R53+FC_IND_NFM_OM_E!R53</f>
        <v>0</v>
      </c>
      <c r="S53" s="8">
        <f>FC_IND_NFM_AM_E!S53+FC_IND_NFM_PA_E!S53+FC_IND_NFM_SA_E!S53+FC_IND_NFM_OM_E!S53</f>
        <v>0</v>
      </c>
      <c r="T53" s="8">
        <f>FC_IND_NFM_AM_E!T53+FC_IND_NFM_PA_E!T53+FC_IND_NFM_SA_E!T53+FC_IND_NFM_OM_E!T53</f>
        <v>0</v>
      </c>
      <c r="U53" s="8">
        <f>FC_IND_NFM_AM_E!U53+FC_IND_NFM_PA_E!U53+FC_IND_NFM_SA_E!U53+FC_IND_NFM_OM_E!U53</f>
        <v>0</v>
      </c>
      <c r="V53" s="8">
        <f>FC_IND_NFM_AM_E!V53+FC_IND_NFM_PA_E!V53+FC_IND_NFM_SA_E!V53+FC_IND_NFM_OM_E!V53</f>
        <v>0</v>
      </c>
      <c r="W53" s="8">
        <f>FC_IND_NFM_AM_E!W53+FC_IND_NFM_PA_E!W53+FC_IND_NFM_SA_E!W53+FC_IND_NFM_OM_E!W53</f>
        <v>0</v>
      </c>
      <c r="X53" s="8">
        <f>FC_IND_NFM_AM_E!X53+FC_IND_NFM_PA_E!X53+FC_IND_NFM_SA_E!X53+FC_IND_NFM_OM_E!X53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FC_IND_NFM_AM_E!C54+FC_IND_NFM_PA_E!C54+FC_IND_NFM_SA_E!C54+FC_IND_NFM_OM_E!C54</f>
        <v>0</v>
      </c>
      <c r="D54" s="45">
        <f>FC_IND_NFM_AM_E!D54+FC_IND_NFM_PA_E!D54+FC_IND_NFM_SA_E!D54+FC_IND_NFM_OM_E!D54</f>
        <v>0</v>
      </c>
      <c r="E54" s="45">
        <f>FC_IND_NFM_AM_E!E54+FC_IND_NFM_PA_E!E54+FC_IND_NFM_SA_E!E54+FC_IND_NFM_OM_E!E54</f>
        <v>0</v>
      </c>
      <c r="F54" s="45">
        <f>FC_IND_NFM_AM_E!F54+FC_IND_NFM_PA_E!F54+FC_IND_NFM_SA_E!F54+FC_IND_NFM_OM_E!F54</f>
        <v>0</v>
      </c>
      <c r="G54" s="45">
        <f>FC_IND_NFM_AM_E!G54+FC_IND_NFM_PA_E!G54+FC_IND_NFM_SA_E!G54+FC_IND_NFM_OM_E!G54</f>
        <v>0</v>
      </c>
      <c r="H54" s="45">
        <f>FC_IND_NFM_AM_E!H54+FC_IND_NFM_PA_E!H54+FC_IND_NFM_SA_E!H54+FC_IND_NFM_OM_E!H54</f>
        <v>0</v>
      </c>
      <c r="I54" s="45">
        <f>FC_IND_NFM_AM_E!I54+FC_IND_NFM_PA_E!I54+FC_IND_NFM_SA_E!I54+FC_IND_NFM_OM_E!I54</f>
        <v>0</v>
      </c>
      <c r="J54" s="45">
        <f>FC_IND_NFM_AM_E!J54+FC_IND_NFM_PA_E!J54+FC_IND_NFM_SA_E!J54+FC_IND_NFM_OM_E!J54</f>
        <v>0</v>
      </c>
      <c r="K54" s="45">
        <f>FC_IND_NFM_AM_E!K54+FC_IND_NFM_PA_E!K54+FC_IND_NFM_SA_E!K54+FC_IND_NFM_OM_E!K54</f>
        <v>0</v>
      </c>
      <c r="L54" s="45">
        <f>FC_IND_NFM_AM_E!L54+FC_IND_NFM_PA_E!L54+FC_IND_NFM_SA_E!L54+FC_IND_NFM_OM_E!L54</f>
        <v>0</v>
      </c>
      <c r="M54" s="45">
        <f>FC_IND_NFM_AM_E!M54+FC_IND_NFM_PA_E!M54+FC_IND_NFM_SA_E!M54+FC_IND_NFM_OM_E!M54</f>
        <v>0</v>
      </c>
      <c r="N54" s="45">
        <f>FC_IND_NFM_AM_E!N54+FC_IND_NFM_PA_E!N54+FC_IND_NFM_SA_E!N54+FC_IND_NFM_OM_E!N54</f>
        <v>0</v>
      </c>
      <c r="O54" s="45">
        <f>FC_IND_NFM_AM_E!O54+FC_IND_NFM_PA_E!O54+FC_IND_NFM_SA_E!O54+FC_IND_NFM_OM_E!O54</f>
        <v>0</v>
      </c>
      <c r="P54" s="45">
        <f>FC_IND_NFM_AM_E!P54+FC_IND_NFM_PA_E!P54+FC_IND_NFM_SA_E!P54+FC_IND_NFM_OM_E!P54</f>
        <v>0</v>
      </c>
      <c r="Q54" s="45">
        <f>FC_IND_NFM_AM_E!Q54+FC_IND_NFM_PA_E!Q54+FC_IND_NFM_SA_E!Q54+FC_IND_NFM_OM_E!Q54</f>
        <v>0</v>
      </c>
      <c r="R54" s="45">
        <f>FC_IND_NFM_AM_E!R54+FC_IND_NFM_PA_E!R54+FC_IND_NFM_SA_E!R54+FC_IND_NFM_OM_E!R54</f>
        <v>0</v>
      </c>
      <c r="S54" s="45">
        <f>FC_IND_NFM_AM_E!S54+FC_IND_NFM_PA_E!S54+FC_IND_NFM_SA_E!S54+FC_IND_NFM_OM_E!S54</f>
        <v>0</v>
      </c>
      <c r="T54" s="45">
        <f>FC_IND_NFM_AM_E!T54+FC_IND_NFM_PA_E!T54+FC_IND_NFM_SA_E!T54+FC_IND_NFM_OM_E!T54</f>
        <v>0</v>
      </c>
      <c r="U54" s="45">
        <f>FC_IND_NFM_AM_E!U54+FC_IND_NFM_PA_E!U54+FC_IND_NFM_SA_E!U54+FC_IND_NFM_OM_E!U54</f>
        <v>0</v>
      </c>
      <c r="V54" s="45">
        <f>FC_IND_NFM_AM_E!V54+FC_IND_NFM_PA_E!V54+FC_IND_NFM_SA_E!V54+FC_IND_NFM_OM_E!V54</f>
        <v>0</v>
      </c>
      <c r="W54" s="45">
        <f>FC_IND_NFM_AM_E!W54+FC_IND_NFM_PA_E!W54+FC_IND_NFM_SA_E!W54+FC_IND_NFM_OM_E!W54</f>
        <v>0</v>
      </c>
      <c r="X54" s="45">
        <f>FC_IND_NFM_AM_E!X54+FC_IND_NFM_PA_E!X54+FC_IND_NFM_SA_E!X54+FC_IND_NFM_OM_E!X54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</v>
      </c>
      <c r="D61" s="49">
        <f t="shared" si="31"/>
        <v>0</v>
      </c>
      <c r="E61" s="49">
        <f t="shared" si="31"/>
        <v>0</v>
      </c>
      <c r="F61" s="49">
        <f t="shared" si="31"/>
        <v>0</v>
      </c>
      <c r="G61" s="49">
        <f t="shared" si="31"/>
        <v>0</v>
      </c>
      <c r="H61" s="49">
        <f t="shared" si="31"/>
        <v>0</v>
      </c>
      <c r="I61" s="49">
        <f t="shared" si="31"/>
        <v>0</v>
      </c>
      <c r="J61" s="49">
        <f t="shared" si="31"/>
        <v>0</v>
      </c>
      <c r="K61" s="49">
        <f t="shared" si="31"/>
        <v>0</v>
      </c>
      <c r="L61" s="49">
        <f t="shared" si="31"/>
        <v>0</v>
      </c>
      <c r="M61" s="49">
        <f t="shared" si="31"/>
        <v>0</v>
      </c>
      <c r="N61" s="49">
        <f t="shared" si="31"/>
        <v>0</v>
      </c>
      <c r="O61" s="49">
        <f t="shared" si="31"/>
        <v>0</v>
      </c>
      <c r="P61" s="49">
        <f t="shared" si="31"/>
        <v>0</v>
      </c>
      <c r="Q61" s="49">
        <f t="shared" si="31"/>
        <v>0</v>
      </c>
      <c r="R61" s="49">
        <f t="shared" si="31"/>
        <v>0</v>
      </c>
      <c r="S61" s="49">
        <f t="shared" si="31"/>
        <v>0</v>
      </c>
      <c r="T61" s="49">
        <f t="shared" si="31"/>
        <v>0</v>
      </c>
      <c r="U61" s="49">
        <f t="shared" si="31"/>
        <v>0</v>
      </c>
      <c r="V61" s="49">
        <f t="shared" si="31"/>
        <v>0</v>
      </c>
      <c r="W61" s="49">
        <f t="shared" si="31"/>
        <v>0</v>
      </c>
      <c r="X61" s="49">
        <f t="shared" si="3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FC_IND_NFM_AM_E!C62+FC_IND_NFM_PA_E!C62+FC_IND_NFM_SA_E!C62+FC_IND_NFM_OM_E!C62</f>
        <v>0</v>
      </c>
      <c r="D62" s="52">
        <f>FC_IND_NFM_AM_E!D62+FC_IND_NFM_PA_E!D62+FC_IND_NFM_SA_E!D62+FC_IND_NFM_OM_E!D62</f>
        <v>0</v>
      </c>
      <c r="E62" s="52">
        <f>FC_IND_NFM_AM_E!E62+FC_IND_NFM_PA_E!E62+FC_IND_NFM_SA_E!E62+FC_IND_NFM_OM_E!E62</f>
        <v>0</v>
      </c>
      <c r="F62" s="52">
        <f>FC_IND_NFM_AM_E!F62+FC_IND_NFM_PA_E!F62+FC_IND_NFM_SA_E!F62+FC_IND_NFM_OM_E!F62</f>
        <v>0</v>
      </c>
      <c r="G62" s="52">
        <f>FC_IND_NFM_AM_E!G62+FC_IND_NFM_PA_E!G62+FC_IND_NFM_SA_E!G62+FC_IND_NFM_OM_E!G62</f>
        <v>0</v>
      </c>
      <c r="H62" s="52">
        <f>FC_IND_NFM_AM_E!H62+FC_IND_NFM_PA_E!H62+FC_IND_NFM_SA_E!H62+FC_IND_NFM_OM_E!H62</f>
        <v>0</v>
      </c>
      <c r="I62" s="52">
        <f>FC_IND_NFM_AM_E!I62+FC_IND_NFM_PA_E!I62+FC_IND_NFM_SA_E!I62+FC_IND_NFM_OM_E!I62</f>
        <v>0</v>
      </c>
      <c r="J62" s="52">
        <f>FC_IND_NFM_AM_E!J62+FC_IND_NFM_PA_E!J62+FC_IND_NFM_SA_E!J62+FC_IND_NFM_OM_E!J62</f>
        <v>0</v>
      </c>
      <c r="K62" s="52">
        <f>FC_IND_NFM_AM_E!K62+FC_IND_NFM_PA_E!K62+FC_IND_NFM_SA_E!K62+FC_IND_NFM_OM_E!K62</f>
        <v>0</v>
      </c>
      <c r="L62" s="52">
        <f>FC_IND_NFM_AM_E!L62+FC_IND_NFM_PA_E!L62+FC_IND_NFM_SA_E!L62+FC_IND_NFM_OM_E!L62</f>
        <v>0</v>
      </c>
      <c r="M62" s="52">
        <f>FC_IND_NFM_AM_E!M62+FC_IND_NFM_PA_E!M62+FC_IND_NFM_SA_E!M62+FC_IND_NFM_OM_E!M62</f>
        <v>0</v>
      </c>
      <c r="N62" s="52">
        <f>FC_IND_NFM_AM_E!N62+FC_IND_NFM_PA_E!N62+FC_IND_NFM_SA_E!N62+FC_IND_NFM_OM_E!N62</f>
        <v>0</v>
      </c>
      <c r="O62" s="52">
        <f>FC_IND_NFM_AM_E!O62+FC_IND_NFM_PA_E!O62+FC_IND_NFM_SA_E!O62+FC_IND_NFM_OM_E!O62</f>
        <v>0</v>
      </c>
      <c r="P62" s="52">
        <f>FC_IND_NFM_AM_E!P62+FC_IND_NFM_PA_E!P62+FC_IND_NFM_SA_E!P62+FC_IND_NFM_OM_E!P62</f>
        <v>0</v>
      </c>
      <c r="Q62" s="52">
        <f>FC_IND_NFM_AM_E!Q62+FC_IND_NFM_PA_E!Q62+FC_IND_NFM_SA_E!Q62+FC_IND_NFM_OM_E!Q62</f>
        <v>0</v>
      </c>
      <c r="R62" s="52">
        <f>FC_IND_NFM_AM_E!R62+FC_IND_NFM_PA_E!R62+FC_IND_NFM_SA_E!R62+FC_IND_NFM_OM_E!R62</f>
        <v>0</v>
      </c>
      <c r="S62" s="52">
        <f>FC_IND_NFM_AM_E!S62+FC_IND_NFM_PA_E!S62+FC_IND_NFM_SA_E!S62+FC_IND_NFM_OM_E!S62</f>
        <v>0</v>
      </c>
      <c r="T62" s="52">
        <f>FC_IND_NFM_AM_E!T62+FC_IND_NFM_PA_E!T62+FC_IND_NFM_SA_E!T62+FC_IND_NFM_OM_E!T62</f>
        <v>0</v>
      </c>
      <c r="U62" s="52">
        <f>FC_IND_NFM_AM_E!U62+FC_IND_NFM_PA_E!U62+FC_IND_NFM_SA_E!U62+FC_IND_NFM_OM_E!U62</f>
        <v>0</v>
      </c>
      <c r="V62" s="52">
        <f>FC_IND_NFM_AM_E!V62+FC_IND_NFM_PA_E!V62+FC_IND_NFM_SA_E!V62+FC_IND_NFM_OM_E!V62</f>
        <v>0</v>
      </c>
      <c r="W62" s="52">
        <f>FC_IND_NFM_AM_E!W62+FC_IND_NFM_PA_E!W62+FC_IND_NFM_SA_E!W62+FC_IND_NFM_OM_E!W62</f>
        <v>0</v>
      </c>
      <c r="X62" s="52">
        <f>FC_IND_NFM_AM_E!X62+FC_IND_NFM_PA_E!X62+FC_IND_NFM_SA_E!X62+FC_IND_NFM_OM_E!X62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FC_IND_NFM_AM_E!C63+FC_IND_NFM_PA_E!C63+FC_IND_NFM_SA_E!C63+FC_IND_NFM_OM_E!C63</f>
        <v>0</v>
      </c>
      <c r="D63" s="52">
        <f>FC_IND_NFM_AM_E!D63+FC_IND_NFM_PA_E!D63+FC_IND_NFM_SA_E!D63+FC_IND_NFM_OM_E!D63</f>
        <v>0</v>
      </c>
      <c r="E63" s="52">
        <f>FC_IND_NFM_AM_E!E63+FC_IND_NFM_PA_E!E63+FC_IND_NFM_SA_E!E63+FC_IND_NFM_OM_E!E63</f>
        <v>0</v>
      </c>
      <c r="F63" s="52">
        <f>FC_IND_NFM_AM_E!F63+FC_IND_NFM_PA_E!F63+FC_IND_NFM_SA_E!F63+FC_IND_NFM_OM_E!F63</f>
        <v>0</v>
      </c>
      <c r="G63" s="52">
        <f>FC_IND_NFM_AM_E!G63+FC_IND_NFM_PA_E!G63+FC_IND_NFM_SA_E!G63+FC_IND_NFM_OM_E!G63</f>
        <v>0</v>
      </c>
      <c r="H63" s="52">
        <f>FC_IND_NFM_AM_E!H63+FC_IND_NFM_PA_E!H63+FC_IND_NFM_SA_E!H63+FC_IND_NFM_OM_E!H63</f>
        <v>0</v>
      </c>
      <c r="I63" s="52">
        <f>FC_IND_NFM_AM_E!I63+FC_IND_NFM_PA_E!I63+FC_IND_NFM_SA_E!I63+FC_IND_NFM_OM_E!I63</f>
        <v>0</v>
      </c>
      <c r="J63" s="52">
        <f>FC_IND_NFM_AM_E!J63+FC_IND_NFM_PA_E!J63+FC_IND_NFM_SA_E!J63+FC_IND_NFM_OM_E!J63</f>
        <v>0</v>
      </c>
      <c r="K63" s="52">
        <f>FC_IND_NFM_AM_E!K63+FC_IND_NFM_PA_E!K63+FC_IND_NFM_SA_E!K63+FC_IND_NFM_OM_E!K63</f>
        <v>0</v>
      </c>
      <c r="L63" s="52">
        <f>FC_IND_NFM_AM_E!L63+FC_IND_NFM_PA_E!L63+FC_IND_NFM_SA_E!L63+FC_IND_NFM_OM_E!L63</f>
        <v>0</v>
      </c>
      <c r="M63" s="52">
        <f>FC_IND_NFM_AM_E!M63+FC_IND_NFM_PA_E!M63+FC_IND_NFM_SA_E!M63+FC_IND_NFM_OM_E!M63</f>
        <v>0</v>
      </c>
      <c r="N63" s="52">
        <f>FC_IND_NFM_AM_E!N63+FC_IND_NFM_PA_E!N63+FC_IND_NFM_SA_E!N63+FC_IND_NFM_OM_E!N63</f>
        <v>0</v>
      </c>
      <c r="O63" s="52">
        <f>FC_IND_NFM_AM_E!O63+FC_IND_NFM_PA_E!O63+FC_IND_NFM_SA_E!O63+FC_IND_NFM_OM_E!O63</f>
        <v>0</v>
      </c>
      <c r="P63" s="52">
        <f>FC_IND_NFM_AM_E!P63+FC_IND_NFM_PA_E!P63+FC_IND_NFM_SA_E!P63+FC_IND_NFM_OM_E!P63</f>
        <v>0</v>
      </c>
      <c r="Q63" s="52">
        <f>FC_IND_NFM_AM_E!Q63+FC_IND_NFM_PA_E!Q63+FC_IND_NFM_SA_E!Q63+FC_IND_NFM_OM_E!Q63</f>
        <v>0</v>
      </c>
      <c r="R63" s="52">
        <f>FC_IND_NFM_AM_E!R63+FC_IND_NFM_PA_E!R63+FC_IND_NFM_SA_E!R63+FC_IND_NFM_OM_E!R63</f>
        <v>0</v>
      </c>
      <c r="S63" s="52">
        <f>FC_IND_NFM_AM_E!S63+FC_IND_NFM_PA_E!S63+FC_IND_NFM_SA_E!S63+FC_IND_NFM_OM_E!S63</f>
        <v>0</v>
      </c>
      <c r="T63" s="52">
        <f>FC_IND_NFM_AM_E!T63+FC_IND_NFM_PA_E!T63+FC_IND_NFM_SA_E!T63+FC_IND_NFM_OM_E!T63</f>
        <v>0</v>
      </c>
      <c r="U63" s="52">
        <f>FC_IND_NFM_AM_E!U63+FC_IND_NFM_PA_E!U63+FC_IND_NFM_SA_E!U63+FC_IND_NFM_OM_E!U63</f>
        <v>0</v>
      </c>
      <c r="V63" s="52">
        <f>FC_IND_NFM_AM_E!V63+FC_IND_NFM_PA_E!V63+FC_IND_NFM_SA_E!V63+FC_IND_NFM_OM_E!V63</f>
        <v>0</v>
      </c>
      <c r="W63" s="52">
        <f>FC_IND_NFM_AM_E!W63+FC_IND_NFM_PA_E!W63+FC_IND_NFM_SA_E!W63+FC_IND_NFM_OM_E!W63</f>
        <v>0</v>
      </c>
      <c r="X63" s="52">
        <f>FC_IND_NFM_AM_E!X63+FC_IND_NFM_PA_E!X63+FC_IND_NFM_SA_E!X63+FC_IND_NFM_OM_E!X63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FC_IND_NFM_AM_E!C64+FC_IND_NFM_PA_E!C64+FC_IND_NFM_SA_E!C64+FC_IND_NFM_OM_E!C64</f>
        <v>0</v>
      </c>
      <c r="D64" s="52">
        <f>FC_IND_NFM_AM_E!D64+FC_IND_NFM_PA_E!D64+FC_IND_NFM_SA_E!D64+FC_IND_NFM_OM_E!D64</f>
        <v>0</v>
      </c>
      <c r="E64" s="52">
        <f>FC_IND_NFM_AM_E!E64+FC_IND_NFM_PA_E!E64+FC_IND_NFM_SA_E!E64+FC_IND_NFM_OM_E!E64</f>
        <v>0</v>
      </c>
      <c r="F64" s="52">
        <f>FC_IND_NFM_AM_E!F64+FC_IND_NFM_PA_E!F64+FC_IND_NFM_SA_E!F64+FC_IND_NFM_OM_E!F64</f>
        <v>0</v>
      </c>
      <c r="G64" s="52">
        <f>FC_IND_NFM_AM_E!G64+FC_IND_NFM_PA_E!G64+FC_IND_NFM_SA_E!G64+FC_IND_NFM_OM_E!G64</f>
        <v>0</v>
      </c>
      <c r="H64" s="52">
        <f>FC_IND_NFM_AM_E!H64+FC_IND_NFM_PA_E!H64+FC_IND_NFM_SA_E!H64+FC_IND_NFM_OM_E!H64</f>
        <v>0</v>
      </c>
      <c r="I64" s="52">
        <f>FC_IND_NFM_AM_E!I64+FC_IND_NFM_PA_E!I64+FC_IND_NFM_SA_E!I64+FC_IND_NFM_OM_E!I64</f>
        <v>0</v>
      </c>
      <c r="J64" s="52">
        <f>FC_IND_NFM_AM_E!J64+FC_IND_NFM_PA_E!J64+FC_IND_NFM_SA_E!J64+FC_IND_NFM_OM_E!J64</f>
        <v>0</v>
      </c>
      <c r="K64" s="52">
        <f>FC_IND_NFM_AM_E!K64+FC_IND_NFM_PA_E!K64+FC_IND_NFM_SA_E!K64+FC_IND_NFM_OM_E!K64</f>
        <v>0</v>
      </c>
      <c r="L64" s="52">
        <f>FC_IND_NFM_AM_E!L64+FC_IND_NFM_PA_E!L64+FC_IND_NFM_SA_E!L64+FC_IND_NFM_OM_E!L64</f>
        <v>0</v>
      </c>
      <c r="M64" s="52">
        <f>FC_IND_NFM_AM_E!M64+FC_IND_NFM_PA_E!M64+FC_IND_NFM_SA_E!M64+FC_IND_NFM_OM_E!M64</f>
        <v>0</v>
      </c>
      <c r="N64" s="52">
        <f>FC_IND_NFM_AM_E!N64+FC_IND_NFM_PA_E!N64+FC_IND_NFM_SA_E!N64+FC_IND_NFM_OM_E!N64</f>
        <v>0</v>
      </c>
      <c r="O64" s="52">
        <f>FC_IND_NFM_AM_E!O64+FC_IND_NFM_PA_E!O64+FC_IND_NFM_SA_E!O64+FC_IND_NFM_OM_E!O64</f>
        <v>0</v>
      </c>
      <c r="P64" s="52">
        <f>FC_IND_NFM_AM_E!P64+FC_IND_NFM_PA_E!P64+FC_IND_NFM_SA_E!P64+FC_IND_NFM_OM_E!P64</f>
        <v>0</v>
      </c>
      <c r="Q64" s="52">
        <f>FC_IND_NFM_AM_E!Q64+FC_IND_NFM_PA_E!Q64+FC_IND_NFM_SA_E!Q64+FC_IND_NFM_OM_E!Q64</f>
        <v>0</v>
      </c>
      <c r="R64" s="52">
        <f>FC_IND_NFM_AM_E!R64+FC_IND_NFM_PA_E!R64+FC_IND_NFM_SA_E!R64+FC_IND_NFM_OM_E!R64</f>
        <v>0</v>
      </c>
      <c r="S64" s="52">
        <f>FC_IND_NFM_AM_E!S64+FC_IND_NFM_PA_E!S64+FC_IND_NFM_SA_E!S64+FC_IND_NFM_OM_E!S64</f>
        <v>0</v>
      </c>
      <c r="T64" s="52">
        <f>FC_IND_NFM_AM_E!T64+FC_IND_NFM_PA_E!T64+FC_IND_NFM_SA_E!T64+FC_IND_NFM_OM_E!T64</f>
        <v>0</v>
      </c>
      <c r="U64" s="52">
        <f>FC_IND_NFM_AM_E!U64+FC_IND_NFM_PA_E!U64+FC_IND_NFM_SA_E!U64+FC_IND_NFM_OM_E!U64</f>
        <v>0</v>
      </c>
      <c r="V64" s="52">
        <f>FC_IND_NFM_AM_E!V64+FC_IND_NFM_PA_E!V64+FC_IND_NFM_SA_E!V64+FC_IND_NFM_OM_E!V64</f>
        <v>0</v>
      </c>
      <c r="W64" s="52">
        <f>FC_IND_NFM_AM_E!W64+FC_IND_NFM_PA_E!W64+FC_IND_NFM_SA_E!W64+FC_IND_NFM_OM_E!W64</f>
        <v>0</v>
      </c>
      <c r="X64" s="52">
        <f>FC_IND_NFM_AM_E!X64+FC_IND_NFM_PA_E!X64+FC_IND_NFM_SA_E!X64+FC_IND_NFM_OM_E!X64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FC_IND_NFM_AM_E!C65+FC_IND_NFM_PA_E!C65+FC_IND_NFM_SA_E!C65+FC_IND_NFM_OM_E!C65</f>
        <v>0</v>
      </c>
      <c r="D65" s="52">
        <f>FC_IND_NFM_AM_E!D65+FC_IND_NFM_PA_E!D65+FC_IND_NFM_SA_E!D65+FC_IND_NFM_OM_E!D65</f>
        <v>0</v>
      </c>
      <c r="E65" s="52">
        <f>FC_IND_NFM_AM_E!E65+FC_IND_NFM_PA_E!E65+FC_IND_NFM_SA_E!E65+FC_IND_NFM_OM_E!E65</f>
        <v>0</v>
      </c>
      <c r="F65" s="52">
        <f>FC_IND_NFM_AM_E!F65+FC_IND_NFM_PA_E!F65+FC_IND_NFM_SA_E!F65+FC_IND_NFM_OM_E!F65</f>
        <v>0</v>
      </c>
      <c r="G65" s="52">
        <f>FC_IND_NFM_AM_E!G65+FC_IND_NFM_PA_E!G65+FC_IND_NFM_SA_E!G65+FC_IND_NFM_OM_E!G65</f>
        <v>0</v>
      </c>
      <c r="H65" s="52">
        <f>FC_IND_NFM_AM_E!H65+FC_IND_NFM_PA_E!H65+FC_IND_NFM_SA_E!H65+FC_IND_NFM_OM_E!H65</f>
        <v>0</v>
      </c>
      <c r="I65" s="52">
        <f>FC_IND_NFM_AM_E!I65+FC_IND_NFM_PA_E!I65+FC_IND_NFM_SA_E!I65+FC_IND_NFM_OM_E!I65</f>
        <v>0</v>
      </c>
      <c r="J65" s="52">
        <f>FC_IND_NFM_AM_E!J65+FC_IND_NFM_PA_E!J65+FC_IND_NFM_SA_E!J65+FC_IND_NFM_OM_E!J65</f>
        <v>0</v>
      </c>
      <c r="K65" s="52">
        <f>FC_IND_NFM_AM_E!K65+FC_IND_NFM_PA_E!K65+FC_IND_NFM_SA_E!K65+FC_IND_NFM_OM_E!K65</f>
        <v>0</v>
      </c>
      <c r="L65" s="52">
        <f>FC_IND_NFM_AM_E!L65+FC_IND_NFM_PA_E!L65+FC_IND_NFM_SA_E!L65+FC_IND_NFM_OM_E!L65</f>
        <v>0</v>
      </c>
      <c r="M65" s="52">
        <f>FC_IND_NFM_AM_E!M65+FC_IND_NFM_PA_E!M65+FC_IND_NFM_SA_E!M65+FC_IND_NFM_OM_E!M65</f>
        <v>0</v>
      </c>
      <c r="N65" s="52">
        <f>FC_IND_NFM_AM_E!N65+FC_IND_NFM_PA_E!N65+FC_IND_NFM_SA_E!N65+FC_IND_NFM_OM_E!N65</f>
        <v>0</v>
      </c>
      <c r="O65" s="52">
        <f>FC_IND_NFM_AM_E!O65+FC_IND_NFM_PA_E!O65+FC_IND_NFM_SA_E!O65+FC_IND_NFM_OM_E!O65</f>
        <v>0</v>
      </c>
      <c r="P65" s="52">
        <f>FC_IND_NFM_AM_E!P65+FC_IND_NFM_PA_E!P65+FC_IND_NFM_SA_E!P65+FC_IND_NFM_OM_E!P65</f>
        <v>0</v>
      </c>
      <c r="Q65" s="52">
        <f>FC_IND_NFM_AM_E!Q65+FC_IND_NFM_PA_E!Q65+FC_IND_NFM_SA_E!Q65+FC_IND_NFM_OM_E!Q65</f>
        <v>0</v>
      </c>
      <c r="R65" s="52">
        <f>FC_IND_NFM_AM_E!R65+FC_IND_NFM_PA_E!R65+FC_IND_NFM_SA_E!R65+FC_IND_NFM_OM_E!R65</f>
        <v>0</v>
      </c>
      <c r="S65" s="52">
        <f>FC_IND_NFM_AM_E!S65+FC_IND_NFM_PA_E!S65+FC_IND_NFM_SA_E!S65+FC_IND_NFM_OM_E!S65</f>
        <v>0</v>
      </c>
      <c r="T65" s="52">
        <f>FC_IND_NFM_AM_E!T65+FC_IND_NFM_PA_E!T65+FC_IND_NFM_SA_E!T65+FC_IND_NFM_OM_E!T65</f>
        <v>0</v>
      </c>
      <c r="U65" s="52">
        <f>FC_IND_NFM_AM_E!U65+FC_IND_NFM_PA_E!U65+FC_IND_NFM_SA_E!U65+FC_IND_NFM_OM_E!U65</f>
        <v>0</v>
      </c>
      <c r="V65" s="52">
        <f>FC_IND_NFM_AM_E!V65+FC_IND_NFM_PA_E!V65+FC_IND_NFM_SA_E!V65+FC_IND_NFM_OM_E!V65</f>
        <v>0</v>
      </c>
      <c r="W65" s="52">
        <f>FC_IND_NFM_AM_E!W65+FC_IND_NFM_PA_E!W65+FC_IND_NFM_SA_E!W65+FC_IND_NFM_OM_E!W65</f>
        <v>0</v>
      </c>
      <c r="X65" s="52">
        <f>FC_IND_NFM_AM_E!X65+FC_IND_NFM_PA_E!X65+FC_IND_NFM_SA_E!X65+FC_IND_NFM_OM_E!X65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FC_IND_NFM_AM_E!C66+FC_IND_NFM_PA_E!C66+FC_IND_NFM_SA_E!C66+FC_IND_NFM_OM_E!C66</f>
        <v>0</v>
      </c>
      <c r="D66" s="52">
        <f>FC_IND_NFM_AM_E!D66+FC_IND_NFM_PA_E!D66+FC_IND_NFM_SA_E!D66+FC_IND_NFM_OM_E!D66</f>
        <v>0</v>
      </c>
      <c r="E66" s="52">
        <f>FC_IND_NFM_AM_E!E66+FC_IND_NFM_PA_E!E66+FC_IND_NFM_SA_E!E66+FC_IND_NFM_OM_E!E66</f>
        <v>0</v>
      </c>
      <c r="F66" s="52">
        <f>FC_IND_NFM_AM_E!F66+FC_IND_NFM_PA_E!F66+FC_IND_NFM_SA_E!F66+FC_IND_NFM_OM_E!F66</f>
        <v>0</v>
      </c>
      <c r="G66" s="52">
        <f>FC_IND_NFM_AM_E!G66+FC_IND_NFM_PA_E!G66+FC_IND_NFM_SA_E!G66+FC_IND_NFM_OM_E!G66</f>
        <v>0</v>
      </c>
      <c r="H66" s="52">
        <f>FC_IND_NFM_AM_E!H66+FC_IND_NFM_PA_E!H66+FC_IND_NFM_SA_E!H66+FC_IND_NFM_OM_E!H66</f>
        <v>0</v>
      </c>
      <c r="I66" s="52">
        <f>FC_IND_NFM_AM_E!I66+FC_IND_NFM_PA_E!I66+FC_IND_NFM_SA_E!I66+FC_IND_NFM_OM_E!I66</f>
        <v>0</v>
      </c>
      <c r="J66" s="52">
        <f>FC_IND_NFM_AM_E!J66+FC_IND_NFM_PA_E!J66+FC_IND_NFM_SA_E!J66+FC_IND_NFM_OM_E!J66</f>
        <v>0</v>
      </c>
      <c r="K66" s="52">
        <f>FC_IND_NFM_AM_E!K66+FC_IND_NFM_PA_E!K66+FC_IND_NFM_SA_E!K66+FC_IND_NFM_OM_E!K66</f>
        <v>0</v>
      </c>
      <c r="L66" s="52">
        <f>FC_IND_NFM_AM_E!L66+FC_IND_NFM_PA_E!L66+FC_IND_NFM_SA_E!L66+FC_IND_NFM_OM_E!L66</f>
        <v>0</v>
      </c>
      <c r="M66" s="52">
        <f>FC_IND_NFM_AM_E!M66+FC_IND_NFM_PA_E!M66+FC_IND_NFM_SA_E!M66+FC_IND_NFM_OM_E!M66</f>
        <v>0</v>
      </c>
      <c r="N66" s="52">
        <f>FC_IND_NFM_AM_E!N66+FC_IND_NFM_PA_E!N66+FC_IND_NFM_SA_E!N66+FC_IND_NFM_OM_E!N66</f>
        <v>0</v>
      </c>
      <c r="O66" s="52">
        <f>FC_IND_NFM_AM_E!O66+FC_IND_NFM_PA_E!O66+FC_IND_NFM_SA_E!O66+FC_IND_NFM_OM_E!O66</f>
        <v>0</v>
      </c>
      <c r="P66" s="52">
        <f>FC_IND_NFM_AM_E!P66+FC_IND_NFM_PA_E!P66+FC_IND_NFM_SA_E!P66+FC_IND_NFM_OM_E!P66</f>
        <v>0</v>
      </c>
      <c r="Q66" s="52">
        <f>FC_IND_NFM_AM_E!Q66+FC_IND_NFM_PA_E!Q66+FC_IND_NFM_SA_E!Q66+FC_IND_NFM_OM_E!Q66</f>
        <v>0</v>
      </c>
      <c r="R66" s="52">
        <f>FC_IND_NFM_AM_E!R66+FC_IND_NFM_PA_E!R66+FC_IND_NFM_SA_E!R66+FC_IND_NFM_OM_E!R66</f>
        <v>0</v>
      </c>
      <c r="S66" s="52">
        <f>FC_IND_NFM_AM_E!S66+FC_IND_NFM_PA_E!S66+FC_IND_NFM_SA_E!S66+FC_IND_NFM_OM_E!S66</f>
        <v>0</v>
      </c>
      <c r="T66" s="52">
        <f>FC_IND_NFM_AM_E!T66+FC_IND_NFM_PA_E!T66+FC_IND_NFM_SA_E!T66+FC_IND_NFM_OM_E!T66</f>
        <v>0</v>
      </c>
      <c r="U66" s="52">
        <f>FC_IND_NFM_AM_E!U66+FC_IND_NFM_PA_E!U66+FC_IND_NFM_SA_E!U66+FC_IND_NFM_OM_E!U66</f>
        <v>0</v>
      </c>
      <c r="V66" s="52">
        <f>FC_IND_NFM_AM_E!V66+FC_IND_NFM_PA_E!V66+FC_IND_NFM_SA_E!V66+FC_IND_NFM_OM_E!V66</f>
        <v>0</v>
      </c>
      <c r="W66" s="52">
        <f>FC_IND_NFM_AM_E!W66+FC_IND_NFM_PA_E!W66+FC_IND_NFM_SA_E!W66+FC_IND_NFM_OM_E!W66</f>
        <v>0</v>
      </c>
      <c r="X66" s="52">
        <f>FC_IND_NFM_AM_E!X66+FC_IND_NFM_PA_E!X66+FC_IND_NFM_SA_E!X66+FC_IND_NFM_OM_E!X66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FC_IND_NFM_AM_E!C67+FC_IND_NFM_PA_E!C67+FC_IND_NFM_SA_E!C67+FC_IND_NFM_OM_E!C67</f>
        <v>0</v>
      </c>
      <c r="D67" s="52">
        <f>FC_IND_NFM_AM_E!D67+FC_IND_NFM_PA_E!D67+FC_IND_NFM_SA_E!D67+FC_IND_NFM_OM_E!D67</f>
        <v>0</v>
      </c>
      <c r="E67" s="52">
        <f>FC_IND_NFM_AM_E!E67+FC_IND_NFM_PA_E!E67+FC_IND_NFM_SA_E!E67+FC_IND_NFM_OM_E!E67</f>
        <v>0</v>
      </c>
      <c r="F67" s="52">
        <f>FC_IND_NFM_AM_E!F67+FC_IND_NFM_PA_E!F67+FC_IND_NFM_SA_E!F67+FC_IND_NFM_OM_E!F67</f>
        <v>0</v>
      </c>
      <c r="G67" s="52">
        <f>FC_IND_NFM_AM_E!G67+FC_IND_NFM_PA_E!G67+FC_IND_NFM_SA_E!G67+FC_IND_NFM_OM_E!G67</f>
        <v>0</v>
      </c>
      <c r="H67" s="52">
        <f>FC_IND_NFM_AM_E!H67+FC_IND_NFM_PA_E!H67+FC_IND_NFM_SA_E!H67+FC_IND_NFM_OM_E!H67</f>
        <v>0</v>
      </c>
      <c r="I67" s="52">
        <f>FC_IND_NFM_AM_E!I67+FC_IND_NFM_PA_E!I67+FC_IND_NFM_SA_E!I67+FC_IND_NFM_OM_E!I67</f>
        <v>0</v>
      </c>
      <c r="J67" s="52">
        <f>FC_IND_NFM_AM_E!J67+FC_IND_NFM_PA_E!J67+FC_IND_NFM_SA_E!J67+FC_IND_NFM_OM_E!J67</f>
        <v>0</v>
      </c>
      <c r="K67" s="52">
        <f>FC_IND_NFM_AM_E!K67+FC_IND_NFM_PA_E!K67+FC_IND_NFM_SA_E!K67+FC_IND_NFM_OM_E!K67</f>
        <v>0</v>
      </c>
      <c r="L67" s="52">
        <f>FC_IND_NFM_AM_E!L67+FC_IND_NFM_PA_E!L67+FC_IND_NFM_SA_E!L67+FC_IND_NFM_OM_E!L67</f>
        <v>0</v>
      </c>
      <c r="M67" s="52">
        <f>FC_IND_NFM_AM_E!M67+FC_IND_NFM_PA_E!M67+FC_IND_NFM_SA_E!M67+FC_IND_NFM_OM_E!M67</f>
        <v>0</v>
      </c>
      <c r="N67" s="52">
        <f>FC_IND_NFM_AM_E!N67+FC_IND_NFM_PA_E!N67+FC_IND_NFM_SA_E!N67+FC_IND_NFM_OM_E!N67</f>
        <v>0</v>
      </c>
      <c r="O67" s="52">
        <f>FC_IND_NFM_AM_E!O67+FC_IND_NFM_PA_E!O67+FC_IND_NFM_SA_E!O67+FC_IND_NFM_OM_E!O67</f>
        <v>0</v>
      </c>
      <c r="P67" s="52">
        <f>FC_IND_NFM_AM_E!P67+FC_IND_NFM_PA_E!P67+FC_IND_NFM_SA_E!P67+FC_IND_NFM_OM_E!P67</f>
        <v>0</v>
      </c>
      <c r="Q67" s="52">
        <f>FC_IND_NFM_AM_E!Q67+FC_IND_NFM_PA_E!Q67+FC_IND_NFM_SA_E!Q67+FC_IND_NFM_OM_E!Q67</f>
        <v>0</v>
      </c>
      <c r="R67" s="52">
        <f>FC_IND_NFM_AM_E!R67+FC_IND_NFM_PA_E!R67+FC_IND_NFM_SA_E!R67+FC_IND_NFM_OM_E!R67</f>
        <v>0</v>
      </c>
      <c r="S67" s="52">
        <f>FC_IND_NFM_AM_E!S67+FC_IND_NFM_PA_E!S67+FC_IND_NFM_SA_E!S67+FC_IND_NFM_OM_E!S67</f>
        <v>0</v>
      </c>
      <c r="T67" s="52">
        <f>FC_IND_NFM_AM_E!T67+FC_IND_NFM_PA_E!T67+FC_IND_NFM_SA_E!T67+FC_IND_NFM_OM_E!T67</f>
        <v>0</v>
      </c>
      <c r="U67" s="52">
        <f>FC_IND_NFM_AM_E!U67+FC_IND_NFM_PA_E!U67+FC_IND_NFM_SA_E!U67+FC_IND_NFM_OM_E!U67</f>
        <v>0</v>
      </c>
      <c r="V67" s="52">
        <f>FC_IND_NFM_AM_E!V67+FC_IND_NFM_PA_E!V67+FC_IND_NFM_SA_E!V67+FC_IND_NFM_OM_E!V67</f>
        <v>0</v>
      </c>
      <c r="W67" s="52">
        <f>FC_IND_NFM_AM_E!W67+FC_IND_NFM_PA_E!W67+FC_IND_NFM_SA_E!W67+FC_IND_NFM_OM_E!W67</f>
        <v>0</v>
      </c>
      <c r="X67" s="52">
        <f>FC_IND_NFM_AM_E!X67+FC_IND_NFM_PA_E!X67+FC_IND_NFM_SA_E!X67+FC_IND_NFM_OM_E!X67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FC_IND_NFM_AM_E!C68+FC_IND_NFM_PA_E!C68+FC_IND_NFM_SA_E!C68+FC_IND_NFM_OM_E!C68</f>
        <v>0</v>
      </c>
      <c r="D68" s="52">
        <f>FC_IND_NFM_AM_E!D68+FC_IND_NFM_PA_E!D68+FC_IND_NFM_SA_E!D68+FC_IND_NFM_OM_E!D68</f>
        <v>0</v>
      </c>
      <c r="E68" s="52">
        <f>FC_IND_NFM_AM_E!E68+FC_IND_NFM_PA_E!E68+FC_IND_NFM_SA_E!E68+FC_IND_NFM_OM_E!E68</f>
        <v>0</v>
      </c>
      <c r="F68" s="52">
        <f>FC_IND_NFM_AM_E!F68+FC_IND_NFM_PA_E!F68+FC_IND_NFM_SA_E!F68+FC_IND_NFM_OM_E!F68</f>
        <v>0</v>
      </c>
      <c r="G68" s="52">
        <f>FC_IND_NFM_AM_E!G68+FC_IND_NFM_PA_E!G68+FC_IND_NFM_SA_E!G68+FC_IND_NFM_OM_E!G68</f>
        <v>0</v>
      </c>
      <c r="H68" s="52">
        <f>FC_IND_NFM_AM_E!H68+FC_IND_NFM_PA_E!H68+FC_IND_NFM_SA_E!H68+FC_IND_NFM_OM_E!H68</f>
        <v>0</v>
      </c>
      <c r="I68" s="52">
        <f>FC_IND_NFM_AM_E!I68+FC_IND_NFM_PA_E!I68+FC_IND_NFM_SA_E!I68+FC_IND_NFM_OM_E!I68</f>
        <v>0</v>
      </c>
      <c r="J68" s="52">
        <f>FC_IND_NFM_AM_E!J68+FC_IND_NFM_PA_E!J68+FC_IND_NFM_SA_E!J68+FC_IND_NFM_OM_E!J68</f>
        <v>0</v>
      </c>
      <c r="K68" s="52">
        <f>FC_IND_NFM_AM_E!K68+FC_IND_NFM_PA_E!K68+FC_IND_NFM_SA_E!K68+FC_IND_NFM_OM_E!K68</f>
        <v>0</v>
      </c>
      <c r="L68" s="52">
        <f>FC_IND_NFM_AM_E!L68+FC_IND_NFM_PA_E!L68+FC_IND_NFM_SA_E!L68+FC_IND_NFM_OM_E!L68</f>
        <v>0</v>
      </c>
      <c r="M68" s="52">
        <f>FC_IND_NFM_AM_E!M68+FC_IND_NFM_PA_E!M68+FC_IND_NFM_SA_E!M68+FC_IND_NFM_OM_E!M68</f>
        <v>0</v>
      </c>
      <c r="N68" s="52">
        <f>FC_IND_NFM_AM_E!N68+FC_IND_NFM_PA_E!N68+FC_IND_NFM_SA_E!N68+FC_IND_NFM_OM_E!N68</f>
        <v>0</v>
      </c>
      <c r="O68" s="52">
        <f>FC_IND_NFM_AM_E!O68+FC_IND_NFM_PA_E!O68+FC_IND_NFM_SA_E!O68+FC_IND_NFM_OM_E!O68</f>
        <v>0</v>
      </c>
      <c r="P68" s="52">
        <f>FC_IND_NFM_AM_E!P68+FC_IND_NFM_PA_E!P68+FC_IND_NFM_SA_E!P68+FC_IND_NFM_OM_E!P68</f>
        <v>0</v>
      </c>
      <c r="Q68" s="52">
        <f>FC_IND_NFM_AM_E!Q68+FC_IND_NFM_PA_E!Q68+FC_IND_NFM_SA_E!Q68+FC_IND_NFM_OM_E!Q68</f>
        <v>0</v>
      </c>
      <c r="R68" s="52">
        <f>FC_IND_NFM_AM_E!R68+FC_IND_NFM_PA_E!R68+FC_IND_NFM_SA_E!R68+FC_IND_NFM_OM_E!R68</f>
        <v>0</v>
      </c>
      <c r="S68" s="52">
        <f>FC_IND_NFM_AM_E!S68+FC_IND_NFM_PA_E!S68+FC_IND_NFM_SA_E!S68+FC_IND_NFM_OM_E!S68</f>
        <v>0</v>
      </c>
      <c r="T68" s="52">
        <f>FC_IND_NFM_AM_E!T68+FC_IND_NFM_PA_E!T68+FC_IND_NFM_SA_E!T68+FC_IND_NFM_OM_E!T68</f>
        <v>0</v>
      </c>
      <c r="U68" s="52">
        <f>FC_IND_NFM_AM_E!U68+FC_IND_NFM_PA_E!U68+FC_IND_NFM_SA_E!U68+FC_IND_NFM_OM_E!U68</f>
        <v>0</v>
      </c>
      <c r="V68" s="52">
        <f>FC_IND_NFM_AM_E!V68+FC_IND_NFM_PA_E!V68+FC_IND_NFM_SA_E!V68+FC_IND_NFM_OM_E!V68</f>
        <v>0</v>
      </c>
      <c r="W68" s="52">
        <f>FC_IND_NFM_AM_E!W68+FC_IND_NFM_PA_E!W68+FC_IND_NFM_SA_E!W68+FC_IND_NFM_OM_E!W68</f>
        <v>0</v>
      </c>
      <c r="X68" s="52">
        <f>FC_IND_NFM_AM_E!X68+FC_IND_NFM_PA_E!X68+FC_IND_NFM_SA_E!X68+FC_IND_NFM_OM_E!X68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FC_IND_NFM_AM_E!C69+FC_IND_NFM_PA_E!C69+FC_IND_NFM_SA_E!C69+FC_IND_NFM_OM_E!C69</f>
        <v>0</v>
      </c>
      <c r="D69" s="52">
        <f>FC_IND_NFM_AM_E!D69+FC_IND_NFM_PA_E!D69+FC_IND_NFM_SA_E!D69+FC_IND_NFM_OM_E!D69</f>
        <v>0</v>
      </c>
      <c r="E69" s="52">
        <f>FC_IND_NFM_AM_E!E69+FC_IND_NFM_PA_E!E69+FC_IND_NFM_SA_E!E69+FC_IND_NFM_OM_E!E69</f>
        <v>0</v>
      </c>
      <c r="F69" s="52">
        <f>FC_IND_NFM_AM_E!F69+FC_IND_NFM_PA_E!F69+FC_IND_NFM_SA_E!F69+FC_IND_NFM_OM_E!F69</f>
        <v>0</v>
      </c>
      <c r="G69" s="52">
        <f>FC_IND_NFM_AM_E!G69+FC_IND_NFM_PA_E!G69+FC_IND_NFM_SA_E!G69+FC_IND_NFM_OM_E!G69</f>
        <v>0</v>
      </c>
      <c r="H69" s="52">
        <f>FC_IND_NFM_AM_E!H69+FC_IND_NFM_PA_E!H69+FC_IND_NFM_SA_E!H69+FC_IND_NFM_OM_E!H69</f>
        <v>0</v>
      </c>
      <c r="I69" s="52">
        <f>FC_IND_NFM_AM_E!I69+FC_IND_NFM_PA_E!I69+FC_IND_NFM_SA_E!I69+FC_IND_NFM_OM_E!I69</f>
        <v>0</v>
      </c>
      <c r="J69" s="52">
        <f>FC_IND_NFM_AM_E!J69+FC_IND_NFM_PA_E!J69+FC_IND_NFM_SA_E!J69+FC_IND_NFM_OM_E!J69</f>
        <v>0</v>
      </c>
      <c r="K69" s="52">
        <f>FC_IND_NFM_AM_E!K69+FC_IND_NFM_PA_E!K69+FC_IND_NFM_SA_E!K69+FC_IND_NFM_OM_E!K69</f>
        <v>0</v>
      </c>
      <c r="L69" s="52">
        <f>FC_IND_NFM_AM_E!L69+FC_IND_NFM_PA_E!L69+FC_IND_NFM_SA_E!L69+FC_IND_NFM_OM_E!L69</f>
        <v>0</v>
      </c>
      <c r="M69" s="52">
        <f>FC_IND_NFM_AM_E!M69+FC_IND_NFM_PA_E!M69+FC_IND_NFM_SA_E!M69+FC_IND_NFM_OM_E!M69</f>
        <v>0</v>
      </c>
      <c r="N69" s="52">
        <f>FC_IND_NFM_AM_E!N69+FC_IND_NFM_PA_E!N69+FC_IND_NFM_SA_E!N69+FC_IND_NFM_OM_E!N69</f>
        <v>0</v>
      </c>
      <c r="O69" s="52">
        <f>FC_IND_NFM_AM_E!O69+FC_IND_NFM_PA_E!O69+FC_IND_NFM_SA_E!O69+FC_IND_NFM_OM_E!O69</f>
        <v>0</v>
      </c>
      <c r="P69" s="52">
        <f>FC_IND_NFM_AM_E!P69+FC_IND_NFM_PA_E!P69+FC_IND_NFM_SA_E!P69+FC_IND_NFM_OM_E!P69</f>
        <v>0</v>
      </c>
      <c r="Q69" s="52">
        <f>FC_IND_NFM_AM_E!Q69+FC_IND_NFM_PA_E!Q69+FC_IND_NFM_SA_E!Q69+FC_IND_NFM_OM_E!Q69</f>
        <v>0</v>
      </c>
      <c r="R69" s="52">
        <f>FC_IND_NFM_AM_E!R69+FC_IND_NFM_PA_E!R69+FC_IND_NFM_SA_E!R69+FC_IND_NFM_OM_E!R69</f>
        <v>0</v>
      </c>
      <c r="S69" s="52">
        <f>FC_IND_NFM_AM_E!S69+FC_IND_NFM_PA_E!S69+FC_IND_NFM_SA_E!S69+FC_IND_NFM_OM_E!S69</f>
        <v>0</v>
      </c>
      <c r="T69" s="52">
        <f>FC_IND_NFM_AM_E!T69+FC_IND_NFM_PA_E!T69+FC_IND_NFM_SA_E!T69+FC_IND_NFM_OM_E!T69</f>
        <v>0</v>
      </c>
      <c r="U69" s="52">
        <f>FC_IND_NFM_AM_E!U69+FC_IND_NFM_PA_E!U69+FC_IND_NFM_SA_E!U69+FC_IND_NFM_OM_E!U69</f>
        <v>0</v>
      </c>
      <c r="V69" s="52">
        <f>FC_IND_NFM_AM_E!V69+FC_IND_NFM_PA_E!V69+FC_IND_NFM_SA_E!V69+FC_IND_NFM_OM_E!V69</f>
        <v>0</v>
      </c>
      <c r="W69" s="52">
        <f>FC_IND_NFM_AM_E!W69+FC_IND_NFM_PA_E!W69+FC_IND_NFM_SA_E!W69+FC_IND_NFM_OM_E!W69</f>
        <v>0</v>
      </c>
      <c r="X69" s="52">
        <f>FC_IND_NFM_AM_E!X69+FC_IND_NFM_PA_E!X69+FC_IND_NFM_SA_E!X69+FC_IND_NFM_OM_E!X69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FC_IND_NFM_AM_E!C70+FC_IND_NFM_PA_E!C70+FC_IND_NFM_SA_E!C70+FC_IND_NFM_OM_E!C70</f>
        <v>0</v>
      </c>
      <c r="D70" s="52">
        <f>FC_IND_NFM_AM_E!D70+FC_IND_NFM_PA_E!D70+FC_IND_NFM_SA_E!D70+FC_IND_NFM_OM_E!D70</f>
        <v>0</v>
      </c>
      <c r="E70" s="52">
        <f>FC_IND_NFM_AM_E!E70+FC_IND_NFM_PA_E!E70+FC_IND_NFM_SA_E!E70+FC_IND_NFM_OM_E!E70</f>
        <v>0</v>
      </c>
      <c r="F70" s="52">
        <f>FC_IND_NFM_AM_E!F70+FC_IND_NFM_PA_E!F70+FC_IND_NFM_SA_E!F70+FC_IND_NFM_OM_E!F70</f>
        <v>0</v>
      </c>
      <c r="G70" s="52">
        <f>FC_IND_NFM_AM_E!G70+FC_IND_NFM_PA_E!G70+FC_IND_NFM_SA_E!G70+FC_IND_NFM_OM_E!G70</f>
        <v>0</v>
      </c>
      <c r="H70" s="52">
        <f>FC_IND_NFM_AM_E!H70+FC_IND_NFM_PA_E!H70+FC_IND_NFM_SA_E!H70+FC_IND_NFM_OM_E!H70</f>
        <v>0</v>
      </c>
      <c r="I70" s="52">
        <f>FC_IND_NFM_AM_E!I70+FC_IND_NFM_PA_E!I70+FC_IND_NFM_SA_E!I70+FC_IND_NFM_OM_E!I70</f>
        <v>0</v>
      </c>
      <c r="J70" s="52">
        <f>FC_IND_NFM_AM_E!J70+FC_IND_NFM_PA_E!J70+FC_IND_NFM_SA_E!J70+FC_IND_NFM_OM_E!J70</f>
        <v>0</v>
      </c>
      <c r="K70" s="52">
        <f>FC_IND_NFM_AM_E!K70+FC_IND_NFM_PA_E!K70+FC_IND_NFM_SA_E!K70+FC_IND_NFM_OM_E!K70</f>
        <v>0</v>
      </c>
      <c r="L70" s="52">
        <f>FC_IND_NFM_AM_E!L70+FC_IND_NFM_PA_E!L70+FC_IND_NFM_SA_E!L70+FC_IND_NFM_OM_E!L70</f>
        <v>0</v>
      </c>
      <c r="M70" s="52">
        <f>FC_IND_NFM_AM_E!M70+FC_IND_NFM_PA_E!M70+FC_IND_NFM_SA_E!M70+FC_IND_NFM_OM_E!M70</f>
        <v>0</v>
      </c>
      <c r="N70" s="52">
        <f>FC_IND_NFM_AM_E!N70+FC_IND_NFM_PA_E!N70+FC_IND_NFM_SA_E!N70+FC_IND_NFM_OM_E!N70</f>
        <v>0</v>
      </c>
      <c r="O70" s="52">
        <f>FC_IND_NFM_AM_E!O70+FC_IND_NFM_PA_E!O70+FC_IND_NFM_SA_E!O70+FC_IND_NFM_OM_E!O70</f>
        <v>0</v>
      </c>
      <c r="P70" s="52">
        <f>FC_IND_NFM_AM_E!P70+FC_IND_NFM_PA_E!P70+FC_IND_NFM_SA_E!P70+FC_IND_NFM_OM_E!P70</f>
        <v>0</v>
      </c>
      <c r="Q70" s="52">
        <f>FC_IND_NFM_AM_E!Q70+FC_IND_NFM_PA_E!Q70+FC_IND_NFM_SA_E!Q70+FC_IND_NFM_OM_E!Q70</f>
        <v>0</v>
      </c>
      <c r="R70" s="52">
        <f>FC_IND_NFM_AM_E!R70+FC_IND_NFM_PA_E!R70+FC_IND_NFM_SA_E!R70+FC_IND_NFM_OM_E!R70</f>
        <v>0</v>
      </c>
      <c r="S70" s="52">
        <f>FC_IND_NFM_AM_E!S70+FC_IND_NFM_PA_E!S70+FC_IND_NFM_SA_E!S70+FC_IND_NFM_OM_E!S70</f>
        <v>0</v>
      </c>
      <c r="T70" s="52">
        <f>FC_IND_NFM_AM_E!T70+FC_IND_NFM_PA_E!T70+FC_IND_NFM_SA_E!T70+FC_IND_NFM_OM_E!T70</f>
        <v>0</v>
      </c>
      <c r="U70" s="52">
        <f>FC_IND_NFM_AM_E!U70+FC_IND_NFM_PA_E!U70+FC_IND_NFM_SA_E!U70+FC_IND_NFM_OM_E!U70</f>
        <v>0</v>
      </c>
      <c r="V70" s="52">
        <f>FC_IND_NFM_AM_E!V70+FC_IND_NFM_PA_E!V70+FC_IND_NFM_SA_E!V70+FC_IND_NFM_OM_E!V70</f>
        <v>0</v>
      </c>
      <c r="W70" s="52">
        <f>FC_IND_NFM_AM_E!W70+FC_IND_NFM_PA_E!W70+FC_IND_NFM_SA_E!W70+FC_IND_NFM_OM_E!W70</f>
        <v>0</v>
      </c>
      <c r="X70" s="52">
        <f>FC_IND_NFM_AM_E!X70+FC_IND_NFM_PA_E!X70+FC_IND_NFM_SA_E!X70+FC_IND_NFM_OM_E!X70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FC_IND_NFM_AM_E!C71+FC_IND_NFM_PA_E!C71+FC_IND_NFM_SA_E!C71+FC_IND_NFM_OM_E!C71</f>
        <v>0</v>
      </c>
      <c r="D71" s="52">
        <f>FC_IND_NFM_AM_E!D71+FC_IND_NFM_PA_E!D71+FC_IND_NFM_SA_E!D71+FC_IND_NFM_OM_E!D71</f>
        <v>0</v>
      </c>
      <c r="E71" s="52">
        <f>FC_IND_NFM_AM_E!E71+FC_IND_NFM_PA_E!E71+FC_IND_NFM_SA_E!E71+FC_IND_NFM_OM_E!E71</f>
        <v>0</v>
      </c>
      <c r="F71" s="52">
        <f>FC_IND_NFM_AM_E!F71+FC_IND_NFM_PA_E!F71+FC_IND_NFM_SA_E!F71+FC_IND_NFM_OM_E!F71</f>
        <v>0</v>
      </c>
      <c r="G71" s="52">
        <f>FC_IND_NFM_AM_E!G71+FC_IND_NFM_PA_E!G71+FC_IND_NFM_SA_E!G71+FC_IND_NFM_OM_E!G71</f>
        <v>0</v>
      </c>
      <c r="H71" s="52">
        <f>FC_IND_NFM_AM_E!H71+FC_IND_NFM_PA_E!H71+FC_IND_NFM_SA_E!H71+FC_IND_NFM_OM_E!H71</f>
        <v>0</v>
      </c>
      <c r="I71" s="52">
        <f>FC_IND_NFM_AM_E!I71+FC_IND_NFM_PA_E!I71+FC_IND_NFM_SA_E!I71+FC_IND_NFM_OM_E!I71</f>
        <v>0</v>
      </c>
      <c r="J71" s="52">
        <f>FC_IND_NFM_AM_E!J71+FC_IND_NFM_PA_E!J71+FC_IND_NFM_SA_E!J71+FC_IND_NFM_OM_E!J71</f>
        <v>0</v>
      </c>
      <c r="K71" s="52">
        <f>FC_IND_NFM_AM_E!K71+FC_IND_NFM_PA_E!K71+FC_IND_NFM_SA_E!K71+FC_IND_NFM_OM_E!K71</f>
        <v>0</v>
      </c>
      <c r="L71" s="52">
        <f>FC_IND_NFM_AM_E!L71+FC_IND_NFM_PA_E!L71+FC_IND_NFM_SA_E!L71+FC_IND_NFM_OM_E!L71</f>
        <v>0</v>
      </c>
      <c r="M71" s="52">
        <f>FC_IND_NFM_AM_E!M71+FC_IND_NFM_PA_E!M71+FC_IND_NFM_SA_E!M71+FC_IND_NFM_OM_E!M71</f>
        <v>0</v>
      </c>
      <c r="N71" s="52">
        <f>FC_IND_NFM_AM_E!N71+FC_IND_NFM_PA_E!N71+FC_IND_NFM_SA_E!N71+FC_IND_NFM_OM_E!N71</f>
        <v>0</v>
      </c>
      <c r="O71" s="52">
        <f>FC_IND_NFM_AM_E!O71+FC_IND_NFM_PA_E!O71+FC_IND_NFM_SA_E!O71+FC_IND_NFM_OM_E!O71</f>
        <v>0</v>
      </c>
      <c r="P71" s="52">
        <f>FC_IND_NFM_AM_E!P71+FC_IND_NFM_PA_E!P71+FC_IND_NFM_SA_E!P71+FC_IND_NFM_OM_E!P71</f>
        <v>0</v>
      </c>
      <c r="Q71" s="52">
        <f>FC_IND_NFM_AM_E!Q71+FC_IND_NFM_PA_E!Q71+FC_IND_NFM_SA_E!Q71+FC_IND_NFM_OM_E!Q71</f>
        <v>0</v>
      </c>
      <c r="R71" s="52">
        <f>FC_IND_NFM_AM_E!R71+FC_IND_NFM_PA_E!R71+FC_IND_NFM_SA_E!R71+FC_IND_NFM_OM_E!R71</f>
        <v>0</v>
      </c>
      <c r="S71" s="52">
        <f>FC_IND_NFM_AM_E!S71+FC_IND_NFM_PA_E!S71+FC_IND_NFM_SA_E!S71+FC_IND_NFM_OM_E!S71</f>
        <v>0</v>
      </c>
      <c r="T71" s="52">
        <f>FC_IND_NFM_AM_E!T71+FC_IND_NFM_PA_E!T71+FC_IND_NFM_SA_E!T71+FC_IND_NFM_OM_E!T71</f>
        <v>0</v>
      </c>
      <c r="U71" s="52">
        <f>FC_IND_NFM_AM_E!U71+FC_IND_NFM_PA_E!U71+FC_IND_NFM_SA_E!U71+FC_IND_NFM_OM_E!U71</f>
        <v>0</v>
      </c>
      <c r="V71" s="52">
        <f>FC_IND_NFM_AM_E!V71+FC_IND_NFM_PA_E!V71+FC_IND_NFM_SA_E!V71+FC_IND_NFM_OM_E!V71</f>
        <v>0</v>
      </c>
      <c r="W71" s="52">
        <f>FC_IND_NFM_AM_E!W71+FC_IND_NFM_PA_E!W71+FC_IND_NFM_SA_E!W71+FC_IND_NFM_OM_E!W71</f>
        <v>0</v>
      </c>
      <c r="X71" s="52">
        <f>FC_IND_NFM_AM_E!X71+FC_IND_NFM_PA_E!X71+FC_IND_NFM_SA_E!X71+FC_IND_NFM_OM_E!X71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FC_IND_NFM_AM_E!C72+FC_IND_NFM_PA_E!C72+FC_IND_NFM_SA_E!C72+FC_IND_NFM_OM_E!C72</f>
        <v>0</v>
      </c>
      <c r="D72" s="55">
        <f>FC_IND_NFM_AM_E!D72+FC_IND_NFM_PA_E!D72+FC_IND_NFM_SA_E!D72+FC_IND_NFM_OM_E!D72</f>
        <v>0</v>
      </c>
      <c r="E72" s="55">
        <f>FC_IND_NFM_AM_E!E72+FC_IND_NFM_PA_E!E72+FC_IND_NFM_SA_E!E72+FC_IND_NFM_OM_E!E72</f>
        <v>0</v>
      </c>
      <c r="F72" s="55">
        <f>FC_IND_NFM_AM_E!F72+FC_IND_NFM_PA_E!F72+FC_IND_NFM_SA_E!F72+FC_IND_NFM_OM_E!F72</f>
        <v>0</v>
      </c>
      <c r="G72" s="55">
        <f>FC_IND_NFM_AM_E!G72+FC_IND_NFM_PA_E!G72+FC_IND_NFM_SA_E!G72+FC_IND_NFM_OM_E!G72</f>
        <v>0</v>
      </c>
      <c r="H72" s="55">
        <f>FC_IND_NFM_AM_E!H72+FC_IND_NFM_PA_E!H72+FC_IND_NFM_SA_E!H72+FC_IND_NFM_OM_E!H72</f>
        <v>0</v>
      </c>
      <c r="I72" s="55">
        <f>FC_IND_NFM_AM_E!I72+FC_IND_NFM_PA_E!I72+FC_IND_NFM_SA_E!I72+FC_IND_NFM_OM_E!I72</f>
        <v>0</v>
      </c>
      <c r="J72" s="55">
        <f>FC_IND_NFM_AM_E!J72+FC_IND_NFM_PA_E!J72+FC_IND_NFM_SA_E!J72+FC_IND_NFM_OM_E!J72</f>
        <v>0</v>
      </c>
      <c r="K72" s="55">
        <f>FC_IND_NFM_AM_E!K72+FC_IND_NFM_PA_E!K72+FC_IND_NFM_SA_E!K72+FC_IND_NFM_OM_E!K72</f>
        <v>0</v>
      </c>
      <c r="L72" s="55">
        <f>FC_IND_NFM_AM_E!L72+FC_IND_NFM_PA_E!L72+FC_IND_NFM_SA_E!L72+FC_IND_NFM_OM_E!L72</f>
        <v>0</v>
      </c>
      <c r="M72" s="55">
        <f>FC_IND_NFM_AM_E!M72+FC_IND_NFM_PA_E!M72+FC_IND_NFM_SA_E!M72+FC_IND_NFM_OM_E!M72</f>
        <v>0</v>
      </c>
      <c r="N72" s="55">
        <f>FC_IND_NFM_AM_E!N72+FC_IND_NFM_PA_E!N72+FC_IND_NFM_SA_E!N72+FC_IND_NFM_OM_E!N72</f>
        <v>0</v>
      </c>
      <c r="O72" s="55">
        <f>FC_IND_NFM_AM_E!O72+FC_IND_NFM_PA_E!O72+FC_IND_NFM_SA_E!O72+FC_IND_NFM_OM_E!O72</f>
        <v>0</v>
      </c>
      <c r="P72" s="55">
        <f>FC_IND_NFM_AM_E!P72+FC_IND_NFM_PA_E!P72+FC_IND_NFM_SA_E!P72+FC_IND_NFM_OM_E!P72</f>
        <v>0</v>
      </c>
      <c r="Q72" s="55">
        <f>FC_IND_NFM_AM_E!Q72+FC_IND_NFM_PA_E!Q72+FC_IND_NFM_SA_E!Q72+FC_IND_NFM_OM_E!Q72</f>
        <v>0</v>
      </c>
      <c r="R72" s="55">
        <f>FC_IND_NFM_AM_E!R72+FC_IND_NFM_PA_E!R72+FC_IND_NFM_SA_E!R72+FC_IND_NFM_OM_E!R72</f>
        <v>0</v>
      </c>
      <c r="S72" s="55">
        <f>FC_IND_NFM_AM_E!S72+FC_IND_NFM_PA_E!S72+FC_IND_NFM_SA_E!S72+FC_IND_NFM_OM_E!S72</f>
        <v>0</v>
      </c>
      <c r="T72" s="55">
        <f>FC_IND_NFM_AM_E!T72+FC_IND_NFM_PA_E!T72+FC_IND_NFM_SA_E!T72+FC_IND_NFM_OM_E!T72</f>
        <v>0</v>
      </c>
      <c r="U72" s="55">
        <f>FC_IND_NFM_AM_E!U72+FC_IND_NFM_PA_E!U72+FC_IND_NFM_SA_E!U72+FC_IND_NFM_OM_E!U72</f>
        <v>0</v>
      </c>
      <c r="V72" s="55">
        <f>FC_IND_NFM_AM_E!V72+FC_IND_NFM_PA_E!V72+FC_IND_NFM_SA_E!V72+FC_IND_NFM_OM_E!V72</f>
        <v>0</v>
      </c>
      <c r="W72" s="55">
        <f>FC_IND_NFM_AM_E!W72+FC_IND_NFM_PA_E!W72+FC_IND_NFM_SA_E!W72+FC_IND_NFM_OM_E!W72</f>
        <v>0</v>
      </c>
      <c r="X72" s="55">
        <f>FC_IND_NFM_AM_E!X72+FC_IND_NFM_PA_E!X72+FC_IND_NFM_SA_E!X72+FC_IND_NFM_OM_E!X72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271</v>
      </c>
      <c r="B1" s="4" t="s">
        <v>270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273</v>
      </c>
      <c r="B1" s="4" t="s">
        <v>272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275</v>
      </c>
      <c r="B1" s="4" t="s">
        <v>274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0</v>
      </c>
      <c r="D26" s="27">
        <f t="shared" si="11"/>
        <v>0</v>
      </c>
      <c r="E26" s="27">
        <f t="shared" si="11"/>
        <v>0</v>
      </c>
      <c r="F26" s="27">
        <f t="shared" si="11"/>
        <v>0</v>
      </c>
      <c r="G26" s="27">
        <f t="shared" si="11"/>
        <v>0</v>
      </c>
      <c r="H26" s="27">
        <f t="shared" si="11"/>
        <v>0</v>
      </c>
      <c r="I26" s="27">
        <f t="shared" si="11"/>
        <v>0</v>
      </c>
      <c r="J26" s="27">
        <f t="shared" si="11"/>
        <v>0</v>
      </c>
      <c r="K26" s="27">
        <f t="shared" si="11"/>
        <v>0</v>
      </c>
      <c r="L26" s="27">
        <f t="shared" si="11"/>
        <v>0</v>
      </c>
      <c r="M26" s="27">
        <f t="shared" si="11"/>
        <v>0</v>
      </c>
      <c r="N26" s="27">
        <f t="shared" si="11"/>
        <v>0</v>
      </c>
      <c r="O26" s="27">
        <f t="shared" si="11"/>
        <v>0</v>
      </c>
      <c r="P26" s="27">
        <f t="shared" si="11"/>
        <v>0</v>
      </c>
      <c r="Q26" s="27">
        <f t="shared" si="11"/>
        <v>0</v>
      </c>
      <c r="R26" s="27">
        <f t="shared" si="11"/>
        <v>0</v>
      </c>
      <c r="S26" s="27">
        <f t="shared" si="11"/>
        <v>0</v>
      </c>
      <c r="T26" s="27">
        <f t="shared" si="11"/>
        <v>0</v>
      </c>
      <c r="U26" s="27">
        <f t="shared" si="11"/>
        <v>0</v>
      </c>
      <c r="V26" s="27">
        <f t="shared" si="11"/>
        <v>0</v>
      </c>
      <c r="W26" s="27">
        <f t="shared" si="11"/>
        <v>0</v>
      </c>
      <c r="X26" s="27">
        <f t="shared" si="11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0</v>
      </c>
      <c r="D33" s="19">
        <f t="shared" si="13"/>
        <v>0</v>
      </c>
      <c r="E33" s="19">
        <f t="shared" si="13"/>
        <v>0</v>
      </c>
      <c r="F33" s="19">
        <f t="shared" si="13"/>
        <v>0</v>
      </c>
      <c r="G33" s="19">
        <f t="shared" si="13"/>
        <v>0</v>
      </c>
      <c r="H33" s="19">
        <f t="shared" si="13"/>
        <v>0</v>
      </c>
      <c r="I33" s="19">
        <f t="shared" si="13"/>
        <v>0</v>
      </c>
      <c r="J33" s="19">
        <f t="shared" si="13"/>
        <v>0</v>
      </c>
      <c r="K33" s="19">
        <f t="shared" si="13"/>
        <v>0</v>
      </c>
      <c r="L33" s="19">
        <f t="shared" si="13"/>
        <v>0</v>
      </c>
      <c r="M33" s="19">
        <f t="shared" si="13"/>
        <v>0</v>
      </c>
      <c r="N33" s="19">
        <f t="shared" si="13"/>
        <v>0</v>
      </c>
      <c r="O33" s="19">
        <f t="shared" si="13"/>
        <v>0</v>
      </c>
      <c r="P33" s="19">
        <f t="shared" si="13"/>
        <v>0</v>
      </c>
      <c r="Q33" s="19">
        <f t="shared" si="13"/>
        <v>0</v>
      </c>
      <c r="R33" s="19">
        <f t="shared" si="13"/>
        <v>0</v>
      </c>
      <c r="S33" s="19">
        <f t="shared" si="13"/>
        <v>0</v>
      </c>
      <c r="T33" s="19">
        <f t="shared" si="13"/>
        <v>0</v>
      </c>
      <c r="U33" s="19">
        <f t="shared" si="13"/>
        <v>0</v>
      </c>
      <c r="V33" s="19">
        <f t="shared" si="13"/>
        <v>0</v>
      </c>
      <c r="W33" s="19">
        <f t="shared" si="13"/>
        <v>0</v>
      </c>
      <c r="X33" s="19">
        <f t="shared" si="13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0</v>
      </c>
      <c r="V61" s="49">
        <f t="shared" si="15"/>
        <v>0</v>
      </c>
      <c r="W61" s="49">
        <f t="shared" si="15"/>
        <v>0</v>
      </c>
      <c r="X61" s="49">
        <f t="shared" si="15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277</v>
      </c>
      <c r="B1" s="4" t="s">
        <v>276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0</v>
      </c>
      <c r="D26" s="27">
        <f t="shared" si="11"/>
        <v>0</v>
      </c>
      <c r="E26" s="27">
        <f t="shared" si="11"/>
        <v>0</v>
      </c>
      <c r="F26" s="27">
        <f t="shared" si="11"/>
        <v>0</v>
      </c>
      <c r="G26" s="27">
        <f t="shared" si="11"/>
        <v>0</v>
      </c>
      <c r="H26" s="27">
        <f t="shared" si="11"/>
        <v>0</v>
      </c>
      <c r="I26" s="27">
        <f t="shared" si="11"/>
        <v>0</v>
      </c>
      <c r="J26" s="27">
        <f t="shared" si="11"/>
        <v>0</v>
      </c>
      <c r="K26" s="27">
        <f t="shared" si="11"/>
        <v>0</v>
      </c>
      <c r="L26" s="27">
        <f t="shared" si="11"/>
        <v>0</v>
      </c>
      <c r="M26" s="27">
        <f t="shared" si="11"/>
        <v>0</v>
      </c>
      <c r="N26" s="27">
        <f t="shared" si="11"/>
        <v>0</v>
      </c>
      <c r="O26" s="27">
        <f t="shared" si="11"/>
        <v>0</v>
      </c>
      <c r="P26" s="27">
        <f t="shared" si="11"/>
        <v>0</v>
      </c>
      <c r="Q26" s="27">
        <f t="shared" si="11"/>
        <v>0</v>
      </c>
      <c r="R26" s="27">
        <f t="shared" si="11"/>
        <v>0</v>
      </c>
      <c r="S26" s="27">
        <f t="shared" si="11"/>
        <v>0</v>
      </c>
      <c r="T26" s="27">
        <f t="shared" si="11"/>
        <v>0</v>
      </c>
      <c r="U26" s="27">
        <f t="shared" si="11"/>
        <v>0</v>
      </c>
      <c r="V26" s="27">
        <f t="shared" si="11"/>
        <v>0</v>
      </c>
      <c r="W26" s="27">
        <f t="shared" si="11"/>
        <v>0</v>
      </c>
      <c r="X26" s="27">
        <f t="shared" si="11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0</v>
      </c>
      <c r="D33" s="19">
        <f t="shared" si="13"/>
        <v>0</v>
      </c>
      <c r="E33" s="19">
        <f t="shared" si="13"/>
        <v>0</v>
      </c>
      <c r="F33" s="19">
        <f t="shared" si="13"/>
        <v>0</v>
      </c>
      <c r="G33" s="19">
        <f t="shared" si="13"/>
        <v>0</v>
      </c>
      <c r="H33" s="19">
        <f t="shared" si="13"/>
        <v>0</v>
      </c>
      <c r="I33" s="19">
        <f t="shared" si="13"/>
        <v>0</v>
      </c>
      <c r="J33" s="19">
        <f t="shared" si="13"/>
        <v>0</v>
      </c>
      <c r="K33" s="19">
        <f t="shared" si="13"/>
        <v>0</v>
      </c>
      <c r="L33" s="19">
        <f t="shared" si="13"/>
        <v>0</v>
      </c>
      <c r="M33" s="19">
        <f t="shared" si="13"/>
        <v>0</v>
      </c>
      <c r="N33" s="19">
        <f t="shared" si="13"/>
        <v>0</v>
      </c>
      <c r="O33" s="19">
        <f t="shared" si="13"/>
        <v>0</v>
      </c>
      <c r="P33" s="19">
        <f t="shared" si="13"/>
        <v>0</v>
      </c>
      <c r="Q33" s="19">
        <f t="shared" si="13"/>
        <v>0</v>
      </c>
      <c r="R33" s="19">
        <f t="shared" si="13"/>
        <v>0</v>
      </c>
      <c r="S33" s="19">
        <f t="shared" si="13"/>
        <v>0</v>
      </c>
      <c r="T33" s="19">
        <f t="shared" si="13"/>
        <v>0</v>
      </c>
      <c r="U33" s="19">
        <f t="shared" si="13"/>
        <v>0</v>
      </c>
      <c r="V33" s="19">
        <f t="shared" si="13"/>
        <v>0</v>
      </c>
      <c r="W33" s="19">
        <f t="shared" si="13"/>
        <v>0</v>
      </c>
      <c r="X33" s="19">
        <f t="shared" si="13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0</v>
      </c>
      <c r="V61" s="49">
        <f t="shared" si="15"/>
        <v>0</v>
      </c>
      <c r="W61" s="49">
        <f t="shared" si="15"/>
        <v>0</v>
      </c>
      <c r="X61" s="49">
        <f t="shared" si="15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144</v>
      </c>
      <c r="B1" s="4" t="s">
        <v>186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46.551041999999995</v>
      </c>
      <c r="D2" s="21">
        <f t="shared" ref="D2:X2" si="0">SUM(D3,D17,D22,D25,D26,D51,D52)</f>
        <v>46.983468599999995</v>
      </c>
      <c r="E2" s="21">
        <f t="shared" si="0"/>
        <v>45.030997079999992</v>
      </c>
      <c r="F2" s="21">
        <f t="shared" si="0"/>
        <v>44.398164599999987</v>
      </c>
      <c r="G2" s="21">
        <f t="shared" si="0"/>
        <v>49.237023600000001</v>
      </c>
      <c r="H2" s="21">
        <f t="shared" si="0"/>
        <v>50.887634040000009</v>
      </c>
      <c r="I2" s="21">
        <f t="shared" si="0"/>
        <v>36.812684160000003</v>
      </c>
      <c r="J2" s="21">
        <f t="shared" si="0"/>
        <v>39.326569919999997</v>
      </c>
      <c r="K2" s="21">
        <f t="shared" si="0"/>
        <v>31.615508160000001</v>
      </c>
      <c r="L2" s="21">
        <f t="shared" si="0"/>
        <v>22.236112439999999</v>
      </c>
      <c r="M2" s="21">
        <f t="shared" si="0"/>
        <v>27.149614559999996</v>
      </c>
      <c r="N2" s="21">
        <f t="shared" si="0"/>
        <v>42.288904439999996</v>
      </c>
      <c r="O2" s="21">
        <f t="shared" si="0"/>
        <v>51.50642040000001</v>
      </c>
      <c r="P2" s="21">
        <f t="shared" si="0"/>
        <v>68.787563039999995</v>
      </c>
      <c r="Q2" s="21">
        <f t="shared" si="0"/>
        <v>51.505678440000011</v>
      </c>
      <c r="R2" s="21">
        <f t="shared" si="0"/>
        <v>54.163907280000004</v>
      </c>
      <c r="S2" s="21">
        <f t="shared" si="0"/>
        <v>42.943770000000008</v>
      </c>
      <c r="T2" s="21">
        <f t="shared" si="0"/>
        <v>33.182892000000002</v>
      </c>
      <c r="U2" s="21">
        <f t="shared" si="0"/>
        <v>23.454113760000002</v>
      </c>
      <c r="V2" s="21">
        <f t="shared" si="0"/>
        <v>25.655479920000001</v>
      </c>
      <c r="W2" s="21">
        <f t="shared" si="0"/>
        <v>21.444154919999995</v>
      </c>
      <c r="X2" s="21">
        <f t="shared" si="0"/>
        <v>10.734225840000001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FC_IND_CPC_BC_E!C5+FC_IND_CPC_OC_E!C5+FC_IND_CPC_PH_E!C5</f>
        <v>0</v>
      </c>
      <c r="D5" s="8">
        <f>FC_IND_CPC_BC_E!D5+FC_IND_CPC_OC_E!D5+FC_IND_CPC_PH_E!D5</f>
        <v>0</v>
      </c>
      <c r="E5" s="8">
        <f>FC_IND_CPC_BC_E!E5+FC_IND_CPC_OC_E!E5+FC_IND_CPC_PH_E!E5</f>
        <v>0</v>
      </c>
      <c r="F5" s="8">
        <f>FC_IND_CPC_BC_E!F5+FC_IND_CPC_OC_E!F5+FC_IND_CPC_PH_E!F5</f>
        <v>0</v>
      </c>
      <c r="G5" s="8">
        <f>FC_IND_CPC_BC_E!G5+FC_IND_CPC_OC_E!G5+FC_IND_CPC_PH_E!G5</f>
        <v>0</v>
      </c>
      <c r="H5" s="8">
        <f>FC_IND_CPC_BC_E!H5+FC_IND_CPC_OC_E!H5+FC_IND_CPC_PH_E!H5</f>
        <v>0</v>
      </c>
      <c r="I5" s="8">
        <f>FC_IND_CPC_BC_E!I5+FC_IND_CPC_OC_E!I5+FC_IND_CPC_PH_E!I5</f>
        <v>0</v>
      </c>
      <c r="J5" s="8">
        <f>FC_IND_CPC_BC_E!J5+FC_IND_CPC_OC_E!J5+FC_IND_CPC_PH_E!J5</f>
        <v>0</v>
      </c>
      <c r="K5" s="8">
        <f>FC_IND_CPC_BC_E!K5+FC_IND_CPC_OC_E!K5+FC_IND_CPC_PH_E!K5</f>
        <v>0</v>
      </c>
      <c r="L5" s="8">
        <f>FC_IND_CPC_BC_E!L5+FC_IND_CPC_OC_E!L5+FC_IND_CPC_PH_E!L5</f>
        <v>0</v>
      </c>
      <c r="M5" s="8">
        <f>FC_IND_CPC_BC_E!M5+FC_IND_CPC_OC_E!M5+FC_IND_CPC_PH_E!M5</f>
        <v>0</v>
      </c>
      <c r="N5" s="8">
        <f>FC_IND_CPC_BC_E!N5+FC_IND_CPC_OC_E!N5+FC_IND_CPC_PH_E!N5</f>
        <v>0</v>
      </c>
      <c r="O5" s="8">
        <f>FC_IND_CPC_BC_E!O5+FC_IND_CPC_OC_E!O5+FC_IND_CPC_PH_E!O5</f>
        <v>0</v>
      </c>
      <c r="P5" s="8">
        <f>FC_IND_CPC_BC_E!P5+FC_IND_CPC_OC_E!P5+FC_IND_CPC_PH_E!P5</f>
        <v>0</v>
      </c>
      <c r="Q5" s="8">
        <f>FC_IND_CPC_BC_E!Q5+FC_IND_CPC_OC_E!Q5+FC_IND_CPC_PH_E!Q5</f>
        <v>0</v>
      </c>
      <c r="R5" s="8">
        <f>FC_IND_CPC_BC_E!R5+FC_IND_CPC_OC_E!R5+FC_IND_CPC_PH_E!R5</f>
        <v>0</v>
      </c>
      <c r="S5" s="8">
        <f>FC_IND_CPC_BC_E!S5+FC_IND_CPC_OC_E!S5+FC_IND_CPC_PH_E!S5</f>
        <v>0</v>
      </c>
      <c r="T5" s="8">
        <f>FC_IND_CPC_BC_E!T5+FC_IND_CPC_OC_E!T5+FC_IND_CPC_PH_E!T5</f>
        <v>0</v>
      </c>
      <c r="U5" s="8">
        <f>FC_IND_CPC_BC_E!U5+FC_IND_CPC_OC_E!U5+FC_IND_CPC_PH_E!U5</f>
        <v>0</v>
      </c>
      <c r="V5" s="8">
        <f>FC_IND_CPC_BC_E!V5+FC_IND_CPC_OC_E!V5+FC_IND_CPC_PH_E!V5</f>
        <v>0</v>
      </c>
      <c r="W5" s="8">
        <f>FC_IND_CPC_BC_E!W5+FC_IND_CPC_OC_E!W5+FC_IND_CPC_PH_E!W5</f>
        <v>0</v>
      </c>
      <c r="X5" s="8">
        <f>FC_IND_CPC_BC_E!X5+FC_IND_CPC_OC_E!X5+FC_IND_CPC_PH_E!X5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FC_IND_CPC_BC_E!C6+FC_IND_CPC_OC_E!C6+FC_IND_CPC_PH_E!C6</f>
        <v>0</v>
      </c>
      <c r="D6" s="8">
        <f>FC_IND_CPC_BC_E!D6+FC_IND_CPC_OC_E!D6+FC_IND_CPC_PH_E!D6</f>
        <v>0</v>
      </c>
      <c r="E6" s="8">
        <f>FC_IND_CPC_BC_E!E6+FC_IND_CPC_OC_E!E6+FC_IND_CPC_PH_E!E6</f>
        <v>0</v>
      </c>
      <c r="F6" s="8">
        <f>FC_IND_CPC_BC_E!F6+FC_IND_CPC_OC_E!F6+FC_IND_CPC_PH_E!F6</f>
        <v>0</v>
      </c>
      <c r="G6" s="8">
        <f>FC_IND_CPC_BC_E!G6+FC_IND_CPC_OC_E!G6+FC_IND_CPC_PH_E!G6</f>
        <v>0</v>
      </c>
      <c r="H6" s="8">
        <f>FC_IND_CPC_BC_E!H6+FC_IND_CPC_OC_E!H6+FC_IND_CPC_PH_E!H6</f>
        <v>0</v>
      </c>
      <c r="I6" s="8">
        <f>FC_IND_CPC_BC_E!I6+FC_IND_CPC_OC_E!I6+FC_IND_CPC_PH_E!I6</f>
        <v>0</v>
      </c>
      <c r="J6" s="8">
        <f>FC_IND_CPC_BC_E!J6+FC_IND_CPC_OC_E!J6+FC_IND_CPC_PH_E!J6</f>
        <v>0</v>
      </c>
      <c r="K6" s="8">
        <f>FC_IND_CPC_BC_E!K6+FC_IND_CPC_OC_E!K6+FC_IND_CPC_PH_E!K6</f>
        <v>0</v>
      </c>
      <c r="L6" s="8">
        <f>FC_IND_CPC_BC_E!L6+FC_IND_CPC_OC_E!L6+FC_IND_CPC_PH_E!L6</f>
        <v>0</v>
      </c>
      <c r="M6" s="8">
        <f>FC_IND_CPC_BC_E!M6+FC_IND_CPC_OC_E!M6+FC_IND_CPC_PH_E!M6</f>
        <v>0</v>
      </c>
      <c r="N6" s="8">
        <f>FC_IND_CPC_BC_E!N6+FC_IND_CPC_OC_E!N6+FC_IND_CPC_PH_E!N6</f>
        <v>0</v>
      </c>
      <c r="O6" s="8">
        <f>FC_IND_CPC_BC_E!O6+FC_IND_CPC_OC_E!O6+FC_IND_CPC_PH_E!O6</f>
        <v>0</v>
      </c>
      <c r="P6" s="8">
        <f>FC_IND_CPC_BC_E!P6+FC_IND_CPC_OC_E!P6+FC_IND_CPC_PH_E!P6</f>
        <v>0</v>
      </c>
      <c r="Q6" s="8">
        <f>FC_IND_CPC_BC_E!Q6+FC_IND_CPC_OC_E!Q6+FC_IND_CPC_PH_E!Q6</f>
        <v>0</v>
      </c>
      <c r="R6" s="8">
        <f>FC_IND_CPC_BC_E!R6+FC_IND_CPC_OC_E!R6+FC_IND_CPC_PH_E!R6</f>
        <v>0</v>
      </c>
      <c r="S6" s="8">
        <f>FC_IND_CPC_BC_E!S6+FC_IND_CPC_OC_E!S6+FC_IND_CPC_PH_E!S6</f>
        <v>0</v>
      </c>
      <c r="T6" s="8">
        <f>FC_IND_CPC_BC_E!T6+FC_IND_CPC_OC_E!T6+FC_IND_CPC_PH_E!T6</f>
        <v>0</v>
      </c>
      <c r="U6" s="8">
        <f>FC_IND_CPC_BC_E!U6+FC_IND_CPC_OC_E!U6+FC_IND_CPC_PH_E!U6</f>
        <v>0</v>
      </c>
      <c r="V6" s="8">
        <f>FC_IND_CPC_BC_E!V6+FC_IND_CPC_OC_E!V6+FC_IND_CPC_PH_E!V6</f>
        <v>0</v>
      </c>
      <c r="W6" s="8">
        <f>FC_IND_CPC_BC_E!W6+FC_IND_CPC_OC_E!W6+FC_IND_CPC_PH_E!W6</f>
        <v>0</v>
      </c>
      <c r="X6" s="8">
        <f>FC_IND_CPC_BC_E!X6+FC_IND_CPC_OC_E!X6+FC_IND_CPC_PH_E!X6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FC_IND_CPC_BC_E!C7+FC_IND_CPC_OC_E!C7+FC_IND_CPC_PH_E!C7</f>
        <v>0</v>
      </c>
      <c r="D7" s="8">
        <f>FC_IND_CPC_BC_E!D7+FC_IND_CPC_OC_E!D7+FC_IND_CPC_PH_E!D7</f>
        <v>0</v>
      </c>
      <c r="E7" s="8">
        <f>FC_IND_CPC_BC_E!E7+FC_IND_CPC_OC_E!E7+FC_IND_CPC_PH_E!E7</f>
        <v>0</v>
      </c>
      <c r="F7" s="8">
        <f>FC_IND_CPC_BC_E!F7+FC_IND_CPC_OC_E!F7+FC_IND_CPC_PH_E!F7</f>
        <v>0</v>
      </c>
      <c r="G7" s="8">
        <f>FC_IND_CPC_BC_E!G7+FC_IND_CPC_OC_E!G7+FC_IND_CPC_PH_E!G7</f>
        <v>0</v>
      </c>
      <c r="H7" s="8">
        <f>FC_IND_CPC_BC_E!H7+FC_IND_CPC_OC_E!H7+FC_IND_CPC_PH_E!H7</f>
        <v>0</v>
      </c>
      <c r="I7" s="8">
        <f>FC_IND_CPC_BC_E!I7+FC_IND_CPC_OC_E!I7+FC_IND_CPC_PH_E!I7</f>
        <v>0</v>
      </c>
      <c r="J7" s="8">
        <f>FC_IND_CPC_BC_E!J7+FC_IND_CPC_OC_E!J7+FC_IND_CPC_PH_E!J7</f>
        <v>0</v>
      </c>
      <c r="K7" s="8">
        <f>FC_IND_CPC_BC_E!K7+FC_IND_CPC_OC_E!K7+FC_IND_CPC_PH_E!K7</f>
        <v>0</v>
      </c>
      <c r="L7" s="8">
        <f>FC_IND_CPC_BC_E!L7+FC_IND_CPC_OC_E!L7+FC_IND_CPC_PH_E!L7</f>
        <v>0</v>
      </c>
      <c r="M7" s="8">
        <f>FC_IND_CPC_BC_E!M7+FC_IND_CPC_OC_E!M7+FC_IND_CPC_PH_E!M7</f>
        <v>0</v>
      </c>
      <c r="N7" s="8">
        <f>FC_IND_CPC_BC_E!N7+FC_IND_CPC_OC_E!N7+FC_IND_CPC_PH_E!N7</f>
        <v>0</v>
      </c>
      <c r="O7" s="8">
        <f>FC_IND_CPC_BC_E!O7+FC_IND_CPC_OC_E!O7+FC_IND_CPC_PH_E!O7</f>
        <v>0</v>
      </c>
      <c r="P7" s="8">
        <f>FC_IND_CPC_BC_E!P7+FC_IND_CPC_OC_E!P7+FC_IND_CPC_PH_E!P7</f>
        <v>0</v>
      </c>
      <c r="Q7" s="8">
        <f>FC_IND_CPC_BC_E!Q7+FC_IND_CPC_OC_E!Q7+FC_IND_CPC_PH_E!Q7</f>
        <v>0</v>
      </c>
      <c r="R7" s="8">
        <f>FC_IND_CPC_BC_E!R7+FC_IND_CPC_OC_E!R7+FC_IND_CPC_PH_E!R7</f>
        <v>0</v>
      </c>
      <c r="S7" s="8">
        <f>FC_IND_CPC_BC_E!S7+FC_IND_CPC_OC_E!S7+FC_IND_CPC_PH_E!S7</f>
        <v>0</v>
      </c>
      <c r="T7" s="8">
        <f>FC_IND_CPC_BC_E!T7+FC_IND_CPC_OC_E!T7+FC_IND_CPC_PH_E!T7</f>
        <v>0</v>
      </c>
      <c r="U7" s="8">
        <f>FC_IND_CPC_BC_E!U7+FC_IND_CPC_OC_E!U7+FC_IND_CPC_PH_E!U7</f>
        <v>0</v>
      </c>
      <c r="V7" s="8">
        <f>FC_IND_CPC_BC_E!V7+FC_IND_CPC_OC_E!V7+FC_IND_CPC_PH_E!V7</f>
        <v>0</v>
      </c>
      <c r="W7" s="8">
        <f>FC_IND_CPC_BC_E!W7+FC_IND_CPC_OC_E!W7+FC_IND_CPC_PH_E!W7</f>
        <v>0</v>
      </c>
      <c r="X7" s="8">
        <f>FC_IND_CPC_BC_E!X7+FC_IND_CPC_OC_E!X7+FC_IND_CPC_PH_E!X7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FC_IND_CPC_BC_E!C9+FC_IND_CPC_OC_E!C9+FC_IND_CPC_PH_E!C9</f>
        <v>0</v>
      </c>
      <c r="D9" s="8">
        <f>FC_IND_CPC_BC_E!D9+FC_IND_CPC_OC_E!D9+FC_IND_CPC_PH_E!D9</f>
        <v>0</v>
      </c>
      <c r="E9" s="8">
        <f>FC_IND_CPC_BC_E!E9+FC_IND_CPC_OC_E!E9+FC_IND_CPC_PH_E!E9</f>
        <v>0</v>
      </c>
      <c r="F9" s="8">
        <f>FC_IND_CPC_BC_E!F9+FC_IND_CPC_OC_E!F9+FC_IND_CPC_PH_E!F9</f>
        <v>0</v>
      </c>
      <c r="G9" s="8">
        <f>FC_IND_CPC_BC_E!G9+FC_IND_CPC_OC_E!G9+FC_IND_CPC_PH_E!G9</f>
        <v>0</v>
      </c>
      <c r="H9" s="8">
        <f>FC_IND_CPC_BC_E!H9+FC_IND_CPC_OC_E!H9+FC_IND_CPC_PH_E!H9</f>
        <v>0</v>
      </c>
      <c r="I9" s="8">
        <f>FC_IND_CPC_BC_E!I9+FC_IND_CPC_OC_E!I9+FC_IND_CPC_PH_E!I9</f>
        <v>0</v>
      </c>
      <c r="J9" s="8">
        <f>FC_IND_CPC_BC_E!J9+FC_IND_CPC_OC_E!J9+FC_IND_CPC_PH_E!J9</f>
        <v>0</v>
      </c>
      <c r="K9" s="8">
        <f>FC_IND_CPC_BC_E!K9+FC_IND_CPC_OC_E!K9+FC_IND_CPC_PH_E!K9</f>
        <v>0</v>
      </c>
      <c r="L9" s="8">
        <f>FC_IND_CPC_BC_E!L9+FC_IND_CPC_OC_E!L9+FC_IND_CPC_PH_E!L9</f>
        <v>0</v>
      </c>
      <c r="M9" s="8">
        <f>FC_IND_CPC_BC_E!M9+FC_IND_CPC_OC_E!M9+FC_IND_CPC_PH_E!M9</f>
        <v>0</v>
      </c>
      <c r="N9" s="8">
        <f>FC_IND_CPC_BC_E!N9+FC_IND_CPC_OC_E!N9+FC_IND_CPC_PH_E!N9</f>
        <v>0</v>
      </c>
      <c r="O9" s="8">
        <f>FC_IND_CPC_BC_E!O9+FC_IND_CPC_OC_E!O9+FC_IND_CPC_PH_E!O9</f>
        <v>0</v>
      </c>
      <c r="P9" s="8">
        <f>FC_IND_CPC_BC_E!P9+FC_IND_CPC_OC_E!P9+FC_IND_CPC_PH_E!P9</f>
        <v>0</v>
      </c>
      <c r="Q9" s="8">
        <f>FC_IND_CPC_BC_E!Q9+FC_IND_CPC_OC_E!Q9+FC_IND_CPC_PH_E!Q9</f>
        <v>0</v>
      </c>
      <c r="R9" s="8">
        <f>FC_IND_CPC_BC_E!R9+FC_IND_CPC_OC_E!R9+FC_IND_CPC_PH_E!R9</f>
        <v>0</v>
      </c>
      <c r="S9" s="8">
        <f>FC_IND_CPC_BC_E!S9+FC_IND_CPC_OC_E!S9+FC_IND_CPC_PH_E!S9</f>
        <v>0</v>
      </c>
      <c r="T9" s="8">
        <f>FC_IND_CPC_BC_E!T9+FC_IND_CPC_OC_E!T9+FC_IND_CPC_PH_E!T9</f>
        <v>0</v>
      </c>
      <c r="U9" s="8">
        <f>FC_IND_CPC_BC_E!U9+FC_IND_CPC_OC_E!U9+FC_IND_CPC_PH_E!U9</f>
        <v>0</v>
      </c>
      <c r="V9" s="8">
        <f>FC_IND_CPC_BC_E!V9+FC_IND_CPC_OC_E!V9+FC_IND_CPC_PH_E!V9</f>
        <v>0</v>
      </c>
      <c r="W9" s="8">
        <f>FC_IND_CPC_BC_E!W9+FC_IND_CPC_OC_E!W9+FC_IND_CPC_PH_E!W9</f>
        <v>0</v>
      </c>
      <c r="X9" s="8">
        <f>FC_IND_CPC_BC_E!X9+FC_IND_CPC_OC_E!X9+FC_IND_CPC_PH_E!X9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FC_IND_CPC_BC_E!C10+FC_IND_CPC_OC_E!C10+FC_IND_CPC_PH_E!C10</f>
        <v>0</v>
      </c>
      <c r="D10" s="8">
        <f>FC_IND_CPC_BC_E!D10+FC_IND_CPC_OC_E!D10+FC_IND_CPC_PH_E!D10</f>
        <v>0</v>
      </c>
      <c r="E10" s="8">
        <f>FC_IND_CPC_BC_E!E10+FC_IND_CPC_OC_E!E10+FC_IND_CPC_PH_E!E10</f>
        <v>0</v>
      </c>
      <c r="F10" s="8">
        <f>FC_IND_CPC_BC_E!F10+FC_IND_CPC_OC_E!F10+FC_IND_CPC_PH_E!F10</f>
        <v>0</v>
      </c>
      <c r="G10" s="8">
        <f>FC_IND_CPC_BC_E!G10+FC_IND_CPC_OC_E!G10+FC_IND_CPC_PH_E!G10</f>
        <v>0</v>
      </c>
      <c r="H10" s="8">
        <f>FC_IND_CPC_BC_E!H10+FC_IND_CPC_OC_E!H10+FC_IND_CPC_PH_E!H10</f>
        <v>0</v>
      </c>
      <c r="I10" s="8">
        <f>FC_IND_CPC_BC_E!I10+FC_IND_CPC_OC_E!I10+FC_IND_CPC_PH_E!I10</f>
        <v>0</v>
      </c>
      <c r="J10" s="8">
        <f>FC_IND_CPC_BC_E!J10+FC_IND_CPC_OC_E!J10+FC_IND_CPC_PH_E!J10</f>
        <v>0</v>
      </c>
      <c r="K10" s="8">
        <f>FC_IND_CPC_BC_E!K10+FC_IND_CPC_OC_E!K10+FC_IND_CPC_PH_E!K10</f>
        <v>0</v>
      </c>
      <c r="L10" s="8">
        <f>FC_IND_CPC_BC_E!L10+FC_IND_CPC_OC_E!L10+FC_IND_CPC_PH_E!L10</f>
        <v>0</v>
      </c>
      <c r="M10" s="8">
        <f>FC_IND_CPC_BC_E!M10+FC_IND_CPC_OC_E!M10+FC_IND_CPC_PH_E!M10</f>
        <v>0</v>
      </c>
      <c r="N10" s="8">
        <f>FC_IND_CPC_BC_E!N10+FC_IND_CPC_OC_E!N10+FC_IND_CPC_PH_E!N10</f>
        <v>0</v>
      </c>
      <c r="O10" s="8">
        <f>FC_IND_CPC_BC_E!O10+FC_IND_CPC_OC_E!O10+FC_IND_CPC_PH_E!O10</f>
        <v>0</v>
      </c>
      <c r="P10" s="8">
        <f>FC_IND_CPC_BC_E!P10+FC_IND_CPC_OC_E!P10+FC_IND_CPC_PH_E!P10</f>
        <v>0</v>
      </c>
      <c r="Q10" s="8">
        <f>FC_IND_CPC_BC_E!Q10+FC_IND_CPC_OC_E!Q10+FC_IND_CPC_PH_E!Q10</f>
        <v>0</v>
      </c>
      <c r="R10" s="8">
        <f>FC_IND_CPC_BC_E!R10+FC_IND_CPC_OC_E!R10+FC_IND_CPC_PH_E!R10</f>
        <v>0</v>
      </c>
      <c r="S10" s="8">
        <f>FC_IND_CPC_BC_E!S10+FC_IND_CPC_OC_E!S10+FC_IND_CPC_PH_E!S10</f>
        <v>0</v>
      </c>
      <c r="T10" s="8">
        <f>FC_IND_CPC_BC_E!T10+FC_IND_CPC_OC_E!T10+FC_IND_CPC_PH_E!T10</f>
        <v>0</v>
      </c>
      <c r="U10" s="8">
        <f>FC_IND_CPC_BC_E!U10+FC_IND_CPC_OC_E!U10+FC_IND_CPC_PH_E!U10</f>
        <v>0</v>
      </c>
      <c r="V10" s="8">
        <f>FC_IND_CPC_BC_E!V10+FC_IND_CPC_OC_E!V10+FC_IND_CPC_PH_E!V10</f>
        <v>0</v>
      </c>
      <c r="W10" s="8">
        <f>FC_IND_CPC_BC_E!W10+FC_IND_CPC_OC_E!W10+FC_IND_CPC_PH_E!W10</f>
        <v>0</v>
      </c>
      <c r="X10" s="8">
        <f>FC_IND_CPC_BC_E!X10+FC_IND_CPC_OC_E!X10+FC_IND_CPC_PH_E!X10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FC_IND_CPC_BC_E!C12+FC_IND_CPC_OC_E!C12+FC_IND_CPC_PH_E!C12</f>
        <v>0</v>
      </c>
      <c r="D12" s="8">
        <f>FC_IND_CPC_BC_E!D12+FC_IND_CPC_OC_E!D12+FC_IND_CPC_PH_E!D12</f>
        <v>0</v>
      </c>
      <c r="E12" s="8">
        <f>FC_IND_CPC_BC_E!E12+FC_IND_CPC_OC_E!E12+FC_IND_CPC_PH_E!E12</f>
        <v>0</v>
      </c>
      <c r="F12" s="8">
        <f>FC_IND_CPC_BC_E!F12+FC_IND_CPC_OC_E!F12+FC_IND_CPC_PH_E!F12</f>
        <v>0</v>
      </c>
      <c r="G12" s="8">
        <f>FC_IND_CPC_BC_E!G12+FC_IND_CPC_OC_E!G12+FC_IND_CPC_PH_E!G12</f>
        <v>0</v>
      </c>
      <c r="H12" s="8">
        <f>FC_IND_CPC_BC_E!H12+FC_IND_CPC_OC_E!H12+FC_IND_CPC_PH_E!H12</f>
        <v>0</v>
      </c>
      <c r="I12" s="8">
        <f>FC_IND_CPC_BC_E!I12+FC_IND_CPC_OC_E!I12+FC_IND_CPC_PH_E!I12</f>
        <v>0</v>
      </c>
      <c r="J12" s="8">
        <f>FC_IND_CPC_BC_E!J12+FC_IND_CPC_OC_E!J12+FC_IND_CPC_PH_E!J12</f>
        <v>0</v>
      </c>
      <c r="K12" s="8">
        <f>FC_IND_CPC_BC_E!K12+FC_IND_CPC_OC_E!K12+FC_IND_CPC_PH_E!K12</f>
        <v>0</v>
      </c>
      <c r="L12" s="8">
        <f>FC_IND_CPC_BC_E!L12+FC_IND_CPC_OC_E!L12+FC_IND_CPC_PH_E!L12</f>
        <v>0</v>
      </c>
      <c r="M12" s="8">
        <f>FC_IND_CPC_BC_E!M12+FC_IND_CPC_OC_E!M12+FC_IND_CPC_PH_E!M12</f>
        <v>0</v>
      </c>
      <c r="N12" s="8">
        <f>FC_IND_CPC_BC_E!N12+FC_IND_CPC_OC_E!N12+FC_IND_CPC_PH_E!N12</f>
        <v>0</v>
      </c>
      <c r="O12" s="8">
        <f>FC_IND_CPC_BC_E!O12+FC_IND_CPC_OC_E!O12+FC_IND_CPC_PH_E!O12</f>
        <v>0</v>
      </c>
      <c r="P12" s="8">
        <f>FC_IND_CPC_BC_E!P12+FC_IND_CPC_OC_E!P12+FC_IND_CPC_PH_E!P12</f>
        <v>0</v>
      </c>
      <c r="Q12" s="8">
        <f>FC_IND_CPC_BC_E!Q12+FC_IND_CPC_OC_E!Q12+FC_IND_CPC_PH_E!Q12</f>
        <v>0</v>
      </c>
      <c r="R12" s="8">
        <f>FC_IND_CPC_BC_E!R12+FC_IND_CPC_OC_E!R12+FC_IND_CPC_PH_E!R12</f>
        <v>0</v>
      </c>
      <c r="S12" s="8">
        <f>FC_IND_CPC_BC_E!S12+FC_IND_CPC_OC_E!S12+FC_IND_CPC_PH_E!S12</f>
        <v>0</v>
      </c>
      <c r="T12" s="8">
        <f>FC_IND_CPC_BC_E!T12+FC_IND_CPC_OC_E!T12+FC_IND_CPC_PH_E!T12</f>
        <v>0</v>
      </c>
      <c r="U12" s="8">
        <f>FC_IND_CPC_BC_E!U12+FC_IND_CPC_OC_E!U12+FC_IND_CPC_PH_E!U12</f>
        <v>0</v>
      </c>
      <c r="V12" s="8">
        <f>FC_IND_CPC_BC_E!V12+FC_IND_CPC_OC_E!V12+FC_IND_CPC_PH_E!V12</f>
        <v>0</v>
      </c>
      <c r="W12" s="8">
        <f>FC_IND_CPC_BC_E!W12+FC_IND_CPC_OC_E!W12+FC_IND_CPC_PH_E!W12</f>
        <v>0</v>
      </c>
      <c r="X12" s="8">
        <f>FC_IND_CPC_BC_E!X12+FC_IND_CPC_OC_E!X12+FC_IND_CPC_PH_E!X12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FC_IND_CPC_BC_E!C13+FC_IND_CPC_OC_E!C13+FC_IND_CPC_PH_E!C13</f>
        <v>0</v>
      </c>
      <c r="D13" s="8">
        <f>FC_IND_CPC_BC_E!D13+FC_IND_CPC_OC_E!D13+FC_IND_CPC_PH_E!D13</f>
        <v>0</v>
      </c>
      <c r="E13" s="8">
        <f>FC_IND_CPC_BC_E!E13+FC_IND_CPC_OC_E!E13+FC_IND_CPC_PH_E!E13</f>
        <v>0</v>
      </c>
      <c r="F13" s="8">
        <f>FC_IND_CPC_BC_E!F13+FC_IND_CPC_OC_E!F13+FC_IND_CPC_PH_E!F13</f>
        <v>0</v>
      </c>
      <c r="G13" s="8">
        <f>FC_IND_CPC_BC_E!G13+FC_IND_CPC_OC_E!G13+FC_IND_CPC_PH_E!G13</f>
        <v>0</v>
      </c>
      <c r="H13" s="8">
        <f>FC_IND_CPC_BC_E!H13+FC_IND_CPC_OC_E!H13+FC_IND_CPC_PH_E!H13</f>
        <v>0</v>
      </c>
      <c r="I13" s="8">
        <f>FC_IND_CPC_BC_E!I13+FC_IND_CPC_OC_E!I13+FC_IND_CPC_PH_E!I13</f>
        <v>0</v>
      </c>
      <c r="J13" s="8">
        <f>FC_IND_CPC_BC_E!J13+FC_IND_CPC_OC_E!J13+FC_IND_CPC_PH_E!J13</f>
        <v>0</v>
      </c>
      <c r="K13" s="8">
        <f>FC_IND_CPC_BC_E!K13+FC_IND_CPC_OC_E!K13+FC_IND_CPC_PH_E!K13</f>
        <v>0</v>
      </c>
      <c r="L13" s="8">
        <f>FC_IND_CPC_BC_E!L13+FC_IND_CPC_OC_E!L13+FC_IND_CPC_PH_E!L13</f>
        <v>0</v>
      </c>
      <c r="M13" s="8">
        <f>FC_IND_CPC_BC_E!M13+FC_IND_CPC_OC_E!M13+FC_IND_CPC_PH_E!M13</f>
        <v>0</v>
      </c>
      <c r="N13" s="8">
        <f>FC_IND_CPC_BC_E!N13+FC_IND_CPC_OC_E!N13+FC_IND_CPC_PH_E!N13</f>
        <v>0</v>
      </c>
      <c r="O13" s="8">
        <f>FC_IND_CPC_BC_E!O13+FC_IND_CPC_OC_E!O13+FC_IND_CPC_PH_E!O13</f>
        <v>0</v>
      </c>
      <c r="P13" s="8">
        <f>FC_IND_CPC_BC_E!P13+FC_IND_CPC_OC_E!P13+FC_IND_CPC_PH_E!P13</f>
        <v>0</v>
      </c>
      <c r="Q13" s="8">
        <f>FC_IND_CPC_BC_E!Q13+FC_IND_CPC_OC_E!Q13+FC_IND_CPC_PH_E!Q13</f>
        <v>0</v>
      </c>
      <c r="R13" s="8">
        <f>FC_IND_CPC_BC_E!R13+FC_IND_CPC_OC_E!R13+FC_IND_CPC_PH_E!R13</f>
        <v>0</v>
      </c>
      <c r="S13" s="8">
        <f>FC_IND_CPC_BC_E!S13+FC_IND_CPC_OC_E!S13+FC_IND_CPC_PH_E!S13</f>
        <v>0</v>
      </c>
      <c r="T13" s="8">
        <f>FC_IND_CPC_BC_E!T13+FC_IND_CPC_OC_E!T13+FC_IND_CPC_PH_E!T13</f>
        <v>0</v>
      </c>
      <c r="U13" s="8">
        <f>FC_IND_CPC_BC_E!U13+FC_IND_CPC_OC_E!U13+FC_IND_CPC_PH_E!U13</f>
        <v>0</v>
      </c>
      <c r="V13" s="8">
        <f>FC_IND_CPC_BC_E!V13+FC_IND_CPC_OC_E!V13+FC_IND_CPC_PH_E!V13</f>
        <v>0</v>
      </c>
      <c r="W13" s="8">
        <f>FC_IND_CPC_BC_E!W13+FC_IND_CPC_OC_E!W13+FC_IND_CPC_PH_E!W13</f>
        <v>0</v>
      </c>
      <c r="X13" s="8">
        <f>FC_IND_CPC_BC_E!X13+FC_IND_CPC_OC_E!X13+FC_IND_CPC_PH_E!X13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FC_IND_CPC_BC_E!C14+FC_IND_CPC_OC_E!C14+FC_IND_CPC_PH_E!C14</f>
        <v>0</v>
      </c>
      <c r="D14" s="8">
        <f>FC_IND_CPC_BC_E!D14+FC_IND_CPC_OC_E!D14+FC_IND_CPC_PH_E!D14</f>
        <v>0</v>
      </c>
      <c r="E14" s="8">
        <f>FC_IND_CPC_BC_E!E14+FC_IND_CPC_OC_E!E14+FC_IND_CPC_PH_E!E14</f>
        <v>0</v>
      </c>
      <c r="F14" s="8">
        <f>FC_IND_CPC_BC_E!F14+FC_IND_CPC_OC_E!F14+FC_IND_CPC_PH_E!F14</f>
        <v>0</v>
      </c>
      <c r="G14" s="8">
        <f>FC_IND_CPC_BC_E!G14+FC_IND_CPC_OC_E!G14+FC_IND_CPC_PH_E!G14</f>
        <v>0</v>
      </c>
      <c r="H14" s="8">
        <f>FC_IND_CPC_BC_E!H14+FC_IND_CPC_OC_E!H14+FC_IND_CPC_PH_E!H14</f>
        <v>0</v>
      </c>
      <c r="I14" s="8">
        <f>FC_IND_CPC_BC_E!I14+FC_IND_CPC_OC_E!I14+FC_IND_CPC_PH_E!I14</f>
        <v>0</v>
      </c>
      <c r="J14" s="8">
        <f>FC_IND_CPC_BC_E!J14+FC_IND_CPC_OC_E!J14+FC_IND_CPC_PH_E!J14</f>
        <v>0</v>
      </c>
      <c r="K14" s="8">
        <f>FC_IND_CPC_BC_E!K14+FC_IND_CPC_OC_E!K14+FC_IND_CPC_PH_E!K14</f>
        <v>0</v>
      </c>
      <c r="L14" s="8">
        <f>FC_IND_CPC_BC_E!L14+FC_IND_CPC_OC_E!L14+FC_IND_CPC_PH_E!L14</f>
        <v>0</v>
      </c>
      <c r="M14" s="8">
        <f>FC_IND_CPC_BC_E!M14+FC_IND_CPC_OC_E!M14+FC_IND_CPC_PH_E!M14</f>
        <v>0</v>
      </c>
      <c r="N14" s="8">
        <f>FC_IND_CPC_BC_E!N14+FC_IND_CPC_OC_E!N14+FC_IND_CPC_PH_E!N14</f>
        <v>0</v>
      </c>
      <c r="O14" s="8">
        <f>FC_IND_CPC_BC_E!O14+FC_IND_CPC_OC_E!O14+FC_IND_CPC_PH_E!O14</f>
        <v>0</v>
      </c>
      <c r="P14" s="8">
        <f>FC_IND_CPC_BC_E!P14+FC_IND_CPC_OC_E!P14+FC_IND_CPC_PH_E!P14</f>
        <v>0</v>
      </c>
      <c r="Q14" s="8">
        <f>FC_IND_CPC_BC_E!Q14+FC_IND_CPC_OC_E!Q14+FC_IND_CPC_PH_E!Q14</f>
        <v>0</v>
      </c>
      <c r="R14" s="8">
        <f>FC_IND_CPC_BC_E!R14+FC_IND_CPC_OC_E!R14+FC_IND_CPC_PH_E!R14</f>
        <v>0</v>
      </c>
      <c r="S14" s="8">
        <f>FC_IND_CPC_BC_E!S14+FC_IND_CPC_OC_E!S14+FC_IND_CPC_PH_E!S14</f>
        <v>0</v>
      </c>
      <c r="T14" s="8">
        <f>FC_IND_CPC_BC_E!T14+FC_IND_CPC_OC_E!T14+FC_IND_CPC_PH_E!T14</f>
        <v>0</v>
      </c>
      <c r="U14" s="8">
        <f>FC_IND_CPC_BC_E!U14+FC_IND_CPC_OC_E!U14+FC_IND_CPC_PH_E!U14</f>
        <v>0</v>
      </c>
      <c r="V14" s="8">
        <f>FC_IND_CPC_BC_E!V14+FC_IND_CPC_OC_E!V14+FC_IND_CPC_PH_E!V14</f>
        <v>0</v>
      </c>
      <c r="W14" s="8">
        <f>FC_IND_CPC_BC_E!W14+FC_IND_CPC_OC_E!W14+FC_IND_CPC_PH_E!W14</f>
        <v>0</v>
      </c>
      <c r="X14" s="8">
        <f>FC_IND_CPC_BC_E!X14+FC_IND_CPC_OC_E!X14+FC_IND_CPC_PH_E!X14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FC_IND_CPC_BC_E!C15+FC_IND_CPC_OC_E!C15+FC_IND_CPC_PH_E!C15</f>
        <v>0</v>
      </c>
      <c r="D15" s="8">
        <f>FC_IND_CPC_BC_E!D15+FC_IND_CPC_OC_E!D15+FC_IND_CPC_PH_E!D15</f>
        <v>0</v>
      </c>
      <c r="E15" s="8">
        <f>FC_IND_CPC_BC_E!E15+FC_IND_CPC_OC_E!E15+FC_IND_CPC_PH_E!E15</f>
        <v>0</v>
      </c>
      <c r="F15" s="8">
        <f>FC_IND_CPC_BC_E!F15+FC_IND_CPC_OC_E!F15+FC_IND_CPC_PH_E!F15</f>
        <v>0</v>
      </c>
      <c r="G15" s="8">
        <f>FC_IND_CPC_BC_E!G15+FC_IND_CPC_OC_E!G15+FC_IND_CPC_PH_E!G15</f>
        <v>0</v>
      </c>
      <c r="H15" s="8">
        <f>FC_IND_CPC_BC_E!H15+FC_IND_CPC_OC_E!H15+FC_IND_CPC_PH_E!H15</f>
        <v>0</v>
      </c>
      <c r="I15" s="8">
        <f>FC_IND_CPC_BC_E!I15+FC_IND_CPC_OC_E!I15+FC_IND_CPC_PH_E!I15</f>
        <v>0</v>
      </c>
      <c r="J15" s="8">
        <f>FC_IND_CPC_BC_E!J15+FC_IND_CPC_OC_E!J15+FC_IND_CPC_PH_E!J15</f>
        <v>0</v>
      </c>
      <c r="K15" s="8">
        <f>FC_IND_CPC_BC_E!K15+FC_IND_CPC_OC_E!K15+FC_IND_CPC_PH_E!K15</f>
        <v>0</v>
      </c>
      <c r="L15" s="8">
        <f>FC_IND_CPC_BC_E!L15+FC_IND_CPC_OC_E!L15+FC_IND_CPC_PH_E!L15</f>
        <v>0</v>
      </c>
      <c r="M15" s="8">
        <f>FC_IND_CPC_BC_E!M15+FC_IND_CPC_OC_E!M15+FC_IND_CPC_PH_E!M15</f>
        <v>0</v>
      </c>
      <c r="N15" s="8">
        <f>FC_IND_CPC_BC_E!N15+FC_IND_CPC_OC_E!N15+FC_IND_CPC_PH_E!N15</f>
        <v>0</v>
      </c>
      <c r="O15" s="8">
        <f>FC_IND_CPC_BC_E!O15+FC_IND_CPC_OC_E!O15+FC_IND_CPC_PH_E!O15</f>
        <v>0</v>
      </c>
      <c r="P15" s="8">
        <f>FC_IND_CPC_BC_E!P15+FC_IND_CPC_OC_E!P15+FC_IND_CPC_PH_E!P15</f>
        <v>0</v>
      </c>
      <c r="Q15" s="8">
        <f>FC_IND_CPC_BC_E!Q15+FC_IND_CPC_OC_E!Q15+FC_IND_CPC_PH_E!Q15</f>
        <v>0</v>
      </c>
      <c r="R15" s="8">
        <f>FC_IND_CPC_BC_E!R15+FC_IND_CPC_OC_E!R15+FC_IND_CPC_PH_E!R15</f>
        <v>0</v>
      </c>
      <c r="S15" s="8">
        <f>FC_IND_CPC_BC_E!S15+FC_IND_CPC_OC_E!S15+FC_IND_CPC_PH_E!S15</f>
        <v>0</v>
      </c>
      <c r="T15" s="8">
        <f>FC_IND_CPC_BC_E!T15+FC_IND_CPC_OC_E!T15+FC_IND_CPC_PH_E!T15</f>
        <v>0</v>
      </c>
      <c r="U15" s="8">
        <f>FC_IND_CPC_BC_E!U15+FC_IND_CPC_OC_E!U15+FC_IND_CPC_PH_E!U15</f>
        <v>0</v>
      </c>
      <c r="V15" s="8">
        <f>FC_IND_CPC_BC_E!V15+FC_IND_CPC_OC_E!V15+FC_IND_CPC_PH_E!V15</f>
        <v>0</v>
      </c>
      <c r="W15" s="8">
        <f>FC_IND_CPC_BC_E!W15+FC_IND_CPC_OC_E!W15+FC_IND_CPC_PH_E!W15</f>
        <v>0</v>
      </c>
      <c r="X15" s="8">
        <f>FC_IND_CPC_BC_E!X15+FC_IND_CPC_OC_E!X15+FC_IND_CPC_PH_E!X15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FC_IND_CPC_BC_E!C16+FC_IND_CPC_OC_E!C16+FC_IND_CPC_PH_E!C16</f>
        <v>0</v>
      </c>
      <c r="D16" s="8">
        <f>FC_IND_CPC_BC_E!D16+FC_IND_CPC_OC_E!D16+FC_IND_CPC_PH_E!D16</f>
        <v>0</v>
      </c>
      <c r="E16" s="8">
        <f>FC_IND_CPC_BC_E!E16+FC_IND_CPC_OC_E!E16+FC_IND_CPC_PH_E!E16</f>
        <v>0</v>
      </c>
      <c r="F16" s="8">
        <f>FC_IND_CPC_BC_E!F16+FC_IND_CPC_OC_E!F16+FC_IND_CPC_PH_E!F16</f>
        <v>0</v>
      </c>
      <c r="G16" s="8">
        <f>FC_IND_CPC_BC_E!G16+FC_IND_CPC_OC_E!G16+FC_IND_CPC_PH_E!G16</f>
        <v>0</v>
      </c>
      <c r="H16" s="8">
        <f>FC_IND_CPC_BC_E!H16+FC_IND_CPC_OC_E!H16+FC_IND_CPC_PH_E!H16</f>
        <v>0</v>
      </c>
      <c r="I16" s="8">
        <f>FC_IND_CPC_BC_E!I16+FC_IND_CPC_OC_E!I16+FC_IND_CPC_PH_E!I16</f>
        <v>0</v>
      </c>
      <c r="J16" s="8">
        <f>FC_IND_CPC_BC_E!J16+FC_IND_CPC_OC_E!J16+FC_IND_CPC_PH_E!J16</f>
        <v>0</v>
      </c>
      <c r="K16" s="8">
        <f>FC_IND_CPC_BC_E!K16+FC_IND_CPC_OC_E!K16+FC_IND_CPC_PH_E!K16</f>
        <v>0</v>
      </c>
      <c r="L16" s="8">
        <f>FC_IND_CPC_BC_E!L16+FC_IND_CPC_OC_E!L16+FC_IND_CPC_PH_E!L16</f>
        <v>0</v>
      </c>
      <c r="M16" s="8">
        <f>FC_IND_CPC_BC_E!M16+FC_IND_CPC_OC_E!M16+FC_IND_CPC_PH_E!M16</f>
        <v>0</v>
      </c>
      <c r="N16" s="8">
        <f>FC_IND_CPC_BC_E!N16+FC_IND_CPC_OC_E!N16+FC_IND_CPC_PH_E!N16</f>
        <v>0</v>
      </c>
      <c r="O16" s="8">
        <f>FC_IND_CPC_BC_E!O16+FC_IND_CPC_OC_E!O16+FC_IND_CPC_PH_E!O16</f>
        <v>0</v>
      </c>
      <c r="P16" s="8">
        <f>FC_IND_CPC_BC_E!P16+FC_IND_CPC_OC_E!P16+FC_IND_CPC_PH_E!P16</f>
        <v>0</v>
      </c>
      <c r="Q16" s="8">
        <f>FC_IND_CPC_BC_E!Q16+FC_IND_CPC_OC_E!Q16+FC_IND_CPC_PH_E!Q16</f>
        <v>0</v>
      </c>
      <c r="R16" s="8">
        <f>FC_IND_CPC_BC_E!R16+FC_IND_CPC_OC_E!R16+FC_IND_CPC_PH_E!R16</f>
        <v>0</v>
      </c>
      <c r="S16" s="8">
        <f>FC_IND_CPC_BC_E!S16+FC_IND_CPC_OC_E!S16+FC_IND_CPC_PH_E!S16</f>
        <v>0</v>
      </c>
      <c r="T16" s="8">
        <f>FC_IND_CPC_BC_E!T16+FC_IND_CPC_OC_E!T16+FC_IND_CPC_PH_E!T16</f>
        <v>0</v>
      </c>
      <c r="U16" s="8">
        <f>FC_IND_CPC_BC_E!U16+FC_IND_CPC_OC_E!U16+FC_IND_CPC_PH_E!U16</f>
        <v>0</v>
      </c>
      <c r="V16" s="8">
        <f>FC_IND_CPC_BC_E!V16+FC_IND_CPC_OC_E!V16+FC_IND_CPC_PH_E!V16</f>
        <v>0</v>
      </c>
      <c r="W16" s="8">
        <f>FC_IND_CPC_BC_E!W16+FC_IND_CPC_OC_E!W16+FC_IND_CPC_PH_E!W16</f>
        <v>0</v>
      </c>
      <c r="X16" s="8">
        <f>FC_IND_CPC_BC_E!X16+FC_IND_CPC_OC_E!X16+FC_IND_CPC_PH_E!X16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FC_IND_CPC_BC_E!C18+FC_IND_CPC_OC_E!C18+FC_IND_CPC_PH_E!C18</f>
        <v>0</v>
      </c>
      <c r="D18" s="8">
        <f>FC_IND_CPC_BC_E!D18+FC_IND_CPC_OC_E!D18+FC_IND_CPC_PH_E!D18</f>
        <v>0</v>
      </c>
      <c r="E18" s="8">
        <f>FC_IND_CPC_BC_E!E18+FC_IND_CPC_OC_E!E18+FC_IND_CPC_PH_E!E18</f>
        <v>0</v>
      </c>
      <c r="F18" s="8">
        <f>FC_IND_CPC_BC_E!F18+FC_IND_CPC_OC_E!F18+FC_IND_CPC_PH_E!F18</f>
        <v>0</v>
      </c>
      <c r="G18" s="8">
        <f>FC_IND_CPC_BC_E!G18+FC_IND_CPC_OC_E!G18+FC_IND_CPC_PH_E!G18</f>
        <v>0</v>
      </c>
      <c r="H18" s="8">
        <f>FC_IND_CPC_BC_E!H18+FC_IND_CPC_OC_E!H18+FC_IND_CPC_PH_E!H18</f>
        <v>0</v>
      </c>
      <c r="I18" s="8">
        <f>FC_IND_CPC_BC_E!I18+FC_IND_CPC_OC_E!I18+FC_IND_CPC_PH_E!I18</f>
        <v>0</v>
      </c>
      <c r="J18" s="8">
        <f>FC_IND_CPC_BC_E!J18+FC_IND_CPC_OC_E!J18+FC_IND_CPC_PH_E!J18</f>
        <v>0</v>
      </c>
      <c r="K18" s="8">
        <f>FC_IND_CPC_BC_E!K18+FC_IND_CPC_OC_E!K18+FC_IND_CPC_PH_E!K18</f>
        <v>0</v>
      </c>
      <c r="L18" s="8">
        <f>FC_IND_CPC_BC_E!L18+FC_IND_CPC_OC_E!L18+FC_IND_CPC_PH_E!L18</f>
        <v>0</v>
      </c>
      <c r="M18" s="8">
        <f>FC_IND_CPC_BC_E!M18+FC_IND_CPC_OC_E!M18+FC_IND_CPC_PH_E!M18</f>
        <v>0</v>
      </c>
      <c r="N18" s="8">
        <f>FC_IND_CPC_BC_E!N18+FC_IND_CPC_OC_E!N18+FC_IND_CPC_PH_E!N18</f>
        <v>0</v>
      </c>
      <c r="O18" s="8">
        <f>FC_IND_CPC_BC_E!O18+FC_IND_CPC_OC_E!O18+FC_IND_CPC_PH_E!O18</f>
        <v>0</v>
      </c>
      <c r="P18" s="8">
        <f>FC_IND_CPC_BC_E!P18+FC_IND_CPC_OC_E!P18+FC_IND_CPC_PH_E!P18</f>
        <v>0</v>
      </c>
      <c r="Q18" s="8">
        <f>FC_IND_CPC_BC_E!Q18+FC_IND_CPC_OC_E!Q18+FC_IND_CPC_PH_E!Q18</f>
        <v>0</v>
      </c>
      <c r="R18" s="8">
        <f>FC_IND_CPC_BC_E!R18+FC_IND_CPC_OC_E!R18+FC_IND_CPC_PH_E!R18</f>
        <v>0</v>
      </c>
      <c r="S18" s="8">
        <f>FC_IND_CPC_BC_E!S18+FC_IND_CPC_OC_E!S18+FC_IND_CPC_PH_E!S18</f>
        <v>0</v>
      </c>
      <c r="T18" s="8">
        <f>FC_IND_CPC_BC_E!T18+FC_IND_CPC_OC_E!T18+FC_IND_CPC_PH_E!T18</f>
        <v>0</v>
      </c>
      <c r="U18" s="8">
        <f>FC_IND_CPC_BC_E!U18+FC_IND_CPC_OC_E!U18+FC_IND_CPC_PH_E!U18</f>
        <v>0</v>
      </c>
      <c r="V18" s="8">
        <f>FC_IND_CPC_BC_E!V18+FC_IND_CPC_OC_E!V18+FC_IND_CPC_PH_E!V18</f>
        <v>0</v>
      </c>
      <c r="W18" s="8">
        <f>FC_IND_CPC_BC_E!W18+FC_IND_CPC_OC_E!W18+FC_IND_CPC_PH_E!W18</f>
        <v>0</v>
      </c>
      <c r="X18" s="8">
        <f>FC_IND_CPC_BC_E!X18+FC_IND_CPC_OC_E!X18+FC_IND_CPC_PH_E!X18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FC_IND_CPC_BC_E!C19+FC_IND_CPC_OC_E!C19+FC_IND_CPC_PH_E!C19</f>
        <v>0</v>
      </c>
      <c r="D19" s="8">
        <f>FC_IND_CPC_BC_E!D19+FC_IND_CPC_OC_E!D19+FC_IND_CPC_PH_E!D19</f>
        <v>0</v>
      </c>
      <c r="E19" s="8">
        <f>FC_IND_CPC_BC_E!E19+FC_IND_CPC_OC_E!E19+FC_IND_CPC_PH_E!E19</f>
        <v>0</v>
      </c>
      <c r="F19" s="8">
        <f>FC_IND_CPC_BC_E!F19+FC_IND_CPC_OC_E!F19+FC_IND_CPC_PH_E!F19</f>
        <v>0</v>
      </c>
      <c r="G19" s="8">
        <f>FC_IND_CPC_BC_E!G19+FC_IND_CPC_OC_E!G19+FC_IND_CPC_PH_E!G19</f>
        <v>0</v>
      </c>
      <c r="H19" s="8">
        <f>FC_IND_CPC_BC_E!H19+FC_IND_CPC_OC_E!H19+FC_IND_CPC_PH_E!H19</f>
        <v>0</v>
      </c>
      <c r="I19" s="8">
        <f>FC_IND_CPC_BC_E!I19+FC_IND_CPC_OC_E!I19+FC_IND_CPC_PH_E!I19</f>
        <v>0</v>
      </c>
      <c r="J19" s="8">
        <f>FC_IND_CPC_BC_E!J19+FC_IND_CPC_OC_E!J19+FC_IND_CPC_PH_E!J19</f>
        <v>0</v>
      </c>
      <c r="K19" s="8">
        <f>FC_IND_CPC_BC_E!K19+FC_IND_CPC_OC_E!K19+FC_IND_CPC_PH_E!K19</f>
        <v>0</v>
      </c>
      <c r="L19" s="8">
        <f>FC_IND_CPC_BC_E!L19+FC_IND_CPC_OC_E!L19+FC_IND_CPC_PH_E!L19</f>
        <v>0</v>
      </c>
      <c r="M19" s="8">
        <f>FC_IND_CPC_BC_E!M19+FC_IND_CPC_OC_E!M19+FC_IND_CPC_PH_E!M19</f>
        <v>0</v>
      </c>
      <c r="N19" s="8">
        <f>FC_IND_CPC_BC_E!N19+FC_IND_CPC_OC_E!N19+FC_IND_CPC_PH_E!N19</f>
        <v>0</v>
      </c>
      <c r="O19" s="8">
        <f>FC_IND_CPC_BC_E!O19+FC_IND_CPC_OC_E!O19+FC_IND_CPC_PH_E!O19</f>
        <v>0</v>
      </c>
      <c r="P19" s="8">
        <f>FC_IND_CPC_BC_E!P19+FC_IND_CPC_OC_E!P19+FC_IND_CPC_PH_E!P19</f>
        <v>0</v>
      </c>
      <c r="Q19" s="8">
        <f>FC_IND_CPC_BC_E!Q19+FC_IND_CPC_OC_E!Q19+FC_IND_CPC_PH_E!Q19</f>
        <v>0</v>
      </c>
      <c r="R19" s="8">
        <f>FC_IND_CPC_BC_E!R19+FC_IND_CPC_OC_E!R19+FC_IND_CPC_PH_E!R19</f>
        <v>0</v>
      </c>
      <c r="S19" s="8">
        <f>FC_IND_CPC_BC_E!S19+FC_IND_CPC_OC_E!S19+FC_IND_CPC_PH_E!S19</f>
        <v>0</v>
      </c>
      <c r="T19" s="8">
        <f>FC_IND_CPC_BC_E!T19+FC_IND_CPC_OC_E!T19+FC_IND_CPC_PH_E!T19</f>
        <v>0</v>
      </c>
      <c r="U19" s="8">
        <f>FC_IND_CPC_BC_E!U19+FC_IND_CPC_OC_E!U19+FC_IND_CPC_PH_E!U19</f>
        <v>0</v>
      </c>
      <c r="V19" s="8">
        <f>FC_IND_CPC_BC_E!V19+FC_IND_CPC_OC_E!V19+FC_IND_CPC_PH_E!V19</f>
        <v>0</v>
      </c>
      <c r="W19" s="8">
        <f>FC_IND_CPC_BC_E!W19+FC_IND_CPC_OC_E!W19+FC_IND_CPC_PH_E!W19</f>
        <v>0</v>
      </c>
      <c r="X19" s="8">
        <f>FC_IND_CPC_BC_E!X19+FC_IND_CPC_OC_E!X19+FC_IND_CPC_PH_E!X19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FC_IND_CPC_BC_E!C20+FC_IND_CPC_OC_E!C20+FC_IND_CPC_PH_E!C20</f>
        <v>0</v>
      </c>
      <c r="D20" s="8">
        <f>FC_IND_CPC_BC_E!D20+FC_IND_CPC_OC_E!D20+FC_IND_CPC_PH_E!D20</f>
        <v>0</v>
      </c>
      <c r="E20" s="8">
        <f>FC_IND_CPC_BC_E!E20+FC_IND_CPC_OC_E!E20+FC_IND_CPC_PH_E!E20</f>
        <v>0</v>
      </c>
      <c r="F20" s="8">
        <f>FC_IND_CPC_BC_E!F20+FC_IND_CPC_OC_E!F20+FC_IND_CPC_PH_E!F20</f>
        <v>0</v>
      </c>
      <c r="G20" s="8">
        <f>FC_IND_CPC_BC_E!G20+FC_IND_CPC_OC_E!G20+FC_IND_CPC_PH_E!G20</f>
        <v>0</v>
      </c>
      <c r="H20" s="8">
        <f>FC_IND_CPC_BC_E!H20+FC_IND_CPC_OC_E!H20+FC_IND_CPC_PH_E!H20</f>
        <v>0</v>
      </c>
      <c r="I20" s="8">
        <f>FC_IND_CPC_BC_E!I20+FC_IND_CPC_OC_E!I20+FC_IND_CPC_PH_E!I20</f>
        <v>0</v>
      </c>
      <c r="J20" s="8">
        <f>FC_IND_CPC_BC_E!J20+FC_IND_CPC_OC_E!J20+FC_IND_CPC_PH_E!J20</f>
        <v>0</v>
      </c>
      <c r="K20" s="8">
        <f>FC_IND_CPC_BC_E!K20+FC_IND_CPC_OC_E!K20+FC_IND_CPC_PH_E!K20</f>
        <v>0</v>
      </c>
      <c r="L20" s="8">
        <f>FC_IND_CPC_BC_E!L20+FC_IND_CPC_OC_E!L20+FC_IND_CPC_PH_E!L20</f>
        <v>0</v>
      </c>
      <c r="M20" s="8">
        <f>FC_IND_CPC_BC_E!M20+FC_IND_CPC_OC_E!M20+FC_IND_CPC_PH_E!M20</f>
        <v>0</v>
      </c>
      <c r="N20" s="8">
        <f>FC_IND_CPC_BC_E!N20+FC_IND_CPC_OC_E!N20+FC_IND_CPC_PH_E!N20</f>
        <v>0</v>
      </c>
      <c r="O20" s="8">
        <f>FC_IND_CPC_BC_E!O20+FC_IND_CPC_OC_E!O20+FC_IND_CPC_PH_E!O20</f>
        <v>0</v>
      </c>
      <c r="P20" s="8">
        <f>FC_IND_CPC_BC_E!P20+FC_IND_CPC_OC_E!P20+FC_IND_CPC_PH_E!P20</f>
        <v>0</v>
      </c>
      <c r="Q20" s="8">
        <f>FC_IND_CPC_BC_E!Q20+FC_IND_CPC_OC_E!Q20+FC_IND_CPC_PH_E!Q20</f>
        <v>0</v>
      </c>
      <c r="R20" s="8">
        <f>FC_IND_CPC_BC_E!R20+FC_IND_CPC_OC_E!R20+FC_IND_CPC_PH_E!R20</f>
        <v>0</v>
      </c>
      <c r="S20" s="8">
        <f>FC_IND_CPC_BC_E!S20+FC_IND_CPC_OC_E!S20+FC_IND_CPC_PH_E!S20</f>
        <v>0</v>
      </c>
      <c r="T20" s="8">
        <f>FC_IND_CPC_BC_E!T20+FC_IND_CPC_OC_E!T20+FC_IND_CPC_PH_E!T20</f>
        <v>0</v>
      </c>
      <c r="U20" s="8">
        <f>FC_IND_CPC_BC_E!U20+FC_IND_CPC_OC_E!U20+FC_IND_CPC_PH_E!U20</f>
        <v>0</v>
      </c>
      <c r="V20" s="8">
        <f>FC_IND_CPC_BC_E!V20+FC_IND_CPC_OC_E!V20+FC_IND_CPC_PH_E!V20</f>
        <v>0</v>
      </c>
      <c r="W20" s="8">
        <f>FC_IND_CPC_BC_E!W20+FC_IND_CPC_OC_E!W20+FC_IND_CPC_PH_E!W20</f>
        <v>0</v>
      </c>
      <c r="X20" s="8">
        <f>FC_IND_CPC_BC_E!X20+FC_IND_CPC_OC_E!X20+FC_IND_CPC_PH_E!X20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FC_IND_CPC_BC_E!C21+FC_IND_CPC_OC_E!C21+FC_IND_CPC_PH_E!C21</f>
        <v>0</v>
      </c>
      <c r="D21" s="8">
        <f>FC_IND_CPC_BC_E!D21+FC_IND_CPC_OC_E!D21+FC_IND_CPC_PH_E!D21</f>
        <v>0</v>
      </c>
      <c r="E21" s="8">
        <f>FC_IND_CPC_BC_E!E21+FC_IND_CPC_OC_E!E21+FC_IND_CPC_PH_E!E21</f>
        <v>0</v>
      </c>
      <c r="F21" s="8">
        <f>FC_IND_CPC_BC_E!F21+FC_IND_CPC_OC_E!F21+FC_IND_CPC_PH_E!F21</f>
        <v>0</v>
      </c>
      <c r="G21" s="8">
        <f>FC_IND_CPC_BC_E!G21+FC_IND_CPC_OC_E!G21+FC_IND_CPC_PH_E!G21</f>
        <v>0</v>
      </c>
      <c r="H21" s="8">
        <f>FC_IND_CPC_BC_E!H21+FC_IND_CPC_OC_E!H21+FC_IND_CPC_PH_E!H21</f>
        <v>0</v>
      </c>
      <c r="I21" s="8">
        <f>FC_IND_CPC_BC_E!I21+FC_IND_CPC_OC_E!I21+FC_IND_CPC_PH_E!I21</f>
        <v>0</v>
      </c>
      <c r="J21" s="8">
        <f>FC_IND_CPC_BC_E!J21+FC_IND_CPC_OC_E!J21+FC_IND_CPC_PH_E!J21</f>
        <v>0</v>
      </c>
      <c r="K21" s="8">
        <f>FC_IND_CPC_BC_E!K21+FC_IND_CPC_OC_E!K21+FC_IND_CPC_PH_E!K21</f>
        <v>0</v>
      </c>
      <c r="L21" s="8">
        <f>FC_IND_CPC_BC_E!L21+FC_IND_CPC_OC_E!L21+FC_IND_CPC_PH_E!L21</f>
        <v>0</v>
      </c>
      <c r="M21" s="8">
        <f>FC_IND_CPC_BC_E!M21+FC_IND_CPC_OC_E!M21+FC_IND_CPC_PH_E!M21</f>
        <v>0</v>
      </c>
      <c r="N21" s="8">
        <f>FC_IND_CPC_BC_E!N21+FC_IND_CPC_OC_E!N21+FC_IND_CPC_PH_E!N21</f>
        <v>0</v>
      </c>
      <c r="O21" s="8">
        <f>FC_IND_CPC_BC_E!O21+FC_IND_CPC_OC_E!O21+FC_IND_CPC_PH_E!O21</f>
        <v>0</v>
      </c>
      <c r="P21" s="8">
        <f>FC_IND_CPC_BC_E!P21+FC_IND_CPC_OC_E!P21+FC_IND_CPC_PH_E!P21</f>
        <v>0</v>
      </c>
      <c r="Q21" s="8">
        <f>FC_IND_CPC_BC_E!Q21+FC_IND_CPC_OC_E!Q21+FC_IND_CPC_PH_E!Q21</f>
        <v>0</v>
      </c>
      <c r="R21" s="8">
        <f>FC_IND_CPC_BC_E!R21+FC_IND_CPC_OC_E!R21+FC_IND_CPC_PH_E!R21</f>
        <v>0</v>
      </c>
      <c r="S21" s="8">
        <f>FC_IND_CPC_BC_E!S21+FC_IND_CPC_OC_E!S21+FC_IND_CPC_PH_E!S21</f>
        <v>0</v>
      </c>
      <c r="T21" s="8">
        <f>FC_IND_CPC_BC_E!T21+FC_IND_CPC_OC_E!T21+FC_IND_CPC_PH_E!T21</f>
        <v>0</v>
      </c>
      <c r="U21" s="8">
        <f>FC_IND_CPC_BC_E!U21+FC_IND_CPC_OC_E!U21+FC_IND_CPC_PH_E!U21</f>
        <v>0</v>
      </c>
      <c r="V21" s="8">
        <f>FC_IND_CPC_BC_E!V21+FC_IND_CPC_OC_E!V21+FC_IND_CPC_PH_E!V21</f>
        <v>0</v>
      </c>
      <c r="W21" s="8">
        <f>FC_IND_CPC_BC_E!W21+FC_IND_CPC_OC_E!W21+FC_IND_CPC_PH_E!W21</f>
        <v>0</v>
      </c>
      <c r="X21" s="8">
        <f>FC_IND_CPC_BC_E!X21+FC_IND_CPC_OC_E!X21+FC_IND_CPC_PH_E!X21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FC_IND_CPC_BC_E!C23+FC_IND_CPC_OC_E!C23+FC_IND_CPC_PH_E!C23</f>
        <v>0</v>
      </c>
      <c r="D23" s="8">
        <f>FC_IND_CPC_BC_E!D23+FC_IND_CPC_OC_E!D23+FC_IND_CPC_PH_E!D23</f>
        <v>0</v>
      </c>
      <c r="E23" s="8">
        <f>FC_IND_CPC_BC_E!E23+FC_IND_CPC_OC_E!E23+FC_IND_CPC_PH_E!E23</f>
        <v>0</v>
      </c>
      <c r="F23" s="8">
        <f>FC_IND_CPC_BC_E!F23+FC_IND_CPC_OC_E!F23+FC_IND_CPC_PH_E!F23</f>
        <v>0</v>
      </c>
      <c r="G23" s="8">
        <f>FC_IND_CPC_BC_E!G23+FC_IND_CPC_OC_E!G23+FC_IND_CPC_PH_E!G23</f>
        <v>0</v>
      </c>
      <c r="H23" s="8">
        <f>FC_IND_CPC_BC_E!H23+FC_IND_CPC_OC_E!H23+FC_IND_CPC_PH_E!H23</f>
        <v>0</v>
      </c>
      <c r="I23" s="8">
        <f>FC_IND_CPC_BC_E!I23+FC_IND_CPC_OC_E!I23+FC_IND_CPC_PH_E!I23</f>
        <v>0</v>
      </c>
      <c r="J23" s="8">
        <f>FC_IND_CPC_BC_E!J23+FC_IND_CPC_OC_E!J23+FC_IND_CPC_PH_E!J23</f>
        <v>0</v>
      </c>
      <c r="K23" s="8">
        <f>FC_IND_CPC_BC_E!K23+FC_IND_CPC_OC_E!K23+FC_IND_CPC_PH_E!K23</f>
        <v>0</v>
      </c>
      <c r="L23" s="8">
        <f>FC_IND_CPC_BC_E!L23+FC_IND_CPC_OC_E!L23+FC_IND_CPC_PH_E!L23</f>
        <v>0</v>
      </c>
      <c r="M23" s="8">
        <f>FC_IND_CPC_BC_E!M23+FC_IND_CPC_OC_E!M23+FC_IND_CPC_PH_E!M23</f>
        <v>0</v>
      </c>
      <c r="N23" s="8">
        <f>FC_IND_CPC_BC_E!N23+FC_IND_CPC_OC_E!N23+FC_IND_CPC_PH_E!N23</f>
        <v>0</v>
      </c>
      <c r="O23" s="8">
        <f>FC_IND_CPC_BC_E!O23+FC_IND_CPC_OC_E!O23+FC_IND_CPC_PH_E!O23</f>
        <v>0</v>
      </c>
      <c r="P23" s="8">
        <f>FC_IND_CPC_BC_E!P23+FC_IND_CPC_OC_E!P23+FC_IND_CPC_PH_E!P23</f>
        <v>0</v>
      </c>
      <c r="Q23" s="8">
        <f>FC_IND_CPC_BC_E!Q23+FC_IND_CPC_OC_E!Q23+FC_IND_CPC_PH_E!Q23</f>
        <v>0</v>
      </c>
      <c r="R23" s="8">
        <f>FC_IND_CPC_BC_E!R23+FC_IND_CPC_OC_E!R23+FC_IND_CPC_PH_E!R23</f>
        <v>0</v>
      </c>
      <c r="S23" s="8">
        <f>FC_IND_CPC_BC_E!S23+FC_IND_CPC_OC_E!S23+FC_IND_CPC_PH_E!S23</f>
        <v>0</v>
      </c>
      <c r="T23" s="8">
        <f>FC_IND_CPC_BC_E!T23+FC_IND_CPC_OC_E!T23+FC_IND_CPC_PH_E!T23</f>
        <v>0</v>
      </c>
      <c r="U23" s="8">
        <f>FC_IND_CPC_BC_E!U23+FC_IND_CPC_OC_E!U23+FC_IND_CPC_PH_E!U23</f>
        <v>0</v>
      </c>
      <c r="V23" s="8">
        <f>FC_IND_CPC_BC_E!V23+FC_IND_CPC_OC_E!V23+FC_IND_CPC_PH_E!V23</f>
        <v>0</v>
      </c>
      <c r="W23" s="8">
        <f>FC_IND_CPC_BC_E!W23+FC_IND_CPC_OC_E!W23+FC_IND_CPC_PH_E!W23</f>
        <v>0</v>
      </c>
      <c r="X23" s="8">
        <f>FC_IND_CPC_BC_E!X23+FC_IND_CPC_OC_E!X23+FC_IND_CPC_PH_E!X23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FC_IND_CPC_BC_E!C24+FC_IND_CPC_OC_E!C24+FC_IND_CPC_PH_E!C24</f>
        <v>0</v>
      </c>
      <c r="D24" s="8">
        <f>FC_IND_CPC_BC_E!D24+FC_IND_CPC_OC_E!D24+FC_IND_CPC_PH_E!D24</f>
        <v>0</v>
      </c>
      <c r="E24" s="8">
        <f>FC_IND_CPC_BC_E!E24+FC_IND_CPC_OC_E!E24+FC_IND_CPC_PH_E!E24</f>
        <v>0</v>
      </c>
      <c r="F24" s="8">
        <f>FC_IND_CPC_BC_E!F24+FC_IND_CPC_OC_E!F24+FC_IND_CPC_PH_E!F24</f>
        <v>0</v>
      </c>
      <c r="G24" s="8">
        <f>FC_IND_CPC_BC_E!G24+FC_IND_CPC_OC_E!G24+FC_IND_CPC_PH_E!G24</f>
        <v>0</v>
      </c>
      <c r="H24" s="8">
        <f>FC_IND_CPC_BC_E!H24+FC_IND_CPC_OC_E!H24+FC_IND_CPC_PH_E!H24</f>
        <v>0</v>
      </c>
      <c r="I24" s="8">
        <f>FC_IND_CPC_BC_E!I24+FC_IND_CPC_OC_E!I24+FC_IND_CPC_PH_E!I24</f>
        <v>0</v>
      </c>
      <c r="J24" s="8">
        <f>FC_IND_CPC_BC_E!J24+FC_IND_CPC_OC_E!J24+FC_IND_CPC_PH_E!J24</f>
        <v>0</v>
      </c>
      <c r="K24" s="8">
        <f>FC_IND_CPC_BC_E!K24+FC_IND_CPC_OC_E!K24+FC_IND_CPC_PH_E!K24</f>
        <v>0</v>
      </c>
      <c r="L24" s="8">
        <f>FC_IND_CPC_BC_E!L24+FC_IND_CPC_OC_E!L24+FC_IND_CPC_PH_E!L24</f>
        <v>0</v>
      </c>
      <c r="M24" s="8">
        <f>FC_IND_CPC_BC_E!M24+FC_IND_CPC_OC_E!M24+FC_IND_CPC_PH_E!M24</f>
        <v>0</v>
      </c>
      <c r="N24" s="8">
        <f>FC_IND_CPC_BC_E!N24+FC_IND_CPC_OC_E!N24+FC_IND_CPC_PH_E!N24</f>
        <v>0</v>
      </c>
      <c r="O24" s="8">
        <f>FC_IND_CPC_BC_E!O24+FC_IND_CPC_OC_E!O24+FC_IND_CPC_PH_E!O24</f>
        <v>0</v>
      </c>
      <c r="P24" s="8">
        <f>FC_IND_CPC_BC_E!P24+FC_IND_CPC_OC_E!P24+FC_IND_CPC_PH_E!P24</f>
        <v>0</v>
      </c>
      <c r="Q24" s="8">
        <f>FC_IND_CPC_BC_E!Q24+FC_IND_CPC_OC_E!Q24+FC_IND_CPC_PH_E!Q24</f>
        <v>0</v>
      </c>
      <c r="R24" s="8">
        <f>FC_IND_CPC_BC_E!R24+FC_IND_CPC_OC_E!R24+FC_IND_CPC_PH_E!R24</f>
        <v>0</v>
      </c>
      <c r="S24" s="8">
        <f>FC_IND_CPC_BC_E!S24+FC_IND_CPC_OC_E!S24+FC_IND_CPC_PH_E!S24</f>
        <v>0</v>
      </c>
      <c r="T24" s="8">
        <f>FC_IND_CPC_BC_E!T24+FC_IND_CPC_OC_E!T24+FC_IND_CPC_PH_E!T24</f>
        <v>0</v>
      </c>
      <c r="U24" s="8">
        <f>FC_IND_CPC_BC_E!U24+FC_IND_CPC_OC_E!U24+FC_IND_CPC_PH_E!U24</f>
        <v>0</v>
      </c>
      <c r="V24" s="8">
        <f>FC_IND_CPC_BC_E!V24+FC_IND_CPC_OC_E!V24+FC_IND_CPC_PH_E!V24</f>
        <v>0</v>
      </c>
      <c r="W24" s="8">
        <f>FC_IND_CPC_BC_E!W24+FC_IND_CPC_OC_E!W24+FC_IND_CPC_PH_E!W24</f>
        <v>0</v>
      </c>
      <c r="X24" s="8">
        <f>FC_IND_CPC_BC_E!X24+FC_IND_CPC_OC_E!X24+FC_IND_CPC_PH_E!X24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FC_IND_CPC_BC_E!C25+FC_IND_CPC_OC_E!C25+FC_IND_CPC_PH_E!C25</f>
        <v>0</v>
      </c>
      <c r="D25" s="27">
        <f>FC_IND_CPC_BC_E!D25+FC_IND_CPC_OC_E!D25+FC_IND_CPC_PH_E!D25</f>
        <v>0</v>
      </c>
      <c r="E25" s="27">
        <f>FC_IND_CPC_BC_E!E25+FC_IND_CPC_OC_E!E25+FC_IND_CPC_PH_E!E25</f>
        <v>0</v>
      </c>
      <c r="F25" s="27">
        <f>FC_IND_CPC_BC_E!F25+FC_IND_CPC_OC_E!F25+FC_IND_CPC_PH_E!F25</f>
        <v>0</v>
      </c>
      <c r="G25" s="27">
        <f>FC_IND_CPC_BC_E!G25+FC_IND_CPC_OC_E!G25+FC_IND_CPC_PH_E!G25</f>
        <v>0</v>
      </c>
      <c r="H25" s="27">
        <f>FC_IND_CPC_BC_E!H25+FC_IND_CPC_OC_E!H25+FC_IND_CPC_PH_E!H25</f>
        <v>0</v>
      </c>
      <c r="I25" s="27">
        <f>FC_IND_CPC_BC_E!I25+FC_IND_CPC_OC_E!I25+FC_IND_CPC_PH_E!I25</f>
        <v>0</v>
      </c>
      <c r="J25" s="27">
        <f>FC_IND_CPC_BC_E!J25+FC_IND_CPC_OC_E!J25+FC_IND_CPC_PH_E!J25</f>
        <v>0</v>
      </c>
      <c r="K25" s="27">
        <f>FC_IND_CPC_BC_E!K25+FC_IND_CPC_OC_E!K25+FC_IND_CPC_PH_E!K25</f>
        <v>0</v>
      </c>
      <c r="L25" s="27">
        <f>FC_IND_CPC_BC_E!L25+FC_IND_CPC_OC_E!L25+FC_IND_CPC_PH_E!L25</f>
        <v>0</v>
      </c>
      <c r="M25" s="27">
        <f>FC_IND_CPC_BC_E!M25+FC_IND_CPC_OC_E!M25+FC_IND_CPC_PH_E!M25</f>
        <v>0</v>
      </c>
      <c r="N25" s="27">
        <f>FC_IND_CPC_BC_E!N25+FC_IND_CPC_OC_E!N25+FC_IND_CPC_PH_E!N25</f>
        <v>0</v>
      </c>
      <c r="O25" s="27">
        <f>FC_IND_CPC_BC_E!O25+FC_IND_CPC_OC_E!O25+FC_IND_CPC_PH_E!O25</f>
        <v>0</v>
      </c>
      <c r="P25" s="27">
        <f>FC_IND_CPC_BC_E!P25+FC_IND_CPC_OC_E!P25+FC_IND_CPC_PH_E!P25</f>
        <v>0</v>
      </c>
      <c r="Q25" s="27">
        <f>FC_IND_CPC_BC_E!Q25+FC_IND_CPC_OC_E!Q25+FC_IND_CPC_PH_E!Q25</f>
        <v>0</v>
      </c>
      <c r="R25" s="27">
        <f>FC_IND_CPC_BC_E!R25+FC_IND_CPC_OC_E!R25+FC_IND_CPC_PH_E!R25</f>
        <v>0</v>
      </c>
      <c r="S25" s="27">
        <f>FC_IND_CPC_BC_E!S25+FC_IND_CPC_OC_E!S25+FC_IND_CPC_PH_E!S25</f>
        <v>0</v>
      </c>
      <c r="T25" s="27">
        <f>FC_IND_CPC_BC_E!T25+FC_IND_CPC_OC_E!T25+FC_IND_CPC_PH_E!T25</f>
        <v>0</v>
      </c>
      <c r="U25" s="27">
        <f>FC_IND_CPC_BC_E!U25+FC_IND_CPC_OC_E!U25+FC_IND_CPC_PH_E!U25</f>
        <v>0</v>
      </c>
      <c r="V25" s="27">
        <f>FC_IND_CPC_BC_E!V25+FC_IND_CPC_OC_E!V25+FC_IND_CPC_PH_E!V25</f>
        <v>0</v>
      </c>
      <c r="W25" s="27">
        <f>FC_IND_CPC_BC_E!W25+FC_IND_CPC_OC_E!W25+FC_IND_CPC_PH_E!W25</f>
        <v>0</v>
      </c>
      <c r="X25" s="27">
        <f>FC_IND_CPC_BC_E!X25+FC_IND_CPC_OC_E!X25+FC_IND_CPC_PH_E!X25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24.914461320000001</v>
      </c>
      <c r="D26" s="27">
        <f t="shared" ref="D26:W26" si="20">SUM(D27,D33)</f>
        <v>27.505234439999995</v>
      </c>
      <c r="E26" s="27">
        <f t="shared" si="20"/>
        <v>25.081186319999993</v>
      </c>
      <c r="F26" s="27">
        <f t="shared" si="20"/>
        <v>18.419847839999996</v>
      </c>
      <c r="G26" s="27">
        <f t="shared" si="20"/>
        <v>20.418947280000001</v>
      </c>
      <c r="H26" s="27">
        <f t="shared" si="20"/>
        <v>18.709549199999998</v>
      </c>
      <c r="I26" s="27">
        <f t="shared" si="20"/>
        <v>11.934645480000002</v>
      </c>
      <c r="J26" s="27">
        <f t="shared" si="20"/>
        <v>10.76356908</v>
      </c>
      <c r="K26" s="27">
        <f t="shared" si="20"/>
        <v>9.0133567200000009</v>
      </c>
      <c r="L26" s="27">
        <f t="shared" si="20"/>
        <v>2.7956447999999998</v>
      </c>
      <c r="M26" s="27">
        <f t="shared" si="20"/>
        <v>5.5659474000000007</v>
      </c>
      <c r="N26" s="27">
        <f t="shared" si="20"/>
        <v>5.049500039999999</v>
      </c>
      <c r="O26" s="27">
        <f t="shared" si="20"/>
        <v>12.290433480000001</v>
      </c>
      <c r="P26" s="27">
        <f t="shared" si="20"/>
        <v>16.990477919999996</v>
      </c>
      <c r="Q26" s="27">
        <f t="shared" si="20"/>
        <v>13.152868559999998</v>
      </c>
      <c r="R26" s="27">
        <f t="shared" si="20"/>
        <v>17.503724159999997</v>
      </c>
      <c r="S26" s="27">
        <f t="shared" si="20"/>
        <v>0.22034376</v>
      </c>
      <c r="T26" s="27">
        <f t="shared" si="20"/>
        <v>3.8280059999999998</v>
      </c>
      <c r="U26" s="27">
        <f t="shared" si="20"/>
        <v>3.8880269999999997</v>
      </c>
      <c r="V26" s="27">
        <f t="shared" si="20"/>
        <v>5.2132906799999992</v>
      </c>
      <c r="W26" s="27">
        <f t="shared" si="20"/>
        <v>4.7915431199999983</v>
      </c>
      <c r="X26" s="27">
        <f t="shared" ref="X26" si="21">SUM(X27,X33)</f>
        <v>4.4199464400000004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FC_IND_CPC_BC_E!C28+FC_IND_CPC_OC_E!C28+FC_IND_CPC_PH_E!C28</f>
        <v>0</v>
      </c>
      <c r="D28" s="8">
        <f>FC_IND_CPC_BC_E!D28+FC_IND_CPC_OC_E!D28+FC_IND_CPC_PH_E!D28</f>
        <v>0</v>
      </c>
      <c r="E28" s="8">
        <f>FC_IND_CPC_BC_E!E28+FC_IND_CPC_OC_E!E28+FC_IND_CPC_PH_E!E28</f>
        <v>0</v>
      </c>
      <c r="F28" s="8">
        <f>FC_IND_CPC_BC_E!F28+FC_IND_CPC_OC_E!F28+FC_IND_CPC_PH_E!F28</f>
        <v>0</v>
      </c>
      <c r="G28" s="8">
        <f>FC_IND_CPC_BC_E!G28+FC_IND_CPC_OC_E!G28+FC_IND_CPC_PH_E!G28</f>
        <v>0</v>
      </c>
      <c r="H28" s="8">
        <f>FC_IND_CPC_BC_E!H28+FC_IND_CPC_OC_E!H28+FC_IND_CPC_PH_E!H28</f>
        <v>0</v>
      </c>
      <c r="I28" s="8">
        <f>FC_IND_CPC_BC_E!I28+FC_IND_CPC_OC_E!I28+FC_IND_CPC_PH_E!I28</f>
        <v>0</v>
      </c>
      <c r="J28" s="8">
        <f>FC_IND_CPC_BC_E!J28+FC_IND_CPC_OC_E!J28+FC_IND_CPC_PH_E!J28</f>
        <v>0</v>
      </c>
      <c r="K28" s="8">
        <f>FC_IND_CPC_BC_E!K28+FC_IND_CPC_OC_E!K28+FC_IND_CPC_PH_E!K28</f>
        <v>0</v>
      </c>
      <c r="L28" s="8">
        <f>FC_IND_CPC_BC_E!L28+FC_IND_CPC_OC_E!L28+FC_IND_CPC_PH_E!L28</f>
        <v>0</v>
      </c>
      <c r="M28" s="8">
        <f>FC_IND_CPC_BC_E!M28+FC_IND_CPC_OC_E!M28+FC_IND_CPC_PH_E!M28</f>
        <v>0</v>
      </c>
      <c r="N28" s="8">
        <f>FC_IND_CPC_BC_E!N28+FC_IND_CPC_OC_E!N28+FC_IND_CPC_PH_E!N28</f>
        <v>0</v>
      </c>
      <c r="O28" s="8">
        <f>FC_IND_CPC_BC_E!O28+FC_IND_CPC_OC_E!O28+FC_IND_CPC_PH_E!O28</f>
        <v>0</v>
      </c>
      <c r="P28" s="8">
        <f>FC_IND_CPC_BC_E!P28+FC_IND_CPC_OC_E!P28+FC_IND_CPC_PH_E!P28</f>
        <v>0</v>
      </c>
      <c r="Q28" s="8">
        <f>FC_IND_CPC_BC_E!Q28+FC_IND_CPC_OC_E!Q28+FC_IND_CPC_PH_E!Q28</f>
        <v>0</v>
      </c>
      <c r="R28" s="8">
        <f>FC_IND_CPC_BC_E!R28+FC_IND_CPC_OC_E!R28+FC_IND_CPC_PH_E!R28</f>
        <v>0</v>
      </c>
      <c r="S28" s="8">
        <f>FC_IND_CPC_BC_E!S28+FC_IND_CPC_OC_E!S28+FC_IND_CPC_PH_E!S28</f>
        <v>0</v>
      </c>
      <c r="T28" s="8">
        <f>FC_IND_CPC_BC_E!T28+FC_IND_CPC_OC_E!T28+FC_IND_CPC_PH_E!T28</f>
        <v>0</v>
      </c>
      <c r="U28" s="8">
        <f>FC_IND_CPC_BC_E!U28+FC_IND_CPC_OC_E!U28+FC_IND_CPC_PH_E!U28</f>
        <v>0</v>
      </c>
      <c r="V28" s="8">
        <f>FC_IND_CPC_BC_E!V28+FC_IND_CPC_OC_E!V28+FC_IND_CPC_PH_E!V28</f>
        <v>0</v>
      </c>
      <c r="W28" s="8">
        <f>FC_IND_CPC_BC_E!W28+FC_IND_CPC_OC_E!W28+FC_IND_CPC_PH_E!W28</f>
        <v>0</v>
      </c>
      <c r="X28" s="8">
        <f>FC_IND_CPC_BC_E!X28+FC_IND_CPC_OC_E!X28+FC_IND_CPC_PH_E!X28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FC_IND_CPC_BC_E!C29+FC_IND_CPC_OC_E!C29+FC_IND_CPC_PH_E!C29</f>
        <v>0</v>
      </c>
      <c r="D29" s="8">
        <f>FC_IND_CPC_BC_E!D29+FC_IND_CPC_OC_E!D29+FC_IND_CPC_PH_E!D29</f>
        <v>0</v>
      </c>
      <c r="E29" s="8">
        <f>FC_IND_CPC_BC_E!E29+FC_IND_CPC_OC_E!E29+FC_IND_CPC_PH_E!E29</f>
        <v>0</v>
      </c>
      <c r="F29" s="8">
        <f>FC_IND_CPC_BC_E!F29+FC_IND_CPC_OC_E!F29+FC_IND_CPC_PH_E!F29</f>
        <v>0</v>
      </c>
      <c r="G29" s="8">
        <f>FC_IND_CPC_BC_E!G29+FC_IND_CPC_OC_E!G29+FC_IND_CPC_PH_E!G29</f>
        <v>0</v>
      </c>
      <c r="H29" s="8">
        <f>FC_IND_CPC_BC_E!H29+FC_IND_CPC_OC_E!H29+FC_IND_CPC_PH_E!H29</f>
        <v>0</v>
      </c>
      <c r="I29" s="8">
        <f>FC_IND_CPC_BC_E!I29+FC_IND_CPC_OC_E!I29+FC_IND_CPC_PH_E!I29</f>
        <v>0</v>
      </c>
      <c r="J29" s="8">
        <f>FC_IND_CPC_BC_E!J29+FC_IND_CPC_OC_E!J29+FC_IND_CPC_PH_E!J29</f>
        <v>0</v>
      </c>
      <c r="K29" s="8">
        <f>FC_IND_CPC_BC_E!K29+FC_IND_CPC_OC_E!K29+FC_IND_CPC_PH_E!K29</f>
        <v>0</v>
      </c>
      <c r="L29" s="8">
        <f>FC_IND_CPC_BC_E!L29+FC_IND_CPC_OC_E!L29+FC_IND_CPC_PH_E!L29</f>
        <v>0</v>
      </c>
      <c r="M29" s="8">
        <f>FC_IND_CPC_BC_E!M29+FC_IND_CPC_OC_E!M29+FC_IND_CPC_PH_E!M29</f>
        <v>0</v>
      </c>
      <c r="N29" s="8">
        <f>FC_IND_CPC_BC_E!N29+FC_IND_CPC_OC_E!N29+FC_IND_CPC_PH_E!N29</f>
        <v>0</v>
      </c>
      <c r="O29" s="8">
        <f>FC_IND_CPC_BC_E!O29+FC_IND_CPC_OC_E!O29+FC_IND_CPC_PH_E!O29</f>
        <v>0</v>
      </c>
      <c r="P29" s="8">
        <f>FC_IND_CPC_BC_E!P29+FC_IND_CPC_OC_E!P29+FC_IND_CPC_PH_E!P29</f>
        <v>0</v>
      </c>
      <c r="Q29" s="8">
        <f>FC_IND_CPC_BC_E!Q29+FC_IND_CPC_OC_E!Q29+FC_IND_CPC_PH_E!Q29</f>
        <v>0</v>
      </c>
      <c r="R29" s="8">
        <f>FC_IND_CPC_BC_E!R29+FC_IND_CPC_OC_E!R29+FC_IND_CPC_PH_E!R29</f>
        <v>0</v>
      </c>
      <c r="S29" s="8">
        <f>FC_IND_CPC_BC_E!S29+FC_IND_CPC_OC_E!S29+FC_IND_CPC_PH_E!S29</f>
        <v>0</v>
      </c>
      <c r="T29" s="8">
        <f>FC_IND_CPC_BC_E!T29+FC_IND_CPC_OC_E!T29+FC_IND_CPC_PH_E!T29</f>
        <v>0</v>
      </c>
      <c r="U29" s="8">
        <f>FC_IND_CPC_BC_E!U29+FC_IND_CPC_OC_E!U29+FC_IND_CPC_PH_E!U29</f>
        <v>0</v>
      </c>
      <c r="V29" s="8">
        <f>FC_IND_CPC_BC_E!V29+FC_IND_CPC_OC_E!V29+FC_IND_CPC_PH_E!V29</f>
        <v>0</v>
      </c>
      <c r="W29" s="8">
        <f>FC_IND_CPC_BC_E!W29+FC_IND_CPC_OC_E!W29+FC_IND_CPC_PH_E!W29</f>
        <v>0</v>
      </c>
      <c r="X29" s="8">
        <f>FC_IND_CPC_BC_E!X29+FC_IND_CPC_OC_E!X29+FC_IND_CPC_PH_E!X29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FC_IND_CPC_BC_E!C30+FC_IND_CPC_OC_E!C30+FC_IND_CPC_PH_E!C30</f>
        <v>0</v>
      </c>
      <c r="D30" s="8">
        <f>FC_IND_CPC_BC_E!D30+FC_IND_CPC_OC_E!D30+FC_IND_CPC_PH_E!D30</f>
        <v>0</v>
      </c>
      <c r="E30" s="8">
        <f>FC_IND_CPC_BC_E!E30+FC_IND_CPC_OC_E!E30+FC_IND_CPC_PH_E!E30</f>
        <v>0</v>
      </c>
      <c r="F30" s="8">
        <f>FC_IND_CPC_BC_E!F30+FC_IND_CPC_OC_E!F30+FC_IND_CPC_PH_E!F30</f>
        <v>0</v>
      </c>
      <c r="G30" s="8">
        <f>FC_IND_CPC_BC_E!G30+FC_IND_CPC_OC_E!G30+FC_IND_CPC_PH_E!G30</f>
        <v>0</v>
      </c>
      <c r="H30" s="8">
        <f>FC_IND_CPC_BC_E!H30+FC_IND_CPC_OC_E!H30+FC_IND_CPC_PH_E!H30</f>
        <v>0</v>
      </c>
      <c r="I30" s="8">
        <f>FC_IND_CPC_BC_E!I30+FC_IND_CPC_OC_E!I30+FC_IND_CPC_PH_E!I30</f>
        <v>0</v>
      </c>
      <c r="J30" s="8">
        <f>FC_IND_CPC_BC_E!J30+FC_IND_CPC_OC_E!J30+FC_IND_CPC_PH_E!J30</f>
        <v>0</v>
      </c>
      <c r="K30" s="8">
        <f>FC_IND_CPC_BC_E!K30+FC_IND_CPC_OC_E!K30+FC_IND_CPC_PH_E!K30</f>
        <v>0</v>
      </c>
      <c r="L30" s="8">
        <f>FC_IND_CPC_BC_E!L30+FC_IND_CPC_OC_E!L30+FC_IND_CPC_PH_E!L30</f>
        <v>0</v>
      </c>
      <c r="M30" s="8">
        <f>FC_IND_CPC_BC_E!M30+FC_IND_CPC_OC_E!M30+FC_IND_CPC_PH_E!M30</f>
        <v>0</v>
      </c>
      <c r="N30" s="8">
        <f>FC_IND_CPC_BC_E!N30+FC_IND_CPC_OC_E!N30+FC_IND_CPC_PH_E!N30</f>
        <v>0</v>
      </c>
      <c r="O30" s="8">
        <f>FC_IND_CPC_BC_E!O30+FC_IND_CPC_OC_E!O30+FC_IND_CPC_PH_E!O30</f>
        <v>0</v>
      </c>
      <c r="P30" s="8">
        <f>FC_IND_CPC_BC_E!P30+FC_IND_CPC_OC_E!P30+FC_IND_CPC_PH_E!P30</f>
        <v>0</v>
      </c>
      <c r="Q30" s="8">
        <f>FC_IND_CPC_BC_E!Q30+FC_IND_CPC_OC_E!Q30+FC_IND_CPC_PH_E!Q30</f>
        <v>0</v>
      </c>
      <c r="R30" s="8">
        <f>FC_IND_CPC_BC_E!R30+FC_IND_CPC_OC_E!R30+FC_IND_CPC_PH_E!R30</f>
        <v>0</v>
      </c>
      <c r="S30" s="8">
        <f>FC_IND_CPC_BC_E!S30+FC_IND_CPC_OC_E!S30+FC_IND_CPC_PH_E!S30</f>
        <v>0</v>
      </c>
      <c r="T30" s="8">
        <f>FC_IND_CPC_BC_E!T30+FC_IND_CPC_OC_E!T30+FC_IND_CPC_PH_E!T30</f>
        <v>0</v>
      </c>
      <c r="U30" s="8">
        <f>FC_IND_CPC_BC_E!U30+FC_IND_CPC_OC_E!U30+FC_IND_CPC_PH_E!U30</f>
        <v>0</v>
      </c>
      <c r="V30" s="8">
        <f>FC_IND_CPC_BC_E!V30+FC_IND_CPC_OC_E!V30+FC_IND_CPC_PH_E!V30</f>
        <v>0</v>
      </c>
      <c r="W30" s="8">
        <f>FC_IND_CPC_BC_E!W30+FC_IND_CPC_OC_E!W30+FC_IND_CPC_PH_E!W30</f>
        <v>0</v>
      </c>
      <c r="X30" s="8">
        <f>FC_IND_CPC_BC_E!X30+FC_IND_CPC_OC_E!X30+FC_IND_CPC_PH_E!X30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FC_IND_CPC_BC_E!C31+FC_IND_CPC_OC_E!C31+FC_IND_CPC_PH_E!C31</f>
        <v>0</v>
      </c>
      <c r="D31" s="8">
        <f>FC_IND_CPC_BC_E!D31+FC_IND_CPC_OC_E!D31+FC_IND_CPC_PH_E!D31</f>
        <v>0</v>
      </c>
      <c r="E31" s="8">
        <f>FC_IND_CPC_BC_E!E31+FC_IND_CPC_OC_E!E31+FC_IND_CPC_PH_E!E31</f>
        <v>0</v>
      </c>
      <c r="F31" s="8">
        <f>FC_IND_CPC_BC_E!F31+FC_IND_CPC_OC_E!F31+FC_IND_CPC_PH_E!F31</f>
        <v>0</v>
      </c>
      <c r="G31" s="8">
        <f>FC_IND_CPC_BC_E!G31+FC_IND_CPC_OC_E!G31+FC_IND_CPC_PH_E!G31</f>
        <v>0</v>
      </c>
      <c r="H31" s="8">
        <f>FC_IND_CPC_BC_E!H31+FC_IND_CPC_OC_E!H31+FC_IND_CPC_PH_E!H31</f>
        <v>0</v>
      </c>
      <c r="I31" s="8">
        <f>FC_IND_CPC_BC_E!I31+FC_IND_CPC_OC_E!I31+FC_IND_CPC_PH_E!I31</f>
        <v>0</v>
      </c>
      <c r="J31" s="8">
        <f>FC_IND_CPC_BC_E!J31+FC_IND_CPC_OC_E!J31+FC_IND_CPC_PH_E!J31</f>
        <v>0</v>
      </c>
      <c r="K31" s="8">
        <f>FC_IND_CPC_BC_E!K31+FC_IND_CPC_OC_E!K31+FC_IND_CPC_PH_E!K31</f>
        <v>0</v>
      </c>
      <c r="L31" s="8">
        <f>FC_IND_CPC_BC_E!L31+FC_IND_CPC_OC_E!L31+FC_IND_CPC_PH_E!L31</f>
        <v>0</v>
      </c>
      <c r="M31" s="8">
        <f>FC_IND_CPC_BC_E!M31+FC_IND_CPC_OC_E!M31+FC_IND_CPC_PH_E!M31</f>
        <v>0</v>
      </c>
      <c r="N31" s="8">
        <f>FC_IND_CPC_BC_E!N31+FC_IND_CPC_OC_E!N31+FC_IND_CPC_PH_E!N31</f>
        <v>0</v>
      </c>
      <c r="O31" s="8">
        <f>FC_IND_CPC_BC_E!O31+FC_IND_CPC_OC_E!O31+FC_IND_CPC_PH_E!O31</f>
        <v>0</v>
      </c>
      <c r="P31" s="8">
        <f>FC_IND_CPC_BC_E!P31+FC_IND_CPC_OC_E!P31+FC_IND_CPC_PH_E!P31</f>
        <v>0</v>
      </c>
      <c r="Q31" s="8">
        <f>FC_IND_CPC_BC_E!Q31+FC_IND_CPC_OC_E!Q31+FC_IND_CPC_PH_E!Q31</f>
        <v>0</v>
      </c>
      <c r="R31" s="8">
        <f>FC_IND_CPC_BC_E!R31+FC_IND_CPC_OC_E!R31+FC_IND_CPC_PH_E!R31</f>
        <v>0</v>
      </c>
      <c r="S31" s="8">
        <f>FC_IND_CPC_BC_E!S31+FC_IND_CPC_OC_E!S31+FC_IND_CPC_PH_E!S31</f>
        <v>0</v>
      </c>
      <c r="T31" s="8">
        <f>FC_IND_CPC_BC_E!T31+FC_IND_CPC_OC_E!T31+FC_IND_CPC_PH_E!T31</f>
        <v>0</v>
      </c>
      <c r="U31" s="8">
        <f>FC_IND_CPC_BC_E!U31+FC_IND_CPC_OC_E!U31+FC_IND_CPC_PH_E!U31</f>
        <v>0</v>
      </c>
      <c r="V31" s="8">
        <f>FC_IND_CPC_BC_E!V31+FC_IND_CPC_OC_E!V31+FC_IND_CPC_PH_E!V31</f>
        <v>0</v>
      </c>
      <c r="W31" s="8">
        <f>FC_IND_CPC_BC_E!W31+FC_IND_CPC_OC_E!W31+FC_IND_CPC_PH_E!W31</f>
        <v>0</v>
      </c>
      <c r="X31" s="8">
        <f>FC_IND_CPC_BC_E!X31+FC_IND_CPC_OC_E!X31+FC_IND_CPC_PH_E!X31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FC_IND_CPC_BC_E!C32+FC_IND_CPC_OC_E!C32+FC_IND_CPC_PH_E!C32</f>
        <v>0</v>
      </c>
      <c r="D32" s="8">
        <f>FC_IND_CPC_BC_E!D32+FC_IND_CPC_OC_E!D32+FC_IND_CPC_PH_E!D32</f>
        <v>0</v>
      </c>
      <c r="E32" s="8">
        <f>FC_IND_CPC_BC_E!E32+FC_IND_CPC_OC_E!E32+FC_IND_CPC_PH_E!E32</f>
        <v>0</v>
      </c>
      <c r="F32" s="8">
        <f>FC_IND_CPC_BC_E!F32+FC_IND_CPC_OC_E!F32+FC_IND_CPC_PH_E!F32</f>
        <v>0</v>
      </c>
      <c r="G32" s="8">
        <f>FC_IND_CPC_BC_E!G32+FC_IND_CPC_OC_E!G32+FC_IND_CPC_PH_E!G32</f>
        <v>0</v>
      </c>
      <c r="H32" s="8">
        <f>FC_IND_CPC_BC_E!H32+FC_IND_CPC_OC_E!H32+FC_IND_CPC_PH_E!H32</f>
        <v>0</v>
      </c>
      <c r="I32" s="8">
        <f>FC_IND_CPC_BC_E!I32+FC_IND_CPC_OC_E!I32+FC_IND_CPC_PH_E!I32</f>
        <v>0</v>
      </c>
      <c r="J32" s="8">
        <f>FC_IND_CPC_BC_E!J32+FC_IND_CPC_OC_E!J32+FC_IND_CPC_PH_E!J32</f>
        <v>0</v>
      </c>
      <c r="K32" s="8">
        <f>FC_IND_CPC_BC_E!K32+FC_IND_CPC_OC_E!K32+FC_IND_CPC_PH_E!K32</f>
        <v>0</v>
      </c>
      <c r="L32" s="8">
        <f>FC_IND_CPC_BC_E!L32+FC_IND_CPC_OC_E!L32+FC_IND_CPC_PH_E!L32</f>
        <v>0</v>
      </c>
      <c r="M32" s="8">
        <f>FC_IND_CPC_BC_E!M32+FC_IND_CPC_OC_E!M32+FC_IND_CPC_PH_E!M32</f>
        <v>0</v>
      </c>
      <c r="N32" s="8">
        <f>FC_IND_CPC_BC_E!N32+FC_IND_CPC_OC_E!N32+FC_IND_CPC_PH_E!N32</f>
        <v>0</v>
      </c>
      <c r="O32" s="8">
        <f>FC_IND_CPC_BC_E!O32+FC_IND_CPC_OC_E!O32+FC_IND_CPC_PH_E!O32</f>
        <v>0</v>
      </c>
      <c r="P32" s="8">
        <f>FC_IND_CPC_BC_E!P32+FC_IND_CPC_OC_E!P32+FC_IND_CPC_PH_E!P32</f>
        <v>0</v>
      </c>
      <c r="Q32" s="8">
        <f>FC_IND_CPC_BC_E!Q32+FC_IND_CPC_OC_E!Q32+FC_IND_CPC_PH_E!Q32</f>
        <v>0</v>
      </c>
      <c r="R32" s="8">
        <f>FC_IND_CPC_BC_E!R32+FC_IND_CPC_OC_E!R32+FC_IND_CPC_PH_E!R32</f>
        <v>0</v>
      </c>
      <c r="S32" s="8">
        <f>FC_IND_CPC_BC_E!S32+FC_IND_CPC_OC_E!S32+FC_IND_CPC_PH_E!S32</f>
        <v>0</v>
      </c>
      <c r="T32" s="8">
        <f>FC_IND_CPC_BC_E!T32+FC_IND_CPC_OC_E!T32+FC_IND_CPC_PH_E!T32</f>
        <v>0</v>
      </c>
      <c r="U32" s="8">
        <f>FC_IND_CPC_BC_E!U32+FC_IND_CPC_OC_E!U32+FC_IND_CPC_PH_E!U32</f>
        <v>0</v>
      </c>
      <c r="V32" s="8">
        <f>FC_IND_CPC_BC_E!V32+FC_IND_CPC_OC_E!V32+FC_IND_CPC_PH_E!V32</f>
        <v>0</v>
      </c>
      <c r="W32" s="8">
        <f>FC_IND_CPC_BC_E!W32+FC_IND_CPC_OC_E!W32+FC_IND_CPC_PH_E!W32</f>
        <v>0</v>
      </c>
      <c r="X32" s="8">
        <f>FC_IND_CPC_BC_E!X32+FC_IND_CPC_OC_E!X32+FC_IND_CPC_PH_E!X32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24.914461320000001</v>
      </c>
      <c r="D33" s="19">
        <f t="shared" ref="D33:W33" si="26">SUM(D34:D50)</f>
        <v>27.505234439999995</v>
      </c>
      <c r="E33" s="19">
        <f t="shared" si="26"/>
        <v>25.081186319999993</v>
      </c>
      <c r="F33" s="19">
        <f t="shared" si="26"/>
        <v>18.419847839999996</v>
      </c>
      <c r="G33" s="19">
        <f t="shared" si="26"/>
        <v>20.418947280000001</v>
      </c>
      <c r="H33" s="19">
        <f t="shared" si="26"/>
        <v>18.709549199999998</v>
      </c>
      <c r="I33" s="19">
        <f t="shared" si="26"/>
        <v>11.934645480000002</v>
      </c>
      <c r="J33" s="19">
        <f t="shared" si="26"/>
        <v>10.76356908</v>
      </c>
      <c r="K33" s="19">
        <f t="shared" si="26"/>
        <v>9.0133567200000009</v>
      </c>
      <c r="L33" s="19">
        <f t="shared" si="26"/>
        <v>2.7956447999999998</v>
      </c>
      <c r="M33" s="19">
        <f t="shared" si="26"/>
        <v>5.5659474000000007</v>
      </c>
      <c r="N33" s="19">
        <f t="shared" si="26"/>
        <v>5.049500039999999</v>
      </c>
      <c r="O33" s="19">
        <f t="shared" si="26"/>
        <v>12.290433480000001</v>
      </c>
      <c r="P33" s="19">
        <f t="shared" si="26"/>
        <v>16.990477919999996</v>
      </c>
      <c r="Q33" s="19">
        <f t="shared" si="26"/>
        <v>13.152868559999998</v>
      </c>
      <c r="R33" s="19">
        <f t="shared" si="26"/>
        <v>17.503724159999997</v>
      </c>
      <c r="S33" s="19">
        <f t="shared" si="26"/>
        <v>0.22034376</v>
      </c>
      <c r="T33" s="19">
        <f t="shared" si="26"/>
        <v>3.8280059999999998</v>
      </c>
      <c r="U33" s="19">
        <f t="shared" si="26"/>
        <v>3.8880269999999997</v>
      </c>
      <c r="V33" s="19">
        <f t="shared" si="26"/>
        <v>5.2132906799999992</v>
      </c>
      <c r="W33" s="19">
        <f t="shared" si="26"/>
        <v>4.7915431199999983</v>
      </c>
      <c r="X33" s="19">
        <f t="shared" ref="X33" si="27">SUM(X34:X50)</f>
        <v>4.4199464400000004</v>
      </c>
    </row>
    <row r="34" spans="1:24" ht="11.25" customHeight="1" x14ac:dyDescent="0.2">
      <c r="A34" s="28" t="s">
        <v>54</v>
      </c>
      <c r="B34" s="7" t="s">
        <v>55</v>
      </c>
      <c r="C34" s="8">
        <f>FC_IND_CPC_BC_E!C34+FC_IND_CPC_OC_E!C34+FC_IND_CPC_PH_E!C34</f>
        <v>0</v>
      </c>
      <c r="D34" s="8">
        <f>FC_IND_CPC_BC_E!D34+FC_IND_CPC_OC_E!D34+FC_IND_CPC_PH_E!D34</f>
        <v>0</v>
      </c>
      <c r="E34" s="8">
        <f>FC_IND_CPC_BC_E!E34+FC_IND_CPC_OC_E!E34+FC_IND_CPC_PH_E!E34</f>
        <v>0</v>
      </c>
      <c r="F34" s="8">
        <f>FC_IND_CPC_BC_E!F34+FC_IND_CPC_OC_E!F34+FC_IND_CPC_PH_E!F34</f>
        <v>0</v>
      </c>
      <c r="G34" s="8">
        <f>FC_IND_CPC_BC_E!G34+FC_IND_CPC_OC_E!G34+FC_IND_CPC_PH_E!G34</f>
        <v>0</v>
      </c>
      <c r="H34" s="8">
        <f>FC_IND_CPC_BC_E!H34+FC_IND_CPC_OC_E!H34+FC_IND_CPC_PH_E!H34</f>
        <v>0</v>
      </c>
      <c r="I34" s="8">
        <f>FC_IND_CPC_BC_E!I34+FC_IND_CPC_OC_E!I34+FC_IND_CPC_PH_E!I34</f>
        <v>0</v>
      </c>
      <c r="J34" s="8">
        <f>FC_IND_CPC_BC_E!J34+FC_IND_CPC_OC_E!J34+FC_IND_CPC_PH_E!J34</f>
        <v>0</v>
      </c>
      <c r="K34" s="8">
        <f>FC_IND_CPC_BC_E!K34+FC_IND_CPC_OC_E!K34+FC_IND_CPC_PH_E!K34</f>
        <v>0</v>
      </c>
      <c r="L34" s="8">
        <f>FC_IND_CPC_BC_E!L34+FC_IND_CPC_OC_E!L34+FC_IND_CPC_PH_E!L34</f>
        <v>0</v>
      </c>
      <c r="M34" s="8">
        <f>FC_IND_CPC_BC_E!M34+FC_IND_CPC_OC_E!M34+FC_IND_CPC_PH_E!M34</f>
        <v>0</v>
      </c>
      <c r="N34" s="8">
        <f>FC_IND_CPC_BC_E!N34+FC_IND_CPC_OC_E!N34+FC_IND_CPC_PH_E!N34</f>
        <v>0</v>
      </c>
      <c r="O34" s="8">
        <f>FC_IND_CPC_BC_E!O34+FC_IND_CPC_OC_E!O34+FC_IND_CPC_PH_E!O34</f>
        <v>0</v>
      </c>
      <c r="P34" s="8">
        <f>FC_IND_CPC_BC_E!P34+FC_IND_CPC_OC_E!P34+FC_IND_CPC_PH_E!P34</f>
        <v>0</v>
      </c>
      <c r="Q34" s="8">
        <f>FC_IND_CPC_BC_E!Q34+FC_IND_CPC_OC_E!Q34+FC_IND_CPC_PH_E!Q34</f>
        <v>0</v>
      </c>
      <c r="R34" s="8">
        <f>FC_IND_CPC_BC_E!R34+FC_IND_CPC_OC_E!R34+FC_IND_CPC_PH_E!R34</f>
        <v>0</v>
      </c>
      <c r="S34" s="8">
        <f>FC_IND_CPC_BC_E!S34+FC_IND_CPC_OC_E!S34+FC_IND_CPC_PH_E!S34</f>
        <v>0</v>
      </c>
      <c r="T34" s="8">
        <f>FC_IND_CPC_BC_E!T34+FC_IND_CPC_OC_E!T34+FC_IND_CPC_PH_E!T34</f>
        <v>0</v>
      </c>
      <c r="U34" s="8">
        <f>FC_IND_CPC_BC_E!U34+FC_IND_CPC_OC_E!U34+FC_IND_CPC_PH_E!U34</f>
        <v>0</v>
      </c>
      <c r="V34" s="8">
        <f>FC_IND_CPC_BC_E!V34+FC_IND_CPC_OC_E!V34+FC_IND_CPC_PH_E!V34</f>
        <v>0</v>
      </c>
      <c r="W34" s="8">
        <f>FC_IND_CPC_BC_E!W34+FC_IND_CPC_OC_E!W34+FC_IND_CPC_PH_E!W34</f>
        <v>0</v>
      </c>
      <c r="X34" s="8">
        <f>FC_IND_CPC_BC_E!X34+FC_IND_CPC_OC_E!X34+FC_IND_CPC_PH_E!X34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FC_IND_CPC_BC_E!C35+FC_IND_CPC_OC_E!C35+FC_IND_CPC_PH_E!C35</f>
        <v>0</v>
      </c>
      <c r="D35" s="8">
        <f>FC_IND_CPC_BC_E!D35+FC_IND_CPC_OC_E!D35+FC_IND_CPC_PH_E!D35</f>
        <v>0</v>
      </c>
      <c r="E35" s="8">
        <f>FC_IND_CPC_BC_E!E35+FC_IND_CPC_OC_E!E35+FC_IND_CPC_PH_E!E35</f>
        <v>0</v>
      </c>
      <c r="F35" s="8">
        <f>FC_IND_CPC_BC_E!F35+FC_IND_CPC_OC_E!F35+FC_IND_CPC_PH_E!F35</f>
        <v>0</v>
      </c>
      <c r="G35" s="8">
        <f>FC_IND_CPC_BC_E!G35+FC_IND_CPC_OC_E!G35+FC_IND_CPC_PH_E!G35</f>
        <v>0</v>
      </c>
      <c r="H35" s="8">
        <f>FC_IND_CPC_BC_E!H35+FC_IND_CPC_OC_E!H35+FC_IND_CPC_PH_E!H35</f>
        <v>0</v>
      </c>
      <c r="I35" s="8">
        <f>FC_IND_CPC_BC_E!I35+FC_IND_CPC_OC_E!I35+FC_IND_CPC_PH_E!I35</f>
        <v>0</v>
      </c>
      <c r="J35" s="8">
        <f>FC_IND_CPC_BC_E!J35+FC_IND_CPC_OC_E!J35+FC_IND_CPC_PH_E!J35</f>
        <v>0</v>
      </c>
      <c r="K35" s="8">
        <f>FC_IND_CPC_BC_E!K35+FC_IND_CPC_OC_E!K35+FC_IND_CPC_PH_E!K35</f>
        <v>0</v>
      </c>
      <c r="L35" s="8">
        <f>FC_IND_CPC_BC_E!L35+FC_IND_CPC_OC_E!L35+FC_IND_CPC_PH_E!L35</f>
        <v>0</v>
      </c>
      <c r="M35" s="8">
        <f>FC_IND_CPC_BC_E!M35+FC_IND_CPC_OC_E!M35+FC_IND_CPC_PH_E!M35</f>
        <v>0</v>
      </c>
      <c r="N35" s="8">
        <f>FC_IND_CPC_BC_E!N35+FC_IND_CPC_OC_E!N35+FC_IND_CPC_PH_E!N35</f>
        <v>0</v>
      </c>
      <c r="O35" s="8">
        <f>FC_IND_CPC_BC_E!O35+FC_IND_CPC_OC_E!O35+FC_IND_CPC_PH_E!O35</f>
        <v>0</v>
      </c>
      <c r="P35" s="8">
        <f>FC_IND_CPC_BC_E!P35+FC_IND_CPC_OC_E!P35+FC_IND_CPC_PH_E!P35</f>
        <v>0</v>
      </c>
      <c r="Q35" s="8">
        <f>FC_IND_CPC_BC_E!Q35+FC_IND_CPC_OC_E!Q35+FC_IND_CPC_PH_E!Q35</f>
        <v>0</v>
      </c>
      <c r="R35" s="8">
        <f>FC_IND_CPC_BC_E!R35+FC_IND_CPC_OC_E!R35+FC_IND_CPC_PH_E!R35</f>
        <v>0</v>
      </c>
      <c r="S35" s="8">
        <f>FC_IND_CPC_BC_E!S35+FC_IND_CPC_OC_E!S35+FC_IND_CPC_PH_E!S35</f>
        <v>0</v>
      </c>
      <c r="T35" s="8">
        <f>FC_IND_CPC_BC_E!T35+FC_IND_CPC_OC_E!T35+FC_IND_CPC_PH_E!T35</f>
        <v>0</v>
      </c>
      <c r="U35" s="8">
        <f>FC_IND_CPC_BC_E!U35+FC_IND_CPC_OC_E!U35+FC_IND_CPC_PH_E!U35</f>
        <v>0</v>
      </c>
      <c r="V35" s="8">
        <f>FC_IND_CPC_BC_E!V35+FC_IND_CPC_OC_E!V35+FC_IND_CPC_PH_E!V35</f>
        <v>0</v>
      </c>
      <c r="W35" s="8">
        <f>FC_IND_CPC_BC_E!W35+FC_IND_CPC_OC_E!W35+FC_IND_CPC_PH_E!W35</f>
        <v>0</v>
      </c>
      <c r="X35" s="8">
        <f>FC_IND_CPC_BC_E!X35+FC_IND_CPC_OC_E!X35+FC_IND_CPC_PH_E!X35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FC_IND_CPC_BC_E!C36+FC_IND_CPC_OC_E!C36+FC_IND_CPC_PH_E!C36</f>
        <v>8.707724279999999</v>
      </c>
      <c r="D36" s="8">
        <f>FC_IND_CPC_BC_E!D36+FC_IND_CPC_OC_E!D36+FC_IND_CPC_PH_E!D36</f>
        <v>8.7077242799999972</v>
      </c>
      <c r="E36" s="8">
        <f>FC_IND_CPC_BC_E!E36+FC_IND_CPC_OC_E!E36+FC_IND_CPC_PH_E!E36</f>
        <v>8.707724279999999</v>
      </c>
      <c r="F36" s="8">
        <f>FC_IND_CPC_BC_E!F36+FC_IND_CPC_OC_E!F36+FC_IND_CPC_PH_E!F36</f>
        <v>5.8053009600000003</v>
      </c>
      <c r="G36" s="8">
        <f>FC_IND_CPC_BC_E!G36+FC_IND_CPC_OC_E!G36+FC_IND_CPC_PH_E!G36</f>
        <v>5.8053009600000003</v>
      </c>
      <c r="H36" s="8">
        <f>FC_IND_CPC_BC_E!H36+FC_IND_CPC_OC_E!H36+FC_IND_CPC_PH_E!H36</f>
        <v>5.8053009600000003</v>
      </c>
      <c r="I36" s="8">
        <f>FC_IND_CPC_BC_E!I36+FC_IND_CPC_OC_E!I36+FC_IND_CPC_PH_E!I36</f>
        <v>5.8053009600000012</v>
      </c>
      <c r="J36" s="8">
        <f>FC_IND_CPC_BC_E!J36+FC_IND_CPC_OC_E!J36+FC_IND_CPC_PH_E!J36</f>
        <v>5.8053009599999994</v>
      </c>
      <c r="K36" s="8">
        <f>FC_IND_CPC_BC_E!K36+FC_IND_CPC_OC_E!K36+FC_IND_CPC_PH_E!K36</f>
        <v>5.8053009600000003</v>
      </c>
      <c r="L36" s="8">
        <f>FC_IND_CPC_BC_E!L36+FC_IND_CPC_OC_E!L36+FC_IND_CPC_PH_E!L36</f>
        <v>0</v>
      </c>
      <c r="M36" s="8">
        <f>FC_IND_CPC_BC_E!M36+FC_IND_CPC_OC_E!M36+FC_IND_CPC_PH_E!M36</f>
        <v>0</v>
      </c>
      <c r="N36" s="8">
        <f>FC_IND_CPC_BC_E!N36+FC_IND_CPC_OC_E!N36+FC_IND_CPC_PH_E!N36</f>
        <v>0</v>
      </c>
      <c r="O36" s="8">
        <f>FC_IND_CPC_BC_E!O36+FC_IND_CPC_OC_E!O36+FC_IND_CPC_PH_E!O36</f>
        <v>0</v>
      </c>
      <c r="P36" s="8">
        <f>FC_IND_CPC_BC_E!P36+FC_IND_CPC_OC_E!P36+FC_IND_CPC_PH_E!P36</f>
        <v>0</v>
      </c>
      <c r="Q36" s="8">
        <f>FC_IND_CPC_BC_E!Q36+FC_IND_CPC_OC_E!Q36+FC_IND_CPC_PH_E!Q36</f>
        <v>0</v>
      </c>
      <c r="R36" s="8">
        <f>FC_IND_CPC_BC_E!R36+FC_IND_CPC_OC_E!R36+FC_IND_CPC_PH_E!R36</f>
        <v>0</v>
      </c>
      <c r="S36" s="8">
        <f>FC_IND_CPC_BC_E!S36+FC_IND_CPC_OC_E!S36+FC_IND_CPC_PH_E!S36</f>
        <v>0</v>
      </c>
      <c r="T36" s="8">
        <f>FC_IND_CPC_BC_E!T36+FC_IND_CPC_OC_E!T36+FC_IND_CPC_PH_E!T36</f>
        <v>0</v>
      </c>
      <c r="U36" s="8">
        <f>FC_IND_CPC_BC_E!U36+FC_IND_CPC_OC_E!U36+FC_IND_CPC_PH_E!U36</f>
        <v>0</v>
      </c>
      <c r="V36" s="8">
        <f>FC_IND_CPC_BC_E!V36+FC_IND_CPC_OC_E!V36+FC_IND_CPC_PH_E!V36</f>
        <v>0</v>
      </c>
      <c r="W36" s="8">
        <f>FC_IND_CPC_BC_E!W36+FC_IND_CPC_OC_E!W36+FC_IND_CPC_PH_E!W36</f>
        <v>0</v>
      </c>
      <c r="X36" s="8">
        <f>FC_IND_CPC_BC_E!X36+FC_IND_CPC_OC_E!X36+FC_IND_CPC_PH_E!X36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FC_IND_CPC_BC_E!C37+FC_IND_CPC_OC_E!C37+FC_IND_CPC_PH_E!C37</f>
        <v>0</v>
      </c>
      <c r="D37" s="8">
        <f>FC_IND_CPC_BC_E!D37+FC_IND_CPC_OC_E!D37+FC_IND_CPC_PH_E!D37</f>
        <v>0</v>
      </c>
      <c r="E37" s="8">
        <f>FC_IND_CPC_BC_E!E37+FC_IND_CPC_OC_E!E37+FC_IND_CPC_PH_E!E37</f>
        <v>0</v>
      </c>
      <c r="F37" s="8">
        <f>FC_IND_CPC_BC_E!F37+FC_IND_CPC_OC_E!F37+FC_IND_CPC_PH_E!F37</f>
        <v>0</v>
      </c>
      <c r="G37" s="8">
        <f>FC_IND_CPC_BC_E!G37+FC_IND_CPC_OC_E!G37+FC_IND_CPC_PH_E!G37</f>
        <v>0</v>
      </c>
      <c r="H37" s="8">
        <f>FC_IND_CPC_BC_E!H37+FC_IND_CPC_OC_E!H37+FC_IND_CPC_PH_E!H37</f>
        <v>0</v>
      </c>
      <c r="I37" s="8">
        <f>FC_IND_CPC_BC_E!I37+FC_IND_CPC_OC_E!I37+FC_IND_CPC_PH_E!I37</f>
        <v>0</v>
      </c>
      <c r="J37" s="8">
        <f>FC_IND_CPC_BC_E!J37+FC_IND_CPC_OC_E!J37+FC_IND_CPC_PH_E!J37</f>
        <v>0</v>
      </c>
      <c r="K37" s="8">
        <f>FC_IND_CPC_BC_E!K37+FC_IND_CPC_OC_E!K37+FC_IND_CPC_PH_E!K37</f>
        <v>0</v>
      </c>
      <c r="L37" s="8">
        <f>FC_IND_CPC_BC_E!L37+FC_IND_CPC_OC_E!L37+FC_IND_CPC_PH_E!L37</f>
        <v>0</v>
      </c>
      <c r="M37" s="8">
        <f>FC_IND_CPC_BC_E!M37+FC_IND_CPC_OC_E!M37+FC_IND_CPC_PH_E!M37</f>
        <v>0</v>
      </c>
      <c r="N37" s="8">
        <f>FC_IND_CPC_BC_E!N37+FC_IND_CPC_OC_E!N37+FC_IND_CPC_PH_E!N37</f>
        <v>0</v>
      </c>
      <c r="O37" s="8">
        <f>FC_IND_CPC_BC_E!O37+FC_IND_CPC_OC_E!O37+FC_IND_CPC_PH_E!O37</f>
        <v>0</v>
      </c>
      <c r="P37" s="8">
        <f>FC_IND_CPC_BC_E!P37+FC_IND_CPC_OC_E!P37+FC_IND_CPC_PH_E!P37</f>
        <v>0</v>
      </c>
      <c r="Q37" s="8">
        <f>FC_IND_CPC_BC_E!Q37+FC_IND_CPC_OC_E!Q37+FC_IND_CPC_PH_E!Q37</f>
        <v>0</v>
      </c>
      <c r="R37" s="8">
        <f>FC_IND_CPC_BC_E!R37+FC_IND_CPC_OC_E!R37+FC_IND_CPC_PH_E!R37</f>
        <v>0</v>
      </c>
      <c r="S37" s="8">
        <f>FC_IND_CPC_BC_E!S37+FC_IND_CPC_OC_E!S37+FC_IND_CPC_PH_E!S37</f>
        <v>0</v>
      </c>
      <c r="T37" s="8">
        <f>FC_IND_CPC_BC_E!T37+FC_IND_CPC_OC_E!T37+FC_IND_CPC_PH_E!T37</f>
        <v>0</v>
      </c>
      <c r="U37" s="8">
        <f>FC_IND_CPC_BC_E!U37+FC_IND_CPC_OC_E!U37+FC_IND_CPC_PH_E!U37</f>
        <v>0</v>
      </c>
      <c r="V37" s="8">
        <f>FC_IND_CPC_BC_E!V37+FC_IND_CPC_OC_E!V37+FC_IND_CPC_PH_E!V37</f>
        <v>0</v>
      </c>
      <c r="W37" s="8">
        <f>FC_IND_CPC_BC_E!W37+FC_IND_CPC_OC_E!W37+FC_IND_CPC_PH_E!W37</f>
        <v>0</v>
      </c>
      <c r="X37" s="8">
        <f>FC_IND_CPC_BC_E!X37+FC_IND_CPC_OC_E!X37+FC_IND_CPC_PH_E!X37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FC_IND_CPC_BC_E!C38+FC_IND_CPC_OC_E!C38+FC_IND_CPC_PH_E!C38</f>
        <v>0</v>
      </c>
      <c r="D38" s="8">
        <f>FC_IND_CPC_BC_E!D38+FC_IND_CPC_OC_E!D38+FC_IND_CPC_PH_E!D38</f>
        <v>0</v>
      </c>
      <c r="E38" s="8">
        <f>FC_IND_CPC_BC_E!E38+FC_IND_CPC_OC_E!E38+FC_IND_CPC_PH_E!E38</f>
        <v>0</v>
      </c>
      <c r="F38" s="8">
        <f>FC_IND_CPC_BC_E!F38+FC_IND_CPC_OC_E!F38+FC_IND_CPC_PH_E!F38</f>
        <v>0</v>
      </c>
      <c r="G38" s="8">
        <f>FC_IND_CPC_BC_E!G38+FC_IND_CPC_OC_E!G38+FC_IND_CPC_PH_E!G38</f>
        <v>0</v>
      </c>
      <c r="H38" s="8">
        <f>FC_IND_CPC_BC_E!H38+FC_IND_CPC_OC_E!H38+FC_IND_CPC_PH_E!H38</f>
        <v>0</v>
      </c>
      <c r="I38" s="8">
        <f>FC_IND_CPC_BC_E!I38+FC_IND_CPC_OC_E!I38+FC_IND_CPC_PH_E!I38</f>
        <v>0</v>
      </c>
      <c r="J38" s="8">
        <f>FC_IND_CPC_BC_E!J38+FC_IND_CPC_OC_E!J38+FC_IND_CPC_PH_E!J38</f>
        <v>0</v>
      </c>
      <c r="K38" s="8">
        <f>FC_IND_CPC_BC_E!K38+FC_IND_CPC_OC_E!K38+FC_IND_CPC_PH_E!K38</f>
        <v>0</v>
      </c>
      <c r="L38" s="8">
        <f>FC_IND_CPC_BC_E!L38+FC_IND_CPC_OC_E!L38+FC_IND_CPC_PH_E!L38</f>
        <v>0</v>
      </c>
      <c r="M38" s="8">
        <f>FC_IND_CPC_BC_E!M38+FC_IND_CPC_OC_E!M38+FC_IND_CPC_PH_E!M38</f>
        <v>0</v>
      </c>
      <c r="N38" s="8">
        <f>FC_IND_CPC_BC_E!N38+FC_IND_CPC_OC_E!N38+FC_IND_CPC_PH_E!N38</f>
        <v>0</v>
      </c>
      <c r="O38" s="8">
        <f>FC_IND_CPC_BC_E!O38+FC_IND_CPC_OC_E!O38+FC_IND_CPC_PH_E!O38</f>
        <v>0</v>
      </c>
      <c r="P38" s="8">
        <f>FC_IND_CPC_BC_E!P38+FC_IND_CPC_OC_E!P38+FC_IND_CPC_PH_E!P38</f>
        <v>0</v>
      </c>
      <c r="Q38" s="8">
        <f>FC_IND_CPC_BC_E!Q38+FC_IND_CPC_OC_E!Q38+FC_IND_CPC_PH_E!Q38</f>
        <v>0</v>
      </c>
      <c r="R38" s="8">
        <f>FC_IND_CPC_BC_E!R38+FC_IND_CPC_OC_E!R38+FC_IND_CPC_PH_E!R38</f>
        <v>0</v>
      </c>
      <c r="S38" s="8">
        <f>FC_IND_CPC_BC_E!S38+FC_IND_CPC_OC_E!S38+FC_IND_CPC_PH_E!S38</f>
        <v>0</v>
      </c>
      <c r="T38" s="8">
        <f>FC_IND_CPC_BC_E!T38+FC_IND_CPC_OC_E!T38+FC_IND_CPC_PH_E!T38</f>
        <v>0</v>
      </c>
      <c r="U38" s="8">
        <f>FC_IND_CPC_BC_E!U38+FC_IND_CPC_OC_E!U38+FC_IND_CPC_PH_E!U38</f>
        <v>0</v>
      </c>
      <c r="V38" s="8">
        <f>FC_IND_CPC_BC_E!V38+FC_IND_CPC_OC_E!V38+FC_IND_CPC_PH_E!V38</f>
        <v>0</v>
      </c>
      <c r="W38" s="8">
        <f>FC_IND_CPC_BC_E!W38+FC_IND_CPC_OC_E!W38+FC_IND_CPC_PH_E!W38</f>
        <v>0</v>
      </c>
      <c r="X38" s="8">
        <f>FC_IND_CPC_BC_E!X38+FC_IND_CPC_OC_E!X38+FC_IND_CPC_PH_E!X38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FC_IND_CPC_BC_E!C39+FC_IND_CPC_OC_E!C39+FC_IND_CPC_PH_E!C39</f>
        <v>0</v>
      </c>
      <c r="D39" s="8">
        <f>FC_IND_CPC_BC_E!D39+FC_IND_CPC_OC_E!D39+FC_IND_CPC_PH_E!D39</f>
        <v>0</v>
      </c>
      <c r="E39" s="8">
        <f>FC_IND_CPC_BC_E!E39+FC_IND_CPC_OC_E!E39+FC_IND_CPC_PH_E!E39</f>
        <v>0</v>
      </c>
      <c r="F39" s="8">
        <f>FC_IND_CPC_BC_E!F39+FC_IND_CPC_OC_E!F39+FC_IND_CPC_PH_E!F39</f>
        <v>0</v>
      </c>
      <c r="G39" s="8">
        <f>FC_IND_CPC_BC_E!G39+FC_IND_CPC_OC_E!G39+FC_IND_CPC_PH_E!G39</f>
        <v>0</v>
      </c>
      <c r="H39" s="8">
        <f>FC_IND_CPC_BC_E!H39+FC_IND_CPC_OC_E!H39+FC_IND_CPC_PH_E!H39</f>
        <v>0</v>
      </c>
      <c r="I39" s="8">
        <f>FC_IND_CPC_BC_E!I39+FC_IND_CPC_OC_E!I39+FC_IND_CPC_PH_E!I39</f>
        <v>0</v>
      </c>
      <c r="J39" s="8">
        <f>FC_IND_CPC_BC_E!J39+FC_IND_CPC_OC_E!J39+FC_IND_CPC_PH_E!J39</f>
        <v>0</v>
      </c>
      <c r="K39" s="8">
        <f>FC_IND_CPC_BC_E!K39+FC_IND_CPC_OC_E!K39+FC_IND_CPC_PH_E!K39</f>
        <v>0</v>
      </c>
      <c r="L39" s="8">
        <f>FC_IND_CPC_BC_E!L39+FC_IND_CPC_OC_E!L39+FC_IND_CPC_PH_E!L39</f>
        <v>0</v>
      </c>
      <c r="M39" s="8">
        <f>FC_IND_CPC_BC_E!M39+FC_IND_CPC_OC_E!M39+FC_IND_CPC_PH_E!M39</f>
        <v>0</v>
      </c>
      <c r="N39" s="8">
        <f>FC_IND_CPC_BC_E!N39+FC_IND_CPC_OC_E!N39+FC_IND_CPC_PH_E!N39</f>
        <v>0</v>
      </c>
      <c r="O39" s="8">
        <f>FC_IND_CPC_BC_E!O39+FC_IND_CPC_OC_E!O39+FC_IND_CPC_PH_E!O39</f>
        <v>0</v>
      </c>
      <c r="P39" s="8">
        <f>FC_IND_CPC_BC_E!P39+FC_IND_CPC_OC_E!P39+FC_IND_CPC_PH_E!P39</f>
        <v>0</v>
      </c>
      <c r="Q39" s="8">
        <f>FC_IND_CPC_BC_E!Q39+FC_IND_CPC_OC_E!Q39+FC_IND_CPC_PH_E!Q39</f>
        <v>0</v>
      </c>
      <c r="R39" s="8">
        <f>FC_IND_CPC_BC_E!R39+FC_IND_CPC_OC_E!R39+FC_IND_CPC_PH_E!R39</f>
        <v>0</v>
      </c>
      <c r="S39" s="8">
        <f>FC_IND_CPC_BC_E!S39+FC_IND_CPC_OC_E!S39+FC_IND_CPC_PH_E!S39</f>
        <v>0</v>
      </c>
      <c r="T39" s="8">
        <f>FC_IND_CPC_BC_E!T39+FC_IND_CPC_OC_E!T39+FC_IND_CPC_PH_E!T39</f>
        <v>0</v>
      </c>
      <c r="U39" s="8">
        <f>FC_IND_CPC_BC_E!U39+FC_IND_CPC_OC_E!U39+FC_IND_CPC_PH_E!U39</f>
        <v>0</v>
      </c>
      <c r="V39" s="8">
        <f>FC_IND_CPC_BC_E!V39+FC_IND_CPC_OC_E!V39+FC_IND_CPC_PH_E!V39</f>
        <v>0</v>
      </c>
      <c r="W39" s="8">
        <f>FC_IND_CPC_BC_E!W39+FC_IND_CPC_OC_E!W39+FC_IND_CPC_PH_E!W39</f>
        <v>0</v>
      </c>
      <c r="X39" s="8">
        <f>FC_IND_CPC_BC_E!X39+FC_IND_CPC_OC_E!X39+FC_IND_CPC_PH_E!X39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FC_IND_CPC_BC_E!C40+FC_IND_CPC_OC_E!C40+FC_IND_CPC_PH_E!C40</f>
        <v>0</v>
      </c>
      <c r="D40" s="8">
        <f>FC_IND_CPC_BC_E!D40+FC_IND_CPC_OC_E!D40+FC_IND_CPC_PH_E!D40</f>
        <v>0</v>
      </c>
      <c r="E40" s="8">
        <f>FC_IND_CPC_BC_E!E40+FC_IND_CPC_OC_E!E40+FC_IND_CPC_PH_E!E40</f>
        <v>0</v>
      </c>
      <c r="F40" s="8">
        <f>FC_IND_CPC_BC_E!F40+FC_IND_CPC_OC_E!F40+FC_IND_CPC_PH_E!F40</f>
        <v>0</v>
      </c>
      <c r="G40" s="8">
        <f>FC_IND_CPC_BC_E!G40+FC_IND_CPC_OC_E!G40+FC_IND_CPC_PH_E!G40</f>
        <v>0</v>
      </c>
      <c r="H40" s="8">
        <f>FC_IND_CPC_BC_E!H40+FC_IND_CPC_OC_E!H40+FC_IND_CPC_PH_E!H40</f>
        <v>0</v>
      </c>
      <c r="I40" s="8">
        <f>FC_IND_CPC_BC_E!I40+FC_IND_CPC_OC_E!I40+FC_IND_CPC_PH_E!I40</f>
        <v>0</v>
      </c>
      <c r="J40" s="8">
        <f>FC_IND_CPC_BC_E!J40+FC_IND_CPC_OC_E!J40+FC_IND_CPC_PH_E!J40</f>
        <v>0</v>
      </c>
      <c r="K40" s="8">
        <f>FC_IND_CPC_BC_E!K40+FC_IND_CPC_OC_E!K40+FC_IND_CPC_PH_E!K40</f>
        <v>0</v>
      </c>
      <c r="L40" s="8">
        <f>FC_IND_CPC_BC_E!L40+FC_IND_CPC_OC_E!L40+FC_IND_CPC_PH_E!L40</f>
        <v>0</v>
      </c>
      <c r="M40" s="8">
        <f>FC_IND_CPC_BC_E!M40+FC_IND_CPC_OC_E!M40+FC_IND_CPC_PH_E!M40</f>
        <v>0</v>
      </c>
      <c r="N40" s="8">
        <f>FC_IND_CPC_BC_E!N40+FC_IND_CPC_OC_E!N40+FC_IND_CPC_PH_E!N40</f>
        <v>0</v>
      </c>
      <c r="O40" s="8">
        <f>FC_IND_CPC_BC_E!O40+FC_IND_CPC_OC_E!O40+FC_IND_CPC_PH_E!O40</f>
        <v>0</v>
      </c>
      <c r="P40" s="8">
        <f>FC_IND_CPC_BC_E!P40+FC_IND_CPC_OC_E!P40+FC_IND_CPC_PH_E!P40</f>
        <v>0</v>
      </c>
      <c r="Q40" s="8">
        <f>FC_IND_CPC_BC_E!Q40+FC_IND_CPC_OC_E!Q40+FC_IND_CPC_PH_E!Q40</f>
        <v>0</v>
      </c>
      <c r="R40" s="8">
        <f>FC_IND_CPC_BC_E!R40+FC_IND_CPC_OC_E!R40+FC_IND_CPC_PH_E!R40</f>
        <v>0</v>
      </c>
      <c r="S40" s="8">
        <f>FC_IND_CPC_BC_E!S40+FC_IND_CPC_OC_E!S40+FC_IND_CPC_PH_E!S40</f>
        <v>0</v>
      </c>
      <c r="T40" s="8">
        <f>FC_IND_CPC_BC_E!T40+FC_IND_CPC_OC_E!T40+FC_IND_CPC_PH_E!T40</f>
        <v>0</v>
      </c>
      <c r="U40" s="8">
        <f>FC_IND_CPC_BC_E!U40+FC_IND_CPC_OC_E!U40+FC_IND_CPC_PH_E!U40</f>
        <v>0</v>
      </c>
      <c r="V40" s="8">
        <f>FC_IND_CPC_BC_E!V40+FC_IND_CPC_OC_E!V40+FC_IND_CPC_PH_E!V40</f>
        <v>0</v>
      </c>
      <c r="W40" s="8">
        <f>FC_IND_CPC_BC_E!W40+FC_IND_CPC_OC_E!W40+FC_IND_CPC_PH_E!W40</f>
        <v>0</v>
      </c>
      <c r="X40" s="8">
        <f>FC_IND_CPC_BC_E!X40+FC_IND_CPC_OC_E!X40+FC_IND_CPC_PH_E!X40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FC_IND_CPC_BC_E!C41+FC_IND_CPC_OC_E!C41+FC_IND_CPC_PH_E!C41</f>
        <v>0</v>
      </c>
      <c r="D41" s="8">
        <f>FC_IND_CPC_BC_E!D41+FC_IND_CPC_OC_E!D41+FC_IND_CPC_PH_E!D41</f>
        <v>0</v>
      </c>
      <c r="E41" s="8">
        <f>FC_IND_CPC_BC_E!E41+FC_IND_CPC_OC_E!E41+FC_IND_CPC_PH_E!E41</f>
        <v>0</v>
      </c>
      <c r="F41" s="8">
        <f>FC_IND_CPC_BC_E!F41+FC_IND_CPC_OC_E!F41+FC_IND_CPC_PH_E!F41</f>
        <v>0</v>
      </c>
      <c r="G41" s="8">
        <f>FC_IND_CPC_BC_E!G41+FC_IND_CPC_OC_E!G41+FC_IND_CPC_PH_E!G41</f>
        <v>0</v>
      </c>
      <c r="H41" s="8">
        <f>FC_IND_CPC_BC_E!H41+FC_IND_CPC_OC_E!H41+FC_IND_CPC_PH_E!H41</f>
        <v>0</v>
      </c>
      <c r="I41" s="8">
        <f>FC_IND_CPC_BC_E!I41+FC_IND_CPC_OC_E!I41+FC_IND_CPC_PH_E!I41</f>
        <v>0</v>
      </c>
      <c r="J41" s="8">
        <f>FC_IND_CPC_BC_E!J41+FC_IND_CPC_OC_E!J41+FC_IND_CPC_PH_E!J41</f>
        <v>0</v>
      </c>
      <c r="K41" s="8">
        <f>FC_IND_CPC_BC_E!K41+FC_IND_CPC_OC_E!K41+FC_IND_CPC_PH_E!K41</f>
        <v>0</v>
      </c>
      <c r="L41" s="8">
        <f>FC_IND_CPC_BC_E!L41+FC_IND_CPC_OC_E!L41+FC_IND_CPC_PH_E!L41</f>
        <v>0</v>
      </c>
      <c r="M41" s="8">
        <f>FC_IND_CPC_BC_E!M41+FC_IND_CPC_OC_E!M41+FC_IND_CPC_PH_E!M41</f>
        <v>0</v>
      </c>
      <c r="N41" s="8">
        <f>FC_IND_CPC_BC_E!N41+FC_IND_CPC_OC_E!N41+FC_IND_CPC_PH_E!N41</f>
        <v>0</v>
      </c>
      <c r="O41" s="8">
        <f>FC_IND_CPC_BC_E!O41+FC_IND_CPC_OC_E!O41+FC_IND_CPC_PH_E!O41</f>
        <v>0</v>
      </c>
      <c r="P41" s="8">
        <f>FC_IND_CPC_BC_E!P41+FC_IND_CPC_OC_E!P41+FC_IND_CPC_PH_E!P41</f>
        <v>0</v>
      </c>
      <c r="Q41" s="8">
        <f>FC_IND_CPC_BC_E!Q41+FC_IND_CPC_OC_E!Q41+FC_IND_CPC_PH_E!Q41</f>
        <v>0</v>
      </c>
      <c r="R41" s="8">
        <f>FC_IND_CPC_BC_E!R41+FC_IND_CPC_OC_E!R41+FC_IND_CPC_PH_E!R41</f>
        <v>0</v>
      </c>
      <c r="S41" s="8">
        <f>FC_IND_CPC_BC_E!S41+FC_IND_CPC_OC_E!S41+FC_IND_CPC_PH_E!S41</f>
        <v>0</v>
      </c>
      <c r="T41" s="8">
        <f>FC_IND_CPC_BC_E!T41+FC_IND_CPC_OC_E!T41+FC_IND_CPC_PH_E!T41</f>
        <v>0</v>
      </c>
      <c r="U41" s="8">
        <f>FC_IND_CPC_BC_E!U41+FC_IND_CPC_OC_E!U41+FC_IND_CPC_PH_E!U41</f>
        <v>0</v>
      </c>
      <c r="V41" s="8">
        <f>FC_IND_CPC_BC_E!V41+FC_IND_CPC_OC_E!V41+FC_IND_CPC_PH_E!V41</f>
        <v>0</v>
      </c>
      <c r="W41" s="8">
        <f>FC_IND_CPC_BC_E!W41+FC_IND_CPC_OC_E!W41+FC_IND_CPC_PH_E!W41</f>
        <v>0</v>
      </c>
      <c r="X41" s="8">
        <f>FC_IND_CPC_BC_E!X41+FC_IND_CPC_OC_E!X41+FC_IND_CPC_PH_E!X41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FC_IND_CPC_BC_E!C42+FC_IND_CPC_OC_E!C42+FC_IND_CPC_PH_E!C42</f>
        <v>0</v>
      </c>
      <c r="D42" s="8">
        <f>FC_IND_CPC_BC_E!D42+FC_IND_CPC_OC_E!D42+FC_IND_CPC_PH_E!D42</f>
        <v>0</v>
      </c>
      <c r="E42" s="8">
        <f>FC_IND_CPC_BC_E!E42+FC_IND_CPC_OC_E!E42+FC_IND_CPC_PH_E!E42</f>
        <v>0</v>
      </c>
      <c r="F42" s="8">
        <f>FC_IND_CPC_BC_E!F42+FC_IND_CPC_OC_E!F42+FC_IND_CPC_PH_E!F42</f>
        <v>0</v>
      </c>
      <c r="G42" s="8">
        <f>FC_IND_CPC_BC_E!G42+FC_IND_CPC_OC_E!G42+FC_IND_CPC_PH_E!G42</f>
        <v>0</v>
      </c>
      <c r="H42" s="8">
        <f>FC_IND_CPC_BC_E!H42+FC_IND_CPC_OC_E!H42+FC_IND_CPC_PH_E!H42</f>
        <v>0</v>
      </c>
      <c r="I42" s="8">
        <f>FC_IND_CPC_BC_E!I42+FC_IND_CPC_OC_E!I42+FC_IND_CPC_PH_E!I42</f>
        <v>0</v>
      </c>
      <c r="J42" s="8">
        <f>FC_IND_CPC_BC_E!J42+FC_IND_CPC_OC_E!J42+FC_IND_CPC_PH_E!J42</f>
        <v>0</v>
      </c>
      <c r="K42" s="8">
        <f>FC_IND_CPC_BC_E!K42+FC_IND_CPC_OC_E!K42+FC_IND_CPC_PH_E!K42</f>
        <v>0</v>
      </c>
      <c r="L42" s="8">
        <f>FC_IND_CPC_BC_E!L42+FC_IND_CPC_OC_E!L42+FC_IND_CPC_PH_E!L42</f>
        <v>0</v>
      </c>
      <c r="M42" s="8">
        <f>FC_IND_CPC_BC_E!M42+FC_IND_CPC_OC_E!M42+FC_IND_CPC_PH_E!M42</f>
        <v>0</v>
      </c>
      <c r="N42" s="8">
        <f>FC_IND_CPC_BC_E!N42+FC_IND_CPC_OC_E!N42+FC_IND_CPC_PH_E!N42</f>
        <v>0</v>
      </c>
      <c r="O42" s="8">
        <f>FC_IND_CPC_BC_E!O42+FC_IND_CPC_OC_E!O42+FC_IND_CPC_PH_E!O42</f>
        <v>0</v>
      </c>
      <c r="P42" s="8">
        <f>FC_IND_CPC_BC_E!P42+FC_IND_CPC_OC_E!P42+FC_IND_CPC_PH_E!P42</f>
        <v>0</v>
      </c>
      <c r="Q42" s="8">
        <f>FC_IND_CPC_BC_E!Q42+FC_IND_CPC_OC_E!Q42+FC_IND_CPC_PH_E!Q42</f>
        <v>0</v>
      </c>
      <c r="R42" s="8">
        <f>FC_IND_CPC_BC_E!R42+FC_IND_CPC_OC_E!R42+FC_IND_CPC_PH_E!R42</f>
        <v>0</v>
      </c>
      <c r="S42" s="8">
        <f>FC_IND_CPC_BC_E!S42+FC_IND_CPC_OC_E!S42+FC_IND_CPC_PH_E!S42</f>
        <v>0</v>
      </c>
      <c r="T42" s="8">
        <f>FC_IND_CPC_BC_E!T42+FC_IND_CPC_OC_E!T42+FC_IND_CPC_PH_E!T42</f>
        <v>0</v>
      </c>
      <c r="U42" s="8">
        <f>FC_IND_CPC_BC_E!U42+FC_IND_CPC_OC_E!U42+FC_IND_CPC_PH_E!U42</f>
        <v>0</v>
      </c>
      <c r="V42" s="8">
        <f>FC_IND_CPC_BC_E!V42+FC_IND_CPC_OC_E!V42+FC_IND_CPC_PH_E!V42</f>
        <v>0</v>
      </c>
      <c r="W42" s="8">
        <f>FC_IND_CPC_BC_E!W42+FC_IND_CPC_OC_E!W42+FC_IND_CPC_PH_E!W42</f>
        <v>0</v>
      </c>
      <c r="X42" s="8">
        <f>FC_IND_CPC_BC_E!X42+FC_IND_CPC_OC_E!X42+FC_IND_CPC_PH_E!X42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FC_IND_CPC_BC_E!C43+FC_IND_CPC_OC_E!C43+FC_IND_CPC_PH_E!C43</f>
        <v>16.20673704</v>
      </c>
      <c r="D43" s="8">
        <f>FC_IND_CPC_BC_E!D43+FC_IND_CPC_OC_E!D43+FC_IND_CPC_PH_E!D43</f>
        <v>18.797510159999998</v>
      </c>
      <c r="E43" s="8">
        <f>FC_IND_CPC_BC_E!E43+FC_IND_CPC_OC_E!E43+FC_IND_CPC_PH_E!E43</f>
        <v>16.373462039999993</v>
      </c>
      <c r="F43" s="8">
        <f>FC_IND_CPC_BC_E!F43+FC_IND_CPC_OC_E!F43+FC_IND_CPC_PH_E!F43</f>
        <v>12.614546879999997</v>
      </c>
      <c r="G43" s="8">
        <f>FC_IND_CPC_BC_E!G43+FC_IND_CPC_OC_E!G43+FC_IND_CPC_PH_E!G43</f>
        <v>14.613646320000001</v>
      </c>
      <c r="H43" s="8">
        <f>FC_IND_CPC_BC_E!H43+FC_IND_CPC_OC_E!H43+FC_IND_CPC_PH_E!H43</f>
        <v>12.904248239999999</v>
      </c>
      <c r="I43" s="8">
        <f>FC_IND_CPC_BC_E!I43+FC_IND_CPC_OC_E!I43+FC_IND_CPC_PH_E!I43</f>
        <v>6.129344520000001</v>
      </c>
      <c r="J43" s="8">
        <f>FC_IND_CPC_BC_E!J43+FC_IND_CPC_OC_E!J43+FC_IND_CPC_PH_E!J43</f>
        <v>4.9582681199999996</v>
      </c>
      <c r="K43" s="8">
        <f>FC_IND_CPC_BC_E!K43+FC_IND_CPC_OC_E!K43+FC_IND_CPC_PH_E!K43</f>
        <v>3.2080557600000006</v>
      </c>
      <c r="L43" s="8">
        <f>FC_IND_CPC_BC_E!L43+FC_IND_CPC_OC_E!L43+FC_IND_CPC_PH_E!L43</f>
        <v>2.7956447999999998</v>
      </c>
      <c r="M43" s="8">
        <f>FC_IND_CPC_BC_E!M43+FC_IND_CPC_OC_E!M43+FC_IND_CPC_PH_E!M43</f>
        <v>5.5659474000000007</v>
      </c>
      <c r="N43" s="8">
        <f>FC_IND_CPC_BC_E!N43+FC_IND_CPC_OC_E!N43+FC_IND_CPC_PH_E!N43</f>
        <v>5.049500039999999</v>
      </c>
      <c r="O43" s="8">
        <f>FC_IND_CPC_BC_E!O43+FC_IND_CPC_OC_E!O43+FC_IND_CPC_PH_E!O43</f>
        <v>12.290433480000001</v>
      </c>
      <c r="P43" s="8">
        <f>FC_IND_CPC_BC_E!P43+FC_IND_CPC_OC_E!P43+FC_IND_CPC_PH_E!P43</f>
        <v>16.990477919999996</v>
      </c>
      <c r="Q43" s="8">
        <f>FC_IND_CPC_BC_E!Q43+FC_IND_CPC_OC_E!Q43+FC_IND_CPC_PH_E!Q43</f>
        <v>13.152868559999998</v>
      </c>
      <c r="R43" s="8">
        <f>FC_IND_CPC_BC_E!R43+FC_IND_CPC_OC_E!R43+FC_IND_CPC_PH_E!R43</f>
        <v>17.503724159999997</v>
      </c>
      <c r="S43" s="8">
        <f>FC_IND_CPC_BC_E!S43+FC_IND_CPC_OC_E!S43+FC_IND_CPC_PH_E!S43</f>
        <v>0.22034376</v>
      </c>
      <c r="T43" s="8">
        <f>FC_IND_CPC_BC_E!T43+FC_IND_CPC_OC_E!T43+FC_IND_CPC_PH_E!T43</f>
        <v>3.8280059999999998</v>
      </c>
      <c r="U43" s="8">
        <f>FC_IND_CPC_BC_E!U43+FC_IND_CPC_OC_E!U43+FC_IND_CPC_PH_E!U43</f>
        <v>3.8880269999999997</v>
      </c>
      <c r="V43" s="8">
        <f>FC_IND_CPC_BC_E!V43+FC_IND_CPC_OC_E!V43+FC_IND_CPC_PH_E!V43</f>
        <v>5.2132906799999992</v>
      </c>
      <c r="W43" s="8">
        <f>FC_IND_CPC_BC_E!W43+FC_IND_CPC_OC_E!W43+FC_IND_CPC_PH_E!W43</f>
        <v>4.7915431199999983</v>
      </c>
      <c r="X43" s="8">
        <f>FC_IND_CPC_BC_E!X43+FC_IND_CPC_OC_E!X43+FC_IND_CPC_PH_E!X43</f>
        <v>4.4199464400000004</v>
      </c>
    </row>
    <row r="44" spans="1:24" ht="11.25" customHeight="1" x14ac:dyDescent="0.2">
      <c r="A44" s="28" t="s">
        <v>74</v>
      </c>
      <c r="B44" s="7" t="s">
        <v>75</v>
      </c>
      <c r="C44" s="8">
        <f>FC_IND_CPC_BC_E!C44+FC_IND_CPC_OC_E!C44+FC_IND_CPC_PH_E!C44</f>
        <v>0</v>
      </c>
      <c r="D44" s="8">
        <f>FC_IND_CPC_BC_E!D44+FC_IND_CPC_OC_E!D44+FC_IND_CPC_PH_E!D44</f>
        <v>0</v>
      </c>
      <c r="E44" s="8">
        <f>FC_IND_CPC_BC_E!E44+FC_IND_CPC_OC_E!E44+FC_IND_CPC_PH_E!E44</f>
        <v>0</v>
      </c>
      <c r="F44" s="8">
        <f>FC_IND_CPC_BC_E!F44+FC_IND_CPC_OC_E!F44+FC_IND_CPC_PH_E!F44</f>
        <v>0</v>
      </c>
      <c r="G44" s="8">
        <f>FC_IND_CPC_BC_E!G44+FC_IND_CPC_OC_E!G44+FC_IND_CPC_PH_E!G44</f>
        <v>0</v>
      </c>
      <c r="H44" s="8">
        <f>FC_IND_CPC_BC_E!H44+FC_IND_CPC_OC_E!H44+FC_IND_CPC_PH_E!H44</f>
        <v>0</v>
      </c>
      <c r="I44" s="8">
        <f>FC_IND_CPC_BC_E!I44+FC_IND_CPC_OC_E!I44+FC_IND_CPC_PH_E!I44</f>
        <v>0</v>
      </c>
      <c r="J44" s="8">
        <f>FC_IND_CPC_BC_E!J44+FC_IND_CPC_OC_E!J44+FC_IND_CPC_PH_E!J44</f>
        <v>0</v>
      </c>
      <c r="K44" s="8">
        <f>FC_IND_CPC_BC_E!K44+FC_IND_CPC_OC_E!K44+FC_IND_CPC_PH_E!K44</f>
        <v>0</v>
      </c>
      <c r="L44" s="8">
        <f>FC_IND_CPC_BC_E!L44+FC_IND_CPC_OC_E!L44+FC_IND_CPC_PH_E!L44</f>
        <v>0</v>
      </c>
      <c r="M44" s="8">
        <f>FC_IND_CPC_BC_E!M44+FC_IND_CPC_OC_E!M44+FC_IND_CPC_PH_E!M44</f>
        <v>0</v>
      </c>
      <c r="N44" s="8">
        <f>FC_IND_CPC_BC_E!N44+FC_IND_CPC_OC_E!N44+FC_IND_CPC_PH_E!N44</f>
        <v>0</v>
      </c>
      <c r="O44" s="8">
        <f>FC_IND_CPC_BC_E!O44+FC_IND_CPC_OC_E!O44+FC_IND_CPC_PH_E!O44</f>
        <v>0</v>
      </c>
      <c r="P44" s="8">
        <f>FC_IND_CPC_BC_E!P44+FC_IND_CPC_OC_E!P44+FC_IND_CPC_PH_E!P44</f>
        <v>0</v>
      </c>
      <c r="Q44" s="8">
        <f>FC_IND_CPC_BC_E!Q44+FC_IND_CPC_OC_E!Q44+FC_IND_CPC_PH_E!Q44</f>
        <v>0</v>
      </c>
      <c r="R44" s="8">
        <f>FC_IND_CPC_BC_E!R44+FC_IND_CPC_OC_E!R44+FC_IND_CPC_PH_E!R44</f>
        <v>0</v>
      </c>
      <c r="S44" s="8">
        <f>FC_IND_CPC_BC_E!S44+FC_IND_CPC_OC_E!S44+FC_IND_CPC_PH_E!S44</f>
        <v>0</v>
      </c>
      <c r="T44" s="8">
        <f>FC_IND_CPC_BC_E!T44+FC_IND_CPC_OC_E!T44+FC_IND_CPC_PH_E!T44</f>
        <v>0</v>
      </c>
      <c r="U44" s="8">
        <f>FC_IND_CPC_BC_E!U44+FC_IND_CPC_OC_E!U44+FC_IND_CPC_PH_E!U44</f>
        <v>0</v>
      </c>
      <c r="V44" s="8">
        <f>FC_IND_CPC_BC_E!V44+FC_IND_CPC_OC_E!V44+FC_IND_CPC_PH_E!V44</f>
        <v>0</v>
      </c>
      <c r="W44" s="8">
        <f>FC_IND_CPC_BC_E!W44+FC_IND_CPC_OC_E!W44+FC_IND_CPC_PH_E!W44</f>
        <v>0</v>
      </c>
      <c r="X44" s="8">
        <f>FC_IND_CPC_BC_E!X44+FC_IND_CPC_OC_E!X44+FC_IND_CPC_PH_E!X44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FC_IND_CPC_BC_E!C45+FC_IND_CPC_OC_E!C45+FC_IND_CPC_PH_E!C45</f>
        <v>0</v>
      </c>
      <c r="D45" s="8">
        <f>FC_IND_CPC_BC_E!D45+FC_IND_CPC_OC_E!D45+FC_IND_CPC_PH_E!D45</f>
        <v>0</v>
      </c>
      <c r="E45" s="8">
        <f>FC_IND_CPC_BC_E!E45+FC_IND_CPC_OC_E!E45+FC_IND_CPC_PH_E!E45</f>
        <v>0</v>
      </c>
      <c r="F45" s="8">
        <f>FC_IND_CPC_BC_E!F45+FC_IND_CPC_OC_E!F45+FC_IND_CPC_PH_E!F45</f>
        <v>0</v>
      </c>
      <c r="G45" s="8">
        <f>FC_IND_CPC_BC_E!G45+FC_IND_CPC_OC_E!G45+FC_IND_CPC_PH_E!G45</f>
        <v>0</v>
      </c>
      <c r="H45" s="8">
        <f>FC_IND_CPC_BC_E!H45+FC_IND_CPC_OC_E!H45+FC_IND_CPC_PH_E!H45</f>
        <v>0</v>
      </c>
      <c r="I45" s="8">
        <f>FC_IND_CPC_BC_E!I45+FC_IND_CPC_OC_E!I45+FC_IND_CPC_PH_E!I45</f>
        <v>0</v>
      </c>
      <c r="J45" s="8">
        <f>FC_IND_CPC_BC_E!J45+FC_IND_CPC_OC_E!J45+FC_IND_CPC_PH_E!J45</f>
        <v>0</v>
      </c>
      <c r="K45" s="8">
        <f>FC_IND_CPC_BC_E!K45+FC_IND_CPC_OC_E!K45+FC_IND_CPC_PH_E!K45</f>
        <v>0</v>
      </c>
      <c r="L45" s="8">
        <f>FC_IND_CPC_BC_E!L45+FC_IND_CPC_OC_E!L45+FC_IND_CPC_PH_E!L45</f>
        <v>0</v>
      </c>
      <c r="M45" s="8">
        <f>FC_IND_CPC_BC_E!M45+FC_IND_CPC_OC_E!M45+FC_IND_CPC_PH_E!M45</f>
        <v>0</v>
      </c>
      <c r="N45" s="8">
        <f>FC_IND_CPC_BC_E!N45+FC_IND_CPC_OC_E!N45+FC_IND_CPC_PH_E!N45</f>
        <v>0</v>
      </c>
      <c r="O45" s="8">
        <f>FC_IND_CPC_BC_E!O45+FC_IND_CPC_OC_E!O45+FC_IND_CPC_PH_E!O45</f>
        <v>0</v>
      </c>
      <c r="P45" s="8">
        <f>FC_IND_CPC_BC_E!P45+FC_IND_CPC_OC_E!P45+FC_IND_CPC_PH_E!P45</f>
        <v>0</v>
      </c>
      <c r="Q45" s="8">
        <f>FC_IND_CPC_BC_E!Q45+FC_IND_CPC_OC_E!Q45+FC_IND_CPC_PH_E!Q45</f>
        <v>0</v>
      </c>
      <c r="R45" s="8">
        <f>FC_IND_CPC_BC_E!R45+FC_IND_CPC_OC_E!R45+FC_IND_CPC_PH_E!R45</f>
        <v>0</v>
      </c>
      <c r="S45" s="8">
        <f>FC_IND_CPC_BC_E!S45+FC_IND_CPC_OC_E!S45+FC_IND_CPC_PH_E!S45</f>
        <v>0</v>
      </c>
      <c r="T45" s="8">
        <f>FC_IND_CPC_BC_E!T45+FC_IND_CPC_OC_E!T45+FC_IND_CPC_PH_E!T45</f>
        <v>0</v>
      </c>
      <c r="U45" s="8">
        <f>FC_IND_CPC_BC_E!U45+FC_IND_CPC_OC_E!U45+FC_IND_CPC_PH_E!U45</f>
        <v>0</v>
      </c>
      <c r="V45" s="8">
        <f>FC_IND_CPC_BC_E!V45+FC_IND_CPC_OC_E!V45+FC_IND_CPC_PH_E!V45</f>
        <v>0</v>
      </c>
      <c r="W45" s="8">
        <f>FC_IND_CPC_BC_E!W45+FC_IND_CPC_OC_E!W45+FC_IND_CPC_PH_E!W45</f>
        <v>0</v>
      </c>
      <c r="X45" s="8">
        <f>FC_IND_CPC_BC_E!X45+FC_IND_CPC_OC_E!X45+FC_IND_CPC_PH_E!X45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FC_IND_CPC_BC_E!C46+FC_IND_CPC_OC_E!C46+FC_IND_CPC_PH_E!C46</f>
        <v>0</v>
      </c>
      <c r="D46" s="8">
        <f>FC_IND_CPC_BC_E!D46+FC_IND_CPC_OC_E!D46+FC_IND_CPC_PH_E!D46</f>
        <v>0</v>
      </c>
      <c r="E46" s="8">
        <f>FC_IND_CPC_BC_E!E46+FC_IND_CPC_OC_E!E46+FC_IND_CPC_PH_E!E46</f>
        <v>0</v>
      </c>
      <c r="F46" s="8">
        <f>FC_IND_CPC_BC_E!F46+FC_IND_CPC_OC_E!F46+FC_IND_CPC_PH_E!F46</f>
        <v>0</v>
      </c>
      <c r="G46" s="8">
        <f>FC_IND_CPC_BC_E!G46+FC_IND_CPC_OC_E!G46+FC_IND_CPC_PH_E!G46</f>
        <v>0</v>
      </c>
      <c r="H46" s="8">
        <f>FC_IND_CPC_BC_E!H46+FC_IND_CPC_OC_E!H46+FC_IND_CPC_PH_E!H46</f>
        <v>0</v>
      </c>
      <c r="I46" s="8">
        <f>FC_IND_CPC_BC_E!I46+FC_IND_CPC_OC_E!I46+FC_IND_CPC_PH_E!I46</f>
        <v>0</v>
      </c>
      <c r="J46" s="8">
        <f>FC_IND_CPC_BC_E!J46+FC_IND_CPC_OC_E!J46+FC_IND_CPC_PH_E!J46</f>
        <v>0</v>
      </c>
      <c r="K46" s="8">
        <f>FC_IND_CPC_BC_E!K46+FC_IND_CPC_OC_E!K46+FC_IND_CPC_PH_E!K46</f>
        <v>0</v>
      </c>
      <c r="L46" s="8">
        <f>FC_IND_CPC_BC_E!L46+FC_IND_CPC_OC_E!L46+FC_IND_CPC_PH_E!L46</f>
        <v>0</v>
      </c>
      <c r="M46" s="8">
        <f>FC_IND_CPC_BC_E!M46+FC_IND_CPC_OC_E!M46+FC_IND_CPC_PH_E!M46</f>
        <v>0</v>
      </c>
      <c r="N46" s="8">
        <f>FC_IND_CPC_BC_E!N46+FC_IND_CPC_OC_E!N46+FC_IND_CPC_PH_E!N46</f>
        <v>0</v>
      </c>
      <c r="O46" s="8">
        <f>FC_IND_CPC_BC_E!O46+FC_IND_CPC_OC_E!O46+FC_IND_CPC_PH_E!O46</f>
        <v>0</v>
      </c>
      <c r="P46" s="8">
        <f>FC_IND_CPC_BC_E!P46+FC_IND_CPC_OC_E!P46+FC_IND_CPC_PH_E!P46</f>
        <v>0</v>
      </c>
      <c r="Q46" s="8">
        <f>FC_IND_CPC_BC_E!Q46+FC_IND_CPC_OC_E!Q46+FC_IND_CPC_PH_E!Q46</f>
        <v>0</v>
      </c>
      <c r="R46" s="8">
        <f>FC_IND_CPC_BC_E!R46+FC_IND_CPC_OC_E!R46+FC_IND_CPC_PH_E!R46</f>
        <v>0</v>
      </c>
      <c r="S46" s="8">
        <f>FC_IND_CPC_BC_E!S46+FC_IND_CPC_OC_E!S46+FC_IND_CPC_PH_E!S46</f>
        <v>0</v>
      </c>
      <c r="T46" s="8">
        <f>FC_IND_CPC_BC_E!T46+FC_IND_CPC_OC_E!T46+FC_IND_CPC_PH_E!T46</f>
        <v>0</v>
      </c>
      <c r="U46" s="8">
        <f>FC_IND_CPC_BC_E!U46+FC_IND_CPC_OC_E!U46+FC_IND_CPC_PH_E!U46</f>
        <v>0</v>
      </c>
      <c r="V46" s="8">
        <f>FC_IND_CPC_BC_E!V46+FC_IND_CPC_OC_E!V46+FC_IND_CPC_PH_E!V46</f>
        <v>0</v>
      </c>
      <c r="W46" s="8">
        <f>FC_IND_CPC_BC_E!W46+FC_IND_CPC_OC_E!W46+FC_IND_CPC_PH_E!W46</f>
        <v>0</v>
      </c>
      <c r="X46" s="8">
        <f>FC_IND_CPC_BC_E!X46+FC_IND_CPC_OC_E!X46+FC_IND_CPC_PH_E!X46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FC_IND_CPC_BC_E!C47+FC_IND_CPC_OC_E!C47+FC_IND_CPC_PH_E!C47</f>
        <v>0</v>
      </c>
      <c r="D47" s="8">
        <f>FC_IND_CPC_BC_E!D47+FC_IND_CPC_OC_E!D47+FC_IND_CPC_PH_E!D47</f>
        <v>0</v>
      </c>
      <c r="E47" s="8">
        <f>FC_IND_CPC_BC_E!E47+FC_IND_CPC_OC_E!E47+FC_IND_CPC_PH_E!E47</f>
        <v>0</v>
      </c>
      <c r="F47" s="8">
        <f>FC_IND_CPC_BC_E!F47+FC_IND_CPC_OC_E!F47+FC_IND_CPC_PH_E!F47</f>
        <v>0</v>
      </c>
      <c r="G47" s="8">
        <f>FC_IND_CPC_BC_E!G47+FC_IND_CPC_OC_E!G47+FC_IND_CPC_PH_E!G47</f>
        <v>0</v>
      </c>
      <c r="H47" s="8">
        <f>FC_IND_CPC_BC_E!H47+FC_IND_CPC_OC_E!H47+FC_IND_CPC_PH_E!H47</f>
        <v>0</v>
      </c>
      <c r="I47" s="8">
        <f>FC_IND_CPC_BC_E!I47+FC_IND_CPC_OC_E!I47+FC_IND_CPC_PH_E!I47</f>
        <v>0</v>
      </c>
      <c r="J47" s="8">
        <f>FC_IND_CPC_BC_E!J47+FC_IND_CPC_OC_E!J47+FC_IND_CPC_PH_E!J47</f>
        <v>0</v>
      </c>
      <c r="K47" s="8">
        <f>FC_IND_CPC_BC_E!K47+FC_IND_CPC_OC_E!K47+FC_IND_CPC_PH_E!K47</f>
        <v>0</v>
      </c>
      <c r="L47" s="8">
        <f>FC_IND_CPC_BC_E!L47+FC_IND_CPC_OC_E!L47+FC_IND_CPC_PH_E!L47</f>
        <v>0</v>
      </c>
      <c r="M47" s="8">
        <f>FC_IND_CPC_BC_E!M47+FC_IND_CPC_OC_E!M47+FC_IND_CPC_PH_E!M47</f>
        <v>0</v>
      </c>
      <c r="N47" s="8">
        <f>FC_IND_CPC_BC_E!N47+FC_IND_CPC_OC_E!N47+FC_IND_CPC_PH_E!N47</f>
        <v>0</v>
      </c>
      <c r="O47" s="8">
        <f>FC_IND_CPC_BC_E!O47+FC_IND_CPC_OC_E!O47+FC_IND_CPC_PH_E!O47</f>
        <v>0</v>
      </c>
      <c r="P47" s="8">
        <f>FC_IND_CPC_BC_E!P47+FC_IND_CPC_OC_E!P47+FC_IND_CPC_PH_E!P47</f>
        <v>0</v>
      </c>
      <c r="Q47" s="8">
        <f>FC_IND_CPC_BC_E!Q47+FC_IND_CPC_OC_E!Q47+FC_IND_CPC_PH_E!Q47</f>
        <v>0</v>
      </c>
      <c r="R47" s="8">
        <f>FC_IND_CPC_BC_E!R47+FC_IND_CPC_OC_E!R47+FC_IND_CPC_PH_E!R47</f>
        <v>0</v>
      </c>
      <c r="S47" s="8">
        <f>FC_IND_CPC_BC_E!S47+FC_IND_CPC_OC_E!S47+FC_IND_CPC_PH_E!S47</f>
        <v>0</v>
      </c>
      <c r="T47" s="8">
        <f>FC_IND_CPC_BC_E!T47+FC_IND_CPC_OC_E!T47+FC_IND_CPC_PH_E!T47</f>
        <v>0</v>
      </c>
      <c r="U47" s="8">
        <f>FC_IND_CPC_BC_E!U47+FC_IND_CPC_OC_E!U47+FC_IND_CPC_PH_E!U47</f>
        <v>0</v>
      </c>
      <c r="V47" s="8">
        <f>FC_IND_CPC_BC_E!V47+FC_IND_CPC_OC_E!V47+FC_IND_CPC_PH_E!V47</f>
        <v>0</v>
      </c>
      <c r="W47" s="8">
        <f>FC_IND_CPC_BC_E!W47+FC_IND_CPC_OC_E!W47+FC_IND_CPC_PH_E!W47</f>
        <v>0</v>
      </c>
      <c r="X47" s="8">
        <f>FC_IND_CPC_BC_E!X47+FC_IND_CPC_OC_E!X47+FC_IND_CPC_PH_E!X47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FC_IND_CPC_BC_E!C48+FC_IND_CPC_OC_E!C48+FC_IND_CPC_PH_E!C48</f>
        <v>0</v>
      </c>
      <c r="D48" s="8">
        <f>FC_IND_CPC_BC_E!D48+FC_IND_CPC_OC_E!D48+FC_IND_CPC_PH_E!D48</f>
        <v>0</v>
      </c>
      <c r="E48" s="8">
        <f>FC_IND_CPC_BC_E!E48+FC_IND_CPC_OC_E!E48+FC_IND_CPC_PH_E!E48</f>
        <v>0</v>
      </c>
      <c r="F48" s="8">
        <f>FC_IND_CPC_BC_E!F48+FC_IND_CPC_OC_E!F48+FC_IND_CPC_PH_E!F48</f>
        <v>0</v>
      </c>
      <c r="G48" s="8">
        <f>FC_IND_CPC_BC_E!G48+FC_IND_CPC_OC_E!G48+FC_IND_CPC_PH_E!G48</f>
        <v>0</v>
      </c>
      <c r="H48" s="8">
        <f>FC_IND_CPC_BC_E!H48+FC_IND_CPC_OC_E!H48+FC_IND_CPC_PH_E!H48</f>
        <v>0</v>
      </c>
      <c r="I48" s="8">
        <f>FC_IND_CPC_BC_E!I48+FC_IND_CPC_OC_E!I48+FC_IND_CPC_PH_E!I48</f>
        <v>0</v>
      </c>
      <c r="J48" s="8">
        <f>FC_IND_CPC_BC_E!J48+FC_IND_CPC_OC_E!J48+FC_IND_CPC_PH_E!J48</f>
        <v>0</v>
      </c>
      <c r="K48" s="8">
        <f>FC_IND_CPC_BC_E!K48+FC_IND_CPC_OC_E!K48+FC_IND_CPC_PH_E!K48</f>
        <v>0</v>
      </c>
      <c r="L48" s="8">
        <f>FC_IND_CPC_BC_E!L48+FC_IND_CPC_OC_E!L48+FC_IND_CPC_PH_E!L48</f>
        <v>0</v>
      </c>
      <c r="M48" s="8">
        <f>FC_IND_CPC_BC_E!M48+FC_IND_CPC_OC_E!M48+FC_IND_CPC_PH_E!M48</f>
        <v>0</v>
      </c>
      <c r="N48" s="8">
        <f>FC_IND_CPC_BC_E!N48+FC_IND_CPC_OC_E!N48+FC_IND_CPC_PH_E!N48</f>
        <v>0</v>
      </c>
      <c r="O48" s="8">
        <f>FC_IND_CPC_BC_E!O48+FC_IND_CPC_OC_E!O48+FC_IND_CPC_PH_E!O48</f>
        <v>0</v>
      </c>
      <c r="P48" s="8">
        <f>FC_IND_CPC_BC_E!P48+FC_IND_CPC_OC_E!P48+FC_IND_CPC_PH_E!P48</f>
        <v>0</v>
      </c>
      <c r="Q48" s="8">
        <f>FC_IND_CPC_BC_E!Q48+FC_IND_CPC_OC_E!Q48+FC_IND_CPC_PH_E!Q48</f>
        <v>0</v>
      </c>
      <c r="R48" s="8">
        <f>FC_IND_CPC_BC_E!R48+FC_IND_CPC_OC_E!R48+FC_IND_CPC_PH_E!R48</f>
        <v>0</v>
      </c>
      <c r="S48" s="8">
        <f>FC_IND_CPC_BC_E!S48+FC_IND_CPC_OC_E!S48+FC_IND_CPC_PH_E!S48</f>
        <v>0</v>
      </c>
      <c r="T48" s="8">
        <f>FC_IND_CPC_BC_E!T48+FC_IND_CPC_OC_E!T48+FC_IND_CPC_PH_E!T48</f>
        <v>0</v>
      </c>
      <c r="U48" s="8">
        <f>FC_IND_CPC_BC_E!U48+FC_IND_CPC_OC_E!U48+FC_IND_CPC_PH_E!U48</f>
        <v>0</v>
      </c>
      <c r="V48" s="8">
        <f>FC_IND_CPC_BC_E!V48+FC_IND_CPC_OC_E!V48+FC_IND_CPC_PH_E!V48</f>
        <v>0</v>
      </c>
      <c r="W48" s="8">
        <f>FC_IND_CPC_BC_E!W48+FC_IND_CPC_OC_E!W48+FC_IND_CPC_PH_E!W48</f>
        <v>0</v>
      </c>
      <c r="X48" s="8">
        <f>FC_IND_CPC_BC_E!X48+FC_IND_CPC_OC_E!X48+FC_IND_CPC_PH_E!X48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FC_IND_CPC_BC_E!C49+FC_IND_CPC_OC_E!C49+FC_IND_CPC_PH_E!C49</f>
        <v>0</v>
      </c>
      <c r="D49" s="8">
        <f>FC_IND_CPC_BC_E!D49+FC_IND_CPC_OC_E!D49+FC_IND_CPC_PH_E!D49</f>
        <v>0</v>
      </c>
      <c r="E49" s="8">
        <f>FC_IND_CPC_BC_E!E49+FC_IND_CPC_OC_E!E49+FC_IND_CPC_PH_E!E49</f>
        <v>0</v>
      </c>
      <c r="F49" s="8">
        <f>FC_IND_CPC_BC_E!F49+FC_IND_CPC_OC_E!F49+FC_IND_CPC_PH_E!F49</f>
        <v>0</v>
      </c>
      <c r="G49" s="8">
        <f>FC_IND_CPC_BC_E!G49+FC_IND_CPC_OC_E!G49+FC_IND_CPC_PH_E!G49</f>
        <v>0</v>
      </c>
      <c r="H49" s="8">
        <f>FC_IND_CPC_BC_E!H49+FC_IND_CPC_OC_E!H49+FC_IND_CPC_PH_E!H49</f>
        <v>0</v>
      </c>
      <c r="I49" s="8">
        <f>FC_IND_CPC_BC_E!I49+FC_IND_CPC_OC_E!I49+FC_IND_CPC_PH_E!I49</f>
        <v>0</v>
      </c>
      <c r="J49" s="8">
        <f>FC_IND_CPC_BC_E!J49+FC_IND_CPC_OC_E!J49+FC_IND_CPC_PH_E!J49</f>
        <v>0</v>
      </c>
      <c r="K49" s="8">
        <f>FC_IND_CPC_BC_E!K49+FC_IND_CPC_OC_E!K49+FC_IND_CPC_PH_E!K49</f>
        <v>0</v>
      </c>
      <c r="L49" s="8">
        <f>FC_IND_CPC_BC_E!L49+FC_IND_CPC_OC_E!L49+FC_IND_CPC_PH_E!L49</f>
        <v>0</v>
      </c>
      <c r="M49" s="8">
        <f>FC_IND_CPC_BC_E!M49+FC_IND_CPC_OC_E!M49+FC_IND_CPC_PH_E!M49</f>
        <v>0</v>
      </c>
      <c r="N49" s="8">
        <f>FC_IND_CPC_BC_E!N49+FC_IND_CPC_OC_E!N49+FC_IND_CPC_PH_E!N49</f>
        <v>0</v>
      </c>
      <c r="O49" s="8">
        <f>FC_IND_CPC_BC_E!O49+FC_IND_CPC_OC_E!O49+FC_IND_CPC_PH_E!O49</f>
        <v>0</v>
      </c>
      <c r="P49" s="8">
        <f>FC_IND_CPC_BC_E!P49+FC_IND_CPC_OC_E!P49+FC_IND_CPC_PH_E!P49</f>
        <v>0</v>
      </c>
      <c r="Q49" s="8">
        <f>FC_IND_CPC_BC_E!Q49+FC_IND_CPC_OC_E!Q49+FC_IND_CPC_PH_E!Q49</f>
        <v>0</v>
      </c>
      <c r="R49" s="8">
        <f>FC_IND_CPC_BC_E!R49+FC_IND_CPC_OC_E!R49+FC_IND_CPC_PH_E!R49</f>
        <v>0</v>
      </c>
      <c r="S49" s="8">
        <f>FC_IND_CPC_BC_E!S49+FC_IND_CPC_OC_E!S49+FC_IND_CPC_PH_E!S49</f>
        <v>0</v>
      </c>
      <c r="T49" s="8">
        <f>FC_IND_CPC_BC_E!T49+FC_IND_CPC_OC_E!T49+FC_IND_CPC_PH_E!T49</f>
        <v>0</v>
      </c>
      <c r="U49" s="8">
        <f>FC_IND_CPC_BC_E!U49+FC_IND_CPC_OC_E!U49+FC_IND_CPC_PH_E!U49</f>
        <v>0</v>
      </c>
      <c r="V49" s="8">
        <f>FC_IND_CPC_BC_E!V49+FC_IND_CPC_OC_E!V49+FC_IND_CPC_PH_E!V49</f>
        <v>0</v>
      </c>
      <c r="W49" s="8">
        <f>FC_IND_CPC_BC_E!W49+FC_IND_CPC_OC_E!W49+FC_IND_CPC_PH_E!W49</f>
        <v>0</v>
      </c>
      <c r="X49" s="8">
        <f>FC_IND_CPC_BC_E!X49+FC_IND_CPC_OC_E!X49+FC_IND_CPC_PH_E!X49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FC_IND_CPC_BC_E!C50+FC_IND_CPC_OC_E!C50+FC_IND_CPC_PH_E!C50</f>
        <v>0</v>
      </c>
      <c r="D50" s="8">
        <f>FC_IND_CPC_BC_E!D50+FC_IND_CPC_OC_E!D50+FC_IND_CPC_PH_E!D50</f>
        <v>0</v>
      </c>
      <c r="E50" s="8">
        <f>FC_IND_CPC_BC_E!E50+FC_IND_CPC_OC_E!E50+FC_IND_CPC_PH_E!E50</f>
        <v>0</v>
      </c>
      <c r="F50" s="8">
        <f>FC_IND_CPC_BC_E!F50+FC_IND_CPC_OC_E!F50+FC_IND_CPC_PH_E!F50</f>
        <v>0</v>
      </c>
      <c r="G50" s="8">
        <f>FC_IND_CPC_BC_E!G50+FC_IND_CPC_OC_E!G50+FC_IND_CPC_PH_E!G50</f>
        <v>0</v>
      </c>
      <c r="H50" s="8">
        <f>FC_IND_CPC_BC_E!H50+FC_IND_CPC_OC_E!H50+FC_IND_CPC_PH_E!H50</f>
        <v>0</v>
      </c>
      <c r="I50" s="8">
        <f>FC_IND_CPC_BC_E!I50+FC_IND_CPC_OC_E!I50+FC_IND_CPC_PH_E!I50</f>
        <v>0</v>
      </c>
      <c r="J50" s="8">
        <f>FC_IND_CPC_BC_E!J50+FC_IND_CPC_OC_E!J50+FC_IND_CPC_PH_E!J50</f>
        <v>0</v>
      </c>
      <c r="K50" s="8">
        <f>FC_IND_CPC_BC_E!K50+FC_IND_CPC_OC_E!K50+FC_IND_CPC_PH_E!K50</f>
        <v>0</v>
      </c>
      <c r="L50" s="8">
        <f>FC_IND_CPC_BC_E!L50+FC_IND_CPC_OC_E!L50+FC_IND_CPC_PH_E!L50</f>
        <v>0</v>
      </c>
      <c r="M50" s="8">
        <f>FC_IND_CPC_BC_E!M50+FC_IND_CPC_OC_E!M50+FC_IND_CPC_PH_E!M50</f>
        <v>0</v>
      </c>
      <c r="N50" s="8">
        <f>FC_IND_CPC_BC_E!N50+FC_IND_CPC_OC_E!N50+FC_IND_CPC_PH_E!N50</f>
        <v>0</v>
      </c>
      <c r="O50" s="8">
        <f>FC_IND_CPC_BC_E!O50+FC_IND_CPC_OC_E!O50+FC_IND_CPC_PH_E!O50</f>
        <v>0</v>
      </c>
      <c r="P50" s="8">
        <f>FC_IND_CPC_BC_E!P50+FC_IND_CPC_OC_E!P50+FC_IND_CPC_PH_E!P50</f>
        <v>0</v>
      </c>
      <c r="Q50" s="8">
        <f>FC_IND_CPC_BC_E!Q50+FC_IND_CPC_OC_E!Q50+FC_IND_CPC_PH_E!Q50</f>
        <v>0</v>
      </c>
      <c r="R50" s="8">
        <f>FC_IND_CPC_BC_E!R50+FC_IND_CPC_OC_E!R50+FC_IND_CPC_PH_E!R50</f>
        <v>0</v>
      </c>
      <c r="S50" s="8">
        <f>FC_IND_CPC_BC_E!S50+FC_IND_CPC_OC_E!S50+FC_IND_CPC_PH_E!S50</f>
        <v>0</v>
      </c>
      <c r="T50" s="8">
        <f>FC_IND_CPC_BC_E!T50+FC_IND_CPC_OC_E!T50+FC_IND_CPC_PH_E!T50</f>
        <v>0</v>
      </c>
      <c r="U50" s="8">
        <f>FC_IND_CPC_BC_E!U50+FC_IND_CPC_OC_E!U50+FC_IND_CPC_PH_E!U50</f>
        <v>0</v>
      </c>
      <c r="V50" s="8">
        <f>FC_IND_CPC_BC_E!V50+FC_IND_CPC_OC_E!V50+FC_IND_CPC_PH_E!V50</f>
        <v>0</v>
      </c>
      <c r="W50" s="8">
        <f>FC_IND_CPC_BC_E!W50+FC_IND_CPC_OC_E!W50+FC_IND_CPC_PH_E!W50</f>
        <v>0</v>
      </c>
      <c r="X50" s="8">
        <f>FC_IND_CPC_BC_E!X50+FC_IND_CPC_OC_E!X50+FC_IND_CPC_PH_E!X50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FC_IND_CPC_BC_E!C51+FC_IND_CPC_OC_E!C51+FC_IND_CPC_PH_E!C51</f>
        <v>21.636580679999998</v>
      </c>
      <c r="D51" s="27">
        <f>FC_IND_CPC_BC_E!D51+FC_IND_CPC_OC_E!D51+FC_IND_CPC_PH_E!D51</f>
        <v>19.478234160000003</v>
      </c>
      <c r="E51" s="27">
        <f>FC_IND_CPC_BC_E!E51+FC_IND_CPC_OC_E!E51+FC_IND_CPC_PH_E!E51</f>
        <v>19.949810760000002</v>
      </c>
      <c r="F51" s="27">
        <f>FC_IND_CPC_BC_E!F51+FC_IND_CPC_OC_E!F51+FC_IND_CPC_PH_E!F51</f>
        <v>25.978316759999988</v>
      </c>
      <c r="G51" s="27">
        <f>FC_IND_CPC_BC_E!G51+FC_IND_CPC_OC_E!G51+FC_IND_CPC_PH_E!G51</f>
        <v>28.818076319999996</v>
      </c>
      <c r="H51" s="27">
        <f>FC_IND_CPC_BC_E!H51+FC_IND_CPC_OC_E!H51+FC_IND_CPC_PH_E!H51</f>
        <v>32.178084840000011</v>
      </c>
      <c r="I51" s="27">
        <f>FC_IND_CPC_BC_E!I51+FC_IND_CPC_OC_E!I51+FC_IND_CPC_PH_E!I51</f>
        <v>24.878038680000003</v>
      </c>
      <c r="J51" s="27">
        <f>FC_IND_CPC_BC_E!J51+FC_IND_CPC_OC_E!J51+FC_IND_CPC_PH_E!J51</f>
        <v>28.563000839999994</v>
      </c>
      <c r="K51" s="27">
        <f>FC_IND_CPC_BC_E!K51+FC_IND_CPC_OC_E!K51+FC_IND_CPC_PH_E!K51</f>
        <v>22.60215144</v>
      </c>
      <c r="L51" s="27">
        <f>FC_IND_CPC_BC_E!L51+FC_IND_CPC_OC_E!L51+FC_IND_CPC_PH_E!L51</f>
        <v>19.440467639999998</v>
      </c>
      <c r="M51" s="27">
        <f>FC_IND_CPC_BC_E!M51+FC_IND_CPC_OC_E!M51+FC_IND_CPC_PH_E!M51</f>
        <v>21.583667159999997</v>
      </c>
      <c r="N51" s="27">
        <f>FC_IND_CPC_BC_E!N51+FC_IND_CPC_OC_E!N51+FC_IND_CPC_PH_E!N51</f>
        <v>37.239404399999998</v>
      </c>
      <c r="O51" s="27">
        <f>FC_IND_CPC_BC_E!O51+FC_IND_CPC_OC_E!O51+FC_IND_CPC_PH_E!O51</f>
        <v>39.215986920000006</v>
      </c>
      <c r="P51" s="27">
        <f>FC_IND_CPC_BC_E!P51+FC_IND_CPC_OC_E!P51+FC_IND_CPC_PH_E!P51</f>
        <v>51.797085119999998</v>
      </c>
      <c r="Q51" s="27">
        <f>FC_IND_CPC_BC_E!Q51+FC_IND_CPC_OC_E!Q51+FC_IND_CPC_PH_E!Q51</f>
        <v>38.352809880000009</v>
      </c>
      <c r="R51" s="27">
        <f>FC_IND_CPC_BC_E!R51+FC_IND_CPC_OC_E!R51+FC_IND_CPC_PH_E!R51</f>
        <v>36.660183120000006</v>
      </c>
      <c r="S51" s="27">
        <f>FC_IND_CPC_BC_E!S51+FC_IND_CPC_OC_E!S51+FC_IND_CPC_PH_E!S51</f>
        <v>42.723426240000009</v>
      </c>
      <c r="T51" s="27">
        <f>FC_IND_CPC_BC_E!T51+FC_IND_CPC_OC_E!T51+FC_IND_CPC_PH_E!T51</f>
        <v>29.354886</v>
      </c>
      <c r="U51" s="27">
        <f>FC_IND_CPC_BC_E!U51+FC_IND_CPC_OC_E!U51+FC_IND_CPC_PH_E!U51</f>
        <v>19.566086760000001</v>
      </c>
      <c r="V51" s="27">
        <f>FC_IND_CPC_BC_E!V51+FC_IND_CPC_OC_E!V51+FC_IND_CPC_PH_E!V51</f>
        <v>20.442189240000001</v>
      </c>
      <c r="W51" s="27">
        <f>FC_IND_CPC_BC_E!W51+FC_IND_CPC_OC_E!W51+FC_IND_CPC_PH_E!W51</f>
        <v>16.652611799999999</v>
      </c>
      <c r="X51" s="27">
        <f>FC_IND_CPC_BC_E!X51+FC_IND_CPC_OC_E!X51+FC_IND_CPC_PH_E!X51</f>
        <v>6.3142794000000011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FC_IND_CPC_BC_E!C53+FC_IND_CPC_OC_E!C53+FC_IND_CPC_PH_E!C53</f>
        <v>0</v>
      </c>
      <c r="D53" s="8">
        <f>FC_IND_CPC_BC_E!D53+FC_IND_CPC_OC_E!D53+FC_IND_CPC_PH_E!D53</f>
        <v>0</v>
      </c>
      <c r="E53" s="8">
        <f>FC_IND_CPC_BC_E!E53+FC_IND_CPC_OC_E!E53+FC_IND_CPC_PH_E!E53</f>
        <v>0</v>
      </c>
      <c r="F53" s="8">
        <f>FC_IND_CPC_BC_E!F53+FC_IND_CPC_OC_E!F53+FC_IND_CPC_PH_E!F53</f>
        <v>0</v>
      </c>
      <c r="G53" s="8">
        <f>FC_IND_CPC_BC_E!G53+FC_IND_CPC_OC_E!G53+FC_IND_CPC_PH_E!G53</f>
        <v>0</v>
      </c>
      <c r="H53" s="8">
        <f>FC_IND_CPC_BC_E!H53+FC_IND_CPC_OC_E!H53+FC_IND_CPC_PH_E!H53</f>
        <v>0</v>
      </c>
      <c r="I53" s="8">
        <f>FC_IND_CPC_BC_E!I53+FC_IND_CPC_OC_E!I53+FC_IND_CPC_PH_E!I53</f>
        <v>0</v>
      </c>
      <c r="J53" s="8">
        <f>FC_IND_CPC_BC_E!J53+FC_IND_CPC_OC_E!J53+FC_IND_CPC_PH_E!J53</f>
        <v>0</v>
      </c>
      <c r="K53" s="8">
        <f>FC_IND_CPC_BC_E!K53+FC_IND_CPC_OC_E!K53+FC_IND_CPC_PH_E!K53</f>
        <v>0</v>
      </c>
      <c r="L53" s="8">
        <f>FC_IND_CPC_BC_E!L53+FC_IND_CPC_OC_E!L53+FC_IND_CPC_PH_E!L53</f>
        <v>0</v>
      </c>
      <c r="M53" s="8">
        <f>FC_IND_CPC_BC_E!M53+FC_IND_CPC_OC_E!M53+FC_IND_CPC_PH_E!M53</f>
        <v>0</v>
      </c>
      <c r="N53" s="8">
        <f>FC_IND_CPC_BC_E!N53+FC_IND_CPC_OC_E!N53+FC_IND_CPC_PH_E!N53</f>
        <v>0</v>
      </c>
      <c r="O53" s="8">
        <f>FC_IND_CPC_BC_E!O53+FC_IND_CPC_OC_E!O53+FC_IND_CPC_PH_E!O53</f>
        <v>0</v>
      </c>
      <c r="P53" s="8">
        <f>FC_IND_CPC_BC_E!P53+FC_IND_CPC_OC_E!P53+FC_IND_CPC_PH_E!P53</f>
        <v>0</v>
      </c>
      <c r="Q53" s="8">
        <f>FC_IND_CPC_BC_E!Q53+FC_IND_CPC_OC_E!Q53+FC_IND_CPC_PH_E!Q53</f>
        <v>0</v>
      </c>
      <c r="R53" s="8">
        <f>FC_IND_CPC_BC_E!R53+FC_IND_CPC_OC_E!R53+FC_IND_CPC_PH_E!R53</f>
        <v>0</v>
      </c>
      <c r="S53" s="8">
        <f>FC_IND_CPC_BC_E!S53+FC_IND_CPC_OC_E!S53+FC_IND_CPC_PH_E!S53</f>
        <v>0</v>
      </c>
      <c r="T53" s="8">
        <f>FC_IND_CPC_BC_E!T53+FC_IND_CPC_OC_E!T53+FC_IND_CPC_PH_E!T53</f>
        <v>0</v>
      </c>
      <c r="U53" s="8">
        <f>FC_IND_CPC_BC_E!U53+FC_IND_CPC_OC_E!U53+FC_IND_CPC_PH_E!U53</f>
        <v>0</v>
      </c>
      <c r="V53" s="8">
        <f>FC_IND_CPC_BC_E!V53+FC_IND_CPC_OC_E!V53+FC_IND_CPC_PH_E!V53</f>
        <v>0</v>
      </c>
      <c r="W53" s="8">
        <f>FC_IND_CPC_BC_E!W53+FC_IND_CPC_OC_E!W53+FC_IND_CPC_PH_E!W53</f>
        <v>0</v>
      </c>
      <c r="X53" s="8">
        <f>FC_IND_CPC_BC_E!X53+FC_IND_CPC_OC_E!X53+FC_IND_CPC_PH_E!X53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FC_IND_CPC_BC_E!C54+FC_IND_CPC_OC_E!C54+FC_IND_CPC_PH_E!C54</f>
        <v>0</v>
      </c>
      <c r="D54" s="45">
        <f>FC_IND_CPC_BC_E!D54+FC_IND_CPC_OC_E!D54+FC_IND_CPC_PH_E!D54</f>
        <v>0</v>
      </c>
      <c r="E54" s="45">
        <f>FC_IND_CPC_BC_E!E54+FC_IND_CPC_OC_E!E54+FC_IND_CPC_PH_E!E54</f>
        <v>0</v>
      </c>
      <c r="F54" s="45">
        <f>FC_IND_CPC_BC_E!F54+FC_IND_CPC_OC_E!F54+FC_IND_CPC_PH_E!F54</f>
        <v>0</v>
      </c>
      <c r="G54" s="45">
        <f>FC_IND_CPC_BC_E!G54+FC_IND_CPC_OC_E!G54+FC_IND_CPC_PH_E!G54</f>
        <v>0</v>
      </c>
      <c r="H54" s="45">
        <f>FC_IND_CPC_BC_E!H54+FC_IND_CPC_OC_E!H54+FC_IND_CPC_PH_E!H54</f>
        <v>0</v>
      </c>
      <c r="I54" s="45">
        <f>FC_IND_CPC_BC_E!I54+FC_IND_CPC_OC_E!I54+FC_IND_CPC_PH_E!I54</f>
        <v>0</v>
      </c>
      <c r="J54" s="45">
        <f>FC_IND_CPC_BC_E!J54+FC_IND_CPC_OC_E!J54+FC_IND_CPC_PH_E!J54</f>
        <v>0</v>
      </c>
      <c r="K54" s="45">
        <f>FC_IND_CPC_BC_E!K54+FC_IND_CPC_OC_E!K54+FC_IND_CPC_PH_E!K54</f>
        <v>0</v>
      </c>
      <c r="L54" s="45">
        <f>FC_IND_CPC_BC_E!L54+FC_IND_CPC_OC_E!L54+FC_IND_CPC_PH_E!L54</f>
        <v>0</v>
      </c>
      <c r="M54" s="45">
        <f>FC_IND_CPC_BC_E!M54+FC_IND_CPC_OC_E!M54+FC_IND_CPC_PH_E!M54</f>
        <v>0</v>
      </c>
      <c r="N54" s="45">
        <f>FC_IND_CPC_BC_E!N54+FC_IND_CPC_OC_E!N54+FC_IND_CPC_PH_E!N54</f>
        <v>0</v>
      </c>
      <c r="O54" s="45">
        <f>FC_IND_CPC_BC_E!O54+FC_IND_CPC_OC_E!O54+FC_IND_CPC_PH_E!O54</f>
        <v>0</v>
      </c>
      <c r="P54" s="45">
        <f>FC_IND_CPC_BC_E!P54+FC_IND_CPC_OC_E!P54+FC_IND_CPC_PH_E!P54</f>
        <v>0</v>
      </c>
      <c r="Q54" s="45">
        <f>FC_IND_CPC_BC_E!Q54+FC_IND_CPC_OC_E!Q54+FC_IND_CPC_PH_E!Q54</f>
        <v>0</v>
      </c>
      <c r="R54" s="45">
        <f>FC_IND_CPC_BC_E!R54+FC_IND_CPC_OC_E!R54+FC_IND_CPC_PH_E!R54</f>
        <v>0</v>
      </c>
      <c r="S54" s="45">
        <f>FC_IND_CPC_BC_E!S54+FC_IND_CPC_OC_E!S54+FC_IND_CPC_PH_E!S54</f>
        <v>0</v>
      </c>
      <c r="T54" s="45">
        <f>FC_IND_CPC_BC_E!T54+FC_IND_CPC_OC_E!T54+FC_IND_CPC_PH_E!T54</f>
        <v>0</v>
      </c>
      <c r="U54" s="45">
        <f>FC_IND_CPC_BC_E!U54+FC_IND_CPC_OC_E!U54+FC_IND_CPC_PH_E!U54</f>
        <v>0</v>
      </c>
      <c r="V54" s="45">
        <f>FC_IND_CPC_BC_E!V54+FC_IND_CPC_OC_E!V54+FC_IND_CPC_PH_E!V54</f>
        <v>0</v>
      </c>
      <c r="W54" s="45">
        <f>FC_IND_CPC_BC_E!W54+FC_IND_CPC_OC_E!W54+FC_IND_CPC_PH_E!W54</f>
        <v>0</v>
      </c>
      <c r="X54" s="45">
        <f>FC_IND_CPC_BC_E!X54+FC_IND_CPC_OC_E!X54+FC_IND_CPC_PH_E!X54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</v>
      </c>
      <c r="D61" s="49">
        <f t="shared" si="31"/>
        <v>0</v>
      </c>
      <c r="E61" s="49">
        <f t="shared" si="31"/>
        <v>0</v>
      </c>
      <c r="F61" s="49">
        <f t="shared" si="31"/>
        <v>0</v>
      </c>
      <c r="G61" s="49">
        <f t="shared" si="31"/>
        <v>0</v>
      </c>
      <c r="H61" s="49">
        <f t="shared" si="31"/>
        <v>0</v>
      </c>
      <c r="I61" s="49">
        <f t="shared" si="31"/>
        <v>0</v>
      </c>
      <c r="J61" s="49">
        <f t="shared" si="31"/>
        <v>0</v>
      </c>
      <c r="K61" s="49">
        <f t="shared" si="31"/>
        <v>0</v>
      </c>
      <c r="L61" s="49">
        <f t="shared" si="31"/>
        <v>0</v>
      </c>
      <c r="M61" s="49">
        <f t="shared" si="31"/>
        <v>0</v>
      </c>
      <c r="N61" s="49">
        <f t="shared" si="31"/>
        <v>0</v>
      </c>
      <c r="O61" s="49">
        <f t="shared" si="31"/>
        <v>0</v>
      </c>
      <c r="P61" s="49">
        <f t="shared" si="31"/>
        <v>0</v>
      </c>
      <c r="Q61" s="49">
        <f t="shared" si="31"/>
        <v>0</v>
      </c>
      <c r="R61" s="49">
        <f t="shared" si="31"/>
        <v>0</v>
      </c>
      <c r="S61" s="49">
        <f t="shared" si="31"/>
        <v>0</v>
      </c>
      <c r="T61" s="49">
        <f t="shared" si="31"/>
        <v>0</v>
      </c>
      <c r="U61" s="49">
        <f t="shared" si="31"/>
        <v>0</v>
      </c>
      <c r="V61" s="49">
        <f t="shared" si="31"/>
        <v>0</v>
      </c>
      <c r="W61" s="49">
        <f t="shared" si="31"/>
        <v>0</v>
      </c>
      <c r="X61" s="49">
        <f t="shared" si="3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FC_IND_CPC_BC_E!C62+FC_IND_CPC_OC_E!C62+FC_IND_CPC_PH_E!C62</f>
        <v>0</v>
      </c>
      <c r="D62" s="52">
        <f>FC_IND_CPC_BC_E!D62+FC_IND_CPC_OC_E!D62+FC_IND_CPC_PH_E!D62</f>
        <v>0</v>
      </c>
      <c r="E62" s="52">
        <f>FC_IND_CPC_BC_E!E62+FC_IND_CPC_OC_E!E62+FC_IND_CPC_PH_E!E62</f>
        <v>0</v>
      </c>
      <c r="F62" s="52">
        <f>FC_IND_CPC_BC_E!F62+FC_IND_CPC_OC_E!F62+FC_IND_CPC_PH_E!F62</f>
        <v>0</v>
      </c>
      <c r="G62" s="52">
        <f>FC_IND_CPC_BC_E!G62+FC_IND_CPC_OC_E!G62+FC_IND_CPC_PH_E!G62</f>
        <v>0</v>
      </c>
      <c r="H62" s="52">
        <f>FC_IND_CPC_BC_E!H62+FC_IND_CPC_OC_E!H62+FC_IND_CPC_PH_E!H62</f>
        <v>0</v>
      </c>
      <c r="I62" s="52">
        <f>FC_IND_CPC_BC_E!I62+FC_IND_CPC_OC_E!I62+FC_IND_CPC_PH_E!I62</f>
        <v>0</v>
      </c>
      <c r="J62" s="52">
        <f>FC_IND_CPC_BC_E!J62+FC_IND_CPC_OC_E!J62+FC_IND_CPC_PH_E!J62</f>
        <v>0</v>
      </c>
      <c r="K62" s="52">
        <f>FC_IND_CPC_BC_E!K62+FC_IND_CPC_OC_E!K62+FC_IND_CPC_PH_E!K62</f>
        <v>0</v>
      </c>
      <c r="L62" s="52">
        <f>FC_IND_CPC_BC_E!L62+FC_IND_CPC_OC_E!L62+FC_IND_CPC_PH_E!L62</f>
        <v>0</v>
      </c>
      <c r="M62" s="52">
        <f>FC_IND_CPC_BC_E!M62+FC_IND_CPC_OC_E!M62+FC_IND_CPC_PH_E!M62</f>
        <v>0</v>
      </c>
      <c r="N62" s="52">
        <f>FC_IND_CPC_BC_E!N62+FC_IND_CPC_OC_E!N62+FC_IND_CPC_PH_E!N62</f>
        <v>0</v>
      </c>
      <c r="O62" s="52">
        <f>FC_IND_CPC_BC_E!O62+FC_IND_CPC_OC_E!O62+FC_IND_CPC_PH_E!O62</f>
        <v>0</v>
      </c>
      <c r="P62" s="52">
        <f>FC_IND_CPC_BC_E!P62+FC_IND_CPC_OC_E!P62+FC_IND_CPC_PH_E!P62</f>
        <v>0</v>
      </c>
      <c r="Q62" s="52">
        <f>FC_IND_CPC_BC_E!Q62+FC_IND_CPC_OC_E!Q62+FC_IND_CPC_PH_E!Q62</f>
        <v>0</v>
      </c>
      <c r="R62" s="52">
        <f>FC_IND_CPC_BC_E!R62+FC_IND_CPC_OC_E!R62+FC_IND_CPC_PH_E!R62</f>
        <v>0</v>
      </c>
      <c r="S62" s="52">
        <f>FC_IND_CPC_BC_E!S62+FC_IND_CPC_OC_E!S62+FC_IND_CPC_PH_E!S62</f>
        <v>0</v>
      </c>
      <c r="T62" s="52">
        <f>FC_IND_CPC_BC_E!T62+FC_IND_CPC_OC_E!T62+FC_IND_CPC_PH_E!T62</f>
        <v>0</v>
      </c>
      <c r="U62" s="52">
        <f>FC_IND_CPC_BC_E!U62+FC_IND_CPC_OC_E!U62+FC_IND_CPC_PH_E!U62</f>
        <v>0</v>
      </c>
      <c r="V62" s="52">
        <f>FC_IND_CPC_BC_E!V62+FC_IND_CPC_OC_E!V62+FC_IND_CPC_PH_E!V62</f>
        <v>0</v>
      </c>
      <c r="W62" s="52">
        <f>FC_IND_CPC_BC_E!W62+FC_IND_CPC_OC_E!W62+FC_IND_CPC_PH_E!W62</f>
        <v>0</v>
      </c>
      <c r="X62" s="52">
        <f>FC_IND_CPC_BC_E!X62+FC_IND_CPC_OC_E!X62+FC_IND_CPC_PH_E!X62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FC_IND_CPC_BC_E!C63+FC_IND_CPC_OC_E!C63+FC_IND_CPC_PH_E!C63</f>
        <v>0</v>
      </c>
      <c r="D63" s="52">
        <f>FC_IND_CPC_BC_E!D63+FC_IND_CPC_OC_E!D63+FC_IND_CPC_PH_E!D63</f>
        <v>0</v>
      </c>
      <c r="E63" s="52">
        <f>FC_IND_CPC_BC_E!E63+FC_IND_CPC_OC_E!E63+FC_IND_CPC_PH_E!E63</f>
        <v>0</v>
      </c>
      <c r="F63" s="52">
        <f>FC_IND_CPC_BC_E!F63+FC_IND_CPC_OC_E!F63+FC_IND_CPC_PH_E!F63</f>
        <v>0</v>
      </c>
      <c r="G63" s="52">
        <f>FC_IND_CPC_BC_E!G63+FC_IND_CPC_OC_E!G63+FC_IND_CPC_PH_E!G63</f>
        <v>0</v>
      </c>
      <c r="H63" s="52">
        <f>FC_IND_CPC_BC_E!H63+FC_IND_CPC_OC_E!H63+FC_IND_CPC_PH_E!H63</f>
        <v>0</v>
      </c>
      <c r="I63" s="52">
        <f>FC_IND_CPC_BC_E!I63+FC_IND_CPC_OC_E!I63+FC_IND_CPC_PH_E!I63</f>
        <v>0</v>
      </c>
      <c r="J63" s="52">
        <f>FC_IND_CPC_BC_E!J63+FC_IND_CPC_OC_E!J63+FC_IND_CPC_PH_E!J63</f>
        <v>0</v>
      </c>
      <c r="K63" s="52">
        <f>FC_IND_CPC_BC_E!K63+FC_IND_CPC_OC_E!K63+FC_IND_CPC_PH_E!K63</f>
        <v>0</v>
      </c>
      <c r="L63" s="52">
        <f>FC_IND_CPC_BC_E!L63+FC_IND_CPC_OC_E!L63+FC_IND_CPC_PH_E!L63</f>
        <v>0</v>
      </c>
      <c r="M63" s="52">
        <f>FC_IND_CPC_BC_E!M63+FC_IND_CPC_OC_E!M63+FC_IND_CPC_PH_E!M63</f>
        <v>0</v>
      </c>
      <c r="N63" s="52">
        <f>FC_IND_CPC_BC_E!N63+FC_IND_CPC_OC_E!N63+FC_IND_CPC_PH_E!N63</f>
        <v>0</v>
      </c>
      <c r="O63" s="52">
        <f>FC_IND_CPC_BC_E!O63+FC_IND_CPC_OC_E!O63+FC_IND_CPC_PH_E!O63</f>
        <v>0</v>
      </c>
      <c r="P63" s="52">
        <f>FC_IND_CPC_BC_E!P63+FC_IND_CPC_OC_E!P63+FC_IND_CPC_PH_E!P63</f>
        <v>0</v>
      </c>
      <c r="Q63" s="52">
        <f>FC_IND_CPC_BC_E!Q63+FC_IND_CPC_OC_E!Q63+FC_IND_CPC_PH_E!Q63</f>
        <v>0</v>
      </c>
      <c r="R63" s="52">
        <f>FC_IND_CPC_BC_E!R63+FC_IND_CPC_OC_E!R63+FC_IND_CPC_PH_E!R63</f>
        <v>0</v>
      </c>
      <c r="S63" s="52">
        <f>FC_IND_CPC_BC_E!S63+FC_IND_CPC_OC_E!S63+FC_IND_CPC_PH_E!S63</f>
        <v>0</v>
      </c>
      <c r="T63" s="52">
        <f>FC_IND_CPC_BC_E!T63+FC_IND_CPC_OC_E!T63+FC_IND_CPC_PH_E!T63</f>
        <v>0</v>
      </c>
      <c r="U63" s="52">
        <f>FC_IND_CPC_BC_E!U63+FC_IND_CPC_OC_E!U63+FC_IND_CPC_PH_E!U63</f>
        <v>0</v>
      </c>
      <c r="V63" s="52">
        <f>FC_IND_CPC_BC_E!V63+FC_IND_CPC_OC_E!V63+FC_IND_CPC_PH_E!V63</f>
        <v>0</v>
      </c>
      <c r="W63" s="52">
        <f>FC_IND_CPC_BC_E!W63+FC_IND_CPC_OC_E!W63+FC_IND_CPC_PH_E!W63</f>
        <v>0</v>
      </c>
      <c r="X63" s="52">
        <f>FC_IND_CPC_BC_E!X63+FC_IND_CPC_OC_E!X63+FC_IND_CPC_PH_E!X63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FC_IND_CPC_BC_E!C64+FC_IND_CPC_OC_E!C64+FC_IND_CPC_PH_E!C64</f>
        <v>0</v>
      </c>
      <c r="D64" s="52">
        <f>FC_IND_CPC_BC_E!D64+FC_IND_CPC_OC_E!D64+FC_IND_CPC_PH_E!D64</f>
        <v>0</v>
      </c>
      <c r="E64" s="52">
        <f>FC_IND_CPC_BC_E!E64+FC_IND_CPC_OC_E!E64+FC_IND_CPC_PH_E!E64</f>
        <v>0</v>
      </c>
      <c r="F64" s="52">
        <f>FC_IND_CPC_BC_E!F64+FC_IND_CPC_OC_E!F64+FC_IND_CPC_PH_E!F64</f>
        <v>0</v>
      </c>
      <c r="G64" s="52">
        <f>FC_IND_CPC_BC_E!G64+FC_IND_CPC_OC_E!G64+FC_IND_CPC_PH_E!G64</f>
        <v>0</v>
      </c>
      <c r="H64" s="52">
        <f>FC_IND_CPC_BC_E!H64+FC_IND_CPC_OC_E!H64+FC_IND_CPC_PH_E!H64</f>
        <v>0</v>
      </c>
      <c r="I64" s="52">
        <f>FC_IND_CPC_BC_E!I64+FC_IND_CPC_OC_E!I64+FC_IND_CPC_PH_E!I64</f>
        <v>0</v>
      </c>
      <c r="J64" s="52">
        <f>FC_IND_CPC_BC_E!J64+FC_IND_CPC_OC_E!J64+FC_IND_CPC_PH_E!J64</f>
        <v>0</v>
      </c>
      <c r="K64" s="52">
        <f>FC_IND_CPC_BC_E!K64+FC_IND_CPC_OC_E!K64+FC_IND_CPC_PH_E!K64</f>
        <v>0</v>
      </c>
      <c r="L64" s="52">
        <f>FC_IND_CPC_BC_E!L64+FC_IND_CPC_OC_E!L64+FC_IND_CPC_PH_E!L64</f>
        <v>0</v>
      </c>
      <c r="M64" s="52">
        <f>FC_IND_CPC_BC_E!M64+FC_IND_CPC_OC_E!M64+FC_IND_CPC_PH_E!M64</f>
        <v>0</v>
      </c>
      <c r="N64" s="52">
        <f>FC_IND_CPC_BC_E!N64+FC_IND_CPC_OC_E!N64+FC_IND_CPC_PH_E!N64</f>
        <v>0</v>
      </c>
      <c r="O64" s="52">
        <f>FC_IND_CPC_BC_E!O64+FC_IND_CPC_OC_E!O64+FC_IND_CPC_PH_E!O64</f>
        <v>0</v>
      </c>
      <c r="P64" s="52">
        <f>FC_IND_CPC_BC_E!P64+FC_IND_CPC_OC_E!P64+FC_IND_CPC_PH_E!P64</f>
        <v>0</v>
      </c>
      <c r="Q64" s="52">
        <f>FC_IND_CPC_BC_E!Q64+FC_IND_CPC_OC_E!Q64+FC_IND_CPC_PH_E!Q64</f>
        <v>0</v>
      </c>
      <c r="R64" s="52">
        <f>FC_IND_CPC_BC_E!R64+FC_IND_CPC_OC_E!R64+FC_IND_CPC_PH_E!R64</f>
        <v>0</v>
      </c>
      <c r="S64" s="52">
        <f>FC_IND_CPC_BC_E!S64+FC_IND_CPC_OC_E!S64+FC_IND_CPC_PH_E!S64</f>
        <v>0</v>
      </c>
      <c r="T64" s="52">
        <f>FC_IND_CPC_BC_E!T64+FC_IND_CPC_OC_E!T64+FC_IND_CPC_PH_E!T64</f>
        <v>0</v>
      </c>
      <c r="U64" s="52">
        <f>FC_IND_CPC_BC_E!U64+FC_IND_CPC_OC_E!U64+FC_IND_CPC_PH_E!U64</f>
        <v>0</v>
      </c>
      <c r="V64" s="52">
        <f>FC_IND_CPC_BC_E!V64+FC_IND_CPC_OC_E!V64+FC_IND_CPC_PH_E!V64</f>
        <v>0</v>
      </c>
      <c r="W64" s="52">
        <f>FC_IND_CPC_BC_E!W64+FC_IND_CPC_OC_E!W64+FC_IND_CPC_PH_E!W64</f>
        <v>0</v>
      </c>
      <c r="X64" s="52">
        <f>FC_IND_CPC_BC_E!X64+FC_IND_CPC_OC_E!X64+FC_IND_CPC_PH_E!X64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FC_IND_CPC_BC_E!C65+FC_IND_CPC_OC_E!C65+FC_IND_CPC_PH_E!C65</f>
        <v>0</v>
      </c>
      <c r="D65" s="52">
        <f>FC_IND_CPC_BC_E!D65+FC_IND_CPC_OC_E!D65+FC_IND_CPC_PH_E!D65</f>
        <v>0</v>
      </c>
      <c r="E65" s="52">
        <f>FC_IND_CPC_BC_E!E65+FC_IND_CPC_OC_E!E65+FC_IND_CPC_PH_E!E65</f>
        <v>0</v>
      </c>
      <c r="F65" s="52">
        <f>FC_IND_CPC_BC_E!F65+FC_IND_CPC_OC_E!F65+FC_IND_CPC_PH_E!F65</f>
        <v>0</v>
      </c>
      <c r="G65" s="52">
        <f>FC_IND_CPC_BC_E!G65+FC_IND_CPC_OC_E!G65+FC_IND_CPC_PH_E!G65</f>
        <v>0</v>
      </c>
      <c r="H65" s="52">
        <f>FC_IND_CPC_BC_E!H65+FC_IND_CPC_OC_E!H65+FC_IND_CPC_PH_E!H65</f>
        <v>0</v>
      </c>
      <c r="I65" s="52">
        <f>FC_IND_CPC_BC_E!I65+FC_IND_CPC_OC_E!I65+FC_IND_CPC_PH_E!I65</f>
        <v>0</v>
      </c>
      <c r="J65" s="52">
        <f>FC_IND_CPC_BC_E!J65+FC_IND_CPC_OC_E!J65+FC_IND_CPC_PH_E!J65</f>
        <v>0</v>
      </c>
      <c r="K65" s="52">
        <f>FC_IND_CPC_BC_E!K65+FC_IND_CPC_OC_E!K65+FC_IND_CPC_PH_E!K65</f>
        <v>0</v>
      </c>
      <c r="L65" s="52">
        <f>FC_IND_CPC_BC_E!L65+FC_IND_CPC_OC_E!L65+FC_IND_CPC_PH_E!L65</f>
        <v>0</v>
      </c>
      <c r="M65" s="52">
        <f>FC_IND_CPC_BC_E!M65+FC_IND_CPC_OC_E!M65+FC_IND_CPC_PH_E!M65</f>
        <v>0</v>
      </c>
      <c r="N65" s="52">
        <f>FC_IND_CPC_BC_E!N65+FC_IND_CPC_OC_E!N65+FC_IND_CPC_PH_E!N65</f>
        <v>0</v>
      </c>
      <c r="O65" s="52">
        <f>FC_IND_CPC_BC_E!O65+FC_IND_CPC_OC_E!O65+FC_IND_CPC_PH_E!O65</f>
        <v>0</v>
      </c>
      <c r="P65" s="52">
        <f>FC_IND_CPC_BC_E!P65+FC_IND_CPC_OC_E!P65+FC_IND_CPC_PH_E!P65</f>
        <v>0</v>
      </c>
      <c r="Q65" s="52">
        <f>FC_IND_CPC_BC_E!Q65+FC_IND_CPC_OC_E!Q65+FC_IND_CPC_PH_E!Q65</f>
        <v>0</v>
      </c>
      <c r="R65" s="52">
        <f>FC_IND_CPC_BC_E!R65+FC_IND_CPC_OC_E!R65+FC_IND_CPC_PH_E!R65</f>
        <v>0</v>
      </c>
      <c r="S65" s="52">
        <f>FC_IND_CPC_BC_E!S65+FC_IND_CPC_OC_E!S65+FC_IND_CPC_PH_E!S65</f>
        <v>0</v>
      </c>
      <c r="T65" s="52">
        <f>FC_IND_CPC_BC_E!T65+FC_IND_CPC_OC_E!T65+FC_IND_CPC_PH_E!T65</f>
        <v>0</v>
      </c>
      <c r="U65" s="52">
        <f>FC_IND_CPC_BC_E!U65+FC_IND_CPC_OC_E!U65+FC_IND_CPC_PH_E!U65</f>
        <v>0</v>
      </c>
      <c r="V65" s="52">
        <f>FC_IND_CPC_BC_E!V65+FC_IND_CPC_OC_E!V65+FC_IND_CPC_PH_E!V65</f>
        <v>0</v>
      </c>
      <c r="W65" s="52">
        <f>FC_IND_CPC_BC_E!W65+FC_IND_CPC_OC_E!W65+FC_IND_CPC_PH_E!W65</f>
        <v>0</v>
      </c>
      <c r="X65" s="52">
        <f>FC_IND_CPC_BC_E!X65+FC_IND_CPC_OC_E!X65+FC_IND_CPC_PH_E!X65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FC_IND_CPC_BC_E!C66+FC_IND_CPC_OC_E!C66+FC_IND_CPC_PH_E!C66</f>
        <v>0</v>
      </c>
      <c r="D66" s="52">
        <f>FC_IND_CPC_BC_E!D66+FC_IND_CPC_OC_E!D66+FC_IND_CPC_PH_E!D66</f>
        <v>0</v>
      </c>
      <c r="E66" s="52">
        <f>FC_IND_CPC_BC_E!E66+FC_IND_CPC_OC_E!E66+FC_IND_CPC_PH_E!E66</f>
        <v>0</v>
      </c>
      <c r="F66" s="52">
        <f>FC_IND_CPC_BC_E!F66+FC_IND_CPC_OC_E!F66+FC_IND_CPC_PH_E!F66</f>
        <v>0</v>
      </c>
      <c r="G66" s="52">
        <f>FC_IND_CPC_BC_E!G66+FC_IND_CPC_OC_E!G66+FC_IND_CPC_PH_E!G66</f>
        <v>0</v>
      </c>
      <c r="H66" s="52">
        <f>FC_IND_CPC_BC_E!H66+FC_IND_CPC_OC_E!H66+FC_IND_CPC_PH_E!H66</f>
        <v>0</v>
      </c>
      <c r="I66" s="52">
        <f>FC_IND_CPC_BC_E!I66+FC_IND_CPC_OC_E!I66+FC_IND_CPC_PH_E!I66</f>
        <v>0</v>
      </c>
      <c r="J66" s="52">
        <f>FC_IND_CPC_BC_E!J66+FC_IND_CPC_OC_E!J66+FC_IND_CPC_PH_E!J66</f>
        <v>0</v>
      </c>
      <c r="K66" s="52">
        <f>FC_IND_CPC_BC_E!K66+FC_IND_CPC_OC_E!K66+FC_IND_CPC_PH_E!K66</f>
        <v>0</v>
      </c>
      <c r="L66" s="52">
        <f>FC_IND_CPC_BC_E!L66+FC_IND_CPC_OC_E!L66+FC_IND_CPC_PH_E!L66</f>
        <v>0</v>
      </c>
      <c r="M66" s="52">
        <f>FC_IND_CPC_BC_E!M66+FC_IND_CPC_OC_E!M66+FC_IND_CPC_PH_E!M66</f>
        <v>0</v>
      </c>
      <c r="N66" s="52">
        <f>FC_IND_CPC_BC_E!N66+FC_IND_CPC_OC_E!N66+FC_IND_CPC_PH_E!N66</f>
        <v>0</v>
      </c>
      <c r="O66" s="52">
        <f>FC_IND_CPC_BC_E!O66+FC_IND_CPC_OC_E!O66+FC_IND_CPC_PH_E!O66</f>
        <v>0</v>
      </c>
      <c r="P66" s="52">
        <f>FC_IND_CPC_BC_E!P66+FC_IND_CPC_OC_E!P66+FC_IND_CPC_PH_E!P66</f>
        <v>0</v>
      </c>
      <c r="Q66" s="52">
        <f>FC_IND_CPC_BC_E!Q66+FC_IND_CPC_OC_E!Q66+FC_IND_CPC_PH_E!Q66</f>
        <v>0</v>
      </c>
      <c r="R66" s="52">
        <f>FC_IND_CPC_BC_E!R66+FC_IND_CPC_OC_E!R66+FC_IND_CPC_PH_E!R66</f>
        <v>0</v>
      </c>
      <c r="S66" s="52">
        <f>FC_IND_CPC_BC_E!S66+FC_IND_CPC_OC_E!S66+FC_IND_CPC_PH_E!S66</f>
        <v>0</v>
      </c>
      <c r="T66" s="52">
        <f>FC_IND_CPC_BC_E!T66+FC_IND_CPC_OC_E!T66+FC_IND_CPC_PH_E!T66</f>
        <v>0</v>
      </c>
      <c r="U66" s="52">
        <f>FC_IND_CPC_BC_E!U66+FC_IND_CPC_OC_E!U66+FC_IND_CPC_PH_E!U66</f>
        <v>0</v>
      </c>
      <c r="V66" s="52">
        <f>FC_IND_CPC_BC_E!V66+FC_IND_CPC_OC_E!V66+FC_IND_CPC_PH_E!V66</f>
        <v>0</v>
      </c>
      <c r="W66" s="52">
        <f>FC_IND_CPC_BC_E!W66+FC_IND_CPC_OC_E!W66+FC_IND_CPC_PH_E!W66</f>
        <v>0</v>
      </c>
      <c r="X66" s="52">
        <f>FC_IND_CPC_BC_E!X66+FC_IND_CPC_OC_E!X66+FC_IND_CPC_PH_E!X66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FC_IND_CPC_BC_E!C67+FC_IND_CPC_OC_E!C67+FC_IND_CPC_PH_E!C67</f>
        <v>0</v>
      </c>
      <c r="D67" s="52">
        <f>FC_IND_CPC_BC_E!D67+FC_IND_CPC_OC_E!D67+FC_IND_CPC_PH_E!D67</f>
        <v>0</v>
      </c>
      <c r="E67" s="52">
        <f>FC_IND_CPC_BC_E!E67+FC_IND_CPC_OC_E!E67+FC_IND_CPC_PH_E!E67</f>
        <v>0</v>
      </c>
      <c r="F67" s="52">
        <f>FC_IND_CPC_BC_E!F67+FC_IND_CPC_OC_E!F67+FC_IND_CPC_PH_E!F67</f>
        <v>0</v>
      </c>
      <c r="G67" s="52">
        <f>FC_IND_CPC_BC_E!G67+FC_IND_CPC_OC_E!G67+FC_IND_CPC_PH_E!G67</f>
        <v>0</v>
      </c>
      <c r="H67" s="52">
        <f>FC_IND_CPC_BC_E!H67+FC_IND_CPC_OC_E!H67+FC_IND_CPC_PH_E!H67</f>
        <v>0</v>
      </c>
      <c r="I67" s="52">
        <f>FC_IND_CPC_BC_E!I67+FC_IND_CPC_OC_E!I67+FC_IND_CPC_PH_E!I67</f>
        <v>0</v>
      </c>
      <c r="J67" s="52">
        <f>FC_IND_CPC_BC_E!J67+FC_IND_CPC_OC_E!J67+FC_IND_CPC_PH_E!J67</f>
        <v>0</v>
      </c>
      <c r="K67" s="52">
        <f>FC_IND_CPC_BC_E!K67+FC_IND_CPC_OC_E!K67+FC_IND_CPC_PH_E!K67</f>
        <v>0</v>
      </c>
      <c r="L67" s="52">
        <f>FC_IND_CPC_BC_E!L67+FC_IND_CPC_OC_E!L67+FC_IND_CPC_PH_E!L67</f>
        <v>0</v>
      </c>
      <c r="M67" s="52">
        <f>FC_IND_CPC_BC_E!M67+FC_IND_CPC_OC_E!M67+FC_IND_CPC_PH_E!M67</f>
        <v>0</v>
      </c>
      <c r="N67" s="52">
        <f>FC_IND_CPC_BC_E!N67+FC_IND_CPC_OC_E!N67+FC_IND_CPC_PH_E!N67</f>
        <v>0</v>
      </c>
      <c r="O67" s="52">
        <f>FC_IND_CPC_BC_E!O67+FC_IND_CPC_OC_E!O67+FC_IND_CPC_PH_E!O67</f>
        <v>0</v>
      </c>
      <c r="P67" s="52">
        <f>FC_IND_CPC_BC_E!P67+FC_IND_CPC_OC_E!P67+FC_IND_CPC_PH_E!P67</f>
        <v>0</v>
      </c>
      <c r="Q67" s="52">
        <f>FC_IND_CPC_BC_E!Q67+FC_IND_CPC_OC_E!Q67+FC_IND_CPC_PH_E!Q67</f>
        <v>0</v>
      </c>
      <c r="R67" s="52">
        <f>FC_IND_CPC_BC_E!R67+FC_IND_CPC_OC_E!R67+FC_IND_CPC_PH_E!R67</f>
        <v>0</v>
      </c>
      <c r="S67" s="52">
        <f>FC_IND_CPC_BC_E!S67+FC_IND_CPC_OC_E!S67+FC_IND_CPC_PH_E!S67</f>
        <v>0</v>
      </c>
      <c r="T67" s="52">
        <f>FC_IND_CPC_BC_E!T67+FC_IND_CPC_OC_E!T67+FC_IND_CPC_PH_E!T67</f>
        <v>0</v>
      </c>
      <c r="U67" s="52">
        <f>FC_IND_CPC_BC_E!U67+FC_IND_CPC_OC_E!U67+FC_IND_CPC_PH_E!U67</f>
        <v>0</v>
      </c>
      <c r="V67" s="52">
        <f>FC_IND_CPC_BC_E!V67+FC_IND_CPC_OC_E!V67+FC_IND_CPC_PH_E!V67</f>
        <v>0</v>
      </c>
      <c r="W67" s="52">
        <f>FC_IND_CPC_BC_E!W67+FC_IND_CPC_OC_E!W67+FC_IND_CPC_PH_E!W67</f>
        <v>0</v>
      </c>
      <c r="X67" s="52">
        <f>FC_IND_CPC_BC_E!X67+FC_IND_CPC_OC_E!X67+FC_IND_CPC_PH_E!X67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FC_IND_CPC_BC_E!C68+FC_IND_CPC_OC_E!C68+FC_IND_CPC_PH_E!C68</f>
        <v>0</v>
      </c>
      <c r="D68" s="52">
        <f>FC_IND_CPC_BC_E!D68+FC_IND_CPC_OC_E!D68+FC_IND_CPC_PH_E!D68</f>
        <v>0</v>
      </c>
      <c r="E68" s="52">
        <f>FC_IND_CPC_BC_E!E68+FC_IND_CPC_OC_E!E68+FC_IND_CPC_PH_E!E68</f>
        <v>0</v>
      </c>
      <c r="F68" s="52">
        <f>FC_IND_CPC_BC_E!F68+FC_IND_CPC_OC_E!F68+FC_IND_CPC_PH_E!F68</f>
        <v>0</v>
      </c>
      <c r="G68" s="52">
        <f>FC_IND_CPC_BC_E!G68+FC_IND_CPC_OC_E!G68+FC_IND_CPC_PH_E!G68</f>
        <v>0</v>
      </c>
      <c r="H68" s="52">
        <f>FC_IND_CPC_BC_E!H68+FC_IND_CPC_OC_E!H68+FC_IND_CPC_PH_E!H68</f>
        <v>0</v>
      </c>
      <c r="I68" s="52">
        <f>FC_IND_CPC_BC_E!I68+FC_IND_CPC_OC_E!I68+FC_IND_CPC_PH_E!I68</f>
        <v>0</v>
      </c>
      <c r="J68" s="52">
        <f>FC_IND_CPC_BC_E!J68+FC_IND_CPC_OC_E!J68+FC_IND_CPC_PH_E!J68</f>
        <v>0</v>
      </c>
      <c r="K68" s="52">
        <f>FC_IND_CPC_BC_E!K68+FC_IND_CPC_OC_E!K68+FC_IND_CPC_PH_E!K68</f>
        <v>0</v>
      </c>
      <c r="L68" s="52">
        <f>FC_IND_CPC_BC_E!L68+FC_IND_CPC_OC_E!L68+FC_IND_CPC_PH_E!L68</f>
        <v>0</v>
      </c>
      <c r="M68" s="52">
        <f>FC_IND_CPC_BC_E!M68+FC_IND_CPC_OC_E!M68+FC_IND_CPC_PH_E!M68</f>
        <v>0</v>
      </c>
      <c r="N68" s="52">
        <f>FC_IND_CPC_BC_E!N68+FC_IND_CPC_OC_E!N68+FC_IND_CPC_PH_E!N68</f>
        <v>0</v>
      </c>
      <c r="O68" s="52">
        <f>FC_IND_CPC_BC_E!O68+FC_IND_CPC_OC_E!O68+FC_IND_CPC_PH_E!O68</f>
        <v>0</v>
      </c>
      <c r="P68" s="52">
        <f>FC_IND_CPC_BC_E!P68+FC_IND_CPC_OC_E!P68+FC_IND_CPC_PH_E!P68</f>
        <v>0</v>
      </c>
      <c r="Q68" s="52">
        <f>FC_IND_CPC_BC_E!Q68+FC_IND_CPC_OC_E!Q68+FC_IND_CPC_PH_E!Q68</f>
        <v>0</v>
      </c>
      <c r="R68" s="52">
        <f>FC_IND_CPC_BC_E!R68+FC_IND_CPC_OC_E!R68+FC_IND_CPC_PH_E!R68</f>
        <v>0</v>
      </c>
      <c r="S68" s="52">
        <f>FC_IND_CPC_BC_E!S68+FC_IND_CPC_OC_E!S68+FC_IND_CPC_PH_E!S68</f>
        <v>0</v>
      </c>
      <c r="T68" s="52">
        <f>FC_IND_CPC_BC_E!T68+FC_IND_CPC_OC_E!T68+FC_IND_CPC_PH_E!T68</f>
        <v>0</v>
      </c>
      <c r="U68" s="52">
        <f>FC_IND_CPC_BC_E!U68+FC_IND_CPC_OC_E!U68+FC_IND_CPC_PH_E!U68</f>
        <v>0</v>
      </c>
      <c r="V68" s="52">
        <f>FC_IND_CPC_BC_E!V68+FC_IND_CPC_OC_E!V68+FC_IND_CPC_PH_E!V68</f>
        <v>0</v>
      </c>
      <c r="W68" s="52">
        <f>FC_IND_CPC_BC_E!W68+FC_IND_CPC_OC_E!W68+FC_IND_CPC_PH_E!W68</f>
        <v>0</v>
      </c>
      <c r="X68" s="52">
        <f>FC_IND_CPC_BC_E!X68+FC_IND_CPC_OC_E!X68+FC_IND_CPC_PH_E!X68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FC_IND_CPC_BC_E!C69+FC_IND_CPC_OC_E!C69+FC_IND_CPC_PH_E!C69</f>
        <v>0</v>
      </c>
      <c r="D69" s="52">
        <f>FC_IND_CPC_BC_E!D69+FC_IND_CPC_OC_E!D69+FC_IND_CPC_PH_E!D69</f>
        <v>0</v>
      </c>
      <c r="E69" s="52">
        <f>FC_IND_CPC_BC_E!E69+FC_IND_CPC_OC_E!E69+FC_IND_CPC_PH_E!E69</f>
        <v>0</v>
      </c>
      <c r="F69" s="52">
        <f>FC_IND_CPC_BC_E!F69+FC_IND_CPC_OC_E!F69+FC_IND_CPC_PH_E!F69</f>
        <v>0</v>
      </c>
      <c r="G69" s="52">
        <f>FC_IND_CPC_BC_E!G69+FC_IND_CPC_OC_E!G69+FC_IND_CPC_PH_E!G69</f>
        <v>0</v>
      </c>
      <c r="H69" s="52">
        <f>FC_IND_CPC_BC_E!H69+FC_IND_CPC_OC_E!H69+FC_IND_CPC_PH_E!H69</f>
        <v>0</v>
      </c>
      <c r="I69" s="52">
        <f>FC_IND_CPC_BC_E!I69+FC_IND_CPC_OC_E!I69+FC_IND_CPC_PH_E!I69</f>
        <v>0</v>
      </c>
      <c r="J69" s="52">
        <f>FC_IND_CPC_BC_E!J69+FC_IND_CPC_OC_E!J69+FC_IND_CPC_PH_E!J69</f>
        <v>0</v>
      </c>
      <c r="K69" s="52">
        <f>FC_IND_CPC_BC_E!K69+FC_IND_CPC_OC_E!K69+FC_IND_CPC_PH_E!K69</f>
        <v>0</v>
      </c>
      <c r="L69" s="52">
        <f>FC_IND_CPC_BC_E!L69+FC_IND_CPC_OC_E!L69+FC_IND_CPC_PH_E!L69</f>
        <v>0</v>
      </c>
      <c r="M69" s="52">
        <f>FC_IND_CPC_BC_E!M69+FC_IND_CPC_OC_E!M69+FC_IND_CPC_PH_E!M69</f>
        <v>0</v>
      </c>
      <c r="N69" s="52">
        <f>FC_IND_CPC_BC_E!N69+FC_IND_CPC_OC_E!N69+FC_IND_CPC_PH_E!N69</f>
        <v>0</v>
      </c>
      <c r="O69" s="52">
        <f>FC_IND_CPC_BC_E!O69+FC_IND_CPC_OC_E!O69+FC_IND_CPC_PH_E!O69</f>
        <v>0</v>
      </c>
      <c r="P69" s="52">
        <f>FC_IND_CPC_BC_E!P69+FC_IND_CPC_OC_E!P69+FC_IND_CPC_PH_E!P69</f>
        <v>0</v>
      </c>
      <c r="Q69" s="52">
        <f>FC_IND_CPC_BC_E!Q69+FC_IND_CPC_OC_E!Q69+FC_IND_CPC_PH_E!Q69</f>
        <v>0</v>
      </c>
      <c r="R69" s="52">
        <f>FC_IND_CPC_BC_E!R69+FC_IND_CPC_OC_E!R69+FC_IND_CPC_PH_E!R69</f>
        <v>0</v>
      </c>
      <c r="S69" s="52">
        <f>FC_IND_CPC_BC_E!S69+FC_IND_CPC_OC_E!S69+FC_IND_CPC_PH_E!S69</f>
        <v>0</v>
      </c>
      <c r="T69" s="52">
        <f>FC_IND_CPC_BC_E!T69+FC_IND_CPC_OC_E!T69+FC_IND_CPC_PH_E!T69</f>
        <v>0</v>
      </c>
      <c r="U69" s="52">
        <f>FC_IND_CPC_BC_E!U69+FC_IND_CPC_OC_E!U69+FC_IND_CPC_PH_E!U69</f>
        <v>0</v>
      </c>
      <c r="V69" s="52">
        <f>FC_IND_CPC_BC_E!V69+FC_IND_CPC_OC_E!V69+FC_IND_CPC_PH_E!V69</f>
        <v>0</v>
      </c>
      <c r="W69" s="52">
        <f>FC_IND_CPC_BC_E!W69+FC_IND_CPC_OC_E!W69+FC_IND_CPC_PH_E!W69</f>
        <v>0</v>
      </c>
      <c r="X69" s="52">
        <f>FC_IND_CPC_BC_E!X69+FC_IND_CPC_OC_E!X69+FC_IND_CPC_PH_E!X69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FC_IND_CPC_BC_E!C70+FC_IND_CPC_OC_E!C70+FC_IND_CPC_PH_E!C70</f>
        <v>0</v>
      </c>
      <c r="D70" s="52">
        <f>FC_IND_CPC_BC_E!D70+FC_IND_CPC_OC_E!D70+FC_IND_CPC_PH_E!D70</f>
        <v>0</v>
      </c>
      <c r="E70" s="52">
        <f>FC_IND_CPC_BC_E!E70+FC_IND_CPC_OC_E!E70+FC_IND_CPC_PH_E!E70</f>
        <v>0</v>
      </c>
      <c r="F70" s="52">
        <f>FC_IND_CPC_BC_E!F70+FC_IND_CPC_OC_E!F70+FC_IND_CPC_PH_E!F70</f>
        <v>0</v>
      </c>
      <c r="G70" s="52">
        <f>FC_IND_CPC_BC_E!G70+FC_IND_CPC_OC_E!G70+FC_IND_CPC_PH_E!G70</f>
        <v>0</v>
      </c>
      <c r="H70" s="52">
        <f>FC_IND_CPC_BC_E!H70+FC_IND_CPC_OC_E!H70+FC_IND_CPC_PH_E!H70</f>
        <v>0</v>
      </c>
      <c r="I70" s="52">
        <f>FC_IND_CPC_BC_E!I70+FC_IND_CPC_OC_E!I70+FC_IND_CPC_PH_E!I70</f>
        <v>0</v>
      </c>
      <c r="J70" s="52">
        <f>FC_IND_CPC_BC_E!J70+FC_IND_CPC_OC_E!J70+FC_IND_CPC_PH_E!J70</f>
        <v>0</v>
      </c>
      <c r="K70" s="52">
        <f>FC_IND_CPC_BC_E!K70+FC_IND_CPC_OC_E!K70+FC_IND_CPC_PH_E!K70</f>
        <v>0</v>
      </c>
      <c r="L70" s="52">
        <f>FC_IND_CPC_BC_E!L70+FC_IND_CPC_OC_E!L70+FC_IND_CPC_PH_E!L70</f>
        <v>0</v>
      </c>
      <c r="M70" s="52">
        <f>FC_IND_CPC_BC_E!M70+FC_IND_CPC_OC_E!M70+FC_IND_CPC_PH_E!M70</f>
        <v>0</v>
      </c>
      <c r="N70" s="52">
        <f>FC_IND_CPC_BC_E!N70+FC_IND_CPC_OC_E!N70+FC_IND_CPC_PH_E!N70</f>
        <v>0</v>
      </c>
      <c r="O70" s="52">
        <f>FC_IND_CPC_BC_E!O70+FC_IND_CPC_OC_E!O70+FC_IND_CPC_PH_E!O70</f>
        <v>0</v>
      </c>
      <c r="P70" s="52">
        <f>FC_IND_CPC_BC_E!P70+FC_IND_CPC_OC_E!P70+FC_IND_CPC_PH_E!P70</f>
        <v>0</v>
      </c>
      <c r="Q70" s="52">
        <f>FC_IND_CPC_BC_E!Q70+FC_IND_CPC_OC_E!Q70+FC_IND_CPC_PH_E!Q70</f>
        <v>0</v>
      </c>
      <c r="R70" s="52">
        <f>FC_IND_CPC_BC_E!R70+FC_IND_CPC_OC_E!R70+FC_IND_CPC_PH_E!R70</f>
        <v>0</v>
      </c>
      <c r="S70" s="52">
        <f>FC_IND_CPC_BC_E!S70+FC_IND_CPC_OC_E!S70+FC_IND_CPC_PH_E!S70</f>
        <v>0</v>
      </c>
      <c r="T70" s="52">
        <f>FC_IND_CPC_BC_E!T70+FC_IND_CPC_OC_E!T70+FC_IND_CPC_PH_E!T70</f>
        <v>0</v>
      </c>
      <c r="U70" s="52">
        <f>FC_IND_CPC_BC_E!U70+FC_IND_CPC_OC_E!U70+FC_IND_CPC_PH_E!U70</f>
        <v>0</v>
      </c>
      <c r="V70" s="52">
        <f>FC_IND_CPC_BC_E!V70+FC_IND_CPC_OC_E!V70+FC_IND_CPC_PH_E!V70</f>
        <v>0</v>
      </c>
      <c r="W70" s="52">
        <f>FC_IND_CPC_BC_E!W70+FC_IND_CPC_OC_E!W70+FC_IND_CPC_PH_E!W70</f>
        <v>0</v>
      </c>
      <c r="X70" s="52">
        <f>FC_IND_CPC_BC_E!X70+FC_IND_CPC_OC_E!X70+FC_IND_CPC_PH_E!X70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FC_IND_CPC_BC_E!C71+FC_IND_CPC_OC_E!C71+FC_IND_CPC_PH_E!C71</f>
        <v>0</v>
      </c>
      <c r="D71" s="52">
        <f>FC_IND_CPC_BC_E!D71+FC_IND_CPC_OC_E!D71+FC_IND_CPC_PH_E!D71</f>
        <v>0</v>
      </c>
      <c r="E71" s="52">
        <f>FC_IND_CPC_BC_E!E71+FC_IND_CPC_OC_E!E71+FC_IND_CPC_PH_E!E71</f>
        <v>0</v>
      </c>
      <c r="F71" s="52">
        <f>FC_IND_CPC_BC_E!F71+FC_IND_CPC_OC_E!F71+FC_IND_CPC_PH_E!F71</f>
        <v>0</v>
      </c>
      <c r="G71" s="52">
        <f>FC_IND_CPC_BC_E!G71+FC_IND_CPC_OC_E!G71+FC_IND_CPC_PH_E!G71</f>
        <v>0</v>
      </c>
      <c r="H71" s="52">
        <f>FC_IND_CPC_BC_E!H71+FC_IND_CPC_OC_E!H71+FC_IND_CPC_PH_E!H71</f>
        <v>0</v>
      </c>
      <c r="I71" s="52">
        <f>FC_IND_CPC_BC_E!I71+FC_IND_CPC_OC_E!I71+FC_IND_CPC_PH_E!I71</f>
        <v>0</v>
      </c>
      <c r="J71" s="52">
        <f>FC_IND_CPC_BC_E!J71+FC_IND_CPC_OC_E!J71+FC_IND_CPC_PH_E!J71</f>
        <v>0</v>
      </c>
      <c r="K71" s="52">
        <f>FC_IND_CPC_BC_E!K71+FC_IND_CPC_OC_E!K71+FC_IND_CPC_PH_E!K71</f>
        <v>0</v>
      </c>
      <c r="L71" s="52">
        <f>FC_IND_CPC_BC_E!L71+FC_IND_CPC_OC_E!L71+FC_IND_CPC_PH_E!L71</f>
        <v>0</v>
      </c>
      <c r="M71" s="52">
        <f>FC_IND_CPC_BC_E!M71+FC_IND_CPC_OC_E!M71+FC_IND_CPC_PH_E!M71</f>
        <v>0</v>
      </c>
      <c r="N71" s="52">
        <f>FC_IND_CPC_BC_E!N71+FC_IND_CPC_OC_E!N71+FC_IND_CPC_PH_E!N71</f>
        <v>0</v>
      </c>
      <c r="O71" s="52">
        <f>FC_IND_CPC_BC_E!O71+FC_IND_CPC_OC_E!O71+FC_IND_CPC_PH_E!O71</f>
        <v>0</v>
      </c>
      <c r="P71" s="52">
        <f>FC_IND_CPC_BC_E!P71+FC_IND_CPC_OC_E!P71+FC_IND_CPC_PH_E!P71</f>
        <v>0</v>
      </c>
      <c r="Q71" s="52">
        <f>FC_IND_CPC_BC_E!Q71+FC_IND_CPC_OC_E!Q71+FC_IND_CPC_PH_E!Q71</f>
        <v>0</v>
      </c>
      <c r="R71" s="52">
        <f>FC_IND_CPC_BC_E!R71+FC_IND_CPC_OC_E!R71+FC_IND_CPC_PH_E!R71</f>
        <v>0</v>
      </c>
      <c r="S71" s="52">
        <f>FC_IND_CPC_BC_E!S71+FC_IND_CPC_OC_E!S71+FC_IND_CPC_PH_E!S71</f>
        <v>0</v>
      </c>
      <c r="T71" s="52">
        <f>FC_IND_CPC_BC_E!T71+FC_IND_CPC_OC_E!T71+FC_IND_CPC_PH_E!T71</f>
        <v>0</v>
      </c>
      <c r="U71" s="52">
        <f>FC_IND_CPC_BC_E!U71+FC_IND_CPC_OC_E!U71+FC_IND_CPC_PH_E!U71</f>
        <v>0</v>
      </c>
      <c r="V71" s="52">
        <f>FC_IND_CPC_BC_E!V71+FC_IND_CPC_OC_E!V71+FC_IND_CPC_PH_E!V71</f>
        <v>0</v>
      </c>
      <c r="W71" s="52">
        <f>FC_IND_CPC_BC_E!W71+FC_IND_CPC_OC_E!W71+FC_IND_CPC_PH_E!W71</f>
        <v>0</v>
      </c>
      <c r="X71" s="52">
        <f>FC_IND_CPC_BC_E!X71+FC_IND_CPC_OC_E!X71+FC_IND_CPC_PH_E!X71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FC_IND_CPC_BC_E!C72+FC_IND_CPC_OC_E!C72+FC_IND_CPC_PH_E!C72</f>
        <v>0</v>
      </c>
      <c r="D72" s="55">
        <f>FC_IND_CPC_BC_E!D72+FC_IND_CPC_OC_E!D72+FC_IND_CPC_PH_E!D72</f>
        <v>0</v>
      </c>
      <c r="E72" s="55">
        <f>FC_IND_CPC_BC_E!E72+FC_IND_CPC_OC_E!E72+FC_IND_CPC_PH_E!E72</f>
        <v>0</v>
      </c>
      <c r="F72" s="55">
        <f>FC_IND_CPC_BC_E!F72+FC_IND_CPC_OC_E!F72+FC_IND_CPC_PH_E!F72</f>
        <v>0</v>
      </c>
      <c r="G72" s="55">
        <f>FC_IND_CPC_BC_E!G72+FC_IND_CPC_OC_E!G72+FC_IND_CPC_PH_E!G72</f>
        <v>0</v>
      </c>
      <c r="H72" s="55">
        <f>FC_IND_CPC_BC_E!H72+FC_IND_CPC_OC_E!H72+FC_IND_CPC_PH_E!H72</f>
        <v>0</v>
      </c>
      <c r="I72" s="55">
        <f>FC_IND_CPC_BC_E!I72+FC_IND_CPC_OC_E!I72+FC_IND_CPC_PH_E!I72</f>
        <v>0</v>
      </c>
      <c r="J72" s="55">
        <f>FC_IND_CPC_BC_E!J72+FC_IND_CPC_OC_E!J72+FC_IND_CPC_PH_E!J72</f>
        <v>0</v>
      </c>
      <c r="K72" s="55">
        <f>FC_IND_CPC_BC_E!K72+FC_IND_CPC_OC_E!K72+FC_IND_CPC_PH_E!K72</f>
        <v>0</v>
      </c>
      <c r="L72" s="55">
        <f>FC_IND_CPC_BC_E!L72+FC_IND_CPC_OC_E!L72+FC_IND_CPC_PH_E!L72</f>
        <v>0</v>
      </c>
      <c r="M72" s="55">
        <f>FC_IND_CPC_BC_E!M72+FC_IND_CPC_OC_E!M72+FC_IND_CPC_PH_E!M72</f>
        <v>0</v>
      </c>
      <c r="N72" s="55">
        <f>FC_IND_CPC_BC_E!N72+FC_IND_CPC_OC_E!N72+FC_IND_CPC_PH_E!N72</f>
        <v>0</v>
      </c>
      <c r="O72" s="55">
        <f>FC_IND_CPC_BC_E!O72+FC_IND_CPC_OC_E!O72+FC_IND_CPC_PH_E!O72</f>
        <v>0</v>
      </c>
      <c r="P72" s="55">
        <f>FC_IND_CPC_BC_E!P72+FC_IND_CPC_OC_E!P72+FC_IND_CPC_PH_E!P72</f>
        <v>0</v>
      </c>
      <c r="Q72" s="55">
        <f>FC_IND_CPC_BC_E!Q72+FC_IND_CPC_OC_E!Q72+FC_IND_CPC_PH_E!Q72</f>
        <v>0</v>
      </c>
      <c r="R72" s="55">
        <f>FC_IND_CPC_BC_E!R72+FC_IND_CPC_OC_E!R72+FC_IND_CPC_PH_E!R72</f>
        <v>0</v>
      </c>
      <c r="S72" s="55">
        <f>FC_IND_CPC_BC_E!S72+FC_IND_CPC_OC_E!S72+FC_IND_CPC_PH_E!S72</f>
        <v>0</v>
      </c>
      <c r="T72" s="55">
        <f>FC_IND_CPC_BC_E!T72+FC_IND_CPC_OC_E!T72+FC_IND_CPC_PH_E!T72</f>
        <v>0</v>
      </c>
      <c r="U72" s="55">
        <f>FC_IND_CPC_BC_E!U72+FC_IND_CPC_OC_E!U72+FC_IND_CPC_PH_E!U72</f>
        <v>0</v>
      </c>
      <c r="V72" s="55">
        <f>FC_IND_CPC_BC_E!V72+FC_IND_CPC_OC_E!V72+FC_IND_CPC_PH_E!V72</f>
        <v>0</v>
      </c>
      <c r="W72" s="55">
        <f>FC_IND_CPC_BC_E!W72+FC_IND_CPC_OC_E!W72+FC_IND_CPC_PH_E!W72</f>
        <v>0</v>
      </c>
      <c r="X72" s="55">
        <f>FC_IND_CPC_BC_E!X72+FC_IND_CPC_OC_E!X72+FC_IND_CPC_PH_E!X72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279</v>
      </c>
      <c r="B1" s="4" t="s">
        <v>278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283</v>
      </c>
      <c r="B1" s="4" t="s">
        <v>282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43.138597536137283</v>
      </c>
      <c r="D2" s="21">
        <f t="shared" ref="D2:X2" si="0">SUM(D3,D17,D22,D25,D26,D51,D52)</f>
        <v>43.48585579343704</v>
      </c>
      <c r="E2" s="21">
        <f t="shared" si="0"/>
        <v>41.664698127783275</v>
      </c>
      <c r="F2" s="21">
        <f t="shared" si="0"/>
        <v>41.246675409390122</v>
      </c>
      <c r="G2" s="21">
        <f t="shared" si="0"/>
        <v>45.720210414085713</v>
      </c>
      <c r="H2" s="21">
        <f t="shared" si="0"/>
        <v>47.299338113771171</v>
      </c>
      <c r="I2" s="21">
        <f t="shared" si="0"/>
        <v>34.228335747661639</v>
      </c>
      <c r="J2" s="21">
        <f t="shared" si="0"/>
        <v>35.973578580063489</v>
      </c>
      <c r="K2" s="21">
        <f t="shared" si="0"/>
        <v>29.423058773687629</v>
      </c>
      <c r="L2" s="21">
        <f t="shared" si="0"/>
        <v>20.689927662644241</v>
      </c>
      <c r="M2" s="21">
        <f t="shared" si="0"/>
        <v>25.45743562376574</v>
      </c>
      <c r="N2" s="21">
        <f t="shared" si="0"/>
        <v>39.786801507655568</v>
      </c>
      <c r="O2" s="21">
        <f t="shared" si="0"/>
        <v>48.777097514345691</v>
      </c>
      <c r="P2" s="21">
        <f t="shared" si="0"/>
        <v>65.076209561191547</v>
      </c>
      <c r="Q2" s="21">
        <f t="shared" si="0"/>
        <v>47.154259613980486</v>
      </c>
      <c r="R2" s="21">
        <f t="shared" si="0"/>
        <v>49.64340151299939</v>
      </c>
      <c r="S2" s="21">
        <f t="shared" si="0"/>
        <v>39.727682659706055</v>
      </c>
      <c r="T2" s="21">
        <f t="shared" si="0"/>
        <v>30.916930174103978</v>
      </c>
      <c r="U2" s="21">
        <f t="shared" si="0"/>
        <v>21.003814871889581</v>
      </c>
      <c r="V2" s="21">
        <f t="shared" si="0"/>
        <v>22.851909491269605</v>
      </c>
      <c r="W2" s="21">
        <f t="shared" si="0"/>
        <v>19.537577966589851</v>
      </c>
      <c r="X2" s="21">
        <f t="shared" si="0"/>
        <v>9.4376914702872856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23.139572747976928</v>
      </c>
      <c r="D26" s="27">
        <f t="shared" si="11"/>
        <v>25.512897775085648</v>
      </c>
      <c r="E26" s="27">
        <f t="shared" si="11"/>
        <v>23.255431539649258</v>
      </c>
      <c r="F26" s="27">
        <f t="shared" si="11"/>
        <v>17.14177689888092</v>
      </c>
      <c r="G26" s="27">
        <f t="shared" si="11"/>
        <v>18.999492077998028</v>
      </c>
      <c r="H26" s="27">
        <f t="shared" si="11"/>
        <v>17.42500364209107</v>
      </c>
      <c r="I26" s="27">
        <f t="shared" si="11"/>
        <v>11.120942468236116</v>
      </c>
      <c r="J26" s="27">
        <f t="shared" si="11"/>
        <v>9.8751654297915348</v>
      </c>
      <c r="K26" s="27">
        <f t="shared" si="11"/>
        <v>8.4069984420448307</v>
      </c>
      <c r="L26" s="27">
        <f t="shared" si="11"/>
        <v>2.6066141787266384</v>
      </c>
      <c r="M26" s="27">
        <f t="shared" si="11"/>
        <v>5.2285159370506324</v>
      </c>
      <c r="N26" s="27">
        <f t="shared" si="11"/>
        <v>4.7611195681461407</v>
      </c>
      <c r="O26" s="27">
        <f t="shared" si="11"/>
        <v>11.66593772063481</v>
      </c>
      <c r="P26" s="27">
        <f t="shared" si="11"/>
        <v>16.119500660476884</v>
      </c>
      <c r="Q26" s="27">
        <f t="shared" si="11"/>
        <v>12.090952375222431</v>
      </c>
      <c r="R26" s="27">
        <f t="shared" si="11"/>
        <v>16.086393637398952</v>
      </c>
      <c r="S26" s="27">
        <f t="shared" si="11"/>
        <v>0.20439912307041444</v>
      </c>
      <c r="T26" s="27">
        <f t="shared" si="11"/>
        <v>3.573297842685847</v>
      </c>
      <c r="U26" s="27">
        <f t="shared" si="11"/>
        <v>3.4931789468074328</v>
      </c>
      <c r="V26" s="27">
        <f t="shared" si="11"/>
        <v>4.6589509376491804</v>
      </c>
      <c r="W26" s="27">
        <f t="shared" si="11"/>
        <v>4.3751949577760323</v>
      </c>
      <c r="X26" s="27">
        <f t="shared" si="11"/>
        <v>3.895111766320666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23.139572747976928</v>
      </c>
      <c r="D33" s="19">
        <f t="shared" si="13"/>
        <v>25.512897775085648</v>
      </c>
      <c r="E33" s="19">
        <f t="shared" si="13"/>
        <v>23.255431539649258</v>
      </c>
      <c r="F33" s="19">
        <f t="shared" si="13"/>
        <v>17.14177689888092</v>
      </c>
      <c r="G33" s="19">
        <f t="shared" si="13"/>
        <v>18.999492077998028</v>
      </c>
      <c r="H33" s="19">
        <f t="shared" si="13"/>
        <v>17.42500364209107</v>
      </c>
      <c r="I33" s="19">
        <f t="shared" si="13"/>
        <v>11.120942468236116</v>
      </c>
      <c r="J33" s="19">
        <f t="shared" si="13"/>
        <v>9.8751654297915348</v>
      </c>
      <c r="K33" s="19">
        <f t="shared" si="13"/>
        <v>8.4069984420448307</v>
      </c>
      <c r="L33" s="19">
        <f t="shared" si="13"/>
        <v>2.6066141787266384</v>
      </c>
      <c r="M33" s="19">
        <f t="shared" si="13"/>
        <v>5.2285159370506324</v>
      </c>
      <c r="N33" s="19">
        <f t="shared" si="13"/>
        <v>4.7611195681461407</v>
      </c>
      <c r="O33" s="19">
        <f t="shared" si="13"/>
        <v>11.66593772063481</v>
      </c>
      <c r="P33" s="19">
        <f t="shared" si="13"/>
        <v>16.119500660476884</v>
      </c>
      <c r="Q33" s="19">
        <f t="shared" si="13"/>
        <v>12.090952375222431</v>
      </c>
      <c r="R33" s="19">
        <f t="shared" si="13"/>
        <v>16.086393637398952</v>
      </c>
      <c r="S33" s="19">
        <f t="shared" si="13"/>
        <v>0.20439912307041444</v>
      </c>
      <c r="T33" s="19">
        <f t="shared" si="13"/>
        <v>3.573297842685847</v>
      </c>
      <c r="U33" s="19">
        <f t="shared" si="13"/>
        <v>3.4931789468074328</v>
      </c>
      <c r="V33" s="19">
        <f t="shared" si="13"/>
        <v>4.6589509376491804</v>
      </c>
      <c r="W33" s="19">
        <f t="shared" si="13"/>
        <v>4.3751949577760323</v>
      </c>
      <c r="X33" s="19">
        <f t="shared" si="13"/>
        <v>3.895111766320666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8.0940020749443686</v>
      </c>
      <c r="D36" s="8">
        <v>8.0844406789170478</v>
      </c>
      <c r="E36" s="8">
        <v>8.0804455508954334</v>
      </c>
      <c r="F36" s="8">
        <v>5.4055057246283411</v>
      </c>
      <c r="G36" s="8">
        <v>5.4055080702786169</v>
      </c>
      <c r="H36" s="8">
        <v>5.4100057419826886</v>
      </c>
      <c r="I36" s="8">
        <v>5.4119100928675863</v>
      </c>
      <c r="J36" s="8">
        <v>5.3288306496058864</v>
      </c>
      <c r="K36" s="8">
        <v>5.4163266859731154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15.045570673032559</v>
      </c>
      <c r="D43" s="8">
        <v>17.4284570961686</v>
      </c>
      <c r="E43" s="8">
        <v>15.174985988753823</v>
      </c>
      <c r="F43" s="8">
        <v>11.736271174252577</v>
      </c>
      <c r="G43" s="8">
        <v>13.59398400771941</v>
      </c>
      <c r="H43" s="8">
        <v>12.014997900108384</v>
      </c>
      <c r="I43" s="8">
        <v>5.7090323753685288</v>
      </c>
      <c r="J43" s="8">
        <v>4.5463347801856484</v>
      </c>
      <c r="K43" s="8">
        <v>2.9906717560717149</v>
      </c>
      <c r="L43" s="8">
        <v>2.6066141787266384</v>
      </c>
      <c r="M43" s="8">
        <v>5.2285159370506324</v>
      </c>
      <c r="N43" s="8">
        <v>4.7611195681461407</v>
      </c>
      <c r="O43" s="8">
        <v>11.66593772063481</v>
      </c>
      <c r="P43" s="8">
        <v>16.119500660476884</v>
      </c>
      <c r="Q43" s="8">
        <v>12.090952375222431</v>
      </c>
      <c r="R43" s="8">
        <v>16.086393637398952</v>
      </c>
      <c r="S43" s="8">
        <v>0.20439912307041444</v>
      </c>
      <c r="T43" s="8">
        <v>3.573297842685847</v>
      </c>
      <c r="U43" s="8">
        <v>3.4931789468074328</v>
      </c>
      <c r="V43" s="8">
        <v>4.6589509376491804</v>
      </c>
      <c r="W43" s="8">
        <v>4.3751949577760323</v>
      </c>
      <c r="X43" s="8">
        <v>3.895111766320666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19.999024788160359</v>
      </c>
      <c r="D51" s="27">
        <v>17.972958018351388</v>
      </c>
      <c r="E51" s="27">
        <v>18.409266588134017</v>
      </c>
      <c r="F51" s="27">
        <v>24.104898510509205</v>
      </c>
      <c r="G51" s="27">
        <v>26.720718336087689</v>
      </c>
      <c r="H51" s="27">
        <v>29.8743344716801</v>
      </c>
      <c r="I51" s="27">
        <v>23.107393279425523</v>
      </c>
      <c r="J51" s="27">
        <v>26.098413150271956</v>
      </c>
      <c r="K51" s="27">
        <v>21.016060331642798</v>
      </c>
      <c r="L51" s="27">
        <v>18.083313483917603</v>
      </c>
      <c r="M51" s="27">
        <v>20.228919686715106</v>
      </c>
      <c r="N51" s="27">
        <v>35.025681939509425</v>
      </c>
      <c r="O51" s="27">
        <v>37.111159793710883</v>
      </c>
      <c r="P51" s="27">
        <v>48.956708900714666</v>
      </c>
      <c r="Q51" s="27">
        <v>35.063307238758057</v>
      </c>
      <c r="R51" s="27">
        <v>33.557007875600434</v>
      </c>
      <c r="S51" s="27">
        <v>39.523283536635638</v>
      </c>
      <c r="T51" s="27">
        <v>27.343632331418132</v>
      </c>
      <c r="U51" s="27">
        <v>17.510635925082148</v>
      </c>
      <c r="V51" s="27">
        <v>18.192958553620425</v>
      </c>
      <c r="W51" s="27">
        <v>15.162383008813819</v>
      </c>
      <c r="X51" s="27">
        <v>5.5425797039666191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0</v>
      </c>
      <c r="V61" s="49">
        <f t="shared" si="15"/>
        <v>0</v>
      </c>
      <c r="W61" s="49">
        <f t="shared" si="15"/>
        <v>0</v>
      </c>
      <c r="X61" s="49">
        <f t="shared" si="15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281</v>
      </c>
      <c r="B1" s="4" t="s">
        <v>280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3.4124444638627098</v>
      </c>
      <c r="D2" s="21">
        <f t="shared" ref="D2:X2" si="0">SUM(D3,D17,D22,D25,D26,D51,D52)</f>
        <v>3.4976128065629624</v>
      </c>
      <c r="E2" s="21">
        <f t="shared" si="0"/>
        <v>3.3662989522167228</v>
      </c>
      <c r="F2" s="21">
        <f t="shared" si="0"/>
        <v>3.151489190609861</v>
      </c>
      <c r="G2" s="21">
        <f t="shared" si="0"/>
        <v>3.5168131859142804</v>
      </c>
      <c r="H2" s="21">
        <f t="shared" si="0"/>
        <v>3.588295926228839</v>
      </c>
      <c r="I2" s="21">
        <f t="shared" si="0"/>
        <v>2.5843484123383673</v>
      </c>
      <c r="J2" s="21">
        <f t="shared" si="0"/>
        <v>3.3529913399365023</v>
      </c>
      <c r="K2" s="21">
        <f t="shared" si="0"/>
        <v>2.1924493863123744</v>
      </c>
      <c r="L2" s="21">
        <f t="shared" si="0"/>
        <v>1.5461847773557573</v>
      </c>
      <c r="M2" s="21">
        <f t="shared" si="0"/>
        <v>1.6921789362342614</v>
      </c>
      <c r="N2" s="21">
        <f t="shared" si="0"/>
        <v>2.5021029323444308</v>
      </c>
      <c r="O2" s="21">
        <f t="shared" si="0"/>
        <v>2.7293228856543132</v>
      </c>
      <c r="P2" s="21">
        <f t="shared" si="0"/>
        <v>3.711353478808443</v>
      </c>
      <c r="Q2" s="21">
        <f t="shared" si="0"/>
        <v>4.3514188260195201</v>
      </c>
      <c r="R2" s="21">
        <f t="shared" si="0"/>
        <v>4.5205057670006159</v>
      </c>
      <c r="S2" s="21">
        <f t="shared" si="0"/>
        <v>3.216087340293956</v>
      </c>
      <c r="T2" s="21">
        <f t="shared" si="0"/>
        <v>2.2659618258960212</v>
      </c>
      <c r="U2" s="21">
        <f t="shared" si="0"/>
        <v>2.4502988881104186</v>
      </c>
      <c r="V2" s="21">
        <f t="shared" si="0"/>
        <v>2.8035704287303935</v>
      </c>
      <c r="W2" s="21">
        <f t="shared" si="0"/>
        <v>1.9065769534101471</v>
      </c>
      <c r="X2" s="21">
        <f t="shared" si="0"/>
        <v>1.2965343697127167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1.7748885720230694</v>
      </c>
      <c r="D26" s="27">
        <f t="shared" si="11"/>
        <v>1.9923366649143484</v>
      </c>
      <c r="E26" s="27">
        <f t="shared" si="11"/>
        <v>1.8257547803507366</v>
      </c>
      <c r="F26" s="27">
        <f t="shared" si="11"/>
        <v>1.2780709411190787</v>
      </c>
      <c r="G26" s="27">
        <f t="shared" si="11"/>
        <v>1.4194552020019739</v>
      </c>
      <c r="H26" s="27">
        <f t="shared" si="11"/>
        <v>1.2845455579089273</v>
      </c>
      <c r="I26" s="27">
        <f t="shared" si="11"/>
        <v>0.81370301176388682</v>
      </c>
      <c r="J26" s="27">
        <f t="shared" si="11"/>
        <v>0.88840365020846379</v>
      </c>
      <c r="K26" s="27">
        <f t="shared" si="11"/>
        <v>0.60635827795517105</v>
      </c>
      <c r="L26" s="27">
        <f t="shared" si="11"/>
        <v>0.18903062127336159</v>
      </c>
      <c r="M26" s="27">
        <f t="shared" si="11"/>
        <v>0.33743146294936843</v>
      </c>
      <c r="N26" s="27">
        <f t="shared" si="11"/>
        <v>0.28838047185385868</v>
      </c>
      <c r="O26" s="27">
        <f t="shared" si="11"/>
        <v>0.62449575936519142</v>
      </c>
      <c r="P26" s="27">
        <f t="shared" si="11"/>
        <v>0.87097725952311322</v>
      </c>
      <c r="Q26" s="27">
        <f t="shared" si="11"/>
        <v>1.0619161847775684</v>
      </c>
      <c r="R26" s="27">
        <f t="shared" si="11"/>
        <v>1.417330522601046</v>
      </c>
      <c r="S26" s="27">
        <f t="shared" si="11"/>
        <v>1.5944636929585556E-2</v>
      </c>
      <c r="T26" s="27">
        <f t="shared" si="11"/>
        <v>0.25470815731415281</v>
      </c>
      <c r="U26" s="27">
        <f t="shared" si="11"/>
        <v>0.39484805319256688</v>
      </c>
      <c r="V26" s="27">
        <f t="shared" si="11"/>
        <v>0.55433974235081873</v>
      </c>
      <c r="W26" s="27">
        <f t="shared" si="11"/>
        <v>0.41634816222396637</v>
      </c>
      <c r="X26" s="27">
        <f t="shared" si="11"/>
        <v>0.52483467367933478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1.7748885720230694</v>
      </c>
      <c r="D33" s="19">
        <f t="shared" si="13"/>
        <v>1.9923366649143484</v>
      </c>
      <c r="E33" s="19">
        <f t="shared" si="13"/>
        <v>1.8257547803507366</v>
      </c>
      <c r="F33" s="19">
        <f t="shared" si="13"/>
        <v>1.2780709411190787</v>
      </c>
      <c r="G33" s="19">
        <f t="shared" si="13"/>
        <v>1.4194552020019739</v>
      </c>
      <c r="H33" s="19">
        <f t="shared" si="13"/>
        <v>1.2845455579089273</v>
      </c>
      <c r="I33" s="19">
        <f t="shared" si="13"/>
        <v>0.81370301176388682</v>
      </c>
      <c r="J33" s="19">
        <f t="shared" si="13"/>
        <v>0.88840365020846379</v>
      </c>
      <c r="K33" s="19">
        <f t="shared" si="13"/>
        <v>0.60635827795517105</v>
      </c>
      <c r="L33" s="19">
        <f t="shared" si="13"/>
        <v>0.18903062127336159</v>
      </c>
      <c r="M33" s="19">
        <f t="shared" si="13"/>
        <v>0.33743146294936843</v>
      </c>
      <c r="N33" s="19">
        <f t="shared" si="13"/>
        <v>0.28838047185385868</v>
      </c>
      <c r="O33" s="19">
        <f t="shared" si="13"/>
        <v>0.62449575936519142</v>
      </c>
      <c r="P33" s="19">
        <f t="shared" si="13"/>
        <v>0.87097725952311322</v>
      </c>
      <c r="Q33" s="19">
        <f t="shared" si="13"/>
        <v>1.0619161847775684</v>
      </c>
      <c r="R33" s="19">
        <f t="shared" si="13"/>
        <v>1.417330522601046</v>
      </c>
      <c r="S33" s="19">
        <f t="shared" si="13"/>
        <v>1.5944636929585556E-2</v>
      </c>
      <c r="T33" s="19">
        <f t="shared" si="13"/>
        <v>0.25470815731415281</v>
      </c>
      <c r="U33" s="19">
        <f t="shared" si="13"/>
        <v>0.39484805319256688</v>
      </c>
      <c r="V33" s="19">
        <f t="shared" si="13"/>
        <v>0.55433974235081873</v>
      </c>
      <c r="W33" s="19">
        <f t="shared" si="13"/>
        <v>0.41634816222396637</v>
      </c>
      <c r="X33" s="19">
        <f t="shared" si="13"/>
        <v>0.52483467367933478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0.61372220505562969</v>
      </c>
      <c r="D36" s="8">
        <v>0.62328360108295022</v>
      </c>
      <c r="E36" s="8">
        <v>0.62727872910456539</v>
      </c>
      <c r="F36" s="8">
        <v>0.39979523537165879</v>
      </c>
      <c r="G36" s="8">
        <v>0.39979288972138299</v>
      </c>
      <c r="H36" s="8">
        <v>0.39529521801731132</v>
      </c>
      <c r="I36" s="8">
        <v>0.39339086713241461</v>
      </c>
      <c r="J36" s="8">
        <v>0.47647031039411303</v>
      </c>
      <c r="K36" s="8">
        <v>0.38897427402688523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1.1611663669674397</v>
      </c>
      <c r="D43" s="8">
        <v>1.369053063831398</v>
      </c>
      <c r="E43" s="8">
        <v>1.1984760512461712</v>
      </c>
      <c r="F43" s="8">
        <v>0.87827570574741998</v>
      </c>
      <c r="G43" s="8">
        <v>1.019662312280591</v>
      </c>
      <c r="H43" s="8">
        <v>0.88925033989161595</v>
      </c>
      <c r="I43" s="8">
        <v>0.42031214463147215</v>
      </c>
      <c r="J43" s="8">
        <v>0.41193333981435076</v>
      </c>
      <c r="K43" s="8">
        <v>0.21738400392828577</v>
      </c>
      <c r="L43" s="8">
        <v>0.18903062127336159</v>
      </c>
      <c r="M43" s="8">
        <v>0.33743146294936843</v>
      </c>
      <c r="N43" s="8">
        <v>0.28838047185385868</v>
      </c>
      <c r="O43" s="8">
        <v>0.62449575936519142</v>
      </c>
      <c r="P43" s="8">
        <v>0.87097725952311322</v>
      </c>
      <c r="Q43" s="8">
        <v>1.0619161847775684</v>
      </c>
      <c r="R43" s="8">
        <v>1.417330522601046</v>
      </c>
      <c r="S43" s="8">
        <v>1.5944636929585556E-2</v>
      </c>
      <c r="T43" s="8">
        <v>0.25470815731415281</v>
      </c>
      <c r="U43" s="8">
        <v>0.39484805319256688</v>
      </c>
      <c r="V43" s="8">
        <v>0.55433974235081873</v>
      </c>
      <c r="W43" s="8">
        <v>0.41634816222396637</v>
      </c>
      <c r="X43" s="8">
        <v>0.52483467367933478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1.6375558918396407</v>
      </c>
      <c r="D51" s="27">
        <v>1.5052761416486138</v>
      </c>
      <c r="E51" s="27">
        <v>1.5405441718659865</v>
      </c>
      <c r="F51" s="27">
        <v>1.8734182494907825</v>
      </c>
      <c r="G51" s="27">
        <v>2.0973579839123064</v>
      </c>
      <c r="H51" s="27">
        <v>2.3037503683199119</v>
      </c>
      <c r="I51" s="27">
        <v>1.7706454005744807</v>
      </c>
      <c r="J51" s="27">
        <v>2.4645876897280385</v>
      </c>
      <c r="K51" s="27">
        <v>1.5860911083572033</v>
      </c>
      <c r="L51" s="27">
        <v>1.3571541560823956</v>
      </c>
      <c r="M51" s="27">
        <v>1.354747473284893</v>
      </c>
      <c r="N51" s="27">
        <v>2.2137224604905721</v>
      </c>
      <c r="O51" s="27">
        <v>2.1048271262891216</v>
      </c>
      <c r="P51" s="27">
        <v>2.8403762192853299</v>
      </c>
      <c r="Q51" s="27">
        <v>3.2895026412419517</v>
      </c>
      <c r="R51" s="27">
        <v>3.1031752443995702</v>
      </c>
      <c r="S51" s="27">
        <v>3.2001427033643703</v>
      </c>
      <c r="T51" s="27">
        <v>2.0112536685818685</v>
      </c>
      <c r="U51" s="27">
        <v>2.0554508349178517</v>
      </c>
      <c r="V51" s="27">
        <v>2.2492306863795748</v>
      </c>
      <c r="W51" s="27">
        <v>1.4902287911861807</v>
      </c>
      <c r="X51" s="27">
        <v>0.77169969603338207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0</v>
      </c>
      <c r="V61" s="49">
        <f t="shared" si="15"/>
        <v>0</v>
      </c>
      <c r="W61" s="49">
        <f t="shared" si="15"/>
        <v>0</v>
      </c>
      <c r="X61" s="49">
        <f t="shared" si="15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146</v>
      </c>
      <c r="B1" s="4" t="s">
        <v>184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536.33220587999995</v>
      </c>
      <c r="D2" s="21">
        <f t="shared" ref="D2:X2" si="0">SUM(D3,D17,D22,D25,D26,D51,D52)</f>
        <v>581.01354144000004</v>
      </c>
      <c r="E2" s="21">
        <f t="shared" si="0"/>
        <v>440.60096052000006</v>
      </c>
      <c r="F2" s="21">
        <f t="shared" si="0"/>
        <v>368.55223236000006</v>
      </c>
      <c r="G2" s="21">
        <f t="shared" si="0"/>
        <v>480.61014948000002</v>
      </c>
      <c r="H2" s="21">
        <f t="shared" si="0"/>
        <v>499.11929351999999</v>
      </c>
      <c r="I2" s="21">
        <f t="shared" si="0"/>
        <v>537.14693340000008</v>
      </c>
      <c r="J2" s="21">
        <f t="shared" si="0"/>
        <v>429.74689752000006</v>
      </c>
      <c r="K2" s="21">
        <f t="shared" si="0"/>
        <v>447.84140903999997</v>
      </c>
      <c r="L2" s="21">
        <f t="shared" si="0"/>
        <v>423.75858048000003</v>
      </c>
      <c r="M2" s="21">
        <f t="shared" si="0"/>
        <v>436.47400403999995</v>
      </c>
      <c r="N2" s="21">
        <f t="shared" si="0"/>
        <v>437.45675148000004</v>
      </c>
      <c r="O2" s="21">
        <f t="shared" si="0"/>
        <v>431.89453908000002</v>
      </c>
      <c r="P2" s="21">
        <f t="shared" si="0"/>
        <v>384.24282252</v>
      </c>
      <c r="Q2" s="21">
        <f t="shared" si="0"/>
        <v>415.13624651999999</v>
      </c>
      <c r="R2" s="21">
        <f t="shared" si="0"/>
        <v>400.01536811999995</v>
      </c>
      <c r="S2" s="21">
        <f t="shared" si="0"/>
        <v>406.22964504000004</v>
      </c>
      <c r="T2" s="21">
        <f t="shared" si="0"/>
        <v>412.40466924000009</v>
      </c>
      <c r="U2" s="21">
        <f t="shared" si="0"/>
        <v>413.78639700000002</v>
      </c>
      <c r="V2" s="21">
        <f t="shared" si="0"/>
        <v>428.42352851999999</v>
      </c>
      <c r="W2" s="21">
        <f t="shared" si="0"/>
        <v>401.07245592000004</v>
      </c>
      <c r="X2" s="21">
        <f t="shared" si="0"/>
        <v>370.62998100000004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295.89793992</v>
      </c>
      <c r="D3" s="24">
        <f t="shared" ref="D3:W3" si="2">SUM(D4,D8,D11)</f>
        <v>295.14087504000003</v>
      </c>
      <c r="E3" s="24">
        <f t="shared" si="2"/>
        <v>143.51028120000001</v>
      </c>
      <c r="F3" s="24">
        <f t="shared" si="2"/>
        <v>111.03311736000002</v>
      </c>
      <c r="G3" s="24">
        <f t="shared" si="2"/>
        <v>195.90509664000001</v>
      </c>
      <c r="H3" s="24">
        <f t="shared" si="2"/>
        <v>207.24063624000001</v>
      </c>
      <c r="I3" s="24">
        <f t="shared" si="2"/>
        <v>243.86105304</v>
      </c>
      <c r="J3" s="24">
        <f t="shared" si="2"/>
        <v>158.19284448000002</v>
      </c>
      <c r="K3" s="24">
        <f t="shared" si="2"/>
        <v>167.22722016</v>
      </c>
      <c r="L3" s="24">
        <f t="shared" si="2"/>
        <v>178.27226208000002</v>
      </c>
      <c r="M3" s="24">
        <f t="shared" si="2"/>
        <v>169.77120335999999</v>
      </c>
      <c r="N3" s="24">
        <f t="shared" si="2"/>
        <v>172.11391560000001</v>
      </c>
      <c r="O3" s="24">
        <f t="shared" si="2"/>
        <v>164.86134984</v>
      </c>
      <c r="P3" s="24">
        <f t="shared" si="2"/>
        <v>158.46883799999998</v>
      </c>
      <c r="Q3" s="24">
        <f t="shared" si="2"/>
        <v>158.42309735999996</v>
      </c>
      <c r="R3" s="24">
        <f t="shared" si="2"/>
        <v>150.41743464000001</v>
      </c>
      <c r="S3" s="24">
        <f t="shared" si="2"/>
        <v>155.43670559999998</v>
      </c>
      <c r="T3" s="24">
        <f t="shared" si="2"/>
        <v>160.78887528000004</v>
      </c>
      <c r="U3" s="24">
        <f t="shared" si="2"/>
        <v>140.69816112000001</v>
      </c>
      <c r="V3" s="24">
        <f t="shared" si="2"/>
        <v>157.56497064000004</v>
      </c>
      <c r="W3" s="24">
        <f t="shared" si="2"/>
        <v>128.69381712000003</v>
      </c>
      <c r="X3" s="24">
        <f t="shared" ref="X3" si="3">SUM(X4,X8,X11)</f>
        <v>139.42048824000005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295.89793992</v>
      </c>
      <c r="D4" s="19">
        <f t="shared" ref="D4:W4" si="5">SUM(D5:D7)</f>
        <v>295.14087504000003</v>
      </c>
      <c r="E4" s="19">
        <f t="shared" si="5"/>
        <v>143.51028120000001</v>
      </c>
      <c r="F4" s="19">
        <f t="shared" si="5"/>
        <v>111.03311736000002</v>
      </c>
      <c r="G4" s="19">
        <f t="shared" si="5"/>
        <v>195.90509664000001</v>
      </c>
      <c r="H4" s="19">
        <f t="shared" si="5"/>
        <v>207.24063624000001</v>
      </c>
      <c r="I4" s="19">
        <f t="shared" si="5"/>
        <v>243.86105304</v>
      </c>
      <c r="J4" s="19">
        <f t="shared" si="5"/>
        <v>158.19284448000002</v>
      </c>
      <c r="K4" s="19">
        <f t="shared" si="5"/>
        <v>167.22722016</v>
      </c>
      <c r="L4" s="19">
        <f t="shared" si="5"/>
        <v>178.27226208000002</v>
      </c>
      <c r="M4" s="19">
        <f t="shared" si="5"/>
        <v>169.77120335999999</v>
      </c>
      <c r="N4" s="19">
        <f t="shared" si="5"/>
        <v>172.11391560000001</v>
      </c>
      <c r="O4" s="19">
        <f t="shared" si="5"/>
        <v>164.86134984</v>
      </c>
      <c r="P4" s="19">
        <f t="shared" si="5"/>
        <v>156.84490799999998</v>
      </c>
      <c r="Q4" s="19">
        <f t="shared" si="5"/>
        <v>155.44384415999997</v>
      </c>
      <c r="R4" s="19">
        <f t="shared" si="5"/>
        <v>144.48666672000002</v>
      </c>
      <c r="S4" s="19">
        <f t="shared" si="5"/>
        <v>147.113406</v>
      </c>
      <c r="T4" s="19">
        <f t="shared" si="5"/>
        <v>152.07161904000003</v>
      </c>
      <c r="U4" s="19">
        <f t="shared" si="5"/>
        <v>133.90785144</v>
      </c>
      <c r="V4" s="19">
        <f t="shared" si="5"/>
        <v>149.41933776000005</v>
      </c>
      <c r="W4" s="19">
        <f t="shared" si="5"/>
        <v>121.00709808000003</v>
      </c>
      <c r="X4" s="19">
        <f t="shared" ref="X4" si="6">SUM(X5:X7)</f>
        <v>132.36613632000004</v>
      </c>
    </row>
    <row r="5" spans="1:24" ht="11.25" customHeight="1" x14ac:dyDescent="0.2">
      <c r="A5" s="28" t="s">
        <v>4</v>
      </c>
      <c r="B5" s="7" t="s">
        <v>5</v>
      </c>
      <c r="C5" s="8">
        <f>FC_IND_NMM_CM_E!C5+FC_IND_NMM_CR_E!C5+FC_IND_NMM_GL_E!C5</f>
        <v>0</v>
      </c>
      <c r="D5" s="8">
        <f>FC_IND_NMM_CM_E!D5+FC_IND_NMM_CR_E!D5+FC_IND_NMM_GL_E!D5</f>
        <v>0</v>
      </c>
      <c r="E5" s="8">
        <f>FC_IND_NMM_CM_E!E5+FC_IND_NMM_CR_E!E5+FC_IND_NMM_GL_E!E5</f>
        <v>0</v>
      </c>
      <c r="F5" s="8">
        <f>FC_IND_NMM_CM_E!F5+FC_IND_NMM_CR_E!F5+FC_IND_NMM_GL_E!F5</f>
        <v>0</v>
      </c>
      <c r="G5" s="8">
        <f>FC_IND_NMM_CM_E!G5+FC_IND_NMM_CR_E!G5+FC_IND_NMM_GL_E!G5</f>
        <v>0</v>
      </c>
      <c r="H5" s="8">
        <f>FC_IND_NMM_CM_E!H5+FC_IND_NMM_CR_E!H5+FC_IND_NMM_GL_E!H5</f>
        <v>0</v>
      </c>
      <c r="I5" s="8">
        <f>FC_IND_NMM_CM_E!I5+FC_IND_NMM_CR_E!I5+FC_IND_NMM_GL_E!I5</f>
        <v>0</v>
      </c>
      <c r="J5" s="8">
        <f>FC_IND_NMM_CM_E!J5+FC_IND_NMM_CR_E!J5+FC_IND_NMM_GL_E!J5</f>
        <v>0</v>
      </c>
      <c r="K5" s="8">
        <f>FC_IND_NMM_CM_E!K5+FC_IND_NMM_CR_E!K5+FC_IND_NMM_GL_E!K5</f>
        <v>0</v>
      </c>
      <c r="L5" s="8">
        <f>FC_IND_NMM_CM_E!L5+FC_IND_NMM_CR_E!L5+FC_IND_NMM_GL_E!L5</f>
        <v>0</v>
      </c>
      <c r="M5" s="8">
        <f>FC_IND_NMM_CM_E!M5+FC_IND_NMM_CR_E!M5+FC_IND_NMM_GL_E!M5</f>
        <v>0</v>
      </c>
      <c r="N5" s="8">
        <f>FC_IND_NMM_CM_E!N5+FC_IND_NMM_CR_E!N5+FC_IND_NMM_GL_E!N5</f>
        <v>0</v>
      </c>
      <c r="O5" s="8">
        <f>FC_IND_NMM_CM_E!O5+FC_IND_NMM_CR_E!O5+FC_IND_NMM_GL_E!O5</f>
        <v>0</v>
      </c>
      <c r="P5" s="8">
        <f>FC_IND_NMM_CM_E!P5+FC_IND_NMM_CR_E!P5+FC_IND_NMM_GL_E!P5</f>
        <v>0</v>
      </c>
      <c r="Q5" s="8">
        <f>FC_IND_NMM_CM_E!Q5+FC_IND_NMM_CR_E!Q5+FC_IND_NMM_GL_E!Q5</f>
        <v>0</v>
      </c>
      <c r="R5" s="8">
        <f>FC_IND_NMM_CM_E!R5+FC_IND_NMM_CR_E!R5+FC_IND_NMM_GL_E!R5</f>
        <v>0</v>
      </c>
      <c r="S5" s="8">
        <f>FC_IND_NMM_CM_E!S5+FC_IND_NMM_CR_E!S5+FC_IND_NMM_GL_E!S5</f>
        <v>0</v>
      </c>
      <c r="T5" s="8">
        <f>FC_IND_NMM_CM_E!T5+FC_IND_NMM_CR_E!T5+FC_IND_NMM_GL_E!T5</f>
        <v>0</v>
      </c>
      <c r="U5" s="8">
        <f>FC_IND_NMM_CM_E!U5+FC_IND_NMM_CR_E!U5+FC_IND_NMM_GL_E!U5</f>
        <v>0</v>
      </c>
      <c r="V5" s="8">
        <f>FC_IND_NMM_CM_E!V5+FC_IND_NMM_CR_E!V5+FC_IND_NMM_GL_E!V5</f>
        <v>0</v>
      </c>
      <c r="W5" s="8">
        <f>FC_IND_NMM_CM_E!W5+FC_IND_NMM_CR_E!W5+FC_IND_NMM_GL_E!W5</f>
        <v>0</v>
      </c>
      <c r="X5" s="8">
        <f>FC_IND_NMM_CM_E!X5+FC_IND_NMM_CR_E!X5+FC_IND_NMM_GL_E!X5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FC_IND_NMM_CM_E!C6+FC_IND_NMM_CR_E!C6+FC_IND_NMM_GL_E!C6</f>
        <v>0</v>
      </c>
      <c r="D6" s="8">
        <f>FC_IND_NMM_CM_E!D6+FC_IND_NMM_CR_E!D6+FC_IND_NMM_GL_E!D6</f>
        <v>0</v>
      </c>
      <c r="E6" s="8">
        <f>FC_IND_NMM_CM_E!E6+FC_IND_NMM_CR_E!E6+FC_IND_NMM_GL_E!E6</f>
        <v>0</v>
      </c>
      <c r="F6" s="8">
        <f>FC_IND_NMM_CM_E!F6+FC_IND_NMM_CR_E!F6+FC_IND_NMM_GL_E!F6</f>
        <v>0</v>
      </c>
      <c r="G6" s="8">
        <f>FC_IND_NMM_CM_E!G6+FC_IND_NMM_CR_E!G6+FC_IND_NMM_GL_E!G6</f>
        <v>0</v>
      </c>
      <c r="H6" s="8">
        <f>FC_IND_NMM_CM_E!H6+FC_IND_NMM_CR_E!H6+FC_IND_NMM_GL_E!H6</f>
        <v>0</v>
      </c>
      <c r="I6" s="8">
        <f>FC_IND_NMM_CM_E!I6+FC_IND_NMM_CR_E!I6+FC_IND_NMM_GL_E!I6</f>
        <v>0</v>
      </c>
      <c r="J6" s="8">
        <f>FC_IND_NMM_CM_E!J6+FC_IND_NMM_CR_E!J6+FC_IND_NMM_GL_E!J6</f>
        <v>0</v>
      </c>
      <c r="K6" s="8">
        <f>FC_IND_NMM_CM_E!K6+FC_IND_NMM_CR_E!K6+FC_IND_NMM_GL_E!K6</f>
        <v>0</v>
      </c>
      <c r="L6" s="8">
        <f>FC_IND_NMM_CM_E!L6+FC_IND_NMM_CR_E!L6+FC_IND_NMM_GL_E!L6</f>
        <v>0</v>
      </c>
      <c r="M6" s="8">
        <f>FC_IND_NMM_CM_E!M6+FC_IND_NMM_CR_E!M6+FC_IND_NMM_GL_E!M6</f>
        <v>0</v>
      </c>
      <c r="N6" s="8">
        <f>FC_IND_NMM_CM_E!N6+FC_IND_NMM_CR_E!N6+FC_IND_NMM_GL_E!N6</f>
        <v>0</v>
      </c>
      <c r="O6" s="8">
        <f>FC_IND_NMM_CM_E!O6+FC_IND_NMM_CR_E!O6+FC_IND_NMM_GL_E!O6</f>
        <v>0</v>
      </c>
      <c r="P6" s="8">
        <f>FC_IND_NMM_CM_E!P6+FC_IND_NMM_CR_E!P6+FC_IND_NMM_GL_E!P6</f>
        <v>0</v>
      </c>
      <c r="Q6" s="8">
        <f>FC_IND_NMM_CM_E!Q6+FC_IND_NMM_CR_E!Q6+FC_IND_NMM_GL_E!Q6</f>
        <v>0</v>
      </c>
      <c r="R6" s="8">
        <f>FC_IND_NMM_CM_E!R6+FC_IND_NMM_CR_E!R6+FC_IND_NMM_GL_E!R6</f>
        <v>0</v>
      </c>
      <c r="S6" s="8">
        <f>FC_IND_NMM_CM_E!S6+FC_IND_NMM_CR_E!S6+FC_IND_NMM_GL_E!S6</f>
        <v>0</v>
      </c>
      <c r="T6" s="8">
        <f>FC_IND_NMM_CM_E!T6+FC_IND_NMM_CR_E!T6+FC_IND_NMM_GL_E!T6</f>
        <v>0</v>
      </c>
      <c r="U6" s="8">
        <f>FC_IND_NMM_CM_E!U6+FC_IND_NMM_CR_E!U6+FC_IND_NMM_GL_E!U6</f>
        <v>0</v>
      </c>
      <c r="V6" s="8">
        <f>FC_IND_NMM_CM_E!V6+FC_IND_NMM_CR_E!V6+FC_IND_NMM_GL_E!V6</f>
        <v>0</v>
      </c>
      <c r="W6" s="8">
        <f>FC_IND_NMM_CM_E!W6+FC_IND_NMM_CR_E!W6+FC_IND_NMM_GL_E!W6</f>
        <v>0</v>
      </c>
      <c r="X6" s="8">
        <f>FC_IND_NMM_CM_E!X6+FC_IND_NMM_CR_E!X6+FC_IND_NMM_GL_E!X6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FC_IND_NMM_CM_E!C7+FC_IND_NMM_CR_E!C7+FC_IND_NMM_GL_E!C7</f>
        <v>295.89793992</v>
      </c>
      <c r="D7" s="8">
        <f>FC_IND_NMM_CM_E!D7+FC_IND_NMM_CR_E!D7+FC_IND_NMM_GL_E!D7</f>
        <v>295.14087504000003</v>
      </c>
      <c r="E7" s="8">
        <f>FC_IND_NMM_CM_E!E7+FC_IND_NMM_CR_E!E7+FC_IND_NMM_GL_E!E7</f>
        <v>143.51028120000001</v>
      </c>
      <c r="F7" s="8">
        <f>FC_IND_NMM_CM_E!F7+FC_IND_NMM_CR_E!F7+FC_IND_NMM_GL_E!F7</f>
        <v>111.03311736000002</v>
      </c>
      <c r="G7" s="8">
        <f>FC_IND_NMM_CM_E!G7+FC_IND_NMM_CR_E!G7+FC_IND_NMM_GL_E!G7</f>
        <v>195.90509664000001</v>
      </c>
      <c r="H7" s="8">
        <f>FC_IND_NMM_CM_E!H7+FC_IND_NMM_CR_E!H7+FC_IND_NMM_GL_E!H7</f>
        <v>207.24063624000001</v>
      </c>
      <c r="I7" s="8">
        <f>FC_IND_NMM_CM_E!I7+FC_IND_NMM_CR_E!I7+FC_IND_NMM_GL_E!I7</f>
        <v>243.86105304</v>
      </c>
      <c r="J7" s="8">
        <f>FC_IND_NMM_CM_E!J7+FC_IND_NMM_CR_E!J7+FC_IND_NMM_GL_E!J7</f>
        <v>158.19284448000002</v>
      </c>
      <c r="K7" s="8">
        <f>FC_IND_NMM_CM_E!K7+FC_IND_NMM_CR_E!K7+FC_IND_NMM_GL_E!K7</f>
        <v>167.22722016</v>
      </c>
      <c r="L7" s="8">
        <f>FC_IND_NMM_CM_E!L7+FC_IND_NMM_CR_E!L7+FC_IND_NMM_GL_E!L7</f>
        <v>178.27226208000002</v>
      </c>
      <c r="M7" s="8">
        <f>FC_IND_NMM_CM_E!M7+FC_IND_NMM_CR_E!M7+FC_IND_NMM_GL_E!M7</f>
        <v>169.77120335999999</v>
      </c>
      <c r="N7" s="8">
        <f>FC_IND_NMM_CM_E!N7+FC_IND_NMM_CR_E!N7+FC_IND_NMM_GL_E!N7</f>
        <v>172.11391560000001</v>
      </c>
      <c r="O7" s="8">
        <f>FC_IND_NMM_CM_E!O7+FC_IND_NMM_CR_E!O7+FC_IND_NMM_GL_E!O7</f>
        <v>164.86134984</v>
      </c>
      <c r="P7" s="8">
        <f>FC_IND_NMM_CM_E!P7+FC_IND_NMM_CR_E!P7+FC_IND_NMM_GL_E!P7</f>
        <v>156.84490799999998</v>
      </c>
      <c r="Q7" s="8">
        <f>FC_IND_NMM_CM_E!Q7+FC_IND_NMM_CR_E!Q7+FC_IND_NMM_GL_E!Q7</f>
        <v>155.44384415999997</v>
      </c>
      <c r="R7" s="8">
        <f>FC_IND_NMM_CM_E!R7+FC_IND_NMM_CR_E!R7+FC_IND_NMM_GL_E!R7</f>
        <v>144.48666672000002</v>
      </c>
      <c r="S7" s="8">
        <f>FC_IND_NMM_CM_E!S7+FC_IND_NMM_CR_E!S7+FC_IND_NMM_GL_E!S7</f>
        <v>147.113406</v>
      </c>
      <c r="T7" s="8">
        <f>FC_IND_NMM_CM_E!T7+FC_IND_NMM_CR_E!T7+FC_IND_NMM_GL_E!T7</f>
        <v>152.07161904000003</v>
      </c>
      <c r="U7" s="8">
        <f>FC_IND_NMM_CM_E!U7+FC_IND_NMM_CR_E!U7+FC_IND_NMM_GL_E!U7</f>
        <v>133.90785144</v>
      </c>
      <c r="V7" s="8">
        <f>FC_IND_NMM_CM_E!V7+FC_IND_NMM_CR_E!V7+FC_IND_NMM_GL_E!V7</f>
        <v>149.41933776000005</v>
      </c>
      <c r="W7" s="8">
        <f>FC_IND_NMM_CM_E!W7+FC_IND_NMM_CR_E!W7+FC_IND_NMM_GL_E!W7</f>
        <v>121.00709808000003</v>
      </c>
      <c r="X7" s="8">
        <f>FC_IND_NMM_CM_E!X7+FC_IND_NMM_CR_E!X7+FC_IND_NMM_GL_E!X7</f>
        <v>132.36613632000004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FC_IND_NMM_CM_E!C9+FC_IND_NMM_CR_E!C9+FC_IND_NMM_GL_E!C9</f>
        <v>0</v>
      </c>
      <c r="D9" s="8">
        <f>FC_IND_NMM_CM_E!D9+FC_IND_NMM_CR_E!D9+FC_IND_NMM_GL_E!D9</f>
        <v>0</v>
      </c>
      <c r="E9" s="8">
        <f>FC_IND_NMM_CM_E!E9+FC_IND_NMM_CR_E!E9+FC_IND_NMM_GL_E!E9</f>
        <v>0</v>
      </c>
      <c r="F9" s="8">
        <f>FC_IND_NMM_CM_E!F9+FC_IND_NMM_CR_E!F9+FC_IND_NMM_GL_E!F9</f>
        <v>0</v>
      </c>
      <c r="G9" s="8">
        <f>FC_IND_NMM_CM_E!G9+FC_IND_NMM_CR_E!G9+FC_IND_NMM_GL_E!G9</f>
        <v>0</v>
      </c>
      <c r="H9" s="8">
        <f>FC_IND_NMM_CM_E!H9+FC_IND_NMM_CR_E!H9+FC_IND_NMM_GL_E!H9</f>
        <v>0</v>
      </c>
      <c r="I9" s="8">
        <f>FC_IND_NMM_CM_E!I9+FC_IND_NMM_CR_E!I9+FC_IND_NMM_GL_E!I9</f>
        <v>0</v>
      </c>
      <c r="J9" s="8">
        <f>FC_IND_NMM_CM_E!J9+FC_IND_NMM_CR_E!J9+FC_IND_NMM_GL_E!J9</f>
        <v>0</v>
      </c>
      <c r="K9" s="8">
        <f>FC_IND_NMM_CM_E!K9+FC_IND_NMM_CR_E!K9+FC_IND_NMM_GL_E!K9</f>
        <v>0</v>
      </c>
      <c r="L9" s="8">
        <f>FC_IND_NMM_CM_E!L9+FC_IND_NMM_CR_E!L9+FC_IND_NMM_GL_E!L9</f>
        <v>0</v>
      </c>
      <c r="M9" s="8">
        <f>FC_IND_NMM_CM_E!M9+FC_IND_NMM_CR_E!M9+FC_IND_NMM_GL_E!M9</f>
        <v>0</v>
      </c>
      <c r="N9" s="8">
        <f>FC_IND_NMM_CM_E!N9+FC_IND_NMM_CR_E!N9+FC_IND_NMM_GL_E!N9</f>
        <v>0</v>
      </c>
      <c r="O9" s="8">
        <f>FC_IND_NMM_CM_E!O9+FC_IND_NMM_CR_E!O9+FC_IND_NMM_GL_E!O9</f>
        <v>0</v>
      </c>
      <c r="P9" s="8">
        <f>FC_IND_NMM_CM_E!P9+FC_IND_NMM_CR_E!P9+FC_IND_NMM_GL_E!P9</f>
        <v>0</v>
      </c>
      <c r="Q9" s="8">
        <f>FC_IND_NMM_CM_E!Q9+FC_IND_NMM_CR_E!Q9+FC_IND_NMM_GL_E!Q9</f>
        <v>0</v>
      </c>
      <c r="R9" s="8">
        <f>FC_IND_NMM_CM_E!R9+FC_IND_NMM_CR_E!R9+FC_IND_NMM_GL_E!R9</f>
        <v>0</v>
      </c>
      <c r="S9" s="8">
        <f>FC_IND_NMM_CM_E!S9+FC_IND_NMM_CR_E!S9+FC_IND_NMM_GL_E!S9</f>
        <v>0</v>
      </c>
      <c r="T9" s="8">
        <f>FC_IND_NMM_CM_E!T9+FC_IND_NMM_CR_E!T9+FC_IND_NMM_GL_E!T9</f>
        <v>0</v>
      </c>
      <c r="U9" s="8">
        <f>FC_IND_NMM_CM_E!U9+FC_IND_NMM_CR_E!U9+FC_IND_NMM_GL_E!U9</f>
        <v>0</v>
      </c>
      <c r="V9" s="8">
        <f>FC_IND_NMM_CM_E!V9+FC_IND_NMM_CR_E!V9+FC_IND_NMM_GL_E!V9</f>
        <v>0</v>
      </c>
      <c r="W9" s="8">
        <f>FC_IND_NMM_CM_E!W9+FC_IND_NMM_CR_E!W9+FC_IND_NMM_GL_E!W9</f>
        <v>0</v>
      </c>
      <c r="X9" s="8">
        <f>FC_IND_NMM_CM_E!X9+FC_IND_NMM_CR_E!X9+FC_IND_NMM_GL_E!X9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FC_IND_NMM_CM_E!C10+FC_IND_NMM_CR_E!C10+FC_IND_NMM_GL_E!C10</f>
        <v>0</v>
      </c>
      <c r="D10" s="8">
        <f>FC_IND_NMM_CM_E!D10+FC_IND_NMM_CR_E!D10+FC_IND_NMM_GL_E!D10</f>
        <v>0</v>
      </c>
      <c r="E10" s="8">
        <f>FC_IND_NMM_CM_E!E10+FC_IND_NMM_CR_E!E10+FC_IND_NMM_GL_E!E10</f>
        <v>0</v>
      </c>
      <c r="F10" s="8">
        <f>FC_IND_NMM_CM_E!F10+FC_IND_NMM_CR_E!F10+FC_IND_NMM_GL_E!F10</f>
        <v>0</v>
      </c>
      <c r="G10" s="8">
        <f>FC_IND_NMM_CM_E!G10+FC_IND_NMM_CR_E!G10+FC_IND_NMM_GL_E!G10</f>
        <v>0</v>
      </c>
      <c r="H10" s="8">
        <f>FC_IND_NMM_CM_E!H10+FC_IND_NMM_CR_E!H10+FC_IND_NMM_GL_E!H10</f>
        <v>0</v>
      </c>
      <c r="I10" s="8">
        <f>FC_IND_NMM_CM_E!I10+FC_IND_NMM_CR_E!I10+FC_IND_NMM_GL_E!I10</f>
        <v>0</v>
      </c>
      <c r="J10" s="8">
        <f>FC_IND_NMM_CM_E!J10+FC_IND_NMM_CR_E!J10+FC_IND_NMM_GL_E!J10</f>
        <v>0</v>
      </c>
      <c r="K10" s="8">
        <f>FC_IND_NMM_CM_E!K10+FC_IND_NMM_CR_E!K10+FC_IND_NMM_GL_E!K10</f>
        <v>0</v>
      </c>
      <c r="L10" s="8">
        <f>FC_IND_NMM_CM_E!L10+FC_IND_NMM_CR_E!L10+FC_IND_NMM_GL_E!L10</f>
        <v>0</v>
      </c>
      <c r="M10" s="8">
        <f>FC_IND_NMM_CM_E!M10+FC_IND_NMM_CR_E!M10+FC_IND_NMM_GL_E!M10</f>
        <v>0</v>
      </c>
      <c r="N10" s="8">
        <f>FC_IND_NMM_CM_E!N10+FC_IND_NMM_CR_E!N10+FC_IND_NMM_GL_E!N10</f>
        <v>0</v>
      </c>
      <c r="O10" s="8">
        <f>FC_IND_NMM_CM_E!O10+FC_IND_NMM_CR_E!O10+FC_IND_NMM_GL_E!O10</f>
        <v>0</v>
      </c>
      <c r="P10" s="8">
        <f>FC_IND_NMM_CM_E!P10+FC_IND_NMM_CR_E!P10+FC_IND_NMM_GL_E!P10</f>
        <v>0</v>
      </c>
      <c r="Q10" s="8">
        <f>FC_IND_NMM_CM_E!Q10+FC_IND_NMM_CR_E!Q10+FC_IND_NMM_GL_E!Q10</f>
        <v>0</v>
      </c>
      <c r="R10" s="8">
        <f>FC_IND_NMM_CM_E!R10+FC_IND_NMM_CR_E!R10+FC_IND_NMM_GL_E!R10</f>
        <v>0</v>
      </c>
      <c r="S10" s="8">
        <f>FC_IND_NMM_CM_E!S10+FC_IND_NMM_CR_E!S10+FC_IND_NMM_GL_E!S10</f>
        <v>0</v>
      </c>
      <c r="T10" s="8">
        <f>FC_IND_NMM_CM_E!T10+FC_IND_NMM_CR_E!T10+FC_IND_NMM_GL_E!T10</f>
        <v>0</v>
      </c>
      <c r="U10" s="8">
        <f>FC_IND_NMM_CM_E!U10+FC_IND_NMM_CR_E!U10+FC_IND_NMM_GL_E!U10</f>
        <v>0</v>
      </c>
      <c r="V10" s="8">
        <f>FC_IND_NMM_CM_E!V10+FC_IND_NMM_CR_E!V10+FC_IND_NMM_GL_E!V10</f>
        <v>0</v>
      </c>
      <c r="W10" s="8">
        <f>FC_IND_NMM_CM_E!W10+FC_IND_NMM_CR_E!W10+FC_IND_NMM_GL_E!W10</f>
        <v>0</v>
      </c>
      <c r="X10" s="8">
        <f>FC_IND_NMM_CM_E!X10+FC_IND_NMM_CR_E!X10+FC_IND_NMM_GL_E!X10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1.6239300000000001</v>
      </c>
      <c r="Q11" s="19">
        <f t="shared" si="11"/>
        <v>2.9792532000000005</v>
      </c>
      <c r="R11" s="19">
        <f t="shared" si="11"/>
        <v>5.930767920000001</v>
      </c>
      <c r="S11" s="19">
        <f t="shared" si="11"/>
        <v>8.3232995999999968</v>
      </c>
      <c r="T11" s="19">
        <f t="shared" si="11"/>
        <v>8.7172562400000029</v>
      </c>
      <c r="U11" s="19">
        <f t="shared" si="11"/>
        <v>6.7903096800000009</v>
      </c>
      <c r="V11" s="19">
        <f t="shared" si="11"/>
        <v>8.1456328800000026</v>
      </c>
      <c r="W11" s="19">
        <f t="shared" si="11"/>
        <v>7.6867190400000016</v>
      </c>
      <c r="X11" s="19">
        <f t="shared" ref="X11" si="12">SUM(X12:X16)</f>
        <v>7.0543519200000038</v>
      </c>
    </row>
    <row r="12" spans="1:24" ht="11.25" customHeight="1" x14ac:dyDescent="0.2">
      <c r="A12" s="28" t="s">
        <v>14</v>
      </c>
      <c r="B12" s="7" t="s">
        <v>15</v>
      </c>
      <c r="C12" s="8">
        <f>FC_IND_NMM_CM_E!C12+FC_IND_NMM_CR_E!C12+FC_IND_NMM_GL_E!C12</f>
        <v>0</v>
      </c>
      <c r="D12" s="8">
        <f>FC_IND_NMM_CM_E!D12+FC_IND_NMM_CR_E!D12+FC_IND_NMM_GL_E!D12</f>
        <v>0</v>
      </c>
      <c r="E12" s="8">
        <f>FC_IND_NMM_CM_E!E12+FC_IND_NMM_CR_E!E12+FC_IND_NMM_GL_E!E12</f>
        <v>0</v>
      </c>
      <c r="F12" s="8">
        <f>FC_IND_NMM_CM_E!F12+FC_IND_NMM_CR_E!F12+FC_IND_NMM_GL_E!F12</f>
        <v>0</v>
      </c>
      <c r="G12" s="8">
        <f>FC_IND_NMM_CM_E!G12+FC_IND_NMM_CR_E!G12+FC_IND_NMM_GL_E!G12</f>
        <v>0</v>
      </c>
      <c r="H12" s="8">
        <f>FC_IND_NMM_CM_E!H12+FC_IND_NMM_CR_E!H12+FC_IND_NMM_GL_E!H12</f>
        <v>0</v>
      </c>
      <c r="I12" s="8">
        <f>FC_IND_NMM_CM_E!I12+FC_IND_NMM_CR_E!I12+FC_IND_NMM_GL_E!I12</f>
        <v>0</v>
      </c>
      <c r="J12" s="8">
        <f>FC_IND_NMM_CM_E!J12+FC_IND_NMM_CR_E!J12+FC_IND_NMM_GL_E!J12</f>
        <v>0</v>
      </c>
      <c r="K12" s="8">
        <f>FC_IND_NMM_CM_E!K12+FC_IND_NMM_CR_E!K12+FC_IND_NMM_GL_E!K12</f>
        <v>0</v>
      </c>
      <c r="L12" s="8">
        <f>FC_IND_NMM_CM_E!L12+FC_IND_NMM_CR_E!L12+FC_IND_NMM_GL_E!L12</f>
        <v>0</v>
      </c>
      <c r="M12" s="8">
        <f>FC_IND_NMM_CM_E!M12+FC_IND_NMM_CR_E!M12+FC_IND_NMM_GL_E!M12</f>
        <v>0</v>
      </c>
      <c r="N12" s="8">
        <f>FC_IND_NMM_CM_E!N12+FC_IND_NMM_CR_E!N12+FC_IND_NMM_GL_E!N12</f>
        <v>0</v>
      </c>
      <c r="O12" s="8">
        <f>FC_IND_NMM_CM_E!O12+FC_IND_NMM_CR_E!O12+FC_IND_NMM_GL_E!O12</f>
        <v>0</v>
      </c>
      <c r="P12" s="8">
        <f>FC_IND_NMM_CM_E!P12+FC_IND_NMM_CR_E!P12+FC_IND_NMM_GL_E!P12</f>
        <v>0</v>
      </c>
      <c r="Q12" s="8">
        <f>FC_IND_NMM_CM_E!Q12+FC_IND_NMM_CR_E!Q12+FC_IND_NMM_GL_E!Q12</f>
        <v>0</v>
      </c>
      <c r="R12" s="8">
        <f>FC_IND_NMM_CM_E!R12+FC_IND_NMM_CR_E!R12+FC_IND_NMM_GL_E!R12</f>
        <v>0</v>
      </c>
      <c r="S12" s="8">
        <f>FC_IND_NMM_CM_E!S12+FC_IND_NMM_CR_E!S12+FC_IND_NMM_GL_E!S12</f>
        <v>0</v>
      </c>
      <c r="T12" s="8">
        <f>FC_IND_NMM_CM_E!T12+FC_IND_NMM_CR_E!T12+FC_IND_NMM_GL_E!T12</f>
        <v>0</v>
      </c>
      <c r="U12" s="8">
        <f>FC_IND_NMM_CM_E!U12+FC_IND_NMM_CR_E!U12+FC_IND_NMM_GL_E!U12</f>
        <v>0</v>
      </c>
      <c r="V12" s="8">
        <f>FC_IND_NMM_CM_E!V12+FC_IND_NMM_CR_E!V12+FC_IND_NMM_GL_E!V12</f>
        <v>0</v>
      </c>
      <c r="W12" s="8">
        <f>FC_IND_NMM_CM_E!W12+FC_IND_NMM_CR_E!W12+FC_IND_NMM_GL_E!W12</f>
        <v>0</v>
      </c>
      <c r="X12" s="8">
        <f>FC_IND_NMM_CM_E!X12+FC_IND_NMM_CR_E!X12+FC_IND_NMM_GL_E!X12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FC_IND_NMM_CM_E!C13+FC_IND_NMM_CR_E!C13+FC_IND_NMM_GL_E!C13</f>
        <v>0</v>
      </c>
      <c r="D13" s="8">
        <f>FC_IND_NMM_CM_E!D13+FC_IND_NMM_CR_E!D13+FC_IND_NMM_GL_E!D13</f>
        <v>0</v>
      </c>
      <c r="E13" s="8">
        <f>FC_IND_NMM_CM_E!E13+FC_IND_NMM_CR_E!E13+FC_IND_NMM_GL_E!E13</f>
        <v>0</v>
      </c>
      <c r="F13" s="8">
        <f>FC_IND_NMM_CM_E!F13+FC_IND_NMM_CR_E!F13+FC_IND_NMM_GL_E!F13</f>
        <v>0</v>
      </c>
      <c r="G13" s="8">
        <f>FC_IND_NMM_CM_E!G13+FC_IND_NMM_CR_E!G13+FC_IND_NMM_GL_E!G13</f>
        <v>0</v>
      </c>
      <c r="H13" s="8">
        <f>FC_IND_NMM_CM_E!H13+FC_IND_NMM_CR_E!H13+FC_IND_NMM_GL_E!H13</f>
        <v>0</v>
      </c>
      <c r="I13" s="8">
        <f>FC_IND_NMM_CM_E!I13+FC_IND_NMM_CR_E!I13+FC_IND_NMM_GL_E!I13</f>
        <v>0</v>
      </c>
      <c r="J13" s="8">
        <f>FC_IND_NMM_CM_E!J13+FC_IND_NMM_CR_E!J13+FC_IND_NMM_GL_E!J13</f>
        <v>0</v>
      </c>
      <c r="K13" s="8">
        <f>FC_IND_NMM_CM_E!K13+FC_IND_NMM_CR_E!K13+FC_IND_NMM_GL_E!K13</f>
        <v>0</v>
      </c>
      <c r="L13" s="8">
        <f>FC_IND_NMM_CM_E!L13+FC_IND_NMM_CR_E!L13+FC_IND_NMM_GL_E!L13</f>
        <v>0</v>
      </c>
      <c r="M13" s="8">
        <f>FC_IND_NMM_CM_E!M13+FC_IND_NMM_CR_E!M13+FC_IND_NMM_GL_E!M13</f>
        <v>0</v>
      </c>
      <c r="N13" s="8">
        <f>FC_IND_NMM_CM_E!N13+FC_IND_NMM_CR_E!N13+FC_IND_NMM_GL_E!N13</f>
        <v>0</v>
      </c>
      <c r="O13" s="8">
        <f>FC_IND_NMM_CM_E!O13+FC_IND_NMM_CR_E!O13+FC_IND_NMM_GL_E!O13</f>
        <v>0</v>
      </c>
      <c r="P13" s="8">
        <f>FC_IND_NMM_CM_E!P13+FC_IND_NMM_CR_E!P13+FC_IND_NMM_GL_E!P13</f>
        <v>0</v>
      </c>
      <c r="Q13" s="8">
        <f>FC_IND_NMM_CM_E!Q13+FC_IND_NMM_CR_E!Q13+FC_IND_NMM_GL_E!Q13</f>
        <v>0</v>
      </c>
      <c r="R13" s="8">
        <f>FC_IND_NMM_CM_E!R13+FC_IND_NMM_CR_E!R13+FC_IND_NMM_GL_E!R13</f>
        <v>0</v>
      </c>
      <c r="S13" s="8">
        <f>FC_IND_NMM_CM_E!S13+FC_IND_NMM_CR_E!S13+FC_IND_NMM_GL_E!S13</f>
        <v>0</v>
      </c>
      <c r="T13" s="8">
        <f>FC_IND_NMM_CM_E!T13+FC_IND_NMM_CR_E!T13+FC_IND_NMM_GL_E!T13</f>
        <v>0</v>
      </c>
      <c r="U13" s="8">
        <f>FC_IND_NMM_CM_E!U13+FC_IND_NMM_CR_E!U13+FC_IND_NMM_GL_E!U13</f>
        <v>0</v>
      </c>
      <c r="V13" s="8">
        <f>FC_IND_NMM_CM_E!V13+FC_IND_NMM_CR_E!V13+FC_IND_NMM_GL_E!V13</f>
        <v>0</v>
      </c>
      <c r="W13" s="8">
        <f>FC_IND_NMM_CM_E!W13+FC_IND_NMM_CR_E!W13+FC_IND_NMM_GL_E!W13</f>
        <v>0</v>
      </c>
      <c r="X13" s="8">
        <f>FC_IND_NMM_CM_E!X13+FC_IND_NMM_CR_E!X13+FC_IND_NMM_GL_E!X13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FC_IND_NMM_CM_E!C14+FC_IND_NMM_CR_E!C14+FC_IND_NMM_GL_E!C14</f>
        <v>0</v>
      </c>
      <c r="D14" s="8">
        <f>FC_IND_NMM_CM_E!D14+FC_IND_NMM_CR_E!D14+FC_IND_NMM_GL_E!D14</f>
        <v>0</v>
      </c>
      <c r="E14" s="8">
        <f>FC_IND_NMM_CM_E!E14+FC_IND_NMM_CR_E!E14+FC_IND_NMM_GL_E!E14</f>
        <v>0</v>
      </c>
      <c r="F14" s="8">
        <f>FC_IND_NMM_CM_E!F14+FC_IND_NMM_CR_E!F14+FC_IND_NMM_GL_E!F14</f>
        <v>0</v>
      </c>
      <c r="G14" s="8">
        <f>FC_IND_NMM_CM_E!G14+FC_IND_NMM_CR_E!G14+FC_IND_NMM_GL_E!G14</f>
        <v>0</v>
      </c>
      <c r="H14" s="8">
        <f>FC_IND_NMM_CM_E!H14+FC_IND_NMM_CR_E!H14+FC_IND_NMM_GL_E!H14</f>
        <v>0</v>
      </c>
      <c r="I14" s="8">
        <f>FC_IND_NMM_CM_E!I14+FC_IND_NMM_CR_E!I14+FC_IND_NMM_GL_E!I14</f>
        <v>0</v>
      </c>
      <c r="J14" s="8">
        <f>FC_IND_NMM_CM_E!J14+FC_IND_NMM_CR_E!J14+FC_IND_NMM_GL_E!J14</f>
        <v>0</v>
      </c>
      <c r="K14" s="8">
        <f>FC_IND_NMM_CM_E!K14+FC_IND_NMM_CR_E!K14+FC_IND_NMM_GL_E!K14</f>
        <v>0</v>
      </c>
      <c r="L14" s="8">
        <f>FC_IND_NMM_CM_E!L14+FC_IND_NMM_CR_E!L14+FC_IND_NMM_GL_E!L14</f>
        <v>0</v>
      </c>
      <c r="M14" s="8">
        <f>FC_IND_NMM_CM_E!M14+FC_IND_NMM_CR_E!M14+FC_IND_NMM_GL_E!M14</f>
        <v>0</v>
      </c>
      <c r="N14" s="8">
        <f>FC_IND_NMM_CM_E!N14+FC_IND_NMM_CR_E!N14+FC_IND_NMM_GL_E!N14</f>
        <v>0</v>
      </c>
      <c r="O14" s="8">
        <f>FC_IND_NMM_CM_E!O14+FC_IND_NMM_CR_E!O14+FC_IND_NMM_GL_E!O14</f>
        <v>0</v>
      </c>
      <c r="P14" s="8">
        <f>FC_IND_NMM_CM_E!P14+FC_IND_NMM_CR_E!P14+FC_IND_NMM_GL_E!P14</f>
        <v>0</v>
      </c>
      <c r="Q14" s="8">
        <f>FC_IND_NMM_CM_E!Q14+FC_IND_NMM_CR_E!Q14+FC_IND_NMM_GL_E!Q14</f>
        <v>0</v>
      </c>
      <c r="R14" s="8">
        <f>FC_IND_NMM_CM_E!R14+FC_IND_NMM_CR_E!R14+FC_IND_NMM_GL_E!R14</f>
        <v>0</v>
      </c>
      <c r="S14" s="8">
        <f>FC_IND_NMM_CM_E!S14+FC_IND_NMM_CR_E!S14+FC_IND_NMM_GL_E!S14</f>
        <v>0</v>
      </c>
      <c r="T14" s="8">
        <f>FC_IND_NMM_CM_E!T14+FC_IND_NMM_CR_E!T14+FC_IND_NMM_GL_E!T14</f>
        <v>0</v>
      </c>
      <c r="U14" s="8">
        <f>FC_IND_NMM_CM_E!U14+FC_IND_NMM_CR_E!U14+FC_IND_NMM_GL_E!U14</f>
        <v>0</v>
      </c>
      <c r="V14" s="8">
        <f>FC_IND_NMM_CM_E!V14+FC_IND_NMM_CR_E!V14+FC_IND_NMM_GL_E!V14</f>
        <v>0</v>
      </c>
      <c r="W14" s="8">
        <f>FC_IND_NMM_CM_E!W14+FC_IND_NMM_CR_E!W14+FC_IND_NMM_GL_E!W14</f>
        <v>0</v>
      </c>
      <c r="X14" s="8">
        <f>FC_IND_NMM_CM_E!X14+FC_IND_NMM_CR_E!X14+FC_IND_NMM_GL_E!X14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FC_IND_NMM_CM_E!C15+FC_IND_NMM_CR_E!C15+FC_IND_NMM_GL_E!C15</f>
        <v>0</v>
      </c>
      <c r="D15" s="8">
        <f>FC_IND_NMM_CM_E!D15+FC_IND_NMM_CR_E!D15+FC_IND_NMM_GL_E!D15</f>
        <v>0</v>
      </c>
      <c r="E15" s="8">
        <f>FC_IND_NMM_CM_E!E15+FC_IND_NMM_CR_E!E15+FC_IND_NMM_GL_E!E15</f>
        <v>0</v>
      </c>
      <c r="F15" s="8">
        <f>FC_IND_NMM_CM_E!F15+FC_IND_NMM_CR_E!F15+FC_IND_NMM_GL_E!F15</f>
        <v>0</v>
      </c>
      <c r="G15" s="8">
        <f>FC_IND_NMM_CM_E!G15+FC_IND_NMM_CR_E!G15+FC_IND_NMM_GL_E!G15</f>
        <v>0</v>
      </c>
      <c r="H15" s="8">
        <f>FC_IND_NMM_CM_E!H15+FC_IND_NMM_CR_E!H15+FC_IND_NMM_GL_E!H15</f>
        <v>0</v>
      </c>
      <c r="I15" s="8">
        <f>FC_IND_NMM_CM_E!I15+FC_IND_NMM_CR_E!I15+FC_IND_NMM_GL_E!I15</f>
        <v>0</v>
      </c>
      <c r="J15" s="8">
        <f>FC_IND_NMM_CM_E!J15+FC_IND_NMM_CR_E!J15+FC_IND_NMM_GL_E!J15</f>
        <v>0</v>
      </c>
      <c r="K15" s="8">
        <f>FC_IND_NMM_CM_E!K15+FC_IND_NMM_CR_E!K15+FC_IND_NMM_GL_E!K15</f>
        <v>0</v>
      </c>
      <c r="L15" s="8">
        <f>FC_IND_NMM_CM_E!L15+FC_IND_NMM_CR_E!L15+FC_IND_NMM_GL_E!L15</f>
        <v>0</v>
      </c>
      <c r="M15" s="8">
        <f>FC_IND_NMM_CM_E!M15+FC_IND_NMM_CR_E!M15+FC_IND_NMM_GL_E!M15</f>
        <v>0</v>
      </c>
      <c r="N15" s="8">
        <f>FC_IND_NMM_CM_E!N15+FC_IND_NMM_CR_E!N15+FC_IND_NMM_GL_E!N15</f>
        <v>0</v>
      </c>
      <c r="O15" s="8">
        <f>FC_IND_NMM_CM_E!O15+FC_IND_NMM_CR_E!O15+FC_IND_NMM_GL_E!O15</f>
        <v>0</v>
      </c>
      <c r="P15" s="8">
        <f>FC_IND_NMM_CM_E!P15+FC_IND_NMM_CR_E!P15+FC_IND_NMM_GL_E!P15</f>
        <v>0</v>
      </c>
      <c r="Q15" s="8">
        <f>FC_IND_NMM_CM_E!Q15+FC_IND_NMM_CR_E!Q15+FC_IND_NMM_GL_E!Q15</f>
        <v>0</v>
      </c>
      <c r="R15" s="8">
        <f>FC_IND_NMM_CM_E!R15+FC_IND_NMM_CR_E!R15+FC_IND_NMM_GL_E!R15</f>
        <v>0</v>
      </c>
      <c r="S15" s="8">
        <f>FC_IND_NMM_CM_E!S15+FC_IND_NMM_CR_E!S15+FC_IND_NMM_GL_E!S15</f>
        <v>0</v>
      </c>
      <c r="T15" s="8">
        <f>FC_IND_NMM_CM_E!T15+FC_IND_NMM_CR_E!T15+FC_IND_NMM_GL_E!T15</f>
        <v>0</v>
      </c>
      <c r="U15" s="8">
        <f>FC_IND_NMM_CM_E!U15+FC_IND_NMM_CR_E!U15+FC_IND_NMM_GL_E!U15</f>
        <v>0</v>
      </c>
      <c r="V15" s="8">
        <f>FC_IND_NMM_CM_E!V15+FC_IND_NMM_CR_E!V15+FC_IND_NMM_GL_E!V15</f>
        <v>0</v>
      </c>
      <c r="W15" s="8">
        <f>FC_IND_NMM_CM_E!W15+FC_IND_NMM_CR_E!W15+FC_IND_NMM_GL_E!W15</f>
        <v>0</v>
      </c>
      <c r="X15" s="8">
        <f>FC_IND_NMM_CM_E!X15+FC_IND_NMM_CR_E!X15+FC_IND_NMM_GL_E!X15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FC_IND_NMM_CM_E!C16+FC_IND_NMM_CR_E!C16+FC_IND_NMM_GL_E!C16</f>
        <v>0</v>
      </c>
      <c r="D16" s="8">
        <f>FC_IND_NMM_CM_E!D16+FC_IND_NMM_CR_E!D16+FC_IND_NMM_GL_E!D16</f>
        <v>0</v>
      </c>
      <c r="E16" s="8">
        <f>FC_IND_NMM_CM_E!E16+FC_IND_NMM_CR_E!E16+FC_IND_NMM_GL_E!E16</f>
        <v>0</v>
      </c>
      <c r="F16" s="8">
        <f>FC_IND_NMM_CM_E!F16+FC_IND_NMM_CR_E!F16+FC_IND_NMM_GL_E!F16</f>
        <v>0</v>
      </c>
      <c r="G16" s="8">
        <f>FC_IND_NMM_CM_E!G16+FC_IND_NMM_CR_E!G16+FC_IND_NMM_GL_E!G16</f>
        <v>0</v>
      </c>
      <c r="H16" s="8">
        <f>FC_IND_NMM_CM_E!H16+FC_IND_NMM_CR_E!H16+FC_IND_NMM_GL_E!H16</f>
        <v>0</v>
      </c>
      <c r="I16" s="8">
        <f>FC_IND_NMM_CM_E!I16+FC_IND_NMM_CR_E!I16+FC_IND_NMM_GL_E!I16</f>
        <v>0</v>
      </c>
      <c r="J16" s="8">
        <f>FC_IND_NMM_CM_E!J16+FC_IND_NMM_CR_E!J16+FC_IND_NMM_GL_E!J16</f>
        <v>0</v>
      </c>
      <c r="K16" s="8">
        <f>FC_IND_NMM_CM_E!K16+FC_IND_NMM_CR_E!K16+FC_IND_NMM_GL_E!K16</f>
        <v>0</v>
      </c>
      <c r="L16" s="8">
        <f>FC_IND_NMM_CM_E!L16+FC_IND_NMM_CR_E!L16+FC_IND_NMM_GL_E!L16</f>
        <v>0</v>
      </c>
      <c r="M16" s="8">
        <f>FC_IND_NMM_CM_E!M16+FC_IND_NMM_CR_E!M16+FC_IND_NMM_GL_E!M16</f>
        <v>0</v>
      </c>
      <c r="N16" s="8">
        <f>FC_IND_NMM_CM_E!N16+FC_IND_NMM_CR_E!N16+FC_IND_NMM_GL_E!N16</f>
        <v>0</v>
      </c>
      <c r="O16" s="8">
        <f>FC_IND_NMM_CM_E!O16+FC_IND_NMM_CR_E!O16+FC_IND_NMM_GL_E!O16</f>
        <v>0</v>
      </c>
      <c r="P16" s="8">
        <f>FC_IND_NMM_CM_E!P16+FC_IND_NMM_CR_E!P16+FC_IND_NMM_GL_E!P16</f>
        <v>1.6239300000000001</v>
      </c>
      <c r="Q16" s="8">
        <f>FC_IND_NMM_CM_E!Q16+FC_IND_NMM_CR_E!Q16+FC_IND_NMM_GL_E!Q16</f>
        <v>2.9792532000000005</v>
      </c>
      <c r="R16" s="8">
        <f>FC_IND_NMM_CM_E!R16+FC_IND_NMM_CR_E!R16+FC_IND_NMM_GL_E!R16</f>
        <v>5.930767920000001</v>
      </c>
      <c r="S16" s="8">
        <f>FC_IND_NMM_CM_E!S16+FC_IND_NMM_CR_E!S16+FC_IND_NMM_GL_E!S16</f>
        <v>8.3232995999999968</v>
      </c>
      <c r="T16" s="8">
        <f>FC_IND_NMM_CM_E!T16+FC_IND_NMM_CR_E!T16+FC_IND_NMM_GL_E!T16</f>
        <v>8.7172562400000029</v>
      </c>
      <c r="U16" s="8">
        <f>FC_IND_NMM_CM_E!U16+FC_IND_NMM_CR_E!U16+FC_IND_NMM_GL_E!U16</f>
        <v>6.7903096800000009</v>
      </c>
      <c r="V16" s="8">
        <f>FC_IND_NMM_CM_E!V16+FC_IND_NMM_CR_E!V16+FC_IND_NMM_GL_E!V16</f>
        <v>8.1456328800000026</v>
      </c>
      <c r="W16" s="8">
        <f>FC_IND_NMM_CM_E!W16+FC_IND_NMM_CR_E!W16+FC_IND_NMM_GL_E!W16</f>
        <v>7.6867190400000016</v>
      </c>
      <c r="X16" s="8">
        <f>FC_IND_NMM_CM_E!X16+FC_IND_NMM_CR_E!X16+FC_IND_NMM_GL_E!X16</f>
        <v>7.0543519200000038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FC_IND_NMM_CM_E!C18+FC_IND_NMM_CR_E!C18+FC_IND_NMM_GL_E!C18</f>
        <v>0</v>
      </c>
      <c r="D18" s="8">
        <f>FC_IND_NMM_CM_E!D18+FC_IND_NMM_CR_E!D18+FC_IND_NMM_GL_E!D18</f>
        <v>0</v>
      </c>
      <c r="E18" s="8">
        <f>FC_IND_NMM_CM_E!E18+FC_IND_NMM_CR_E!E18+FC_IND_NMM_GL_E!E18</f>
        <v>0</v>
      </c>
      <c r="F18" s="8">
        <f>FC_IND_NMM_CM_E!F18+FC_IND_NMM_CR_E!F18+FC_IND_NMM_GL_E!F18</f>
        <v>0</v>
      </c>
      <c r="G18" s="8">
        <f>FC_IND_NMM_CM_E!G18+FC_IND_NMM_CR_E!G18+FC_IND_NMM_GL_E!G18</f>
        <v>0</v>
      </c>
      <c r="H18" s="8">
        <f>FC_IND_NMM_CM_E!H18+FC_IND_NMM_CR_E!H18+FC_IND_NMM_GL_E!H18</f>
        <v>0</v>
      </c>
      <c r="I18" s="8">
        <f>FC_IND_NMM_CM_E!I18+FC_IND_NMM_CR_E!I18+FC_IND_NMM_GL_E!I18</f>
        <v>0</v>
      </c>
      <c r="J18" s="8">
        <f>FC_IND_NMM_CM_E!J18+FC_IND_NMM_CR_E!J18+FC_IND_NMM_GL_E!J18</f>
        <v>0</v>
      </c>
      <c r="K18" s="8">
        <f>FC_IND_NMM_CM_E!K18+FC_IND_NMM_CR_E!K18+FC_IND_NMM_GL_E!K18</f>
        <v>0</v>
      </c>
      <c r="L18" s="8">
        <f>FC_IND_NMM_CM_E!L18+FC_IND_NMM_CR_E!L18+FC_IND_NMM_GL_E!L18</f>
        <v>0</v>
      </c>
      <c r="M18" s="8">
        <f>FC_IND_NMM_CM_E!M18+FC_IND_NMM_CR_E!M18+FC_IND_NMM_GL_E!M18</f>
        <v>0</v>
      </c>
      <c r="N18" s="8">
        <f>FC_IND_NMM_CM_E!N18+FC_IND_NMM_CR_E!N18+FC_IND_NMM_GL_E!N18</f>
        <v>0</v>
      </c>
      <c r="O18" s="8">
        <f>FC_IND_NMM_CM_E!O18+FC_IND_NMM_CR_E!O18+FC_IND_NMM_GL_E!O18</f>
        <v>0</v>
      </c>
      <c r="P18" s="8">
        <f>FC_IND_NMM_CM_E!P18+FC_IND_NMM_CR_E!P18+FC_IND_NMM_GL_E!P18</f>
        <v>0</v>
      </c>
      <c r="Q18" s="8">
        <f>FC_IND_NMM_CM_E!Q18+FC_IND_NMM_CR_E!Q18+FC_IND_NMM_GL_E!Q18</f>
        <v>0</v>
      </c>
      <c r="R18" s="8">
        <f>FC_IND_NMM_CM_E!R18+FC_IND_NMM_CR_E!R18+FC_IND_NMM_GL_E!R18</f>
        <v>0</v>
      </c>
      <c r="S18" s="8">
        <f>FC_IND_NMM_CM_E!S18+FC_IND_NMM_CR_E!S18+FC_IND_NMM_GL_E!S18</f>
        <v>0</v>
      </c>
      <c r="T18" s="8">
        <f>FC_IND_NMM_CM_E!T18+FC_IND_NMM_CR_E!T18+FC_IND_NMM_GL_E!T18</f>
        <v>0</v>
      </c>
      <c r="U18" s="8">
        <f>FC_IND_NMM_CM_E!U18+FC_IND_NMM_CR_E!U18+FC_IND_NMM_GL_E!U18</f>
        <v>0</v>
      </c>
      <c r="V18" s="8">
        <f>FC_IND_NMM_CM_E!V18+FC_IND_NMM_CR_E!V18+FC_IND_NMM_GL_E!V18</f>
        <v>0</v>
      </c>
      <c r="W18" s="8">
        <f>FC_IND_NMM_CM_E!W18+FC_IND_NMM_CR_E!W18+FC_IND_NMM_GL_E!W18</f>
        <v>0</v>
      </c>
      <c r="X18" s="8">
        <f>FC_IND_NMM_CM_E!X18+FC_IND_NMM_CR_E!X18+FC_IND_NMM_GL_E!X18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FC_IND_NMM_CM_E!C19+FC_IND_NMM_CR_E!C19+FC_IND_NMM_GL_E!C19</f>
        <v>0</v>
      </c>
      <c r="D19" s="8">
        <f>FC_IND_NMM_CM_E!D19+FC_IND_NMM_CR_E!D19+FC_IND_NMM_GL_E!D19</f>
        <v>0</v>
      </c>
      <c r="E19" s="8">
        <f>FC_IND_NMM_CM_E!E19+FC_IND_NMM_CR_E!E19+FC_IND_NMM_GL_E!E19</f>
        <v>0</v>
      </c>
      <c r="F19" s="8">
        <f>FC_IND_NMM_CM_E!F19+FC_IND_NMM_CR_E!F19+FC_IND_NMM_GL_E!F19</f>
        <v>0</v>
      </c>
      <c r="G19" s="8">
        <f>FC_IND_NMM_CM_E!G19+FC_IND_NMM_CR_E!G19+FC_IND_NMM_GL_E!G19</f>
        <v>0</v>
      </c>
      <c r="H19" s="8">
        <f>FC_IND_NMM_CM_E!H19+FC_IND_NMM_CR_E!H19+FC_IND_NMM_GL_E!H19</f>
        <v>0</v>
      </c>
      <c r="I19" s="8">
        <f>FC_IND_NMM_CM_E!I19+FC_IND_NMM_CR_E!I19+FC_IND_NMM_GL_E!I19</f>
        <v>0</v>
      </c>
      <c r="J19" s="8">
        <f>FC_IND_NMM_CM_E!J19+FC_IND_NMM_CR_E!J19+FC_IND_NMM_GL_E!J19</f>
        <v>0</v>
      </c>
      <c r="K19" s="8">
        <f>FC_IND_NMM_CM_E!K19+FC_IND_NMM_CR_E!K19+FC_IND_NMM_GL_E!K19</f>
        <v>0</v>
      </c>
      <c r="L19" s="8">
        <f>FC_IND_NMM_CM_E!L19+FC_IND_NMM_CR_E!L19+FC_IND_NMM_GL_E!L19</f>
        <v>0</v>
      </c>
      <c r="M19" s="8">
        <f>FC_IND_NMM_CM_E!M19+FC_IND_NMM_CR_E!M19+FC_IND_NMM_GL_E!M19</f>
        <v>0</v>
      </c>
      <c r="N19" s="8">
        <f>FC_IND_NMM_CM_E!N19+FC_IND_NMM_CR_E!N19+FC_IND_NMM_GL_E!N19</f>
        <v>0</v>
      </c>
      <c r="O19" s="8">
        <f>FC_IND_NMM_CM_E!O19+FC_IND_NMM_CR_E!O19+FC_IND_NMM_GL_E!O19</f>
        <v>0</v>
      </c>
      <c r="P19" s="8">
        <f>FC_IND_NMM_CM_E!P19+FC_IND_NMM_CR_E!P19+FC_IND_NMM_GL_E!P19</f>
        <v>0</v>
      </c>
      <c r="Q19" s="8">
        <f>FC_IND_NMM_CM_E!Q19+FC_IND_NMM_CR_E!Q19+FC_IND_NMM_GL_E!Q19</f>
        <v>0</v>
      </c>
      <c r="R19" s="8">
        <f>FC_IND_NMM_CM_E!R19+FC_IND_NMM_CR_E!R19+FC_IND_NMM_GL_E!R19</f>
        <v>0</v>
      </c>
      <c r="S19" s="8">
        <f>FC_IND_NMM_CM_E!S19+FC_IND_NMM_CR_E!S19+FC_IND_NMM_GL_E!S19</f>
        <v>0</v>
      </c>
      <c r="T19" s="8">
        <f>FC_IND_NMM_CM_E!T19+FC_IND_NMM_CR_E!T19+FC_IND_NMM_GL_E!T19</f>
        <v>0</v>
      </c>
      <c r="U19" s="8">
        <f>FC_IND_NMM_CM_E!U19+FC_IND_NMM_CR_E!U19+FC_IND_NMM_GL_E!U19</f>
        <v>0</v>
      </c>
      <c r="V19" s="8">
        <f>FC_IND_NMM_CM_E!V19+FC_IND_NMM_CR_E!V19+FC_IND_NMM_GL_E!V19</f>
        <v>0</v>
      </c>
      <c r="W19" s="8">
        <f>FC_IND_NMM_CM_E!W19+FC_IND_NMM_CR_E!W19+FC_IND_NMM_GL_E!W19</f>
        <v>0</v>
      </c>
      <c r="X19" s="8">
        <f>FC_IND_NMM_CM_E!X19+FC_IND_NMM_CR_E!X19+FC_IND_NMM_GL_E!X19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FC_IND_NMM_CM_E!C20+FC_IND_NMM_CR_E!C20+FC_IND_NMM_GL_E!C20</f>
        <v>0</v>
      </c>
      <c r="D20" s="8">
        <f>FC_IND_NMM_CM_E!D20+FC_IND_NMM_CR_E!D20+FC_IND_NMM_GL_E!D20</f>
        <v>0</v>
      </c>
      <c r="E20" s="8">
        <f>FC_IND_NMM_CM_E!E20+FC_IND_NMM_CR_E!E20+FC_IND_NMM_GL_E!E20</f>
        <v>0</v>
      </c>
      <c r="F20" s="8">
        <f>FC_IND_NMM_CM_E!F20+FC_IND_NMM_CR_E!F20+FC_IND_NMM_GL_E!F20</f>
        <v>0</v>
      </c>
      <c r="G20" s="8">
        <f>FC_IND_NMM_CM_E!G20+FC_IND_NMM_CR_E!G20+FC_IND_NMM_GL_E!G20</f>
        <v>0</v>
      </c>
      <c r="H20" s="8">
        <f>FC_IND_NMM_CM_E!H20+FC_IND_NMM_CR_E!H20+FC_IND_NMM_GL_E!H20</f>
        <v>0</v>
      </c>
      <c r="I20" s="8">
        <f>FC_IND_NMM_CM_E!I20+FC_IND_NMM_CR_E!I20+FC_IND_NMM_GL_E!I20</f>
        <v>0</v>
      </c>
      <c r="J20" s="8">
        <f>FC_IND_NMM_CM_E!J20+FC_IND_NMM_CR_E!J20+FC_IND_NMM_GL_E!J20</f>
        <v>0</v>
      </c>
      <c r="K20" s="8">
        <f>FC_IND_NMM_CM_E!K20+FC_IND_NMM_CR_E!K20+FC_IND_NMM_GL_E!K20</f>
        <v>0</v>
      </c>
      <c r="L20" s="8">
        <f>FC_IND_NMM_CM_E!L20+FC_IND_NMM_CR_E!L20+FC_IND_NMM_GL_E!L20</f>
        <v>0</v>
      </c>
      <c r="M20" s="8">
        <f>FC_IND_NMM_CM_E!M20+FC_IND_NMM_CR_E!M20+FC_IND_NMM_GL_E!M20</f>
        <v>0</v>
      </c>
      <c r="N20" s="8">
        <f>FC_IND_NMM_CM_E!N20+FC_IND_NMM_CR_E!N20+FC_IND_NMM_GL_E!N20</f>
        <v>0</v>
      </c>
      <c r="O20" s="8">
        <f>FC_IND_NMM_CM_E!O20+FC_IND_NMM_CR_E!O20+FC_IND_NMM_GL_E!O20</f>
        <v>0</v>
      </c>
      <c r="P20" s="8">
        <f>FC_IND_NMM_CM_E!P20+FC_IND_NMM_CR_E!P20+FC_IND_NMM_GL_E!P20</f>
        <v>0</v>
      </c>
      <c r="Q20" s="8">
        <f>FC_IND_NMM_CM_E!Q20+FC_IND_NMM_CR_E!Q20+FC_IND_NMM_GL_E!Q20</f>
        <v>0</v>
      </c>
      <c r="R20" s="8">
        <f>FC_IND_NMM_CM_E!R20+FC_IND_NMM_CR_E!R20+FC_IND_NMM_GL_E!R20</f>
        <v>0</v>
      </c>
      <c r="S20" s="8">
        <f>FC_IND_NMM_CM_E!S20+FC_IND_NMM_CR_E!S20+FC_IND_NMM_GL_E!S20</f>
        <v>0</v>
      </c>
      <c r="T20" s="8">
        <f>FC_IND_NMM_CM_E!T20+FC_IND_NMM_CR_E!T20+FC_IND_NMM_GL_E!T20</f>
        <v>0</v>
      </c>
      <c r="U20" s="8">
        <f>FC_IND_NMM_CM_E!U20+FC_IND_NMM_CR_E!U20+FC_IND_NMM_GL_E!U20</f>
        <v>0</v>
      </c>
      <c r="V20" s="8">
        <f>FC_IND_NMM_CM_E!V20+FC_IND_NMM_CR_E!V20+FC_IND_NMM_GL_E!V20</f>
        <v>0</v>
      </c>
      <c r="W20" s="8">
        <f>FC_IND_NMM_CM_E!W20+FC_IND_NMM_CR_E!W20+FC_IND_NMM_GL_E!W20</f>
        <v>0</v>
      </c>
      <c r="X20" s="8">
        <f>FC_IND_NMM_CM_E!X20+FC_IND_NMM_CR_E!X20+FC_IND_NMM_GL_E!X20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FC_IND_NMM_CM_E!C21+FC_IND_NMM_CR_E!C21+FC_IND_NMM_GL_E!C21</f>
        <v>0</v>
      </c>
      <c r="D21" s="8">
        <f>FC_IND_NMM_CM_E!D21+FC_IND_NMM_CR_E!D21+FC_IND_NMM_GL_E!D21</f>
        <v>0</v>
      </c>
      <c r="E21" s="8">
        <f>FC_IND_NMM_CM_E!E21+FC_IND_NMM_CR_E!E21+FC_IND_NMM_GL_E!E21</f>
        <v>0</v>
      </c>
      <c r="F21" s="8">
        <f>FC_IND_NMM_CM_E!F21+FC_IND_NMM_CR_E!F21+FC_IND_NMM_GL_E!F21</f>
        <v>0</v>
      </c>
      <c r="G21" s="8">
        <f>FC_IND_NMM_CM_E!G21+FC_IND_NMM_CR_E!G21+FC_IND_NMM_GL_E!G21</f>
        <v>0</v>
      </c>
      <c r="H21" s="8">
        <f>FC_IND_NMM_CM_E!H21+FC_IND_NMM_CR_E!H21+FC_IND_NMM_GL_E!H21</f>
        <v>0</v>
      </c>
      <c r="I21" s="8">
        <f>FC_IND_NMM_CM_E!I21+FC_IND_NMM_CR_E!I21+FC_IND_NMM_GL_E!I21</f>
        <v>0</v>
      </c>
      <c r="J21" s="8">
        <f>FC_IND_NMM_CM_E!J21+FC_IND_NMM_CR_E!J21+FC_IND_NMM_GL_E!J21</f>
        <v>0</v>
      </c>
      <c r="K21" s="8">
        <f>FC_IND_NMM_CM_E!K21+FC_IND_NMM_CR_E!K21+FC_IND_NMM_GL_E!K21</f>
        <v>0</v>
      </c>
      <c r="L21" s="8">
        <f>FC_IND_NMM_CM_E!L21+FC_IND_NMM_CR_E!L21+FC_IND_NMM_GL_E!L21</f>
        <v>0</v>
      </c>
      <c r="M21" s="8">
        <f>FC_IND_NMM_CM_E!M21+FC_IND_NMM_CR_E!M21+FC_IND_NMM_GL_E!M21</f>
        <v>0</v>
      </c>
      <c r="N21" s="8">
        <f>FC_IND_NMM_CM_E!N21+FC_IND_NMM_CR_E!N21+FC_IND_NMM_GL_E!N21</f>
        <v>0</v>
      </c>
      <c r="O21" s="8">
        <f>FC_IND_NMM_CM_E!O21+FC_IND_NMM_CR_E!O21+FC_IND_NMM_GL_E!O21</f>
        <v>0</v>
      </c>
      <c r="P21" s="8">
        <f>FC_IND_NMM_CM_E!P21+FC_IND_NMM_CR_E!P21+FC_IND_NMM_GL_E!P21</f>
        <v>0</v>
      </c>
      <c r="Q21" s="8">
        <f>FC_IND_NMM_CM_E!Q21+FC_IND_NMM_CR_E!Q21+FC_IND_NMM_GL_E!Q21</f>
        <v>0</v>
      </c>
      <c r="R21" s="8">
        <f>FC_IND_NMM_CM_E!R21+FC_IND_NMM_CR_E!R21+FC_IND_NMM_GL_E!R21</f>
        <v>0</v>
      </c>
      <c r="S21" s="8">
        <f>FC_IND_NMM_CM_E!S21+FC_IND_NMM_CR_E!S21+FC_IND_NMM_GL_E!S21</f>
        <v>0</v>
      </c>
      <c r="T21" s="8">
        <f>FC_IND_NMM_CM_E!T21+FC_IND_NMM_CR_E!T21+FC_IND_NMM_GL_E!T21</f>
        <v>0</v>
      </c>
      <c r="U21" s="8">
        <f>FC_IND_NMM_CM_E!U21+FC_IND_NMM_CR_E!U21+FC_IND_NMM_GL_E!U21</f>
        <v>0</v>
      </c>
      <c r="V21" s="8">
        <f>FC_IND_NMM_CM_E!V21+FC_IND_NMM_CR_E!V21+FC_IND_NMM_GL_E!V21</f>
        <v>0</v>
      </c>
      <c r="W21" s="8">
        <f>FC_IND_NMM_CM_E!W21+FC_IND_NMM_CR_E!W21+FC_IND_NMM_GL_E!W21</f>
        <v>0</v>
      </c>
      <c r="X21" s="8">
        <f>FC_IND_NMM_CM_E!X21+FC_IND_NMM_CR_E!X21+FC_IND_NMM_GL_E!X21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FC_IND_NMM_CM_E!C23+FC_IND_NMM_CR_E!C23+FC_IND_NMM_GL_E!C23</f>
        <v>0</v>
      </c>
      <c r="D23" s="8">
        <f>FC_IND_NMM_CM_E!D23+FC_IND_NMM_CR_E!D23+FC_IND_NMM_GL_E!D23</f>
        <v>0</v>
      </c>
      <c r="E23" s="8">
        <f>FC_IND_NMM_CM_E!E23+FC_IND_NMM_CR_E!E23+FC_IND_NMM_GL_E!E23</f>
        <v>0</v>
      </c>
      <c r="F23" s="8">
        <f>FC_IND_NMM_CM_E!F23+FC_IND_NMM_CR_E!F23+FC_IND_NMM_GL_E!F23</f>
        <v>0</v>
      </c>
      <c r="G23" s="8">
        <f>FC_IND_NMM_CM_E!G23+FC_IND_NMM_CR_E!G23+FC_IND_NMM_GL_E!G23</f>
        <v>0</v>
      </c>
      <c r="H23" s="8">
        <f>FC_IND_NMM_CM_E!H23+FC_IND_NMM_CR_E!H23+FC_IND_NMM_GL_E!H23</f>
        <v>0</v>
      </c>
      <c r="I23" s="8">
        <f>FC_IND_NMM_CM_E!I23+FC_IND_NMM_CR_E!I23+FC_IND_NMM_GL_E!I23</f>
        <v>0</v>
      </c>
      <c r="J23" s="8">
        <f>FC_IND_NMM_CM_E!J23+FC_IND_NMM_CR_E!J23+FC_IND_NMM_GL_E!J23</f>
        <v>0</v>
      </c>
      <c r="K23" s="8">
        <f>FC_IND_NMM_CM_E!K23+FC_IND_NMM_CR_E!K23+FC_IND_NMM_GL_E!K23</f>
        <v>0</v>
      </c>
      <c r="L23" s="8">
        <f>FC_IND_NMM_CM_E!L23+FC_IND_NMM_CR_E!L23+FC_IND_NMM_GL_E!L23</f>
        <v>0</v>
      </c>
      <c r="M23" s="8">
        <f>FC_IND_NMM_CM_E!M23+FC_IND_NMM_CR_E!M23+FC_IND_NMM_GL_E!M23</f>
        <v>0</v>
      </c>
      <c r="N23" s="8">
        <f>FC_IND_NMM_CM_E!N23+FC_IND_NMM_CR_E!N23+FC_IND_NMM_GL_E!N23</f>
        <v>0</v>
      </c>
      <c r="O23" s="8">
        <f>FC_IND_NMM_CM_E!O23+FC_IND_NMM_CR_E!O23+FC_IND_NMM_GL_E!O23</f>
        <v>0</v>
      </c>
      <c r="P23" s="8">
        <f>FC_IND_NMM_CM_E!P23+FC_IND_NMM_CR_E!P23+FC_IND_NMM_GL_E!P23</f>
        <v>0</v>
      </c>
      <c r="Q23" s="8">
        <f>FC_IND_NMM_CM_E!Q23+FC_IND_NMM_CR_E!Q23+FC_IND_NMM_GL_E!Q23</f>
        <v>0</v>
      </c>
      <c r="R23" s="8">
        <f>FC_IND_NMM_CM_E!R23+FC_IND_NMM_CR_E!R23+FC_IND_NMM_GL_E!R23</f>
        <v>0</v>
      </c>
      <c r="S23" s="8">
        <f>FC_IND_NMM_CM_E!S23+FC_IND_NMM_CR_E!S23+FC_IND_NMM_GL_E!S23</f>
        <v>0</v>
      </c>
      <c r="T23" s="8">
        <f>FC_IND_NMM_CM_E!T23+FC_IND_NMM_CR_E!T23+FC_IND_NMM_GL_E!T23</f>
        <v>0</v>
      </c>
      <c r="U23" s="8">
        <f>FC_IND_NMM_CM_E!U23+FC_IND_NMM_CR_E!U23+FC_IND_NMM_GL_E!U23</f>
        <v>0</v>
      </c>
      <c r="V23" s="8">
        <f>FC_IND_NMM_CM_E!V23+FC_IND_NMM_CR_E!V23+FC_IND_NMM_GL_E!V23</f>
        <v>0</v>
      </c>
      <c r="W23" s="8">
        <f>FC_IND_NMM_CM_E!W23+FC_IND_NMM_CR_E!W23+FC_IND_NMM_GL_E!W23</f>
        <v>0</v>
      </c>
      <c r="X23" s="8">
        <f>FC_IND_NMM_CM_E!X23+FC_IND_NMM_CR_E!X23+FC_IND_NMM_GL_E!X23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FC_IND_NMM_CM_E!C24+FC_IND_NMM_CR_E!C24+FC_IND_NMM_GL_E!C24</f>
        <v>0</v>
      </c>
      <c r="D24" s="8">
        <f>FC_IND_NMM_CM_E!D24+FC_IND_NMM_CR_E!D24+FC_IND_NMM_GL_E!D24</f>
        <v>0</v>
      </c>
      <c r="E24" s="8">
        <f>FC_IND_NMM_CM_E!E24+FC_IND_NMM_CR_E!E24+FC_IND_NMM_GL_E!E24</f>
        <v>0</v>
      </c>
      <c r="F24" s="8">
        <f>FC_IND_NMM_CM_E!F24+FC_IND_NMM_CR_E!F24+FC_IND_NMM_GL_E!F24</f>
        <v>0</v>
      </c>
      <c r="G24" s="8">
        <f>FC_IND_NMM_CM_E!G24+FC_IND_NMM_CR_E!G24+FC_IND_NMM_GL_E!G24</f>
        <v>0</v>
      </c>
      <c r="H24" s="8">
        <f>FC_IND_NMM_CM_E!H24+FC_IND_NMM_CR_E!H24+FC_IND_NMM_GL_E!H24</f>
        <v>0</v>
      </c>
      <c r="I24" s="8">
        <f>FC_IND_NMM_CM_E!I24+FC_IND_NMM_CR_E!I24+FC_IND_NMM_GL_E!I24</f>
        <v>0</v>
      </c>
      <c r="J24" s="8">
        <f>FC_IND_NMM_CM_E!J24+FC_IND_NMM_CR_E!J24+FC_IND_NMM_GL_E!J24</f>
        <v>0</v>
      </c>
      <c r="K24" s="8">
        <f>FC_IND_NMM_CM_E!K24+FC_IND_NMM_CR_E!K24+FC_IND_NMM_GL_E!K24</f>
        <v>0</v>
      </c>
      <c r="L24" s="8">
        <f>FC_IND_NMM_CM_E!L24+FC_IND_NMM_CR_E!L24+FC_IND_NMM_GL_E!L24</f>
        <v>0</v>
      </c>
      <c r="M24" s="8">
        <f>FC_IND_NMM_CM_E!M24+FC_IND_NMM_CR_E!M24+FC_IND_NMM_GL_E!M24</f>
        <v>0</v>
      </c>
      <c r="N24" s="8">
        <f>FC_IND_NMM_CM_E!N24+FC_IND_NMM_CR_E!N24+FC_IND_NMM_GL_E!N24</f>
        <v>0</v>
      </c>
      <c r="O24" s="8">
        <f>FC_IND_NMM_CM_E!O24+FC_IND_NMM_CR_E!O24+FC_IND_NMM_GL_E!O24</f>
        <v>0</v>
      </c>
      <c r="P24" s="8">
        <f>FC_IND_NMM_CM_E!P24+FC_IND_NMM_CR_E!P24+FC_IND_NMM_GL_E!P24</f>
        <v>0</v>
      </c>
      <c r="Q24" s="8">
        <f>FC_IND_NMM_CM_E!Q24+FC_IND_NMM_CR_E!Q24+FC_IND_NMM_GL_E!Q24</f>
        <v>0</v>
      </c>
      <c r="R24" s="8">
        <f>FC_IND_NMM_CM_E!R24+FC_IND_NMM_CR_E!R24+FC_IND_NMM_GL_E!R24</f>
        <v>0</v>
      </c>
      <c r="S24" s="8">
        <f>FC_IND_NMM_CM_E!S24+FC_IND_NMM_CR_E!S24+FC_IND_NMM_GL_E!S24</f>
        <v>0</v>
      </c>
      <c r="T24" s="8">
        <f>FC_IND_NMM_CM_E!T24+FC_IND_NMM_CR_E!T24+FC_IND_NMM_GL_E!T24</f>
        <v>0</v>
      </c>
      <c r="U24" s="8">
        <f>FC_IND_NMM_CM_E!U24+FC_IND_NMM_CR_E!U24+FC_IND_NMM_GL_E!U24</f>
        <v>0</v>
      </c>
      <c r="V24" s="8">
        <f>FC_IND_NMM_CM_E!V24+FC_IND_NMM_CR_E!V24+FC_IND_NMM_GL_E!V24</f>
        <v>0</v>
      </c>
      <c r="W24" s="8">
        <f>FC_IND_NMM_CM_E!W24+FC_IND_NMM_CR_E!W24+FC_IND_NMM_GL_E!W24</f>
        <v>0</v>
      </c>
      <c r="X24" s="8">
        <f>FC_IND_NMM_CM_E!X24+FC_IND_NMM_CR_E!X24+FC_IND_NMM_GL_E!X24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FC_IND_NMM_CM_E!C25+FC_IND_NMM_CR_E!C25+FC_IND_NMM_GL_E!C25</f>
        <v>0</v>
      </c>
      <c r="D25" s="27">
        <f>FC_IND_NMM_CM_E!D25+FC_IND_NMM_CR_E!D25+FC_IND_NMM_GL_E!D25</f>
        <v>0</v>
      </c>
      <c r="E25" s="27">
        <f>FC_IND_NMM_CM_E!E25+FC_IND_NMM_CR_E!E25+FC_IND_NMM_GL_E!E25</f>
        <v>0</v>
      </c>
      <c r="F25" s="27">
        <f>FC_IND_NMM_CM_E!F25+FC_IND_NMM_CR_E!F25+FC_IND_NMM_GL_E!F25</f>
        <v>0</v>
      </c>
      <c r="G25" s="27">
        <f>FC_IND_NMM_CM_E!G25+FC_IND_NMM_CR_E!G25+FC_IND_NMM_GL_E!G25</f>
        <v>0</v>
      </c>
      <c r="H25" s="27">
        <f>FC_IND_NMM_CM_E!H25+FC_IND_NMM_CR_E!H25+FC_IND_NMM_GL_E!H25</f>
        <v>0</v>
      </c>
      <c r="I25" s="27">
        <f>FC_IND_NMM_CM_E!I25+FC_IND_NMM_CR_E!I25+FC_IND_NMM_GL_E!I25</f>
        <v>0</v>
      </c>
      <c r="J25" s="27">
        <f>FC_IND_NMM_CM_E!J25+FC_IND_NMM_CR_E!J25+FC_IND_NMM_GL_E!J25</f>
        <v>0</v>
      </c>
      <c r="K25" s="27">
        <f>FC_IND_NMM_CM_E!K25+FC_IND_NMM_CR_E!K25+FC_IND_NMM_GL_E!K25</f>
        <v>0</v>
      </c>
      <c r="L25" s="27">
        <f>FC_IND_NMM_CM_E!L25+FC_IND_NMM_CR_E!L25+FC_IND_NMM_GL_E!L25</f>
        <v>0</v>
      </c>
      <c r="M25" s="27">
        <f>FC_IND_NMM_CM_E!M25+FC_IND_NMM_CR_E!M25+FC_IND_NMM_GL_E!M25</f>
        <v>0</v>
      </c>
      <c r="N25" s="27">
        <f>FC_IND_NMM_CM_E!N25+FC_IND_NMM_CR_E!N25+FC_IND_NMM_GL_E!N25</f>
        <v>0</v>
      </c>
      <c r="O25" s="27">
        <f>FC_IND_NMM_CM_E!O25+FC_IND_NMM_CR_E!O25+FC_IND_NMM_GL_E!O25</f>
        <v>0</v>
      </c>
      <c r="P25" s="27">
        <f>FC_IND_NMM_CM_E!P25+FC_IND_NMM_CR_E!P25+FC_IND_NMM_GL_E!P25</f>
        <v>0</v>
      </c>
      <c r="Q25" s="27">
        <f>FC_IND_NMM_CM_E!Q25+FC_IND_NMM_CR_E!Q25+FC_IND_NMM_GL_E!Q25</f>
        <v>0</v>
      </c>
      <c r="R25" s="27">
        <f>FC_IND_NMM_CM_E!R25+FC_IND_NMM_CR_E!R25+FC_IND_NMM_GL_E!R25</f>
        <v>0</v>
      </c>
      <c r="S25" s="27">
        <f>FC_IND_NMM_CM_E!S25+FC_IND_NMM_CR_E!S25+FC_IND_NMM_GL_E!S25</f>
        <v>0</v>
      </c>
      <c r="T25" s="27">
        <f>FC_IND_NMM_CM_E!T25+FC_IND_NMM_CR_E!T25+FC_IND_NMM_GL_E!T25</f>
        <v>0</v>
      </c>
      <c r="U25" s="27">
        <f>FC_IND_NMM_CM_E!U25+FC_IND_NMM_CR_E!U25+FC_IND_NMM_GL_E!U25</f>
        <v>0</v>
      </c>
      <c r="V25" s="27">
        <f>FC_IND_NMM_CM_E!V25+FC_IND_NMM_CR_E!V25+FC_IND_NMM_GL_E!V25</f>
        <v>0</v>
      </c>
      <c r="W25" s="27">
        <f>FC_IND_NMM_CM_E!W25+FC_IND_NMM_CR_E!W25+FC_IND_NMM_GL_E!W25</f>
        <v>0</v>
      </c>
      <c r="X25" s="27">
        <f>FC_IND_NMM_CM_E!X25+FC_IND_NMM_CR_E!X25+FC_IND_NMM_GL_E!X25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2.6443918799999997</v>
      </c>
      <c r="D26" s="27">
        <f t="shared" ref="D26:W26" si="20">SUM(D27,D33)</f>
        <v>3.1891158000000006</v>
      </c>
      <c r="E26" s="27">
        <f t="shared" si="20"/>
        <v>2.9562343200000001</v>
      </c>
      <c r="F26" s="27">
        <f t="shared" si="20"/>
        <v>1.7976956399999997</v>
      </c>
      <c r="G26" s="27">
        <f t="shared" si="20"/>
        <v>2.3389516800000001</v>
      </c>
      <c r="H26" s="27">
        <f t="shared" si="20"/>
        <v>1.5930907200000002</v>
      </c>
      <c r="I26" s="27">
        <f t="shared" si="20"/>
        <v>0.73359000000000019</v>
      </c>
      <c r="J26" s="27">
        <f t="shared" si="20"/>
        <v>0.58233708000000006</v>
      </c>
      <c r="K26" s="27">
        <f t="shared" si="20"/>
        <v>0.37773215999999998</v>
      </c>
      <c r="L26" s="27">
        <f t="shared" si="20"/>
        <v>0.33051564000000011</v>
      </c>
      <c r="M26" s="27">
        <f t="shared" si="20"/>
        <v>0.61701588000000007</v>
      </c>
      <c r="N26" s="27">
        <f t="shared" si="20"/>
        <v>0.42814980000000014</v>
      </c>
      <c r="O26" s="27">
        <f t="shared" si="20"/>
        <v>1.4543755200000001</v>
      </c>
      <c r="P26" s="27">
        <f t="shared" si="20"/>
        <v>2.0052349199999999</v>
      </c>
      <c r="Q26" s="27">
        <f t="shared" si="20"/>
        <v>2.1375478800000001</v>
      </c>
      <c r="R26" s="27">
        <f t="shared" si="20"/>
        <v>2.5310188799999995</v>
      </c>
      <c r="S26" s="27">
        <f t="shared" si="20"/>
        <v>4.9299915599999995</v>
      </c>
      <c r="T26" s="27">
        <f t="shared" si="20"/>
        <v>11.440269360000002</v>
      </c>
      <c r="U26" s="27">
        <f t="shared" si="20"/>
        <v>12.409941959999999</v>
      </c>
      <c r="V26" s="27">
        <f t="shared" si="20"/>
        <v>17.031558959999998</v>
      </c>
      <c r="W26" s="27">
        <f t="shared" si="20"/>
        <v>15.627334320000003</v>
      </c>
      <c r="X26" s="27">
        <f t="shared" ref="X26" si="21">SUM(X27,X33)</f>
        <v>14.418378000000001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FC_IND_NMM_CM_E!C28+FC_IND_NMM_CR_E!C28+FC_IND_NMM_GL_E!C28</f>
        <v>0</v>
      </c>
      <c r="D28" s="8">
        <f>FC_IND_NMM_CM_E!D28+FC_IND_NMM_CR_E!D28+FC_IND_NMM_GL_E!D28</f>
        <v>0</v>
      </c>
      <c r="E28" s="8">
        <f>FC_IND_NMM_CM_E!E28+FC_IND_NMM_CR_E!E28+FC_IND_NMM_GL_E!E28</f>
        <v>0</v>
      </c>
      <c r="F28" s="8">
        <f>FC_IND_NMM_CM_E!F28+FC_IND_NMM_CR_E!F28+FC_IND_NMM_GL_E!F28</f>
        <v>0</v>
      </c>
      <c r="G28" s="8">
        <f>FC_IND_NMM_CM_E!G28+FC_IND_NMM_CR_E!G28+FC_IND_NMM_GL_E!G28</f>
        <v>0</v>
      </c>
      <c r="H28" s="8">
        <f>FC_IND_NMM_CM_E!H28+FC_IND_NMM_CR_E!H28+FC_IND_NMM_GL_E!H28</f>
        <v>0</v>
      </c>
      <c r="I28" s="8">
        <f>FC_IND_NMM_CM_E!I28+FC_IND_NMM_CR_E!I28+FC_IND_NMM_GL_E!I28</f>
        <v>0</v>
      </c>
      <c r="J28" s="8">
        <f>FC_IND_NMM_CM_E!J28+FC_IND_NMM_CR_E!J28+FC_IND_NMM_GL_E!J28</f>
        <v>0</v>
      </c>
      <c r="K28" s="8">
        <f>FC_IND_NMM_CM_E!K28+FC_IND_NMM_CR_E!K28+FC_IND_NMM_GL_E!K28</f>
        <v>0</v>
      </c>
      <c r="L28" s="8">
        <f>FC_IND_NMM_CM_E!L28+FC_IND_NMM_CR_E!L28+FC_IND_NMM_GL_E!L28</f>
        <v>0</v>
      </c>
      <c r="M28" s="8">
        <f>FC_IND_NMM_CM_E!M28+FC_IND_NMM_CR_E!M28+FC_IND_NMM_GL_E!M28</f>
        <v>0</v>
      </c>
      <c r="N28" s="8">
        <f>FC_IND_NMM_CM_E!N28+FC_IND_NMM_CR_E!N28+FC_IND_NMM_GL_E!N28</f>
        <v>0</v>
      </c>
      <c r="O28" s="8">
        <f>FC_IND_NMM_CM_E!O28+FC_IND_NMM_CR_E!O28+FC_IND_NMM_GL_E!O28</f>
        <v>0</v>
      </c>
      <c r="P28" s="8">
        <f>FC_IND_NMM_CM_E!P28+FC_IND_NMM_CR_E!P28+FC_IND_NMM_GL_E!P28</f>
        <v>0</v>
      </c>
      <c r="Q28" s="8">
        <f>FC_IND_NMM_CM_E!Q28+FC_IND_NMM_CR_E!Q28+FC_IND_NMM_GL_E!Q28</f>
        <v>0</v>
      </c>
      <c r="R28" s="8">
        <f>FC_IND_NMM_CM_E!R28+FC_IND_NMM_CR_E!R28+FC_IND_NMM_GL_E!R28</f>
        <v>0</v>
      </c>
      <c r="S28" s="8">
        <f>FC_IND_NMM_CM_E!S28+FC_IND_NMM_CR_E!S28+FC_IND_NMM_GL_E!S28</f>
        <v>0</v>
      </c>
      <c r="T28" s="8">
        <f>FC_IND_NMM_CM_E!T28+FC_IND_NMM_CR_E!T28+FC_IND_NMM_GL_E!T28</f>
        <v>0</v>
      </c>
      <c r="U28" s="8">
        <f>FC_IND_NMM_CM_E!U28+FC_IND_NMM_CR_E!U28+FC_IND_NMM_GL_E!U28</f>
        <v>0</v>
      </c>
      <c r="V28" s="8">
        <f>FC_IND_NMM_CM_E!V28+FC_IND_NMM_CR_E!V28+FC_IND_NMM_GL_E!V28</f>
        <v>0</v>
      </c>
      <c r="W28" s="8">
        <f>FC_IND_NMM_CM_E!W28+FC_IND_NMM_CR_E!W28+FC_IND_NMM_GL_E!W28</f>
        <v>0</v>
      </c>
      <c r="X28" s="8">
        <f>FC_IND_NMM_CM_E!X28+FC_IND_NMM_CR_E!X28+FC_IND_NMM_GL_E!X28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FC_IND_NMM_CM_E!C29+FC_IND_NMM_CR_E!C29+FC_IND_NMM_GL_E!C29</f>
        <v>0</v>
      </c>
      <c r="D29" s="8">
        <f>FC_IND_NMM_CM_E!D29+FC_IND_NMM_CR_E!D29+FC_IND_NMM_GL_E!D29</f>
        <v>0</v>
      </c>
      <c r="E29" s="8">
        <f>FC_IND_NMM_CM_E!E29+FC_IND_NMM_CR_E!E29+FC_IND_NMM_GL_E!E29</f>
        <v>0</v>
      </c>
      <c r="F29" s="8">
        <f>FC_IND_NMM_CM_E!F29+FC_IND_NMM_CR_E!F29+FC_IND_NMM_GL_E!F29</f>
        <v>0</v>
      </c>
      <c r="G29" s="8">
        <f>FC_IND_NMM_CM_E!G29+FC_IND_NMM_CR_E!G29+FC_IND_NMM_GL_E!G29</f>
        <v>0</v>
      </c>
      <c r="H29" s="8">
        <f>FC_IND_NMM_CM_E!H29+FC_IND_NMM_CR_E!H29+FC_IND_NMM_GL_E!H29</f>
        <v>0</v>
      </c>
      <c r="I29" s="8">
        <f>FC_IND_NMM_CM_E!I29+FC_IND_NMM_CR_E!I29+FC_IND_NMM_GL_E!I29</f>
        <v>0</v>
      </c>
      <c r="J29" s="8">
        <f>FC_IND_NMM_CM_E!J29+FC_IND_NMM_CR_E!J29+FC_IND_NMM_GL_E!J29</f>
        <v>0</v>
      </c>
      <c r="K29" s="8">
        <f>FC_IND_NMM_CM_E!K29+FC_IND_NMM_CR_E!K29+FC_IND_NMM_GL_E!K29</f>
        <v>0</v>
      </c>
      <c r="L29" s="8">
        <f>FC_IND_NMM_CM_E!L29+FC_IND_NMM_CR_E!L29+FC_IND_NMM_GL_E!L29</f>
        <v>0</v>
      </c>
      <c r="M29" s="8">
        <f>FC_IND_NMM_CM_E!M29+FC_IND_NMM_CR_E!M29+FC_IND_NMM_GL_E!M29</f>
        <v>0</v>
      </c>
      <c r="N29" s="8">
        <f>FC_IND_NMM_CM_E!N29+FC_IND_NMM_CR_E!N29+FC_IND_NMM_GL_E!N29</f>
        <v>0</v>
      </c>
      <c r="O29" s="8">
        <f>FC_IND_NMM_CM_E!O29+FC_IND_NMM_CR_E!O29+FC_IND_NMM_GL_E!O29</f>
        <v>0</v>
      </c>
      <c r="P29" s="8">
        <f>FC_IND_NMM_CM_E!P29+FC_IND_NMM_CR_E!P29+FC_IND_NMM_GL_E!P29</f>
        <v>0</v>
      </c>
      <c r="Q29" s="8">
        <f>FC_IND_NMM_CM_E!Q29+FC_IND_NMM_CR_E!Q29+FC_IND_NMM_GL_E!Q29</f>
        <v>0</v>
      </c>
      <c r="R29" s="8">
        <f>FC_IND_NMM_CM_E!R29+FC_IND_NMM_CR_E!R29+FC_IND_NMM_GL_E!R29</f>
        <v>0</v>
      </c>
      <c r="S29" s="8">
        <f>FC_IND_NMM_CM_E!S29+FC_IND_NMM_CR_E!S29+FC_IND_NMM_GL_E!S29</f>
        <v>0</v>
      </c>
      <c r="T29" s="8">
        <f>FC_IND_NMM_CM_E!T29+FC_IND_NMM_CR_E!T29+FC_IND_NMM_GL_E!T29</f>
        <v>0</v>
      </c>
      <c r="U29" s="8">
        <f>FC_IND_NMM_CM_E!U29+FC_IND_NMM_CR_E!U29+FC_IND_NMM_GL_E!U29</f>
        <v>0</v>
      </c>
      <c r="V29" s="8">
        <f>FC_IND_NMM_CM_E!V29+FC_IND_NMM_CR_E!V29+FC_IND_NMM_GL_E!V29</f>
        <v>0</v>
      </c>
      <c r="W29" s="8">
        <f>FC_IND_NMM_CM_E!W29+FC_IND_NMM_CR_E!W29+FC_IND_NMM_GL_E!W29</f>
        <v>0</v>
      </c>
      <c r="X29" s="8">
        <f>FC_IND_NMM_CM_E!X29+FC_IND_NMM_CR_E!X29+FC_IND_NMM_GL_E!X29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FC_IND_NMM_CM_E!C30+FC_IND_NMM_CR_E!C30+FC_IND_NMM_GL_E!C30</f>
        <v>0</v>
      </c>
      <c r="D30" s="8">
        <f>FC_IND_NMM_CM_E!D30+FC_IND_NMM_CR_E!D30+FC_IND_NMM_GL_E!D30</f>
        <v>0</v>
      </c>
      <c r="E30" s="8">
        <f>FC_IND_NMM_CM_E!E30+FC_IND_NMM_CR_E!E30+FC_IND_NMM_GL_E!E30</f>
        <v>0</v>
      </c>
      <c r="F30" s="8">
        <f>FC_IND_NMM_CM_E!F30+FC_IND_NMM_CR_E!F30+FC_IND_NMM_GL_E!F30</f>
        <v>0</v>
      </c>
      <c r="G30" s="8">
        <f>FC_IND_NMM_CM_E!G30+FC_IND_NMM_CR_E!G30+FC_IND_NMM_GL_E!G30</f>
        <v>0</v>
      </c>
      <c r="H30" s="8">
        <f>FC_IND_NMM_CM_E!H30+FC_IND_NMM_CR_E!H30+FC_IND_NMM_GL_E!H30</f>
        <v>0</v>
      </c>
      <c r="I30" s="8">
        <f>FC_IND_NMM_CM_E!I30+FC_IND_NMM_CR_E!I30+FC_IND_NMM_GL_E!I30</f>
        <v>0</v>
      </c>
      <c r="J30" s="8">
        <f>FC_IND_NMM_CM_E!J30+FC_IND_NMM_CR_E!J30+FC_IND_NMM_GL_E!J30</f>
        <v>0</v>
      </c>
      <c r="K30" s="8">
        <f>FC_IND_NMM_CM_E!K30+FC_IND_NMM_CR_E!K30+FC_IND_NMM_GL_E!K30</f>
        <v>0</v>
      </c>
      <c r="L30" s="8">
        <f>FC_IND_NMM_CM_E!L30+FC_IND_NMM_CR_E!L30+FC_IND_NMM_GL_E!L30</f>
        <v>0</v>
      </c>
      <c r="M30" s="8">
        <f>FC_IND_NMM_CM_E!M30+FC_IND_NMM_CR_E!M30+FC_IND_NMM_GL_E!M30</f>
        <v>0</v>
      </c>
      <c r="N30" s="8">
        <f>FC_IND_NMM_CM_E!N30+FC_IND_NMM_CR_E!N30+FC_IND_NMM_GL_E!N30</f>
        <v>0</v>
      </c>
      <c r="O30" s="8">
        <f>FC_IND_NMM_CM_E!O30+FC_IND_NMM_CR_E!O30+FC_IND_NMM_GL_E!O30</f>
        <v>0</v>
      </c>
      <c r="P30" s="8">
        <f>FC_IND_NMM_CM_E!P30+FC_IND_NMM_CR_E!P30+FC_IND_NMM_GL_E!P30</f>
        <v>0</v>
      </c>
      <c r="Q30" s="8">
        <f>FC_IND_NMM_CM_E!Q30+FC_IND_NMM_CR_E!Q30+FC_IND_NMM_GL_E!Q30</f>
        <v>0</v>
      </c>
      <c r="R30" s="8">
        <f>FC_IND_NMM_CM_E!R30+FC_IND_NMM_CR_E!R30+FC_IND_NMM_GL_E!R30</f>
        <v>0</v>
      </c>
      <c r="S30" s="8">
        <f>FC_IND_NMM_CM_E!S30+FC_IND_NMM_CR_E!S30+FC_IND_NMM_GL_E!S30</f>
        <v>0</v>
      </c>
      <c r="T30" s="8">
        <f>FC_IND_NMM_CM_E!T30+FC_IND_NMM_CR_E!T30+FC_IND_NMM_GL_E!T30</f>
        <v>0</v>
      </c>
      <c r="U30" s="8">
        <f>FC_IND_NMM_CM_E!U30+FC_IND_NMM_CR_E!U30+FC_IND_NMM_GL_E!U30</f>
        <v>0</v>
      </c>
      <c r="V30" s="8">
        <f>FC_IND_NMM_CM_E!V30+FC_IND_NMM_CR_E!V30+FC_IND_NMM_GL_E!V30</f>
        <v>0</v>
      </c>
      <c r="W30" s="8">
        <f>FC_IND_NMM_CM_E!W30+FC_IND_NMM_CR_E!W30+FC_IND_NMM_GL_E!W30</f>
        <v>0</v>
      </c>
      <c r="X30" s="8">
        <f>FC_IND_NMM_CM_E!X30+FC_IND_NMM_CR_E!X30+FC_IND_NMM_GL_E!X30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FC_IND_NMM_CM_E!C31+FC_IND_NMM_CR_E!C31+FC_IND_NMM_GL_E!C31</f>
        <v>0</v>
      </c>
      <c r="D31" s="8">
        <f>FC_IND_NMM_CM_E!D31+FC_IND_NMM_CR_E!D31+FC_IND_NMM_GL_E!D31</f>
        <v>0</v>
      </c>
      <c r="E31" s="8">
        <f>FC_IND_NMM_CM_E!E31+FC_IND_NMM_CR_E!E31+FC_IND_NMM_GL_E!E31</f>
        <v>0</v>
      </c>
      <c r="F31" s="8">
        <f>FC_IND_NMM_CM_E!F31+FC_IND_NMM_CR_E!F31+FC_IND_NMM_GL_E!F31</f>
        <v>0</v>
      </c>
      <c r="G31" s="8">
        <f>FC_IND_NMM_CM_E!G31+FC_IND_NMM_CR_E!G31+FC_IND_NMM_GL_E!G31</f>
        <v>0</v>
      </c>
      <c r="H31" s="8">
        <f>FC_IND_NMM_CM_E!H31+FC_IND_NMM_CR_E!H31+FC_IND_NMM_GL_E!H31</f>
        <v>0</v>
      </c>
      <c r="I31" s="8">
        <f>FC_IND_NMM_CM_E!I31+FC_IND_NMM_CR_E!I31+FC_IND_NMM_GL_E!I31</f>
        <v>0</v>
      </c>
      <c r="J31" s="8">
        <f>FC_IND_NMM_CM_E!J31+FC_IND_NMM_CR_E!J31+FC_IND_NMM_GL_E!J31</f>
        <v>0</v>
      </c>
      <c r="K31" s="8">
        <f>FC_IND_NMM_CM_E!K31+FC_IND_NMM_CR_E!K31+FC_IND_NMM_GL_E!K31</f>
        <v>0</v>
      </c>
      <c r="L31" s="8">
        <f>FC_IND_NMM_CM_E!L31+FC_IND_NMM_CR_E!L31+FC_IND_NMM_GL_E!L31</f>
        <v>0</v>
      </c>
      <c r="M31" s="8">
        <f>FC_IND_NMM_CM_E!M31+FC_IND_NMM_CR_E!M31+FC_IND_NMM_GL_E!M31</f>
        <v>0</v>
      </c>
      <c r="N31" s="8">
        <f>FC_IND_NMM_CM_E!N31+FC_IND_NMM_CR_E!N31+FC_IND_NMM_GL_E!N31</f>
        <v>0</v>
      </c>
      <c r="O31" s="8">
        <f>FC_IND_NMM_CM_E!O31+FC_IND_NMM_CR_E!O31+FC_IND_NMM_GL_E!O31</f>
        <v>0</v>
      </c>
      <c r="P31" s="8">
        <f>FC_IND_NMM_CM_E!P31+FC_IND_NMM_CR_E!P31+FC_IND_NMM_GL_E!P31</f>
        <v>0</v>
      </c>
      <c r="Q31" s="8">
        <f>FC_IND_NMM_CM_E!Q31+FC_IND_NMM_CR_E!Q31+FC_IND_NMM_GL_E!Q31</f>
        <v>0</v>
      </c>
      <c r="R31" s="8">
        <f>FC_IND_NMM_CM_E!R31+FC_IND_NMM_CR_E!R31+FC_IND_NMM_GL_E!R31</f>
        <v>0</v>
      </c>
      <c r="S31" s="8">
        <f>FC_IND_NMM_CM_E!S31+FC_IND_NMM_CR_E!S31+FC_IND_NMM_GL_E!S31</f>
        <v>0</v>
      </c>
      <c r="T31" s="8">
        <f>FC_IND_NMM_CM_E!T31+FC_IND_NMM_CR_E!T31+FC_IND_NMM_GL_E!T31</f>
        <v>0</v>
      </c>
      <c r="U31" s="8">
        <f>FC_IND_NMM_CM_E!U31+FC_IND_NMM_CR_E!U31+FC_IND_NMM_GL_E!U31</f>
        <v>0</v>
      </c>
      <c r="V31" s="8">
        <f>FC_IND_NMM_CM_E!V31+FC_IND_NMM_CR_E!V31+FC_IND_NMM_GL_E!V31</f>
        <v>0</v>
      </c>
      <c r="W31" s="8">
        <f>FC_IND_NMM_CM_E!W31+FC_IND_NMM_CR_E!W31+FC_IND_NMM_GL_E!W31</f>
        <v>0</v>
      </c>
      <c r="X31" s="8">
        <f>FC_IND_NMM_CM_E!X31+FC_IND_NMM_CR_E!X31+FC_IND_NMM_GL_E!X31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FC_IND_NMM_CM_E!C32+FC_IND_NMM_CR_E!C32+FC_IND_NMM_GL_E!C32</f>
        <v>0</v>
      </c>
      <c r="D32" s="8">
        <f>FC_IND_NMM_CM_E!D32+FC_IND_NMM_CR_E!D32+FC_IND_NMM_GL_E!D32</f>
        <v>0</v>
      </c>
      <c r="E32" s="8">
        <f>FC_IND_NMM_CM_E!E32+FC_IND_NMM_CR_E!E32+FC_IND_NMM_GL_E!E32</f>
        <v>0</v>
      </c>
      <c r="F32" s="8">
        <f>FC_IND_NMM_CM_E!F32+FC_IND_NMM_CR_E!F32+FC_IND_NMM_GL_E!F32</f>
        <v>0</v>
      </c>
      <c r="G32" s="8">
        <f>FC_IND_NMM_CM_E!G32+FC_IND_NMM_CR_E!G32+FC_IND_NMM_GL_E!G32</f>
        <v>0</v>
      </c>
      <c r="H32" s="8">
        <f>FC_IND_NMM_CM_E!H32+FC_IND_NMM_CR_E!H32+FC_IND_NMM_GL_E!H32</f>
        <v>0</v>
      </c>
      <c r="I32" s="8">
        <f>FC_IND_NMM_CM_E!I32+FC_IND_NMM_CR_E!I32+FC_IND_NMM_GL_E!I32</f>
        <v>0</v>
      </c>
      <c r="J32" s="8">
        <f>FC_IND_NMM_CM_E!J32+FC_IND_NMM_CR_E!J32+FC_IND_NMM_GL_E!J32</f>
        <v>0</v>
      </c>
      <c r="K32" s="8">
        <f>FC_IND_NMM_CM_E!K32+FC_IND_NMM_CR_E!K32+FC_IND_NMM_GL_E!K32</f>
        <v>0</v>
      </c>
      <c r="L32" s="8">
        <f>FC_IND_NMM_CM_E!L32+FC_IND_NMM_CR_E!L32+FC_IND_NMM_GL_E!L32</f>
        <v>0</v>
      </c>
      <c r="M32" s="8">
        <f>FC_IND_NMM_CM_E!M32+FC_IND_NMM_CR_E!M32+FC_IND_NMM_GL_E!M32</f>
        <v>0</v>
      </c>
      <c r="N32" s="8">
        <f>FC_IND_NMM_CM_E!N32+FC_IND_NMM_CR_E!N32+FC_IND_NMM_GL_E!N32</f>
        <v>0</v>
      </c>
      <c r="O32" s="8">
        <f>FC_IND_NMM_CM_E!O32+FC_IND_NMM_CR_E!O32+FC_IND_NMM_GL_E!O32</f>
        <v>0</v>
      </c>
      <c r="P32" s="8">
        <f>FC_IND_NMM_CM_E!P32+FC_IND_NMM_CR_E!P32+FC_IND_NMM_GL_E!P32</f>
        <v>0</v>
      </c>
      <c r="Q32" s="8">
        <f>FC_IND_NMM_CM_E!Q32+FC_IND_NMM_CR_E!Q32+FC_IND_NMM_GL_E!Q32</f>
        <v>0</v>
      </c>
      <c r="R32" s="8">
        <f>FC_IND_NMM_CM_E!R32+FC_IND_NMM_CR_E!R32+FC_IND_NMM_GL_E!R32</f>
        <v>0</v>
      </c>
      <c r="S32" s="8">
        <f>FC_IND_NMM_CM_E!S32+FC_IND_NMM_CR_E!S32+FC_IND_NMM_GL_E!S32</f>
        <v>0</v>
      </c>
      <c r="T32" s="8">
        <f>FC_IND_NMM_CM_E!T32+FC_IND_NMM_CR_E!T32+FC_IND_NMM_GL_E!T32</f>
        <v>0</v>
      </c>
      <c r="U32" s="8">
        <f>FC_IND_NMM_CM_E!U32+FC_IND_NMM_CR_E!U32+FC_IND_NMM_GL_E!U32</f>
        <v>0</v>
      </c>
      <c r="V32" s="8">
        <f>FC_IND_NMM_CM_E!V32+FC_IND_NMM_CR_E!V32+FC_IND_NMM_GL_E!V32</f>
        <v>0</v>
      </c>
      <c r="W32" s="8">
        <f>FC_IND_NMM_CM_E!W32+FC_IND_NMM_CR_E!W32+FC_IND_NMM_GL_E!W32</f>
        <v>0</v>
      </c>
      <c r="X32" s="8">
        <f>FC_IND_NMM_CM_E!X32+FC_IND_NMM_CR_E!X32+FC_IND_NMM_GL_E!X32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2.6443918799999997</v>
      </c>
      <c r="D33" s="19">
        <f t="shared" ref="D33:W33" si="26">SUM(D34:D50)</f>
        <v>3.1891158000000006</v>
      </c>
      <c r="E33" s="19">
        <f t="shared" si="26"/>
        <v>2.9562343200000001</v>
      </c>
      <c r="F33" s="19">
        <f t="shared" si="26"/>
        <v>1.7976956399999997</v>
      </c>
      <c r="G33" s="19">
        <f t="shared" si="26"/>
        <v>2.3389516800000001</v>
      </c>
      <c r="H33" s="19">
        <f t="shared" si="26"/>
        <v>1.5930907200000002</v>
      </c>
      <c r="I33" s="19">
        <f t="shared" si="26"/>
        <v>0.73359000000000019</v>
      </c>
      <c r="J33" s="19">
        <f t="shared" si="26"/>
        <v>0.58233708000000006</v>
      </c>
      <c r="K33" s="19">
        <f t="shared" si="26"/>
        <v>0.37773215999999998</v>
      </c>
      <c r="L33" s="19">
        <f t="shared" si="26"/>
        <v>0.33051564000000011</v>
      </c>
      <c r="M33" s="19">
        <f t="shared" si="26"/>
        <v>0.61701588000000007</v>
      </c>
      <c r="N33" s="19">
        <f t="shared" si="26"/>
        <v>0.42814980000000014</v>
      </c>
      <c r="O33" s="19">
        <f t="shared" si="26"/>
        <v>1.4543755200000001</v>
      </c>
      <c r="P33" s="19">
        <f t="shared" si="26"/>
        <v>2.0052349199999999</v>
      </c>
      <c r="Q33" s="19">
        <f t="shared" si="26"/>
        <v>2.1375478800000001</v>
      </c>
      <c r="R33" s="19">
        <f t="shared" si="26"/>
        <v>2.5310188799999995</v>
      </c>
      <c r="S33" s="19">
        <f t="shared" si="26"/>
        <v>4.9299915599999995</v>
      </c>
      <c r="T33" s="19">
        <f t="shared" si="26"/>
        <v>11.440269360000002</v>
      </c>
      <c r="U33" s="19">
        <f t="shared" si="26"/>
        <v>12.409941959999999</v>
      </c>
      <c r="V33" s="19">
        <f t="shared" si="26"/>
        <v>17.031558959999998</v>
      </c>
      <c r="W33" s="19">
        <f t="shared" si="26"/>
        <v>15.627334320000003</v>
      </c>
      <c r="X33" s="19">
        <f t="shared" ref="X33" si="27">SUM(X34:X50)</f>
        <v>14.418378000000001</v>
      </c>
    </row>
    <row r="34" spans="1:24" ht="11.25" customHeight="1" x14ac:dyDescent="0.2">
      <c r="A34" s="28" t="s">
        <v>54</v>
      </c>
      <c r="B34" s="7" t="s">
        <v>55</v>
      </c>
      <c r="C34" s="8">
        <f>FC_IND_NMM_CM_E!C34+FC_IND_NMM_CR_E!C34+FC_IND_NMM_GL_E!C34</f>
        <v>0</v>
      </c>
      <c r="D34" s="8">
        <f>FC_IND_NMM_CM_E!D34+FC_IND_NMM_CR_E!D34+FC_IND_NMM_GL_E!D34</f>
        <v>0</v>
      </c>
      <c r="E34" s="8">
        <f>FC_IND_NMM_CM_E!E34+FC_IND_NMM_CR_E!E34+FC_IND_NMM_GL_E!E34</f>
        <v>0</v>
      </c>
      <c r="F34" s="8">
        <f>FC_IND_NMM_CM_E!F34+FC_IND_NMM_CR_E!F34+FC_IND_NMM_GL_E!F34</f>
        <v>0</v>
      </c>
      <c r="G34" s="8">
        <f>FC_IND_NMM_CM_E!G34+FC_IND_NMM_CR_E!G34+FC_IND_NMM_GL_E!G34</f>
        <v>0</v>
      </c>
      <c r="H34" s="8">
        <f>FC_IND_NMM_CM_E!H34+FC_IND_NMM_CR_E!H34+FC_IND_NMM_GL_E!H34</f>
        <v>0</v>
      </c>
      <c r="I34" s="8">
        <f>FC_IND_NMM_CM_E!I34+FC_IND_NMM_CR_E!I34+FC_IND_NMM_GL_E!I34</f>
        <v>0</v>
      </c>
      <c r="J34" s="8">
        <f>FC_IND_NMM_CM_E!J34+FC_IND_NMM_CR_E!J34+FC_IND_NMM_GL_E!J34</f>
        <v>0</v>
      </c>
      <c r="K34" s="8">
        <f>FC_IND_NMM_CM_E!K34+FC_IND_NMM_CR_E!K34+FC_IND_NMM_GL_E!K34</f>
        <v>0</v>
      </c>
      <c r="L34" s="8">
        <f>FC_IND_NMM_CM_E!L34+FC_IND_NMM_CR_E!L34+FC_IND_NMM_GL_E!L34</f>
        <v>0</v>
      </c>
      <c r="M34" s="8">
        <f>FC_IND_NMM_CM_E!M34+FC_IND_NMM_CR_E!M34+FC_IND_NMM_GL_E!M34</f>
        <v>0</v>
      </c>
      <c r="N34" s="8">
        <f>FC_IND_NMM_CM_E!N34+FC_IND_NMM_CR_E!N34+FC_IND_NMM_GL_E!N34</f>
        <v>0</v>
      </c>
      <c r="O34" s="8">
        <f>FC_IND_NMM_CM_E!O34+FC_IND_NMM_CR_E!O34+FC_IND_NMM_GL_E!O34</f>
        <v>0</v>
      </c>
      <c r="P34" s="8">
        <f>FC_IND_NMM_CM_E!P34+FC_IND_NMM_CR_E!P34+FC_IND_NMM_GL_E!P34</f>
        <v>0</v>
      </c>
      <c r="Q34" s="8">
        <f>FC_IND_NMM_CM_E!Q34+FC_IND_NMM_CR_E!Q34+FC_IND_NMM_GL_E!Q34</f>
        <v>0</v>
      </c>
      <c r="R34" s="8">
        <f>FC_IND_NMM_CM_E!R34+FC_IND_NMM_CR_E!R34+FC_IND_NMM_GL_E!R34</f>
        <v>0</v>
      </c>
      <c r="S34" s="8">
        <f>FC_IND_NMM_CM_E!S34+FC_IND_NMM_CR_E!S34+FC_IND_NMM_GL_E!S34</f>
        <v>0</v>
      </c>
      <c r="T34" s="8">
        <f>FC_IND_NMM_CM_E!T34+FC_IND_NMM_CR_E!T34+FC_IND_NMM_GL_E!T34</f>
        <v>0</v>
      </c>
      <c r="U34" s="8">
        <f>FC_IND_NMM_CM_E!U34+FC_IND_NMM_CR_E!U34+FC_IND_NMM_GL_E!U34</f>
        <v>0</v>
      </c>
      <c r="V34" s="8">
        <f>FC_IND_NMM_CM_E!V34+FC_IND_NMM_CR_E!V34+FC_IND_NMM_GL_E!V34</f>
        <v>0</v>
      </c>
      <c r="W34" s="8">
        <f>FC_IND_NMM_CM_E!W34+FC_IND_NMM_CR_E!W34+FC_IND_NMM_GL_E!W34</f>
        <v>0</v>
      </c>
      <c r="X34" s="8">
        <f>FC_IND_NMM_CM_E!X34+FC_IND_NMM_CR_E!X34+FC_IND_NMM_GL_E!X34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FC_IND_NMM_CM_E!C35+FC_IND_NMM_CR_E!C35+FC_IND_NMM_GL_E!C35</f>
        <v>0</v>
      </c>
      <c r="D35" s="8">
        <f>FC_IND_NMM_CM_E!D35+FC_IND_NMM_CR_E!D35+FC_IND_NMM_GL_E!D35</f>
        <v>0</v>
      </c>
      <c r="E35" s="8">
        <f>FC_IND_NMM_CM_E!E35+FC_IND_NMM_CR_E!E35+FC_IND_NMM_GL_E!E35</f>
        <v>0</v>
      </c>
      <c r="F35" s="8">
        <f>FC_IND_NMM_CM_E!F35+FC_IND_NMM_CR_E!F35+FC_IND_NMM_GL_E!F35</f>
        <v>0</v>
      </c>
      <c r="G35" s="8">
        <f>FC_IND_NMM_CM_E!G35+FC_IND_NMM_CR_E!G35+FC_IND_NMM_GL_E!G35</f>
        <v>0</v>
      </c>
      <c r="H35" s="8">
        <f>FC_IND_NMM_CM_E!H35+FC_IND_NMM_CR_E!H35+FC_IND_NMM_GL_E!H35</f>
        <v>0</v>
      </c>
      <c r="I35" s="8">
        <f>FC_IND_NMM_CM_E!I35+FC_IND_NMM_CR_E!I35+FC_IND_NMM_GL_E!I35</f>
        <v>0</v>
      </c>
      <c r="J35" s="8">
        <f>FC_IND_NMM_CM_E!J35+FC_IND_NMM_CR_E!J35+FC_IND_NMM_GL_E!J35</f>
        <v>0</v>
      </c>
      <c r="K35" s="8">
        <f>FC_IND_NMM_CM_E!K35+FC_IND_NMM_CR_E!K35+FC_IND_NMM_GL_E!K35</f>
        <v>0</v>
      </c>
      <c r="L35" s="8">
        <f>FC_IND_NMM_CM_E!L35+FC_IND_NMM_CR_E!L35+FC_IND_NMM_GL_E!L35</f>
        <v>0</v>
      </c>
      <c r="M35" s="8">
        <f>FC_IND_NMM_CM_E!M35+FC_IND_NMM_CR_E!M35+FC_IND_NMM_GL_E!M35</f>
        <v>0</v>
      </c>
      <c r="N35" s="8">
        <f>FC_IND_NMM_CM_E!N35+FC_IND_NMM_CR_E!N35+FC_IND_NMM_GL_E!N35</f>
        <v>0</v>
      </c>
      <c r="O35" s="8">
        <f>FC_IND_NMM_CM_E!O35+FC_IND_NMM_CR_E!O35+FC_IND_NMM_GL_E!O35</f>
        <v>0</v>
      </c>
      <c r="P35" s="8">
        <f>FC_IND_NMM_CM_E!P35+FC_IND_NMM_CR_E!P35+FC_IND_NMM_GL_E!P35</f>
        <v>0</v>
      </c>
      <c r="Q35" s="8">
        <f>FC_IND_NMM_CM_E!Q35+FC_IND_NMM_CR_E!Q35+FC_IND_NMM_GL_E!Q35</f>
        <v>0</v>
      </c>
      <c r="R35" s="8">
        <f>FC_IND_NMM_CM_E!R35+FC_IND_NMM_CR_E!R35+FC_IND_NMM_GL_E!R35</f>
        <v>0</v>
      </c>
      <c r="S35" s="8">
        <f>FC_IND_NMM_CM_E!S35+FC_IND_NMM_CR_E!S35+FC_IND_NMM_GL_E!S35</f>
        <v>0</v>
      </c>
      <c r="T35" s="8">
        <f>FC_IND_NMM_CM_E!T35+FC_IND_NMM_CR_E!T35+FC_IND_NMM_GL_E!T35</f>
        <v>0</v>
      </c>
      <c r="U35" s="8">
        <f>FC_IND_NMM_CM_E!U35+FC_IND_NMM_CR_E!U35+FC_IND_NMM_GL_E!U35</f>
        <v>0</v>
      </c>
      <c r="V35" s="8">
        <f>FC_IND_NMM_CM_E!V35+FC_IND_NMM_CR_E!V35+FC_IND_NMM_GL_E!V35</f>
        <v>0</v>
      </c>
      <c r="W35" s="8">
        <f>FC_IND_NMM_CM_E!W35+FC_IND_NMM_CR_E!W35+FC_IND_NMM_GL_E!W35</f>
        <v>0</v>
      </c>
      <c r="X35" s="8">
        <f>FC_IND_NMM_CM_E!X35+FC_IND_NMM_CR_E!X35+FC_IND_NMM_GL_E!X35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FC_IND_NMM_CM_E!C36+FC_IND_NMM_CR_E!C36+FC_IND_NMM_GL_E!C36</f>
        <v>0</v>
      </c>
      <c r="D36" s="8">
        <f>FC_IND_NMM_CM_E!D36+FC_IND_NMM_CR_E!D36+FC_IND_NMM_GL_E!D36</f>
        <v>0</v>
      </c>
      <c r="E36" s="8">
        <f>FC_IND_NMM_CM_E!E36+FC_IND_NMM_CR_E!E36+FC_IND_NMM_GL_E!E36</f>
        <v>0</v>
      </c>
      <c r="F36" s="8">
        <f>FC_IND_NMM_CM_E!F36+FC_IND_NMM_CR_E!F36+FC_IND_NMM_GL_E!F36</f>
        <v>0</v>
      </c>
      <c r="G36" s="8">
        <f>FC_IND_NMM_CM_E!G36+FC_IND_NMM_CR_E!G36+FC_IND_NMM_GL_E!G36</f>
        <v>0</v>
      </c>
      <c r="H36" s="8">
        <f>FC_IND_NMM_CM_E!H36+FC_IND_NMM_CR_E!H36+FC_IND_NMM_GL_E!H36</f>
        <v>0</v>
      </c>
      <c r="I36" s="8">
        <f>FC_IND_NMM_CM_E!I36+FC_IND_NMM_CR_E!I36+FC_IND_NMM_GL_E!I36</f>
        <v>0</v>
      </c>
      <c r="J36" s="8">
        <f>FC_IND_NMM_CM_E!J36+FC_IND_NMM_CR_E!J36+FC_IND_NMM_GL_E!J36</f>
        <v>0</v>
      </c>
      <c r="K36" s="8">
        <f>FC_IND_NMM_CM_E!K36+FC_IND_NMM_CR_E!K36+FC_IND_NMM_GL_E!K36</f>
        <v>0</v>
      </c>
      <c r="L36" s="8">
        <f>FC_IND_NMM_CM_E!L36+FC_IND_NMM_CR_E!L36+FC_IND_NMM_GL_E!L36</f>
        <v>0</v>
      </c>
      <c r="M36" s="8">
        <f>FC_IND_NMM_CM_E!M36+FC_IND_NMM_CR_E!M36+FC_IND_NMM_GL_E!M36</f>
        <v>0</v>
      </c>
      <c r="N36" s="8">
        <f>FC_IND_NMM_CM_E!N36+FC_IND_NMM_CR_E!N36+FC_IND_NMM_GL_E!N36</f>
        <v>0</v>
      </c>
      <c r="O36" s="8">
        <f>FC_IND_NMM_CM_E!O36+FC_IND_NMM_CR_E!O36+FC_IND_NMM_GL_E!O36</f>
        <v>0</v>
      </c>
      <c r="P36" s="8">
        <f>FC_IND_NMM_CM_E!P36+FC_IND_NMM_CR_E!P36+FC_IND_NMM_GL_E!P36</f>
        <v>0</v>
      </c>
      <c r="Q36" s="8">
        <f>FC_IND_NMM_CM_E!Q36+FC_IND_NMM_CR_E!Q36+FC_IND_NMM_GL_E!Q36</f>
        <v>0</v>
      </c>
      <c r="R36" s="8">
        <f>FC_IND_NMM_CM_E!R36+FC_IND_NMM_CR_E!R36+FC_IND_NMM_GL_E!R36</f>
        <v>0</v>
      </c>
      <c r="S36" s="8">
        <f>FC_IND_NMM_CM_E!S36+FC_IND_NMM_CR_E!S36+FC_IND_NMM_GL_E!S36</f>
        <v>0</v>
      </c>
      <c r="T36" s="8">
        <f>FC_IND_NMM_CM_E!T36+FC_IND_NMM_CR_E!T36+FC_IND_NMM_GL_E!T36</f>
        <v>0</v>
      </c>
      <c r="U36" s="8">
        <f>FC_IND_NMM_CM_E!U36+FC_IND_NMM_CR_E!U36+FC_IND_NMM_GL_E!U36</f>
        <v>0</v>
      </c>
      <c r="V36" s="8">
        <f>FC_IND_NMM_CM_E!V36+FC_IND_NMM_CR_E!V36+FC_IND_NMM_GL_E!V36</f>
        <v>0</v>
      </c>
      <c r="W36" s="8">
        <f>FC_IND_NMM_CM_E!W36+FC_IND_NMM_CR_E!W36+FC_IND_NMM_GL_E!W36</f>
        <v>0</v>
      </c>
      <c r="X36" s="8">
        <f>FC_IND_NMM_CM_E!X36+FC_IND_NMM_CR_E!X36+FC_IND_NMM_GL_E!X36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FC_IND_NMM_CM_E!C37+FC_IND_NMM_CR_E!C37+FC_IND_NMM_GL_E!C37</f>
        <v>0</v>
      </c>
      <c r="D37" s="8">
        <f>FC_IND_NMM_CM_E!D37+FC_IND_NMM_CR_E!D37+FC_IND_NMM_GL_E!D37</f>
        <v>0</v>
      </c>
      <c r="E37" s="8">
        <f>FC_IND_NMM_CM_E!E37+FC_IND_NMM_CR_E!E37+FC_IND_NMM_GL_E!E37</f>
        <v>0</v>
      </c>
      <c r="F37" s="8">
        <f>FC_IND_NMM_CM_E!F37+FC_IND_NMM_CR_E!F37+FC_IND_NMM_GL_E!F37</f>
        <v>0</v>
      </c>
      <c r="G37" s="8">
        <f>FC_IND_NMM_CM_E!G37+FC_IND_NMM_CR_E!G37+FC_IND_NMM_GL_E!G37</f>
        <v>0</v>
      </c>
      <c r="H37" s="8">
        <f>FC_IND_NMM_CM_E!H37+FC_IND_NMM_CR_E!H37+FC_IND_NMM_GL_E!H37</f>
        <v>0</v>
      </c>
      <c r="I37" s="8">
        <f>FC_IND_NMM_CM_E!I37+FC_IND_NMM_CR_E!I37+FC_IND_NMM_GL_E!I37</f>
        <v>0</v>
      </c>
      <c r="J37" s="8">
        <f>FC_IND_NMM_CM_E!J37+FC_IND_NMM_CR_E!J37+FC_IND_NMM_GL_E!J37</f>
        <v>0</v>
      </c>
      <c r="K37" s="8">
        <f>FC_IND_NMM_CM_E!K37+FC_IND_NMM_CR_E!K37+FC_IND_NMM_GL_E!K37</f>
        <v>0</v>
      </c>
      <c r="L37" s="8">
        <f>FC_IND_NMM_CM_E!L37+FC_IND_NMM_CR_E!L37+FC_IND_NMM_GL_E!L37</f>
        <v>0</v>
      </c>
      <c r="M37" s="8">
        <f>FC_IND_NMM_CM_E!M37+FC_IND_NMM_CR_E!M37+FC_IND_NMM_GL_E!M37</f>
        <v>0</v>
      </c>
      <c r="N37" s="8">
        <f>FC_IND_NMM_CM_E!N37+FC_IND_NMM_CR_E!N37+FC_IND_NMM_GL_E!N37</f>
        <v>0</v>
      </c>
      <c r="O37" s="8">
        <f>FC_IND_NMM_CM_E!O37+FC_IND_NMM_CR_E!O37+FC_IND_NMM_GL_E!O37</f>
        <v>0</v>
      </c>
      <c r="P37" s="8">
        <f>FC_IND_NMM_CM_E!P37+FC_IND_NMM_CR_E!P37+FC_IND_NMM_GL_E!P37</f>
        <v>0</v>
      </c>
      <c r="Q37" s="8">
        <f>FC_IND_NMM_CM_E!Q37+FC_IND_NMM_CR_E!Q37+FC_IND_NMM_GL_E!Q37</f>
        <v>0</v>
      </c>
      <c r="R37" s="8">
        <f>FC_IND_NMM_CM_E!R37+FC_IND_NMM_CR_E!R37+FC_IND_NMM_GL_E!R37</f>
        <v>0</v>
      </c>
      <c r="S37" s="8">
        <f>FC_IND_NMM_CM_E!S37+FC_IND_NMM_CR_E!S37+FC_IND_NMM_GL_E!S37</f>
        <v>0</v>
      </c>
      <c r="T37" s="8">
        <f>FC_IND_NMM_CM_E!T37+FC_IND_NMM_CR_E!T37+FC_IND_NMM_GL_E!T37</f>
        <v>0</v>
      </c>
      <c r="U37" s="8">
        <f>FC_IND_NMM_CM_E!U37+FC_IND_NMM_CR_E!U37+FC_IND_NMM_GL_E!U37</f>
        <v>0</v>
      </c>
      <c r="V37" s="8">
        <f>FC_IND_NMM_CM_E!V37+FC_IND_NMM_CR_E!V37+FC_IND_NMM_GL_E!V37</f>
        <v>0</v>
      </c>
      <c r="W37" s="8">
        <f>FC_IND_NMM_CM_E!W37+FC_IND_NMM_CR_E!W37+FC_IND_NMM_GL_E!W37</f>
        <v>0</v>
      </c>
      <c r="X37" s="8">
        <f>FC_IND_NMM_CM_E!X37+FC_IND_NMM_CR_E!X37+FC_IND_NMM_GL_E!X37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FC_IND_NMM_CM_E!C38+FC_IND_NMM_CR_E!C38+FC_IND_NMM_GL_E!C38</f>
        <v>0</v>
      </c>
      <c r="D38" s="8">
        <f>FC_IND_NMM_CM_E!D38+FC_IND_NMM_CR_E!D38+FC_IND_NMM_GL_E!D38</f>
        <v>0</v>
      </c>
      <c r="E38" s="8">
        <f>FC_IND_NMM_CM_E!E38+FC_IND_NMM_CR_E!E38+FC_IND_NMM_GL_E!E38</f>
        <v>0</v>
      </c>
      <c r="F38" s="8">
        <f>FC_IND_NMM_CM_E!F38+FC_IND_NMM_CR_E!F38+FC_IND_NMM_GL_E!F38</f>
        <v>0</v>
      </c>
      <c r="G38" s="8">
        <f>FC_IND_NMM_CM_E!G38+FC_IND_NMM_CR_E!G38+FC_IND_NMM_GL_E!G38</f>
        <v>0</v>
      </c>
      <c r="H38" s="8">
        <f>FC_IND_NMM_CM_E!H38+FC_IND_NMM_CR_E!H38+FC_IND_NMM_GL_E!H38</f>
        <v>0</v>
      </c>
      <c r="I38" s="8">
        <f>FC_IND_NMM_CM_E!I38+FC_IND_NMM_CR_E!I38+FC_IND_NMM_GL_E!I38</f>
        <v>0</v>
      </c>
      <c r="J38" s="8">
        <f>FC_IND_NMM_CM_E!J38+FC_IND_NMM_CR_E!J38+FC_IND_NMM_GL_E!J38</f>
        <v>0</v>
      </c>
      <c r="K38" s="8">
        <f>FC_IND_NMM_CM_E!K38+FC_IND_NMM_CR_E!K38+FC_IND_NMM_GL_E!K38</f>
        <v>0</v>
      </c>
      <c r="L38" s="8">
        <f>FC_IND_NMM_CM_E!L38+FC_IND_NMM_CR_E!L38+FC_IND_NMM_GL_E!L38</f>
        <v>0</v>
      </c>
      <c r="M38" s="8">
        <f>FC_IND_NMM_CM_E!M38+FC_IND_NMM_CR_E!M38+FC_IND_NMM_GL_E!M38</f>
        <v>0</v>
      </c>
      <c r="N38" s="8">
        <f>FC_IND_NMM_CM_E!N38+FC_IND_NMM_CR_E!N38+FC_IND_NMM_GL_E!N38</f>
        <v>0</v>
      </c>
      <c r="O38" s="8">
        <f>FC_IND_NMM_CM_E!O38+FC_IND_NMM_CR_E!O38+FC_IND_NMM_GL_E!O38</f>
        <v>0</v>
      </c>
      <c r="P38" s="8">
        <f>FC_IND_NMM_CM_E!P38+FC_IND_NMM_CR_E!P38+FC_IND_NMM_GL_E!P38</f>
        <v>0</v>
      </c>
      <c r="Q38" s="8">
        <f>FC_IND_NMM_CM_E!Q38+FC_IND_NMM_CR_E!Q38+FC_IND_NMM_GL_E!Q38</f>
        <v>0</v>
      </c>
      <c r="R38" s="8">
        <f>FC_IND_NMM_CM_E!R38+FC_IND_NMM_CR_E!R38+FC_IND_NMM_GL_E!R38</f>
        <v>0</v>
      </c>
      <c r="S38" s="8">
        <f>FC_IND_NMM_CM_E!S38+FC_IND_NMM_CR_E!S38+FC_IND_NMM_GL_E!S38</f>
        <v>0</v>
      </c>
      <c r="T38" s="8">
        <f>FC_IND_NMM_CM_E!T38+FC_IND_NMM_CR_E!T38+FC_IND_NMM_GL_E!T38</f>
        <v>0</v>
      </c>
      <c r="U38" s="8">
        <f>FC_IND_NMM_CM_E!U38+FC_IND_NMM_CR_E!U38+FC_IND_NMM_GL_E!U38</f>
        <v>0</v>
      </c>
      <c r="V38" s="8">
        <f>FC_IND_NMM_CM_E!V38+FC_IND_NMM_CR_E!V38+FC_IND_NMM_GL_E!V38</f>
        <v>0</v>
      </c>
      <c r="W38" s="8">
        <f>FC_IND_NMM_CM_E!W38+FC_IND_NMM_CR_E!W38+FC_IND_NMM_GL_E!W38</f>
        <v>0</v>
      </c>
      <c r="X38" s="8">
        <f>FC_IND_NMM_CM_E!X38+FC_IND_NMM_CR_E!X38+FC_IND_NMM_GL_E!X38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FC_IND_NMM_CM_E!C39+FC_IND_NMM_CR_E!C39+FC_IND_NMM_GL_E!C39</f>
        <v>0</v>
      </c>
      <c r="D39" s="8">
        <f>FC_IND_NMM_CM_E!D39+FC_IND_NMM_CR_E!D39+FC_IND_NMM_GL_E!D39</f>
        <v>0</v>
      </c>
      <c r="E39" s="8">
        <f>FC_IND_NMM_CM_E!E39+FC_IND_NMM_CR_E!E39+FC_IND_NMM_GL_E!E39</f>
        <v>0</v>
      </c>
      <c r="F39" s="8">
        <f>FC_IND_NMM_CM_E!F39+FC_IND_NMM_CR_E!F39+FC_IND_NMM_GL_E!F39</f>
        <v>0</v>
      </c>
      <c r="G39" s="8">
        <f>FC_IND_NMM_CM_E!G39+FC_IND_NMM_CR_E!G39+FC_IND_NMM_GL_E!G39</f>
        <v>0</v>
      </c>
      <c r="H39" s="8">
        <f>FC_IND_NMM_CM_E!H39+FC_IND_NMM_CR_E!H39+FC_IND_NMM_GL_E!H39</f>
        <v>0</v>
      </c>
      <c r="I39" s="8">
        <f>FC_IND_NMM_CM_E!I39+FC_IND_NMM_CR_E!I39+FC_IND_NMM_GL_E!I39</f>
        <v>0</v>
      </c>
      <c r="J39" s="8">
        <f>FC_IND_NMM_CM_E!J39+FC_IND_NMM_CR_E!J39+FC_IND_NMM_GL_E!J39</f>
        <v>0</v>
      </c>
      <c r="K39" s="8">
        <f>FC_IND_NMM_CM_E!K39+FC_IND_NMM_CR_E!K39+FC_IND_NMM_GL_E!K39</f>
        <v>0</v>
      </c>
      <c r="L39" s="8">
        <f>FC_IND_NMM_CM_E!L39+FC_IND_NMM_CR_E!L39+FC_IND_NMM_GL_E!L39</f>
        <v>0</v>
      </c>
      <c r="M39" s="8">
        <f>FC_IND_NMM_CM_E!M39+FC_IND_NMM_CR_E!M39+FC_IND_NMM_GL_E!M39</f>
        <v>0</v>
      </c>
      <c r="N39" s="8">
        <f>FC_IND_NMM_CM_E!N39+FC_IND_NMM_CR_E!N39+FC_IND_NMM_GL_E!N39</f>
        <v>0</v>
      </c>
      <c r="O39" s="8">
        <f>FC_IND_NMM_CM_E!O39+FC_IND_NMM_CR_E!O39+FC_IND_NMM_GL_E!O39</f>
        <v>0</v>
      </c>
      <c r="P39" s="8">
        <f>FC_IND_NMM_CM_E!P39+FC_IND_NMM_CR_E!P39+FC_IND_NMM_GL_E!P39</f>
        <v>0</v>
      </c>
      <c r="Q39" s="8">
        <f>FC_IND_NMM_CM_E!Q39+FC_IND_NMM_CR_E!Q39+FC_IND_NMM_GL_E!Q39</f>
        <v>0</v>
      </c>
      <c r="R39" s="8">
        <f>FC_IND_NMM_CM_E!R39+FC_IND_NMM_CR_E!R39+FC_IND_NMM_GL_E!R39</f>
        <v>0</v>
      </c>
      <c r="S39" s="8">
        <f>FC_IND_NMM_CM_E!S39+FC_IND_NMM_CR_E!S39+FC_IND_NMM_GL_E!S39</f>
        <v>0</v>
      </c>
      <c r="T39" s="8">
        <f>FC_IND_NMM_CM_E!T39+FC_IND_NMM_CR_E!T39+FC_IND_NMM_GL_E!T39</f>
        <v>0</v>
      </c>
      <c r="U39" s="8">
        <f>FC_IND_NMM_CM_E!U39+FC_IND_NMM_CR_E!U39+FC_IND_NMM_GL_E!U39</f>
        <v>0</v>
      </c>
      <c r="V39" s="8">
        <f>FC_IND_NMM_CM_E!V39+FC_IND_NMM_CR_E!V39+FC_IND_NMM_GL_E!V39</f>
        <v>0</v>
      </c>
      <c r="W39" s="8">
        <f>FC_IND_NMM_CM_E!W39+FC_IND_NMM_CR_E!W39+FC_IND_NMM_GL_E!W39</f>
        <v>0</v>
      </c>
      <c r="X39" s="8">
        <f>FC_IND_NMM_CM_E!X39+FC_IND_NMM_CR_E!X39+FC_IND_NMM_GL_E!X39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FC_IND_NMM_CM_E!C40+FC_IND_NMM_CR_E!C40+FC_IND_NMM_GL_E!C40</f>
        <v>0</v>
      </c>
      <c r="D40" s="8">
        <f>FC_IND_NMM_CM_E!D40+FC_IND_NMM_CR_E!D40+FC_IND_NMM_GL_E!D40</f>
        <v>0</v>
      </c>
      <c r="E40" s="8">
        <f>FC_IND_NMM_CM_E!E40+FC_IND_NMM_CR_E!E40+FC_IND_NMM_GL_E!E40</f>
        <v>0</v>
      </c>
      <c r="F40" s="8">
        <f>FC_IND_NMM_CM_E!F40+FC_IND_NMM_CR_E!F40+FC_IND_NMM_GL_E!F40</f>
        <v>0</v>
      </c>
      <c r="G40" s="8">
        <f>FC_IND_NMM_CM_E!G40+FC_IND_NMM_CR_E!G40+FC_IND_NMM_GL_E!G40</f>
        <v>0</v>
      </c>
      <c r="H40" s="8">
        <f>FC_IND_NMM_CM_E!H40+FC_IND_NMM_CR_E!H40+FC_IND_NMM_GL_E!H40</f>
        <v>0</v>
      </c>
      <c r="I40" s="8">
        <f>FC_IND_NMM_CM_E!I40+FC_IND_NMM_CR_E!I40+FC_IND_NMM_GL_E!I40</f>
        <v>0</v>
      </c>
      <c r="J40" s="8">
        <f>FC_IND_NMM_CM_E!J40+FC_IND_NMM_CR_E!J40+FC_IND_NMM_GL_E!J40</f>
        <v>0</v>
      </c>
      <c r="K40" s="8">
        <f>FC_IND_NMM_CM_E!K40+FC_IND_NMM_CR_E!K40+FC_IND_NMM_GL_E!K40</f>
        <v>0</v>
      </c>
      <c r="L40" s="8">
        <f>FC_IND_NMM_CM_E!L40+FC_IND_NMM_CR_E!L40+FC_IND_NMM_GL_E!L40</f>
        <v>0</v>
      </c>
      <c r="M40" s="8">
        <f>FC_IND_NMM_CM_E!M40+FC_IND_NMM_CR_E!M40+FC_IND_NMM_GL_E!M40</f>
        <v>0</v>
      </c>
      <c r="N40" s="8">
        <f>FC_IND_NMM_CM_E!N40+FC_IND_NMM_CR_E!N40+FC_IND_NMM_GL_E!N40</f>
        <v>0</v>
      </c>
      <c r="O40" s="8">
        <f>FC_IND_NMM_CM_E!O40+FC_IND_NMM_CR_E!O40+FC_IND_NMM_GL_E!O40</f>
        <v>0</v>
      </c>
      <c r="P40" s="8">
        <f>FC_IND_NMM_CM_E!P40+FC_IND_NMM_CR_E!P40+FC_IND_NMM_GL_E!P40</f>
        <v>0</v>
      </c>
      <c r="Q40" s="8">
        <f>FC_IND_NMM_CM_E!Q40+FC_IND_NMM_CR_E!Q40+FC_IND_NMM_GL_E!Q40</f>
        <v>0</v>
      </c>
      <c r="R40" s="8">
        <f>FC_IND_NMM_CM_E!R40+FC_IND_NMM_CR_E!R40+FC_IND_NMM_GL_E!R40</f>
        <v>0</v>
      </c>
      <c r="S40" s="8">
        <f>FC_IND_NMM_CM_E!S40+FC_IND_NMM_CR_E!S40+FC_IND_NMM_GL_E!S40</f>
        <v>0</v>
      </c>
      <c r="T40" s="8">
        <f>FC_IND_NMM_CM_E!T40+FC_IND_NMM_CR_E!T40+FC_IND_NMM_GL_E!T40</f>
        <v>0</v>
      </c>
      <c r="U40" s="8">
        <f>FC_IND_NMM_CM_E!U40+FC_IND_NMM_CR_E!U40+FC_IND_NMM_GL_E!U40</f>
        <v>0</v>
      </c>
      <c r="V40" s="8">
        <f>FC_IND_NMM_CM_E!V40+FC_IND_NMM_CR_E!V40+FC_IND_NMM_GL_E!V40</f>
        <v>0</v>
      </c>
      <c r="W40" s="8">
        <f>FC_IND_NMM_CM_E!W40+FC_IND_NMM_CR_E!W40+FC_IND_NMM_GL_E!W40</f>
        <v>0</v>
      </c>
      <c r="X40" s="8">
        <f>FC_IND_NMM_CM_E!X40+FC_IND_NMM_CR_E!X40+FC_IND_NMM_GL_E!X40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FC_IND_NMM_CM_E!C41+FC_IND_NMM_CR_E!C41+FC_IND_NMM_GL_E!C41</f>
        <v>0</v>
      </c>
      <c r="D41" s="8">
        <f>FC_IND_NMM_CM_E!D41+FC_IND_NMM_CR_E!D41+FC_IND_NMM_GL_E!D41</f>
        <v>0</v>
      </c>
      <c r="E41" s="8">
        <f>FC_IND_NMM_CM_E!E41+FC_IND_NMM_CR_E!E41+FC_IND_NMM_GL_E!E41</f>
        <v>0</v>
      </c>
      <c r="F41" s="8">
        <f>FC_IND_NMM_CM_E!F41+FC_IND_NMM_CR_E!F41+FC_IND_NMM_GL_E!F41</f>
        <v>0</v>
      </c>
      <c r="G41" s="8">
        <f>FC_IND_NMM_CM_E!G41+FC_IND_NMM_CR_E!G41+FC_IND_NMM_GL_E!G41</f>
        <v>0</v>
      </c>
      <c r="H41" s="8">
        <f>FC_IND_NMM_CM_E!H41+FC_IND_NMM_CR_E!H41+FC_IND_NMM_GL_E!H41</f>
        <v>0</v>
      </c>
      <c r="I41" s="8">
        <f>FC_IND_NMM_CM_E!I41+FC_IND_NMM_CR_E!I41+FC_IND_NMM_GL_E!I41</f>
        <v>0</v>
      </c>
      <c r="J41" s="8">
        <f>FC_IND_NMM_CM_E!J41+FC_IND_NMM_CR_E!J41+FC_IND_NMM_GL_E!J41</f>
        <v>0</v>
      </c>
      <c r="K41" s="8">
        <f>FC_IND_NMM_CM_E!K41+FC_IND_NMM_CR_E!K41+FC_IND_NMM_GL_E!K41</f>
        <v>0</v>
      </c>
      <c r="L41" s="8">
        <f>FC_IND_NMM_CM_E!L41+FC_IND_NMM_CR_E!L41+FC_IND_NMM_GL_E!L41</f>
        <v>0</v>
      </c>
      <c r="M41" s="8">
        <f>FC_IND_NMM_CM_E!M41+FC_IND_NMM_CR_E!M41+FC_IND_NMM_GL_E!M41</f>
        <v>0</v>
      </c>
      <c r="N41" s="8">
        <f>FC_IND_NMM_CM_E!N41+FC_IND_NMM_CR_E!N41+FC_IND_NMM_GL_E!N41</f>
        <v>0</v>
      </c>
      <c r="O41" s="8">
        <f>FC_IND_NMM_CM_E!O41+FC_IND_NMM_CR_E!O41+FC_IND_NMM_GL_E!O41</f>
        <v>0</v>
      </c>
      <c r="P41" s="8">
        <f>FC_IND_NMM_CM_E!P41+FC_IND_NMM_CR_E!P41+FC_IND_NMM_GL_E!P41</f>
        <v>0</v>
      </c>
      <c r="Q41" s="8">
        <f>FC_IND_NMM_CM_E!Q41+FC_IND_NMM_CR_E!Q41+FC_IND_NMM_GL_E!Q41</f>
        <v>0</v>
      </c>
      <c r="R41" s="8">
        <f>FC_IND_NMM_CM_E!R41+FC_IND_NMM_CR_E!R41+FC_IND_NMM_GL_E!R41</f>
        <v>0</v>
      </c>
      <c r="S41" s="8">
        <f>FC_IND_NMM_CM_E!S41+FC_IND_NMM_CR_E!S41+FC_IND_NMM_GL_E!S41</f>
        <v>0</v>
      </c>
      <c r="T41" s="8">
        <f>FC_IND_NMM_CM_E!T41+FC_IND_NMM_CR_E!T41+FC_IND_NMM_GL_E!T41</f>
        <v>0</v>
      </c>
      <c r="U41" s="8">
        <f>FC_IND_NMM_CM_E!U41+FC_IND_NMM_CR_E!U41+FC_IND_NMM_GL_E!U41</f>
        <v>0</v>
      </c>
      <c r="V41" s="8">
        <f>FC_IND_NMM_CM_E!V41+FC_IND_NMM_CR_E!V41+FC_IND_NMM_GL_E!V41</f>
        <v>0</v>
      </c>
      <c r="W41" s="8">
        <f>FC_IND_NMM_CM_E!W41+FC_IND_NMM_CR_E!W41+FC_IND_NMM_GL_E!W41</f>
        <v>0</v>
      </c>
      <c r="X41" s="8">
        <f>FC_IND_NMM_CM_E!X41+FC_IND_NMM_CR_E!X41+FC_IND_NMM_GL_E!X41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FC_IND_NMM_CM_E!C42+FC_IND_NMM_CR_E!C42+FC_IND_NMM_GL_E!C42</f>
        <v>0</v>
      </c>
      <c r="D42" s="8">
        <f>FC_IND_NMM_CM_E!D42+FC_IND_NMM_CR_E!D42+FC_IND_NMM_GL_E!D42</f>
        <v>0</v>
      </c>
      <c r="E42" s="8">
        <f>FC_IND_NMM_CM_E!E42+FC_IND_NMM_CR_E!E42+FC_IND_NMM_GL_E!E42</f>
        <v>0</v>
      </c>
      <c r="F42" s="8">
        <f>FC_IND_NMM_CM_E!F42+FC_IND_NMM_CR_E!F42+FC_IND_NMM_GL_E!F42</f>
        <v>0</v>
      </c>
      <c r="G42" s="8">
        <f>FC_IND_NMM_CM_E!G42+FC_IND_NMM_CR_E!G42+FC_IND_NMM_GL_E!G42</f>
        <v>0</v>
      </c>
      <c r="H42" s="8">
        <f>FC_IND_NMM_CM_E!H42+FC_IND_NMM_CR_E!H42+FC_IND_NMM_GL_E!H42</f>
        <v>0</v>
      </c>
      <c r="I42" s="8">
        <f>FC_IND_NMM_CM_E!I42+FC_IND_NMM_CR_E!I42+FC_IND_NMM_GL_E!I42</f>
        <v>0</v>
      </c>
      <c r="J42" s="8">
        <f>FC_IND_NMM_CM_E!J42+FC_IND_NMM_CR_E!J42+FC_IND_NMM_GL_E!J42</f>
        <v>0</v>
      </c>
      <c r="K42" s="8">
        <f>FC_IND_NMM_CM_E!K42+FC_IND_NMM_CR_E!K42+FC_IND_NMM_GL_E!K42</f>
        <v>0</v>
      </c>
      <c r="L42" s="8">
        <f>FC_IND_NMM_CM_E!L42+FC_IND_NMM_CR_E!L42+FC_IND_NMM_GL_E!L42</f>
        <v>0</v>
      </c>
      <c r="M42" s="8">
        <f>FC_IND_NMM_CM_E!M42+FC_IND_NMM_CR_E!M42+FC_IND_NMM_GL_E!M42</f>
        <v>0</v>
      </c>
      <c r="N42" s="8">
        <f>FC_IND_NMM_CM_E!N42+FC_IND_NMM_CR_E!N42+FC_IND_NMM_GL_E!N42</f>
        <v>0</v>
      </c>
      <c r="O42" s="8">
        <f>FC_IND_NMM_CM_E!O42+FC_IND_NMM_CR_E!O42+FC_IND_NMM_GL_E!O42</f>
        <v>0</v>
      </c>
      <c r="P42" s="8">
        <f>FC_IND_NMM_CM_E!P42+FC_IND_NMM_CR_E!P42+FC_IND_NMM_GL_E!P42</f>
        <v>0</v>
      </c>
      <c r="Q42" s="8">
        <f>FC_IND_NMM_CM_E!Q42+FC_IND_NMM_CR_E!Q42+FC_IND_NMM_GL_E!Q42</f>
        <v>0</v>
      </c>
      <c r="R42" s="8">
        <f>FC_IND_NMM_CM_E!R42+FC_IND_NMM_CR_E!R42+FC_IND_NMM_GL_E!R42</f>
        <v>0</v>
      </c>
      <c r="S42" s="8">
        <f>FC_IND_NMM_CM_E!S42+FC_IND_NMM_CR_E!S42+FC_IND_NMM_GL_E!S42</f>
        <v>0</v>
      </c>
      <c r="T42" s="8">
        <f>FC_IND_NMM_CM_E!T42+FC_IND_NMM_CR_E!T42+FC_IND_NMM_GL_E!T42</f>
        <v>0</v>
      </c>
      <c r="U42" s="8">
        <f>FC_IND_NMM_CM_E!U42+FC_IND_NMM_CR_E!U42+FC_IND_NMM_GL_E!U42</f>
        <v>0</v>
      </c>
      <c r="V42" s="8">
        <f>FC_IND_NMM_CM_E!V42+FC_IND_NMM_CR_E!V42+FC_IND_NMM_GL_E!V42</f>
        <v>0</v>
      </c>
      <c r="W42" s="8">
        <f>FC_IND_NMM_CM_E!W42+FC_IND_NMM_CR_E!W42+FC_IND_NMM_GL_E!W42</f>
        <v>0</v>
      </c>
      <c r="X42" s="8">
        <f>FC_IND_NMM_CM_E!X42+FC_IND_NMM_CR_E!X42+FC_IND_NMM_GL_E!X42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FC_IND_NMM_CM_E!C43+FC_IND_NMM_CR_E!C43+FC_IND_NMM_GL_E!C43</f>
        <v>2.6443918799999997</v>
      </c>
      <c r="D43" s="8">
        <f>FC_IND_NMM_CM_E!D43+FC_IND_NMM_CR_E!D43+FC_IND_NMM_GL_E!D43</f>
        <v>3.1891158000000006</v>
      </c>
      <c r="E43" s="8">
        <f>FC_IND_NMM_CM_E!E43+FC_IND_NMM_CR_E!E43+FC_IND_NMM_GL_E!E43</f>
        <v>2.9562343200000001</v>
      </c>
      <c r="F43" s="8">
        <f>FC_IND_NMM_CM_E!F43+FC_IND_NMM_CR_E!F43+FC_IND_NMM_GL_E!F43</f>
        <v>1.7976956399999997</v>
      </c>
      <c r="G43" s="8">
        <f>FC_IND_NMM_CM_E!G43+FC_IND_NMM_CR_E!G43+FC_IND_NMM_GL_E!G43</f>
        <v>2.3389516800000001</v>
      </c>
      <c r="H43" s="8">
        <f>FC_IND_NMM_CM_E!H43+FC_IND_NMM_CR_E!H43+FC_IND_NMM_GL_E!H43</f>
        <v>1.5930907200000002</v>
      </c>
      <c r="I43" s="8">
        <f>FC_IND_NMM_CM_E!I43+FC_IND_NMM_CR_E!I43+FC_IND_NMM_GL_E!I43</f>
        <v>0.73359000000000019</v>
      </c>
      <c r="J43" s="8">
        <f>FC_IND_NMM_CM_E!J43+FC_IND_NMM_CR_E!J43+FC_IND_NMM_GL_E!J43</f>
        <v>0.58233708000000006</v>
      </c>
      <c r="K43" s="8">
        <f>FC_IND_NMM_CM_E!K43+FC_IND_NMM_CR_E!K43+FC_IND_NMM_GL_E!K43</f>
        <v>0.37773215999999998</v>
      </c>
      <c r="L43" s="8">
        <f>FC_IND_NMM_CM_E!L43+FC_IND_NMM_CR_E!L43+FC_IND_NMM_GL_E!L43</f>
        <v>0.33051564000000011</v>
      </c>
      <c r="M43" s="8">
        <f>FC_IND_NMM_CM_E!M43+FC_IND_NMM_CR_E!M43+FC_IND_NMM_GL_E!M43</f>
        <v>0.61701588000000007</v>
      </c>
      <c r="N43" s="8">
        <f>FC_IND_NMM_CM_E!N43+FC_IND_NMM_CR_E!N43+FC_IND_NMM_GL_E!N43</f>
        <v>0.42814980000000014</v>
      </c>
      <c r="O43" s="8">
        <f>FC_IND_NMM_CM_E!O43+FC_IND_NMM_CR_E!O43+FC_IND_NMM_GL_E!O43</f>
        <v>1.4543755200000001</v>
      </c>
      <c r="P43" s="8">
        <f>FC_IND_NMM_CM_E!P43+FC_IND_NMM_CR_E!P43+FC_IND_NMM_GL_E!P43</f>
        <v>2.0052349199999999</v>
      </c>
      <c r="Q43" s="8">
        <f>FC_IND_NMM_CM_E!Q43+FC_IND_NMM_CR_E!Q43+FC_IND_NMM_GL_E!Q43</f>
        <v>2.1375478800000001</v>
      </c>
      <c r="R43" s="8">
        <f>FC_IND_NMM_CM_E!R43+FC_IND_NMM_CR_E!R43+FC_IND_NMM_GL_E!R43</f>
        <v>2.5310188799999995</v>
      </c>
      <c r="S43" s="8">
        <f>FC_IND_NMM_CM_E!S43+FC_IND_NMM_CR_E!S43+FC_IND_NMM_GL_E!S43</f>
        <v>4.9299915599999995</v>
      </c>
      <c r="T43" s="8">
        <f>FC_IND_NMM_CM_E!T43+FC_IND_NMM_CR_E!T43+FC_IND_NMM_GL_E!T43</f>
        <v>11.440269360000002</v>
      </c>
      <c r="U43" s="8">
        <f>FC_IND_NMM_CM_E!U43+FC_IND_NMM_CR_E!U43+FC_IND_NMM_GL_E!U43</f>
        <v>12.409941959999999</v>
      </c>
      <c r="V43" s="8">
        <f>FC_IND_NMM_CM_E!V43+FC_IND_NMM_CR_E!V43+FC_IND_NMM_GL_E!V43</f>
        <v>17.031558959999998</v>
      </c>
      <c r="W43" s="8">
        <f>FC_IND_NMM_CM_E!W43+FC_IND_NMM_CR_E!W43+FC_IND_NMM_GL_E!W43</f>
        <v>15.627334320000003</v>
      </c>
      <c r="X43" s="8">
        <f>FC_IND_NMM_CM_E!X43+FC_IND_NMM_CR_E!X43+FC_IND_NMM_GL_E!X43</f>
        <v>14.418378000000001</v>
      </c>
    </row>
    <row r="44" spans="1:24" ht="11.25" customHeight="1" x14ac:dyDescent="0.2">
      <c r="A44" s="28" t="s">
        <v>74</v>
      </c>
      <c r="B44" s="7" t="s">
        <v>75</v>
      </c>
      <c r="C44" s="8">
        <f>FC_IND_NMM_CM_E!C44+FC_IND_NMM_CR_E!C44+FC_IND_NMM_GL_E!C44</f>
        <v>0</v>
      </c>
      <c r="D44" s="8">
        <f>FC_IND_NMM_CM_E!D44+FC_IND_NMM_CR_E!D44+FC_IND_NMM_GL_E!D44</f>
        <v>0</v>
      </c>
      <c r="E44" s="8">
        <f>FC_IND_NMM_CM_E!E44+FC_IND_NMM_CR_E!E44+FC_IND_NMM_GL_E!E44</f>
        <v>0</v>
      </c>
      <c r="F44" s="8">
        <f>FC_IND_NMM_CM_E!F44+FC_IND_NMM_CR_E!F44+FC_IND_NMM_GL_E!F44</f>
        <v>0</v>
      </c>
      <c r="G44" s="8">
        <f>FC_IND_NMM_CM_E!G44+FC_IND_NMM_CR_E!G44+FC_IND_NMM_GL_E!G44</f>
        <v>0</v>
      </c>
      <c r="H44" s="8">
        <f>FC_IND_NMM_CM_E!H44+FC_IND_NMM_CR_E!H44+FC_IND_NMM_GL_E!H44</f>
        <v>0</v>
      </c>
      <c r="I44" s="8">
        <f>FC_IND_NMM_CM_E!I44+FC_IND_NMM_CR_E!I44+FC_IND_NMM_GL_E!I44</f>
        <v>0</v>
      </c>
      <c r="J44" s="8">
        <f>FC_IND_NMM_CM_E!J44+FC_IND_NMM_CR_E!J44+FC_IND_NMM_GL_E!J44</f>
        <v>0</v>
      </c>
      <c r="K44" s="8">
        <f>FC_IND_NMM_CM_E!K44+FC_IND_NMM_CR_E!K44+FC_IND_NMM_GL_E!K44</f>
        <v>0</v>
      </c>
      <c r="L44" s="8">
        <f>FC_IND_NMM_CM_E!L44+FC_IND_NMM_CR_E!L44+FC_IND_NMM_GL_E!L44</f>
        <v>0</v>
      </c>
      <c r="M44" s="8">
        <f>FC_IND_NMM_CM_E!M44+FC_IND_NMM_CR_E!M44+FC_IND_NMM_GL_E!M44</f>
        <v>0</v>
      </c>
      <c r="N44" s="8">
        <f>FC_IND_NMM_CM_E!N44+FC_IND_NMM_CR_E!N44+FC_IND_NMM_GL_E!N44</f>
        <v>0</v>
      </c>
      <c r="O44" s="8">
        <f>FC_IND_NMM_CM_E!O44+FC_IND_NMM_CR_E!O44+FC_IND_NMM_GL_E!O44</f>
        <v>0</v>
      </c>
      <c r="P44" s="8">
        <f>FC_IND_NMM_CM_E!P44+FC_IND_NMM_CR_E!P44+FC_IND_NMM_GL_E!P44</f>
        <v>0</v>
      </c>
      <c r="Q44" s="8">
        <f>FC_IND_NMM_CM_E!Q44+FC_IND_NMM_CR_E!Q44+FC_IND_NMM_GL_E!Q44</f>
        <v>0</v>
      </c>
      <c r="R44" s="8">
        <f>FC_IND_NMM_CM_E!R44+FC_IND_NMM_CR_E!R44+FC_IND_NMM_GL_E!R44</f>
        <v>0</v>
      </c>
      <c r="S44" s="8">
        <f>FC_IND_NMM_CM_E!S44+FC_IND_NMM_CR_E!S44+FC_IND_NMM_GL_E!S44</f>
        <v>0</v>
      </c>
      <c r="T44" s="8">
        <f>FC_IND_NMM_CM_E!T44+FC_IND_NMM_CR_E!T44+FC_IND_NMM_GL_E!T44</f>
        <v>0</v>
      </c>
      <c r="U44" s="8">
        <f>FC_IND_NMM_CM_E!U44+FC_IND_NMM_CR_E!U44+FC_IND_NMM_GL_E!U44</f>
        <v>0</v>
      </c>
      <c r="V44" s="8">
        <f>FC_IND_NMM_CM_E!V44+FC_IND_NMM_CR_E!V44+FC_IND_NMM_GL_E!V44</f>
        <v>0</v>
      </c>
      <c r="W44" s="8">
        <f>FC_IND_NMM_CM_E!W44+FC_IND_NMM_CR_E!W44+FC_IND_NMM_GL_E!W44</f>
        <v>0</v>
      </c>
      <c r="X44" s="8">
        <f>FC_IND_NMM_CM_E!X44+FC_IND_NMM_CR_E!X44+FC_IND_NMM_GL_E!X44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FC_IND_NMM_CM_E!C45+FC_IND_NMM_CR_E!C45+FC_IND_NMM_GL_E!C45</f>
        <v>0</v>
      </c>
      <c r="D45" s="8">
        <f>FC_IND_NMM_CM_E!D45+FC_IND_NMM_CR_E!D45+FC_IND_NMM_GL_E!D45</f>
        <v>0</v>
      </c>
      <c r="E45" s="8">
        <f>FC_IND_NMM_CM_E!E45+FC_IND_NMM_CR_E!E45+FC_IND_NMM_GL_E!E45</f>
        <v>0</v>
      </c>
      <c r="F45" s="8">
        <f>FC_IND_NMM_CM_E!F45+FC_IND_NMM_CR_E!F45+FC_IND_NMM_GL_E!F45</f>
        <v>0</v>
      </c>
      <c r="G45" s="8">
        <f>FC_IND_NMM_CM_E!G45+FC_IND_NMM_CR_E!G45+FC_IND_NMM_GL_E!G45</f>
        <v>0</v>
      </c>
      <c r="H45" s="8">
        <f>FC_IND_NMM_CM_E!H45+FC_IND_NMM_CR_E!H45+FC_IND_NMM_GL_E!H45</f>
        <v>0</v>
      </c>
      <c r="I45" s="8">
        <f>FC_IND_NMM_CM_E!I45+FC_IND_NMM_CR_E!I45+FC_IND_NMM_GL_E!I45</f>
        <v>0</v>
      </c>
      <c r="J45" s="8">
        <f>FC_IND_NMM_CM_E!J45+FC_IND_NMM_CR_E!J45+FC_IND_NMM_GL_E!J45</f>
        <v>0</v>
      </c>
      <c r="K45" s="8">
        <f>FC_IND_NMM_CM_E!K45+FC_IND_NMM_CR_E!K45+FC_IND_NMM_GL_E!K45</f>
        <v>0</v>
      </c>
      <c r="L45" s="8">
        <f>FC_IND_NMM_CM_E!L45+FC_IND_NMM_CR_E!L45+FC_IND_NMM_GL_E!L45</f>
        <v>0</v>
      </c>
      <c r="M45" s="8">
        <f>FC_IND_NMM_CM_E!M45+FC_IND_NMM_CR_E!M45+FC_IND_NMM_GL_E!M45</f>
        <v>0</v>
      </c>
      <c r="N45" s="8">
        <f>FC_IND_NMM_CM_E!N45+FC_IND_NMM_CR_E!N45+FC_IND_NMM_GL_E!N45</f>
        <v>0</v>
      </c>
      <c r="O45" s="8">
        <f>FC_IND_NMM_CM_E!O45+FC_IND_NMM_CR_E!O45+FC_IND_NMM_GL_E!O45</f>
        <v>0</v>
      </c>
      <c r="P45" s="8">
        <f>FC_IND_NMM_CM_E!P45+FC_IND_NMM_CR_E!P45+FC_IND_NMM_GL_E!P45</f>
        <v>0</v>
      </c>
      <c r="Q45" s="8">
        <f>FC_IND_NMM_CM_E!Q45+FC_IND_NMM_CR_E!Q45+FC_IND_NMM_GL_E!Q45</f>
        <v>0</v>
      </c>
      <c r="R45" s="8">
        <f>FC_IND_NMM_CM_E!R45+FC_IND_NMM_CR_E!R45+FC_IND_NMM_GL_E!R45</f>
        <v>0</v>
      </c>
      <c r="S45" s="8">
        <f>FC_IND_NMM_CM_E!S45+FC_IND_NMM_CR_E!S45+FC_IND_NMM_GL_E!S45</f>
        <v>0</v>
      </c>
      <c r="T45" s="8">
        <f>FC_IND_NMM_CM_E!T45+FC_IND_NMM_CR_E!T45+FC_IND_NMM_GL_E!T45</f>
        <v>0</v>
      </c>
      <c r="U45" s="8">
        <f>FC_IND_NMM_CM_E!U45+FC_IND_NMM_CR_E!U45+FC_IND_NMM_GL_E!U45</f>
        <v>0</v>
      </c>
      <c r="V45" s="8">
        <f>FC_IND_NMM_CM_E!V45+FC_IND_NMM_CR_E!V45+FC_IND_NMM_GL_E!V45</f>
        <v>0</v>
      </c>
      <c r="W45" s="8">
        <f>FC_IND_NMM_CM_E!W45+FC_IND_NMM_CR_E!W45+FC_IND_NMM_GL_E!W45</f>
        <v>0</v>
      </c>
      <c r="X45" s="8">
        <f>FC_IND_NMM_CM_E!X45+FC_IND_NMM_CR_E!X45+FC_IND_NMM_GL_E!X45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FC_IND_NMM_CM_E!C46+FC_IND_NMM_CR_E!C46+FC_IND_NMM_GL_E!C46</f>
        <v>0</v>
      </c>
      <c r="D46" s="8">
        <f>FC_IND_NMM_CM_E!D46+FC_IND_NMM_CR_E!D46+FC_IND_NMM_GL_E!D46</f>
        <v>0</v>
      </c>
      <c r="E46" s="8">
        <f>FC_IND_NMM_CM_E!E46+FC_IND_NMM_CR_E!E46+FC_IND_NMM_GL_E!E46</f>
        <v>0</v>
      </c>
      <c r="F46" s="8">
        <f>FC_IND_NMM_CM_E!F46+FC_IND_NMM_CR_E!F46+FC_IND_NMM_GL_E!F46</f>
        <v>0</v>
      </c>
      <c r="G46" s="8">
        <f>FC_IND_NMM_CM_E!G46+FC_IND_NMM_CR_E!G46+FC_IND_NMM_GL_E!G46</f>
        <v>0</v>
      </c>
      <c r="H46" s="8">
        <f>FC_IND_NMM_CM_E!H46+FC_IND_NMM_CR_E!H46+FC_IND_NMM_GL_E!H46</f>
        <v>0</v>
      </c>
      <c r="I46" s="8">
        <f>FC_IND_NMM_CM_E!I46+FC_IND_NMM_CR_E!I46+FC_IND_NMM_GL_E!I46</f>
        <v>0</v>
      </c>
      <c r="J46" s="8">
        <f>FC_IND_NMM_CM_E!J46+FC_IND_NMM_CR_E!J46+FC_IND_NMM_GL_E!J46</f>
        <v>0</v>
      </c>
      <c r="K46" s="8">
        <f>FC_IND_NMM_CM_E!K46+FC_IND_NMM_CR_E!K46+FC_IND_NMM_GL_E!K46</f>
        <v>0</v>
      </c>
      <c r="L46" s="8">
        <f>FC_IND_NMM_CM_E!L46+FC_IND_NMM_CR_E!L46+FC_IND_NMM_GL_E!L46</f>
        <v>0</v>
      </c>
      <c r="M46" s="8">
        <f>FC_IND_NMM_CM_E!M46+FC_IND_NMM_CR_E!M46+FC_IND_NMM_GL_E!M46</f>
        <v>0</v>
      </c>
      <c r="N46" s="8">
        <f>FC_IND_NMM_CM_E!N46+FC_IND_NMM_CR_E!N46+FC_IND_NMM_GL_E!N46</f>
        <v>0</v>
      </c>
      <c r="O46" s="8">
        <f>FC_IND_NMM_CM_E!O46+FC_IND_NMM_CR_E!O46+FC_IND_NMM_GL_E!O46</f>
        <v>0</v>
      </c>
      <c r="P46" s="8">
        <f>FC_IND_NMM_CM_E!P46+FC_IND_NMM_CR_E!P46+FC_IND_NMM_GL_E!P46</f>
        <v>0</v>
      </c>
      <c r="Q46" s="8">
        <f>FC_IND_NMM_CM_E!Q46+FC_IND_NMM_CR_E!Q46+FC_IND_NMM_GL_E!Q46</f>
        <v>0</v>
      </c>
      <c r="R46" s="8">
        <f>FC_IND_NMM_CM_E!R46+FC_IND_NMM_CR_E!R46+FC_IND_NMM_GL_E!R46</f>
        <v>0</v>
      </c>
      <c r="S46" s="8">
        <f>FC_IND_NMM_CM_E!S46+FC_IND_NMM_CR_E!S46+FC_IND_NMM_GL_E!S46</f>
        <v>0</v>
      </c>
      <c r="T46" s="8">
        <f>FC_IND_NMM_CM_E!T46+FC_IND_NMM_CR_E!T46+FC_IND_NMM_GL_E!T46</f>
        <v>0</v>
      </c>
      <c r="U46" s="8">
        <f>FC_IND_NMM_CM_E!U46+FC_IND_NMM_CR_E!U46+FC_IND_NMM_GL_E!U46</f>
        <v>0</v>
      </c>
      <c r="V46" s="8">
        <f>FC_IND_NMM_CM_E!V46+FC_IND_NMM_CR_E!V46+FC_IND_NMM_GL_E!V46</f>
        <v>0</v>
      </c>
      <c r="W46" s="8">
        <f>FC_IND_NMM_CM_E!W46+FC_IND_NMM_CR_E!W46+FC_IND_NMM_GL_E!W46</f>
        <v>0</v>
      </c>
      <c r="X46" s="8">
        <f>FC_IND_NMM_CM_E!X46+FC_IND_NMM_CR_E!X46+FC_IND_NMM_GL_E!X46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FC_IND_NMM_CM_E!C47+FC_IND_NMM_CR_E!C47+FC_IND_NMM_GL_E!C47</f>
        <v>0</v>
      </c>
      <c r="D47" s="8">
        <f>FC_IND_NMM_CM_E!D47+FC_IND_NMM_CR_E!D47+FC_IND_NMM_GL_E!D47</f>
        <v>0</v>
      </c>
      <c r="E47" s="8">
        <f>FC_IND_NMM_CM_E!E47+FC_IND_NMM_CR_E!E47+FC_IND_NMM_GL_E!E47</f>
        <v>0</v>
      </c>
      <c r="F47" s="8">
        <f>FC_IND_NMM_CM_E!F47+FC_IND_NMM_CR_E!F47+FC_IND_NMM_GL_E!F47</f>
        <v>0</v>
      </c>
      <c r="G47" s="8">
        <f>FC_IND_NMM_CM_E!G47+FC_IND_NMM_CR_E!G47+FC_IND_NMM_GL_E!G47</f>
        <v>0</v>
      </c>
      <c r="H47" s="8">
        <f>FC_IND_NMM_CM_E!H47+FC_IND_NMM_CR_E!H47+FC_IND_NMM_GL_E!H47</f>
        <v>0</v>
      </c>
      <c r="I47" s="8">
        <f>FC_IND_NMM_CM_E!I47+FC_IND_NMM_CR_E!I47+FC_IND_NMM_GL_E!I47</f>
        <v>0</v>
      </c>
      <c r="J47" s="8">
        <f>FC_IND_NMM_CM_E!J47+FC_IND_NMM_CR_E!J47+FC_IND_NMM_GL_E!J47</f>
        <v>0</v>
      </c>
      <c r="K47" s="8">
        <f>FC_IND_NMM_CM_E!K47+FC_IND_NMM_CR_E!K47+FC_IND_NMM_GL_E!K47</f>
        <v>0</v>
      </c>
      <c r="L47" s="8">
        <f>FC_IND_NMM_CM_E!L47+FC_IND_NMM_CR_E!L47+FC_IND_NMM_GL_E!L47</f>
        <v>0</v>
      </c>
      <c r="M47" s="8">
        <f>FC_IND_NMM_CM_E!M47+FC_IND_NMM_CR_E!M47+FC_IND_NMM_GL_E!M47</f>
        <v>0</v>
      </c>
      <c r="N47" s="8">
        <f>FC_IND_NMM_CM_E!N47+FC_IND_NMM_CR_E!N47+FC_IND_NMM_GL_E!N47</f>
        <v>0</v>
      </c>
      <c r="O47" s="8">
        <f>FC_IND_NMM_CM_E!O47+FC_IND_NMM_CR_E!O47+FC_IND_NMM_GL_E!O47</f>
        <v>0</v>
      </c>
      <c r="P47" s="8">
        <f>FC_IND_NMM_CM_E!P47+FC_IND_NMM_CR_E!P47+FC_IND_NMM_GL_E!P47</f>
        <v>0</v>
      </c>
      <c r="Q47" s="8">
        <f>FC_IND_NMM_CM_E!Q47+FC_IND_NMM_CR_E!Q47+FC_IND_NMM_GL_E!Q47</f>
        <v>0</v>
      </c>
      <c r="R47" s="8">
        <f>FC_IND_NMM_CM_E!R47+FC_IND_NMM_CR_E!R47+FC_IND_NMM_GL_E!R47</f>
        <v>0</v>
      </c>
      <c r="S47" s="8">
        <f>FC_IND_NMM_CM_E!S47+FC_IND_NMM_CR_E!S47+FC_IND_NMM_GL_E!S47</f>
        <v>0</v>
      </c>
      <c r="T47" s="8">
        <f>FC_IND_NMM_CM_E!T47+FC_IND_NMM_CR_E!T47+FC_IND_NMM_GL_E!T47</f>
        <v>0</v>
      </c>
      <c r="U47" s="8">
        <f>FC_IND_NMM_CM_E!U47+FC_IND_NMM_CR_E!U47+FC_IND_NMM_GL_E!U47</f>
        <v>0</v>
      </c>
      <c r="V47" s="8">
        <f>FC_IND_NMM_CM_E!V47+FC_IND_NMM_CR_E!V47+FC_IND_NMM_GL_E!V47</f>
        <v>0</v>
      </c>
      <c r="W47" s="8">
        <f>FC_IND_NMM_CM_E!W47+FC_IND_NMM_CR_E!W47+FC_IND_NMM_GL_E!W47</f>
        <v>0</v>
      </c>
      <c r="X47" s="8">
        <f>FC_IND_NMM_CM_E!X47+FC_IND_NMM_CR_E!X47+FC_IND_NMM_GL_E!X47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FC_IND_NMM_CM_E!C48+FC_IND_NMM_CR_E!C48+FC_IND_NMM_GL_E!C48</f>
        <v>0</v>
      </c>
      <c r="D48" s="8">
        <f>FC_IND_NMM_CM_E!D48+FC_IND_NMM_CR_E!D48+FC_IND_NMM_GL_E!D48</f>
        <v>0</v>
      </c>
      <c r="E48" s="8">
        <f>FC_IND_NMM_CM_E!E48+FC_IND_NMM_CR_E!E48+FC_IND_NMM_GL_E!E48</f>
        <v>0</v>
      </c>
      <c r="F48" s="8">
        <f>FC_IND_NMM_CM_E!F48+FC_IND_NMM_CR_E!F48+FC_IND_NMM_GL_E!F48</f>
        <v>0</v>
      </c>
      <c r="G48" s="8">
        <f>FC_IND_NMM_CM_E!G48+FC_IND_NMM_CR_E!G48+FC_IND_NMM_GL_E!G48</f>
        <v>0</v>
      </c>
      <c r="H48" s="8">
        <f>FC_IND_NMM_CM_E!H48+FC_IND_NMM_CR_E!H48+FC_IND_NMM_GL_E!H48</f>
        <v>0</v>
      </c>
      <c r="I48" s="8">
        <f>FC_IND_NMM_CM_E!I48+FC_IND_NMM_CR_E!I48+FC_IND_NMM_GL_E!I48</f>
        <v>0</v>
      </c>
      <c r="J48" s="8">
        <f>FC_IND_NMM_CM_E!J48+FC_IND_NMM_CR_E!J48+FC_IND_NMM_GL_E!J48</f>
        <v>0</v>
      </c>
      <c r="K48" s="8">
        <f>FC_IND_NMM_CM_E!K48+FC_IND_NMM_CR_E!K48+FC_IND_NMM_GL_E!K48</f>
        <v>0</v>
      </c>
      <c r="L48" s="8">
        <f>FC_IND_NMM_CM_E!L48+FC_IND_NMM_CR_E!L48+FC_IND_NMM_GL_E!L48</f>
        <v>0</v>
      </c>
      <c r="M48" s="8">
        <f>FC_IND_NMM_CM_E!M48+FC_IND_NMM_CR_E!M48+FC_IND_NMM_GL_E!M48</f>
        <v>0</v>
      </c>
      <c r="N48" s="8">
        <f>FC_IND_NMM_CM_E!N48+FC_IND_NMM_CR_E!N48+FC_IND_NMM_GL_E!N48</f>
        <v>0</v>
      </c>
      <c r="O48" s="8">
        <f>FC_IND_NMM_CM_E!O48+FC_IND_NMM_CR_E!O48+FC_IND_NMM_GL_E!O48</f>
        <v>0</v>
      </c>
      <c r="P48" s="8">
        <f>FC_IND_NMM_CM_E!P48+FC_IND_NMM_CR_E!P48+FC_IND_NMM_GL_E!P48</f>
        <v>0</v>
      </c>
      <c r="Q48" s="8">
        <f>FC_IND_NMM_CM_E!Q48+FC_IND_NMM_CR_E!Q48+FC_IND_NMM_GL_E!Q48</f>
        <v>0</v>
      </c>
      <c r="R48" s="8">
        <f>FC_IND_NMM_CM_E!R48+FC_IND_NMM_CR_E!R48+FC_IND_NMM_GL_E!R48</f>
        <v>0</v>
      </c>
      <c r="S48" s="8">
        <f>FC_IND_NMM_CM_E!S48+FC_IND_NMM_CR_E!S48+FC_IND_NMM_GL_E!S48</f>
        <v>0</v>
      </c>
      <c r="T48" s="8">
        <f>FC_IND_NMM_CM_E!T48+FC_IND_NMM_CR_E!T48+FC_IND_NMM_GL_E!T48</f>
        <v>0</v>
      </c>
      <c r="U48" s="8">
        <f>FC_IND_NMM_CM_E!U48+FC_IND_NMM_CR_E!U48+FC_IND_NMM_GL_E!U48</f>
        <v>0</v>
      </c>
      <c r="V48" s="8">
        <f>FC_IND_NMM_CM_E!V48+FC_IND_NMM_CR_E!V48+FC_IND_NMM_GL_E!V48</f>
        <v>0</v>
      </c>
      <c r="W48" s="8">
        <f>FC_IND_NMM_CM_E!W48+FC_IND_NMM_CR_E!W48+FC_IND_NMM_GL_E!W48</f>
        <v>0</v>
      </c>
      <c r="X48" s="8">
        <f>FC_IND_NMM_CM_E!X48+FC_IND_NMM_CR_E!X48+FC_IND_NMM_GL_E!X48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FC_IND_NMM_CM_E!C49+FC_IND_NMM_CR_E!C49+FC_IND_NMM_GL_E!C49</f>
        <v>0</v>
      </c>
      <c r="D49" s="8">
        <f>FC_IND_NMM_CM_E!D49+FC_IND_NMM_CR_E!D49+FC_IND_NMM_GL_E!D49</f>
        <v>0</v>
      </c>
      <c r="E49" s="8">
        <f>FC_IND_NMM_CM_E!E49+FC_IND_NMM_CR_E!E49+FC_IND_NMM_GL_E!E49</f>
        <v>0</v>
      </c>
      <c r="F49" s="8">
        <f>FC_IND_NMM_CM_E!F49+FC_IND_NMM_CR_E!F49+FC_IND_NMM_GL_E!F49</f>
        <v>0</v>
      </c>
      <c r="G49" s="8">
        <f>FC_IND_NMM_CM_E!G49+FC_IND_NMM_CR_E!G49+FC_IND_NMM_GL_E!G49</f>
        <v>0</v>
      </c>
      <c r="H49" s="8">
        <f>FC_IND_NMM_CM_E!H49+FC_IND_NMM_CR_E!H49+FC_IND_NMM_GL_E!H49</f>
        <v>0</v>
      </c>
      <c r="I49" s="8">
        <f>FC_IND_NMM_CM_E!I49+FC_IND_NMM_CR_E!I49+FC_IND_NMM_GL_E!I49</f>
        <v>0</v>
      </c>
      <c r="J49" s="8">
        <f>FC_IND_NMM_CM_E!J49+FC_IND_NMM_CR_E!J49+FC_IND_NMM_GL_E!J49</f>
        <v>0</v>
      </c>
      <c r="K49" s="8">
        <f>FC_IND_NMM_CM_E!K49+FC_IND_NMM_CR_E!K49+FC_IND_NMM_GL_E!K49</f>
        <v>0</v>
      </c>
      <c r="L49" s="8">
        <f>FC_IND_NMM_CM_E!L49+FC_IND_NMM_CR_E!L49+FC_IND_NMM_GL_E!L49</f>
        <v>0</v>
      </c>
      <c r="M49" s="8">
        <f>FC_IND_NMM_CM_E!M49+FC_IND_NMM_CR_E!M49+FC_IND_NMM_GL_E!M49</f>
        <v>0</v>
      </c>
      <c r="N49" s="8">
        <f>FC_IND_NMM_CM_E!N49+FC_IND_NMM_CR_E!N49+FC_IND_NMM_GL_E!N49</f>
        <v>0</v>
      </c>
      <c r="O49" s="8">
        <f>FC_IND_NMM_CM_E!O49+FC_IND_NMM_CR_E!O49+FC_IND_NMM_GL_E!O49</f>
        <v>0</v>
      </c>
      <c r="P49" s="8">
        <f>FC_IND_NMM_CM_E!P49+FC_IND_NMM_CR_E!P49+FC_IND_NMM_GL_E!P49</f>
        <v>0</v>
      </c>
      <c r="Q49" s="8">
        <f>FC_IND_NMM_CM_E!Q49+FC_IND_NMM_CR_E!Q49+FC_IND_NMM_GL_E!Q49</f>
        <v>0</v>
      </c>
      <c r="R49" s="8">
        <f>FC_IND_NMM_CM_E!R49+FC_IND_NMM_CR_E!R49+FC_IND_NMM_GL_E!R49</f>
        <v>0</v>
      </c>
      <c r="S49" s="8">
        <f>FC_IND_NMM_CM_E!S49+FC_IND_NMM_CR_E!S49+FC_IND_NMM_GL_E!S49</f>
        <v>0</v>
      </c>
      <c r="T49" s="8">
        <f>FC_IND_NMM_CM_E!T49+FC_IND_NMM_CR_E!T49+FC_IND_NMM_GL_E!T49</f>
        <v>0</v>
      </c>
      <c r="U49" s="8">
        <f>FC_IND_NMM_CM_E!U49+FC_IND_NMM_CR_E!U49+FC_IND_NMM_GL_E!U49</f>
        <v>0</v>
      </c>
      <c r="V49" s="8">
        <f>FC_IND_NMM_CM_E!V49+FC_IND_NMM_CR_E!V49+FC_IND_NMM_GL_E!V49</f>
        <v>0</v>
      </c>
      <c r="W49" s="8">
        <f>FC_IND_NMM_CM_E!W49+FC_IND_NMM_CR_E!W49+FC_IND_NMM_GL_E!W49</f>
        <v>0</v>
      </c>
      <c r="X49" s="8">
        <f>FC_IND_NMM_CM_E!X49+FC_IND_NMM_CR_E!X49+FC_IND_NMM_GL_E!X49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FC_IND_NMM_CM_E!C50+FC_IND_NMM_CR_E!C50+FC_IND_NMM_GL_E!C50</f>
        <v>0</v>
      </c>
      <c r="D50" s="8">
        <f>FC_IND_NMM_CM_E!D50+FC_IND_NMM_CR_E!D50+FC_IND_NMM_GL_E!D50</f>
        <v>0</v>
      </c>
      <c r="E50" s="8">
        <f>FC_IND_NMM_CM_E!E50+FC_IND_NMM_CR_E!E50+FC_IND_NMM_GL_E!E50</f>
        <v>0</v>
      </c>
      <c r="F50" s="8">
        <f>FC_IND_NMM_CM_E!F50+FC_IND_NMM_CR_E!F50+FC_IND_NMM_GL_E!F50</f>
        <v>0</v>
      </c>
      <c r="G50" s="8">
        <f>FC_IND_NMM_CM_E!G50+FC_IND_NMM_CR_E!G50+FC_IND_NMM_GL_E!G50</f>
        <v>0</v>
      </c>
      <c r="H50" s="8">
        <f>FC_IND_NMM_CM_E!H50+FC_IND_NMM_CR_E!H50+FC_IND_NMM_GL_E!H50</f>
        <v>0</v>
      </c>
      <c r="I50" s="8">
        <f>FC_IND_NMM_CM_E!I50+FC_IND_NMM_CR_E!I50+FC_IND_NMM_GL_E!I50</f>
        <v>0</v>
      </c>
      <c r="J50" s="8">
        <f>FC_IND_NMM_CM_E!J50+FC_IND_NMM_CR_E!J50+FC_IND_NMM_GL_E!J50</f>
        <v>0</v>
      </c>
      <c r="K50" s="8">
        <f>FC_IND_NMM_CM_E!K50+FC_IND_NMM_CR_E!K50+FC_IND_NMM_GL_E!K50</f>
        <v>0</v>
      </c>
      <c r="L50" s="8">
        <f>FC_IND_NMM_CM_E!L50+FC_IND_NMM_CR_E!L50+FC_IND_NMM_GL_E!L50</f>
        <v>0</v>
      </c>
      <c r="M50" s="8">
        <f>FC_IND_NMM_CM_E!M50+FC_IND_NMM_CR_E!M50+FC_IND_NMM_GL_E!M50</f>
        <v>0</v>
      </c>
      <c r="N50" s="8">
        <f>FC_IND_NMM_CM_E!N50+FC_IND_NMM_CR_E!N50+FC_IND_NMM_GL_E!N50</f>
        <v>0</v>
      </c>
      <c r="O50" s="8">
        <f>FC_IND_NMM_CM_E!O50+FC_IND_NMM_CR_E!O50+FC_IND_NMM_GL_E!O50</f>
        <v>0</v>
      </c>
      <c r="P50" s="8">
        <f>FC_IND_NMM_CM_E!P50+FC_IND_NMM_CR_E!P50+FC_IND_NMM_GL_E!P50</f>
        <v>0</v>
      </c>
      <c r="Q50" s="8">
        <f>FC_IND_NMM_CM_E!Q50+FC_IND_NMM_CR_E!Q50+FC_IND_NMM_GL_E!Q50</f>
        <v>0</v>
      </c>
      <c r="R50" s="8">
        <f>FC_IND_NMM_CM_E!R50+FC_IND_NMM_CR_E!R50+FC_IND_NMM_GL_E!R50</f>
        <v>0</v>
      </c>
      <c r="S50" s="8">
        <f>FC_IND_NMM_CM_E!S50+FC_IND_NMM_CR_E!S50+FC_IND_NMM_GL_E!S50</f>
        <v>0</v>
      </c>
      <c r="T50" s="8">
        <f>FC_IND_NMM_CM_E!T50+FC_IND_NMM_CR_E!T50+FC_IND_NMM_GL_E!T50</f>
        <v>0</v>
      </c>
      <c r="U50" s="8">
        <f>FC_IND_NMM_CM_E!U50+FC_IND_NMM_CR_E!U50+FC_IND_NMM_GL_E!U50</f>
        <v>0</v>
      </c>
      <c r="V50" s="8">
        <f>FC_IND_NMM_CM_E!V50+FC_IND_NMM_CR_E!V50+FC_IND_NMM_GL_E!V50</f>
        <v>0</v>
      </c>
      <c r="W50" s="8">
        <f>FC_IND_NMM_CM_E!W50+FC_IND_NMM_CR_E!W50+FC_IND_NMM_GL_E!W50</f>
        <v>0</v>
      </c>
      <c r="X50" s="8">
        <f>FC_IND_NMM_CM_E!X50+FC_IND_NMM_CR_E!X50+FC_IND_NMM_GL_E!X50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FC_IND_NMM_CM_E!C51+FC_IND_NMM_CR_E!C51+FC_IND_NMM_GL_E!C51</f>
        <v>199.40278247999998</v>
      </c>
      <c r="D51" s="27">
        <f>FC_IND_NMM_CM_E!D51+FC_IND_NMM_CR_E!D51+FC_IND_NMM_GL_E!D51</f>
        <v>199.21233419999999</v>
      </c>
      <c r="E51" s="27">
        <f>FC_IND_NMM_CM_E!E51+FC_IND_NMM_CR_E!E51+FC_IND_NMM_GL_E!E51</f>
        <v>195.65783820000001</v>
      </c>
      <c r="F51" s="27">
        <f>FC_IND_NMM_CM_E!F51+FC_IND_NMM_CR_E!F51+FC_IND_NMM_GL_E!F51</f>
        <v>166.14158616000003</v>
      </c>
      <c r="G51" s="27">
        <f>FC_IND_NMM_CM_E!G51+FC_IND_NMM_CR_E!G51+FC_IND_NMM_GL_E!G51</f>
        <v>185.92861716000002</v>
      </c>
      <c r="H51" s="27">
        <f>FC_IND_NMM_CM_E!H51+FC_IND_NMM_CR_E!H51+FC_IND_NMM_GL_E!H51</f>
        <v>186.98991695999996</v>
      </c>
      <c r="I51" s="27">
        <f>FC_IND_NMM_CM_E!I51+FC_IND_NMM_CR_E!I51+FC_IND_NMM_GL_E!I51</f>
        <v>184.36140756000003</v>
      </c>
      <c r="J51" s="27">
        <f>FC_IND_NMM_CM_E!J51+FC_IND_NMM_CR_E!J51+FC_IND_NMM_GL_E!J51</f>
        <v>189.17411436</v>
      </c>
      <c r="K51" s="27">
        <f>FC_IND_NMM_CM_E!K51+FC_IND_NMM_CR_E!K51+FC_IND_NMM_GL_E!K51</f>
        <v>187.40514672</v>
      </c>
      <c r="L51" s="27">
        <f>FC_IND_NMM_CM_E!L51+FC_IND_NMM_CR_E!L51+FC_IND_NMM_GL_E!L51</f>
        <v>185.87812715999999</v>
      </c>
      <c r="M51" s="27">
        <f>FC_IND_NMM_CM_E!M51+FC_IND_NMM_CR_E!M51+FC_IND_NMM_GL_E!M51</f>
        <v>180.734004</v>
      </c>
      <c r="N51" s="27">
        <f>FC_IND_NMM_CM_E!N51+FC_IND_NMM_CR_E!N51+FC_IND_NMM_GL_E!N51</f>
        <v>182.59971048</v>
      </c>
      <c r="O51" s="27">
        <f>FC_IND_NMM_CM_E!O51+FC_IND_NMM_CR_E!O51+FC_IND_NMM_GL_E!O51</f>
        <v>179.30554092000003</v>
      </c>
      <c r="P51" s="27">
        <f>FC_IND_NMM_CM_E!P51+FC_IND_NMM_CR_E!P51+FC_IND_NMM_GL_E!P51</f>
        <v>132.1080948</v>
      </c>
      <c r="Q51" s="27">
        <f>FC_IND_NMM_CM_E!Q51+FC_IND_NMM_CR_E!Q51+FC_IND_NMM_GL_E!Q51</f>
        <v>163.05806088</v>
      </c>
      <c r="R51" s="27">
        <f>FC_IND_NMM_CM_E!R51+FC_IND_NMM_CR_E!R51+FC_IND_NMM_GL_E!R51</f>
        <v>165.6950526</v>
      </c>
      <c r="S51" s="27">
        <f>FC_IND_NMM_CM_E!S51+FC_IND_NMM_CR_E!S51+FC_IND_NMM_GL_E!S51</f>
        <v>167.84552267999999</v>
      </c>
      <c r="T51" s="27">
        <f>FC_IND_NMM_CM_E!T51+FC_IND_NMM_CR_E!T51+FC_IND_NMM_GL_E!T51</f>
        <v>157.4914374</v>
      </c>
      <c r="U51" s="27">
        <f>FC_IND_NMM_CM_E!U51+FC_IND_NMM_CR_E!U51+FC_IND_NMM_GL_E!U51</f>
        <v>171.43616952000002</v>
      </c>
      <c r="V51" s="27">
        <f>FC_IND_NMM_CM_E!V51+FC_IND_NMM_CR_E!V51+FC_IND_NMM_GL_E!V51</f>
        <v>165.12592931999998</v>
      </c>
      <c r="W51" s="27">
        <f>FC_IND_NMM_CM_E!W51+FC_IND_NMM_CR_E!W51+FC_IND_NMM_GL_E!W51</f>
        <v>117.02531808000001</v>
      </c>
      <c r="X51" s="27">
        <f>FC_IND_NMM_CM_E!X51+FC_IND_NMM_CR_E!X51+FC_IND_NMM_GL_E!X51</f>
        <v>93.657132359999991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38.387091599999998</v>
      </c>
      <c r="D52" s="27">
        <f t="shared" ref="D52:W52" si="29">SUM(D53:D54)</f>
        <v>83.471216400000017</v>
      </c>
      <c r="E52" s="27">
        <f t="shared" si="29"/>
        <v>98.476606799999985</v>
      </c>
      <c r="F52" s="27">
        <f t="shared" si="29"/>
        <v>89.57983320000001</v>
      </c>
      <c r="G52" s="27">
        <f t="shared" si="29"/>
        <v>96.437483999999984</v>
      </c>
      <c r="H52" s="27">
        <f t="shared" si="29"/>
        <v>103.29564959999999</v>
      </c>
      <c r="I52" s="27">
        <f t="shared" si="29"/>
        <v>108.19088280000001</v>
      </c>
      <c r="J52" s="27">
        <f t="shared" si="29"/>
        <v>81.797601600000007</v>
      </c>
      <c r="K52" s="27">
        <f t="shared" si="29"/>
        <v>92.831309999999988</v>
      </c>
      <c r="L52" s="27">
        <f t="shared" si="29"/>
        <v>59.277675600000002</v>
      </c>
      <c r="M52" s="27">
        <f t="shared" si="29"/>
        <v>85.351780799999986</v>
      </c>
      <c r="N52" s="27">
        <f t="shared" si="29"/>
        <v>82.314975600000011</v>
      </c>
      <c r="O52" s="27">
        <f t="shared" si="29"/>
        <v>86.273272799999987</v>
      </c>
      <c r="P52" s="27">
        <f t="shared" si="29"/>
        <v>91.660654800000003</v>
      </c>
      <c r="Q52" s="27">
        <f t="shared" si="29"/>
        <v>91.517540400000001</v>
      </c>
      <c r="R52" s="27">
        <f t="shared" si="29"/>
        <v>81.371861999999993</v>
      </c>
      <c r="S52" s="27">
        <f t="shared" si="29"/>
        <v>78.017425200000019</v>
      </c>
      <c r="T52" s="27">
        <f t="shared" si="29"/>
        <v>82.684087200000008</v>
      </c>
      <c r="U52" s="27">
        <f t="shared" si="29"/>
        <v>89.242124400000023</v>
      </c>
      <c r="V52" s="27">
        <f t="shared" si="29"/>
        <v>88.701069600000011</v>
      </c>
      <c r="W52" s="27">
        <f t="shared" si="29"/>
        <v>139.72598640000004</v>
      </c>
      <c r="X52" s="27">
        <f t="shared" ref="X52" si="30">SUM(X53:X54)</f>
        <v>123.13398240000001</v>
      </c>
    </row>
    <row r="53" spans="1:24" ht="11.25" customHeight="1" x14ac:dyDescent="0.2">
      <c r="A53" s="29" t="s">
        <v>116</v>
      </c>
      <c r="B53" s="7" t="s">
        <v>117</v>
      </c>
      <c r="C53" s="8">
        <f>FC_IND_NMM_CM_E!C53+FC_IND_NMM_CR_E!C53+FC_IND_NMM_GL_E!C53</f>
        <v>38.387091599999998</v>
      </c>
      <c r="D53" s="8">
        <f>FC_IND_NMM_CM_E!D53+FC_IND_NMM_CR_E!D53+FC_IND_NMM_GL_E!D53</f>
        <v>83.471216400000017</v>
      </c>
      <c r="E53" s="8">
        <f>FC_IND_NMM_CM_E!E53+FC_IND_NMM_CR_E!E53+FC_IND_NMM_GL_E!E53</f>
        <v>98.476606799999985</v>
      </c>
      <c r="F53" s="8">
        <f>FC_IND_NMM_CM_E!F53+FC_IND_NMM_CR_E!F53+FC_IND_NMM_GL_E!F53</f>
        <v>89.57983320000001</v>
      </c>
      <c r="G53" s="8">
        <f>FC_IND_NMM_CM_E!G53+FC_IND_NMM_CR_E!G53+FC_IND_NMM_GL_E!G53</f>
        <v>96.437483999999984</v>
      </c>
      <c r="H53" s="8">
        <f>FC_IND_NMM_CM_E!H53+FC_IND_NMM_CR_E!H53+FC_IND_NMM_GL_E!H53</f>
        <v>103.29564959999999</v>
      </c>
      <c r="I53" s="8">
        <f>FC_IND_NMM_CM_E!I53+FC_IND_NMM_CR_E!I53+FC_IND_NMM_GL_E!I53</f>
        <v>108.19088280000001</v>
      </c>
      <c r="J53" s="8">
        <f>FC_IND_NMM_CM_E!J53+FC_IND_NMM_CR_E!J53+FC_IND_NMM_GL_E!J53</f>
        <v>81.797601600000007</v>
      </c>
      <c r="K53" s="8">
        <f>FC_IND_NMM_CM_E!K53+FC_IND_NMM_CR_E!K53+FC_IND_NMM_GL_E!K53</f>
        <v>92.831309999999988</v>
      </c>
      <c r="L53" s="8">
        <f>FC_IND_NMM_CM_E!L53+FC_IND_NMM_CR_E!L53+FC_IND_NMM_GL_E!L53</f>
        <v>59.277675600000002</v>
      </c>
      <c r="M53" s="8">
        <f>FC_IND_NMM_CM_E!M53+FC_IND_NMM_CR_E!M53+FC_IND_NMM_GL_E!M53</f>
        <v>85.351780799999986</v>
      </c>
      <c r="N53" s="8">
        <f>FC_IND_NMM_CM_E!N53+FC_IND_NMM_CR_E!N53+FC_IND_NMM_GL_E!N53</f>
        <v>82.314975600000011</v>
      </c>
      <c r="O53" s="8">
        <f>FC_IND_NMM_CM_E!O53+FC_IND_NMM_CR_E!O53+FC_IND_NMM_GL_E!O53</f>
        <v>86.273272799999987</v>
      </c>
      <c r="P53" s="8">
        <f>FC_IND_NMM_CM_E!P53+FC_IND_NMM_CR_E!P53+FC_IND_NMM_GL_E!P53</f>
        <v>91.660654800000003</v>
      </c>
      <c r="Q53" s="8">
        <f>FC_IND_NMM_CM_E!Q53+FC_IND_NMM_CR_E!Q53+FC_IND_NMM_GL_E!Q53</f>
        <v>91.517540400000001</v>
      </c>
      <c r="R53" s="8">
        <f>FC_IND_NMM_CM_E!R53+FC_IND_NMM_CR_E!R53+FC_IND_NMM_GL_E!R53</f>
        <v>81.371861999999993</v>
      </c>
      <c r="S53" s="8">
        <f>FC_IND_NMM_CM_E!S53+FC_IND_NMM_CR_E!S53+FC_IND_NMM_GL_E!S53</f>
        <v>78.017425200000019</v>
      </c>
      <c r="T53" s="8">
        <f>FC_IND_NMM_CM_E!T53+FC_IND_NMM_CR_E!T53+FC_IND_NMM_GL_E!T53</f>
        <v>82.684087200000008</v>
      </c>
      <c r="U53" s="8">
        <f>FC_IND_NMM_CM_E!U53+FC_IND_NMM_CR_E!U53+FC_IND_NMM_GL_E!U53</f>
        <v>89.242124400000023</v>
      </c>
      <c r="V53" s="8">
        <f>FC_IND_NMM_CM_E!V53+FC_IND_NMM_CR_E!V53+FC_IND_NMM_GL_E!V53</f>
        <v>88.701069600000011</v>
      </c>
      <c r="W53" s="8">
        <f>FC_IND_NMM_CM_E!W53+FC_IND_NMM_CR_E!W53+FC_IND_NMM_GL_E!W53</f>
        <v>139.72598640000004</v>
      </c>
      <c r="X53" s="8">
        <f>FC_IND_NMM_CM_E!X53+FC_IND_NMM_CR_E!X53+FC_IND_NMM_GL_E!X53</f>
        <v>123.13398240000001</v>
      </c>
    </row>
    <row r="54" spans="1:24" ht="11.25" customHeight="1" x14ac:dyDescent="0.2">
      <c r="A54" s="43" t="s">
        <v>118</v>
      </c>
      <c r="B54" s="44" t="s">
        <v>119</v>
      </c>
      <c r="C54" s="45">
        <f>FC_IND_NMM_CM_E!C54+FC_IND_NMM_CR_E!C54+FC_IND_NMM_GL_E!C54</f>
        <v>0</v>
      </c>
      <c r="D54" s="45">
        <f>FC_IND_NMM_CM_E!D54+FC_IND_NMM_CR_E!D54+FC_IND_NMM_GL_E!D54</f>
        <v>0</v>
      </c>
      <c r="E54" s="45">
        <f>FC_IND_NMM_CM_E!E54+FC_IND_NMM_CR_E!E54+FC_IND_NMM_GL_E!E54</f>
        <v>0</v>
      </c>
      <c r="F54" s="45">
        <f>FC_IND_NMM_CM_E!F54+FC_IND_NMM_CR_E!F54+FC_IND_NMM_GL_E!F54</f>
        <v>0</v>
      </c>
      <c r="G54" s="45">
        <f>FC_IND_NMM_CM_E!G54+FC_IND_NMM_CR_E!G54+FC_IND_NMM_GL_E!G54</f>
        <v>0</v>
      </c>
      <c r="H54" s="45">
        <f>FC_IND_NMM_CM_E!H54+FC_IND_NMM_CR_E!H54+FC_IND_NMM_GL_E!H54</f>
        <v>0</v>
      </c>
      <c r="I54" s="45">
        <f>FC_IND_NMM_CM_E!I54+FC_IND_NMM_CR_E!I54+FC_IND_NMM_GL_E!I54</f>
        <v>0</v>
      </c>
      <c r="J54" s="45">
        <f>FC_IND_NMM_CM_E!J54+FC_IND_NMM_CR_E!J54+FC_IND_NMM_GL_E!J54</f>
        <v>0</v>
      </c>
      <c r="K54" s="45">
        <f>FC_IND_NMM_CM_E!K54+FC_IND_NMM_CR_E!K54+FC_IND_NMM_GL_E!K54</f>
        <v>0</v>
      </c>
      <c r="L54" s="45">
        <f>FC_IND_NMM_CM_E!L54+FC_IND_NMM_CR_E!L54+FC_IND_NMM_GL_E!L54</f>
        <v>0</v>
      </c>
      <c r="M54" s="45">
        <f>FC_IND_NMM_CM_E!M54+FC_IND_NMM_CR_E!M54+FC_IND_NMM_GL_E!M54</f>
        <v>0</v>
      </c>
      <c r="N54" s="45">
        <f>FC_IND_NMM_CM_E!N54+FC_IND_NMM_CR_E!N54+FC_IND_NMM_GL_E!N54</f>
        <v>0</v>
      </c>
      <c r="O54" s="45">
        <f>FC_IND_NMM_CM_E!O54+FC_IND_NMM_CR_E!O54+FC_IND_NMM_GL_E!O54</f>
        <v>0</v>
      </c>
      <c r="P54" s="45">
        <f>FC_IND_NMM_CM_E!P54+FC_IND_NMM_CR_E!P54+FC_IND_NMM_GL_E!P54</f>
        <v>0</v>
      </c>
      <c r="Q54" s="45">
        <f>FC_IND_NMM_CM_E!Q54+FC_IND_NMM_CR_E!Q54+FC_IND_NMM_GL_E!Q54</f>
        <v>0</v>
      </c>
      <c r="R54" s="45">
        <f>FC_IND_NMM_CM_E!R54+FC_IND_NMM_CR_E!R54+FC_IND_NMM_GL_E!R54</f>
        <v>0</v>
      </c>
      <c r="S54" s="45">
        <f>FC_IND_NMM_CM_E!S54+FC_IND_NMM_CR_E!S54+FC_IND_NMM_GL_E!S54</f>
        <v>0</v>
      </c>
      <c r="T54" s="45">
        <f>FC_IND_NMM_CM_E!T54+FC_IND_NMM_CR_E!T54+FC_IND_NMM_GL_E!T54</f>
        <v>0</v>
      </c>
      <c r="U54" s="45">
        <f>FC_IND_NMM_CM_E!U54+FC_IND_NMM_CR_E!U54+FC_IND_NMM_GL_E!U54</f>
        <v>0</v>
      </c>
      <c r="V54" s="45">
        <f>FC_IND_NMM_CM_E!V54+FC_IND_NMM_CR_E!V54+FC_IND_NMM_GL_E!V54</f>
        <v>0</v>
      </c>
      <c r="W54" s="45">
        <f>FC_IND_NMM_CM_E!W54+FC_IND_NMM_CR_E!W54+FC_IND_NMM_GL_E!W54</f>
        <v>0</v>
      </c>
      <c r="X54" s="45">
        <f>FC_IND_NMM_CM_E!X54+FC_IND_NMM_CR_E!X54+FC_IND_NMM_GL_E!X54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</v>
      </c>
      <c r="D61" s="49">
        <f t="shared" si="31"/>
        <v>0</v>
      </c>
      <c r="E61" s="49">
        <f t="shared" si="31"/>
        <v>1.5438528000000002</v>
      </c>
      <c r="F61" s="49">
        <f t="shared" si="31"/>
        <v>4.6714751999999997</v>
      </c>
      <c r="G61" s="49">
        <f t="shared" si="31"/>
        <v>9.677203200000001</v>
      </c>
      <c r="H61" s="49">
        <f t="shared" si="31"/>
        <v>5.7714048000000009</v>
      </c>
      <c r="I61" s="49">
        <f t="shared" si="31"/>
        <v>9.5260031999999999</v>
      </c>
      <c r="J61" s="49">
        <f t="shared" si="31"/>
        <v>35.079609599999998</v>
      </c>
      <c r="K61" s="49">
        <f t="shared" si="31"/>
        <v>30.2666112</v>
      </c>
      <c r="L61" s="49">
        <f t="shared" si="31"/>
        <v>26.659987199999996</v>
      </c>
      <c r="M61" s="49">
        <f t="shared" si="31"/>
        <v>34.301030399999995</v>
      </c>
      <c r="N61" s="49">
        <f t="shared" si="31"/>
        <v>30.808512</v>
      </c>
      <c r="O61" s="49">
        <f t="shared" si="31"/>
        <v>30.156940800000001</v>
      </c>
      <c r="P61" s="49">
        <f t="shared" si="31"/>
        <v>29.652940800000003</v>
      </c>
      <c r="Q61" s="49">
        <f t="shared" si="31"/>
        <v>27.164390400000002</v>
      </c>
      <c r="R61" s="49">
        <f t="shared" si="31"/>
        <v>24.2762688</v>
      </c>
      <c r="S61" s="49">
        <f t="shared" si="31"/>
        <v>20.793427199999996</v>
      </c>
      <c r="T61" s="49">
        <f t="shared" si="31"/>
        <v>22.509849599999999</v>
      </c>
      <c r="U61" s="49">
        <f t="shared" si="31"/>
        <v>23.2739136</v>
      </c>
      <c r="V61" s="49">
        <f t="shared" si="31"/>
        <v>25.262495999999999</v>
      </c>
      <c r="W61" s="49">
        <f t="shared" si="31"/>
        <v>36.613382399999999</v>
      </c>
      <c r="X61" s="49">
        <f t="shared" si="31"/>
        <v>24.9629184</v>
      </c>
    </row>
    <row r="62" spans="1:24" ht="11.25" customHeight="1" x14ac:dyDescent="0.2">
      <c r="A62" s="50" t="s">
        <v>92</v>
      </c>
      <c r="B62" s="51" t="s">
        <v>93</v>
      </c>
      <c r="C62" s="52">
        <f>FC_IND_NMM_CM_E!C62+FC_IND_NMM_CR_E!C62+FC_IND_NMM_GL_E!C62</f>
        <v>0</v>
      </c>
      <c r="D62" s="52">
        <f>FC_IND_NMM_CM_E!D62+FC_IND_NMM_CR_E!D62+FC_IND_NMM_GL_E!D62</f>
        <v>0</v>
      </c>
      <c r="E62" s="52">
        <f>FC_IND_NMM_CM_E!E62+FC_IND_NMM_CR_E!E62+FC_IND_NMM_GL_E!E62</f>
        <v>1.5438528000000002</v>
      </c>
      <c r="F62" s="52">
        <f>FC_IND_NMM_CM_E!F62+FC_IND_NMM_CR_E!F62+FC_IND_NMM_GL_E!F62</f>
        <v>4.6714751999999997</v>
      </c>
      <c r="G62" s="52">
        <f>FC_IND_NMM_CM_E!G62+FC_IND_NMM_CR_E!G62+FC_IND_NMM_GL_E!G62</f>
        <v>9.677203200000001</v>
      </c>
      <c r="H62" s="52">
        <f>FC_IND_NMM_CM_E!H62+FC_IND_NMM_CR_E!H62+FC_IND_NMM_GL_E!H62</f>
        <v>5.7714048000000009</v>
      </c>
      <c r="I62" s="52">
        <f>FC_IND_NMM_CM_E!I62+FC_IND_NMM_CR_E!I62+FC_IND_NMM_GL_E!I62</f>
        <v>9.5260031999999999</v>
      </c>
      <c r="J62" s="52">
        <f>FC_IND_NMM_CM_E!J62+FC_IND_NMM_CR_E!J62+FC_IND_NMM_GL_E!J62</f>
        <v>35.079609599999998</v>
      </c>
      <c r="K62" s="52">
        <f>FC_IND_NMM_CM_E!K62+FC_IND_NMM_CR_E!K62+FC_IND_NMM_GL_E!K62</f>
        <v>30.2666112</v>
      </c>
      <c r="L62" s="52">
        <f>FC_IND_NMM_CM_E!L62+FC_IND_NMM_CR_E!L62+FC_IND_NMM_GL_E!L62</f>
        <v>26.659987199999996</v>
      </c>
      <c r="M62" s="52">
        <f>FC_IND_NMM_CM_E!M62+FC_IND_NMM_CR_E!M62+FC_IND_NMM_GL_E!M62</f>
        <v>34.301030399999995</v>
      </c>
      <c r="N62" s="52">
        <f>FC_IND_NMM_CM_E!N62+FC_IND_NMM_CR_E!N62+FC_IND_NMM_GL_E!N62</f>
        <v>30.808512</v>
      </c>
      <c r="O62" s="52">
        <f>FC_IND_NMM_CM_E!O62+FC_IND_NMM_CR_E!O62+FC_IND_NMM_GL_E!O62</f>
        <v>30.156940800000001</v>
      </c>
      <c r="P62" s="52">
        <f>FC_IND_NMM_CM_E!P62+FC_IND_NMM_CR_E!P62+FC_IND_NMM_GL_E!P62</f>
        <v>29.652940800000003</v>
      </c>
      <c r="Q62" s="52">
        <f>FC_IND_NMM_CM_E!Q62+FC_IND_NMM_CR_E!Q62+FC_IND_NMM_GL_E!Q62</f>
        <v>27.164390400000002</v>
      </c>
      <c r="R62" s="52">
        <f>FC_IND_NMM_CM_E!R62+FC_IND_NMM_CR_E!R62+FC_IND_NMM_GL_E!R62</f>
        <v>24.2762688</v>
      </c>
      <c r="S62" s="52">
        <f>FC_IND_NMM_CM_E!S62+FC_IND_NMM_CR_E!S62+FC_IND_NMM_GL_E!S62</f>
        <v>20.793427199999996</v>
      </c>
      <c r="T62" s="52">
        <f>FC_IND_NMM_CM_E!T62+FC_IND_NMM_CR_E!T62+FC_IND_NMM_GL_E!T62</f>
        <v>22.509849599999999</v>
      </c>
      <c r="U62" s="52">
        <f>FC_IND_NMM_CM_E!U62+FC_IND_NMM_CR_E!U62+FC_IND_NMM_GL_E!U62</f>
        <v>23.2739136</v>
      </c>
      <c r="V62" s="52">
        <f>FC_IND_NMM_CM_E!V62+FC_IND_NMM_CR_E!V62+FC_IND_NMM_GL_E!V62</f>
        <v>25.262495999999999</v>
      </c>
      <c r="W62" s="52">
        <f>FC_IND_NMM_CM_E!W62+FC_IND_NMM_CR_E!W62+FC_IND_NMM_GL_E!W62</f>
        <v>36.613382399999999</v>
      </c>
      <c r="X62" s="52">
        <f>FC_IND_NMM_CM_E!X62+FC_IND_NMM_CR_E!X62+FC_IND_NMM_GL_E!X62</f>
        <v>24.9629184</v>
      </c>
    </row>
    <row r="63" spans="1:24" ht="11.25" customHeight="1" x14ac:dyDescent="0.2">
      <c r="A63" s="50" t="s">
        <v>94</v>
      </c>
      <c r="B63" s="51" t="s">
        <v>95</v>
      </c>
      <c r="C63" s="52">
        <f>FC_IND_NMM_CM_E!C63+FC_IND_NMM_CR_E!C63+FC_IND_NMM_GL_E!C63</f>
        <v>0</v>
      </c>
      <c r="D63" s="52">
        <f>FC_IND_NMM_CM_E!D63+FC_IND_NMM_CR_E!D63+FC_IND_NMM_GL_E!D63</f>
        <v>0</v>
      </c>
      <c r="E63" s="52">
        <f>FC_IND_NMM_CM_E!E63+FC_IND_NMM_CR_E!E63+FC_IND_NMM_GL_E!E63</f>
        <v>0</v>
      </c>
      <c r="F63" s="52">
        <f>FC_IND_NMM_CM_E!F63+FC_IND_NMM_CR_E!F63+FC_IND_NMM_GL_E!F63</f>
        <v>0</v>
      </c>
      <c r="G63" s="52">
        <f>FC_IND_NMM_CM_E!G63+FC_IND_NMM_CR_E!G63+FC_IND_NMM_GL_E!G63</f>
        <v>0</v>
      </c>
      <c r="H63" s="52">
        <f>FC_IND_NMM_CM_E!H63+FC_IND_NMM_CR_E!H63+FC_IND_NMM_GL_E!H63</f>
        <v>0</v>
      </c>
      <c r="I63" s="52">
        <f>FC_IND_NMM_CM_E!I63+FC_IND_NMM_CR_E!I63+FC_IND_NMM_GL_E!I63</f>
        <v>0</v>
      </c>
      <c r="J63" s="52">
        <f>FC_IND_NMM_CM_E!J63+FC_IND_NMM_CR_E!J63+FC_IND_NMM_GL_E!J63</f>
        <v>0</v>
      </c>
      <c r="K63" s="52">
        <f>FC_IND_NMM_CM_E!K63+FC_IND_NMM_CR_E!K63+FC_IND_NMM_GL_E!K63</f>
        <v>0</v>
      </c>
      <c r="L63" s="52">
        <f>FC_IND_NMM_CM_E!L63+FC_IND_NMM_CR_E!L63+FC_IND_NMM_GL_E!L63</f>
        <v>0</v>
      </c>
      <c r="M63" s="52">
        <f>FC_IND_NMM_CM_E!M63+FC_IND_NMM_CR_E!M63+FC_IND_NMM_GL_E!M63</f>
        <v>0</v>
      </c>
      <c r="N63" s="52">
        <f>FC_IND_NMM_CM_E!N63+FC_IND_NMM_CR_E!N63+FC_IND_NMM_GL_E!N63</f>
        <v>0</v>
      </c>
      <c r="O63" s="52">
        <f>FC_IND_NMM_CM_E!O63+FC_IND_NMM_CR_E!O63+FC_IND_NMM_GL_E!O63</f>
        <v>0</v>
      </c>
      <c r="P63" s="52">
        <f>FC_IND_NMM_CM_E!P63+FC_IND_NMM_CR_E!P63+FC_IND_NMM_GL_E!P63</f>
        <v>0</v>
      </c>
      <c r="Q63" s="52">
        <f>FC_IND_NMM_CM_E!Q63+FC_IND_NMM_CR_E!Q63+FC_IND_NMM_GL_E!Q63</f>
        <v>0</v>
      </c>
      <c r="R63" s="52">
        <f>FC_IND_NMM_CM_E!R63+FC_IND_NMM_CR_E!R63+FC_IND_NMM_GL_E!R63</f>
        <v>0</v>
      </c>
      <c r="S63" s="52">
        <f>FC_IND_NMM_CM_E!S63+FC_IND_NMM_CR_E!S63+FC_IND_NMM_GL_E!S63</f>
        <v>0</v>
      </c>
      <c r="T63" s="52">
        <f>FC_IND_NMM_CM_E!T63+FC_IND_NMM_CR_E!T63+FC_IND_NMM_GL_E!T63</f>
        <v>0</v>
      </c>
      <c r="U63" s="52">
        <f>FC_IND_NMM_CM_E!U63+FC_IND_NMM_CR_E!U63+FC_IND_NMM_GL_E!U63</f>
        <v>0</v>
      </c>
      <c r="V63" s="52">
        <f>FC_IND_NMM_CM_E!V63+FC_IND_NMM_CR_E!V63+FC_IND_NMM_GL_E!V63</f>
        <v>0</v>
      </c>
      <c r="W63" s="52">
        <f>FC_IND_NMM_CM_E!W63+FC_IND_NMM_CR_E!W63+FC_IND_NMM_GL_E!W63</f>
        <v>0</v>
      </c>
      <c r="X63" s="52">
        <f>FC_IND_NMM_CM_E!X63+FC_IND_NMM_CR_E!X63+FC_IND_NMM_GL_E!X63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FC_IND_NMM_CM_E!C64+FC_IND_NMM_CR_E!C64+FC_IND_NMM_GL_E!C64</f>
        <v>0</v>
      </c>
      <c r="D64" s="52">
        <f>FC_IND_NMM_CM_E!D64+FC_IND_NMM_CR_E!D64+FC_IND_NMM_GL_E!D64</f>
        <v>0</v>
      </c>
      <c r="E64" s="52">
        <f>FC_IND_NMM_CM_E!E64+FC_IND_NMM_CR_E!E64+FC_IND_NMM_GL_E!E64</f>
        <v>0</v>
      </c>
      <c r="F64" s="52">
        <f>FC_IND_NMM_CM_E!F64+FC_IND_NMM_CR_E!F64+FC_IND_NMM_GL_E!F64</f>
        <v>0</v>
      </c>
      <c r="G64" s="52">
        <f>FC_IND_NMM_CM_E!G64+FC_IND_NMM_CR_E!G64+FC_IND_NMM_GL_E!G64</f>
        <v>0</v>
      </c>
      <c r="H64" s="52">
        <f>FC_IND_NMM_CM_E!H64+FC_IND_NMM_CR_E!H64+FC_IND_NMM_GL_E!H64</f>
        <v>0</v>
      </c>
      <c r="I64" s="52">
        <f>FC_IND_NMM_CM_E!I64+FC_IND_NMM_CR_E!I64+FC_IND_NMM_GL_E!I64</f>
        <v>0</v>
      </c>
      <c r="J64" s="52">
        <f>FC_IND_NMM_CM_E!J64+FC_IND_NMM_CR_E!J64+FC_IND_NMM_GL_E!J64</f>
        <v>0</v>
      </c>
      <c r="K64" s="52">
        <f>FC_IND_NMM_CM_E!K64+FC_IND_NMM_CR_E!K64+FC_IND_NMM_GL_E!K64</f>
        <v>0</v>
      </c>
      <c r="L64" s="52">
        <f>FC_IND_NMM_CM_E!L64+FC_IND_NMM_CR_E!L64+FC_IND_NMM_GL_E!L64</f>
        <v>0</v>
      </c>
      <c r="M64" s="52">
        <f>FC_IND_NMM_CM_E!M64+FC_IND_NMM_CR_E!M64+FC_IND_NMM_GL_E!M64</f>
        <v>0</v>
      </c>
      <c r="N64" s="52">
        <f>FC_IND_NMM_CM_E!N64+FC_IND_NMM_CR_E!N64+FC_IND_NMM_GL_E!N64</f>
        <v>0</v>
      </c>
      <c r="O64" s="52">
        <f>FC_IND_NMM_CM_E!O64+FC_IND_NMM_CR_E!O64+FC_IND_NMM_GL_E!O64</f>
        <v>0</v>
      </c>
      <c r="P64" s="52">
        <f>FC_IND_NMM_CM_E!P64+FC_IND_NMM_CR_E!P64+FC_IND_NMM_GL_E!P64</f>
        <v>0</v>
      </c>
      <c r="Q64" s="52">
        <f>FC_IND_NMM_CM_E!Q64+FC_IND_NMM_CR_E!Q64+FC_IND_NMM_GL_E!Q64</f>
        <v>0</v>
      </c>
      <c r="R64" s="52">
        <f>FC_IND_NMM_CM_E!R64+FC_IND_NMM_CR_E!R64+FC_IND_NMM_GL_E!R64</f>
        <v>0</v>
      </c>
      <c r="S64" s="52">
        <f>FC_IND_NMM_CM_E!S64+FC_IND_NMM_CR_E!S64+FC_IND_NMM_GL_E!S64</f>
        <v>0</v>
      </c>
      <c r="T64" s="52">
        <f>FC_IND_NMM_CM_E!T64+FC_IND_NMM_CR_E!T64+FC_IND_NMM_GL_E!T64</f>
        <v>0</v>
      </c>
      <c r="U64" s="52">
        <f>FC_IND_NMM_CM_E!U64+FC_IND_NMM_CR_E!U64+FC_IND_NMM_GL_E!U64</f>
        <v>0</v>
      </c>
      <c r="V64" s="52">
        <f>FC_IND_NMM_CM_E!V64+FC_IND_NMM_CR_E!V64+FC_IND_NMM_GL_E!V64</f>
        <v>0</v>
      </c>
      <c r="W64" s="52">
        <f>FC_IND_NMM_CM_E!W64+FC_IND_NMM_CR_E!W64+FC_IND_NMM_GL_E!W64</f>
        <v>0</v>
      </c>
      <c r="X64" s="52">
        <f>FC_IND_NMM_CM_E!X64+FC_IND_NMM_CR_E!X64+FC_IND_NMM_GL_E!X64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FC_IND_NMM_CM_E!C65+FC_IND_NMM_CR_E!C65+FC_IND_NMM_GL_E!C65</f>
        <v>0</v>
      </c>
      <c r="D65" s="52">
        <f>FC_IND_NMM_CM_E!D65+FC_IND_NMM_CR_E!D65+FC_IND_NMM_GL_E!D65</f>
        <v>0</v>
      </c>
      <c r="E65" s="52">
        <f>FC_IND_NMM_CM_E!E65+FC_IND_NMM_CR_E!E65+FC_IND_NMM_GL_E!E65</f>
        <v>0</v>
      </c>
      <c r="F65" s="52">
        <f>FC_IND_NMM_CM_E!F65+FC_IND_NMM_CR_E!F65+FC_IND_NMM_GL_E!F65</f>
        <v>0</v>
      </c>
      <c r="G65" s="52">
        <f>FC_IND_NMM_CM_E!G65+FC_IND_NMM_CR_E!G65+FC_IND_NMM_GL_E!G65</f>
        <v>0</v>
      </c>
      <c r="H65" s="52">
        <f>FC_IND_NMM_CM_E!H65+FC_IND_NMM_CR_E!H65+FC_IND_NMM_GL_E!H65</f>
        <v>0</v>
      </c>
      <c r="I65" s="52">
        <f>FC_IND_NMM_CM_E!I65+FC_IND_NMM_CR_E!I65+FC_IND_NMM_GL_E!I65</f>
        <v>0</v>
      </c>
      <c r="J65" s="52">
        <f>FC_IND_NMM_CM_E!J65+FC_IND_NMM_CR_E!J65+FC_IND_NMM_GL_E!J65</f>
        <v>0</v>
      </c>
      <c r="K65" s="52">
        <f>FC_IND_NMM_CM_E!K65+FC_IND_NMM_CR_E!K65+FC_IND_NMM_GL_E!K65</f>
        <v>0</v>
      </c>
      <c r="L65" s="52">
        <f>FC_IND_NMM_CM_E!L65+FC_IND_NMM_CR_E!L65+FC_IND_NMM_GL_E!L65</f>
        <v>0</v>
      </c>
      <c r="M65" s="52">
        <f>FC_IND_NMM_CM_E!M65+FC_IND_NMM_CR_E!M65+FC_IND_NMM_GL_E!M65</f>
        <v>0</v>
      </c>
      <c r="N65" s="52">
        <f>FC_IND_NMM_CM_E!N65+FC_IND_NMM_CR_E!N65+FC_IND_NMM_GL_E!N65</f>
        <v>0</v>
      </c>
      <c r="O65" s="52">
        <f>FC_IND_NMM_CM_E!O65+FC_IND_NMM_CR_E!O65+FC_IND_NMM_GL_E!O65</f>
        <v>0</v>
      </c>
      <c r="P65" s="52">
        <f>FC_IND_NMM_CM_E!P65+FC_IND_NMM_CR_E!P65+FC_IND_NMM_GL_E!P65</f>
        <v>0</v>
      </c>
      <c r="Q65" s="52">
        <f>FC_IND_NMM_CM_E!Q65+FC_IND_NMM_CR_E!Q65+FC_IND_NMM_GL_E!Q65</f>
        <v>0</v>
      </c>
      <c r="R65" s="52">
        <f>FC_IND_NMM_CM_E!R65+FC_IND_NMM_CR_E!R65+FC_IND_NMM_GL_E!R65</f>
        <v>0</v>
      </c>
      <c r="S65" s="52">
        <f>FC_IND_NMM_CM_E!S65+FC_IND_NMM_CR_E!S65+FC_IND_NMM_GL_E!S65</f>
        <v>0</v>
      </c>
      <c r="T65" s="52">
        <f>FC_IND_NMM_CM_E!T65+FC_IND_NMM_CR_E!T65+FC_IND_NMM_GL_E!T65</f>
        <v>0</v>
      </c>
      <c r="U65" s="52">
        <f>FC_IND_NMM_CM_E!U65+FC_IND_NMM_CR_E!U65+FC_IND_NMM_GL_E!U65</f>
        <v>0</v>
      </c>
      <c r="V65" s="52">
        <f>FC_IND_NMM_CM_E!V65+FC_IND_NMM_CR_E!V65+FC_IND_NMM_GL_E!V65</f>
        <v>0</v>
      </c>
      <c r="W65" s="52">
        <f>FC_IND_NMM_CM_E!W65+FC_IND_NMM_CR_E!W65+FC_IND_NMM_GL_E!W65</f>
        <v>0</v>
      </c>
      <c r="X65" s="52">
        <f>FC_IND_NMM_CM_E!X65+FC_IND_NMM_CR_E!X65+FC_IND_NMM_GL_E!X65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FC_IND_NMM_CM_E!C66+FC_IND_NMM_CR_E!C66+FC_IND_NMM_GL_E!C66</f>
        <v>0</v>
      </c>
      <c r="D66" s="52">
        <f>FC_IND_NMM_CM_E!D66+FC_IND_NMM_CR_E!D66+FC_IND_NMM_GL_E!D66</f>
        <v>0</v>
      </c>
      <c r="E66" s="52">
        <f>FC_IND_NMM_CM_E!E66+FC_IND_NMM_CR_E!E66+FC_IND_NMM_GL_E!E66</f>
        <v>0</v>
      </c>
      <c r="F66" s="52">
        <f>FC_IND_NMM_CM_E!F66+FC_IND_NMM_CR_E!F66+FC_IND_NMM_GL_E!F66</f>
        <v>0</v>
      </c>
      <c r="G66" s="52">
        <f>FC_IND_NMM_CM_E!G66+FC_IND_NMM_CR_E!G66+FC_IND_NMM_GL_E!G66</f>
        <v>0</v>
      </c>
      <c r="H66" s="52">
        <f>FC_IND_NMM_CM_E!H66+FC_IND_NMM_CR_E!H66+FC_IND_NMM_GL_E!H66</f>
        <v>0</v>
      </c>
      <c r="I66" s="52">
        <f>FC_IND_NMM_CM_E!I66+FC_IND_NMM_CR_E!I66+FC_IND_NMM_GL_E!I66</f>
        <v>0</v>
      </c>
      <c r="J66" s="52">
        <f>FC_IND_NMM_CM_E!J66+FC_IND_NMM_CR_E!J66+FC_IND_NMM_GL_E!J66</f>
        <v>0</v>
      </c>
      <c r="K66" s="52">
        <f>FC_IND_NMM_CM_E!K66+FC_IND_NMM_CR_E!K66+FC_IND_NMM_GL_E!K66</f>
        <v>0</v>
      </c>
      <c r="L66" s="52">
        <f>FC_IND_NMM_CM_E!L66+FC_IND_NMM_CR_E!L66+FC_IND_NMM_GL_E!L66</f>
        <v>0</v>
      </c>
      <c r="M66" s="52">
        <f>FC_IND_NMM_CM_E!M66+FC_IND_NMM_CR_E!M66+FC_IND_NMM_GL_E!M66</f>
        <v>0</v>
      </c>
      <c r="N66" s="52">
        <f>FC_IND_NMM_CM_E!N66+FC_IND_NMM_CR_E!N66+FC_IND_NMM_GL_E!N66</f>
        <v>0</v>
      </c>
      <c r="O66" s="52">
        <f>FC_IND_NMM_CM_E!O66+FC_IND_NMM_CR_E!O66+FC_IND_NMM_GL_E!O66</f>
        <v>0</v>
      </c>
      <c r="P66" s="52">
        <f>FC_IND_NMM_CM_E!P66+FC_IND_NMM_CR_E!P66+FC_IND_NMM_GL_E!P66</f>
        <v>0</v>
      </c>
      <c r="Q66" s="52">
        <f>FC_IND_NMM_CM_E!Q66+FC_IND_NMM_CR_E!Q66+FC_IND_NMM_GL_E!Q66</f>
        <v>0</v>
      </c>
      <c r="R66" s="52">
        <f>FC_IND_NMM_CM_E!R66+FC_IND_NMM_CR_E!R66+FC_IND_NMM_GL_E!R66</f>
        <v>0</v>
      </c>
      <c r="S66" s="52">
        <f>FC_IND_NMM_CM_E!S66+FC_IND_NMM_CR_E!S66+FC_IND_NMM_GL_E!S66</f>
        <v>0</v>
      </c>
      <c r="T66" s="52">
        <f>FC_IND_NMM_CM_E!T66+FC_IND_NMM_CR_E!T66+FC_IND_NMM_GL_E!T66</f>
        <v>0</v>
      </c>
      <c r="U66" s="52">
        <f>FC_IND_NMM_CM_E!U66+FC_IND_NMM_CR_E!U66+FC_IND_NMM_GL_E!U66</f>
        <v>0</v>
      </c>
      <c r="V66" s="52">
        <f>FC_IND_NMM_CM_E!V66+FC_IND_NMM_CR_E!V66+FC_IND_NMM_GL_E!V66</f>
        <v>0</v>
      </c>
      <c r="W66" s="52">
        <f>FC_IND_NMM_CM_E!W66+FC_IND_NMM_CR_E!W66+FC_IND_NMM_GL_E!W66</f>
        <v>0</v>
      </c>
      <c r="X66" s="52">
        <f>FC_IND_NMM_CM_E!X66+FC_IND_NMM_CR_E!X66+FC_IND_NMM_GL_E!X66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FC_IND_NMM_CM_E!C67+FC_IND_NMM_CR_E!C67+FC_IND_NMM_GL_E!C67</f>
        <v>0</v>
      </c>
      <c r="D67" s="52">
        <f>FC_IND_NMM_CM_E!D67+FC_IND_NMM_CR_E!D67+FC_IND_NMM_GL_E!D67</f>
        <v>0</v>
      </c>
      <c r="E67" s="52">
        <f>FC_IND_NMM_CM_E!E67+FC_IND_NMM_CR_E!E67+FC_IND_NMM_GL_E!E67</f>
        <v>0</v>
      </c>
      <c r="F67" s="52">
        <f>FC_IND_NMM_CM_E!F67+FC_IND_NMM_CR_E!F67+FC_IND_NMM_GL_E!F67</f>
        <v>0</v>
      </c>
      <c r="G67" s="52">
        <f>FC_IND_NMM_CM_E!G67+FC_IND_NMM_CR_E!G67+FC_IND_NMM_GL_E!G67</f>
        <v>0</v>
      </c>
      <c r="H67" s="52">
        <f>FC_IND_NMM_CM_E!H67+FC_IND_NMM_CR_E!H67+FC_IND_NMM_GL_E!H67</f>
        <v>0</v>
      </c>
      <c r="I67" s="52">
        <f>FC_IND_NMM_CM_E!I67+FC_IND_NMM_CR_E!I67+FC_IND_NMM_GL_E!I67</f>
        <v>0</v>
      </c>
      <c r="J67" s="52">
        <f>FC_IND_NMM_CM_E!J67+FC_IND_NMM_CR_E!J67+FC_IND_NMM_GL_E!J67</f>
        <v>0</v>
      </c>
      <c r="K67" s="52">
        <f>FC_IND_NMM_CM_E!K67+FC_IND_NMM_CR_E!K67+FC_IND_NMM_GL_E!K67</f>
        <v>0</v>
      </c>
      <c r="L67" s="52">
        <f>FC_IND_NMM_CM_E!L67+FC_IND_NMM_CR_E!L67+FC_IND_NMM_GL_E!L67</f>
        <v>0</v>
      </c>
      <c r="M67" s="52">
        <f>FC_IND_NMM_CM_E!M67+FC_IND_NMM_CR_E!M67+FC_IND_NMM_GL_E!M67</f>
        <v>0</v>
      </c>
      <c r="N67" s="52">
        <f>FC_IND_NMM_CM_E!N67+FC_IND_NMM_CR_E!N67+FC_IND_NMM_GL_E!N67</f>
        <v>0</v>
      </c>
      <c r="O67" s="52">
        <f>FC_IND_NMM_CM_E!O67+FC_IND_NMM_CR_E!O67+FC_IND_NMM_GL_E!O67</f>
        <v>0</v>
      </c>
      <c r="P67" s="52">
        <f>FC_IND_NMM_CM_E!P67+FC_IND_NMM_CR_E!P67+FC_IND_NMM_GL_E!P67</f>
        <v>0</v>
      </c>
      <c r="Q67" s="52">
        <f>FC_IND_NMM_CM_E!Q67+FC_IND_NMM_CR_E!Q67+FC_IND_NMM_GL_E!Q67</f>
        <v>0</v>
      </c>
      <c r="R67" s="52">
        <f>FC_IND_NMM_CM_E!R67+FC_IND_NMM_CR_E!R67+FC_IND_NMM_GL_E!R67</f>
        <v>0</v>
      </c>
      <c r="S67" s="52">
        <f>FC_IND_NMM_CM_E!S67+FC_IND_NMM_CR_E!S67+FC_IND_NMM_GL_E!S67</f>
        <v>0</v>
      </c>
      <c r="T67" s="52">
        <f>FC_IND_NMM_CM_E!T67+FC_IND_NMM_CR_E!T67+FC_IND_NMM_GL_E!T67</f>
        <v>0</v>
      </c>
      <c r="U67" s="52">
        <f>FC_IND_NMM_CM_E!U67+FC_IND_NMM_CR_E!U67+FC_IND_NMM_GL_E!U67</f>
        <v>0</v>
      </c>
      <c r="V67" s="52">
        <f>FC_IND_NMM_CM_E!V67+FC_IND_NMM_CR_E!V67+FC_IND_NMM_GL_E!V67</f>
        <v>0</v>
      </c>
      <c r="W67" s="52">
        <f>FC_IND_NMM_CM_E!W67+FC_IND_NMM_CR_E!W67+FC_IND_NMM_GL_E!W67</f>
        <v>0</v>
      </c>
      <c r="X67" s="52">
        <f>FC_IND_NMM_CM_E!X67+FC_IND_NMM_CR_E!X67+FC_IND_NMM_GL_E!X67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FC_IND_NMM_CM_E!C68+FC_IND_NMM_CR_E!C68+FC_IND_NMM_GL_E!C68</f>
        <v>0</v>
      </c>
      <c r="D68" s="52">
        <f>FC_IND_NMM_CM_E!D68+FC_IND_NMM_CR_E!D68+FC_IND_NMM_GL_E!D68</f>
        <v>0</v>
      </c>
      <c r="E68" s="52">
        <f>FC_IND_NMM_CM_E!E68+FC_IND_NMM_CR_E!E68+FC_IND_NMM_GL_E!E68</f>
        <v>0</v>
      </c>
      <c r="F68" s="52">
        <f>FC_IND_NMM_CM_E!F68+FC_IND_NMM_CR_E!F68+FC_IND_NMM_GL_E!F68</f>
        <v>0</v>
      </c>
      <c r="G68" s="52">
        <f>FC_IND_NMM_CM_E!G68+FC_IND_NMM_CR_E!G68+FC_IND_NMM_GL_E!G68</f>
        <v>0</v>
      </c>
      <c r="H68" s="52">
        <f>FC_IND_NMM_CM_E!H68+FC_IND_NMM_CR_E!H68+FC_IND_NMM_GL_E!H68</f>
        <v>0</v>
      </c>
      <c r="I68" s="52">
        <f>FC_IND_NMM_CM_E!I68+FC_IND_NMM_CR_E!I68+FC_IND_NMM_GL_E!I68</f>
        <v>0</v>
      </c>
      <c r="J68" s="52">
        <f>FC_IND_NMM_CM_E!J68+FC_IND_NMM_CR_E!J68+FC_IND_NMM_GL_E!J68</f>
        <v>0</v>
      </c>
      <c r="K68" s="52">
        <f>FC_IND_NMM_CM_E!K68+FC_IND_NMM_CR_E!K68+FC_IND_NMM_GL_E!K68</f>
        <v>0</v>
      </c>
      <c r="L68" s="52">
        <f>FC_IND_NMM_CM_E!L68+FC_IND_NMM_CR_E!L68+FC_IND_NMM_GL_E!L68</f>
        <v>0</v>
      </c>
      <c r="M68" s="52">
        <f>FC_IND_NMM_CM_E!M68+FC_IND_NMM_CR_E!M68+FC_IND_NMM_GL_E!M68</f>
        <v>0</v>
      </c>
      <c r="N68" s="52">
        <f>FC_IND_NMM_CM_E!N68+FC_IND_NMM_CR_E!N68+FC_IND_NMM_GL_E!N68</f>
        <v>0</v>
      </c>
      <c r="O68" s="52">
        <f>FC_IND_NMM_CM_E!O68+FC_IND_NMM_CR_E!O68+FC_IND_NMM_GL_E!O68</f>
        <v>0</v>
      </c>
      <c r="P68" s="52">
        <f>FC_IND_NMM_CM_E!P68+FC_IND_NMM_CR_E!P68+FC_IND_NMM_GL_E!P68</f>
        <v>0</v>
      </c>
      <c r="Q68" s="52">
        <f>FC_IND_NMM_CM_E!Q68+FC_IND_NMM_CR_E!Q68+FC_IND_NMM_GL_E!Q68</f>
        <v>0</v>
      </c>
      <c r="R68" s="52">
        <f>FC_IND_NMM_CM_E!R68+FC_IND_NMM_CR_E!R68+FC_IND_NMM_GL_E!R68</f>
        <v>0</v>
      </c>
      <c r="S68" s="52">
        <f>FC_IND_NMM_CM_E!S68+FC_IND_NMM_CR_E!S68+FC_IND_NMM_GL_E!S68</f>
        <v>0</v>
      </c>
      <c r="T68" s="52">
        <f>FC_IND_NMM_CM_E!T68+FC_IND_NMM_CR_E!T68+FC_IND_NMM_GL_E!T68</f>
        <v>0</v>
      </c>
      <c r="U68" s="52">
        <f>FC_IND_NMM_CM_E!U68+FC_IND_NMM_CR_E!U68+FC_IND_NMM_GL_E!U68</f>
        <v>0</v>
      </c>
      <c r="V68" s="52">
        <f>FC_IND_NMM_CM_E!V68+FC_IND_NMM_CR_E!V68+FC_IND_NMM_GL_E!V68</f>
        <v>0</v>
      </c>
      <c r="W68" s="52">
        <f>FC_IND_NMM_CM_E!W68+FC_IND_NMM_CR_E!W68+FC_IND_NMM_GL_E!W68</f>
        <v>0</v>
      </c>
      <c r="X68" s="52">
        <f>FC_IND_NMM_CM_E!X68+FC_IND_NMM_CR_E!X68+FC_IND_NMM_GL_E!X68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FC_IND_NMM_CM_E!C69+FC_IND_NMM_CR_E!C69+FC_IND_NMM_GL_E!C69</f>
        <v>0</v>
      </c>
      <c r="D69" s="52">
        <f>FC_IND_NMM_CM_E!D69+FC_IND_NMM_CR_E!D69+FC_IND_NMM_GL_E!D69</f>
        <v>0</v>
      </c>
      <c r="E69" s="52">
        <f>FC_IND_NMM_CM_E!E69+FC_IND_NMM_CR_E!E69+FC_IND_NMM_GL_E!E69</f>
        <v>0</v>
      </c>
      <c r="F69" s="52">
        <f>FC_IND_NMM_CM_E!F69+FC_IND_NMM_CR_E!F69+FC_IND_NMM_GL_E!F69</f>
        <v>0</v>
      </c>
      <c r="G69" s="52">
        <f>FC_IND_NMM_CM_E!G69+FC_IND_NMM_CR_E!G69+FC_IND_NMM_GL_E!G69</f>
        <v>0</v>
      </c>
      <c r="H69" s="52">
        <f>FC_IND_NMM_CM_E!H69+FC_IND_NMM_CR_E!H69+FC_IND_NMM_GL_E!H69</f>
        <v>0</v>
      </c>
      <c r="I69" s="52">
        <f>FC_IND_NMM_CM_E!I69+FC_IND_NMM_CR_E!I69+FC_IND_NMM_GL_E!I69</f>
        <v>0</v>
      </c>
      <c r="J69" s="52">
        <f>FC_IND_NMM_CM_E!J69+FC_IND_NMM_CR_E!J69+FC_IND_NMM_GL_E!J69</f>
        <v>0</v>
      </c>
      <c r="K69" s="52">
        <f>FC_IND_NMM_CM_E!K69+FC_IND_NMM_CR_E!K69+FC_IND_NMM_GL_E!K69</f>
        <v>0</v>
      </c>
      <c r="L69" s="52">
        <f>FC_IND_NMM_CM_E!L69+FC_IND_NMM_CR_E!L69+FC_IND_NMM_GL_E!L69</f>
        <v>0</v>
      </c>
      <c r="M69" s="52">
        <f>FC_IND_NMM_CM_E!M69+FC_IND_NMM_CR_E!M69+FC_IND_NMM_GL_E!M69</f>
        <v>0</v>
      </c>
      <c r="N69" s="52">
        <f>FC_IND_NMM_CM_E!N69+FC_IND_NMM_CR_E!N69+FC_IND_NMM_GL_E!N69</f>
        <v>0</v>
      </c>
      <c r="O69" s="52">
        <f>FC_IND_NMM_CM_E!O69+FC_IND_NMM_CR_E!O69+FC_IND_NMM_GL_E!O69</f>
        <v>0</v>
      </c>
      <c r="P69" s="52">
        <f>FC_IND_NMM_CM_E!P69+FC_IND_NMM_CR_E!P69+FC_IND_NMM_GL_E!P69</f>
        <v>0</v>
      </c>
      <c r="Q69" s="52">
        <f>FC_IND_NMM_CM_E!Q69+FC_IND_NMM_CR_E!Q69+FC_IND_NMM_GL_E!Q69</f>
        <v>0</v>
      </c>
      <c r="R69" s="52">
        <f>FC_IND_NMM_CM_E!R69+FC_IND_NMM_CR_E!R69+FC_IND_NMM_GL_E!R69</f>
        <v>0</v>
      </c>
      <c r="S69" s="52">
        <f>FC_IND_NMM_CM_E!S69+FC_IND_NMM_CR_E!S69+FC_IND_NMM_GL_E!S69</f>
        <v>0</v>
      </c>
      <c r="T69" s="52">
        <f>FC_IND_NMM_CM_E!T69+FC_IND_NMM_CR_E!T69+FC_IND_NMM_GL_E!T69</f>
        <v>0</v>
      </c>
      <c r="U69" s="52">
        <f>FC_IND_NMM_CM_E!U69+FC_IND_NMM_CR_E!U69+FC_IND_NMM_GL_E!U69</f>
        <v>0</v>
      </c>
      <c r="V69" s="52">
        <f>FC_IND_NMM_CM_E!V69+FC_IND_NMM_CR_E!V69+FC_IND_NMM_GL_E!V69</f>
        <v>0</v>
      </c>
      <c r="W69" s="52">
        <f>FC_IND_NMM_CM_E!W69+FC_IND_NMM_CR_E!W69+FC_IND_NMM_GL_E!W69</f>
        <v>0</v>
      </c>
      <c r="X69" s="52">
        <f>FC_IND_NMM_CM_E!X69+FC_IND_NMM_CR_E!X69+FC_IND_NMM_GL_E!X69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FC_IND_NMM_CM_E!C70+FC_IND_NMM_CR_E!C70+FC_IND_NMM_GL_E!C70</f>
        <v>0</v>
      </c>
      <c r="D70" s="52">
        <f>FC_IND_NMM_CM_E!D70+FC_IND_NMM_CR_E!D70+FC_IND_NMM_GL_E!D70</f>
        <v>0</v>
      </c>
      <c r="E70" s="52">
        <f>FC_IND_NMM_CM_E!E70+FC_IND_NMM_CR_E!E70+FC_IND_NMM_GL_E!E70</f>
        <v>0</v>
      </c>
      <c r="F70" s="52">
        <f>FC_IND_NMM_CM_E!F70+FC_IND_NMM_CR_E!F70+FC_IND_NMM_GL_E!F70</f>
        <v>0</v>
      </c>
      <c r="G70" s="52">
        <f>FC_IND_NMM_CM_E!G70+FC_IND_NMM_CR_E!G70+FC_IND_NMM_GL_E!G70</f>
        <v>0</v>
      </c>
      <c r="H70" s="52">
        <f>FC_IND_NMM_CM_E!H70+FC_IND_NMM_CR_E!H70+FC_IND_NMM_GL_E!H70</f>
        <v>0</v>
      </c>
      <c r="I70" s="52">
        <f>FC_IND_NMM_CM_E!I70+FC_IND_NMM_CR_E!I70+FC_IND_NMM_GL_E!I70</f>
        <v>0</v>
      </c>
      <c r="J70" s="52">
        <f>FC_IND_NMM_CM_E!J70+FC_IND_NMM_CR_E!J70+FC_IND_NMM_GL_E!J70</f>
        <v>0</v>
      </c>
      <c r="K70" s="52">
        <f>FC_IND_NMM_CM_E!K70+FC_IND_NMM_CR_E!K70+FC_IND_NMM_GL_E!K70</f>
        <v>0</v>
      </c>
      <c r="L70" s="52">
        <f>FC_IND_NMM_CM_E!L70+FC_IND_NMM_CR_E!L70+FC_IND_NMM_GL_E!L70</f>
        <v>0</v>
      </c>
      <c r="M70" s="52">
        <f>FC_IND_NMM_CM_E!M70+FC_IND_NMM_CR_E!M70+FC_IND_NMM_GL_E!M70</f>
        <v>0</v>
      </c>
      <c r="N70" s="52">
        <f>FC_IND_NMM_CM_E!N70+FC_IND_NMM_CR_E!N70+FC_IND_NMM_GL_E!N70</f>
        <v>0</v>
      </c>
      <c r="O70" s="52">
        <f>FC_IND_NMM_CM_E!O70+FC_IND_NMM_CR_E!O70+FC_IND_NMM_GL_E!O70</f>
        <v>0</v>
      </c>
      <c r="P70" s="52">
        <f>FC_IND_NMM_CM_E!P70+FC_IND_NMM_CR_E!P70+FC_IND_NMM_GL_E!P70</f>
        <v>0</v>
      </c>
      <c r="Q70" s="52">
        <f>FC_IND_NMM_CM_E!Q70+FC_IND_NMM_CR_E!Q70+FC_IND_NMM_GL_E!Q70</f>
        <v>0</v>
      </c>
      <c r="R70" s="52">
        <f>FC_IND_NMM_CM_E!R70+FC_IND_NMM_CR_E!R70+FC_IND_NMM_GL_E!R70</f>
        <v>0</v>
      </c>
      <c r="S70" s="52">
        <f>FC_IND_NMM_CM_E!S70+FC_IND_NMM_CR_E!S70+FC_IND_NMM_GL_E!S70</f>
        <v>0</v>
      </c>
      <c r="T70" s="52">
        <f>FC_IND_NMM_CM_E!T70+FC_IND_NMM_CR_E!T70+FC_IND_NMM_GL_E!T70</f>
        <v>0</v>
      </c>
      <c r="U70" s="52">
        <f>FC_IND_NMM_CM_E!U70+FC_IND_NMM_CR_E!U70+FC_IND_NMM_GL_E!U70</f>
        <v>0</v>
      </c>
      <c r="V70" s="52">
        <f>FC_IND_NMM_CM_E!V70+FC_IND_NMM_CR_E!V70+FC_IND_NMM_GL_E!V70</f>
        <v>0</v>
      </c>
      <c r="W70" s="52">
        <f>FC_IND_NMM_CM_E!W70+FC_IND_NMM_CR_E!W70+FC_IND_NMM_GL_E!W70</f>
        <v>0</v>
      </c>
      <c r="X70" s="52">
        <f>FC_IND_NMM_CM_E!X70+FC_IND_NMM_CR_E!X70+FC_IND_NMM_GL_E!X70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FC_IND_NMM_CM_E!C71+FC_IND_NMM_CR_E!C71+FC_IND_NMM_GL_E!C71</f>
        <v>0</v>
      </c>
      <c r="D71" s="52">
        <f>FC_IND_NMM_CM_E!D71+FC_IND_NMM_CR_E!D71+FC_IND_NMM_GL_E!D71</f>
        <v>0</v>
      </c>
      <c r="E71" s="52">
        <f>FC_IND_NMM_CM_E!E71+FC_IND_NMM_CR_E!E71+FC_IND_NMM_GL_E!E71</f>
        <v>0</v>
      </c>
      <c r="F71" s="52">
        <f>FC_IND_NMM_CM_E!F71+FC_IND_NMM_CR_E!F71+FC_IND_NMM_GL_E!F71</f>
        <v>0</v>
      </c>
      <c r="G71" s="52">
        <f>FC_IND_NMM_CM_E!G71+FC_IND_NMM_CR_E!G71+FC_IND_NMM_GL_E!G71</f>
        <v>0</v>
      </c>
      <c r="H71" s="52">
        <f>FC_IND_NMM_CM_E!H71+FC_IND_NMM_CR_E!H71+FC_IND_NMM_GL_E!H71</f>
        <v>0</v>
      </c>
      <c r="I71" s="52">
        <f>FC_IND_NMM_CM_E!I71+FC_IND_NMM_CR_E!I71+FC_IND_NMM_GL_E!I71</f>
        <v>0</v>
      </c>
      <c r="J71" s="52">
        <f>FC_IND_NMM_CM_E!J71+FC_IND_NMM_CR_E!J71+FC_IND_NMM_GL_E!J71</f>
        <v>0</v>
      </c>
      <c r="K71" s="52">
        <f>FC_IND_NMM_CM_E!K71+FC_IND_NMM_CR_E!K71+FC_IND_NMM_GL_E!K71</f>
        <v>0</v>
      </c>
      <c r="L71" s="52">
        <f>FC_IND_NMM_CM_E!L71+FC_IND_NMM_CR_E!L71+FC_IND_NMM_GL_E!L71</f>
        <v>0</v>
      </c>
      <c r="M71" s="52">
        <f>FC_IND_NMM_CM_E!M71+FC_IND_NMM_CR_E!M71+FC_IND_NMM_GL_E!M71</f>
        <v>0</v>
      </c>
      <c r="N71" s="52">
        <f>FC_IND_NMM_CM_E!N71+FC_IND_NMM_CR_E!N71+FC_IND_NMM_GL_E!N71</f>
        <v>0</v>
      </c>
      <c r="O71" s="52">
        <f>FC_IND_NMM_CM_E!O71+FC_IND_NMM_CR_E!O71+FC_IND_NMM_GL_E!O71</f>
        <v>0</v>
      </c>
      <c r="P71" s="52">
        <f>FC_IND_NMM_CM_E!P71+FC_IND_NMM_CR_E!P71+FC_IND_NMM_GL_E!P71</f>
        <v>0</v>
      </c>
      <c r="Q71" s="52">
        <f>FC_IND_NMM_CM_E!Q71+FC_IND_NMM_CR_E!Q71+FC_IND_NMM_GL_E!Q71</f>
        <v>0</v>
      </c>
      <c r="R71" s="52">
        <f>FC_IND_NMM_CM_E!R71+FC_IND_NMM_CR_E!R71+FC_IND_NMM_GL_E!R71</f>
        <v>0</v>
      </c>
      <c r="S71" s="52">
        <f>FC_IND_NMM_CM_E!S71+FC_IND_NMM_CR_E!S71+FC_IND_NMM_GL_E!S71</f>
        <v>0</v>
      </c>
      <c r="T71" s="52">
        <f>FC_IND_NMM_CM_E!T71+FC_IND_NMM_CR_E!T71+FC_IND_NMM_GL_E!T71</f>
        <v>0</v>
      </c>
      <c r="U71" s="52">
        <f>FC_IND_NMM_CM_E!U71+FC_IND_NMM_CR_E!U71+FC_IND_NMM_GL_E!U71</f>
        <v>0</v>
      </c>
      <c r="V71" s="52">
        <f>FC_IND_NMM_CM_E!V71+FC_IND_NMM_CR_E!V71+FC_IND_NMM_GL_E!V71</f>
        <v>0</v>
      </c>
      <c r="W71" s="52">
        <f>FC_IND_NMM_CM_E!W71+FC_IND_NMM_CR_E!W71+FC_IND_NMM_GL_E!W71</f>
        <v>0</v>
      </c>
      <c r="X71" s="52">
        <f>FC_IND_NMM_CM_E!X71+FC_IND_NMM_CR_E!X71+FC_IND_NMM_GL_E!X71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FC_IND_NMM_CM_E!C72+FC_IND_NMM_CR_E!C72+FC_IND_NMM_GL_E!C72</f>
        <v>0</v>
      </c>
      <c r="D72" s="55">
        <f>FC_IND_NMM_CM_E!D72+FC_IND_NMM_CR_E!D72+FC_IND_NMM_GL_E!D72</f>
        <v>0</v>
      </c>
      <c r="E72" s="55">
        <f>FC_IND_NMM_CM_E!E72+FC_IND_NMM_CR_E!E72+FC_IND_NMM_GL_E!E72</f>
        <v>0</v>
      </c>
      <c r="F72" s="55">
        <f>FC_IND_NMM_CM_E!F72+FC_IND_NMM_CR_E!F72+FC_IND_NMM_GL_E!F72</f>
        <v>0</v>
      </c>
      <c r="G72" s="55">
        <f>FC_IND_NMM_CM_E!G72+FC_IND_NMM_CR_E!G72+FC_IND_NMM_GL_E!G72</f>
        <v>0</v>
      </c>
      <c r="H72" s="55">
        <f>FC_IND_NMM_CM_E!H72+FC_IND_NMM_CR_E!H72+FC_IND_NMM_GL_E!H72</f>
        <v>0</v>
      </c>
      <c r="I72" s="55">
        <f>FC_IND_NMM_CM_E!I72+FC_IND_NMM_CR_E!I72+FC_IND_NMM_GL_E!I72</f>
        <v>0</v>
      </c>
      <c r="J72" s="55">
        <f>FC_IND_NMM_CM_E!J72+FC_IND_NMM_CR_E!J72+FC_IND_NMM_GL_E!J72</f>
        <v>0</v>
      </c>
      <c r="K72" s="55">
        <f>FC_IND_NMM_CM_E!K72+FC_IND_NMM_CR_E!K72+FC_IND_NMM_GL_E!K72</f>
        <v>0</v>
      </c>
      <c r="L72" s="55">
        <f>FC_IND_NMM_CM_E!L72+FC_IND_NMM_CR_E!L72+FC_IND_NMM_GL_E!L72</f>
        <v>0</v>
      </c>
      <c r="M72" s="55">
        <f>FC_IND_NMM_CM_E!M72+FC_IND_NMM_CR_E!M72+FC_IND_NMM_GL_E!M72</f>
        <v>0</v>
      </c>
      <c r="N72" s="55">
        <f>FC_IND_NMM_CM_E!N72+FC_IND_NMM_CR_E!N72+FC_IND_NMM_GL_E!N72</f>
        <v>0</v>
      </c>
      <c r="O72" s="55">
        <f>FC_IND_NMM_CM_E!O72+FC_IND_NMM_CR_E!O72+FC_IND_NMM_GL_E!O72</f>
        <v>0</v>
      </c>
      <c r="P72" s="55">
        <f>FC_IND_NMM_CM_E!P72+FC_IND_NMM_CR_E!P72+FC_IND_NMM_GL_E!P72</f>
        <v>0</v>
      </c>
      <c r="Q72" s="55">
        <f>FC_IND_NMM_CM_E!Q72+FC_IND_NMM_CR_E!Q72+FC_IND_NMM_GL_E!Q72</f>
        <v>0</v>
      </c>
      <c r="R72" s="55">
        <f>FC_IND_NMM_CM_E!R72+FC_IND_NMM_CR_E!R72+FC_IND_NMM_GL_E!R72</f>
        <v>0</v>
      </c>
      <c r="S72" s="55">
        <f>FC_IND_NMM_CM_E!S72+FC_IND_NMM_CR_E!S72+FC_IND_NMM_GL_E!S72</f>
        <v>0</v>
      </c>
      <c r="T72" s="55">
        <f>FC_IND_NMM_CM_E!T72+FC_IND_NMM_CR_E!T72+FC_IND_NMM_GL_E!T72</f>
        <v>0</v>
      </c>
      <c r="U72" s="55">
        <f>FC_IND_NMM_CM_E!U72+FC_IND_NMM_CR_E!U72+FC_IND_NMM_GL_E!U72</f>
        <v>0</v>
      </c>
      <c r="V72" s="55">
        <f>FC_IND_NMM_CM_E!V72+FC_IND_NMM_CR_E!V72+FC_IND_NMM_GL_E!V72</f>
        <v>0</v>
      </c>
      <c r="W72" s="55">
        <f>FC_IND_NMM_CM_E!W72+FC_IND_NMM_CR_E!W72+FC_IND_NMM_GL_E!W72</f>
        <v>0</v>
      </c>
      <c r="X72" s="55">
        <f>FC_IND_NMM_CM_E!X72+FC_IND_NMM_CR_E!X72+FC_IND_NMM_GL_E!X72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285</v>
      </c>
      <c r="B1" s="4" t="s">
        <v>284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188.69171346510467</v>
      </c>
      <c r="D2" s="21">
        <f t="shared" ref="D2:X2" si="0">SUM(D3,D17,D22,D25,D26,D51,D52)</f>
        <v>190.69481567003794</v>
      </c>
      <c r="E2" s="21">
        <f t="shared" si="0"/>
        <v>186.67527725807972</v>
      </c>
      <c r="F2" s="21">
        <f t="shared" si="0"/>
        <v>185.26942536488923</v>
      </c>
      <c r="G2" s="21">
        <f t="shared" si="0"/>
        <v>198.87751210461215</v>
      </c>
      <c r="H2" s="21">
        <f t="shared" si="0"/>
        <v>199.30534744749292</v>
      </c>
      <c r="I2" s="21">
        <f t="shared" si="0"/>
        <v>228.35072152204742</v>
      </c>
      <c r="J2" s="21">
        <f t="shared" si="0"/>
        <v>235.11867663918702</v>
      </c>
      <c r="K2" s="21">
        <f t="shared" si="0"/>
        <v>245.02714081541245</v>
      </c>
      <c r="L2" s="21">
        <f t="shared" si="0"/>
        <v>221.89521927683447</v>
      </c>
      <c r="M2" s="21">
        <f t="shared" si="0"/>
        <v>240.42045761518207</v>
      </c>
      <c r="N2" s="21">
        <f t="shared" si="0"/>
        <v>253.10010836352487</v>
      </c>
      <c r="O2" s="21">
        <f t="shared" si="0"/>
        <v>214.27003773942059</v>
      </c>
      <c r="P2" s="21">
        <f t="shared" si="0"/>
        <v>246.30809940743751</v>
      </c>
      <c r="Q2" s="21">
        <f t="shared" si="0"/>
        <v>234.08439199082403</v>
      </c>
      <c r="R2" s="21">
        <f t="shared" si="0"/>
        <v>226.51998603505149</v>
      </c>
      <c r="S2" s="21">
        <f t="shared" si="0"/>
        <v>224.11062758217878</v>
      </c>
      <c r="T2" s="21">
        <f t="shared" si="0"/>
        <v>228.82498317859739</v>
      </c>
      <c r="U2" s="21">
        <f t="shared" si="0"/>
        <v>228.01468070470651</v>
      </c>
      <c r="V2" s="21">
        <f t="shared" si="0"/>
        <v>233.94570474127181</v>
      </c>
      <c r="W2" s="21">
        <f t="shared" si="0"/>
        <v>243.00244117261082</v>
      </c>
      <c r="X2" s="21">
        <f t="shared" si="0"/>
        <v>249.74361873233823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98.569659204237695</v>
      </c>
      <c r="D3" s="24">
        <f t="shared" ref="D3:W3" si="2">SUM(D4,D8,D11)</f>
        <v>86.573296645565847</v>
      </c>
      <c r="E3" s="24">
        <f t="shared" si="2"/>
        <v>49.667593468183092</v>
      </c>
      <c r="F3" s="24">
        <f t="shared" si="2"/>
        <v>42.11765560769819</v>
      </c>
      <c r="G3" s="24">
        <f t="shared" si="2"/>
        <v>67.331753058823253</v>
      </c>
      <c r="H3" s="24">
        <f t="shared" si="2"/>
        <v>68.282253403374625</v>
      </c>
      <c r="I3" s="24">
        <f t="shared" si="2"/>
        <v>87.135447528656869</v>
      </c>
      <c r="J3" s="24">
        <f t="shared" si="2"/>
        <v>72.182191663924442</v>
      </c>
      <c r="K3" s="24">
        <f t="shared" si="2"/>
        <v>75.476665798103696</v>
      </c>
      <c r="L3" s="24">
        <f t="shared" si="2"/>
        <v>82.097705003958794</v>
      </c>
      <c r="M3" s="24">
        <f t="shared" si="2"/>
        <v>77.919856045758536</v>
      </c>
      <c r="N3" s="24">
        <f t="shared" si="2"/>
        <v>86.521783742810101</v>
      </c>
      <c r="O3" s="24">
        <f t="shared" si="2"/>
        <v>69.640627033838157</v>
      </c>
      <c r="P3" s="24">
        <f t="shared" si="2"/>
        <v>88.540988821150179</v>
      </c>
      <c r="Q3" s="24">
        <f t="shared" si="2"/>
        <v>74.27668495366332</v>
      </c>
      <c r="R3" s="24">
        <f t="shared" si="2"/>
        <v>72.47105689193387</v>
      </c>
      <c r="S3" s="24">
        <f t="shared" si="2"/>
        <v>73.123367445986233</v>
      </c>
      <c r="T3" s="24">
        <f t="shared" si="2"/>
        <v>75.569593270889158</v>
      </c>
      <c r="U3" s="24">
        <f t="shared" si="2"/>
        <v>64.359484003833444</v>
      </c>
      <c r="V3" s="24">
        <f t="shared" si="2"/>
        <v>72.597044177393897</v>
      </c>
      <c r="W3" s="24">
        <f t="shared" si="2"/>
        <v>61.281192575933105</v>
      </c>
      <c r="X3" s="24">
        <f t="shared" ref="X3" si="3">SUM(X4,X8,X11)</f>
        <v>73.81493925830577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98.569659204237695</v>
      </c>
      <c r="D4" s="19">
        <f t="shared" ref="D4:W4" si="5">SUM(D5:D7)</f>
        <v>86.573296645565847</v>
      </c>
      <c r="E4" s="19">
        <f t="shared" si="5"/>
        <v>49.667593468183092</v>
      </c>
      <c r="F4" s="19">
        <f t="shared" si="5"/>
        <v>42.11765560769819</v>
      </c>
      <c r="G4" s="19">
        <f t="shared" si="5"/>
        <v>67.331753058823253</v>
      </c>
      <c r="H4" s="19">
        <f t="shared" si="5"/>
        <v>68.282253403374625</v>
      </c>
      <c r="I4" s="19">
        <f t="shared" si="5"/>
        <v>87.135447528656869</v>
      </c>
      <c r="J4" s="19">
        <f t="shared" si="5"/>
        <v>72.182191663924442</v>
      </c>
      <c r="K4" s="19">
        <f t="shared" si="5"/>
        <v>75.476665798103696</v>
      </c>
      <c r="L4" s="19">
        <f t="shared" si="5"/>
        <v>82.097705003958794</v>
      </c>
      <c r="M4" s="19">
        <f t="shared" si="5"/>
        <v>77.919856045758536</v>
      </c>
      <c r="N4" s="19">
        <f t="shared" si="5"/>
        <v>86.521783742810101</v>
      </c>
      <c r="O4" s="19">
        <f t="shared" si="5"/>
        <v>69.640627033838157</v>
      </c>
      <c r="P4" s="19">
        <f t="shared" si="5"/>
        <v>87.633653538131753</v>
      </c>
      <c r="Q4" s="19">
        <f t="shared" si="5"/>
        <v>72.87986179453307</v>
      </c>
      <c r="R4" s="19">
        <f t="shared" si="5"/>
        <v>69.61361539672518</v>
      </c>
      <c r="S4" s="19">
        <f t="shared" si="5"/>
        <v>69.207769179383305</v>
      </c>
      <c r="T4" s="19">
        <f t="shared" si="5"/>
        <v>71.472546710001481</v>
      </c>
      <c r="U4" s="19">
        <f t="shared" si="5"/>
        <v>61.253396306935223</v>
      </c>
      <c r="V4" s="19">
        <f t="shared" si="5"/>
        <v>68.843996354389574</v>
      </c>
      <c r="W4" s="19">
        <f t="shared" si="5"/>
        <v>57.620944396891979</v>
      </c>
      <c r="X4" s="19">
        <f t="shared" ref="X4" si="6">SUM(X5:X7)</f>
        <v>70.080075286339579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98.569659204237695</v>
      </c>
      <c r="D7" s="8">
        <v>86.573296645565847</v>
      </c>
      <c r="E7" s="8">
        <v>49.667593468183092</v>
      </c>
      <c r="F7" s="8">
        <v>42.11765560769819</v>
      </c>
      <c r="G7" s="8">
        <v>67.331753058823253</v>
      </c>
      <c r="H7" s="8">
        <v>68.282253403374625</v>
      </c>
      <c r="I7" s="8">
        <v>87.135447528656869</v>
      </c>
      <c r="J7" s="8">
        <v>72.182191663924442</v>
      </c>
      <c r="K7" s="8">
        <v>75.476665798103696</v>
      </c>
      <c r="L7" s="8">
        <v>82.097705003958794</v>
      </c>
      <c r="M7" s="8">
        <v>77.919856045758536</v>
      </c>
      <c r="N7" s="8">
        <v>86.521783742810101</v>
      </c>
      <c r="O7" s="8">
        <v>69.640627033838157</v>
      </c>
      <c r="P7" s="8">
        <v>87.633653538131753</v>
      </c>
      <c r="Q7" s="8">
        <v>72.87986179453307</v>
      </c>
      <c r="R7" s="8">
        <v>69.61361539672518</v>
      </c>
      <c r="S7" s="8">
        <v>69.207769179383305</v>
      </c>
      <c r="T7" s="8">
        <v>71.472546710001481</v>
      </c>
      <c r="U7" s="8">
        <v>61.253396306935223</v>
      </c>
      <c r="V7" s="8">
        <v>68.843996354389574</v>
      </c>
      <c r="W7" s="8">
        <v>57.620944396891979</v>
      </c>
      <c r="X7" s="8">
        <v>70.080075286339579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0.9073352830184217</v>
      </c>
      <c r="Q11" s="19">
        <f t="shared" si="8"/>
        <v>1.3968231591302436</v>
      </c>
      <c r="R11" s="19">
        <f t="shared" si="8"/>
        <v>2.8574414952086848</v>
      </c>
      <c r="S11" s="19">
        <f t="shared" si="8"/>
        <v>3.9155982666029301</v>
      </c>
      <c r="T11" s="19">
        <f t="shared" si="8"/>
        <v>4.0970465608876703</v>
      </c>
      <c r="U11" s="19">
        <f t="shared" si="8"/>
        <v>3.1060876968982201</v>
      </c>
      <c r="V11" s="19">
        <f t="shared" si="8"/>
        <v>3.7530478230043247</v>
      </c>
      <c r="W11" s="19">
        <f t="shared" si="8"/>
        <v>3.6602481790411256</v>
      </c>
      <c r="X11" s="19">
        <f t="shared" si="8"/>
        <v>3.7348639719661967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0.9073352830184217</v>
      </c>
      <c r="Q16" s="8">
        <v>1.3968231591302436</v>
      </c>
      <c r="R16" s="8">
        <v>2.8574414952086848</v>
      </c>
      <c r="S16" s="8">
        <v>3.9155982666029301</v>
      </c>
      <c r="T16" s="8">
        <v>4.0970465608876703</v>
      </c>
      <c r="U16" s="8">
        <v>3.1060876968982201</v>
      </c>
      <c r="V16" s="8">
        <v>3.7530478230043247</v>
      </c>
      <c r="W16" s="8">
        <v>3.6602481790411256</v>
      </c>
      <c r="X16" s="8">
        <v>3.7348639719661967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0.87594220587988592</v>
      </c>
      <c r="D26" s="27">
        <f t="shared" si="11"/>
        <v>0.92985352575344993</v>
      </c>
      <c r="E26" s="27">
        <f t="shared" si="11"/>
        <v>1.0194543148247328</v>
      </c>
      <c r="F26" s="27">
        <f t="shared" si="11"/>
        <v>0.67937443433040945</v>
      </c>
      <c r="G26" s="27">
        <f t="shared" si="11"/>
        <v>0.7996820938113518</v>
      </c>
      <c r="H26" s="27">
        <f t="shared" si="11"/>
        <v>0.52196753097340731</v>
      </c>
      <c r="I26" s="27">
        <f t="shared" si="11"/>
        <v>0.26056157014564602</v>
      </c>
      <c r="J26" s="27">
        <f t="shared" si="11"/>
        <v>0.26463600609335214</v>
      </c>
      <c r="K26" s="27">
        <f t="shared" si="11"/>
        <v>0.16976987005518707</v>
      </c>
      <c r="L26" s="27">
        <f t="shared" si="11"/>
        <v>0.15152378008914991</v>
      </c>
      <c r="M26" s="27">
        <f t="shared" si="11"/>
        <v>0.28199382038842497</v>
      </c>
      <c r="N26" s="27">
        <f t="shared" si="11"/>
        <v>0.21449758872754449</v>
      </c>
      <c r="O26" s="27">
        <f t="shared" si="11"/>
        <v>0.61187542444946608</v>
      </c>
      <c r="P26" s="27">
        <f t="shared" si="11"/>
        <v>1.1168802719633701</v>
      </c>
      <c r="Q26" s="27">
        <f t="shared" si="11"/>
        <v>0.99863710578279308</v>
      </c>
      <c r="R26" s="27">
        <f t="shared" si="11"/>
        <v>1.2150735641003114</v>
      </c>
      <c r="S26" s="27">
        <f t="shared" si="11"/>
        <v>2.3104295686059664</v>
      </c>
      <c r="T26" s="27">
        <f t="shared" si="11"/>
        <v>5.3557168166160682</v>
      </c>
      <c r="U26" s="27">
        <f t="shared" si="11"/>
        <v>5.65379621632857</v>
      </c>
      <c r="V26" s="27">
        <f t="shared" si="11"/>
        <v>7.8140020625989211</v>
      </c>
      <c r="W26" s="27">
        <f t="shared" si="11"/>
        <v>7.4140420642208467</v>
      </c>
      <c r="X26" s="27">
        <f t="shared" si="11"/>
        <v>7.6060453294146795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0.87594220587988592</v>
      </c>
      <c r="D33" s="19">
        <f t="shared" si="13"/>
        <v>0.92985352575344993</v>
      </c>
      <c r="E33" s="19">
        <f t="shared" si="13"/>
        <v>1.0194543148247328</v>
      </c>
      <c r="F33" s="19">
        <f t="shared" si="13"/>
        <v>0.67937443433040945</v>
      </c>
      <c r="G33" s="19">
        <f t="shared" si="13"/>
        <v>0.7996820938113518</v>
      </c>
      <c r="H33" s="19">
        <f t="shared" si="13"/>
        <v>0.52196753097340731</v>
      </c>
      <c r="I33" s="19">
        <f t="shared" si="13"/>
        <v>0.26056157014564602</v>
      </c>
      <c r="J33" s="19">
        <f t="shared" si="13"/>
        <v>0.26463600609335214</v>
      </c>
      <c r="K33" s="19">
        <f t="shared" si="13"/>
        <v>0.16976987005518707</v>
      </c>
      <c r="L33" s="19">
        <f t="shared" si="13"/>
        <v>0.15152378008914991</v>
      </c>
      <c r="M33" s="19">
        <f t="shared" si="13"/>
        <v>0.28199382038842497</v>
      </c>
      <c r="N33" s="19">
        <f t="shared" si="13"/>
        <v>0.21449758872754449</v>
      </c>
      <c r="O33" s="19">
        <f t="shared" si="13"/>
        <v>0.61187542444946608</v>
      </c>
      <c r="P33" s="19">
        <f t="shared" si="13"/>
        <v>1.1168802719633701</v>
      </c>
      <c r="Q33" s="19">
        <f t="shared" si="13"/>
        <v>0.99863710578279308</v>
      </c>
      <c r="R33" s="19">
        <f t="shared" si="13"/>
        <v>1.2150735641003114</v>
      </c>
      <c r="S33" s="19">
        <f t="shared" si="13"/>
        <v>2.3104295686059664</v>
      </c>
      <c r="T33" s="19">
        <f t="shared" si="13"/>
        <v>5.3557168166160682</v>
      </c>
      <c r="U33" s="19">
        <f t="shared" si="13"/>
        <v>5.65379621632857</v>
      </c>
      <c r="V33" s="19">
        <f t="shared" si="13"/>
        <v>7.8140020625989211</v>
      </c>
      <c r="W33" s="19">
        <f t="shared" si="13"/>
        <v>7.4140420642208467</v>
      </c>
      <c r="X33" s="19">
        <f t="shared" si="13"/>
        <v>7.6060453294146795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0.87594220587988592</v>
      </c>
      <c r="D43" s="8">
        <v>0.92985352575344993</v>
      </c>
      <c r="E43" s="8">
        <v>1.0194543148247328</v>
      </c>
      <c r="F43" s="8">
        <v>0.67937443433040945</v>
      </c>
      <c r="G43" s="8">
        <v>0.7996820938113518</v>
      </c>
      <c r="H43" s="8">
        <v>0.52196753097340731</v>
      </c>
      <c r="I43" s="8">
        <v>0.26056157014564602</v>
      </c>
      <c r="J43" s="8">
        <v>0.26463600609335214</v>
      </c>
      <c r="K43" s="8">
        <v>0.16976987005518707</v>
      </c>
      <c r="L43" s="8">
        <v>0.15152378008914991</v>
      </c>
      <c r="M43" s="8">
        <v>0.28199382038842497</v>
      </c>
      <c r="N43" s="8">
        <v>0.21449758872754449</v>
      </c>
      <c r="O43" s="8">
        <v>0.61187542444946608</v>
      </c>
      <c r="P43" s="8">
        <v>1.1168802719633701</v>
      </c>
      <c r="Q43" s="8">
        <v>0.99863710578279308</v>
      </c>
      <c r="R43" s="8">
        <v>1.2150735641003114</v>
      </c>
      <c r="S43" s="8">
        <v>2.3104295686059664</v>
      </c>
      <c r="T43" s="8">
        <v>5.3557168166160682</v>
      </c>
      <c r="U43" s="8">
        <v>5.65379621632857</v>
      </c>
      <c r="V43" s="8">
        <v>7.8140020625989211</v>
      </c>
      <c r="W43" s="8">
        <v>7.4140420642208467</v>
      </c>
      <c r="X43" s="8">
        <v>7.6060453294146795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66.051221252471208</v>
      </c>
      <c r="D51" s="27">
        <v>58.084529677299457</v>
      </c>
      <c r="E51" s="27">
        <v>67.472400963895652</v>
      </c>
      <c r="F51" s="27">
        <v>62.787239177042771</v>
      </c>
      <c r="G51" s="27">
        <v>63.568558145655238</v>
      </c>
      <c r="H51" s="27">
        <v>61.26623176395983</v>
      </c>
      <c r="I51" s="27">
        <v>65.48275989053144</v>
      </c>
      <c r="J51" s="27">
        <v>85.967876338009305</v>
      </c>
      <c r="K51" s="27">
        <v>84.228325717163386</v>
      </c>
      <c r="L51" s="27">
        <v>85.215200294832854</v>
      </c>
      <c r="M51" s="27">
        <v>82.600584383755034</v>
      </c>
      <c r="N51" s="27">
        <v>91.480125881893926</v>
      </c>
      <c r="O51" s="27">
        <v>75.436262813723744</v>
      </c>
      <c r="P51" s="27">
        <v>73.581864836458536</v>
      </c>
      <c r="Q51" s="27">
        <v>76.1787988542075</v>
      </c>
      <c r="R51" s="27">
        <v>79.545703790431844</v>
      </c>
      <c r="S51" s="27">
        <v>78.660430517652912</v>
      </c>
      <c r="T51" s="27">
        <v>73.728993017015554</v>
      </c>
      <c r="U51" s="27">
        <v>78.103924232538446</v>
      </c>
      <c r="V51" s="27">
        <v>75.759028009438524</v>
      </c>
      <c r="W51" s="27">
        <v>55.520065870322036</v>
      </c>
      <c r="X51" s="27">
        <v>49.406416876652173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23.194890802515886</v>
      </c>
      <c r="D52" s="27">
        <f t="shared" si="14"/>
        <v>45.107135821419213</v>
      </c>
      <c r="E52" s="27">
        <f t="shared" si="14"/>
        <v>68.515828511176238</v>
      </c>
      <c r="F52" s="27">
        <f t="shared" si="14"/>
        <v>79.685156145817857</v>
      </c>
      <c r="G52" s="27">
        <f t="shared" si="14"/>
        <v>67.177518806322311</v>
      </c>
      <c r="H52" s="27">
        <f t="shared" si="14"/>
        <v>69.234894749185045</v>
      </c>
      <c r="I52" s="27">
        <f t="shared" si="14"/>
        <v>75.471952532713502</v>
      </c>
      <c r="J52" s="27">
        <f t="shared" si="14"/>
        <v>76.703972631159914</v>
      </c>
      <c r="K52" s="27">
        <f t="shared" si="14"/>
        <v>85.152379430090178</v>
      </c>
      <c r="L52" s="27">
        <f t="shared" si="14"/>
        <v>54.430790197953662</v>
      </c>
      <c r="M52" s="27">
        <f t="shared" si="14"/>
        <v>79.618023365280095</v>
      </c>
      <c r="N52" s="27">
        <f t="shared" si="14"/>
        <v>74.883701150093287</v>
      </c>
      <c r="O52" s="27">
        <f t="shared" si="14"/>
        <v>68.581272467409207</v>
      </c>
      <c r="P52" s="27">
        <f t="shared" si="14"/>
        <v>83.068365477865413</v>
      </c>
      <c r="Q52" s="27">
        <f t="shared" si="14"/>
        <v>82.630271077170406</v>
      </c>
      <c r="R52" s="27">
        <f t="shared" si="14"/>
        <v>73.288151788585481</v>
      </c>
      <c r="S52" s="27">
        <f t="shared" si="14"/>
        <v>70.016400049933665</v>
      </c>
      <c r="T52" s="27">
        <f t="shared" si="14"/>
        <v>74.170680074076614</v>
      </c>
      <c r="U52" s="27">
        <f t="shared" si="14"/>
        <v>79.897476252006058</v>
      </c>
      <c r="V52" s="27">
        <f t="shared" si="14"/>
        <v>77.77563049184046</v>
      </c>
      <c r="W52" s="27">
        <f t="shared" si="14"/>
        <v>118.78714066213482</v>
      </c>
      <c r="X52" s="27">
        <f t="shared" si="14"/>
        <v>118.91621726796561</v>
      </c>
    </row>
    <row r="53" spans="1:24" ht="11.25" customHeight="1" x14ac:dyDescent="0.2">
      <c r="A53" s="29" t="s">
        <v>116</v>
      </c>
      <c r="B53" s="7" t="s">
        <v>117</v>
      </c>
      <c r="C53" s="8">
        <v>23.194890802515886</v>
      </c>
      <c r="D53" s="8">
        <v>45.107135821419213</v>
      </c>
      <c r="E53" s="8">
        <v>68.515828511176238</v>
      </c>
      <c r="F53" s="8">
        <v>79.685156145817857</v>
      </c>
      <c r="G53" s="8">
        <v>67.177518806322311</v>
      </c>
      <c r="H53" s="8">
        <v>69.234894749185045</v>
      </c>
      <c r="I53" s="8">
        <v>75.471952532713502</v>
      </c>
      <c r="J53" s="8">
        <v>76.703972631159914</v>
      </c>
      <c r="K53" s="8">
        <v>85.152379430090178</v>
      </c>
      <c r="L53" s="8">
        <v>54.430790197953662</v>
      </c>
      <c r="M53" s="8">
        <v>79.618023365280095</v>
      </c>
      <c r="N53" s="8">
        <v>74.883701150093287</v>
      </c>
      <c r="O53" s="8">
        <v>68.581272467409207</v>
      </c>
      <c r="P53" s="8">
        <v>83.068365477865413</v>
      </c>
      <c r="Q53" s="8">
        <v>82.630271077170406</v>
      </c>
      <c r="R53" s="8">
        <v>73.288151788585481</v>
      </c>
      <c r="S53" s="8">
        <v>70.016400049933665</v>
      </c>
      <c r="T53" s="8">
        <v>74.170680074076614</v>
      </c>
      <c r="U53" s="8">
        <v>79.897476252006058</v>
      </c>
      <c r="V53" s="8">
        <v>77.77563049184046</v>
      </c>
      <c r="W53" s="8">
        <v>118.78714066213482</v>
      </c>
      <c r="X53" s="8">
        <v>118.91621726796561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1.0741470195670806</v>
      </c>
      <c r="F61" s="49">
        <f t="shared" si="15"/>
        <v>4.1554802844097685</v>
      </c>
      <c r="G61" s="49">
        <f t="shared" si="15"/>
        <v>6.7410562054958074</v>
      </c>
      <c r="H61" s="49">
        <f t="shared" si="15"/>
        <v>3.8683391355809964</v>
      </c>
      <c r="I61" s="49">
        <f t="shared" si="15"/>
        <v>6.6451630925861789</v>
      </c>
      <c r="J61" s="49">
        <f t="shared" si="15"/>
        <v>32.895162719174081</v>
      </c>
      <c r="K61" s="49">
        <f t="shared" si="15"/>
        <v>27.762981702675717</v>
      </c>
      <c r="L61" s="49">
        <f t="shared" si="15"/>
        <v>24.48011254279562</v>
      </c>
      <c r="M61" s="49">
        <f t="shared" si="15"/>
        <v>31.996757586578479</v>
      </c>
      <c r="N61" s="49">
        <f t="shared" si="15"/>
        <v>28.027165028851233</v>
      </c>
      <c r="O61" s="49">
        <f t="shared" si="15"/>
        <v>23.972677825528482</v>
      </c>
      <c r="P61" s="49">
        <f t="shared" si="15"/>
        <v>26.873267807682158</v>
      </c>
      <c r="Q61" s="49">
        <f t="shared" si="15"/>
        <v>24.526456158977865</v>
      </c>
      <c r="R61" s="49">
        <f t="shared" si="15"/>
        <v>21.864595806777803</v>
      </c>
      <c r="S61" s="49">
        <f t="shared" si="15"/>
        <v>18.660971103726855</v>
      </c>
      <c r="T61" s="49">
        <f t="shared" si="15"/>
        <v>20.192166470420698</v>
      </c>
      <c r="U61" s="49">
        <f t="shared" si="15"/>
        <v>20.83687464467442</v>
      </c>
      <c r="V61" s="49">
        <f t="shared" si="15"/>
        <v>22.150877808553474</v>
      </c>
      <c r="W61" s="49">
        <f t="shared" si="15"/>
        <v>31.126629464720171</v>
      </c>
      <c r="X61" s="49">
        <f t="shared" si="15"/>
        <v>24.107852034329202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1.0741470195670806</v>
      </c>
      <c r="F62" s="52">
        <v>4.1554802844097685</v>
      </c>
      <c r="G62" s="52">
        <v>6.7410562054958074</v>
      </c>
      <c r="H62" s="52">
        <v>3.8683391355809964</v>
      </c>
      <c r="I62" s="52">
        <v>6.6451630925861789</v>
      </c>
      <c r="J62" s="52">
        <v>32.895162719174081</v>
      </c>
      <c r="K62" s="52">
        <v>27.762981702675717</v>
      </c>
      <c r="L62" s="52">
        <v>24.48011254279562</v>
      </c>
      <c r="M62" s="52">
        <v>31.996757586578479</v>
      </c>
      <c r="N62" s="52">
        <v>28.027165028851233</v>
      </c>
      <c r="O62" s="52">
        <v>23.972677825528482</v>
      </c>
      <c r="P62" s="52">
        <v>26.873267807682158</v>
      </c>
      <c r="Q62" s="52">
        <v>24.526456158977865</v>
      </c>
      <c r="R62" s="52">
        <v>21.864595806777803</v>
      </c>
      <c r="S62" s="52">
        <v>18.660971103726855</v>
      </c>
      <c r="T62" s="52">
        <v>20.192166470420698</v>
      </c>
      <c r="U62" s="52">
        <v>20.83687464467442</v>
      </c>
      <c r="V62" s="52">
        <v>22.150877808553474</v>
      </c>
      <c r="W62" s="52">
        <v>31.126629464720171</v>
      </c>
      <c r="X62" s="52">
        <v>24.107852034329202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287</v>
      </c>
      <c r="B1" s="4" t="s">
        <v>286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159.40220148250523</v>
      </c>
      <c r="D2" s="21">
        <f t="shared" ref="D2:X2" si="0">SUM(D3,D17,D22,D25,D26,D51,D52)</f>
        <v>205.70599279216304</v>
      </c>
      <c r="E2" s="21">
        <f t="shared" si="0"/>
        <v>101.14263568319106</v>
      </c>
      <c r="F2" s="21">
        <f t="shared" si="0"/>
        <v>28.20061562880332</v>
      </c>
      <c r="G2" s="21">
        <f t="shared" si="0"/>
        <v>108.40189900439601</v>
      </c>
      <c r="H2" s="21">
        <f t="shared" si="0"/>
        <v>122.33278492248418</v>
      </c>
      <c r="I2" s="21">
        <f t="shared" si="0"/>
        <v>124.14987842850286</v>
      </c>
      <c r="J2" s="21">
        <f t="shared" si="0"/>
        <v>19.790842808602619</v>
      </c>
      <c r="K2" s="21">
        <f t="shared" si="0"/>
        <v>27.843384255023029</v>
      </c>
      <c r="L2" s="21">
        <f t="shared" si="0"/>
        <v>25.313624741729441</v>
      </c>
      <c r="M2" s="21">
        <f t="shared" si="0"/>
        <v>21.929915821207004</v>
      </c>
      <c r="N2" s="21">
        <f t="shared" si="0"/>
        <v>31.95016542359593</v>
      </c>
      <c r="O2" s="21">
        <f t="shared" si="0"/>
        <v>70.013844720897552</v>
      </c>
      <c r="P2" s="21">
        <f t="shared" si="0"/>
        <v>32.299527418750948</v>
      </c>
      <c r="Q2" s="21">
        <f t="shared" si="0"/>
        <v>31.692837233155135</v>
      </c>
      <c r="R2" s="21">
        <f t="shared" si="0"/>
        <v>31.576140841435929</v>
      </c>
      <c r="S2" s="21">
        <f t="shared" si="0"/>
        <v>32.369112062739447</v>
      </c>
      <c r="T2" s="21">
        <f t="shared" si="0"/>
        <v>33.173312372162634</v>
      </c>
      <c r="U2" s="21">
        <f t="shared" si="0"/>
        <v>33.517691795588902</v>
      </c>
      <c r="V2" s="21">
        <f t="shared" si="0"/>
        <v>41.487708813453146</v>
      </c>
      <c r="W2" s="21">
        <f t="shared" si="0"/>
        <v>53.079399504190846</v>
      </c>
      <c r="X2" s="21">
        <f t="shared" si="0"/>
        <v>10.973850789844239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85.620888374839978</v>
      </c>
      <c r="D3" s="24">
        <f t="shared" ref="D3:W3" si="2">SUM(D4,D8,D11)</f>
        <v>99.177465172616706</v>
      </c>
      <c r="E3" s="24">
        <f t="shared" si="2"/>
        <v>29.823007656743059</v>
      </c>
      <c r="F3" s="24">
        <f t="shared" si="2"/>
        <v>7.2732881251451937</v>
      </c>
      <c r="G3" s="24">
        <f t="shared" si="2"/>
        <v>40.298740994989771</v>
      </c>
      <c r="H3" s="24">
        <f t="shared" si="2"/>
        <v>46.150825173818667</v>
      </c>
      <c r="I3" s="24">
        <f t="shared" si="2"/>
        <v>51.898172012285883</v>
      </c>
      <c r="J3" s="24">
        <f t="shared" si="2"/>
        <v>6.6667301631955658</v>
      </c>
      <c r="K3" s="24">
        <f t="shared" si="2"/>
        <v>9.4769786201263511</v>
      </c>
      <c r="L3" s="24">
        <f t="shared" si="2"/>
        <v>9.9903684686264818</v>
      </c>
      <c r="M3" s="24">
        <f t="shared" si="2"/>
        <v>7.8130543906684604</v>
      </c>
      <c r="N3" s="24">
        <f t="shared" si="2"/>
        <v>11.858993613623101</v>
      </c>
      <c r="O3" s="24">
        <f t="shared" si="2"/>
        <v>24.912650011436448</v>
      </c>
      <c r="P3" s="24">
        <f t="shared" si="2"/>
        <v>12.812133053676137</v>
      </c>
      <c r="Q3" s="24">
        <f t="shared" si="2"/>
        <v>11.142084041109111</v>
      </c>
      <c r="R3" s="24">
        <f t="shared" si="2"/>
        <v>11.067246091110013</v>
      </c>
      <c r="S3" s="24">
        <f t="shared" si="2"/>
        <v>11.517566617877058</v>
      </c>
      <c r="T3" s="24">
        <f t="shared" si="2"/>
        <v>12.000776657259651</v>
      </c>
      <c r="U3" s="24">
        <f t="shared" si="2"/>
        <v>10.455492738175037</v>
      </c>
      <c r="V3" s="24">
        <f t="shared" si="2"/>
        <v>14.142765383468836</v>
      </c>
      <c r="W3" s="24">
        <f t="shared" si="2"/>
        <v>15.781719271481888</v>
      </c>
      <c r="X3" s="24">
        <f t="shared" ref="X3" si="3">SUM(X4,X8,X11)</f>
        <v>3.7943671931780409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85.620888374839978</v>
      </c>
      <c r="D4" s="19">
        <f t="shared" ref="D4:W4" si="5">SUM(D5:D7)</f>
        <v>99.177465172616706</v>
      </c>
      <c r="E4" s="19">
        <f t="shared" si="5"/>
        <v>29.823007656743059</v>
      </c>
      <c r="F4" s="19">
        <f t="shared" si="5"/>
        <v>7.2732881251451937</v>
      </c>
      <c r="G4" s="19">
        <f t="shared" si="5"/>
        <v>40.298740994989771</v>
      </c>
      <c r="H4" s="19">
        <f t="shared" si="5"/>
        <v>46.150825173818667</v>
      </c>
      <c r="I4" s="19">
        <f t="shared" si="5"/>
        <v>51.898172012285883</v>
      </c>
      <c r="J4" s="19">
        <f t="shared" si="5"/>
        <v>6.6667301631955658</v>
      </c>
      <c r="K4" s="19">
        <f t="shared" si="5"/>
        <v>9.4769786201263511</v>
      </c>
      <c r="L4" s="19">
        <f t="shared" si="5"/>
        <v>9.9903684686264818</v>
      </c>
      <c r="M4" s="19">
        <f t="shared" si="5"/>
        <v>7.8130543906684604</v>
      </c>
      <c r="N4" s="19">
        <f t="shared" si="5"/>
        <v>11.858993613623101</v>
      </c>
      <c r="O4" s="19">
        <f t="shared" si="5"/>
        <v>24.912650011436448</v>
      </c>
      <c r="P4" s="19">
        <f t="shared" si="5"/>
        <v>12.6808390561152</v>
      </c>
      <c r="Q4" s="19">
        <f t="shared" si="5"/>
        <v>10.932549635537486</v>
      </c>
      <c r="R4" s="19">
        <f t="shared" si="5"/>
        <v>10.630878669760268</v>
      </c>
      <c r="S4" s="19">
        <f t="shared" si="5"/>
        <v>10.900825821335438</v>
      </c>
      <c r="T4" s="19">
        <f t="shared" si="5"/>
        <v>11.350148030010613</v>
      </c>
      <c r="U4" s="19">
        <f t="shared" si="5"/>
        <v>9.950894575810656</v>
      </c>
      <c r="V4" s="19">
        <f t="shared" si="5"/>
        <v>13.411627147262012</v>
      </c>
      <c r="W4" s="19">
        <f t="shared" si="5"/>
        <v>14.839097125967935</v>
      </c>
      <c r="X4" s="19">
        <f t="shared" ref="X4" si="6">SUM(X5:X7)</f>
        <v>3.6023810523154163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85.620888374839978</v>
      </c>
      <c r="D7" s="8">
        <v>99.177465172616706</v>
      </c>
      <c r="E7" s="8">
        <v>29.823007656743059</v>
      </c>
      <c r="F7" s="8">
        <v>7.2732881251451937</v>
      </c>
      <c r="G7" s="8">
        <v>40.298740994989771</v>
      </c>
      <c r="H7" s="8">
        <v>46.150825173818667</v>
      </c>
      <c r="I7" s="8">
        <v>51.898172012285883</v>
      </c>
      <c r="J7" s="8">
        <v>6.6667301631955658</v>
      </c>
      <c r="K7" s="8">
        <v>9.4769786201263511</v>
      </c>
      <c r="L7" s="8">
        <v>9.9903684686264818</v>
      </c>
      <c r="M7" s="8">
        <v>7.8130543906684604</v>
      </c>
      <c r="N7" s="8">
        <v>11.858993613623101</v>
      </c>
      <c r="O7" s="8">
        <v>24.912650011436448</v>
      </c>
      <c r="P7" s="8">
        <v>12.6808390561152</v>
      </c>
      <c r="Q7" s="8">
        <v>10.932549635537486</v>
      </c>
      <c r="R7" s="8">
        <v>10.630878669760268</v>
      </c>
      <c r="S7" s="8">
        <v>10.900825821335438</v>
      </c>
      <c r="T7" s="8">
        <v>11.350148030010613</v>
      </c>
      <c r="U7" s="8">
        <v>9.950894575810656</v>
      </c>
      <c r="V7" s="8">
        <v>13.411627147262012</v>
      </c>
      <c r="W7" s="8">
        <v>14.839097125967935</v>
      </c>
      <c r="X7" s="8">
        <v>3.6023810523154163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0.13129399756093554</v>
      </c>
      <c r="Q11" s="19">
        <f t="shared" si="8"/>
        <v>0.20953440557162487</v>
      </c>
      <c r="R11" s="19">
        <f t="shared" si="8"/>
        <v>0.43636742134974538</v>
      </c>
      <c r="S11" s="19">
        <f t="shared" si="8"/>
        <v>0.61674079654162095</v>
      </c>
      <c r="T11" s="19">
        <f t="shared" si="8"/>
        <v>0.65062862724903714</v>
      </c>
      <c r="U11" s="19">
        <f t="shared" si="8"/>
        <v>0.5045981623643816</v>
      </c>
      <c r="V11" s="19">
        <f t="shared" si="8"/>
        <v>0.73113823620682361</v>
      </c>
      <c r="W11" s="19">
        <f t="shared" si="8"/>
        <v>0.94262214551395351</v>
      </c>
      <c r="X11" s="19">
        <f t="shared" si="8"/>
        <v>0.19198614086262455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0.13129399756093554</v>
      </c>
      <c r="Q16" s="8">
        <v>0.20953440557162487</v>
      </c>
      <c r="R16" s="8">
        <v>0.43636742134974538</v>
      </c>
      <c r="S16" s="8">
        <v>0.61674079654162095</v>
      </c>
      <c r="T16" s="8">
        <v>0.65062862724903714</v>
      </c>
      <c r="U16" s="8">
        <v>0.5045981623643816</v>
      </c>
      <c r="V16" s="8">
        <v>0.73113823620682361</v>
      </c>
      <c r="W16" s="8">
        <v>0.94262214551395351</v>
      </c>
      <c r="X16" s="8">
        <v>0.19198614086262455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0.76681385592355822</v>
      </c>
      <c r="D26" s="27">
        <f t="shared" si="11"/>
        <v>1.0740254828046265</v>
      </c>
      <c r="E26" s="27">
        <f t="shared" si="11"/>
        <v>0.61559812695435212</v>
      </c>
      <c r="F26" s="27">
        <f t="shared" si="11"/>
        <v>0.11809832338265362</v>
      </c>
      <c r="G26" s="27">
        <f t="shared" si="11"/>
        <v>0.48257037392416513</v>
      </c>
      <c r="H26" s="27">
        <f t="shared" si="11"/>
        <v>0.35582686618217957</v>
      </c>
      <c r="I26" s="27">
        <f t="shared" si="11"/>
        <v>0.15668089163616136</v>
      </c>
      <c r="J26" s="27">
        <f t="shared" si="11"/>
        <v>2.4644476536695423E-2</v>
      </c>
      <c r="K26" s="27">
        <f t="shared" si="11"/>
        <v>2.1498248750480699E-2</v>
      </c>
      <c r="L26" s="27">
        <f t="shared" si="11"/>
        <v>1.8595293812670634E-2</v>
      </c>
      <c r="M26" s="27">
        <f t="shared" si="11"/>
        <v>2.8522079955956233E-2</v>
      </c>
      <c r="N26" s="27">
        <f t="shared" si="11"/>
        <v>2.9614794788294478E-2</v>
      </c>
      <c r="O26" s="27">
        <f t="shared" si="11"/>
        <v>0.22053153215455124</v>
      </c>
      <c r="P26" s="27">
        <f t="shared" si="11"/>
        <v>0.16290136957142309</v>
      </c>
      <c r="Q26" s="27">
        <f t="shared" si="11"/>
        <v>0.15091960013464092</v>
      </c>
      <c r="R26" s="27">
        <f t="shared" si="11"/>
        <v>0.18694115828061572</v>
      </c>
      <c r="S26" s="27">
        <f t="shared" si="11"/>
        <v>0.36667786447418943</v>
      </c>
      <c r="T26" s="27">
        <f t="shared" si="11"/>
        <v>0.85729223778312558</v>
      </c>
      <c r="U26" s="27">
        <f t="shared" si="11"/>
        <v>0.92595926695879749</v>
      </c>
      <c r="V26" s="27">
        <f t="shared" si="11"/>
        <v>1.5352086735038577</v>
      </c>
      <c r="W26" s="27">
        <f t="shared" si="11"/>
        <v>1.9271757564681109</v>
      </c>
      <c r="X26" s="27">
        <f t="shared" si="11"/>
        <v>0.39512352252972466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0.76681385592355822</v>
      </c>
      <c r="D33" s="19">
        <f t="shared" si="13"/>
        <v>1.0740254828046265</v>
      </c>
      <c r="E33" s="19">
        <f t="shared" si="13"/>
        <v>0.61559812695435212</v>
      </c>
      <c r="F33" s="19">
        <f t="shared" si="13"/>
        <v>0.11809832338265362</v>
      </c>
      <c r="G33" s="19">
        <f t="shared" si="13"/>
        <v>0.48257037392416513</v>
      </c>
      <c r="H33" s="19">
        <f t="shared" si="13"/>
        <v>0.35582686618217957</v>
      </c>
      <c r="I33" s="19">
        <f t="shared" si="13"/>
        <v>0.15668089163616136</v>
      </c>
      <c r="J33" s="19">
        <f t="shared" si="13"/>
        <v>2.4644476536695423E-2</v>
      </c>
      <c r="K33" s="19">
        <f t="shared" si="13"/>
        <v>2.1498248750480699E-2</v>
      </c>
      <c r="L33" s="19">
        <f t="shared" si="13"/>
        <v>1.8595293812670634E-2</v>
      </c>
      <c r="M33" s="19">
        <f t="shared" si="13"/>
        <v>2.8522079955956233E-2</v>
      </c>
      <c r="N33" s="19">
        <f t="shared" si="13"/>
        <v>2.9614794788294478E-2</v>
      </c>
      <c r="O33" s="19">
        <f t="shared" si="13"/>
        <v>0.22053153215455124</v>
      </c>
      <c r="P33" s="19">
        <f t="shared" si="13"/>
        <v>0.16290136957142309</v>
      </c>
      <c r="Q33" s="19">
        <f t="shared" si="13"/>
        <v>0.15091960013464092</v>
      </c>
      <c r="R33" s="19">
        <f t="shared" si="13"/>
        <v>0.18694115828061572</v>
      </c>
      <c r="S33" s="19">
        <f t="shared" si="13"/>
        <v>0.36667786447418943</v>
      </c>
      <c r="T33" s="19">
        <f t="shared" si="13"/>
        <v>0.85729223778312558</v>
      </c>
      <c r="U33" s="19">
        <f t="shared" si="13"/>
        <v>0.92595926695879749</v>
      </c>
      <c r="V33" s="19">
        <f t="shared" si="13"/>
        <v>1.5352086735038577</v>
      </c>
      <c r="W33" s="19">
        <f t="shared" si="13"/>
        <v>1.9271757564681109</v>
      </c>
      <c r="X33" s="19">
        <f t="shared" si="13"/>
        <v>0.39512352252972466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0.76681385592355822</v>
      </c>
      <c r="D43" s="8">
        <v>1.0740254828046265</v>
      </c>
      <c r="E43" s="8">
        <v>0.61559812695435212</v>
      </c>
      <c r="F43" s="8">
        <v>0.11809832338265362</v>
      </c>
      <c r="G43" s="8">
        <v>0.48257037392416513</v>
      </c>
      <c r="H43" s="8">
        <v>0.35582686618217957</v>
      </c>
      <c r="I43" s="8">
        <v>0.15668089163616136</v>
      </c>
      <c r="J43" s="8">
        <v>2.4644476536695423E-2</v>
      </c>
      <c r="K43" s="8">
        <v>2.1498248750480699E-2</v>
      </c>
      <c r="L43" s="8">
        <v>1.8595293812670634E-2</v>
      </c>
      <c r="M43" s="8">
        <v>2.8522079955956233E-2</v>
      </c>
      <c r="N43" s="8">
        <v>2.9614794788294478E-2</v>
      </c>
      <c r="O43" s="8">
        <v>0.22053153215455124</v>
      </c>
      <c r="P43" s="8">
        <v>0.16290136957142309</v>
      </c>
      <c r="Q43" s="8">
        <v>0.15091960013464092</v>
      </c>
      <c r="R43" s="8">
        <v>0.18694115828061572</v>
      </c>
      <c r="S43" s="8">
        <v>0.36667786447418943</v>
      </c>
      <c r="T43" s="8">
        <v>0.85729223778312558</v>
      </c>
      <c r="U43" s="8">
        <v>0.92595926695879749</v>
      </c>
      <c r="V43" s="8">
        <v>1.5352086735038577</v>
      </c>
      <c r="W43" s="8">
        <v>1.9271757564681109</v>
      </c>
      <c r="X43" s="8">
        <v>0.39512352252972466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57.822298454257599</v>
      </c>
      <c r="D51" s="27">
        <v>67.090421558160898</v>
      </c>
      <c r="E51" s="27">
        <v>40.743251610669915</v>
      </c>
      <c r="F51" s="27">
        <v>10.914552126093319</v>
      </c>
      <c r="G51" s="27">
        <v>38.360622441804416</v>
      </c>
      <c r="H51" s="27">
        <v>41.765378031668384</v>
      </c>
      <c r="I51" s="27">
        <v>39.37609525729431</v>
      </c>
      <c r="J51" s="27">
        <v>8.005839200030259</v>
      </c>
      <c r="K51" s="27">
        <v>10.665976816236387</v>
      </c>
      <c r="L51" s="27">
        <v>10.457775577243947</v>
      </c>
      <c r="M51" s="27">
        <v>8.3545819158627044</v>
      </c>
      <c r="N51" s="27">
        <v>12.630282565277811</v>
      </c>
      <c r="O51" s="27">
        <v>27.188662844715768</v>
      </c>
      <c r="P51" s="27">
        <v>10.732203673368804</v>
      </c>
      <c r="Q51" s="27">
        <v>11.512564269081794</v>
      </c>
      <c r="R51" s="27">
        <v>12.238243380630786</v>
      </c>
      <c r="S51" s="27">
        <v>12.483842430321834</v>
      </c>
      <c r="T51" s="27">
        <v>11.80183635119646</v>
      </c>
      <c r="U51" s="27">
        <v>12.791591642461105</v>
      </c>
      <c r="V51" s="27">
        <v>14.884295648320903</v>
      </c>
      <c r="W51" s="27">
        <v>14.431658738375626</v>
      </c>
      <c r="X51" s="27">
        <v>2.5665949421020762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15.19220079748411</v>
      </c>
      <c r="D52" s="27">
        <f t="shared" si="14"/>
        <v>38.364080578580804</v>
      </c>
      <c r="E52" s="27">
        <f t="shared" si="14"/>
        <v>29.96077828882374</v>
      </c>
      <c r="F52" s="27">
        <f t="shared" si="14"/>
        <v>9.8946770541821554</v>
      </c>
      <c r="G52" s="27">
        <f t="shared" si="14"/>
        <v>29.259965193677669</v>
      </c>
      <c r="H52" s="27">
        <f t="shared" si="14"/>
        <v>34.060754850814945</v>
      </c>
      <c r="I52" s="27">
        <f t="shared" si="14"/>
        <v>32.71893026728651</v>
      </c>
      <c r="J52" s="27">
        <f t="shared" si="14"/>
        <v>5.0936289688400977</v>
      </c>
      <c r="K52" s="27">
        <f t="shared" si="14"/>
        <v>7.6789305699098094</v>
      </c>
      <c r="L52" s="27">
        <f t="shared" si="14"/>
        <v>4.8468854020463388</v>
      </c>
      <c r="M52" s="27">
        <f t="shared" si="14"/>
        <v>5.7337574347198847</v>
      </c>
      <c r="N52" s="27">
        <f t="shared" si="14"/>
        <v>7.4312744499067245</v>
      </c>
      <c r="O52" s="27">
        <f t="shared" si="14"/>
        <v>17.692000332590784</v>
      </c>
      <c r="P52" s="27">
        <f t="shared" si="14"/>
        <v>8.5922893221345849</v>
      </c>
      <c r="Q52" s="27">
        <f t="shared" si="14"/>
        <v>8.8872693228295887</v>
      </c>
      <c r="R52" s="27">
        <f t="shared" si="14"/>
        <v>8.0837102114145125</v>
      </c>
      <c r="S52" s="27">
        <f t="shared" si="14"/>
        <v>8.0010251500663614</v>
      </c>
      <c r="T52" s="27">
        <f t="shared" si="14"/>
        <v>8.5134071259233952</v>
      </c>
      <c r="U52" s="27">
        <f t="shared" si="14"/>
        <v>9.3446481479939649</v>
      </c>
      <c r="V52" s="27">
        <f t="shared" si="14"/>
        <v>10.925439108159553</v>
      </c>
      <c r="W52" s="27">
        <f t="shared" si="14"/>
        <v>20.938845737865218</v>
      </c>
      <c r="X52" s="27">
        <f t="shared" si="14"/>
        <v>4.2177651320343976</v>
      </c>
    </row>
    <row r="53" spans="1:24" ht="11.25" customHeight="1" x14ac:dyDescent="0.2">
      <c r="A53" s="29" t="s">
        <v>116</v>
      </c>
      <c r="B53" s="7" t="s">
        <v>117</v>
      </c>
      <c r="C53" s="8">
        <v>15.19220079748411</v>
      </c>
      <c r="D53" s="8">
        <v>38.364080578580804</v>
      </c>
      <c r="E53" s="8">
        <v>29.96077828882374</v>
      </c>
      <c r="F53" s="8">
        <v>9.8946770541821554</v>
      </c>
      <c r="G53" s="8">
        <v>29.259965193677669</v>
      </c>
      <c r="H53" s="8">
        <v>34.060754850814945</v>
      </c>
      <c r="I53" s="8">
        <v>32.71893026728651</v>
      </c>
      <c r="J53" s="8">
        <v>5.0936289688400977</v>
      </c>
      <c r="K53" s="8">
        <v>7.6789305699098094</v>
      </c>
      <c r="L53" s="8">
        <v>4.8468854020463388</v>
      </c>
      <c r="M53" s="8">
        <v>5.7337574347198847</v>
      </c>
      <c r="N53" s="8">
        <v>7.4312744499067245</v>
      </c>
      <c r="O53" s="8">
        <v>17.692000332590784</v>
      </c>
      <c r="P53" s="8">
        <v>8.5922893221345849</v>
      </c>
      <c r="Q53" s="8">
        <v>8.8872693228295887</v>
      </c>
      <c r="R53" s="8">
        <v>8.0837102114145125</v>
      </c>
      <c r="S53" s="8">
        <v>8.0010251500663614</v>
      </c>
      <c r="T53" s="8">
        <v>8.5134071259233952</v>
      </c>
      <c r="U53" s="8">
        <v>9.3446481479939649</v>
      </c>
      <c r="V53" s="8">
        <v>10.925439108159553</v>
      </c>
      <c r="W53" s="8">
        <v>20.938845737865218</v>
      </c>
      <c r="X53" s="8">
        <v>4.2177651320343976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0.46970578043291961</v>
      </c>
      <c r="F61" s="49">
        <f t="shared" si="15"/>
        <v>0.51599491559023114</v>
      </c>
      <c r="G61" s="49">
        <f t="shared" si="15"/>
        <v>2.9361469945041927</v>
      </c>
      <c r="H61" s="49">
        <f t="shared" si="15"/>
        <v>1.9030656644190049</v>
      </c>
      <c r="I61" s="49">
        <f t="shared" si="15"/>
        <v>2.8808401074138215</v>
      </c>
      <c r="J61" s="49">
        <f t="shared" si="15"/>
        <v>2.1844468808259188</v>
      </c>
      <c r="K61" s="49">
        <f t="shared" si="15"/>
        <v>2.5036294973242827</v>
      </c>
      <c r="L61" s="49">
        <f t="shared" si="15"/>
        <v>2.1798746572043766</v>
      </c>
      <c r="M61" s="49">
        <f t="shared" si="15"/>
        <v>2.3042728134215191</v>
      </c>
      <c r="N61" s="49">
        <f t="shared" si="15"/>
        <v>2.7813469711487673</v>
      </c>
      <c r="O61" s="49">
        <f t="shared" si="15"/>
        <v>6.1842629744715172</v>
      </c>
      <c r="P61" s="49">
        <f t="shared" si="15"/>
        <v>2.779672992317844</v>
      </c>
      <c r="Q61" s="49">
        <f t="shared" si="15"/>
        <v>2.6379342410221351</v>
      </c>
      <c r="R61" s="49">
        <f t="shared" si="15"/>
        <v>2.4116729932221972</v>
      </c>
      <c r="S61" s="49">
        <f t="shared" si="15"/>
        <v>2.1324560962731423</v>
      </c>
      <c r="T61" s="49">
        <f t="shared" si="15"/>
        <v>2.3176831295793012</v>
      </c>
      <c r="U61" s="49">
        <f t="shared" si="15"/>
        <v>2.4370389553255811</v>
      </c>
      <c r="V61" s="49">
        <f t="shared" si="15"/>
        <v>3.1116181914465235</v>
      </c>
      <c r="W61" s="49">
        <f t="shared" si="15"/>
        <v>5.486752935279827</v>
      </c>
      <c r="X61" s="49">
        <f t="shared" si="15"/>
        <v>0.85506636567079686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0.46970578043291961</v>
      </c>
      <c r="F62" s="52">
        <v>0.51599491559023114</v>
      </c>
      <c r="G62" s="52">
        <v>2.9361469945041927</v>
      </c>
      <c r="H62" s="52">
        <v>1.9030656644190049</v>
      </c>
      <c r="I62" s="52">
        <v>2.8808401074138215</v>
      </c>
      <c r="J62" s="52">
        <v>2.1844468808259188</v>
      </c>
      <c r="K62" s="52">
        <v>2.5036294973242827</v>
      </c>
      <c r="L62" s="52">
        <v>2.1798746572043766</v>
      </c>
      <c r="M62" s="52">
        <v>2.3042728134215191</v>
      </c>
      <c r="N62" s="52">
        <v>2.7813469711487673</v>
      </c>
      <c r="O62" s="52">
        <v>6.1842629744715172</v>
      </c>
      <c r="P62" s="52">
        <v>2.779672992317844</v>
      </c>
      <c r="Q62" s="52">
        <v>2.6379342410221351</v>
      </c>
      <c r="R62" s="52">
        <v>2.4116729932221972</v>
      </c>
      <c r="S62" s="52">
        <v>2.1324560962731423</v>
      </c>
      <c r="T62" s="52">
        <v>2.3176831295793012</v>
      </c>
      <c r="U62" s="52">
        <v>2.4370389553255811</v>
      </c>
      <c r="V62" s="52">
        <v>3.1116181914465235</v>
      </c>
      <c r="W62" s="52">
        <v>5.486752935279827</v>
      </c>
      <c r="X62" s="52">
        <v>0.85506636567079686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289</v>
      </c>
      <c r="B1" s="4" t="s">
        <v>288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188.2382909323901</v>
      </c>
      <c r="D2" s="21">
        <f t="shared" ref="D2:X2" si="0">SUM(D3,D17,D22,D25,D26,D51,D52)</f>
        <v>184.61273297779903</v>
      </c>
      <c r="E2" s="21">
        <f t="shared" si="0"/>
        <v>152.7830475787292</v>
      </c>
      <c r="F2" s="21">
        <f t="shared" si="0"/>
        <v>155.08219136630748</v>
      </c>
      <c r="G2" s="21">
        <f t="shared" si="0"/>
        <v>173.33073837099184</v>
      </c>
      <c r="H2" s="21">
        <f t="shared" si="0"/>
        <v>177.4811611500229</v>
      </c>
      <c r="I2" s="21">
        <f t="shared" si="0"/>
        <v>184.64633344944971</v>
      </c>
      <c r="J2" s="21">
        <f t="shared" si="0"/>
        <v>174.83737807221041</v>
      </c>
      <c r="K2" s="21">
        <f t="shared" si="0"/>
        <v>174.97088396956451</v>
      </c>
      <c r="L2" s="21">
        <f t="shared" si="0"/>
        <v>176.54973646143611</v>
      </c>
      <c r="M2" s="21">
        <f t="shared" si="0"/>
        <v>174.12363060361088</v>
      </c>
      <c r="N2" s="21">
        <f t="shared" si="0"/>
        <v>152.40647769287921</v>
      </c>
      <c r="O2" s="21">
        <f t="shared" si="0"/>
        <v>147.61065661968189</v>
      </c>
      <c r="P2" s="21">
        <f t="shared" si="0"/>
        <v>105.63519569381157</v>
      </c>
      <c r="Q2" s="21">
        <f t="shared" si="0"/>
        <v>149.35901729602085</v>
      </c>
      <c r="R2" s="21">
        <f t="shared" si="0"/>
        <v>141.91924124351257</v>
      </c>
      <c r="S2" s="21">
        <f t="shared" si="0"/>
        <v>149.74990539508178</v>
      </c>
      <c r="T2" s="21">
        <f t="shared" si="0"/>
        <v>150.40637368924004</v>
      </c>
      <c r="U2" s="21">
        <f t="shared" si="0"/>
        <v>152.2540244997046</v>
      </c>
      <c r="V2" s="21">
        <f t="shared" si="0"/>
        <v>152.9901149652751</v>
      </c>
      <c r="W2" s="21">
        <f t="shared" si="0"/>
        <v>104.99061524319843</v>
      </c>
      <c r="X2" s="21">
        <f t="shared" si="0"/>
        <v>109.91251147781756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111.70739234092235</v>
      </c>
      <c r="D3" s="24">
        <f t="shared" ref="D3:W3" si="2">SUM(D4,D8,D11)</f>
        <v>109.39011322181746</v>
      </c>
      <c r="E3" s="24">
        <f t="shared" si="2"/>
        <v>64.01968007507385</v>
      </c>
      <c r="F3" s="24">
        <f t="shared" si="2"/>
        <v>61.642173627156637</v>
      </c>
      <c r="G3" s="24">
        <f t="shared" si="2"/>
        <v>88.274602586187001</v>
      </c>
      <c r="H3" s="24">
        <f t="shared" si="2"/>
        <v>92.807557662806715</v>
      </c>
      <c r="I3" s="24">
        <f t="shared" si="2"/>
        <v>104.82743349905725</v>
      </c>
      <c r="J3" s="24">
        <f t="shared" si="2"/>
        <v>79.343922652880011</v>
      </c>
      <c r="K3" s="24">
        <f t="shared" si="2"/>
        <v>82.273575741769946</v>
      </c>
      <c r="L3" s="24">
        <f t="shared" si="2"/>
        <v>86.184188607414725</v>
      </c>
      <c r="M3" s="24">
        <f t="shared" si="2"/>
        <v>84.038292923572996</v>
      </c>
      <c r="N3" s="24">
        <f t="shared" si="2"/>
        <v>73.733138243566813</v>
      </c>
      <c r="O3" s="24">
        <f t="shared" si="2"/>
        <v>70.308072794725405</v>
      </c>
      <c r="P3" s="24">
        <f t="shared" si="2"/>
        <v>57.11571612517367</v>
      </c>
      <c r="Q3" s="24">
        <f t="shared" si="2"/>
        <v>73.004328365227565</v>
      </c>
      <c r="R3" s="24">
        <f t="shared" si="2"/>
        <v>66.879131656956147</v>
      </c>
      <c r="S3" s="24">
        <f t="shared" si="2"/>
        <v>70.795771536136712</v>
      </c>
      <c r="T3" s="24">
        <f t="shared" si="2"/>
        <v>73.218505351851235</v>
      </c>
      <c r="U3" s="24">
        <f t="shared" si="2"/>
        <v>65.883184377991512</v>
      </c>
      <c r="V3" s="24">
        <f t="shared" si="2"/>
        <v>70.825161079137317</v>
      </c>
      <c r="W3" s="24">
        <f t="shared" si="2"/>
        <v>51.630905272585046</v>
      </c>
      <c r="X3" s="24">
        <f t="shared" ref="X3" si="3">SUM(X4,X8,X11)</f>
        <v>61.811181788516222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111.70739234092235</v>
      </c>
      <c r="D4" s="19">
        <f t="shared" ref="D4:W4" si="5">SUM(D5:D7)</f>
        <v>109.39011322181746</v>
      </c>
      <c r="E4" s="19">
        <f t="shared" si="5"/>
        <v>64.01968007507385</v>
      </c>
      <c r="F4" s="19">
        <f t="shared" si="5"/>
        <v>61.642173627156637</v>
      </c>
      <c r="G4" s="19">
        <f t="shared" si="5"/>
        <v>88.274602586187001</v>
      </c>
      <c r="H4" s="19">
        <f t="shared" si="5"/>
        <v>92.807557662806715</v>
      </c>
      <c r="I4" s="19">
        <f t="shared" si="5"/>
        <v>104.82743349905725</v>
      </c>
      <c r="J4" s="19">
        <f t="shared" si="5"/>
        <v>79.343922652880011</v>
      </c>
      <c r="K4" s="19">
        <f t="shared" si="5"/>
        <v>82.273575741769946</v>
      </c>
      <c r="L4" s="19">
        <f t="shared" si="5"/>
        <v>86.184188607414725</v>
      </c>
      <c r="M4" s="19">
        <f t="shared" si="5"/>
        <v>84.038292923572996</v>
      </c>
      <c r="N4" s="19">
        <f t="shared" si="5"/>
        <v>73.733138243566813</v>
      </c>
      <c r="O4" s="19">
        <f t="shared" si="5"/>
        <v>70.308072794725405</v>
      </c>
      <c r="P4" s="19">
        <f t="shared" si="5"/>
        <v>56.530415405753025</v>
      </c>
      <c r="Q4" s="19">
        <f t="shared" si="5"/>
        <v>71.631432729929429</v>
      </c>
      <c r="R4" s="19">
        <f t="shared" si="5"/>
        <v>64.242172653514572</v>
      </c>
      <c r="S4" s="19">
        <f t="shared" si="5"/>
        <v>67.004810999281261</v>
      </c>
      <c r="T4" s="19">
        <f t="shared" si="5"/>
        <v>69.248924299987934</v>
      </c>
      <c r="U4" s="19">
        <f t="shared" si="5"/>
        <v>62.703560557254114</v>
      </c>
      <c r="V4" s="19">
        <f t="shared" si="5"/>
        <v>67.163714258348463</v>
      </c>
      <c r="W4" s="19">
        <f t="shared" si="5"/>
        <v>48.547056557140124</v>
      </c>
      <c r="X4" s="19">
        <f t="shared" ref="X4" si="6">SUM(X5:X7)</f>
        <v>58.683679981345037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111.70739234092235</v>
      </c>
      <c r="D7" s="8">
        <v>109.39011322181746</v>
      </c>
      <c r="E7" s="8">
        <v>64.01968007507385</v>
      </c>
      <c r="F7" s="8">
        <v>61.642173627156637</v>
      </c>
      <c r="G7" s="8">
        <v>88.274602586187001</v>
      </c>
      <c r="H7" s="8">
        <v>92.807557662806715</v>
      </c>
      <c r="I7" s="8">
        <v>104.82743349905725</v>
      </c>
      <c r="J7" s="8">
        <v>79.343922652880011</v>
      </c>
      <c r="K7" s="8">
        <v>82.273575741769946</v>
      </c>
      <c r="L7" s="8">
        <v>86.184188607414725</v>
      </c>
      <c r="M7" s="8">
        <v>84.038292923572996</v>
      </c>
      <c r="N7" s="8">
        <v>73.733138243566813</v>
      </c>
      <c r="O7" s="8">
        <v>70.308072794725405</v>
      </c>
      <c r="P7" s="8">
        <v>56.530415405753025</v>
      </c>
      <c r="Q7" s="8">
        <v>71.631432729929429</v>
      </c>
      <c r="R7" s="8">
        <v>64.242172653514572</v>
      </c>
      <c r="S7" s="8">
        <v>67.004810999281261</v>
      </c>
      <c r="T7" s="8">
        <v>69.248924299987934</v>
      </c>
      <c r="U7" s="8">
        <v>62.703560557254114</v>
      </c>
      <c r="V7" s="8">
        <v>67.163714258348463</v>
      </c>
      <c r="W7" s="8">
        <v>48.547056557140124</v>
      </c>
      <c r="X7" s="8">
        <v>58.683679981345037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0.58530071942064266</v>
      </c>
      <c r="Q11" s="19">
        <f t="shared" si="8"/>
        <v>1.3728956352981319</v>
      </c>
      <c r="R11" s="19">
        <f t="shared" si="8"/>
        <v>2.6369590034415702</v>
      </c>
      <c r="S11" s="19">
        <f t="shared" si="8"/>
        <v>3.7909605368554455</v>
      </c>
      <c r="T11" s="19">
        <f t="shared" si="8"/>
        <v>3.9695810518632952</v>
      </c>
      <c r="U11" s="19">
        <f t="shared" si="8"/>
        <v>3.1796238207373992</v>
      </c>
      <c r="V11" s="19">
        <f t="shared" si="8"/>
        <v>3.661446820788854</v>
      </c>
      <c r="W11" s="19">
        <f t="shared" si="8"/>
        <v>3.083848715444923</v>
      </c>
      <c r="X11" s="19">
        <f t="shared" si="8"/>
        <v>3.127501807171182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0.58530071942064266</v>
      </c>
      <c r="Q16" s="8">
        <v>1.3728956352981319</v>
      </c>
      <c r="R16" s="8">
        <v>2.6369590034415702</v>
      </c>
      <c r="S16" s="8">
        <v>3.7909605368554455</v>
      </c>
      <c r="T16" s="8">
        <v>3.9695810518632952</v>
      </c>
      <c r="U16" s="8">
        <v>3.1796238207373992</v>
      </c>
      <c r="V16" s="8">
        <v>3.661446820788854</v>
      </c>
      <c r="W16" s="8">
        <v>3.083848715444923</v>
      </c>
      <c r="X16" s="8">
        <v>3.127501807171182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1.0016358181965559</v>
      </c>
      <c r="D26" s="27">
        <f t="shared" si="11"/>
        <v>1.185236791441924</v>
      </c>
      <c r="E26" s="27">
        <f t="shared" si="11"/>
        <v>1.3211818782209155</v>
      </c>
      <c r="F26" s="27">
        <f t="shared" si="11"/>
        <v>1.0002228822869368</v>
      </c>
      <c r="G26" s="27">
        <f t="shared" si="11"/>
        <v>1.0566992122644832</v>
      </c>
      <c r="H26" s="27">
        <f t="shared" si="11"/>
        <v>0.71529632284441336</v>
      </c>
      <c r="I26" s="27">
        <f t="shared" si="11"/>
        <v>0.31634753821819278</v>
      </c>
      <c r="J26" s="27">
        <f t="shared" si="11"/>
        <v>0.29305659736995243</v>
      </c>
      <c r="K26" s="27">
        <f t="shared" si="11"/>
        <v>0.18646404119433221</v>
      </c>
      <c r="L26" s="27">
        <f t="shared" si="11"/>
        <v>0.16039656609817957</v>
      </c>
      <c r="M26" s="27">
        <f t="shared" si="11"/>
        <v>0.30649997965561881</v>
      </c>
      <c r="N26" s="27">
        <f t="shared" si="11"/>
        <v>0.18403741648416119</v>
      </c>
      <c r="O26" s="27">
        <f t="shared" si="11"/>
        <v>0.62196856339598272</v>
      </c>
      <c r="P26" s="27">
        <f t="shared" si="11"/>
        <v>0.7254532784652068</v>
      </c>
      <c r="Q26" s="27">
        <f t="shared" si="11"/>
        <v>0.98799117408256587</v>
      </c>
      <c r="R26" s="27">
        <f t="shared" si="11"/>
        <v>1.1290041576190726</v>
      </c>
      <c r="S26" s="27">
        <f t="shared" si="11"/>
        <v>2.2528841269198443</v>
      </c>
      <c r="T26" s="27">
        <f t="shared" si="11"/>
        <v>5.2272603056008071</v>
      </c>
      <c r="U26" s="27">
        <f t="shared" si="11"/>
        <v>5.8301864767126315</v>
      </c>
      <c r="V26" s="27">
        <f t="shared" si="11"/>
        <v>7.6823482238972209</v>
      </c>
      <c r="W26" s="27">
        <f t="shared" si="11"/>
        <v>6.2861164993110448</v>
      </c>
      <c r="X26" s="27">
        <f t="shared" si="11"/>
        <v>6.4172091480555951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1.0016358181965559</v>
      </c>
      <c r="D33" s="19">
        <f t="shared" si="13"/>
        <v>1.185236791441924</v>
      </c>
      <c r="E33" s="19">
        <f t="shared" si="13"/>
        <v>1.3211818782209155</v>
      </c>
      <c r="F33" s="19">
        <f t="shared" si="13"/>
        <v>1.0002228822869368</v>
      </c>
      <c r="G33" s="19">
        <f t="shared" si="13"/>
        <v>1.0566992122644832</v>
      </c>
      <c r="H33" s="19">
        <f t="shared" si="13"/>
        <v>0.71529632284441336</v>
      </c>
      <c r="I33" s="19">
        <f t="shared" si="13"/>
        <v>0.31634753821819278</v>
      </c>
      <c r="J33" s="19">
        <f t="shared" si="13"/>
        <v>0.29305659736995243</v>
      </c>
      <c r="K33" s="19">
        <f t="shared" si="13"/>
        <v>0.18646404119433221</v>
      </c>
      <c r="L33" s="19">
        <f t="shared" si="13"/>
        <v>0.16039656609817957</v>
      </c>
      <c r="M33" s="19">
        <f t="shared" si="13"/>
        <v>0.30649997965561881</v>
      </c>
      <c r="N33" s="19">
        <f t="shared" si="13"/>
        <v>0.18403741648416119</v>
      </c>
      <c r="O33" s="19">
        <f t="shared" si="13"/>
        <v>0.62196856339598272</v>
      </c>
      <c r="P33" s="19">
        <f t="shared" si="13"/>
        <v>0.7254532784652068</v>
      </c>
      <c r="Q33" s="19">
        <f t="shared" si="13"/>
        <v>0.98799117408256587</v>
      </c>
      <c r="R33" s="19">
        <f t="shared" si="13"/>
        <v>1.1290041576190726</v>
      </c>
      <c r="S33" s="19">
        <f t="shared" si="13"/>
        <v>2.2528841269198443</v>
      </c>
      <c r="T33" s="19">
        <f t="shared" si="13"/>
        <v>5.2272603056008071</v>
      </c>
      <c r="U33" s="19">
        <f t="shared" si="13"/>
        <v>5.8301864767126315</v>
      </c>
      <c r="V33" s="19">
        <f t="shared" si="13"/>
        <v>7.6823482238972209</v>
      </c>
      <c r="W33" s="19">
        <f t="shared" si="13"/>
        <v>6.2861164993110448</v>
      </c>
      <c r="X33" s="19">
        <f t="shared" si="13"/>
        <v>6.4172091480555951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1.0016358181965559</v>
      </c>
      <c r="D43" s="8">
        <v>1.185236791441924</v>
      </c>
      <c r="E43" s="8">
        <v>1.3211818782209155</v>
      </c>
      <c r="F43" s="8">
        <v>1.0002228822869368</v>
      </c>
      <c r="G43" s="8">
        <v>1.0566992122644832</v>
      </c>
      <c r="H43" s="8">
        <v>0.71529632284441336</v>
      </c>
      <c r="I43" s="8">
        <v>0.31634753821819278</v>
      </c>
      <c r="J43" s="8">
        <v>0.29305659736995243</v>
      </c>
      <c r="K43" s="8">
        <v>0.18646404119433221</v>
      </c>
      <c r="L43" s="8">
        <v>0.16039656609817957</v>
      </c>
      <c r="M43" s="8">
        <v>0.30649997965561881</v>
      </c>
      <c r="N43" s="8">
        <v>0.18403741648416119</v>
      </c>
      <c r="O43" s="8">
        <v>0.62196856339598272</v>
      </c>
      <c r="P43" s="8">
        <v>0.7254532784652068</v>
      </c>
      <c r="Q43" s="8">
        <v>0.98799117408256587</v>
      </c>
      <c r="R43" s="8">
        <v>1.1290041576190726</v>
      </c>
      <c r="S43" s="8">
        <v>2.2528841269198443</v>
      </c>
      <c r="T43" s="8">
        <v>5.2272603056008071</v>
      </c>
      <c r="U43" s="8">
        <v>5.8301864767126315</v>
      </c>
      <c r="V43" s="8">
        <v>7.6823482238972209</v>
      </c>
      <c r="W43" s="8">
        <v>6.2861164993110448</v>
      </c>
      <c r="X43" s="8">
        <v>6.4172091480555951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75.529262773271171</v>
      </c>
      <c r="D51" s="27">
        <v>74.037382964539646</v>
      </c>
      <c r="E51" s="27">
        <v>87.442185625434433</v>
      </c>
      <c r="F51" s="27">
        <v>92.439794856863926</v>
      </c>
      <c r="G51" s="27">
        <v>83.999436572540361</v>
      </c>
      <c r="H51" s="27">
        <v>83.95830716437176</v>
      </c>
      <c r="I51" s="27">
        <v>79.502552412174268</v>
      </c>
      <c r="J51" s="27">
        <v>95.200398821960448</v>
      </c>
      <c r="K51" s="27">
        <v>92.510844186600238</v>
      </c>
      <c r="L51" s="27">
        <v>90.205151287923186</v>
      </c>
      <c r="M51" s="27">
        <v>89.778837700382255</v>
      </c>
      <c r="N51" s="27">
        <v>78.489302032828249</v>
      </c>
      <c r="O51" s="27">
        <v>76.680615261560519</v>
      </c>
      <c r="P51" s="27">
        <v>47.794026290172681</v>
      </c>
      <c r="Q51" s="27">
        <v>75.366697756710707</v>
      </c>
      <c r="R51" s="27">
        <v>73.911105428937347</v>
      </c>
      <c r="S51" s="27">
        <v>76.701249732025246</v>
      </c>
      <c r="T51" s="27">
        <v>71.960608031787999</v>
      </c>
      <c r="U51" s="27">
        <v>80.540653645000461</v>
      </c>
      <c r="V51" s="27">
        <v>74.482605662240559</v>
      </c>
      <c r="W51" s="27">
        <v>47.073593471302345</v>
      </c>
      <c r="X51" s="27">
        <v>41.68412054124574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0</v>
      </c>
      <c r="V61" s="49">
        <f t="shared" si="15"/>
        <v>0</v>
      </c>
      <c r="W61" s="49">
        <f t="shared" si="15"/>
        <v>0</v>
      </c>
      <c r="X61" s="49">
        <f t="shared" si="15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151</v>
      </c>
      <c r="B1" s="4" t="s">
        <v>179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12.86157744</v>
      </c>
      <c r="D2" s="21">
        <f t="shared" ref="D2:X2" si="0">SUM(D3,D17,D22,D25,D26,D51,D52)</f>
        <v>15.523340040000003</v>
      </c>
      <c r="E2" s="21">
        <f t="shared" si="0"/>
        <v>19.173088799999999</v>
      </c>
      <c r="F2" s="21">
        <f t="shared" si="0"/>
        <v>21.591889199999997</v>
      </c>
      <c r="G2" s="21">
        <f t="shared" si="0"/>
        <v>18.887506559999999</v>
      </c>
      <c r="H2" s="21">
        <f t="shared" si="0"/>
        <v>18.386590680000001</v>
      </c>
      <c r="I2" s="21">
        <f t="shared" si="0"/>
        <v>11.32467372</v>
      </c>
      <c r="J2" s="21">
        <f t="shared" si="0"/>
        <v>7.3033099199999985</v>
      </c>
      <c r="K2" s="21">
        <f t="shared" si="0"/>
        <v>9.9717361199999992</v>
      </c>
      <c r="L2" s="21">
        <f t="shared" si="0"/>
        <v>7.8158995200000003</v>
      </c>
      <c r="M2" s="21">
        <f t="shared" si="0"/>
        <v>5.2181010000000017</v>
      </c>
      <c r="N2" s="21">
        <f t="shared" si="0"/>
        <v>7.2610689600000029</v>
      </c>
      <c r="O2" s="21">
        <f t="shared" si="0"/>
        <v>9.4128976799999986</v>
      </c>
      <c r="P2" s="21">
        <f t="shared" si="0"/>
        <v>11.98849572</v>
      </c>
      <c r="Q2" s="21">
        <f t="shared" si="0"/>
        <v>5.7975933600000014</v>
      </c>
      <c r="R2" s="21">
        <f t="shared" si="0"/>
        <v>5.4360709200000006</v>
      </c>
      <c r="S2" s="21">
        <f t="shared" si="0"/>
        <v>5.3296704000000004</v>
      </c>
      <c r="T2" s="21">
        <f t="shared" si="0"/>
        <v>5.0785196399999997</v>
      </c>
      <c r="U2" s="21">
        <f t="shared" si="0"/>
        <v>1.4308066800000001</v>
      </c>
      <c r="V2" s="21">
        <f t="shared" si="0"/>
        <v>2.0541103200000004</v>
      </c>
      <c r="W2" s="21">
        <f t="shared" si="0"/>
        <v>0.61051428000000008</v>
      </c>
      <c r="X2" s="21">
        <f t="shared" si="0"/>
        <v>13.976443080000001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FC_IND_PPP_PU_E!C5+FC_IND_PPP_PA_E!C5+FC_IND_PPP_PR_E!C5</f>
        <v>0</v>
      </c>
      <c r="D5" s="8">
        <f>FC_IND_PPP_PU_E!D5+FC_IND_PPP_PA_E!D5+FC_IND_PPP_PR_E!D5</f>
        <v>0</v>
      </c>
      <c r="E5" s="8">
        <f>FC_IND_PPP_PU_E!E5+FC_IND_PPP_PA_E!E5+FC_IND_PPP_PR_E!E5</f>
        <v>0</v>
      </c>
      <c r="F5" s="8">
        <f>FC_IND_PPP_PU_E!F5+FC_IND_PPP_PA_E!F5+FC_IND_PPP_PR_E!F5</f>
        <v>0</v>
      </c>
      <c r="G5" s="8">
        <f>FC_IND_PPP_PU_E!G5+FC_IND_PPP_PA_E!G5+FC_IND_PPP_PR_E!G5</f>
        <v>0</v>
      </c>
      <c r="H5" s="8">
        <f>FC_IND_PPP_PU_E!H5+FC_IND_PPP_PA_E!H5+FC_IND_PPP_PR_E!H5</f>
        <v>0</v>
      </c>
      <c r="I5" s="8">
        <f>FC_IND_PPP_PU_E!I5+FC_IND_PPP_PA_E!I5+FC_IND_PPP_PR_E!I5</f>
        <v>0</v>
      </c>
      <c r="J5" s="8">
        <f>FC_IND_PPP_PU_E!J5+FC_IND_PPP_PA_E!J5+FC_IND_PPP_PR_E!J5</f>
        <v>0</v>
      </c>
      <c r="K5" s="8">
        <f>FC_IND_PPP_PU_E!K5+FC_IND_PPP_PA_E!K5+FC_IND_PPP_PR_E!K5</f>
        <v>0</v>
      </c>
      <c r="L5" s="8">
        <f>FC_IND_PPP_PU_E!L5+FC_IND_PPP_PA_E!L5+FC_IND_PPP_PR_E!L5</f>
        <v>0</v>
      </c>
      <c r="M5" s="8">
        <f>FC_IND_PPP_PU_E!M5+FC_IND_PPP_PA_E!M5+FC_IND_PPP_PR_E!M5</f>
        <v>0</v>
      </c>
      <c r="N5" s="8">
        <f>FC_IND_PPP_PU_E!N5+FC_IND_PPP_PA_E!N5+FC_IND_PPP_PR_E!N5</f>
        <v>0</v>
      </c>
      <c r="O5" s="8">
        <f>FC_IND_PPP_PU_E!O5+FC_IND_PPP_PA_E!O5+FC_IND_PPP_PR_E!O5</f>
        <v>0</v>
      </c>
      <c r="P5" s="8">
        <f>FC_IND_PPP_PU_E!P5+FC_IND_PPP_PA_E!P5+FC_IND_PPP_PR_E!P5</f>
        <v>0</v>
      </c>
      <c r="Q5" s="8">
        <f>FC_IND_PPP_PU_E!Q5+FC_IND_PPP_PA_E!Q5+FC_IND_PPP_PR_E!Q5</f>
        <v>0</v>
      </c>
      <c r="R5" s="8">
        <f>FC_IND_PPP_PU_E!R5+FC_IND_PPP_PA_E!R5+FC_IND_PPP_PR_E!R5</f>
        <v>0</v>
      </c>
      <c r="S5" s="8">
        <f>FC_IND_PPP_PU_E!S5+FC_IND_PPP_PA_E!S5+FC_IND_PPP_PR_E!S5</f>
        <v>0</v>
      </c>
      <c r="T5" s="8">
        <f>FC_IND_PPP_PU_E!T5+FC_IND_PPP_PA_E!T5+FC_IND_PPP_PR_E!T5</f>
        <v>0</v>
      </c>
      <c r="U5" s="8">
        <f>FC_IND_PPP_PU_E!U5+FC_IND_PPP_PA_E!U5+FC_IND_PPP_PR_E!U5</f>
        <v>0</v>
      </c>
      <c r="V5" s="8">
        <f>FC_IND_PPP_PU_E!V5+FC_IND_PPP_PA_E!V5+FC_IND_PPP_PR_E!V5</f>
        <v>0</v>
      </c>
      <c r="W5" s="8">
        <f>FC_IND_PPP_PU_E!W5+FC_IND_PPP_PA_E!W5+FC_IND_PPP_PR_E!W5</f>
        <v>0</v>
      </c>
      <c r="X5" s="8">
        <f>FC_IND_PPP_PU_E!X5+FC_IND_PPP_PA_E!X5+FC_IND_PPP_PR_E!X5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FC_IND_PPP_PU_E!C6+FC_IND_PPP_PA_E!C6+FC_IND_PPP_PR_E!C6</f>
        <v>0</v>
      </c>
      <c r="D6" s="8">
        <f>FC_IND_PPP_PU_E!D6+FC_IND_PPP_PA_E!D6+FC_IND_PPP_PR_E!D6</f>
        <v>0</v>
      </c>
      <c r="E6" s="8">
        <f>FC_IND_PPP_PU_E!E6+FC_IND_PPP_PA_E!E6+FC_IND_PPP_PR_E!E6</f>
        <v>0</v>
      </c>
      <c r="F6" s="8">
        <f>FC_IND_PPP_PU_E!F6+FC_IND_PPP_PA_E!F6+FC_IND_PPP_PR_E!F6</f>
        <v>0</v>
      </c>
      <c r="G6" s="8">
        <f>FC_IND_PPP_PU_E!G6+FC_IND_PPP_PA_E!G6+FC_IND_PPP_PR_E!G6</f>
        <v>0</v>
      </c>
      <c r="H6" s="8">
        <f>FC_IND_PPP_PU_E!H6+FC_IND_PPP_PA_E!H6+FC_IND_PPP_PR_E!H6</f>
        <v>0</v>
      </c>
      <c r="I6" s="8">
        <f>FC_IND_PPP_PU_E!I6+FC_IND_PPP_PA_E!I6+FC_IND_PPP_PR_E!I6</f>
        <v>0</v>
      </c>
      <c r="J6" s="8">
        <f>FC_IND_PPP_PU_E!J6+FC_IND_PPP_PA_E!J6+FC_IND_PPP_PR_E!J6</f>
        <v>0</v>
      </c>
      <c r="K6" s="8">
        <f>FC_IND_PPP_PU_E!K6+FC_IND_PPP_PA_E!K6+FC_IND_PPP_PR_E!K6</f>
        <v>0</v>
      </c>
      <c r="L6" s="8">
        <f>FC_IND_PPP_PU_E!L6+FC_IND_PPP_PA_E!L6+FC_IND_PPP_PR_E!L6</f>
        <v>0</v>
      </c>
      <c r="M6" s="8">
        <f>FC_IND_PPP_PU_E!M6+FC_IND_PPP_PA_E!M6+FC_IND_PPP_PR_E!M6</f>
        <v>0</v>
      </c>
      <c r="N6" s="8">
        <f>FC_IND_PPP_PU_E!N6+FC_IND_PPP_PA_E!N6+FC_IND_PPP_PR_E!N6</f>
        <v>0</v>
      </c>
      <c r="O6" s="8">
        <f>FC_IND_PPP_PU_E!O6+FC_IND_PPP_PA_E!O6+FC_IND_PPP_PR_E!O6</f>
        <v>0</v>
      </c>
      <c r="P6" s="8">
        <f>FC_IND_PPP_PU_E!P6+FC_IND_PPP_PA_E!P6+FC_IND_PPP_PR_E!P6</f>
        <v>0</v>
      </c>
      <c r="Q6" s="8">
        <f>FC_IND_PPP_PU_E!Q6+FC_IND_PPP_PA_E!Q6+FC_IND_PPP_PR_E!Q6</f>
        <v>0</v>
      </c>
      <c r="R6" s="8">
        <f>FC_IND_PPP_PU_E!R6+FC_IND_PPP_PA_E!R6+FC_IND_PPP_PR_E!R6</f>
        <v>0</v>
      </c>
      <c r="S6" s="8">
        <f>FC_IND_PPP_PU_E!S6+FC_IND_PPP_PA_E!S6+FC_IND_PPP_PR_E!S6</f>
        <v>0</v>
      </c>
      <c r="T6" s="8">
        <f>FC_IND_PPP_PU_E!T6+FC_IND_PPP_PA_E!T6+FC_IND_PPP_PR_E!T6</f>
        <v>0</v>
      </c>
      <c r="U6" s="8">
        <f>FC_IND_PPP_PU_E!U6+FC_IND_PPP_PA_E!U6+FC_IND_PPP_PR_E!U6</f>
        <v>0</v>
      </c>
      <c r="V6" s="8">
        <f>FC_IND_PPP_PU_E!V6+FC_IND_PPP_PA_E!V6+FC_IND_PPP_PR_E!V6</f>
        <v>0</v>
      </c>
      <c r="W6" s="8">
        <f>FC_IND_PPP_PU_E!W6+FC_IND_PPP_PA_E!W6+FC_IND_PPP_PR_E!W6</f>
        <v>0</v>
      </c>
      <c r="X6" s="8">
        <f>FC_IND_PPP_PU_E!X6+FC_IND_PPP_PA_E!X6+FC_IND_PPP_PR_E!X6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FC_IND_PPP_PU_E!C7+FC_IND_PPP_PA_E!C7+FC_IND_PPP_PR_E!C7</f>
        <v>0</v>
      </c>
      <c r="D7" s="8">
        <f>FC_IND_PPP_PU_E!D7+FC_IND_PPP_PA_E!D7+FC_IND_PPP_PR_E!D7</f>
        <v>0</v>
      </c>
      <c r="E7" s="8">
        <f>FC_IND_PPP_PU_E!E7+FC_IND_PPP_PA_E!E7+FC_IND_PPP_PR_E!E7</f>
        <v>0</v>
      </c>
      <c r="F7" s="8">
        <f>FC_IND_PPP_PU_E!F7+FC_IND_PPP_PA_E!F7+FC_IND_PPP_PR_E!F7</f>
        <v>0</v>
      </c>
      <c r="G7" s="8">
        <f>FC_IND_PPP_PU_E!G7+FC_IND_PPP_PA_E!G7+FC_IND_PPP_PR_E!G7</f>
        <v>0</v>
      </c>
      <c r="H7" s="8">
        <f>FC_IND_PPP_PU_E!H7+FC_IND_PPP_PA_E!H7+FC_IND_PPP_PR_E!H7</f>
        <v>0</v>
      </c>
      <c r="I7" s="8">
        <f>FC_IND_PPP_PU_E!I7+FC_IND_PPP_PA_E!I7+FC_IND_PPP_PR_E!I7</f>
        <v>0</v>
      </c>
      <c r="J7" s="8">
        <f>FC_IND_PPP_PU_E!J7+FC_IND_PPP_PA_E!J7+FC_IND_PPP_PR_E!J7</f>
        <v>0</v>
      </c>
      <c r="K7" s="8">
        <f>FC_IND_PPP_PU_E!K7+FC_IND_PPP_PA_E!K7+FC_IND_PPP_PR_E!K7</f>
        <v>0</v>
      </c>
      <c r="L7" s="8">
        <f>FC_IND_PPP_PU_E!L7+FC_IND_PPP_PA_E!L7+FC_IND_PPP_PR_E!L7</f>
        <v>0</v>
      </c>
      <c r="M7" s="8">
        <f>FC_IND_PPP_PU_E!M7+FC_IND_PPP_PA_E!M7+FC_IND_PPP_PR_E!M7</f>
        <v>0</v>
      </c>
      <c r="N7" s="8">
        <f>FC_IND_PPP_PU_E!N7+FC_IND_PPP_PA_E!N7+FC_IND_PPP_PR_E!N7</f>
        <v>0</v>
      </c>
      <c r="O7" s="8">
        <f>FC_IND_PPP_PU_E!O7+FC_IND_PPP_PA_E!O7+FC_IND_PPP_PR_E!O7</f>
        <v>0</v>
      </c>
      <c r="P7" s="8">
        <f>FC_IND_PPP_PU_E!P7+FC_IND_PPP_PA_E!P7+FC_IND_PPP_PR_E!P7</f>
        <v>0</v>
      </c>
      <c r="Q7" s="8">
        <f>FC_IND_PPP_PU_E!Q7+FC_IND_PPP_PA_E!Q7+FC_IND_PPP_PR_E!Q7</f>
        <v>0</v>
      </c>
      <c r="R7" s="8">
        <f>FC_IND_PPP_PU_E!R7+FC_IND_PPP_PA_E!R7+FC_IND_PPP_PR_E!R7</f>
        <v>0</v>
      </c>
      <c r="S7" s="8">
        <f>FC_IND_PPP_PU_E!S7+FC_IND_PPP_PA_E!S7+FC_IND_PPP_PR_E!S7</f>
        <v>0</v>
      </c>
      <c r="T7" s="8">
        <f>FC_IND_PPP_PU_E!T7+FC_IND_PPP_PA_E!T7+FC_IND_PPP_PR_E!T7</f>
        <v>0</v>
      </c>
      <c r="U7" s="8">
        <f>FC_IND_PPP_PU_E!U7+FC_IND_PPP_PA_E!U7+FC_IND_PPP_PR_E!U7</f>
        <v>0</v>
      </c>
      <c r="V7" s="8">
        <f>FC_IND_PPP_PU_E!V7+FC_IND_PPP_PA_E!V7+FC_IND_PPP_PR_E!V7</f>
        <v>0</v>
      </c>
      <c r="W7" s="8">
        <f>FC_IND_PPP_PU_E!W7+FC_IND_PPP_PA_E!W7+FC_IND_PPP_PR_E!W7</f>
        <v>0</v>
      </c>
      <c r="X7" s="8">
        <f>FC_IND_PPP_PU_E!X7+FC_IND_PPP_PA_E!X7+FC_IND_PPP_PR_E!X7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FC_IND_PPP_PU_E!C9+FC_IND_PPP_PA_E!C9+FC_IND_PPP_PR_E!C9</f>
        <v>0</v>
      </c>
      <c r="D9" s="8">
        <f>FC_IND_PPP_PU_E!D9+FC_IND_PPP_PA_E!D9+FC_IND_PPP_PR_E!D9</f>
        <v>0</v>
      </c>
      <c r="E9" s="8">
        <f>FC_IND_PPP_PU_E!E9+FC_IND_PPP_PA_E!E9+FC_IND_PPP_PR_E!E9</f>
        <v>0</v>
      </c>
      <c r="F9" s="8">
        <f>FC_IND_PPP_PU_E!F9+FC_IND_PPP_PA_E!F9+FC_IND_PPP_PR_E!F9</f>
        <v>0</v>
      </c>
      <c r="G9" s="8">
        <f>FC_IND_PPP_PU_E!G9+FC_IND_PPP_PA_E!G9+FC_IND_PPP_PR_E!G9</f>
        <v>0</v>
      </c>
      <c r="H9" s="8">
        <f>FC_IND_PPP_PU_E!H9+FC_IND_PPP_PA_E!H9+FC_IND_PPP_PR_E!H9</f>
        <v>0</v>
      </c>
      <c r="I9" s="8">
        <f>FC_IND_PPP_PU_E!I9+FC_IND_PPP_PA_E!I9+FC_IND_PPP_PR_E!I9</f>
        <v>0</v>
      </c>
      <c r="J9" s="8">
        <f>FC_IND_PPP_PU_E!J9+FC_IND_PPP_PA_E!J9+FC_IND_PPP_PR_E!J9</f>
        <v>0</v>
      </c>
      <c r="K9" s="8">
        <f>FC_IND_PPP_PU_E!K9+FC_IND_PPP_PA_E!K9+FC_IND_PPP_PR_E!K9</f>
        <v>0</v>
      </c>
      <c r="L9" s="8">
        <f>FC_IND_PPP_PU_E!L9+FC_IND_PPP_PA_E!L9+FC_IND_PPP_PR_E!L9</f>
        <v>0</v>
      </c>
      <c r="M9" s="8">
        <f>FC_IND_PPP_PU_E!M9+FC_IND_PPP_PA_E!M9+FC_IND_PPP_PR_E!M9</f>
        <v>0</v>
      </c>
      <c r="N9" s="8">
        <f>FC_IND_PPP_PU_E!N9+FC_IND_PPP_PA_E!N9+FC_IND_PPP_PR_E!N9</f>
        <v>0</v>
      </c>
      <c r="O9" s="8">
        <f>FC_IND_PPP_PU_E!O9+FC_IND_PPP_PA_E!O9+FC_IND_PPP_PR_E!O9</f>
        <v>0</v>
      </c>
      <c r="P9" s="8">
        <f>FC_IND_PPP_PU_E!P9+FC_IND_PPP_PA_E!P9+FC_IND_PPP_PR_E!P9</f>
        <v>0</v>
      </c>
      <c r="Q9" s="8">
        <f>FC_IND_PPP_PU_E!Q9+FC_IND_PPP_PA_E!Q9+FC_IND_PPP_PR_E!Q9</f>
        <v>0</v>
      </c>
      <c r="R9" s="8">
        <f>FC_IND_PPP_PU_E!R9+FC_IND_PPP_PA_E!R9+FC_IND_PPP_PR_E!R9</f>
        <v>0</v>
      </c>
      <c r="S9" s="8">
        <f>FC_IND_PPP_PU_E!S9+FC_IND_PPP_PA_E!S9+FC_IND_PPP_PR_E!S9</f>
        <v>0</v>
      </c>
      <c r="T9" s="8">
        <f>FC_IND_PPP_PU_E!T9+FC_IND_PPP_PA_E!T9+FC_IND_PPP_PR_E!T9</f>
        <v>0</v>
      </c>
      <c r="U9" s="8">
        <f>FC_IND_PPP_PU_E!U9+FC_IND_PPP_PA_E!U9+FC_IND_PPP_PR_E!U9</f>
        <v>0</v>
      </c>
      <c r="V9" s="8">
        <f>FC_IND_PPP_PU_E!V9+FC_IND_PPP_PA_E!V9+FC_IND_PPP_PR_E!V9</f>
        <v>0</v>
      </c>
      <c r="W9" s="8">
        <f>FC_IND_PPP_PU_E!W9+FC_IND_PPP_PA_E!W9+FC_IND_PPP_PR_E!W9</f>
        <v>0</v>
      </c>
      <c r="X9" s="8">
        <f>FC_IND_PPP_PU_E!X9+FC_IND_PPP_PA_E!X9+FC_IND_PPP_PR_E!X9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FC_IND_PPP_PU_E!C10+FC_IND_PPP_PA_E!C10+FC_IND_PPP_PR_E!C10</f>
        <v>0</v>
      </c>
      <c r="D10" s="8">
        <f>FC_IND_PPP_PU_E!D10+FC_IND_PPP_PA_E!D10+FC_IND_PPP_PR_E!D10</f>
        <v>0</v>
      </c>
      <c r="E10" s="8">
        <f>FC_IND_PPP_PU_E!E10+FC_IND_PPP_PA_E!E10+FC_IND_PPP_PR_E!E10</f>
        <v>0</v>
      </c>
      <c r="F10" s="8">
        <f>FC_IND_PPP_PU_E!F10+FC_IND_PPP_PA_E!F10+FC_IND_PPP_PR_E!F10</f>
        <v>0</v>
      </c>
      <c r="G10" s="8">
        <f>FC_IND_PPP_PU_E!G10+FC_IND_PPP_PA_E!G10+FC_IND_PPP_PR_E!G10</f>
        <v>0</v>
      </c>
      <c r="H10" s="8">
        <f>FC_IND_PPP_PU_E!H10+FC_IND_PPP_PA_E!H10+FC_IND_PPP_PR_E!H10</f>
        <v>0</v>
      </c>
      <c r="I10" s="8">
        <f>FC_IND_PPP_PU_E!I10+FC_IND_PPP_PA_E!I10+FC_IND_PPP_PR_E!I10</f>
        <v>0</v>
      </c>
      <c r="J10" s="8">
        <f>FC_IND_PPP_PU_E!J10+FC_IND_PPP_PA_E!J10+FC_IND_PPP_PR_E!J10</f>
        <v>0</v>
      </c>
      <c r="K10" s="8">
        <f>FC_IND_PPP_PU_E!K10+FC_IND_PPP_PA_E!K10+FC_IND_PPP_PR_E!K10</f>
        <v>0</v>
      </c>
      <c r="L10" s="8">
        <f>FC_IND_PPP_PU_E!L10+FC_IND_PPP_PA_E!L10+FC_IND_PPP_PR_E!L10</f>
        <v>0</v>
      </c>
      <c r="M10" s="8">
        <f>FC_IND_PPP_PU_E!M10+FC_IND_PPP_PA_E!M10+FC_IND_PPP_PR_E!M10</f>
        <v>0</v>
      </c>
      <c r="N10" s="8">
        <f>FC_IND_PPP_PU_E!N10+FC_IND_PPP_PA_E!N10+FC_IND_PPP_PR_E!N10</f>
        <v>0</v>
      </c>
      <c r="O10" s="8">
        <f>FC_IND_PPP_PU_E!O10+FC_IND_PPP_PA_E!O10+FC_IND_PPP_PR_E!O10</f>
        <v>0</v>
      </c>
      <c r="P10" s="8">
        <f>FC_IND_PPP_PU_E!P10+FC_IND_PPP_PA_E!P10+FC_IND_PPP_PR_E!P10</f>
        <v>0</v>
      </c>
      <c r="Q10" s="8">
        <f>FC_IND_PPP_PU_E!Q10+FC_IND_PPP_PA_E!Q10+FC_IND_PPP_PR_E!Q10</f>
        <v>0</v>
      </c>
      <c r="R10" s="8">
        <f>FC_IND_PPP_PU_E!R10+FC_IND_PPP_PA_E!R10+FC_IND_PPP_PR_E!R10</f>
        <v>0</v>
      </c>
      <c r="S10" s="8">
        <f>FC_IND_PPP_PU_E!S10+FC_IND_PPP_PA_E!S10+FC_IND_PPP_PR_E!S10</f>
        <v>0</v>
      </c>
      <c r="T10" s="8">
        <f>FC_IND_PPP_PU_E!T10+FC_IND_PPP_PA_E!T10+FC_IND_PPP_PR_E!T10</f>
        <v>0</v>
      </c>
      <c r="U10" s="8">
        <f>FC_IND_PPP_PU_E!U10+FC_IND_PPP_PA_E!U10+FC_IND_PPP_PR_E!U10</f>
        <v>0</v>
      </c>
      <c r="V10" s="8">
        <f>FC_IND_PPP_PU_E!V10+FC_IND_PPP_PA_E!V10+FC_IND_PPP_PR_E!V10</f>
        <v>0</v>
      </c>
      <c r="W10" s="8">
        <f>FC_IND_PPP_PU_E!W10+FC_IND_PPP_PA_E!W10+FC_IND_PPP_PR_E!W10</f>
        <v>0</v>
      </c>
      <c r="X10" s="8">
        <f>FC_IND_PPP_PU_E!X10+FC_IND_PPP_PA_E!X10+FC_IND_PPP_PR_E!X10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FC_IND_PPP_PU_E!C12+FC_IND_PPP_PA_E!C12+FC_IND_PPP_PR_E!C12</f>
        <v>0</v>
      </c>
      <c r="D12" s="8">
        <f>FC_IND_PPP_PU_E!D12+FC_IND_PPP_PA_E!D12+FC_IND_PPP_PR_E!D12</f>
        <v>0</v>
      </c>
      <c r="E12" s="8">
        <f>FC_IND_PPP_PU_E!E12+FC_IND_PPP_PA_E!E12+FC_IND_PPP_PR_E!E12</f>
        <v>0</v>
      </c>
      <c r="F12" s="8">
        <f>FC_IND_PPP_PU_E!F12+FC_IND_PPP_PA_E!F12+FC_IND_PPP_PR_E!F12</f>
        <v>0</v>
      </c>
      <c r="G12" s="8">
        <f>FC_IND_PPP_PU_E!G12+FC_IND_PPP_PA_E!G12+FC_IND_PPP_PR_E!G12</f>
        <v>0</v>
      </c>
      <c r="H12" s="8">
        <f>FC_IND_PPP_PU_E!H12+FC_IND_PPP_PA_E!H12+FC_IND_PPP_PR_E!H12</f>
        <v>0</v>
      </c>
      <c r="I12" s="8">
        <f>FC_IND_PPP_PU_E!I12+FC_IND_PPP_PA_E!I12+FC_IND_PPP_PR_E!I12</f>
        <v>0</v>
      </c>
      <c r="J12" s="8">
        <f>FC_IND_PPP_PU_E!J12+FC_IND_PPP_PA_E!J12+FC_IND_PPP_PR_E!J12</f>
        <v>0</v>
      </c>
      <c r="K12" s="8">
        <f>FC_IND_PPP_PU_E!K12+FC_IND_PPP_PA_E!K12+FC_IND_PPP_PR_E!K12</f>
        <v>0</v>
      </c>
      <c r="L12" s="8">
        <f>FC_IND_PPP_PU_E!L12+FC_IND_PPP_PA_E!L12+FC_IND_PPP_PR_E!L12</f>
        <v>0</v>
      </c>
      <c r="M12" s="8">
        <f>FC_IND_PPP_PU_E!M12+FC_IND_PPP_PA_E!M12+FC_IND_PPP_PR_E!M12</f>
        <v>0</v>
      </c>
      <c r="N12" s="8">
        <f>FC_IND_PPP_PU_E!N12+FC_IND_PPP_PA_E!N12+FC_IND_PPP_PR_E!N12</f>
        <v>0</v>
      </c>
      <c r="O12" s="8">
        <f>FC_IND_PPP_PU_E!O12+FC_IND_PPP_PA_E!O12+FC_IND_PPP_PR_E!O12</f>
        <v>0</v>
      </c>
      <c r="P12" s="8">
        <f>FC_IND_PPP_PU_E!P12+FC_IND_PPP_PA_E!P12+FC_IND_PPP_PR_E!P12</f>
        <v>0</v>
      </c>
      <c r="Q12" s="8">
        <f>FC_IND_PPP_PU_E!Q12+FC_IND_PPP_PA_E!Q12+FC_IND_PPP_PR_E!Q12</f>
        <v>0</v>
      </c>
      <c r="R12" s="8">
        <f>FC_IND_PPP_PU_E!R12+FC_IND_PPP_PA_E!R12+FC_IND_PPP_PR_E!R12</f>
        <v>0</v>
      </c>
      <c r="S12" s="8">
        <f>FC_IND_PPP_PU_E!S12+FC_IND_PPP_PA_E!S12+FC_IND_PPP_PR_E!S12</f>
        <v>0</v>
      </c>
      <c r="T12" s="8">
        <f>FC_IND_PPP_PU_E!T12+FC_IND_PPP_PA_E!T12+FC_IND_PPP_PR_E!T12</f>
        <v>0</v>
      </c>
      <c r="U12" s="8">
        <f>FC_IND_PPP_PU_E!U12+FC_IND_PPP_PA_E!U12+FC_IND_PPP_PR_E!U12</f>
        <v>0</v>
      </c>
      <c r="V12" s="8">
        <f>FC_IND_PPP_PU_E!V12+FC_IND_PPP_PA_E!V12+FC_IND_PPP_PR_E!V12</f>
        <v>0</v>
      </c>
      <c r="W12" s="8">
        <f>FC_IND_PPP_PU_E!W12+FC_IND_PPP_PA_E!W12+FC_IND_PPP_PR_E!W12</f>
        <v>0</v>
      </c>
      <c r="X12" s="8">
        <f>FC_IND_PPP_PU_E!X12+FC_IND_PPP_PA_E!X12+FC_IND_PPP_PR_E!X12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FC_IND_PPP_PU_E!C13+FC_IND_PPP_PA_E!C13+FC_IND_PPP_PR_E!C13</f>
        <v>0</v>
      </c>
      <c r="D13" s="8">
        <f>FC_IND_PPP_PU_E!D13+FC_IND_PPP_PA_E!D13+FC_IND_PPP_PR_E!D13</f>
        <v>0</v>
      </c>
      <c r="E13" s="8">
        <f>FC_IND_PPP_PU_E!E13+FC_IND_PPP_PA_E!E13+FC_IND_PPP_PR_E!E13</f>
        <v>0</v>
      </c>
      <c r="F13" s="8">
        <f>FC_IND_PPP_PU_E!F13+FC_IND_PPP_PA_E!F13+FC_IND_PPP_PR_E!F13</f>
        <v>0</v>
      </c>
      <c r="G13" s="8">
        <f>FC_IND_PPP_PU_E!G13+FC_IND_PPP_PA_E!G13+FC_IND_PPP_PR_E!G13</f>
        <v>0</v>
      </c>
      <c r="H13" s="8">
        <f>FC_IND_PPP_PU_E!H13+FC_IND_PPP_PA_E!H13+FC_IND_PPP_PR_E!H13</f>
        <v>0</v>
      </c>
      <c r="I13" s="8">
        <f>FC_IND_PPP_PU_E!I13+FC_IND_PPP_PA_E!I13+FC_IND_PPP_PR_E!I13</f>
        <v>0</v>
      </c>
      <c r="J13" s="8">
        <f>FC_IND_PPP_PU_E!J13+FC_IND_PPP_PA_E!J13+FC_IND_PPP_PR_E!J13</f>
        <v>0</v>
      </c>
      <c r="K13" s="8">
        <f>FC_IND_PPP_PU_E!K13+FC_IND_PPP_PA_E!K13+FC_IND_PPP_PR_E!K13</f>
        <v>0</v>
      </c>
      <c r="L13" s="8">
        <f>FC_IND_PPP_PU_E!L13+FC_IND_PPP_PA_E!L13+FC_IND_PPP_PR_E!L13</f>
        <v>0</v>
      </c>
      <c r="M13" s="8">
        <f>FC_IND_PPP_PU_E!M13+FC_IND_PPP_PA_E!M13+FC_IND_PPP_PR_E!M13</f>
        <v>0</v>
      </c>
      <c r="N13" s="8">
        <f>FC_IND_PPP_PU_E!N13+FC_IND_PPP_PA_E!N13+FC_IND_PPP_PR_E!N13</f>
        <v>0</v>
      </c>
      <c r="O13" s="8">
        <f>FC_IND_PPP_PU_E!O13+FC_IND_PPP_PA_E!O13+FC_IND_PPP_PR_E!O13</f>
        <v>0</v>
      </c>
      <c r="P13" s="8">
        <f>FC_IND_PPP_PU_E!P13+FC_IND_PPP_PA_E!P13+FC_IND_PPP_PR_E!P13</f>
        <v>0</v>
      </c>
      <c r="Q13" s="8">
        <f>FC_IND_PPP_PU_E!Q13+FC_IND_PPP_PA_E!Q13+FC_IND_PPP_PR_E!Q13</f>
        <v>0</v>
      </c>
      <c r="R13" s="8">
        <f>FC_IND_PPP_PU_E!R13+FC_IND_PPP_PA_E!R13+FC_IND_PPP_PR_E!R13</f>
        <v>0</v>
      </c>
      <c r="S13" s="8">
        <f>FC_IND_PPP_PU_E!S13+FC_IND_PPP_PA_E!S13+FC_IND_PPP_PR_E!S13</f>
        <v>0</v>
      </c>
      <c r="T13" s="8">
        <f>FC_IND_PPP_PU_E!T13+FC_IND_PPP_PA_E!T13+FC_IND_PPP_PR_E!T13</f>
        <v>0</v>
      </c>
      <c r="U13" s="8">
        <f>FC_IND_PPP_PU_E!U13+FC_IND_PPP_PA_E!U13+FC_IND_PPP_PR_E!U13</f>
        <v>0</v>
      </c>
      <c r="V13" s="8">
        <f>FC_IND_PPP_PU_E!V13+FC_IND_PPP_PA_E!V13+FC_IND_PPP_PR_E!V13</f>
        <v>0</v>
      </c>
      <c r="W13" s="8">
        <f>FC_IND_PPP_PU_E!W13+FC_IND_PPP_PA_E!W13+FC_IND_PPP_PR_E!W13</f>
        <v>0</v>
      </c>
      <c r="X13" s="8">
        <f>FC_IND_PPP_PU_E!X13+FC_IND_PPP_PA_E!X13+FC_IND_PPP_PR_E!X13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FC_IND_PPP_PU_E!C14+FC_IND_PPP_PA_E!C14+FC_IND_PPP_PR_E!C14</f>
        <v>0</v>
      </c>
      <c r="D14" s="8">
        <f>FC_IND_PPP_PU_E!D14+FC_IND_PPP_PA_E!D14+FC_IND_PPP_PR_E!D14</f>
        <v>0</v>
      </c>
      <c r="E14" s="8">
        <f>FC_IND_PPP_PU_E!E14+FC_IND_PPP_PA_E!E14+FC_IND_PPP_PR_E!E14</f>
        <v>0</v>
      </c>
      <c r="F14" s="8">
        <f>FC_IND_PPP_PU_E!F14+FC_IND_PPP_PA_E!F14+FC_IND_PPP_PR_E!F14</f>
        <v>0</v>
      </c>
      <c r="G14" s="8">
        <f>FC_IND_PPP_PU_E!G14+FC_IND_PPP_PA_E!G14+FC_IND_PPP_PR_E!G14</f>
        <v>0</v>
      </c>
      <c r="H14" s="8">
        <f>FC_IND_PPP_PU_E!H14+FC_IND_PPP_PA_E!H14+FC_IND_PPP_PR_E!H14</f>
        <v>0</v>
      </c>
      <c r="I14" s="8">
        <f>FC_IND_PPP_PU_E!I14+FC_IND_PPP_PA_E!I14+FC_IND_PPP_PR_E!I14</f>
        <v>0</v>
      </c>
      <c r="J14" s="8">
        <f>FC_IND_PPP_PU_E!J14+FC_IND_PPP_PA_E!J14+FC_IND_PPP_PR_E!J14</f>
        <v>0</v>
      </c>
      <c r="K14" s="8">
        <f>FC_IND_PPP_PU_E!K14+FC_IND_PPP_PA_E!K14+FC_IND_PPP_PR_E!K14</f>
        <v>0</v>
      </c>
      <c r="L14" s="8">
        <f>FC_IND_PPP_PU_E!L14+FC_IND_PPP_PA_E!L14+FC_IND_PPP_PR_E!L14</f>
        <v>0</v>
      </c>
      <c r="M14" s="8">
        <f>FC_IND_PPP_PU_E!M14+FC_IND_PPP_PA_E!M14+FC_IND_PPP_PR_E!M14</f>
        <v>0</v>
      </c>
      <c r="N14" s="8">
        <f>FC_IND_PPP_PU_E!N14+FC_IND_PPP_PA_E!N14+FC_IND_PPP_PR_E!N14</f>
        <v>0</v>
      </c>
      <c r="O14" s="8">
        <f>FC_IND_PPP_PU_E!O14+FC_IND_PPP_PA_E!O14+FC_IND_PPP_PR_E!O14</f>
        <v>0</v>
      </c>
      <c r="P14" s="8">
        <f>FC_IND_PPP_PU_E!P14+FC_IND_PPP_PA_E!P14+FC_IND_PPP_PR_E!P14</f>
        <v>0</v>
      </c>
      <c r="Q14" s="8">
        <f>FC_IND_PPP_PU_E!Q14+FC_IND_PPP_PA_E!Q14+FC_IND_PPP_PR_E!Q14</f>
        <v>0</v>
      </c>
      <c r="R14" s="8">
        <f>FC_IND_PPP_PU_E!R14+FC_IND_PPP_PA_E!R14+FC_IND_PPP_PR_E!R14</f>
        <v>0</v>
      </c>
      <c r="S14" s="8">
        <f>FC_IND_PPP_PU_E!S14+FC_IND_PPP_PA_E!S14+FC_IND_PPP_PR_E!S14</f>
        <v>0</v>
      </c>
      <c r="T14" s="8">
        <f>FC_IND_PPP_PU_E!T14+FC_IND_PPP_PA_E!T14+FC_IND_PPP_PR_E!T14</f>
        <v>0</v>
      </c>
      <c r="U14" s="8">
        <f>FC_IND_PPP_PU_E!U14+FC_IND_PPP_PA_E!U14+FC_IND_PPP_PR_E!U14</f>
        <v>0</v>
      </c>
      <c r="V14" s="8">
        <f>FC_IND_PPP_PU_E!V14+FC_IND_PPP_PA_E!V14+FC_IND_PPP_PR_E!V14</f>
        <v>0</v>
      </c>
      <c r="W14" s="8">
        <f>FC_IND_PPP_PU_E!W14+FC_IND_PPP_PA_E!W14+FC_IND_PPP_PR_E!W14</f>
        <v>0</v>
      </c>
      <c r="X14" s="8">
        <f>FC_IND_PPP_PU_E!X14+FC_IND_PPP_PA_E!X14+FC_IND_PPP_PR_E!X14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FC_IND_PPP_PU_E!C15+FC_IND_PPP_PA_E!C15+FC_IND_PPP_PR_E!C15</f>
        <v>0</v>
      </c>
      <c r="D15" s="8">
        <f>FC_IND_PPP_PU_E!D15+FC_IND_PPP_PA_E!D15+FC_IND_PPP_PR_E!D15</f>
        <v>0</v>
      </c>
      <c r="E15" s="8">
        <f>FC_IND_PPP_PU_E!E15+FC_IND_PPP_PA_E!E15+FC_IND_PPP_PR_E!E15</f>
        <v>0</v>
      </c>
      <c r="F15" s="8">
        <f>FC_IND_PPP_PU_E!F15+FC_IND_PPP_PA_E!F15+FC_IND_PPP_PR_E!F15</f>
        <v>0</v>
      </c>
      <c r="G15" s="8">
        <f>FC_IND_PPP_PU_E!G15+FC_IND_PPP_PA_E!G15+FC_IND_PPP_PR_E!G15</f>
        <v>0</v>
      </c>
      <c r="H15" s="8">
        <f>FC_IND_PPP_PU_E!H15+FC_IND_PPP_PA_E!H15+FC_IND_PPP_PR_E!H15</f>
        <v>0</v>
      </c>
      <c r="I15" s="8">
        <f>FC_IND_PPP_PU_E!I15+FC_IND_PPP_PA_E!I15+FC_IND_PPP_PR_E!I15</f>
        <v>0</v>
      </c>
      <c r="J15" s="8">
        <f>FC_IND_PPP_PU_E!J15+FC_IND_PPP_PA_E!J15+FC_IND_PPP_PR_E!J15</f>
        <v>0</v>
      </c>
      <c r="K15" s="8">
        <f>FC_IND_PPP_PU_E!K15+FC_IND_PPP_PA_E!K15+FC_IND_PPP_PR_E!K15</f>
        <v>0</v>
      </c>
      <c r="L15" s="8">
        <f>FC_IND_PPP_PU_E!L15+FC_IND_PPP_PA_E!L15+FC_IND_PPP_PR_E!L15</f>
        <v>0</v>
      </c>
      <c r="M15" s="8">
        <f>FC_IND_PPP_PU_E!M15+FC_IND_PPP_PA_E!M15+FC_IND_PPP_PR_E!M15</f>
        <v>0</v>
      </c>
      <c r="N15" s="8">
        <f>FC_IND_PPP_PU_E!N15+FC_IND_PPP_PA_E!N15+FC_IND_PPP_PR_E!N15</f>
        <v>0</v>
      </c>
      <c r="O15" s="8">
        <f>FC_IND_PPP_PU_E!O15+FC_IND_PPP_PA_E!O15+FC_IND_PPP_PR_E!O15</f>
        <v>0</v>
      </c>
      <c r="P15" s="8">
        <f>FC_IND_PPP_PU_E!P15+FC_IND_PPP_PA_E!P15+FC_IND_PPP_PR_E!P15</f>
        <v>0</v>
      </c>
      <c r="Q15" s="8">
        <f>FC_IND_PPP_PU_E!Q15+FC_IND_PPP_PA_E!Q15+FC_IND_PPP_PR_E!Q15</f>
        <v>0</v>
      </c>
      <c r="R15" s="8">
        <f>FC_IND_PPP_PU_E!R15+FC_IND_PPP_PA_E!R15+FC_IND_PPP_PR_E!R15</f>
        <v>0</v>
      </c>
      <c r="S15" s="8">
        <f>FC_IND_PPP_PU_E!S15+FC_IND_PPP_PA_E!S15+FC_IND_PPP_PR_E!S15</f>
        <v>0</v>
      </c>
      <c r="T15" s="8">
        <f>FC_IND_PPP_PU_E!T15+FC_IND_PPP_PA_E!T15+FC_IND_PPP_PR_E!T15</f>
        <v>0</v>
      </c>
      <c r="U15" s="8">
        <f>FC_IND_PPP_PU_E!U15+FC_IND_PPP_PA_E!U15+FC_IND_PPP_PR_E!U15</f>
        <v>0</v>
      </c>
      <c r="V15" s="8">
        <f>FC_IND_PPP_PU_E!V15+FC_IND_PPP_PA_E!V15+FC_IND_PPP_PR_E!V15</f>
        <v>0</v>
      </c>
      <c r="W15" s="8">
        <f>FC_IND_PPP_PU_E!W15+FC_IND_PPP_PA_E!W15+FC_IND_PPP_PR_E!W15</f>
        <v>0</v>
      </c>
      <c r="X15" s="8">
        <f>FC_IND_PPP_PU_E!X15+FC_IND_PPP_PA_E!X15+FC_IND_PPP_PR_E!X15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FC_IND_PPP_PU_E!C16+FC_IND_PPP_PA_E!C16+FC_IND_PPP_PR_E!C16</f>
        <v>0</v>
      </c>
      <c r="D16" s="8">
        <f>FC_IND_PPP_PU_E!D16+FC_IND_PPP_PA_E!D16+FC_IND_PPP_PR_E!D16</f>
        <v>0</v>
      </c>
      <c r="E16" s="8">
        <f>FC_IND_PPP_PU_E!E16+FC_IND_PPP_PA_E!E16+FC_IND_PPP_PR_E!E16</f>
        <v>0</v>
      </c>
      <c r="F16" s="8">
        <f>FC_IND_PPP_PU_E!F16+FC_IND_PPP_PA_E!F16+FC_IND_PPP_PR_E!F16</f>
        <v>0</v>
      </c>
      <c r="G16" s="8">
        <f>FC_IND_PPP_PU_E!G16+FC_IND_PPP_PA_E!G16+FC_IND_PPP_PR_E!G16</f>
        <v>0</v>
      </c>
      <c r="H16" s="8">
        <f>FC_IND_PPP_PU_E!H16+FC_IND_PPP_PA_E!H16+FC_IND_PPP_PR_E!H16</f>
        <v>0</v>
      </c>
      <c r="I16" s="8">
        <f>FC_IND_PPP_PU_E!I16+FC_IND_PPP_PA_E!I16+FC_IND_PPP_PR_E!I16</f>
        <v>0</v>
      </c>
      <c r="J16" s="8">
        <f>FC_IND_PPP_PU_E!J16+FC_IND_PPP_PA_E!J16+FC_IND_PPP_PR_E!J16</f>
        <v>0</v>
      </c>
      <c r="K16" s="8">
        <f>FC_IND_PPP_PU_E!K16+FC_IND_PPP_PA_E!K16+FC_IND_PPP_PR_E!K16</f>
        <v>0</v>
      </c>
      <c r="L16" s="8">
        <f>FC_IND_PPP_PU_E!L16+FC_IND_PPP_PA_E!L16+FC_IND_PPP_PR_E!L16</f>
        <v>0</v>
      </c>
      <c r="M16" s="8">
        <f>FC_IND_PPP_PU_E!M16+FC_IND_PPP_PA_E!M16+FC_IND_PPP_PR_E!M16</f>
        <v>0</v>
      </c>
      <c r="N16" s="8">
        <f>FC_IND_PPP_PU_E!N16+FC_IND_PPP_PA_E!N16+FC_IND_PPP_PR_E!N16</f>
        <v>0</v>
      </c>
      <c r="O16" s="8">
        <f>FC_IND_PPP_PU_E!O16+FC_IND_PPP_PA_E!O16+FC_IND_PPP_PR_E!O16</f>
        <v>0</v>
      </c>
      <c r="P16" s="8">
        <f>FC_IND_PPP_PU_E!P16+FC_IND_PPP_PA_E!P16+FC_IND_PPP_PR_E!P16</f>
        <v>0</v>
      </c>
      <c r="Q16" s="8">
        <f>FC_IND_PPP_PU_E!Q16+FC_IND_PPP_PA_E!Q16+FC_IND_PPP_PR_E!Q16</f>
        <v>0</v>
      </c>
      <c r="R16" s="8">
        <f>FC_IND_PPP_PU_E!R16+FC_IND_PPP_PA_E!R16+FC_IND_PPP_PR_E!R16</f>
        <v>0</v>
      </c>
      <c r="S16" s="8">
        <f>FC_IND_PPP_PU_E!S16+FC_IND_PPP_PA_E!S16+FC_IND_PPP_PR_E!S16</f>
        <v>0</v>
      </c>
      <c r="T16" s="8">
        <f>FC_IND_PPP_PU_E!T16+FC_IND_PPP_PA_E!T16+FC_IND_PPP_PR_E!T16</f>
        <v>0</v>
      </c>
      <c r="U16" s="8">
        <f>FC_IND_PPP_PU_E!U16+FC_IND_PPP_PA_E!U16+FC_IND_PPP_PR_E!U16</f>
        <v>0</v>
      </c>
      <c r="V16" s="8">
        <f>FC_IND_PPP_PU_E!V16+FC_IND_PPP_PA_E!V16+FC_IND_PPP_PR_E!V16</f>
        <v>0</v>
      </c>
      <c r="W16" s="8">
        <f>FC_IND_PPP_PU_E!W16+FC_IND_PPP_PA_E!W16+FC_IND_PPP_PR_E!W16</f>
        <v>0</v>
      </c>
      <c r="X16" s="8">
        <f>FC_IND_PPP_PU_E!X16+FC_IND_PPP_PA_E!X16+FC_IND_PPP_PR_E!X16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FC_IND_PPP_PU_E!C18+FC_IND_PPP_PA_E!C18+FC_IND_PPP_PR_E!C18</f>
        <v>0</v>
      </c>
      <c r="D18" s="8">
        <f>FC_IND_PPP_PU_E!D18+FC_IND_PPP_PA_E!D18+FC_IND_PPP_PR_E!D18</f>
        <v>0</v>
      </c>
      <c r="E18" s="8">
        <f>FC_IND_PPP_PU_E!E18+FC_IND_PPP_PA_E!E18+FC_IND_PPP_PR_E!E18</f>
        <v>0</v>
      </c>
      <c r="F18" s="8">
        <f>FC_IND_PPP_PU_E!F18+FC_IND_PPP_PA_E!F18+FC_IND_PPP_PR_E!F18</f>
        <v>0</v>
      </c>
      <c r="G18" s="8">
        <f>FC_IND_PPP_PU_E!G18+FC_IND_PPP_PA_E!G18+FC_IND_PPP_PR_E!G18</f>
        <v>0</v>
      </c>
      <c r="H18" s="8">
        <f>FC_IND_PPP_PU_E!H18+FC_IND_PPP_PA_E!H18+FC_IND_PPP_PR_E!H18</f>
        <v>0</v>
      </c>
      <c r="I18" s="8">
        <f>FC_IND_PPP_PU_E!I18+FC_IND_PPP_PA_E!I18+FC_IND_PPP_PR_E!I18</f>
        <v>0</v>
      </c>
      <c r="J18" s="8">
        <f>FC_IND_PPP_PU_E!J18+FC_IND_PPP_PA_E!J18+FC_IND_PPP_PR_E!J18</f>
        <v>0</v>
      </c>
      <c r="K18" s="8">
        <f>FC_IND_PPP_PU_E!K18+FC_IND_PPP_PA_E!K18+FC_IND_PPP_PR_E!K18</f>
        <v>0</v>
      </c>
      <c r="L18" s="8">
        <f>FC_IND_PPP_PU_E!L18+FC_IND_PPP_PA_E!L18+FC_IND_PPP_PR_E!L18</f>
        <v>0</v>
      </c>
      <c r="M18" s="8">
        <f>FC_IND_PPP_PU_E!M18+FC_IND_PPP_PA_E!M18+FC_IND_PPP_PR_E!M18</f>
        <v>0</v>
      </c>
      <c r="N18" s="8">
        <f>FC_IND_PPP_PU_E!N18+FC_IND_PPP_PA_E!N18+FC_IND_PPP_PR_E!N18</f>
        <v>0</v>
      </c>
      <c r="O18" s="8">
        <f>FC_IND_PPP_PU_E!O18+FC_IND_PPP_PA_E!O18+FC_IND_PPP_PR_E!O18</f>
        <v>0</v>
      </c>
      <c r="P18" s="8">
        <f>FC_IND_PPP_PU_E!P18+FC_IND_PPP_PA_E!P18+FC_IND_PPP_PR_E!P18</f>
        <v>0</v>
      </c>
      <c r="Q18" s="8">
        <f>FC_IND_PPP_PU_E!Q18+FC_IND_PPP_PA_E!Q18+FC_IND_PPP_PR_E!Q18</f>
        <v>0</v>
      </c>
      <c r="R18" s="8">
        <f>FC_IND_PPP_PU_E!R18+FC_IND_PPP_PA_E!R18+FC_IND_PPP_PR_E!R18</f>
        <v>0</v>
      </c>
      <c r="S18" s="8">
        <f>FC_IND_PPP_PU_E!S18+FC_IND_PPP_PA_E!S18+FC_IND_PPP_PR_E!S18</f>
        <v>0</v>
      </c>
      <c r="T18" s="8">
        <f>FC_IND_PPP_PU_E!T18+FC_IND_PPP_PA_E!T18+FC_IND_PPP_PR_E!T18</f>
        <v>0</v>
      </c>
      <c r="U18" s="8">
        <f>FC_IND_PPP_PU_E!U18+FC_IND_PPP_PA_E!U18+FC_IND_PPP_PR_E!U18</f>
        <v>0</v>
      </c>
      <c r="V18" s="8">
        <f>FC_IND_PPP_PU_E!V18+FC_IND_PPP_PA_E!V18+FC_IND_PPP_PR_E!V18</f>
        <v>0</v>
      </c>
      <c r="W18" s="8">
        <f>FC_IND_PPP_PU_E!W18+FC_IND_PPP_PA_E!W18+FC_IND_PPP_PR_E!W18</f>
        <v>0</v>
      </c>
      <c r="X18" s="8">
        <f>FC_IND_PPP_PU_E!X18+FC_IND_PPP_PA_E!X18+FC_IND_PPP_PR_E!X18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FC_IND_PPP_PU_E!C19+FC_IND_PPP_PA_E!C19+FC_IND_PPP_PR_E!C19</f>
        <v>0</v>
      </c>
      <c r="D19" s="8">
        <f>FC_IND_PPP_PU_E!D19+FC_IND_PPP_PA_E!D19+FC_IND_PPP_PR_E!D19</f>
        <v>0</v>
      </c>
      <c r="E19" s="8">
        <f>FC_IND_PPP_PU_E!E19+FC_IND_PPP_PA_E!E19+FC_IND_PPP_PR_E!E19</f>
        <v>0</v>
      </c>
      <c r="F19" s="8">
        <f>FC_IND_PPP_PU_E!F19+FC_IND_PPP_PA_E!F19+FC_IND_PPP_PR_E!F19</f>
        <v>0</v>
      </c>
      <c r="G19" s="8">
        <f>FC_IND_PPP_PU_E!G19+FC_IND_PPP_PA_E!G19+FC_IND_PPP_PR_E!G19</f>
        <v>0</v>
      </c>
      <c r="H19" s="8">
        <f>FC_IND_PPP_PU_E!H19+FC_IND_PPP_PA_E!H19+FC_IND_PPP_PR_E!H19</f>
        <v>0</v>
      </c>
      <c r="I19" s="8">
        <f>FC_IND_PPP_PU_E!I19+FC_IND_PPP_PA_E!I19+FC_IND_PPP_PR_E!I19</f>
        <v>0</v>
      </c>
      <c r="J19" s="8">
        <f>FC_IND_PPP_PU_E!J19+FC_IND_PPP_PA_E!J19+FC_IND_PPP_PR_E!J19</f>
        <v>0</v>
      </c>
      <c r="K19" s="8">
        <f>FC_IND_PPP_PU_E!K19+FC_IND_PPP_PA_E!K19+FC_IND_PPP_PR_E!K19</f>
        <v>0</v>
      </c>
      <c r="L19" s="8">
        <f>FC_IND_PPP_PU_E!L19+FC_IND_PPP_PA_E!L19+FC_IND_PPP_PR_E!L19</f>
        <v>0</v>
      </c>
      <c r="M19" s="8">
        <f>FC_IND_PPP_PU_E!M19+FC_IND_PPP_PA_E!M19+FC_IND_PPP_PR_E!M19</f>
        <v>0</v>
      </c>
      <c r="N19" s="8">
        <f>FC_IND_PPP_PU_E!N19+FC_IND_PPP_PA_E!N19+FC_IND_PPP_PR_E!N19</f>
        <v>0</v>
      </c>
      <c r="O19" s="8">
        <f>FC_IND_PPP_PU_E!O19+FC_IND_PPP_PA_E!O19+FC_IND_PPP_PR_E!O19</f>
        <v>0</v>
      </c>
      <c r="P19" s="8">
        <f>FC_IND_PPP_PU_E!P19+FC_IND_PPP_PA_E!P19+FC_IND_PPP_PR_E!P19</f>
        <v>0</v>
      </c>
      <c r="Q19" s="8">
        <f>FC_IND_PPP_PU_E!Q19+FC_IND_PPP_PA_E!Q19+FC_IND_PPP_PR_E!Q19</f>
        <v>0</v>
      </c>
      <c r="R19" s="8">
        <f>FC_IND_PPP_PU_E!R19+FC_IND_PPP_PA_E!R19+FC_IND_PPP_PR_E!R19</f>
        <v>0</v>
      </c>
      <c r="S19" s="8">
        <f>FC_IND_PPP_PU_E!S19+FC_IND_PPP_PA_E!S19+FC_IND_PPP_PR_E!S19</f>
        <v>0</v>
      </c>
      <c r="T19" s="8">
        <f>FC_IND_PPP_PU_E!T19+FC_IND_PPP_PA_E!T19+FC_IND_PPP_PR_E!T19</f>
        <v>0</v>
      </c>
      <c r="U19" s="8">
        <f>FC_IND_PPP_PU_E!U19+FC_IND_PPP_PA_E!U19+FC_IND_PPP_PR_E!U19</f>
        <v>0</v>
      </c>
      <c r="V19" s="8">
        <f>FC_IND_PPP_PU_E!V19+FC_IND_PPP_PA_E!V19+FC_IND_PPP_PR_E!V19</f>
        <v>0</v>
      </c>
      <c r="W19" s="8">
        <f>FC_IND_PPP_PU_E!W19+FC_IND_PPP_PA_E!W19+FC_IND_PPP_PR_E!W19</f>
        <v>0</v>
      </c>
      <c r="X19" s="8">
        <f>FC_IND_PPP_PU_E!X19+FC_IND_PPP_PA_E!X19+FC_IND_PPP_PR_E!X19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FC_IND_PPP_PU_E!C20+FC_IND_PPP_PA_E!C20+FC_IND_PPP_PR_E!C20</f>
        <v>0</v>
      </c>
      <c r="D20" s="8">
        <f>FC_IND_PPP_PU_E!D20+FC_IND_PPP_PA_E!D20+FC_IND_PPP_PR_E!D20</f>
        <v>0</v>
      </c>
      <c r="E20" s="8">
        <f>FC_IND_PPP_PU_E!E20+FC_IND_PPP_PA_E!E20+FC_IND_PPP_PR_E!E20</f>
        <v>0</v>
      </c>
      <c r="F20" s="8">
        <f>FC_IND_PPP_PU_E!F20+FC_IND_PPP_PA_E!F20+FC_IND_PPP_PR_E!F20</f>
        <v>0</v>
      </c>
      <c r="G20" s="8">
        <f>FC_IND_PPP_PU_E!G20+FC_IND_PPP_PA_E!G20+FC_IND_PPP_PR_E!G20</f>
        <v>0</v>
      </c>
      <c r="H20" s="8">
        <f>FC_IND_PPP_PU_E!H20+FC_IND_PPP_PA_E!H20+FC_IND_PPP_PR_E!H20</f>
        <v>0</v>
      </c>
      <c r="I20" s="8">
        <f>FC_IND_PPP_PU_E!I20+FC_IND_PPP_PA_E!I20+FC_IND_PPP_PR_E!I20</f>
        <v>0</v>
      </c>
      <c r="J20" s="8">
        <f>FC_IND_PPP_PU_E!J20+FC_IND_PPP_PA_E!J20+FC_IND_PPP_PR_E!J20</f>
        <v>0</v>
      </c>
      <c r="K20" s="8">
        <f>FC_IND_PPP_PU_E!K20+FC_IND_PPP_PA_E!K20+FC_IND_PPP_PR_E!K20</f>
        <v>0</v>
      </c>
      <c r="L20" s="8">
        <f>FC_IND_PPP_PU_E!L20+FC_IND_PPP_PA_E!L20+FC_IND_PPP_PR_E!L20</f>
        <v>0</v>
      </c>
      <c r="M20" s="8">
        <f>FC_IND_PPP_PU_E!M20+FC_IND_PPP_PA_E!M20+FC_IND_PPP_PR_E!M20</f>
        <v>0</v>
      </c>
      <c r="N20" s="8">
        <f>FC_IND_PPP_PU_E!N20+FC_IND_PPP_PA_E!N20+FC_IND_PPP_PR_E!N20</f>
        <v>0</v>
      </c>
      <c r="O20" s="8">
        <f>FC_IND_PPP_PU_E!O20+FC_IND_PPP_PA_E!O20+FC_IND_PPP_PR_E!O20</f>
        <v>0</v>
      </c>
      <c r="P20" s="8">
        <f>FC_IND_PPP_PU_E!P20+FC_IND_PPP_PA_E!P20+FC_IND_PPP_PR_E!P20</f>
        <v>0</v>
      </c>
      <c r="Q20" s="8">
        <f>FC_IND_PPP_PU_E!Q20+FC_IND_PPP_PA_E!Q20+FC_IND_PPP_PR_E!Q20</f>
        <v>0</v>
      </c>
      <c r="R20" s="8">
        <f>FC_IND_PPP_PU_E!R20+FC_IND_PPP_PA_E!R20+FC_IND_PPP_PR_E!R20</f>
        <v>0</v>
      </c>
      <c r="S20" s="8">
        <f>FC_IND_PPP_PU_E!S20+FC_IND_PPP_PA_E!S20+FC_IND_PPP_PR_E!S20</f>
        <v>0</v>
      </c>
      <c r="T20" s="8">
        <f>FC_IND_PPP_PU_E!T20+FC_IND_PPP_PA_E!T20+FC_IND_PPP_PR_E!T20</f>
        <v>0</v>
      </c>
      <c r="U20" s="8">
        <f>FC_IND_PPP_PU_E!U20+FC_IND_PPP_PA_E!U20+FC_IND_PPP_PR_E!U20</f>
        <v>0</v>
      </c>
      <c r="V20" s="8">
        <f>FC_IND_PPP_PU_E!V20+FC_IND_PPP_PA_E!V20+FC_IND_PPP_PR_E!V20</f>
        <v>0</v>
      </c>
      <c r="W20" s="8">
        <f>FC_IND_PPP_PU_E!W20+FC_IND_PPP_PA_E!W20+FC_IND_PPP_PR_E!W20</f>
        <v>0</v>
      </c>
      <c r="X20" s="8">
        <f>FC_IND_PPP_PU_E!X20+FC_IND_PPP_PA_E!X20+FC_IND_PPP_PR_E!X20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FC_IND_PPP_PU_E!C21+FC_IND_PPP_PA_E!C21+FC_IND_PPP_PR_E!C21</f>
        <v>0</v>
      </c>
      <c r="D21" s="8">
        <f>FC_IND_PPP_PU_E!D21+FC_IND_PPP_PA_E!D21+FC_IND_PPP_PR_E!D21</f>
        <v>0</v>
      </c>
      <c r="E21" s="8">
        <f>FC_IND_PPP_PU_E!E21+FC_IND_PPP_PA_E!E21+FC_IND_PPP_PR_E!E21</f>
        <v>0</v>
      </c>
      <c r="F21" s="8">
        <f>FC_IND_PPP_PU_E!F21+FC_IND_PPP_PA_E!F21+FC_IND_PPP_PR_E!F21</f>
        <v>0</v>
      </c>
      <c r="G21" s="8">
        <f>FC_IND_PPP_PU_E!G21+FC_IND_PPP_PA_E!G21+FC_IND_PPP_PR_E!G21</f>
        <v>0</v>
      </c>
      <c r="H21" s="8">
        <f>FC_IND_PPP_PU_E!H21+FC_IND_PPP_PA_E!H21+FC_IND_PPP_PR_E!H21</f>
        <v>0</v>
      </c>
      <c r="I21" s="8">
        <f>FC_IND_PPP_PU_E!I21+FC_IND_PPP_PA_E!I21+FC_IND_PPP_PR_E!I21</f>
        <v>0</v>
      </c>
      <c r="J21" s="8">
        <f>FC_IND_PPP_PU_E!J21+FC_IND_PPP_PA_E!J21+FC_IND_PPP_PR_E!J21</f>
        <v>0</v>
      </c>
      <c r="K21" s="8">
        <f>FC_IND_PPP_PU_E!K21+FC_IND_PPP_PA_E!K21+FC_IND_PPP_PR_E!K21</f>
        <v>0</v>
      </c>
      <c r="L21" s="8">
        <f>FC_IND_PPP_PU_E!L21+FC_IND_PPP_PA_E!L21+FC_IND_PPP_PR_E!L21</f>
        <v>0</v>
      </c>
      <c r="M21" s="8">
        <f>FC_IND_PPP_PU_E!M21+FC_IND_PPP_PA_E!M21+FC_IND_PPP_PR_E!M21</f>
        <v>0</v>
      </c>
      <c r="N21" s="8">
        <f>FC_IND_PPP_PU_E!N21+FC_IND_PPP_PA_E!N21+FC_IND_PPP_PR_E!N21</f>
        <v>0</v>
      </c>
      <c r="O21" s="8">
        <f>FC_IND_PPP_PU_E!O21+FC_IND_PPP_PA_E!O21+FC_IND_PPP_PR_E!O21</f>
        <v>0</v>
      </c>
      <c r="P21" s="8">
        <f>FC_IND_PPP_PU_E!P21+FC_IND_PPP_PA_E!P21+FC_IND_PPP_PR_E!P21</f>
        <v>0</v>
      </c>
      <c r="Q21" s="8">
        <f>FC_IND_PPP_PU_E!Q21+FC_IND_PPP_PA_E!Q21+FC_IND_PPP_PR_E!Q21</f>
        <v>0</v>
      </c>
      <c r="R21" s="8">
        <f>FC_IND_PPP_PU_E!R21+FC_IND_PPP_PA_E!R21+FC_IND_PPP_PR_E!R21</f>
        <v>0</v>
      </c>
      <c r="S21" s="8">
        <f>FC_IND_PPP_PU_E!S21+FC_IND_PPP_PA_E!S21+FC_IND_PPP_PR_E!S21</f>
        <v>0</v>
      </c>
      <c r="T21" s="8">
        <f>FC_IND_PPP_PU_E!T21+FC_IND_PPP_PA_E!T21+FC_IND_PPP_PR_E!T21</f>
        <v>0</v>
      </c>
      <c r="U21" s="8">
        <f>FC_IND_PPP_PU_E!U21+FC_IND_PPP_PA_E!U21+FC_IND_PPP_PR_E!U21</f>
        <v>0</v>
      </c>
      <c r="V21" s="8">
        <f>FC_IND_PPP_PU_E!V21+FC_IND_PPP_PA_E!V21+FC_IND_PPP_PR_E!V21</f>
        <v>0</v>
      </c>
      <c r="W21" s="8">
        <f>FC_IND_PPP_PU_E!W21+FC_IND_PPP_PA_E!W21+FC_IND_PPP_PR_E!W21</f>
        <v>0</v>
      </c>
      <c r="X21" s="8">
        <f>FC_IND_PPP_PU_E!X21+FC_IND_PPP_PA_E!X21+FC_IND_PPP_PR_E!X21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FC_IND_PPP_PU_E!C23+FC_IND_PPP_PA_E!C23+FC_IND_PPP_PR_E!C23</f>
        <v>0</v>
      </c>
      <c r="D23" s="8">
        <f>FC_IND_PPP_PU_E!D23+FC_IND_PPP_PA_E!D23+FC_IND_PPP_PR_E!D23</f>
        <v>0</v>
      </c>
      <c r="E23" s="8">
        <f>FC_IND_PPP_PU_E!E23+FC_IND_PPP_PA_E!E23+FC_IND_PPP_PR_E!E23</f>
        <v>0</v>
      </c>
      <c r="F23" s="8">
        <f>FC_IND_PPP_PU_E!F23+FC_IND_PPP_PA_E!F23+FC_IND_PPP_PR_E!F23</f>
        <v>0</v>
      </c>
      <c r="G23" s="8">
        <f>FC_IND_PPP_PU_E!G23+FC_IND_PPP_PA_E!G23+FC_IND_PPP_PR_E!G23</f>
        <v>0</v>
      </c>
      <c r="H23" s="8">
        <f>FC_IND_PPP_PU_E!H23+FC_IND_PPP_PA_E!H23+FC_IND_PPP_PR_E!H23</f>
        <v>0</v>
      </c>
      <c r="I23" s="8">
        <f>FC_IND_PPP_PU_E!I23+FC_IND_PPP_PA_E!I23+FC_IND_PPP_PR_E!I23</f>
        <v>0</v>
      </c>
      <c r="J23" s="8">
        <f>FC_IND_PPP_PU_E!J23+FC_IND_PPP_PA_E!J23+FC_IND_PPP_PR_E!J23</f>
        <v>0</v>
      </c>
      <c r="K23" s="8">
        <f>FC_IND_PPP_PU_E!K23+FC_IND_PPP_PA_E!K23+FC_IND_PPP_PR_E!K23</f>
        <v>0</v>
      </c>
      <c r="L23" s="8">
        <f>FC_IND_PPP_PU_E!L23+FC_IND_PPP_PA_E!L23+FC_IND_PPP_PR_E!L23</f>
        <v>0</v>
      </c>
      <c r="M23" s="8">
        <f>FC_IND_PPP_PU_E!M23+FC_IND_PPP_PA_E!M23+FC_IND_PPP_PR_E!M23</f>
        <v>0</v>
      </c>
      <c r="N23" s="8">
        <f>FC_IND_PPP_PU_E!N23+FC_IND_PPP_PA_E!N23+FC_IND_PPP_PR_E!N23</f>
        <v>0</v>
      </c>
      <c r="O23" s="8">
        <f>FC_IND_PPP_PU_E!O23+FC_IND_PPP_PA_E!O23+FC_IND_PPP_PR_E!O23</f>
        <v>0</v>
      </c>
      <c r="P23" s="8">
        <f>FC_IND_PPP_PU_E!P23+FC_IND_PPP_PA_E!P23+FC_IND_PPP_PR_E!P23</f>
        <v>0</v>
      </c>
      <c r="Q23" s="8">
        <f>FC_IND_PPP_PU_E!Q23+FC_IND_PPP_PA_E!Q23+FC_IND_PPP_PR_E!Q23</f>
        <v>0</v>
      </c>
      <c r="R23" s="8">
        <f>FC_IND_PPP_PU_E!R23+FC_IND_PPP_PA_E!R23+FC_IND_PPP_PR_E!R23</f>
        <v>0</v>
      </c>
      <c r="S23" s="8">
        <f>FC_IND_PPP_PU_E!S23+FC_IND_PPP_PA_E!S23+FC_IND_PPP_PR_E!S23</f>
        <v>0</v>
      </c>
      <c r="T23" s="8">
        <f>FC_IND_PPP_PU_E!T23+FC_IND_PPP_PA_E!T23+FC_IND_PPP_PR_E!T23</f>
        <v>0</v>
      </c>
      <c r="U23" s="8">
        <f>FC_IND_PPP_PU_E!U23+FC_IND_PPP_PA_E!U23+FC_IND_PPP_PR_E!U23</f>
        <v>0</v>
      </c>
      <c r="V23" s="8">
        <f>FC_IND_PPP_PU_E!V23+FC_IND_PPP_PA_E!V23+FC_IND_PPP_PR_E!V23</f>
        <v>0</v>
      </c>
      <c r="W23" s="8">
        <f>FC_IND_PPP_PU_E!W23+FC_IND_PPP_PA_E!W23+FC_IND_PPP_PR_E!W23</f>
        <v>0</v>
      </c>
      <c r="X23" s="8">
        <f>FC_IND_PPP_PU_E!X23+FC_IND_PPP_PA_E!X23+FC_IND_PPP_PR_E!X23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FC_IND_PPP_PU_E!C24+FC_IND_PPP_PA_E!C24+FC_IND_PPP_PR_E!C24</f>
        <v>0</v>
      </c>
      <c r="D24" s="8">
        <f>FC_IND_PPP_PU_E!D24+FC_IND_PPP_PA_E!D24+FC_IND_PPP_PR_E!D24</f>
        <v>0</v>
      </c>
      <c r="E24" s="8">
        <f>FC_IND_PPP_PU_E!E24+FC_IND_PPP_PA_E!E24+FC_IND_PPP_PR_E!E24</f>
        <v>0</v>
      </c>
      <c r="F24" s="8">
        <f>FC_IND_PPP_PU_E!F24+FC_IND_PPP_PA_E!F24+FC_IND_PPP_PR_E!F24</f>
        <v>0</v>
      </c>
      <c r="G24" s="8">
        <f>FC_IND_PPP_PU_E!G24+FC_IND_PPP_PA_E!G24+FC_IND_PPP_PR_E!G24</f>
        <v>0</v>
      </c>
      <c r="H24" s="8">
        <f>FC_IND_PPP_PU_E!H24+FC_IND_PPP_PA_E!H24+FC_IND_PPP_PR_E!H24</f>
        <v>0</v>
      </c>
      <c r="I24" s="8">
        <f>FC_IND_PPP_PU_E!I24+FC_IND_PPP_PA_E!I24+FC_IND_PPP_PR_E!I24</f>
        <v>0</v>
      </c>
      <c r="J24" s="8">
        <f>FC_IND_PPP_PU_E!J24+FC_IND_PPP_PA_E!J24+FC_IND_PPP_PR_E!J24</f>
        <v>0</v>
      </c>
      <c r="K24" s="8">
        <f>FC_IND_PPP_PU_E!K24+FC_IND_PPP_PA_E!K24+FC_IND_PPP_PR_E!K24</f>
        <v>0</v>
      </c>
      <c r="L24" s="8">
        <f>FC_IND_PPP_PU_E!L24+FC_IND_PPP_PA_E!L24+FC_IND_PPP_PR_E!L24</f>
        <v>0</v>
      </c>
      <c r="M24" s="8">
        <f>FC_IND_PPP_PU_E!M24+FC_IND_PPP_PA_E!M24+FC_IND_PPP_PR_E!M24</f>
        <v>0</v>
      </c>
      <c r="N24" s="8">
        <f>FC_IND_PPP_PU_E!N24+FC_IND_PPP_PA_E!N24+FC_IND_PPP_PR_E!N24</f>
        <v>0</v>
      </c>
      <c r="O24" s="8">
        <f>FC_IND_PPP_PU_E!O24+FC_IND_PPP_PA_E!O24+FC_IND_PPP_PR_E!O24</f>
        <v>0</v>
      </c>
      <c r="P24" s="8">
        <f>FC_IND_PPP_PU_E!P24+FC_IND_PPP_PA_E!P24+FC_IND_PPP_PR_E!P24</f>
        <v>0</v>
      </c>
      <c r="Q24" s="8">
        <f>FC_IND_PPP_PU_E!Q24+FC_IND_PPP_PA_E!Q24+FC_IND_PPP_PR_E!Q24</f>
        <v>0</v>
      </c>
      <c r="R24" s="8">
        <f>FC_IND_PPP_PU_E!R24+FC_IND_PPP_PA_E!R24+FC_IND_PPP_PR_E!R24</f>
        <v>0</v>
      </c>
      <c r="S24" s="8">
        <f>FC_IND_PPP_PU_E!S24+FC_IND_PPP_PA_E!S24+FC_IND_PPP_PR_E!S24</f>
        <v>0</v>
      </c>
      <c r="T24" s="8">
        <f>FC_IND_PPP_PU_E!T24+FC_IND_PPP_PA_E!T24+FC_IND_PPP_PR_E!T24</f>
        <v>0</v>
      </c>
      <c r="U24" s="8">
        <f>FC_IND_PPP_PU_E!U24+FC_IND_PPP_PA_E!U24+FC_IND_PPP_PR_E!U24</f>
        <v>0</v>
      </c>
      <c r="V24" s="8">
        <f>FC_IND_PPP_PU_E!V24+FC_IND_PPP_PA_E!V24+FC_IND_PPP_PR_E!V24</f>
        <v>0</v>
      </c>
      <c r="W24" s="8">
        <f>FC_IND_PPP_PU_E!W24+FC_IND_PPP_PA_E!W24+FC_IND_PPP_PR_E!W24</f>
        <v>0</v>
      </c>
      <c r="X24" s="8">
        <f>FC_IND_PPP_PU_E!X24+FC_IND_PPP_PA_E!X24+FC_IND_PPP_PR_E!X24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FC_IND_PPP_PU_E!C25+FC_IND_PPP_PA_E!C25+FC_IND_PPP_PR_E!C25</f>
        <v>0</v>
      </c>
      <c r="D25" s="27">
        <f>FC_IND_PPP_PU_E!D25+FC_IND_PPP_PA_E!D25+FC_IND_PPP_PR_E!D25</f>
        <v>0</v>
      </c>
      <c r="E25" s="27">
        <f>FC_IND_PPP_PU_E!E25+FC_IND_PPP_PA_E!E25+FC_IND_PPP_PR_E!E25</f>
        <v>0</v>
      </c>
      <c r="F25" s="27">
        <f>FC_IND_PPP_PU_E!F25+FC_IND_PPP_PA_E!F25+FC_IND_PPP_PR_E!F25</f>
        <v>0</v>
      </c>
      <c r="G25" s="27">
        <f>FC_IND_PPP_PU_E!G25+FC_IND_PPP_PA_E!G25+FC_IND_PPP_PR_E!G25</f>
        <v>0</v>
      </c>
      <c r="H25" s="27">
        <f>FC_IND_PPP_PU_E!H25+FC_IND_PPP_PA_E!H25+FC_IND_PPP_PR_E!H25</f>
        <v>0</v>
      </c>
      <c r="I25" s="27">
        <f>FC_IND_PPP_PU_E!I25+FC_IND_PPP_PA_E!I25+FC_IND_PPP_PR_E!I25</f>
        <v>0</v>
      </c>
      <c r="J25" s="27">
        <f>FC_IND_PPP_PU_E!J25+FC_IND_PPP_PA_E!J25+FC_IND_PPP_PR_E!J25</f>
        <v>0</v>
      </c>
      <c r="K25" s="27">
        <f>FC_IND_PPP_PU_E!K25+FC_IND_PPP_PA_E!K25+FC_IND_PPP_PR_E!K25</f>
        <v>0</v>
      </c>
      <c r="L25" s="27">
        <f>FC_IND_PPP_PU_E!L25+FC_IND_PPP_PA_E!L25+FC_IND_PPP_PR_E!L25</f>
        <v>0</v>
      </c>
      <c r="M25" s="27">
        <f>FC_IND_PPP_PU_E!M25+FC_IND_PPP_PA_E!M25+FC_IND_PPP_PR_E!M25</f>
        <v>0</v>
      </c>
      <c r="N25" s="27">
        <f>FC_IND_PPP_PU_E!N25+FC_IND_PPP_PA_E!N25+FC_IND_PPP_PR_E!N25</f>
        <v>0</v>
      </c>
      <c r="O25" s="27">
        <f>FC_IND_PPP_PU_E!O25+FC_IND_PPP_PA_E!O25+FC_IND_PPP_PR_E!O25</f>
        <v>0</v>
      </c>
      <c r="P25" s="27">
        <f>FC_IND_PPP_PU_E!P25+FC_IND_PPP_PA_E!P25+FC_IND_PPP_PR_E!P25</f>
        <v>0</v>
      </c>
      <c r="Q25" s="27">
        <f>FC_IND_PPP_PU_E!Q25+FC_IND_PPP_PA_E!Q25+FC_IND_PPP_PR_E!Q25</f>
        <v>0</v>
      </c>
      <c r="R25" s="27">
        <f>FC_IND_PPP_PU_E!R25+FC_IND_PPP_PA_E!R25+FC_IND_PPP_PR_E!R25</f>
        <v>0</v>
      </c>
      <c r="S25" s="27">
        <f>FC_IND_PPP_PU_E!S25+FC_IND_PPP_PA_E!S25+FC_IND_PPP_PR_E!S25</f>
        <v>0</v>
      </c>
      <c r="T25" s="27">
        <f>FC_IND_PPP_PU_E!T25+FC_IND_PPP_PA_E!T25+FC_IND_PPP_PR_E!T25</f>
        <v>0</v>
      </c>
      <c r="U25" s="27">
        <f>FC_IND_PPP_PU_E!U25+FC_IND_PPP_PA_E!U25+FC_IND_PPP_PR_E!U25</f>
        <v>0</v>
      </c>
      <c r="V25" s="27">
        <f>FC_IND_PPP_PU_E!V25+FC_IND_PPP_PA_E!V25+FC_IND_PPP_PR_E!V25</f>
        <v>0</v>
      </c>
      <c r="W25" s="27">
        <f>FC_IND_PPP_PU_E!W25+FC_IND_PPP_PA_E!W25+FC_IND_PPP_PR_E!W25</f>
        <v>0</v>
      </c>
      <c r="X25" s="27">
        <f>FC_IND_PPP_PU_E!X25+FC_IND_PPP_PA_E!X25+FC_IND_PPP_PR_E!X25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1.4797177199999998</v>
      </c>
      <c r="D26" s="27">
        <f t="shared" ref="D26:W26" si="20">SUM(D27,D33)</f>
        <v>2.2069054799999996</v>
      </c>
      <c r="E26" s="27">
        <f t="shared" si="20"/>
        <v>2.2573231200000001</v>
      </c>
      <c r="F26" s="27">
        <f t="shared" si="20"/>
        <v>1.3316659200000001</v>
      </c>
      <c r="G26" s="27">
        <f t="shared" si="20"/>
        <v>1.5173308799999998</v>
      </c>
      <c r="H26" s="27">
        <f t="shared" si="20"/>
        <v>1.09558332</v>
      </c>
      <c r="I26" s="27">
        <f t="shared" si="20"/>
        <v>0.48790403999999993</v>
      </c>
      <c r="J26" s="27">
        <f t="shared" si="20"/>
        <v>0.32438015999999997</v>
      </c>
      <c r="K26" s="27">
        <f t="shared" si="20"/>
        <v>0.23928372000000001</v>
      </c>
      <c r="L26" s="27">
        <f t="shared" si="20"/>
        <v>0.17312724000000002</v>
      </c>
      <c r="M26" s="27">
        <f t="shared" si="20"/>
        <v>0.29290248000000002</v>
      </c>
      <c r="N26" s="27">
        <f t="shared" si="20"/>
        <v>0.16379064000000002</v>
      </c>
      <c r="O26" s="27">
        <f t="shared" si="20"/>
        <v>9.1231920000000008E-2</v>
      </c>
      <c r="P26" s="27">
        <f t="shared" si="20"/>
        <v>0.11950847999999999</v>
      </c>
      <c r="Q26" s="27">
        <f t="shared" si="20"/>
        <v>5.0417639999999986E-2</v>
      </c>
      <c r="R26" s="27">
        <f t="shared" si="20"/>
        <v>6.6156480000000004E-2</v>
      </c>
      <c r="S26" s="27">
        <f t="shared" si="20"/>
        <v>9.1231920000000008E-2</v>
      </c>
      <c r="T26" s="27">
        <f t="shared" si="20"/>
        <v>0.18886607999999999</v>
      </c>
      <c r="U26" s="27">
        <f t="shared" si="20"/>
        <v>0.15098615999999995</v>
      </c>
      <c r="V26" s="27">
        <f t="shared" si="20"/>
        <v>0.22354488</v>
      </c>
      <c r="W26" s="27">
        <f t="shared" si="20"/>
        <v>0.20780604000000003</v>
      </c>
      <c r="X26" s="27">
        <f t="shared" ref="X26" si="21">SUM(X27,X33)</f>
        <v>0.19206719999999997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FC_IND_PPP_PU_E!C28+FC_IND_PPP_PA_E!C28+FC_IND_PPP_PR_E!C28</f>
        <v>0</v>
      </c>
      <c r="D28" s="8">
        <f>FC_IND_PPP_PU_E!D28+FC_IND_PPP_PA_E!D28+FC_IND_PPP_PR_E!D28</f>
        <v>0</v>
      </c>
      <c r="E28" s="8">
        <f>FC_IND_PPP_PU_E!E28+FC_IND_PPP_PA_E!E28+FC_IND_PPP_PR_E!E28</f>
        <v>0</v>
      </c>
      <c r="F28" s="8">
        <f>FC_IND_PPP_PU_E!F28+FC_IND_PPP_PA_E!F28+FC_IND_PPP_PR_E!F28</f>
        <v>0</v>
      </c>
      <c r="G28" s="8">
        <f>FC_IND_PPP_PU_E!G28+FC_IND_PPP_PA_E!G28+FC_IND_PPP_PR_E!G28</f>
        <v>0</v>
      </c>
      <c r="H28" s="8">
        <f>FC_IND_PPP_PU_E!H28+FC_IND_PPP_PA_E!H28+FC_IND_PPP_PR_E!H28</f>
        <v>0</v>
      </c>
      <c r="I28" s="8">
        <f>FC_IND_PPP_PU_E!I28+FC_IND_PPP_PA_E!I28+FC_IND_PPP_PR_E!I28</f>
        <v>0</v>
      </c>
      <c r="J28" s="8">
        <f>FC_IND_PPP_PU_E!J28+FC_IND_PPP_PA_E!J28+FC_IND_PPP_PR_E!J28</f>
        <v>0</v>
      </c>
      <c r="K28" s="8">
        <f>FC_IND_PPP_PU_E!K28+FC_IND_PPP_PA_E!K28+FC_IND_PPP_PR_E!K28</f>
        <v>0</v>
      </c>
      <c r="L28" s="8">
        <f>FC_IND_PPP_PU_E!L28+FC_IND_PPP_PA_E!L28+FC_IND_PPP_PR_E!L28</f>
        <v>0</v>
      </c>
      <c r="M28" s="8">
        <f>FC_IND_PPP_PU_E!M28+FC_IND_PPP_PA_E!M28+FC_IND_PPP_PR_E!M28</f>
        <v>0</v>
      </c>
      <c r="N28" s="8">
        <f>FC_IND_PPP_PU_E!N28+FC_IND_PPP_PA_E!N28+FC_IND_PPP_PR_E!N28</f>
        <v>0</v>
      </c>
      <c r="O28" s="8">
        <f>FC_IND_PPP_PU_E!O28+FC_IND_PPP_PA_E!O28+FC_IND_PPP_PR_E!O28</f>
        <v>0</v>
      </c>
      <c r="P28" s="8">
        <f>FC_IND_PPP_PU_E!P28+FC_IND_PPP_PA_E!P28+FC_IND_PPP_PR_E!P28</f>
        <v>0</v>
      </c>
      <c r="Q28" s="8">
        <f>FC_IND_PPP_PU_E!Q28+FC_IND_PPP_PA_E!Q28+FC_IND_PPP_PR_E!Q28</f>
        <v>0</v>
      </c>
      <c r="R28" s="8">
        <f>FC_IND_PPP_PU_E!R28+FC_IND_PPP_PA_E!R28+FC_IND_PPP_PR_E!R28</f>
        <v>0</v>
      </c>
      <c r="S28" s="8">
        <f>FC_IND_PPP_PU_E!S28+FC_IND_PPP_PA_E!S28+FC_IND_PPP_PR_E!S28</f>
        <v>0</v>
      </c>
      <c r="T28" s="8">
        <f>FC_IND_PPP_PU_E!T28+FC_IND_PPP_PA_E!T28+FC_IND_PPP_PR_E!T28</f>
        <v>0</v>
      </c>
      <c r="U28" s="8">
        <f>FC_IND_PPP_PU_E!U28+FC_IND_PPP_PA_E!U28+FC_IND_PPP_PR_E!U28</f>
        <v>0</v>
      </c>
      <c r="V28" s="8">
        <f>FC_IND_PPP_PU_E!V28+FC_IND_PPP_PA_E!V28+FC_IND_PPP_PR_E!V28</f>
        <v>0</v>
      </c>
      <c r="W28" s="8">
        <f>FC_IND_PPP_PU_E!W28+FC_IND_PPP_PA_E!W28+FC_IND_PPP_PR_E!W28</f>
        <v>0</v>
      </c>
      <c r="X28" s="8">
        <f>FC_IND_PPP_PU_E!X28+FC_IND_PPP_PA_E!X28+FC_IND_PPP_PR_E!X28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FC_IND_PPP_PU_E!C29+FC_IND_PPP_PA_E!C29+FC_IND_PPP_PR_E!C29</f>
        <v>0</v>
      </c>
      <c r="D29" s="8">
        <f>FC_IND_PPP_PU_E!D29+FC_IND_PPP_PA_E!D29+FC_IND_PPP_PR_E!D29</f>
        <v>0</v>
      </c>
      <c r="E29" s="8">
        <f>FC_IND_PPP_PU_E!E29+FC_IND_PPP_PA_E!E29+FC_IND_PPP_PR_E!E29</f>
        <v>0</v>
      </c>
      <c r="F29" s="8">
        <f>FC_IND_PPP_PU_E!F29+FC_IND_PPP_PA_E!F29+FC_IND_PPP_PR_E!F29</f>
        <v>0</v>
      </c>
      <c r="G29" s="8">
        <f>FC_IND_PPP_PU_E!G29+FC_IND_PPP_PA_E!G29+FC_IND_PPP_PR_E!G29</f>
        <v>0</v>
      </c>
      <c r="H29" s="8">
        <f>FC_IND_PPP_PU_E!H29+FC_IND_PPP_PA_E!H29+FC_IND_PPP_PR_E!H29</f>
        <v>0</v>
      </c>
      <c r="I29" s="8">
        <f>FC_IND_PPP_PU_E!I29+FC_IND_PPP_PA_E!I29+FC_IND_PPP_PR_E!I29</f>
        <v>0</v>
      </c>
      <c r="J29" s="8">
        <f>FC_IND_PPP_PU_E!J29+FC_IND_PPP_PA_E!J29+FC_IND_PPP_PR_E!J29</f>
        <v>0</v>
      </c>
      <c r="K29" s="8">
        <f>FC_IND_PPP_PU_E!K29+FC_IND_PPP_PA_E!K29+FC_IND_PPP_PR_E!K29</f>
        <v>0</v>
      </c>
      <c r="L29" s="8">
        <f>FC_IND_PPP_PU_E!L29+FC_IND_PPP_PA_E!L29+FC_IND_PPP_PR_E!L29</f>
        <v>0</v>
      </c>
      <c r="M29" s="8">
        <f>FC_IND_PPP_PU_E!M29+FC_IND_PPP_PA_E!M29+FC_IND_PPP_PR_E!M29</f>
        <v>0</v>
      </c>
      <c r="N29" s="8">
        <f>FC_IND_PPP_PU_E!N29+FC_IND_PPP_PA_E!N29+FC_IND_PPP_PR_E!N29</f>
        <v>0</v>
      </c>
      <c r="O29" s="8">
        <f>FC_IND_PPP_PU_E!O29+FC_IND_PPP_PA_E!O29+FC_IND_PPP_PR_E!O29</f>
        <v>0</v>
      </c>
      <c r="P29" s="8">
        <f>FC_IND_PPP_PU_E!P29+FC_IND_PPP_PA_E!P29+FC_IND_PPP_PR_E!P29</f>
        <v>0</v>
      </c>
      <c r="Q29" s="8">
        <f>FC_IND_PPP_PU_E!Q29+FC_IND_PPP_PA_E!Q29+FC_IND_PPP_PR_E!Q29</f>
        <v>0</v>
      </c>
      <c r="R29" s="8">
        <f>FC_IND_PPP_PU_E!R29+FC_IND_PPP_PA_E!R29+FC_IND_PPP_PR_E!R29</f>
        <v>0</v>
      </c>
      <c r="S29" s="8">
        <f>FC_IND_PPP_PU_E!S29+FC_IND_PPP_PA_E!S29+FC_IND_PPP_PR_E!S29</f>
        <v>0</v>
      </c>
      <c r="T29" s="8">
        <f>FC_IND_PPP_PU_E!T29+FC_IND_PPP_PA_E!T29+FC_IND_PPP_PR_E!T29</f>
        <v>0</v>
      </c>
      <c r="U29" s="8">
        <f>FC_IND_PPP_PU_E!U29+FC_IND_PPP_PA_E!U29+FC_IND_PPP_PR_E!U29</f>
        <v>0</v>
      </c>
      <c r="V29" s="8">
        <f>FC_IND_PPP_PU_E!V29+FC_IND_PPP_PA_E!V29+FC_IND_PPP_PR_E!V29</f>
        <v>0</v>
      </c>
      <c r="W29" s="8">
        <f>FC_IND_PPP_PU_E!W29+FC_IND_PPP_PA_E!W29+FC_IND_PPP_PR_E!W29</f>
        <v>0</v>
      </c>
      <c r="X29" s="8">
        <f>FC_IND_PPP_PU_E!X29+FC_IND_PPP_PA_E!X29+FC_IND_PPP_PR_E!X29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FC_IND_PPP_PU_E!C30+FC_IND_PPP_PA_E!C30+FC_IND_PPP_PR_E!C30</f>
        <v>0</v>
      </c>
      <c r="D30" s="8">
        <f>FC_IND_PPP_PU_E!D30+FC_IND_PPP_PA_E!D30+FC_IND_PPP_PR_E!D30</f>
        <v>0</v>
      </c>
      <c r="E30" s="8">
        <f>FC_IND_PPP_PU_E!E30+FC_IND_PPP_PA_E!E30+FC_IND_PPP_PR_E!E30</f>
        <v>0</v>
      </c>
      <c r="F30" s="8">
        <f>FC_IND_PPP_PU_E!F30+FC_IND_PPP_PA_E!F30+FC_IND_PPP_PR_E!F30</f>
        <v>0</v>
      </c>
      <c r="G30" s="8">
        <f>FC_IND_PPP_PU_E!G30+FC_IND_PPP_PA_E!G30+FC_IND_PPP_PR_E!G30</f>
        <v>0</v>
      </c>
      <c r="H30" s="8">
        <f>FC_IND_PPP_PU_E!H30+FC_IND_PPP_PA_E!H30+FC_IND_PPP_PR_E!H30</f>
        <v>0</v>
      </c>
      <c r="I30" s="8">
        <f>FC_IND_PPP_PU_E!I30+FC_IND_PPP_PA_E!I30+FC_IND_PPP_PR_E!I30</f>
        <v>0</v>
      </c>
      <c r="J30" s="8">
        <f>FC_IND_PPP_PU_E!J30+FC_IND_PPP_PA_E!J30+FC_IND_PPP_PR_E!J30</f>
        <v>0</v>
      </c>
      <c r="K30" s="8">
        <f>FC_IND_PPP_PU_E!K30+FC_IND_PPP_PA_E!K30+FC_IND_PPP_PR_E!K30</f>
        <v>0</v>
      </c>
      <c r="L30" s="8">
        <f>FC_IND_PPP_PU_E!L30+FC_IND_PPP_PA_E!L30+FC_IND_PPP_PR_E!L30</f>
        <v>0</v>
      </c>
      <c r="M30" s="8">
        <f>FC_IND_PPP_PU_E!M30+FC_IND_PPP_PA_E!M30+FC_IND_PPP_PR_E!M30</f>
        <v>0</v>
      </c>
      <c r="N30" s="8">
        <f>FC_IND_PPP_PU_E!N30+FC_IND_PPP_PA_E!N30+FC_IND_PPP_PR_E!N30</f>
        <v>0</v>
      </c>
      <c r="O30" s="8">
        <f>FC_IND_PPP_PU_E!O30+FC_IND_PPP_PA_E!O30+FC_IND_PPP_PR_E!O30</f>
        <v>0</v>
      </c>
      <c r="P30" s="8">
        <f>FC_IND_PPP_PU_E!P30+FC_IND_PPP_PA_E!P30+FC_IND_PPP_PR_E!P30</f>
        <v>0</v>
      </c>
      <c r="Q30" s="8">
        <f>FC_IND_PPP_PU_E!Q30+FC_IND_PPP_PA_E!Q30+FC_IND_PPP_PR_E!Q30</f>
        <v>0</v>
      </c>
      <c r="R30" s="8">
        <f>FC_IND_PPP_PU_E!R30+FC_IND_PPP_PA_E!R30+FC_IND_PPP_PR_E!R30</f>
        <v>0</v>
      </c>
      <c r="S30" s="8">
        <f>FC_IND_PPP_PU_E!S30+FC_IND_PPP_PA_E!S30+FC_IND_PPP_PR_E!S30</f>
        <v>0</v>
      </c>
      <c r="T30" s="8">
        <f>FC_IND_PPP_PU_E!T30+FC_IND_PPP_PA_E!T30+FC_IND_PPP_PR_E!T30</f>
        <v>0</v>
      </c>
      <c r="U30" s="8">
        <f>FC_IND_PPP_PU_E!U30+FC_IND_PPP_PA_E!U30+FC_IND_PPP_PR_E!U30</f>
        <v>0</v>
      </c>
      <c r="V30" s="8">
        <f>FC_IND_PPP_PU_E!V30+FC_IND_PPP_PA_E!V30+FC_IND_PPP_PR_E!V30</f>
        <v>0</v>
      </c>
      <c r="W30" s="8">
        <f>FC_IND_PPP_PU_E!W30+FC_IND_PPP_PA_E!W30+FC_IND_PPP_PR_E!W30</f>
        <v>0</v>
      </c>
      <c r="X30" s="8">
        <f>FC_IND_PPP_PU_E!X30+FC_IND_PPP_PA_E!X30+FC_IND_PPP_PR_E!X30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FC_IND_PPP_PU_E!C31+FC_IND_PPP_PA_E!C31+FC_IND_PPP_PR_E!C31</f>
        <v>0</v>
      </c>
      <c r="D31" s="8">
        <f>FC_IND_PPP_PU_E!D31+FC_IND_PPP_PA_E!D31+FC_IND_PPP_PR_E!D31</f>
        <v>0</v>
      </c>
      <c r="E31" s="8">
        <f>FC_IND_PPP_PU_E!E31+FC_IND_PPP_PA_E!E31+FC_IND_PPP_PR_E!E31</f>
        <v>0</v>
      </c>
      <c r="F31" s="8">
        <f>FC_IND_PPP_PU_E!F31+FC_IND_PPP_PA_E!F31+FC_IND_PPP_PR_E!F31</f>
        <v>0</v>
      </c>
      <c r="G31" s="8">
        <f>FC_IND_PPP_PU_E!G31+FC_IND_PPP_PA_E!G31+FC_IND_PPP_PR_E!G31</f>
        <v>0</v>
      </c>
      <c r="H31" s="8">
        <f>FC_IND_PPP_PU_E!H31+FC_IND_PPP_PA_E!H31+FC_IND_PPP_PR_E!H31</f>
        <v>0</v>
      </c>
      <c r="I31" s="8">
        <f>FC_IND_PPP_PU_E!I31+FC_IND_PPP_PA_E!I31+FC_IND_PPP_PR_E!I31</f>
        <v>0</v>
      </c>
      <c r="J31" s="8">
        <f>FC_IND_PPP_PU_E!J31+FC_IND_PPP_PA_E!J31+FC_IND_PPP_PR_E!J31</f>
        <v>0</v>
      </c>
      <c r="K31" s="8">
        <f>FC_IND_PPP_PU_E!K31+FC_IND_PPP_PA_E!K31+FC_IND_PPP_PR_E!K31</f>
        <v>0</v>
      </c>
      <c r="L31" s="8">
        <f>FC_IND_PPP_PU_E!L31+FC_IND_PPP_PA_E!L31+FC_IND_PPP_PR_E!L31</f>
        <v>0</v>
      </c>
      <c r="M31" s="8">
        <f>FC_IND_PPP_PU_E!M31+FC_IND_PPP_PA_E!M31+FC_IND_PPP_PR_E!M31</f>
        <v>0</v>
      </c>
      <c r="N31" s="8">
        <f>FC_IND_PPP_PU_E!N31+FC_IND_PPP_PA_E!N31+FC_IND_PPP_PR_E!N31</f>
        <v>0</v>
      </c>
      <c r="O31" s="8">
        <f>FC_IND_PPP_PU_E!O31+FC_IND_PPP_PA_E!O31+FC_IND_PPP_PR_E!O31</f>
        <v>0</v>
      </c>
      <c r="P31" s="8">
        <f>FC_IND_PPP_PU_E!P31+FC_IND_PPP_PA_E!P31+FC_IND_PPP_PR_E!P31</f>
        <v>0</v>
      </c>
      <c r="Q31" s="8">
        <f>FC_IND_PPP_PU_E!Q31+FC_IND_PPP_PA_E!Q31+FC_IND_PPP_PR_E!Q31</f>
        <v>0</v>
      </c>
      <c r="R31" s="8">
        <f>FC_IND_PPP_PU_E!R31+FC_IND_PPP_PA_E!R31+FC_IND_PPP_PR_E!R31</f>
        <v>0</v>
      </c>
      <c r="S31" s="8">
        <f>FC_IND_PPP_PU_E!S31+FC_IND_PPP_PA_E!S31+FC_IND_PPP_PR_E!S31</f>
        <v>0</v>
      </c>
      <c r="T31" s="8">
        <f>FC_IND_PPP_PU_E!T31+FC_IND_PPP_PA_E!T31+FC_IND_PPP_PR_E!T31</f>
        <v>0</v>
      </c>
      <c r="U31" s="8">
        <f>FC_IND_PPP_PU_E!U31+FC_IND_PPP_PA_E!U31+FC_IND_PPP_PR_E!U31</f>
        <v>0</v>
      </c>
      <c r="V31" s="8">
        <f>FC_IND_PPP_PU_E!V31+FC_IND_PPP_PA_E!V31+FC_IND_PPP_PR_E!V31</f>
        <v>0</v>
      </c>
      <c r="W31" s="8">
        <f>FC_IND_PPP_PU_E!W31+FC_IND_PPP_PA_E!W31+FC_IND_PPP_PR_E!W31</f>
        <v>0</v>
      </c>
      <c r="X31" s="8">
        <f>FC_IND_PPP_PU_E!X31+FC_IND_PPP_PA_E!X31+FC_IND_PPP_PR_E!X31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FC_IND_PPP_PU_E!C32+FC_IND_PPP_PA_E!C32+FC_IND_PPP_PR_E!C32</f>
        <v>0</v>
      </c>
      <c r="D32" s="8">
        <f>FC_IND_PPP_PU_E!D32+FC_IND_PPP_PA_E!D32+FC_IND_PPP_PR_E!D32</f>
        <v>0</v>
      </c>
      <c r="E32" s="8">
        <f>FC_IND_PPP_PU_E!E32+FC_IND_PPP_PA_E!E32+FC_IND_PPP_PR_E!E32</f>
        <v>0</v>
      </c>
      <c r="F32" s="8">
        <f>FC_IND_PPP_PU_E!F32+FC_IND_PPP_PA_E!F32+FC_IND_PPP_PR_E!F32</f>
        <v>0</v>
      </c>
      <c r="G32" s="8">
        <f>FC_IND_PPP_PU_E!G32+FC_IND_PPP_PA_E!G32+FC_IND_PPP_PR_E!G32</f>
        <v>0</v>
      </c>
      <c r="H32" s="8">
        <f>FC_IND_PPP_PU_E!H32+FC_IND_PPP_PA_E!H32+FC_IND_PPP_PR_E!H32</f>
        <v>0</v>
      </c>
      <c r="I32" s="8">
        <f>FC_IND_PPP_PU_E!I32+FC_IND_PPP_PA_E!I32+FC_IND_PPP_PR_E!I32</f>
        <v>0</v>
      </c>
      <c r="J32" s="8">
        <f>FC_IND_PPP_PU_E!J32+FC_IND_PPP_PA_E!J32+FC_IND_PPP_PR_E!J32</f>
        <v>0</v>
      </c>
      <c r="K32" s="8">
        <f>FC_IND_PPP_PU_E!K32+FC_IND_PPP_PA_E!K32+FC_IND_PPP_PR_E!K32</f>
        <v>0</v>
      </c>
      <c r="L32" s="8">
        <f>FC_IND_PPP_PU_E!L32+FC_IND_PPP_PA_E!L32+FC_IND_PPP_PR_E!L32</f>
        <v>0</v>
      </c>
      <c r="M32" s="8">
        <f>FC_IND_PPP_PU_E!M32+FC_IND_PPP_PA_E!M32+FC_IND_PPP_PR_E!M32</f>
        <v>0</v>
      </c>
      <c r="N32" s="8">
        <f>FC_IND_PPP_PU_E!N32+FC_IND_PPP_PA_E!N32+FC_IND_PPP_PR_E!N32</f>
        <v>0</v>
      </c>
      <c r="O32" s="8">
        <f>FC_IND_PPP_PU_E!O32+FC_IND_PPP_PA_E!O32+FC_IND_PPP_PR_E!O32</f>
        <v>0</v>
      </c>
      <c r="P32" s="8">
        <f>FC_IND_PPP_PU_E!P32+FC_IND_PPP_PA_E!P32+FC_IND_PPP_PR_E!P32</f>
        <v>0</v>
      </c>
      <c r="Q32" s="8">
        <f>FC_IND_PPP_PU_E!Q32+FC_IND_PPP_PA_E!Q32+FC_IND_PPP_PR_E!Q32</f>
        <v>0</v>
      </c>
      <c r="R32" s="8">
        <f>FC_IND_PPP_PU_E!R32+FC_IND_PPP_PA_E!R32+FC_IND_PPP_PR_E!R32</f>
        <v>0</v>
      </c>
      <c r="S32" s="8">
        <f>FC_IND_PPP_PU_E!S32+FC_IND_PPP_PA_E!S32+FC_IND_PPP_PR_E!S32</f>
        <v>0</v>
      </c>
      <c r="T32" s="8">
        <f>FC_IND_PPP_PU_E!T32+FC_IND_PPP_PA_E!T32+FC_IND_PPP_PR_E!T32</f>
        <v>0</v>
      </c>
      <c r="U32" s="8">
        <f>FC_IND_PPP_PU_E!U32+FC_IND_PPP_PA_E!U32+FC_IND_PPP_PR_E!U32</f>
        <v>0</v>
      </c>
      <c r="V32" s="8">
        <f>FC_IND_PPP_PU_E!V32+FC_IND_PPP_PA_E!V32+FC_IND_PPP_PR_E!V32</f>
        <v>0</v>
      </c>
      <c r="W32" s="8">
        <f>FC_IND_PPP_PU_E!W32+FC_IND_PPP_PA_E!W32+FC_IND_PPP_PR_E!W32</f>
        <v>0</v>
      </c>
      <c r="X32" s="8">
        <f>FC_IND_PPP_PU_E!X32+FC_IND_PPP_PA_E!X32+FC_IND_PPP_PR_E!X32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1.4797177199999998</v>
      </c>
      <c r="D33" s="19">
        <f t="shared" ref="D33:W33" si="26">SUM(D34:D50)</f>
        <v>2.2069054799999996</v>
      </c>
      <c r="E33" s="19">
        <f t="shared" si="26"/>
        <v>2.2573231200000001</v>
      </c>
      <c r="F33" s="19">
        <f t="shared" si="26"/>
        <v>1.3316659200000001</v>
      </c>
      <c r="G33" s="19">
        <f t="shared" si="26"/>
        <v>1.5173308799999998</v>
      </c>
      <c r="H33" s="19">
        <f t="shared" si="26"/>
        <v>1.09558332</v>
      </c>
      <c r="I33" s="19">
        <f t="shared" si="26"/>
        <v>0.48790403999999993</v>
      </c>
      <c r="J33" s="19">
        <f t="shared" si="26"/>
        <v>0.32438015999999997</v>
      </c>
      <c r="K33" s="19">
        <f t="shared" si="26"/>
        <v>0.23928372000000001</v>
      </c>
      <c r="L33" s="19">
        <f t="shared" si="26"/>
        <v>0.17312724000000002</v>
      </c>
      <c r="M33" s="19">
        <f t="shared" si="26"/>
        <v>0.29290248000000002</v>
      </c>
      <c r="N33" s="19">
        <f t="shared" si="26"/>
        <v>0.16379064000000002</v>
      </c>
      <c r="O33" s="19">
        <f t="shared" si="26"/>
        <v>9.1231920000000008E-2</v>
      </c>
      <c r="P33" s="19">
        <f t="shared" si="26"/>
        <v>0.11950847999999999</v>
      </c>
      <c r="Q33" s="19">
        <f t="shared" si="26"/>
        <v>5.0417639999999986E-2</v>
      </c>
      <c r="R33" s="19">
        <f t="shared" si="26"/>
        <v>6.6156480000000004E-2</v>
      </c>
      <c r="S33" s="19">
        <f t="shared" si="26"/>
        <v>9.1231920000000008E-2</v>
      </c>
      <c r="T33" s="19">
        <f t="shared" si="26"/>
        <v>0.18886607999999999</v>
      </c>
      <c r="U33" s="19">
        <f t="shared" si="26"/>
        <v>0.15098615999999995</v>
      </c>
      <c r="V33" s="19">
        <f t="shared" si="26"/>
        <v>0.22354488</v>
      </c>
      <c r="W33" s="19">
        <f t="shared" si="26"/>
        <v>0.20780604000000003</v>
      </c>
      <c r="X33" s="19">
        <f t="shared" ref="X33" si="27">SUM(X34:X50)</f>
        <v>0.19206719999999997</v>
      </c>
    </row>
    <row r="34" spans="1:24" ht="11.25" customHeight="1" x14ac:dyDescent="0.2">
      <c r="A34" s="28" t="s">
        <v>54</v>
      </c>
      <c r="B34" s="7" t="s">
        <v>55</v>
      </c>
      <c r="C34" s="8">
        <f>FC_IND_PPP_PU_E!C34+FC_IND_PPP_PA_E!C34+FC_IND_PPP_PR_E!C34</f>
        <v>0</v>
      </c>
      <c r="D34" s="8">
        <f>FC_IND_PPP_PU_E!D34+FC_IND_PPP_PA_E!D34+FC_IND_PPP_PR_E!D34</f>
        <v>0</v>
      </c>
      <c r="E34" s="8">
        <f>FC_IND_PPP_PU_E!E34+FC_IND_PPP_PA_E!E34+FC_IND_PPP_PR_E!E34</f>
        <v>0</v>
      </c>
      <c r="F34" s="8">
        <f>FC_IND_PPP_PU_E!F34+FC_IND_PPP_PA_E!F34+FC_IND_PPP_PR_E!F34</f>
        <v>0</v>
      </c>
      <c r="G34" s="8">
        <f>FC_IND_PPP_PU_E!G34+FC_IND_PPP_PA_E!G34+FC_IND_PPP_PR_E!G34</f>
        <v>0</v>
      </c>
      <c r="H34" s="8">
        <f>FC_IND_PPP_PU_E!H34+FC_IND_PPP_PA_E!H34+FC_IND_PPP_PR_E!H34</f>
        <v>0</v>
      </c>
      <c r="I34" s="8">
        <f>FC_IND_PPP_PU_E!I34+FC_IND_PPP_PA_E!I34+FC_IND_PPP_PR_E!I34</f>
        <v>0</v>
      </c>
      <c r="J34" s="8">
        <f>FC_IND_PPP_PU_E!J34+FC_IND_PPP_PA_E!J34+FC_IND_PPP_PR_E!J34</f>
        <v>0</v>
      </c>
      <c r="K34" s="8">
        <f>FC_IND_PPP_PU_E!K34+FC_IND_PPP_PA_E!K34+FC_IND_PPP_PR_E!K34</f>
        <v>0</v>
      </c>
      <c r="L34" s="8">
        <f>FC_IND_PPP_PU_E!L34+FC_IND_PPP_PA_E!L34+FC_IND_PPP_PR_E!L34</f>
        <v>0</v>
      </c>
      <c r="M34" s="8">
        <f>FC_IND_PPP_PU_E!M34+FC_IND_PPP_PA_E!M34+FC_IND_PPP_PR_E!M34</f>
        <v>0</v>
      </c>
      <c r="N34" s="8">
        <f>FC_IND_PPP_PU_E!N34+FC_IND_PPP_PA_E!N34+FC_IND_PPP_PR_E!N34</f>
        <v>0</v>
      </c>
      <c r="O34" s="8">
        <f>FC_IND_PPP_PU_E!O34+FC_IND_PPP_PA_E!O34+FC_IND_PPP_PR_E!O34</f>
        <v>0</v>
      </c>
      <c r="P34" s="8">
        <f>FC_IND_PPP_PU_E!P34+FC_IND_PPP_PA_E!P34+FC_IND_PPP_PR_E!P34</f>
        <v>0</v>
      </c>
      <c r="Q34" s="8">
        <f>FC_IND_PPP_PU_E!Q34+FC_IND_PPP_PA_E!Q34+FC_IND_PPP_PR_E!Q34</f>
        <v>0</v>
      </c>
      <c r="R34" s="8">
        <f>FC_IND_PPP_PU_E!R34+FC_IND_PPP_PA_E!R34+FC_IND_PPP_PR_E!R34</f>
        <v>0</v>
      </c>
      <c r="S34" s="8">
        <f>FC_IND_PPP_PU_E!S34+FC_IND_PPP_PA_E!S34+FC_IND_PPP_PR_E!S34</f>
        <v>0</v>
      </c>
      <c r="T34" s="8">
        <f>FC_IND_PPP_PU_E!T34+FC_IND_PPP_PA_E!T34+FC_IND_PPP_PR_E!T34</f>
        <v>0</v>
      </c>
      <c r="U34" s="8">
        <f>FC_IND_PPP_PU_E!U34+FC_IND_PPP_PA_E!U34+FC_IND_PPP_PR_E!U34</f>
        <v>0</v>
      </c>
      <c r="V34" s="8">
        <f>FC_IND_PPP_PU_E!V34+FC_IND_PPP_PA_E!V34+FC_IND_PPP_PR_E!V34</f>
        <v>0</v>
      </c>
      <c r="W34" s="8">
        <f>FC_IND_PPP_PU_E!W34+FC_IND_PPP_PA_E!W34+FC_IND_PPP_PR_E!W34</f>
        <v>0</v>
      </c>
      <c r="X34" s="8">
        <f>FC_IND_PPP_PU_E!X34+FC_IND_PPP_PA_E!X34+FC_IND_PPP_PR_E!X34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FC_IND_PPP_PU_E!C35+FC_IND_PPP_PA_E!C35+FC_IND_PPP_PR_E!C35</f>
        <v>0</v>
      </c>
      <c r="D35" s="8">
        <f>FC_IND_PPP_PU_E!D35+FC_IND_PPP_PA_E!D35+FC_IND_PPP_PR_E!D35</f>
        <v>0</v>
      </c>
      <c r="E35" s="8">
        <f>FC_IND_PPP_PU_E!E35+FC_IND_PPP_PA_E!E35+FC_IND_PPP_PR_E!E35</f>
        <v>0</v>
      </c>
      <c r="F35" s="8">
        <f>FC_IND_PPP_PU_E!F35+FC_IND_PPP_PA_E!F35+FC_IND_PPP_PR_E!F35</f>
        <v>0</v>
      </c>
      <c r="G35" s="8">
        <f>FC_IND_PPP_PU_E!G35+FC_IND_PPP_PA_E!G35+FC_IND_PPP_PR_E!G35</f>
        <v>0</v>
      </c>
      <c r="H35" s="8">
        <f>FC_IND_PPP_PU_E!H35+FC_IND_PPP_PA_E!H35+FC_IND_PPP_PR_E!H35</f>
        <v>0</v>
      </c>
      <c r="I35" s="8">
        <f>FC_IND_PPP_PU_E!I35+FC_IND_PPP_PA_E!I35+FC_IND_PPP_PR_E!I35</f>
        <v>0</v>
      </c>
      <c r="J35" s="8">
        <f>FC_IND_PPP_PU_E!J35+FC_IND_PPP_PA_E!J35+FC_IND_PPP_PR_E!J35</f>
        <v>0</v>
      </c>
      <c r="K35" s="8">
        <f>FC_IND_PPP_PU_E!K35+FC_IND_PPP_PA_E!K35+FC_IND_PPP_PR_E!K35</f>
        <v>0</v>
      </c>
      <c r="L35" s="8">
        <f>FC_IND_PPP_PU_E!L35+FC_IND_PPP_PA_E!L35+FC_IND_PPP_PR_E!L35</f>
        <v>0</v>
      </c>
      <c r="M35" s="8">
        <f>FC_IND_PPP_PU_E!M35+FC_IND_PPP_PA_E!M35+FC_IND_PPP_PR_E!M35</f>
        <v>0</v>
      </c>
      <c r="N35" s="8">
        <f>FC_IND_PPP_PU_E!N35+FC_IND_PPP_PA_E!N35+FC_IND_PPP_PR_E!N35</f>
        <v>0</v>
      </c>
      <c r="O35" s="8">
        <f>FC_IND_PPP_PU_E!O35+FC_IND_PPP_PA_E!O35+FC_IND_PPP_PR_E!O35</f>
        <v>0</v>
      </c>
      <c r="P35" s="8">
        <f>FC_IND_PPP_PU_E!P35+FC_IND_PPP_PA_E!P35+FC_IND_PPP_PR_E!P35</f>
        <v>0</v>
      </c>
      <c r="Q35" s="8">
        <f>FC_IND_PPP_PU_E!Q35+FC_IND_PPP_PA_E!Q35+FC_IND_PPP_PR_E!Q35</f>
        <v>0</v>
      </c>
      <c r="R35" s="8">
        <f>FC_IND_PPP_PU_E!R35+FC_IND_PPP_PA_E!R35+FC_IND_PPP_PR_E!R35</f>
        <v>0</v>
      </c>
      <c r="S35" s="8">
        <f>FC_IND_PPP_PU_E!S35+FC_IND_PPP_PA_E!S35+FC_IND_PPP_PR_E!S35</f>
        <v>0</v>
      </c>
      <c r="T35" s="8">
        <f>FC_IND_PPP_PU_E!T35+FC_IND_PPP_PA_E!T35+FC_IND_PPP_PR_E!T35</f>
        <v>0</v>
      </c>
      <c r="U35" s="8">
        <f>FC_IND_PPP_PU_E!U35+FC_IND_PPP_PA_E!U35+FC_IND_PPP_PR_E!U35</f>
        <v>0</v>
      </c>
      <c r="V35" s="8">
        <f>FC_IND_PPP_PU_E!V35+FC_IND_PPP_PA_E!V35+FC_IND_PPP_PR_E!V35</f>
        <v>0</v>
      </c>
      <c r="W35" s="8">
        <f>FC_IND_PPP_PU_E!W35+FC_IND_PPP_PA_E!W35+FC_IND_PPP_PR_E!W35</f>
        <v>0</v>
      </c>
      <c r="X35" s="8">
        <f>FC_IND_PPP_PU_E!X35+FC_IND_PPP_PA_E!X35+FC_IND_PPP_PR_E!X35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FC_IND_PPP_PU_E!C36+FC_IND_PPP_PA_E!C36+FC_IND_PPP_PR_E!C36</f>
        <v>0</v>
      </c>
      <c r="D36" s="8">
        <f>FC_IND_PPP_PU_E!D36+FC_IND_PPP_PA_E!D36+FC_IND_PPP_PR_E!D36</f>
        <v>0</v>
      </c>
      <c r="E36" s="8">
        <f>FC_IND_PPP_PU_E!E36+FC_IND_PPP_PA_E!E36+FC_IND_PPP_PR_E!E36</f>
        <v>0</v>
      </c>
      <c r="F36" s="8">
        <f>FC_IND_PPP_PU_E!F36+FC_IND_PPP_PA_E!F36+FC_IND_PPP_PR_E!F36</f>
        <v>0</v>
      </c>
      <c r="G36" s="8">
        <f>FC_IND_PPP_PU_E!G36+FC_IND_PPP_PA_E!G36+FC_IND_PPP_PR_E!G36</f>
        <v>0</v>
      </c>
      <c r="H36" s="8">
        <f>FC_IND_PPP_PU_E!H36+FC_IND_PPP_PA_E!H36+FC_IND_PPP_PR_E!H36</f>
        <v>0</v>
      </c>
      <c r="I36" s="8">
        <f>FC_IND_PPP_PU_E!I36+FC_IND_PPP_PA_E!I36+FC_IND_PPP_PR_E!I36</f>
        <v>0</v>
      </c>
      <c r="J36" s="8">
        <f>FC_IND_PPP_PU_E!J36+FC_IND_PPP_PA_E!J36+FC_IND_PPP_PR_E!J36</f>
        <v>0</v>
      </c>
      <c r="K36" s="8">
        <f>FC_IND_PPP_PU_E!K36+FC_IND_PPP_PA_E!K36+FC_IND_PPP_PR_E!K36</f>
        <v>0</v>
      </c>
      <c r="L36" s="8">
        <f>FC_IND_PPP_PU_E!L36+FC_IND_PPP_PA_E!L36+FC_IND_PPP_PR_E!L36</f>
        <v>0</v>
      </c>
      <c r="M36" s="8">
        <f>FC_IND_PPP_PU_E!M36+FC_IND_PPP_PA_E!M36+FC_IND_PPP_PR_E!M36</f>
        <v>0</v>
      </c>
      <c r="N36" s="8">
        <f>FC_IND_PPP_PU_E!N36+FC_IND_PPP_PA_E!N36+FC_IND_PPP_PR_E!N36</f>
        <v>0</v>
      </c>
      <c r="O36" s="8">
        <f>FC_IND_PPP_PU_E!O36+FC_IND_PPP_PA_E!O36+FC_IND_PPP_PR_E!O36</f>
        <v>0</v>
      </c>
      <c r="P36" s="8">
        <f>FC_IND_PPP_PU_E!P36+FC_IND_PPP_PA_E!P36+FC_IND_PPP_PR_E!P36</f>
        <v>0</v>
      </c>
      <c r="Q36" s="8">
        <f>FC_IND_PPP_PU_E!Q36+FC_IND_PPP_PA_E!Q36+FC_IND_PPP_PR_E!Q36</f>
        <v>0</v>
      </c>
      <c r="R36" s="8">
        <f>FC_IND_PPP_PU_E!R36+FC_IND_PPP_PA_E!R36+FC_IND_PPP_PR_E!R36</f>
        <v>0</v>
      </c>
      <c r="S36" s="8">
        <f>FC_IND_PPP_PU_E!S36+FC_IND_PPP_PA_E!S36+FC_IND_PPP_PR_E!S36</f>
        <v>0</v>
      </c>
      <c r="T36" s="8">
        <f>FC_IND_PPP_PU_E!T36+FC_IND_PPP_PA_E!T36+FC_IND_PPP_PR_E!T36</f>
        <v>0</v>
      </c>
      <c r="U36" s="8">
        <f>FC_IND_PPP_PU_E!U36+FC_IND_PPP_PA_E!U36+FC_IND_PPP_PR_E!U36</f>
        <v>0</v>
      </c>
      <c r="V36" s="8">
        <f>FC_IND_PPP_PU_E!V36+FC_IND_PPP_PA_E!V36+FC_IND_PPP_PR_E!V36</f>
        <v>0</v>
      </c>
      <c r="W36" s="8">
        <f>FC_IND_PPP_PU_E!W36+FC_IND_PPP_PA_E!W36+FC_IND_PPP_PR_E!W36</f>
        <v>0</v>
      </c>
      <c r="X36" s="8">
        <f>FC_IND_PPP_PU_E!X36+FC_IND_PPP_PA_E!X36+FC_IND_PPP_PR_E!X36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FC_IND_PPP_PU_E!C37+FC_IND_PPP_PA_E!C37+FC_IND_PPP_PR_E!C37</f>
        <v>0</v>
      </c>
      <c r="D37" s="8">
        <f>FC_IND_PPP_PU_E!D37+FC_IND_PPP_PA_E!D37+FC_IND_PPP_PR_E!D37</f>
        <v>0</v>
      </c>
      <c r="E37" s="8">
        <f>FC_IND_PPP_PU_E!E37+FC_IND_PPP_PA_E!E37+FC_IND_PPP_PR_E!E37</f>
        <v>0</v>
      </c>
      <c r="F37" s="8">
        <f>FC_IND_PPP_PU_E!F37+FC_IND_PPP_PA_E!F37+FC_IND_PPP_PR_E!F37</f>
        <v>0</v>
      </c>
      <c r="G37" s="8">
        <f>FC_IND_PPP_PU_E!G37+FC_IND_PPP_PA_E!G37+FC_IND_PPP_PR_E!G37</f>
        <v>0</v>
      </c>
      <c r="H37" s="8">
        <f>FC_IND_PPP_PU_E!H37+FC_IND_PPP_PA_E!H37+FC_IND_PPP_PR_E!H37</f>
        <v>0</v>
      </c>
      <c r="I37" s="8">
        <f>FC_IND_PPP_PU_E!I37+FC_IND_PPP_PA_E!I37+FC_IND_PPP_PR_E!I37</f>
        <v>0</v>
      </c>
      <c r="J37" s="8">
        <f>FC_IND_PPP_PU_E!J37+FC_IND_PPP_PA_E!J37+FC_IND_PPP_PR_E!J37</f>
        <v>0</v>
      </c>
      <c r="K37" s="8">
        <f>FC_IND_PPP_PU_E!K37+FC_IND_PPP_PA_E!K37+FC_IND_PPP_PR_E!K37</f>
        <v>0</v>
      </c>
      <c r="L37" s="8">
        <f>FC_IND_PPP_PU_E!L37+FC_IND_PPP_PA_E!L37+FC_IND_PPP_PR_E!L37</f>
        <v>0</v>
      </c>
      <c r="M37" s="8">
        <f>FC_IND_PPP_PU_E!M37+FC_IND_PPP_PA_E!M37+FC_IND_PPP_PR_E!M37</f>
        <v>0</v>
      </c>
      <c r="N37" s="8">
        <f>FC_IND_PPP_PU_E!N37+FC_IND_PPP_PA_E!N37+FC_IND_PPP_PR_E!N37</f>
        <v>0</v>
      </c>
      <c r="O37" s="8">
        <f>FC_IND_PPP_PU_E!O37+FC_IND_PPP_PA_E!O37+FC_IND_PPP_PR_E!O37</f>
        <v>0</v>
      </c>
      <c r="P37" s="8">
        <f>FC_IND_PPP_PU_E!P37+FC_IND_PPP_PA_E!P37+FC_IND_PPP_PR_E!P37</f>
        <v>0</v>
      </c>
      <c r="Q37" s="8">
        <f>FC_IND_PPP_PU_E!Q37+FC_IND_PPP_PA_E!Q37+FC_IND_PPP_PR_E!Q37</f>
        <v>0</v>
      </c>
      <c r="R37" s="8">
        <f>FC_IND_PPP_PU_E!R37+FC_IND_PPP_PA_E!R37+FC_IND_PPP_PR_E!R37</f>
        <v>0</v>
      </c>
      <c r="S37" s="8">
        <f>FC_IND_PPP_PU_E!S37+FC_IND_PPP_PA_E!S37+FC_IND_PPP_PR_E!S37</f>
        <v>0</v>
      </c>
      <c r="T37" s="8">
        <f>FC_IND_PPP_PU_E!T37+FC_IND_PPP_PA_E!T37+FC_IND_PPP_PR_E!T37</f>
        <v>0</v>
      </c>
      <c r="U37" s="8">
        <f>FC_IND_PPP_PU_E!U37+FC_IND_PPP_PA_E!U37+FC_IND_PPP_PR_E!U37</f>
        <v>0</v>
      </c>
      <c r="V37" s="8">
        <f>FC_IND_PPP_PU_E!V37+FC_IND_PPP_PA_E!V37+FC_IND_PPP_PR_E!V37</f>
        <v>0</v>
      </c>
      <c r="W37" s="8">
        <f>FC_IND_PPP_PU_E!W37+FC_IND_PPP_PA_E!W37+FC_IND_PPP_PR_E!W37</f>
        <v>0</v>
      </c>
      <c r="X37" s="8">
        <f>FC_IND_PPP_PU_E!X37+FC_IND_PPP_PA_E!X37+FC_IND_PPP_PR_E!X37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FC_IND_PPP_PU_E!C38+FC_IND_PPP_PA_E!C38+FC_IND_PPP_PR_E!C38</f>
        <v>0</v>
      </c>
      <c r="D38" s="8">
        <f>FC_IND_PPP_PU_E!D38+FC_IND_PPP_PA_E!D38+FC_IND_PPP_PR_E!D38</f>
        <v>0</v>
      </c>
      <c r="E38" s="8">
        <f>FC_IND_PPP_PU_E!E38+FC_IND_PPP_PA_E!E38+FC_IND_PPP_PR_E!E38</f>
        <v>0</v>
      </c>
      <c r="F38" s="8">
        <f>FC_IND_PPP_PU_E!F38+FC_IND_PPP_PA_E!F38+FC_IND_PPP_PR_E!F38</f>
        <v>0</v>
      </c>
      <c r="G38" s="8">
        <f>FC_IND_PPP_PU_E!G38+FC_IND_PPP_PA_E!G38+FC_IND_PPP_PR_E!G38</f>
        <v>0</v>
      </c>
      <c r="H38" s="8">
        <f>FC_IND_PPP_PU_E!H38+FC_IND_PPP_PA_E!H38+FC_IND_PPP_PR_E!H38</f>
        <v>0</v>
      </c>
      <c r="I38" s="8">
        <f>FC_IND_PPP_PU_E!I38+FC_IND_PPP_PA_E!I38+FC_IND_PPP_PR_E!I38</f>
        <v>0</v>
      </c>
      <c r="J38" s="8">
        <f>FC_IND_PPP_PU_E!J38+FC_IND_PPP_PA_E!J38+FC_IND_PPP_PR_E!J38</f>
        <v>0</v>
      </c>
      <c r="K38" s="8">
        <f>FC_IND_PPP_PU_E!K38+FC_IND_PPP_PA_E!K38+FC_IND_PPP_PR_E!K38</f>
        <v>0</v>
      </c>
      <c r="L38" s="8">
        <f>FC_IND_PPP_PU_E!L38+FC_IND_PPP_PA_E!L38+FC_IND_PPP_PR_E!L38</f>
        <v>0</v>
      </c>
      <c r="M38" s="8">
        <f>FC_IND_PPP_PU_E!M38+FC_IND_PPP_PA_E!M38+FC_IND_PPP_PR_E!M38</f>
        <v>0</v>
      </c>
      <c r="N38" s="8">
        <f>FC_IND_PPP_PU_E!N38+FC_IND_PPP_PA_E!N38+FC_IND_PPP_PR_E!N38</f>
        <v>0</v>
      </c>
      <c r="O38" s="8">
        <f>FC_IND_PPP_PU_E!O38+FC_IND_PPP_PA_E!O38+FC_IND_PPP_PR_E!O38</f>
        <v>0</v>
      </c>
      <c r="P38" s="8">
        <f>FC_IND_PPP_PU_E!P38+FC_IND_PPP_PA_E!P38+FC_IND_PPP_PR_E!P38</f>
        <v>0</v>
      </c>
      <c r="Q38" s="8">
        <f>FC_IND_PPP_PU_E!Q38+FC_IND_PPP_PA_E!Q38+FC_IND_PPP_PR_E!Q38</f>
        <v>0</v>
      </c>
      <c r="R38" s="8">
        <f>FC_IND_PPP_PU_E!R38+FC_IND_PPP_PA_E!R38+FC_IND_PPP_PR_E!R38</f>
        <v>0</v>
      </c>
      <c r="S38" s="8">
        <f>FC_IND_PPP_PU_E!S38+FC_IND_PPP_PA_E!S38+FC_IND_PPP_PR_E!S38</f>
        <v>0</v>
      </c>
      <c r="T38" s="8">
        <f>FC_IND_PPP_PU_E!T38+FC_IND_PPP_PA_E!T38+FC_IND_PPP_PR_E!T38</f>
        <v>0</v>
      </c>
      <c r="U38" s="8">
        <f>FC_IND_PPP_PU_E!U38+FC_IND_PPP_PA_E!U38+FC_IND_PPP_PR_E!U38</f>
        <v>0</v>
      </c>
      <c r="V38" s="8">
        <f>FC_IND_PPP_PU_E!V38+FC_IND_PPP_PA_E!V38+FC_IND_PPP_PR_E!V38</f>
        <v>0</v>
      </c>
      <c r="W38" s="8">
        <f>FC_IND_PPP_PU_E!W38+FC_IND_PPP_PA_E!W38+FC_IND_PPP_PR_E!W38</f>
        <v>0</v>
      </c>
      <c r="X38" s="8">
        <f>FC_IND_PPP_PU_E!X38+FC_IND_PPP_PA_E!X38+FC_IND_PPP_PR_E!X38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FC_IND_PPP_PU_E!C39+FC_IND_PPP_PA_E!C39+FC_IND_PPP_PR_E!C39</f>
        <v>0</v>
      </c>
      <c r="D39" s="8">
        <f>FC_IND_PPP_PU_E!D39+FC_IND_PPP_PA_E!D39+FC_IND_PPP_PR_E!D39</f>
        <v>0</v>
      </c>
      <c r="E39" s="8">
        <f>FC_IND_PPP_PU_E!E39+FC_IND_PPP_PA_E!E39+FC_IND_PPP_PR_E!E39</f>
        <v>0</v>
      </c>
      <c r="F39" s="8">
        <f>FC_IND_PPP_PU_E!F39+FC_IND_PPP_PA_E!F39+FC_IND_PPP_PR_E!F39</f>
        <v>0</v>
      </c>
      <c r="G39" s="8">
        <f>FC_IND_PPP_PU_E!G39+FC_IND_PPP_PA_E!G39+FC_IND_PPP_PR_E!G39</f>
        <v>0</v>
      </c>
      <c r="H39" s="8">
        <f>FC_IND_PPP_PU_E!H39+FC_IND_PPP_PA_E!H39+FC_IND_PPP_PR_E!H39</f>
        <v>0</v>
      </c>
      <c r="I39" s="8">
        <f>FC_IND_PPP_PU_E!I39+FC_IND_PPP_PA_E!I39+FC_IND_PPP_PR_E!I39</f>
        <v>0</v>
      </c>
      <c r="J39" s="8">
        <f>FC_IND_PPP_PU_E!J39+FC_IND_PPP_PA_E!J39+FC_IND_PPP_PR_E!J39</f>
        <v>0</v>
      </c>
      <c r="K39" s="8">
        <f>FC_IND_PPP_PU_E!K39+FC_IND_PPP_PA_E!K39+FC_IND_PPP_PR_E!K39</f>
        <v>0</v>
      </c>
      <c r="L39" s="8">
        <f>FC_IND_PPP_PU_E!L39+FC_IND_PPP_PA_E!L39+FC_IND_PPP_PR_E!L39</f>
        <v>0</v>
      </c>
      <c r="M39" s="8">
        <f>FC_IND_PPP_PU_E!M39+FC_IND_PPP_PA_E!M39+FC_IND_PPP_PR_E!M39</f>
        <v>0</v>
      </c>
      <c r="N39" s="8">
        <f>FC_IND_PPP_PU_E!N39+FC_IND_PPP_PA_E!N39+FC_IND_PPP_PR_E!N39</f>
        <v>0</v>
      </c>
      <c r="O39" s="8">
        <f>FC_IND_PPP_PU_E!O39+FC_IND_PPP_PA_E!O39+FC_IND_PPP_PR_E!O39</f>
        <v>0</v>
      </c>
      <c r="P39" s="8">
        <f>FC_IND_PPP_PU_E!P39+FC_IND_PPP_PA_E!P39+FC_IND_PPP_PR_E!P39</f>
        <v>0</v>
      </c>
      <c r="Q39" s="8">
        <f>FC_IND_PPP_PU_E!Q39+FC_IND_PPP_PA_E!Q39+FC_IND_PPP_PR_E!Q39</f>
        <v>0</v>
      </c>
      <c r="R39" s="8">
        <f>FC_IND_PPP_PU_E!R39+FC_IND_PPP_PA_E!R39+FC_IND_PPP_PR_E!R39</f>
        <v>0</v>
      </c>
      <c r="S39" s="8">
        <f>FC_IND_PPP_PU_E!S39+FC_IND_PPP_PA_E!S39+FC_IND_PPP_PR_E!S39</f>
        <v>0</v>
      </c>
      <c r="T39" s="8">
        <f>FC_IND_PPP_PU_E!T39+FC_IND_PPP_PA_E!T39+FC_IND_PPP_PR_E!T39</f>
        <v>0</v>
      </c>
      <c r="U39" s="8">
        <f>FC_IND_PPP_PU_E!U39+FC_IND_PPP_PA_E!U39+FC_IND_PPP_PR_E!U39</f>
        <v>0</v>
      </c>
      <c r="V39" s="8">
        <f>FC_IND_PPP_PU_E!V39+FC_IND_PPP_PA_E!V39+FC_IND_PPP_PR_E!V39</f>
        <v>0</v>
      </c>
      <c r="W39" s="8">
        <f>FC_IND_PPP_PU_E!W39+FC_IND_PPP_PA_E!W39+FC_IND_PPP_PR_E!W39</f>
        <v>0</v>
      </c>
      <c r="X39" s="8">
        <f>FC_IND_PPP_PU_E!X39+FC_IND_PPP_PA_E!X39+FC_IND_PPP_PR_E!X39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FC_IND_PPP_PU_E!C40+FC_IND_PPP_PA_E!C40+FC_IND_PPP_PR_E!C40</f>
        <v>0</v>
      </c>
      <c r="D40" s="8">
        <f>FC_IND_PPP_PU_E!D40+FC_IND_PPP_PA_E!D40+FC_IND_PPP_PR_E!D40</f>
        <v>0</v>
      </c>
      <c r="E40" s="8">
        <f>FC_IND_PPP_PU_E!E40+FC_IND_PPP_PA_E!E40+FC_IND_PPP_PR_E!E40</f>
        <v>0</v>
      </c>
      <c r="F40" s="8">
        <f>FC_IND_PPP_PU_E!F40+FC_IND_PPP_PA_E!F40+FC_IND_PPP_PR_E!F40</f>
        <v>0</v>
      </c>
      <c r="G40" s="8">
        <f>FC_IND_PPP_PU_E!G40+FC_IND_PPP_PA_E!G40+FC_IND_PPP_PR_E!G40</f>
        <v>0</v>
      </c>
      <c r="H40" s="8">
        <f>FC_IND_PPP_PU_E!H40+FC_IND_PPP_PA_E!H40+FC_IND_PPP_PR_E!H40</f>
        <v>0</v>
      </c>
      <c r="I40" s="8">
        <f>FC_IND_PPP_PU_E!I40+FC_IND_PPP_PA_E!I40+FC_IND_PPP_PR_E!I40</f>
        <v>0</v>
      </c>
      <c r="J40" s="8">
        <f>FC_IND_PPP_PU_E!J40+FC_IND_PPP_PA_E!J40+FC_IND_PPP_PR_E!J40</f>
        <v>0</v>
      </c>
      <c r="K40" s="8">
        <f>FC_IND_PPP_PU_E!K40+FC_IND_PPP_PA_E!K40+FC_IND_PPP_PR_E!K40</f>
        <v>0</v>
      </c>
      <c r="L40" s="8">
        <f>FC_IND_PPP_PU_E!L40+FC_IND_PPP_PA_E!L40+FC_IND_PPP_PR_E!L40</f>
        <v>0</v>
      </c>
      <c r="M40" s="8">
        <f>FC_IND_PPP_PU_E!M40+FC_IND_PPP_PA_E!M40+FC_IND_PPP_PR_E!M40</f>
        <v>0</v>
      </c>
      <c r="N40" s="8">
        <f>FC_IND_PPP_PU_E!N40+FC_IND_PPP_PA_E!N40+FC_IND_PPP_PR_E!N40</f>
        <v>0</v>
      </c>
      <c r="O40" s="8">
        <f>FC_IND_PPP_PU_E!O40+FC_IND_PPP_PA_E!O40+FC_IND_PPP_PR_E!O40</f>
        <v>0</v>
      </c>
      <c r="P40" s="8">
        <f>FC_IND_PPP_PU_E!P40+FC_IND_PPP_PA_E!P40+FC_IND_PPP_PR_E!P40</f>
        <v>0</v>
      </c>
      <c r="Q40" s="8">
        <f>FC_IND_PPP_PU_E!Q40+FC_IND_PPP_PA_E!Q40+FC_IND_PPP_PR_E!Q40</f>
        <v>0</v>
      </c>
      <c r="R40" s="8">
        <f>FC_IND_PPP_PU_E!R40+FC_IND_PPP_PA_E!R40+FC_IND_PPP_PR_E!R40</f>
        <v>0</v>
      </c>
      <c r="S40" s="8">
        <f>FC_IND_PPP_PU_E!S40+FC_IND_PPP_PA_E!S40+FC_IND_PPP_PR_E!S40</f>
        <v>0</v>
      </c>
      <c r="T40" s="8">
        <f>FC_IND_PPP_PU_E!T40+FC_IND_PPP_PA_E!T40+FC_IND_PPP_PR_E!T40</f>
        <v>0</v>
      </c>
      <c r="U40" s="8">
        <f>FC_IND_PPP_PU_E!U40+FC_IND_PPP_PA_E!U40+FC_IND_PPP_PR_E!U40</f>
        <v>0</v>
      </c>
      <c r="V40" s="8">
        <f>FC_IND_PPP_PU_E!V40+FC_IND_PPP_PA_E!V40+FC_IND_PPP_PR_E!V40</f>
        <v>0</v>
      </c>
      <c r="W40" s="8">
        <f>FC_IND_PPP_PU_E!W40+FC_IND_PPP_PA_E!W40+FC_IND_PPP_PR_E!W40</f>
        <v>0</v>
      </c>
      <c r="X40" s="8">
        <f>FC_IND_PPP_PU_E!X40+FC_IND_PPP_PA_E!X40+FC_IND_PPP_PR_E!X40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FC_IND_PPP_PU_E!C41+FC_IND_PPP_PA_E!C41+FC_IND_PPP_PR_E!C41</f>
        <v>0</v>
      </c>
      <c r="D41" s="8">
        <f>FC_IND_PPP_PU_E!D41+FC_IND_PPP_PA_E!D41+FC_IND_PPP_PR_E!D41</f>
        <v>0</v>
      </c>
      <c r="E41" s="8">
        <f>FC_IND_PPP_PU_E!E41+FC_IND_PPP_PA_E!E41+FC_IND_PPP_PR_E!E41</f>
        <v>0</v>
      </c>
      <c r="F41" s="8">
        <f>FC_IND_PPP_PU_E!F41+FC_IND_PPP_PA_E!F41+FC_IND_PPP_PR_E!F41</f>
        <v>0</v>
      </c>
      <c r="G41" s="8">
        <f>FC_IND_PPP_PU_E!G41+FC_IND_PPP_PA_E!G41+FC_IND_PPP_PR_E!G41</f>
        <v>0</v>
      </c>
      <c r="H41" s="8">
        <f>FC_IND_PPP_PU_E!H41+FC_IND_PPP_PA_E!H41+FC_IND_PPP_PR_E!H41</f>
        <v>0</v>
      </c>
      <c r="I41" s="8">
        <f>FC_IND_PPP_PU_E!I41+FC_IND_PPP_PA_E!I41+FC_IND_PPP_PR_E!I41</f>
        <v>0</v>
      </c>
      <c r="J41" s="8">
        <f>FC_IND_PPP_PU_E!J41+FC_IND_PPP_PA_E!J41+FC_IND_PPP_PR_E!J41</f>
        <v>0</v>
      </c>
      <c r="K41" s="8">
        <f>FC_IND_PPP_PU_E!K41+FC_IND_PPP_PA_E!K41+FC_IND_PPP_PR_E!K41</f>
        <v>0</v>
      </c>
      <c r="L41" s="8">
        <f>FC_IND_PPP_PU_E!L41+FC_IND_PPP_PA_E!L41+FC_IND_PPP_PR_E!L41</f>
        <v>0</v>
      </c>
      <c r="M41" s="8">
        <f>FC_IND_PPP_PU_E!M41+FC_IND_PPP_PA_E!M41+FC_IND_PPP_PR_E!M41</f>
        <v>0</v>
      </c>
      <c r="N41" s="8">
        <f>FC_IND_PPP_PU_E!N41+FC_IND_PPP_PA_E!N41+FC_IND_PPP_PR_E!N41</f>
        <v>0</v>
      </c>
      <c r="O41" s="8">
        <f>FC_IND_PPP_PU_E!O41+FC_IND_PPP_PA_E!O41+FC_IND_PPP_PR_E!O41</f>
        <v>0</v>
      </c>
      <c r="P41" s="8">
        <f>FC_IND_PPP_PU_E!P41+FC_IND_PPP_PA_E!P41+FC_IND_PPP_PR_E!P41</f>
        <v>0</v>
      </c>
      <c r="Q41" s="8">
        <f>FC_IND_PPP_PU_E!Q41+FC_IND_PPP_PA_E!Q41+FC_IND_PPP_PR_E!Q41</f>
        <v>0</v>
      </c>
      <c r="R41" s="8">
        <f>FC_IND_PPP_PU_E!R41+FC_IND_PPP_PA_E!R41+FC_IND_PPP_PR_E!R41</f>
        <v>0</v>
      </c>
      <c r="S41" s="8">
        <f>FC_IND_PPP_PU_E!S41+FC_IND_PPP_PA_E!S41+FC_IND_PPP_PR_E!S41</f>
        <v>0</v>
      </c>
      <c r="T41" s="8">
        <f>FC_IND_PPP_PU_E!T41+FC_IND_PPP_PA_E!T41+FC_IND_PPP_PR_E!T41</f>
        <v>0</v>
      </c>
      <c r="U41" s="8">
        <f>FC_IND_PPP_PU_E!U41+FC_IND_PPP_PA_E!U41+FC_IND_PPP_PR_E!U41</f>
        <v>0</v>
      </c>
      <c r="V41" s="8">
        <f>FC_IND_PPP_PU_E!V41+FC_IND_PPP_PA_E!V41+FC_IND_PPP_PR_E!V41</f>
        <v>0</v>
      </c>
      <c r="W41" s="8">
        <f>FC_IND_PPP_PU_E!W41+FC_IND_PPP_PA_E!W41+FC_IND_PPP_PR_E!W41</f>
        <v>0</v>
      </c>
      <c r="X41" s="8">
        <f>FC_IND_PPP_PU_E!X41+FC_IND_PPP_PA_E!X41+FC_IND_PPP_PR_E!X41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FC_IND_PPP_PU_E!C42+FC_IND_PPP_PA_E!C42+FC_IND_PPP_PR_E!C42</f>
        <v>0</v>
      </c>
      <c r="D42" s="8">
        <f>FC_IND_PPP_PU_E!D42+FC_IND_PPP_PA_E!D42+FC_IND_PPP_PR_E!D42</f>
        <v>0</v>
      </c>
      <c r="E42" s="8">
        <f>FC_IND_PPP_PU_E!E42+FC_IND_PPP_PA_E!E42+FC_IND_PPP_PR_E!E42</f>
        <v>0</v>
      </c>
      <c r="F42" s="8">
        <f>FC_IND_PPP_PU_E!F42+FC_IND_PPP_PA_E!F42+FC_IND_PPP_PR_E!F42</f>
        <v>0</v>
      </c>
      <c r="G42" s="8">
        <f>FC_IND_PPP_PU_E!G42+FC_IND_PPP_PA_E!G42+FC_IND_PPP_PR_E!G42</f>
        <v>0</v>
      </c>
      <c r="H42" s="8">
        <f>FC_IND_PPP_PU_E!H42+FC_IND_PPP_PA_E!H42+FC_IND_PPP_PR_E!H42</f>
        <v>0</v>
      </c>
      <c r="I42" s="8">
        <f>FC_IND_PPP_PU_E!I42+FC_IND_PPP_PA_E!I42+FC_IND_PPP_PR_E!I42</f>
        <v>0</v>
      </c>
      <c r="J42" s="8">
        <f>FC_IND_PPP_PU_E!J42+FC_IND_PPP_PA_E!J42+FC_IND_PPP_PR_E!J42</f>
        <v>0</v>
      </c>
      <c r="K42" s="8">
        <f>FC_IND_PPP_PU_E!K42+FC_IND_PPP_PA_E!K42+FC_IND_PPP_PR_E!K42</f>
        <v>0</v>
      </c>
      <c r="L42" s="8">
        <f>FC_IND_PPP_PU_E!L42+FC_IND_PPP_PA_E!L42+FC_IND_PPP_PR_E!L42</f>
        <v>0</v>
      </c>
      <c r="M42" s="8">
        <f>FC_IND_PPP_PU_E!M42+FC_IND_PPP_PA_E!M42+FC_IND_PPP_PR_E!M42</f>
        <v>0</v>
      </c>
      <c r="N42" s="8">
        <f>FC_IND_PPP_PU_E!N42+FC_IND_PPP_PA_E!N42+FC_IND_PPP_PR_E!N42</f>
        <v>0</v>
      </c>
      <c r="O42" s="8">
        <f>FC_IND_PPP_PU_E!O42+FC_IND_PPP_PA_E!O42+FC_IND_PPP_PR_E!O42</f>
        <v>0</v>
      </c>
      <c r="P42" s="8">
        <f>FC_IND_PPP_PU_E!P42+FC_IND_PPP_PA_E!P42+FC_IND_PPP_PR_E!P42</f>
        <v>0</v>
      </c>
      <c r="Q42" s="8">
        <f>FC_IND_PPP_PU_E!Q42+FC_IND_PPP_PA_E!Q42+FC_IND_PPP_PR_E!Q42</f>
        <v>0</v>
      </c>
      <c r="R42" s="8">
        <f>FC_IND_PPP_PU_E!R42+FC_IND_PPP_PA_E!R42+FC_IND_PPP_PR_E!R42</f>
        <v>0</v>
      </c>
      <c r="S42" s="8">
        <f>FC_IND_PPP_PU_E!S42+FC_IND_PPP_PA_E!S42+FC_IND_PPP_PR_E!S42</f>
        <v>0</v>
      </c>
      <c r="T42" s="8">
        <f>FC_IND_PPP_PU_E!T42+FC_IND_PPP_PA_E!T42+FC_IND_PPP_PR_E!T42</f>
        <v>0</v>
      </c>
      <c r="U42" s="8">
        <f>FC_IND_PPP_PU_E!U42+FC_IND_PPP_PA_E!U42+FC_IND_PPP_PR_E!U42</f>
        <v>0</v>
      </c>
      <c r="V42" s="8">
        <f>FC_IND_PPP_PU_E!V42+FC_IND_PPP_PA_E!V42+FC_IND_PPP_PR_E!V42</f>
        <v>0</v>
      </c>
      <c r="W42" s="8">
        <f>FC_IND_PPP_PU_E!W42+FC_IND_PPP_PA_E!W42+FC_IND_PPP_PR_E!W42</f>
        <v>0</v>
      </c>
      <c r="X42" s="8">
        <f>FC_IND_PPP_PU_E!X42+FC_IND_PPP_PA_E!X42+FC_IND_PPP_PR_E!X42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FC_IND_PPP_PU_E!C43+FC_IND_PPP_PA_E!C43+FC_IND_PPP_PR_E!C43</f>
        <v>1.4797177199999998</v>
      </c>
      <c r="D43" s="8">
        <f>FC_IND_PPP_PU_E!D43+FC_IND_PPP_PA_E!D43+FC_IND_PPP_PR_E!D43</f>
        <v>2.2069054799999996</v>
      </c>
      <c r="E43" s="8">
        <f>FC_IND_PPP_PU_E!E43+FC_IND_PPP_PA_E!E43+FC_IND_PPP_PR_E!E43</f>
        <v>2.2573231200000001</v>
      </c>
      <c r="F43" s="8">
        <f>FC_IND_PPP_PU_E!F43+FC_IND_PPP_PA_E!F43+FC_IND_PPP_PR_E!F43</f>
        <v>1.3316659200000001</v>
      </c>
      <c r="G43" s="8">
        <f>FC_IND_PPP_PU_E!G43+FC_IND_PPP_PA_E!G43+FC_IND_PPP_PR_E!G43</f>
        <v>1.5173308799999998</v>
      </c>
      <c r="H43" s="8">
        <f>FC_IND_PPP_PU_E!H43+FC_IND_PPP_PA_E!H43+FC_IND_PPP_PR_E!H43</f>
        <v>1.09558332</v>
      </c>
      <c r="I43" s="8">
        <f>FC_IND_PPP_PU_E!I43+FC_IND_PPP_PA_E!I43+FC_IND_PPP_PR_E!I43</f>
        <v>0.48790403999999993</v>
      </c>
      <c r="J43" s="8">
        <f>FC_IND_PPP_PU_E!J43+FC_IND_PPP_PA_E!J43+FC_IND_PPP_PR_E!J43</f>
        <v>0.32438015999999997</v>
      </c>
      <c r="K43" s="8">
        <f>FC_IND_PPP_PU_E!K43+FC_IND_PPP_PA_E!K43+FC_IND_PPP_PR_E!K43</f>
        <v>0.23928372000000001</v>
      </c>
      <c r="L43" s="8">
        <f>FC_IND_PPP_PU_E!L43+FC_IND_PPP_PA_E!L43+FC_IND_PPP_PR_E!L43</f>
        <v>0.17312724000000002</v>
      </c>
      <c r="M43" s="8">
        <f>FC_IND_PPP_PU_E!M43+FC_IND_PPP_PA_E!M43+FC_IND_PPP_PR_E!M43</f>
        <v>0.29290248000000002</v>
      </c>
      <c r="N43" s="8">
        <f>FC_IND_PPP_PU_E!N43+FC_IND_PPP_PA_E!N43+FC_IND_PPP_PR_E!N43</f>
        <v>0.16379064000000002</v>
      </c>
      <c r="O43" s="8">
        <f>FC_IND_PPP_PU_E!O43+FC_IND_PPP_PA_E!O43+FC_IND_PPP_PR_E!O43</f>
        <v>9.1231920000000008E-2</v>
      </c>
      <c r="P43" s="8">
        <f>FC_IND_PPP_PU_E!P43+FC_IND_PPP_PA_E!P43+FC_IND_PPP_PR_E!P43</f>
        <v>0.11950847999999999</v>
      </c>
      <c r="Q43" s="8">
        <f>FC_IND_PPP_PU_E!Q43+FC_IND_PPP_PA_E!Q43+FC_IND_PPP_PR_E!Q43</f>
        <v>5.0417639999999986E-2</v>
      </c>
      <c r="R43" s="8">
        <f>FC_IND_PPP_PU_E!R43+FC_IND_PPP_PA_E!R43+FC_IND_PPP_PR_E!R43</f>
        <v>6.6156480000000004E-2</v>
      </c>
      <c r="S43" s="8">
        <f>FC_IND_PPP_PU_E!S43+FC_IND_PPP_PA_E!S43+FC_IND_PPP_PR_E!S43</f>
        <v>9.1231920000000008E-2</v>
      </c>
      <c r="T43" s="8">
        <f>FC_IND_PPP_PU_E!T43+FC_IND_PPP_PA_E!T43+FC_IND_PPP_PR_E!T43</f>
        <v>0.18886607999999999</v>
      </c>
      <c r="U43" s="8">
        <f>FC_IND_PPP_PU_E!U43+FC_IND_PPP_PA_E!U43+FC_IND_PPP_PR_E!U43</f>
        <v>0.15098615999999995</v>
      </c>
      <c r="V43" s="8">
        <f>FC_IND_PPP_PU_E!V43+FC_IND_PPP_PA_E!V43+FC_IND_PPP_PR_E!V43</f>
        <v>0.22354488</v>
      </c>
      <c r="W43" s="8">
        <f>FC_IND_PPP_PU_E!W43+FC_IND_PPP_PA_E!W43+FC_IND_PPP_PR_E!W43</f>
        <v>0.20780604000000003</v>
      </c>
      <c r="X43" s="8">
        <f>FC_IND_PPP_PU_E!X43+FC_IND_PPP_PA_E!X43+FC_IND_PPP_PR_E!X43</f>
        <v>0.19206719999999997</v>
      </c>
    </row>
    <row r="44" spans="1:24" ht="11.25" customHeight="1" x14ac:dyDescent="0.2">
      <c r="A44" s="28" t="s">
        <v>74</v>
      </c>
      <c r="B44" s="7" t="s">
        <v>75</v>
      </c>
      <c r="C44" s="8">
        <f>FC_IND_PPP_PU_E!C44+FC_IND_PPP_PA_E!C44+FC_IND_PPP_PR_E!C44</f>
        <v>0</v>
      </c>
      <c r="D44" s="8">
        <f>FC_IND_PPP_PU_E!D44+FC_IND_PPP_PA_E!D44+FC_IND_PPP_PR_E!D44</f>
        <v>0</v>
      </c>
      <c r="E44" s="8">
        <f>FC_IND_PPP_PU_E!E44+FC_IND_PPP_PA_E!E44+FC_IND_PPP_PR_E!E44</f>
        <v>0</v>
      </c>
      <c r="F44" s="8">
        <f>FC_IND_PPP_PU_E!F44+FC_IND_PPP_PA_E!F44+FC_IND_PPP_PR_E!F44</f>
        <v>0</v>
      </c>
      <c r="G44" s="8">
        <f>FC_IND_PPP_PU_E!G44+FC_IND_PPP_PA_E!G44+FC_IND_PPP_PR_E!G44</f>
        <v>0</v>
      </c>
      <c r="H44" s="8">
        <f>FC_IND_PPP_PU_E!H44+FC_IND_PPP_PA_E!H44+FC_IND_PPP_PR_E!H44</f>
        <v>0</v>
      </c>
      <c r="I44" s="8">
        <f>FC_IND_PPP_PU_E!I44+FC_IND_PPP_PA_E!I44+FC_IND_PPP_PR_E!I44</f>
        <v>0</v>
      </c>
      <c r="J44" s="8">
        <f>FC_IND_PPP_PU_E!J44+FC_IND_PPP_PA_E!J44+FC_IND_PPP_PR_E!J44</f>
        <v>0</v>
      </c>
      <c r="K44" s="8">
        <f>FC_IND_PPP_PU_E!K44+FC_IND_PPP_PA_E!K44+FC_IND_PPP_PR_E!K44</f>
        <v>0</v>
      </c>
      <c r="L44" s="8">
        <f>FC_IND_PPP_PU_E!L44+FC_IND_PPP_PA_E!L44+FC_IND_PPP_PR_E!L44</f>
        <v>0</v>
      </c>
      <c r="M44" s="8">
        <f>FC_IND_PPP_PU_E!M44+FC_IND_PPP_PA_E!M44+FC_IND_PPP_PR_E!M44</f>
        <v>0</v>
      </c>
      <c r="N44" s="8">
        <f>FC_IND_PPP_PU_E!N44+FC_IND_PPP_PA_E!N44+FC_IND_PPP_PR_E!N44</f>
        <v>0</v>
      </c>
      <c r="O44" s="8">
        <f>FC_IND_PPP_PU_E!O44+FC_IND_PPP_PA_E!O44+FC_IND_PPP_PR_E!O44</f>
        <v>0</v>
      </c>
      <c r="P44" s="8">
        <f>FC_IND_PPP_PU_E!P44+FC_IND_PPP_PA_E!P44+FC_IND_PPP_PR_E!P44</f>
        <v>0</v>
      </c>
      <c r="Q44" s="8">
        <f>FC_IND_PPP_PU_E!Q44+FC_IND_PPP_PA_E!Q44+FC_IND_PPP_PR_E!Q44</f>
        <v>0</v>
      </c>
      <c r="R44" s="8">
        <f>FC_IND_PPP_PU_E!R44+FC_IND_PPP_PA_E!R44+FC_IND_PPP_PR_E!R44</f>
        <v>0</v>
      </c>
      <c r="S44" s="8">
        <f>FC_IND_PPP_PU_E!S44+FC_IND_PPP_PA_E!S44+FC_IND_PPP_PR_E!S44</f>
        <v>0</v>
      </c>
      <c r="T44" s="8">
        <f>FC_IND_PPP_PU_E!T44+FC_IND_PPP_PA_E!T44+FC_IND_PPP_PR_E!T44</f>
        <v>0</v>
      </c>
      <c r="U44" s="8">
        <f>FC_IND_PPP_PU_E!U44+FC_IND_PPP_PA_E!U44+FC_IND_PPP_PR_E!U44</f>
        <v>0</v>
      </c>
      <c r="V44" s="8">
        <f>FC_IND_PPP_PU_E!V44+FC_IND_PPP_PA_E!V44+FC_IND_PPP_PR_E!V44</f>
        <v>0</v>
      </c>
      <c r="W44" s="8">
        <f>FC_IND_PPP_PU_E!W44+FC_IND_PPP_PA_E!W44+FC_IND_PPP_PR_E!W44</f>
        <v>0</v>
      </c>
      <c r="X44" s="8">
        <f>FC_IND_PPP_PU_E!X44+FC_IND_PPP_PA_E!X44+FC_IND_PPP_PR_E!X44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FC_IND_PPP_PU_E!C45+FC_IND_PPP_PA_E!C45+FC_IND_PPP_PR_E!C45</f>
        <v>0</v>
      </c>
      <c r="D45" s="8">
        <f>FC_IND_PPP_PU_E!D45+FC_IND_PPP_PA_E!D45+FC_IND_PPP_PR_E!D45</f>
        <v>0</v>
      </c>
      <c r="E45" s="8">
        <f>FC_IND_PPP_PU_E!E45+FC_IND_PPP_PA_E!E45+FC_IND_PPP_PR_E!E45</f>
        <v>0</v>
      </c>
      <c r="F45" s="8">
        <f>FC_IND_PPP_PU_E!F45+FC_IND_PPP_PA_E!F45+FC_IND_PPP_PR_E!F45</f>
        <v>0</v>
      </c>
      <c r="G45" s="8">
        <f>FC_IND_PPP_PU_E!G45+FC_IND_PPP_PA_E!G45+FC_IND_PPP_PR_E!G45</f>
        <v>0</v>
      </c>
      <c r="H45" s="8">
        <f>FC_IND_PPP_PU_E!H45+FC_IND_PPP_PA_E!H45+FC_IND_PPP_PR_E!H45</f>
        <v>0</v>
      </c>
      <c r="I45" s="8">
        <f>FC_IND_PPP_PU_E!I45+FC_IND_PPP_PA_E!I45+FC_IND_PPP_PR_E!I45</f>
        <v>0</v>
      </c>
      <c r="J45" s="8">
        <f>FC_IND_PPP_PU_E!J45+FC_IND_PPP_PA_E!J45+FC_IND_PPP_PR_E!J45</f>
        <v>0</v>
      </c>
      <c r="K45" s="8">
        <f>FC_IND_PPP_PU_E!K45+FC_IND_PPP_PA_E!K45+FC_IND_PPP_PR_E!K45</f>
        <v>0</v>
      </c>
      <c r="L45" s="8">
        <f>FC_IND_PPP_PU_E!L45+FC_IND_PPP_PA_E!L45+FC_IND_PPP_PR_E!L45</f>
        <v>0</v>
      </c>
      <c r="M45" s="8">
        <f>FC_IND_PPP_PU_E!M45+FC_IND_PPP_PA_E!M45+FC_IND_PPP_PR_E!M45</f>
        <v>0</v>
      </c>
      <c r="N45" s="8">
        <f>FC_IND_PPP_PU_E!N45+FC_IND_PPP_PA_E!N45+FC_IND_PPP_PR_E!N45</f>
        <v>0</v>
      </c>
      <c r="O45" s="8">
        <f>FC_IND_PPP_PU_E!O45+FC_IND_PPP_PA_E!O45+FC_IND_PPP_PR_E!O45</f>
        <v>0</v>
      </c>
      <c r="P45" s="8">
        <f>FC_IND_PPP_PU_E!P45+FC_IND_PPP_PA_E!P45+FC_IND_PPP_PR_E!P45</f>
        <v>0</v>
      </c>
      <c r="Q45" s="8">
        <f>FC_IND_PPP_PU_E!Q45+FC_IND_PPP_PA_E!Q45+FC_IND_PPP_PR_E!Q45</f>
        <v>0</v>
      </c>
      <c r="R45" s="8">
        <f>FC_IND_PPP_PU_E!R45+FC_IND_PPP_PA_E!R45+FC_IND_PPP_PR_E!R45</f>
        <v>0</v>
      </c>
      <c r="S45" s="8">
        <f>FC_IND_PPP_PU_E!S45+FC_IND_PPP_PA_E!S45+FC_IND_PPP_PR_E!S45</f>
        <v>0</v>
      </c>
      <c r="T45" s="8">
        <f>FC_IND_PPP_PU_E!T45+FC_IND_PPP_PA_E!T45+FC_IND_PPP_PR_E!T45</f>
        <v>0</v>
      </c>
      <c r="U45" s="8">
        <f>FC_IND_PPP_PU_E!U45+FC_IND_PPP_PA_E!U45+FC_IND_PPP_PR_E!U45</f>
        <v>0</v>
      </c>
      <c r="V45" s="8">
        <f>FC_IND_PPP_PU_E!V45+FC_IND_PPP_PA_E!V45+FC_IND_PPP_PR_E!V45</f>
        <v>0</v>
      </c>
      <c r="W45" s="8">
        <f>FC_IND_PPP_PU_E!W45+FC_IND_PPP_PA_E!W45+FC_IND_PPP_PR_E!W45</f>
        <v>0</v>
      </c>
      <c r="X45" s="8">
        <f>FC_IND_PPP_PU_E!X45+FC_IND_PPP_PA_E!X45+FC_IND_PPP_PR_E!X45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FC_IND_PPP_PU_E!C46+FC_IND_PPP_PA_E!C46+FC_IND_PPP_PR_E!C46</f>
        <v>0</v>
      </c>
      <c r="D46" s="8">
        <f>FC_IND_PPP_PU_E!D46+FC_IND_PPP_PA_E!D46+FC_IND_PPP_PR_E!D46</f>
        <v>0</v>
      </c>
      <c r="E46" s="8">
        <f>FC_IND_PPP_PU_E!E46+FC_IND_PPP_PA_E!E46+FC_IND_PPP_PR_E!E46</f>
        <v>0</v>
      </c>
      <c r="F46" s="8">
        <f>FC_IND_PPP_PU_E!F46+FC_IND_PPP_PA_E!F46+FC_IND_PPP_PR_E!F46</f>
        <v>0</v>
      </c>
      <c r="G46" s="8">
        <f>FC_IND_PPP_PU_E!G46+FC_IND_PPP_PA_E!G46+FC_IND_PPP_PR_E!G46</f>
        <v>0</v>
      </c>
      <c r="H46" s="8">
        <f>FC_IND_PPP_PU_E!H46+FC_IND_PPP_PA_E!H46+FC_IND_PPP_PR_E!H46</f>
        <v>0</v>
      </c>
      <c r="I46" s="8">
        <f>FC_IND_PPP_PU_E!I46+FC_IND_PPP_PA_E!I46+FC_IND_PPP_PR_E!I46</f>
        <v>0</v>
      </c>
      <c r="J46" s="8">
        <f>FC_IND_PPP_PU_E!J46+FC_IND_PPP_PA_E!J46+FC_IND_PPP_PR_E!J46</f>
        <v>0</v>
      </c>
      <c r="K46" s="8">
        <f>FC_IND_PPP_PU_E!K46+FC_IND_PPP_PA_E!K46+FC_IND_PPP_PR_E!K46</f>
        <v>0</v>
      </c>
      <c r="L46" s="8">
        <f>FC_IND_PPP_PU_E!L46+FC_IND_PPP_PA_E!L46+FC_IND_PPP_PR_E!L46</f>
        <v>0</v>
      </c>
      <c r="M46" s="8">
        <f>FC_IND_PPP_PU_E!M46+FC_IND_PPP_PA_E!M46+FC_IND_PPP_PR_E!M46</f>
        <v>0</v>
      </c>
      <c r="N46" s="8">
        <f>FC_IND_PPP_PU_E!N46+FC_IND_PPP_PA_E!N46+FC_IND_PPP_PR_E!N46</f>
        <v>0</v>
      </c>
      <c r="O46" s="8">
        <f>FC_IND_PPP_PU_E!O46+FC_IND_PPP_PA_E!O46+FC_IND_PPP_PR_E!O46</f>
        <v>0</v>
      </c>
      <c r="P46" s="8">
        <f>FC_IND_PPP_PU_E!P46+FC_IND_PPP_PA_E!P46+FC_IND_PPP_PR_E!P46</f>
        <v>0</v>
      </c>
      <c r="Q46" s="8">
        <f>FC_IND_PPP_PU_E!Q46+FC_IND_PPP_PA_E!Q46+FC_IND_PPP_PR_E!Q46</f>
        <v>0</v>
      </c>
      <c r="R46" s="8">
        <f>FC_IND_PPP_PU_E!R46+FC_IND_PPP_PA_E!R46+FC_IND_PPP_PR_E!R46</f>
        <v>0</v>
      </c>
      <c r="S46" s="8">
        <f>FC_IND_PPP_PU_E!S46+FC_IND_PPP_PA_E!S46+FC_IND_PPP_PR_E!S46</f>
        <v>0</v>
      </c>
      <c r="T46" s="8">
        <f>FC_IND_PPP_PU_E!T46+FC_IND_PPP_PA_E!T46+FC_IND_PPP_PR_E!T46</f>
        <v>0</v>
      </c>
      <c r="U46" s="8">
        <f>FC_IND_PPP_PU_E!U46+FC_IND_PPP_PA_E!U46+FC_IND_PPP_PR_E!U46</f>
        <v>0</v>
      </c>
      <c r="V46" s="8">
        <f>FC_IND_PPP_PU_E!V46+FC_IND_PPP_PA_E!V46+FC_IND_PPP_PR_E!V46</f>
        <v>0</v>
      </c>
      <c r="W46" s="8">
        <f>FC_IND_PPP_PU_E!W46+FC_IND_PPP_PA_E!W46+FC_IND_PPP_PR_E!W46</f>
        <v>0</v>
      </c>
      <c r="X46" s="8">
        <f>FC_IND_PPP_PU_E!X46+FC_IND_PPP_PA_E!X46+FC_IND_PPP_PR_E!X46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FC_IND_PPP_PU_E!C47+FC_IND_PPP_PA_E!C47+FC_IND_PPP_PR_E!C47</f>
        <v>0</v>
      </c>
      <c r="D47" s="8">
        <f>FC_IND_PPP_PU_E!D47+FC_IND_PPP_PA_E!D47+FC_IND_PPP_PR_E!D47</f>
        <v>0</v>
      </c>
      <c r="E47" s="8">
        <f>FC_IND_PPP_PU_E!E47+FC_IND_PPP_PA_E!E47+FC_IND_PPP_PR_E!E47</f>
        <v>0</v>
      </c>
      <c r="F47" s="8">
        <f>FC_IND_PPP_PU_E!F47+FC_IND_PPP_PA_E!F47+FC_IND_PPP_PR_E!F47</f>
        <v>0</v>
      </c>
      <c r="G47" s="8">
        <f>FC_IND_PPP_PU_E!G47+FC_IND_PPP_PA_E!G47+FC_IND_PPP_PR_E!G47</f>
        <v>0</v>
      </c>
      <c r="H47" s="8">
        <f>FC_IND_PPP_PU_E!H47+FC_IND_PPP_PA_E!H47+FC_IND_PPP_PR_E!H47</f>
        <v>0</v>
      </c>
      <c r="I47" s="8">
        <f>FC_IND_PPP_PU_E!I47+FC_IND_PPP_PA_E!I47+FC_IND_PPP_PR_E!I47</f>
        <v>0</v>
      </c>
      <c r="J47" s="8">
        <f>FC_IND_PPP_PU_E!J47+FC_IND_PPP_PA_E!J47+FC_IND_PPP_PR_E!J47</f>
        <v>0</v>
      </c>
      <c r="K47" s="8">
        <f>FC_IND_PPP_PU_E!K47+FC_IND_PPP_PA_E!K47+FC_IND_PPP_PR_E!K47</f>
        <v>0</v>
      </c>
      <c r="L47" s="8">
        <f>FC_IND_PPP_PU_E!L47+FC_IND_PPP_PA_E!L47+FC_IND_PPP_PR_E!L47</f>
        <v>0</v>
      </c>
      <c r="M47" s="8">
        <f>FC_IND_PPP_PU_E!M47+FC_IND_PPP_PA_E!M47+FC_IND_PPP_PR_E!M47</f>
        <v>0</v>
      </c>
      <c r="N47" s="8">
        <f>FC_IND_PPP_PU_E!N47+FC_IND_PPP_PA_E!N47+FC_IND_PPP_PR_E!N47</f>
        <v>0</v>
      </c>
      <c r="O47" s="8">
        <f>FC_IND_PPP_PU_E!O47+FC_IND_PPP_PA_E!O47+FC_IND_PPP_PR_E!O47</f>
        <v>0</v>
      </c>
      <c r="P47" s="8">
        <f>FC_IND_PPP_PU_E!P47+FC_IND_PPP_PA_E!P47+FC_IND_PPP_PR_E!P47</f>
        <v>0</v>
      </c>
      <c r="Q47" s="8">
        <f>FC_IND_PPP_PU_E!Q47+FC_IND_PPP_PA_E!Q47+FC_IND_PPP_PR_E!Q47</f>
        <v>0</v>
      </c>
      <c r="R47" s="8">
        <f>FC_IND_PPP_PU_E!R47+FC_IND_PPP_PA_E!R47+FC_IND_PPP_PR_E!R47</f>
        <v>0</v>
      </c>
      <c r="S47" s="8">
        <f>FC_IND_PPP_PU_E!S47+FC_IND_PPP_PA_E!S47+FC_IND_PPP_PR_E!S47</f>
        <v>0</v>
      </c>
      <c r="T47" s="8">
        <f>FC_IND_PPP_PU_E!T47+FC_IND_PPP_PA_E!T47+FC_IND_PPP_PR_E!T47</f>
        <v>0</v>
      </c>
      <c r="U47" s="8">
        <f>FC_IND_PPP_PU_E!U47+FC_IND_PPP_PA_E!U47+FC_IND_PPP_PR_E!U47</f>
        <v>0</v>
      </c>
      <c r="V47" s="8">
        <f>FC_IND_PPP_PU_E!V47+FC_IND_PPP_PA_E!V47+FC_IND_PPP_PR_E!V47</f>
        <v>0</v>
      </c>
      <c r="W47" s="8">
        <f>FC_IND_PPP_PU_E!W47+FC_IND_PPP_PA_E!W47+FC_IND_PPP_PR_E!W47</f>
        <v>0</v>
      </c>
      <c r="X47" s="8">
        <f>FC_IND_PPP_PU_E!X47+FC_IND_PPP_PA_E!X47+FC_IND_PPP_PR_E!X47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FC_IND_PPP_PU_E!C48+FC_IND_PPP_PA_E!C48+FC_IND_PPP_PR_E!C48</f>
        <v>0</v>
      </c>
      <c r="D48" s="8">
        <f>FC_IND_PPP_PU_E!D48+FC_IND_PPP_PA_E!D48+FC_IND_PPP_PR_E!D48</f>
        <v>0</v>
      </c>
      <c r="E48" s="8">
        <f>FC_IND_PPP_PU_E!E48+FC_IND_PPP_PA_E!E48+FC_IND_PPP_PR_E!E48</f>
        <v>0</v>
      </c>
      <c r="F48" s="8">
        <f>FC_IND_PPP_PU_E!F48+FC_IND_PPP_PA_E!F48+FC_IND_PPP_PR_E!F48</f>
        <v>0</v>
      </c>
      <c r="G48" s="8">
        <f>FC_IND_PPP_PU_E!G48+FC_IND_PPP_PA_E!G48+FC_IND_PPP_PR_E!G48</f>
        <v>0</v>
      </c>
      <c r="H48" s="8">
        <f>FC_IND_PPP_PU_E!H48+FC_IND_PPP_PA_E!H48+FC_IND_PPP_PR_E!H48</f>
        <v>0</v>
      </c>
      <c r="I48" s="8">
        <f>FC_IND_PPP_PU_E!I48+FC_IND_PPP_PA_E!I48+FC_IND_PPP_PR_E!I48</f>
        <v>0</v>
      </c>
      <c r="J48" s="8">
        <f>FC_IND_PPP_PU_E!J48+FC_IND_PPP_PA_E!J48+FC_IND_PPP_PR_E!J48</f>
        <v>0</v>
      </c>
      <c r="K48" s="8">
        <f>FC_IND_PPP_PU_E!K48+FC_IND_PPP_PA_E!K48+FC_IND_PPP_PR_E!K48</f>
        <v>0</v>
      </c>
      <c r="L48" s="8">
        <f>FC_IND_PPP_PU_E!L48+FC_IND_PPP_PA_E!L48+FC_IND_PPP_PR_E!L48</f>
        <v>0</v>
      </c>
      <c r="M48" s="8">
        <f>FC_IND_PPP_PU_E!M48+FC_IND_PPP_PA_E!M48+FC_IND_PPP_PR_E!M48</f>
        <v>0</v>
      </c>
      <c r="N48" s="8">
        <f>FC_IND_PPP_PU_E!N48+FC_IND_PPP_PA_E!N48+FC_IND_PPP_PR_E!N48</f>
        <v>0</v>
      </c>
      <c r="O48" s="8">
        <f>FC_IND_PPP_PU_E!O48+FC_IND_PPP_PA_E!O48+FC_IND_PPP_PR_E!O48</f>
        <v>0</v>
      </c>
      <c r="P48" s="8">
        <f>FC_IND_PPP_PU_E!P48+FC_IND_PPP_PA_E!P48+FC_IND_PPP_PR_E!P48</f>
        <v>0</v>
      </c>
      <c r="Q48" s="8">
        <f>FC_IND_PPP_PU_E!Q48+FC_IND_PPP_PA_E!Q48+FC_IND_PPP_PR_E!Q48</f>
        <v>0</v>
      </c>
      <c r="R48" s="8">
        <f>FC_IND_PPP_PU_E!R48+FC_IND_PPP_PA_E!R48+FC_IND_PPP_PR_E!R48</f>
        <v>0</v>
      </c>
      <c r="S48" s="8">
        <f>FC_IND_PPP_PU_E!S48+FC_IND_PPP_PA_E!S48+FC_IND_PPP_PR_E!S48</f>
        <v>0</v>
      </c>
      <c r="T48" s="8">
        <f>FC_IND_PPP_PU_E!T48+FC_IND_PPP_PA_E!T48+FC_IND_PPP_PR_E!T48</f>
        <v>0</v>
      </c>
      <c r="U48" s="8">
        <f>FC_IND_PPP_PU_E!U48+FC_IND_PPP_PA_E!U48+FC_IND_PPP_PR_E!U48</f>
        <v>0</v>
      </c>
      <c r="V48" s="8">
        <f>FC_IND_PPP_PU_E!V48+FC_IND_PPP_PA_E!V48+FC_IND_PPP_PR_E!V48</f>
        <v>0</v>
      </c>
      <c r="W48" s="8">
        <f>FC_IND_PPP_PU_E!W48+FC_IND_PPP_PA_E!W48+FC_IND_PPP_PR_E!W48</f>
        <v>0</v>
      </c>
      <c r="X48" s="8">
        <f>FC_IND_PPP_PU_E!X48+FC_IND_PPP_PA_E!X48+FC_IND_PPP_PR_E!X48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FC_IND_PPP_PU_E!C49+FC_IND_PPP_PA_E!C49+FC_IND_PPP_PR_E!C49</f>
        <v>0</v>
      </c>
      <c r="D49" s="8">
        <f>FC_IND_PPP_PU_E!D49+FC_IND_PPP_PA_E!D49+FC_IND_PPP_PR_E!D49</f>
        <v>0</v>
      </c>
      <c r="E49" s="8">
        <f>FC_IND_PPP_PU_E!E49+FC_IND_PPP_PA_E!E49+FC_IND_PPP_PR_E!E49</f>
        <v>0</v>
      </c>
      <c r="F49" s="8">
        <f>FC_IND_PPP_PU_E!F49+FC_IND_PPP_PA_E!F49+FC_IND_PPP_PR_E!F49</f>
        <v>0</v>
      </c>
      <c r="G49" s="8">
        <f>FC_IND_PPP_PU_E!G49+FC_IND_PPP_PA_E!G49+FC_IND_PPP_PR_E!G49</f>
        <v>0</v>
      </c>
      <c r="H49" s="8">
        <f>FC_IND_PPP_PU_E!H49+FC_IND_PPP_PA_E!H49+FC_IND_PPP_PR_E!H49</f>
        <v>0</v>
      </c>
      <c r="I49" s="8">
        <f>FC_IND_PPP_PU_E!I49+FC_IND_PPP_PA_E!I49+FC_IND_PPP_PR_E!I49</f>
        <v>0</v>
      </c>
      <c r="J49" s="8">
        <f>FC_IND_PPP_PU_E!J49+FC_IND_PPP_PA_E!J49+FC_IND_PPP_PR_E!J49</f>
        <v>0</v>
      </c>
      <c r="K49" s="8">
        <f>FC_IND_PPP_PU_E!K49+FC_IND_PPP_PA_E!K49+FC_IND_PPP_PR_E!K49</f>
        <v>0</v>
      </c>
      <c r="L49" s="8">
        <f>FC_IND_PPP_PU_E!L49+FC_IND_PPP_PA_E!L49+FC_IND_PPP_PR_E!L49</f>
        <v>0</v>
      </c>
      <c r="M49" s="8">
        <f>FC_IND_PPP_PU_E!M49+FC_IND_PPP_PA_E!M49+FC_IND_PPP_PR_E!M49</f>
        <v>0</v>
      </c>
      <c r="N49" s="8">
        <f>FC_IND_PPP_PU_E!N49+FC_IND_PPP_PA_E!N49+FC_IND_PPP_PR_E!N49</f>
        <v>0</v>
      </c>
      <c r="O49" s="8">
        <f>FC_IND_PPP_PU_E!O49+FC_IND_PPP_PA_E!O49+FC_IND_PPP_PR_E!O49</f>
        <v>0</v>
      </c>
      <c r="P49" s="8">
        <f>FC_IND_PPP_PU_E!P49+FC_IND_PPP_PA_E!P49+FC_IND_PPP_PR_E!P49</f>
        <v>0</v>
      </c>
      <c r="Q49" s="8">
        <f>FC_IND_PPP_PU_E!Q49+FC_IND_PPP_PA_E!Q49+FC_IND_PPP_PR_E!Q49</f>
        <v>0</v>
      </c>
      <c r="R49" s="8">
        <f>FC_IND_PPP_PU_E!R49+FC_IND_PPP_PA_E!R49+FC_IND_PPP_PR_E!R49</f>
        <v>0</v>
      </c>
      <c r="S49" s="8">
        <f>FC_IND_PPP_PU_E!S49+FC_IND_PPP_PA_E!S49+FC_IND_PPP_PR_E!S49</f>
        <v>0</v>
      </c>
      <c r="T49" s="8">
        <f>FC_IND_PPP_PU_E!T49+FC_IND_PPP_PA_E!T49+FC_IND_PPP_PR_E!T49</f>
        <v>0</v>
      </c>
      <c r="U49" s="8">
        <f>FC_IND_PPP_PU_E!U49+FC_IND_PPP_PA_E!U49+FC_IND_PPP_PR_E!U49</f>
        <v>0</v>
      </c>
      <c r="V49" s="8">
        <f>FC_IND_PPP_PU_E!V49+FC_IND_PPP_PA_E!V49+FC_IND_PPP_PR_E!V49</f>
        <v>0</v>
      </c>
      <c r="W49" s="8">
        <f>FC_IND_PPP_PU_E!W49+FC_IND_PPP_PA_E!W49+FC_IND_PPP_PR_E!W49</f>
        <v>0</v>
      </c>
      <c r="X49" s="8">
        <f>FC_IND_PPP_PU_E!X49+FC_IND_PPP_PA_E!X49+FC_IND_PPP_PR_E!X49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FC_IND_PPP_PU_E!C50+FC_IND_PPP_PA_E!C50+FC_IND_PPP_PR_E!C50</f>
        <v>0</v>
      </c>
      <c r="D50" s="8">
        <f>FC_IND_PPP_PU_E!D50+FC_IND_PPP_PA_E!D50+FC_IND_PPP_PR_E!D50</f>
        <v>0</v>
      </c>
      <c r="E50" s="8">
        <f>FC_IND_PPP_PU_E!E50+FC_IND_PPP_PA_E!E50+FC_IND_PPP_PR_E!E50</f>
        <v>0</v>
      </c>
      <c r="F50" s="8">
        <f>FC_IND_PPP_PU_E!F50+FC_IND_PPP_PA_E!F50+FC_IND_PPP_PR_E!F50</f>
        <v>0</v>
      </c>
      <c r="G50" s="8">
        <f>FC_IND_PPP_PU_E!G50+FC_IND_PPP_PA_E!G50+FC_IND_PPP_PR_E!G50</f>
        <v>0</v>
      </c>
      <c r="H50" s="8">
        <f>FC_IND_PPP_PU_E!H50+FC_IND_PPP_PA_E!H50+FC_IND_PPP_PR_E!H50</f>
        <v>0</v>
      </c>
      <c r="I50" s="8">
        <f>FC_IND_PPP_PU_E!I50+FC_IND_PPP_PA_E!I50+FC_IND_PPP_PR_E!I50</f>
        <v>0</v>
      </c>
      <c r="J50" s="8">
        <f>FC_IND_PPP_PU_E!J50+FC_IND_PPP_PA_E!J50+FC_IND_PPP_PR_E!J50</f>
        <v>0</v>
      </c>
      <c r="K50" s="8">
        <f>FC_IND_PPP_PU_E!K50+FC_IND_PPP_PA_E!K50+FC_IND_PPP_PR_E!K50</f>
        <v>0</v>
      </c>
      <c r="L50" s="8">
        <f>FC_IND_PPP_PU_E!L50+FC_IND_PPP_PA_E!L50+FC_IND_PPP_PR_E!L50</f>
        <v>0</v>
      </c>
      <c r="M50" s="8">
        <f>FC_IND_PPP_PU_E!M50+FC_IND_PPP_PA_E!M50+FC_IND_PPP_PR_E!M50</f>
        <v>0</v>
      </c>
      <c r="N50" s="8">
        <f>FC_IND_PPP_PU_E!N50+FC_IND_PPP_PA_E!N50+FC_IND_PPP_PR_E!N50</f>
        <v>0</v>
      </c>
      <c r="O50" s="8">
        <f>FC_IND_PPP_PU_E!O50+FC_IND_PPP_PA_E!O50+FC_IND_PPP_PR_E!O50</f>
        <v>0</v>
      </c>
      <c r="P50" s="8">
        <f>FC_IND_PPP_PU_E!P50+FC_IND_PPP_PA_E!P50+FC_IND_PPP_PR_E!P50</f>
        <v>0</v>
      </c>
      <c r="Q50" s="8">
        <f>FC_IND_PPP_PU_E!Q50+FC_IND_PPP_PA_E!Q50+FC_IND_PPP_PR_E!Q50</f>
        <v>0</v>
      </c>
      <c r="R50" s="8">
        <f>FC_IND_PPP_PU_E!R50+FC_IND_PPP_PA_E!R50+FC_IND_PPP_PR_E!R50</f>
        <v>0</v>
      </c>
      <c r="S50" s="8">
        <f>FC_IND_PPP_PU_E!S50+FC_IND_PPP_PA_E!S50+FC_IND_PPP_PR_E!S50</f>
        <v>0</v>
      </c>
      <c r="T50" s="8">
        <f>FC_IND_PPP_PU_E!T50+FC_IND_PPP_PA_E!T50+FC_IND_PPP_PR_E!T50</f>
        <v>0</v>
      </c>
      <c r="U50" s="8">
        <f>FC_IND_PPP_PU_E!U50+FC_IND_PPP_PA_E!U50+FC_IND_PPP_PR_E!U50</f>
        <v>0</v>
      </c>
      <c r="V50" s="8">
        <f>FC_IND_PPP_PU_E!V50+FC_IND_PPP_PA_E!V50+FC_IND_PPP_PR_E!V50</f>
        <v>0</v>
      </c>
      <c r="W50" s="8">
        <f>FC_IND_PPP_PU_E!W50+FC_IND_PPP_PA_E!W50+FC_IND_PPP_PR_E!W50</f>
        <v>0</v>
      </c>
      <c r="X50" s="8">
        <f>FC_IND_PPP_PU_E!X50+FC_IND_PPP_PA_E!X50+FC_IND_PPP_PR_E!X50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FC_IND_PPP_PU_E!C51+FC_IND_PPP_PA_E!C51+FC_IND_PPP_PR_E!C51</f>
        <v>11.38185972</v>
      </c>
      <c r="D51" s="27">
        <f>FC_IND_PPP_PU_E!D51+FC_IND_PPP_PA_E!D51+FC_IND_PPP_PR_E!D51</f>
        <v>13.316434560000003</v>
      </c>
      <c r="E51" s="27">
        <f>FC_IND_PPP_PU_E!E51+FC_IND_PPP_PA_E!E51+FC_IND_PPP_PR_E!E51</f>
        <v>16.91576568</v>
      </c>
      <c r="F51" s="27">
        <f>FC_IND_PPP_PU_E!F51+FC_IND_PPP_PA_E!F51+FC_IND_PPP_PR_E!F51</f>
        <v>20.260223279999998</v>
      </c>
      <c r="G51" s="27">
        <f>FC_IND_PPP_PU_E!G51+FC_IND_PPP_PA_E!G51+FC_IND_PPP_PR_E!G51</f>
        <v>17.370175679999999</v>
      </c>
      <c r="H51" s="27">
        <f>FC_IND_PPP_PU_E!H51+FC_IND_PPP_PA_E!H51+FC_IND_PPP_PR_E!H51</f>
        <v>17.291007360000002</v>
      </c>
      <c r="I51" s="27">
        <f>FC_IND_PPP_PU_E!I51+FC_IND_PPP_PA_E!I51+FC_IND_PPP_PR_E!I51</f>
        <v>10.83676968</v>
      </c>
      <c r="J51" s="27">
        <f>FC_IND_PPP_PU_E!J51+FC_IND_PPP_PA_E!J51+FC_IND_PPP_PR_E!J51</f>
        <v>6.9789297599999989</v>
      </c>
      <c r="K51" s="27">
        <f>FC_IND_PPP_PU_E!K51+FC_IND_PPP_PA_E!K51+FC_IND_PPP_PR_E!K51</f>
        <v>9.7324523999999997</v>
      </c>
      <c r="L51" s="27">
        <f>FC_IND_PPP_PU_E!L51+FC_IND_PPP_PA_E!L51+FC_IND_PPP_PR_E!L51</f>
        <v>7.64277228</v>
      </c>
      <c r="M51" s="27">
        <f>FC_IND_PPP_PU_E!M51+FC_IND_PPP_PA_E!M51+FC_IND_PPP_PR_E!M51</f>
        <v>4.9251985200000012</v>
      </c>
      <c r="N51" s="27">
        <f>FC_IND_PPP_PU_E!N51+FC_IND_PPP_PA_E!N51+FC_IND_PPP_PR_E!N51</f>
        <v>7.0972783200000027</v>
      </c>
      <c r="O51" s="27">
        <f>FC_IND_PPP_PU_E!O51+FC_IND_PPP_PA_E!O51+FC_IND_PPP_PR_E!O51</f>
        <v>9.3216657599999984</v>
      </c>
      <c r="P51" s="27">
        <f>FC_IND_PPP_PU_E!P51+FC_IND_PPP_PA_E!P51+FC_IND_PPP_PR_E!P51</f>
        <v>11.868987239999999</v>
      </c>
      <c r="Q51" s="27">
        <f>FC_IND_PPP_PU_E!Q51+FC_IND_PPP_PA_E!Q51+FC_IND_PPP_PR_E!Q51</f>
        <v>5.7471757200000013</v>
      </c>
      <c r="R51" s="27">
        <f>FC_IND_PPP_PU_E!R51+FC_IND_PPP_PA_E!R51+FC_IND_PPP_PR_E!R51</f>
        <v>5.3699144400000005</v>
      </c>
      <c r="S51" s="27">
        <f>FC_IND_PPP_PU_E!S51+FC_IND_PPP_PA_E!S51+FC_IND_PPP_PR_E!S51</f>
        <v>5.2384384800000001</v>
      </c>
      <c r="T51" s="27">
        <f>FC_IND_PPP_PU_E!T51+FC_IND_PPP_PA_E!T51+FC_IND_PPP_PR_E!T51</f>
        <v>4.8896535599999993</v>
      </c>
      <c r="U51" s="27">
        <f>FC_IND_PPP_PU_E!U51+FC_IND_PPP_PA_E!U51+FC_IND_PPP_PR_E!U51</f>
        <v>1.2798205200000001</v>
      </c>
      <c r="V51" s="27">
        <f>FC_IND_PPP_PU_E!V51+FC_IND_PPP_PA_E!V51+FC_IND_PPP_PR_E!V51</f>
        <v>1.8305654400000002</v>
      </c>
      <c r="W51" s="27">
        <f>FC_IND_PPP_PU_E!W51+FC_IND_PPP_PA_E!W51+FC_IND_PPP_PR_E!W51</f>
        <v>0.40270824000000011</v>
      </c>
      <c r="X51" s="27">
        <f>FC_IND_PPP_PU_E!X51+FC_IND_PPP_PA_E!X51+FC_IND_PPP_PR_E!X51</f>
        <v>13.784375880000001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FC_IND_PPP_PU_E!C53+FC_IND_PPP_PA_E!C53+FC_IND_PPP_PR_E!C53</f>
        <v>0</v>
      </c>
      <c r="D53" s="8">
        <f>FC_IND_PPP_PU_E!D53+FC_IND_PPP_PA_E!D53+FC_IND_PPP_PR_E!D53</f>
        <v>0</v>
      </c>
      <c r="E53" s="8">
        <f>FC_IND_PPP_PU_E!E53+FC_IND_PPP_PA_E!E53+FC_IND_PPP_PR_E!E53</f>
        <v>0</v>
      </c>
      <c r="F53" s="8">
        <f>FC_IND_PPP_PU_E!F53+FC_IND_PPP_PA_E!F53+FC_IND_PPP_PR_E!F53</f>
        <v>0</v>
      </c>
      <c r="G53" s="8">
        <f>FC_IND_PPP_PU_E!G53+FC_IND_PPP_PA_E!G53+FC_IND_PPP_PR_E!G53</f>
        <v>0</v>
      </c>
      <c r="H53" s="8">
        <f>FC_IND_PPP_PU_E!H53+FC_IND_PPP_PA_E!H53+FC_IND_PPP_PR_E!H53</f>
        <v>0</v>
      </c>
      <c r="I53" s="8">
        <f>FC_IND_PPP_PU_E!I53+FC_IND_PPP_PA_E!I53+FC_IND_PPP_PR_E!I53</f>
        <v>0</v>
      </c>
      <c r="J53" s="8">
        <f>FC_IND_PPP_PU_E!J53+FC_IND_PPP_PA_E!J53+FC_IND_PPP_PR_E!J53</f>
        <v>0</v>
      </c>
      <c r="K53" s="8">
        <f>FC_IND_PPP_PU_E!K53+FC_IND_PPP_PA_E!K53+FC_IND_PPP_PR_E!K53</f>
        <v>0</v>
      </c>
      <c r="L53" s="8">
        <f>FC_IND_PPP_PU_E!L53+FC_IND_PPP_PA_E!L53+FC_IND_PPP_PR_E!L53</f>
        <v>0</v>
      </c>
      <c r="M53" s="8">
        <f>FC_IND_PPP_PU_E!M53+FC_IND_PPP_PA_E!M53+FC_IND_PPP_PR_E!M53</f>
        <v>0</v>
      </c>
      <c r="N53" s="8">
        <f>FC_IND_PPP_PU_E!N53+FC_IND_PPP_PA_E!N53+FC_IND_PPP_PR_E!N53</f>
        <v>0</v>
      </c>
      <c r="O53" s="8">
        <f>FC_IND_PPP_PU_E!O53+FC_IND_PPP_PA_E!O53+FC_IND_PPP_PR_E!O53</f>
        <v>0</v>
      </c>
      <c r="P53" s="8">
        <f>FC_IND_PPP_PU_E!P53+FC_IND_PPP_PA_E!P53+FC_IND_PPP_PR_E!P53</f>
        <v>0</v>
      </c>
      <c r="Q53" s="8">
        <f>FC_IND_PPP_PU_E!Q53+FC_IND_PPP_PA_E!Q53+FC_IND_PPP_PR_E!Q53</f>
        <v>0</v>
      </c>
      <c r="R53" s="8">
        <f>FC_IND_PPP_PU_E!R53+FC_IND_PPP_PA_E!R53+FC_IND_PPP_PR_E!R53</f>
        <v>0</v>
      </c>
      <c r="S53" s="8">
        <f>FC_IND_PPP_PU_E!S53+FC_IND_PPP_PA_E!S53+FC_IND_PPP_PR_E!S53</f>
        <v>0</v>
      </c>
      <c r="T53" s="8">
        <f>FC_IND_PPP_PU_E!T53+FC_IND_PPP_PA_E!T53+FC_IND_PPP_PR_E!T53</f>
        <v>0</v>
      </c>
      <c r="U53" s="8">
        <f>FC_IND_PPP_PU_E!U53+FC_IND_PPP_PA_E!U53+FC_IND_PPP_PR_E!U53</f>
        <v>0</v>
      </c>
      <c r="V53" s="8">
        <f>FC_IND_PPP_PU_E!V53+FC_IND_PPP_PA_E!V53+FC_IND_PPP_PR_E!V53</f>
        <v>0</v>
      </c>
      <c r="W53" s="8">
        <f>FC_IND_PPP_PU_E!W53+FC_IND_PPP_PA_E!W53+FC_IND_PPP_PR_E!W53</f>
        <v>0</v>
      </c>
      <c r="X53" s="8">
        <f>FC_IND_PPP_PU_E!X53+FC_IND_PPP_PA_E!X53+FC_IND_PPP_PR_E!X53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FC_IND_PPP_PU_E!C54+FC_IND_PPP_PA_E!C54+FC_IND_PPP_PR_E!C54</f>
        <v>0</v>
      </c>
      <c r="D54" s="45">
        <f>FC_IND_PPP_PU_E!D54+FC_IND_PPP_PA_E!D54+FC_IND_PPP_PR_E!D54</f>
        <v>0</v>
      </c>
      <c r="E54" s="45">
        <f>FC_IND_PPP_PU_E!E54+FC_IND_PPP_PA_E!E54+FC_IND_PPP_PR_E!E54</f>
        <v>0</v>
      </c>
      <c r="F54" s="45">
        <f>FC_IND_PPP_PU_E!F54+FC_IND_PPP_PA_E!F54+FC_IND_PPP_PR_E!F54</f>
        <v>0</v>
      </c>
      <c r="G54" s="45">
        <f>FC_IND_PPP_PU_E!G54+FC_IND_PPP_PA_E!G54+FC_IND_PPP_PR_E!G54</f>
        <v>0</v>
      </c>
      <c r="H54" s="45">
        <f>FC_IND_PPP_PU_E!H54+FC_IND_PPP_PA_E!H54+FC_IND_PPP_PR_E!H54</f>
        <v>0</v>
      </c>
      <c r="I54" s="45">
        <f>FC_IND_PPP_PU_E!I54+FC_IND_PPP_PA_E!I54+FC_IND_PPP_PR_E!I54</f>
        <v>0</v>
      </c>
      <c r="J54" s="45">
        <f>FC_IND_PPP_PU_E!J54+FC_IND_PPP_PA_E!J54+FC_IND_PPP_PR_E!J54</f>
        <v>0</v>
      </c>
      <c r="K54" s="45">
        <f>FC_IND_PPP_PU_E!K54+FC_IND_PPP_PA_E!K54+FC_IND_PPP_PR_E!K54</f>
        <v>0</v>
      </c>
      <c r="L54" s="45">
        <f>FC_IND_PPP_PU_E!L54+FC_IND_PPP_PA_E!L54+FC_IND_PPP_PR_E!L54</f>
        <v>0</v>
      </c>
      <c r="M54" s="45">
        <f>FC_IND_PPP_PU_E!M54+FC_IND_PPP_PA_E!M54+FC_IND_PPP_PR_E!M54</f>
        <v>0</v>
      </c>
      <c r="N54" s="45">
        <f>FC_IND_PPP_PU_E!N54+FC_IND_PPP_PA_E!N54+FC_IND_PPP_PR_E!N54</f>
        <v>0</v>
      </c>
      <c r="O54" s="45">
        <f>FC_IND_PPP_PU_E!O54+FC_IND_PPP_PA_E!O54+FC_IND_PPP_PR_E!O54</f>
        <v>0</v>
      </c>
      <c r="P54" s="45">
        <f>FC_IND_PPP_PU_E!P54+FC_IND_PPP_PA_E!P54+FC_IND_PPP_PR_E!P54</f>
        <v>0</v>
      </c>
      <c r="Q54" s="45">
        <f>FC_IND_PPP_PU_E!Q54+FC_IND_PPP_PA_E!Q54+FC_IND_PPP_PR_E!Q54</f>
        <v>0</v>
      </c>
      <c r="R54" s="45">
        <f>FC_IND_PPP_PU_E!R54+FC_IND_PPP_PA_E!R54+FC_IND_PPP_PR_E!R54</f>
        <v>0</v>
      </c>
      <c r="S54" s="45">
        <f>FC_IND_PPP_PU_E!S54+FC_IND_PPP_PA_E!S54+FC_IND_PPP_PR_E!S54</f>
        <v>0</v>
      </c>
      <c r="T54" s="45">
        <f>FC_IND_PPP_PU_E!T54+FC_IND_PPP_PA_E!T54+FC_IND_PPP_PR_E!T54</f>
        <v>0</v>
      </c>
      <c r="U54" s="45">
        <f>FC_IND_PPP_PU_E!U54+FC_IND_PPP_PA_E!U54+FC_IND_PPP_PR_E!U54</f>
        <v>0</v>
      </c>
      <c r="V54" s="45">
        <f>FC_IND_PPP_PU_E!V54+FC_IND_PPP_PA_E!V54+FC_IND_PPP_PR_E!V54</f>
        <v>0</v>
      </c>
      <c r="W54" s="45">
        <f>FC_IND_PPP_PU_E!W54+FC_IND_PPP_PA_E!W54+FC_IND_PPP_PR_E!W54</f>
        <v>0</v>
      </c>
      <c r="X54" s="45">
        <f>FC_IND_PPP_PU_E!X54+FC_IND_PPP_PA_E!X54+FC_IND_PPP_PR_E!X54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</v>
      </c>
      <c r="D61" s="49">
        <f t="shared" si="31"/>
        <v>0</v>
      </c>
      <c r="E61" s="49">
        <f t="shared" si="31"/>
        <v>0</v>
      </c>
      <c r="F61" s="49">
        <f t="shared" si="31"/>
        <v>0</v>
      </c>
      <c r="G61" s="49">
        <f t="shared" si="31"/>
        <v>0</v>
      </c>
      <c r="H61" s="49">
        <f t="shared" si="31"/>
        <v>0</v>
      </c>
      <c r="I61" s="49">
        <f t="shared" si="31"/>
        <v>0</v>
      </c>
      <c r="J61" s="49">
        <f t="shared" si="31"/>
        <v>0</v>
      </c>
      <c r="K61" s="49">
        <f t="shared" si="31"/>
        <v>0</v>
      </c>
      <c r="L61" s="49">
        <f t="shared" si="31"/>
        <v>0</v>
      </c>
      <c r="M61" s="49">
        <f t="shared" si="31"/>
        <v>0</v>
      </c>
      <c r="N61" s="49">
        <f t="shared" si="31"/>
        <v>0</v>
      </c>
      <c r="O61" s="49">
        <f t="shared" si="31"/>
        <v>0</v>
      </c>
      <c r="P61" s="49">
        <f t="shared" si="31"/>
        <v>0</v>
      </c>
      <c r="Q61" s="49">
        <f t="shared" si="31"/>
        <v>0</v>
      </c>
      <c r="R61" s="49">
        <f t="shared" si="31"/>
        <v>0</v>
      </c>
      <c r="S61" s="49">
        <f t="shared" si="31"/>
        <v>0</v>
      </c>
      <c r="T61" s="49">
        <f t="shared" si="31"/>
        <v>0</v>
      </c>
      <c r="U61" s="49">
        <f t="shared" si="31"/>
        <v>0</v>
      </c>
      <c r="V61" s="49">
        <f t="shared" si="31"/>
        <v>0</v>
      </c>
      <c r="W61" s="49">
        <f t="shared" si="31"/>
        <v>0</v>
      </c>
      <c r="X61" s="49">
        <f t="shared" si="3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FC_IND_PPP_PU_E!C62+FC_IND_PPP_PA_E!C62+FC_IND_PPP_PR_E!C62</f>
        <v>0</v>
      </c>
      <c r="D62" s="52">
        <f>FC_IND_PPP_PU_E!D62+FC_IND_PPP_PA_E!D62+FC_IND_PPP_PR_E!D62</f>
        <v>0</v>
      </c>
      <c r="E62" s="52">
        <f>FC_IND_PPP_PU_E!E62+FC_IND_PPP_PA_E!E62+FC_IND_PPP_PR_E!E62</f>
        <v>0</v>
      </c>
      <c r="F62" s="52">
        <f>FC_IND_PPP_PU_E!F62+FC_IND_PPP_PA_E!F62+FC_IND_PPP_PR_E!F62</f>
        <v>0</v>
      </c>
      <c r="G62" s="52">
        <f>FC_IND_PPP_PU_E!G62+FC_IND_PPP_PA_E!G62+FC_IND_PPP_PR_E!G62</f>
        <v>0</v>
      </c>
      <c r="H62" s="52">
        <f>FC_IND_PPP_PU_E!H62+FC_IND_PPP_PA_E!H62+FC_IND_PPP_PR_E!H62</f>
        <v>0</v>
      </c>
      <c r="I62" s="52">
        <f>FC_IND_PPP_PU_E!I62+FC_IND_PPP_PA_E!I62+FC_IND_PPP_PR_E!I62</f>
        <v>0</v>
      </c>
      <c r="J62" s="52">
        <f>FC_IND_PPP_PU_E!J62+FC_IND_PPP_PA_E!J62+FC_IND_PPP_PR_E!J62</f>
        <v>0</v>
      </c>
      <c r="K62" s="52">
        <f>FC_IND_PPP_PU_E!K62+FC_IND_PPP_PA_E!K62+FC_IND_PPP_PR_E!K62</f>
        <v>0</v>
      </c>
      <c r="L62" s="52">
        <f>FC_IND_PPP_PU_E!L62+FC_IND_PPP_PA_E!L62+FC_IND_PPP_PR_E!L62</f>
        <v>0</v>
      </c>
      <c r="M62" s="52">
        <f>FC_IND_PPP_PU_E!M62+FC_IND_PPP_PA_E!M62+FC_IND_PPP_PR_E!M62</f>
        <v>0</v>
      </c>
      <c r="N62" s="52">
        <f>FC_IND_PPP_PU_E!N62+FC_IND_PPP_PA_E!N62+FC_IND_PPP_PR_E!N62</f>
        <v>0</v>
      </c>
      <c r="O62" s="52">
        <f>FC_IND_PPP_PU_E!O62+FC_IND_PPP_PA_E!O62+FC_IND_PPP_PR_E!O62</f>
        <v>0</v>
      </c>
      <c r="P62" s="52">
        <f>FC_IND_PPP_PU_E!P62+FC_IND_PPP_PA_E!P62+FC_IND_PPP_PR_E!P62</f>
        <v>0</v>
      </c>
      <c r="Q62" s="52">
        <f>FC_IND_PPP_PU_E!Q62+FC_IND_PPP_PA_E!Q62+FC_IND_PPP_PR_E!Q62</f>
        <v>0</v>
      </c>
      <c r="R62" s="52">
        <f>FC_IND_PPP_PU_E!R62+FC_IND_PPP_PA_E!R62+FC_IND_PPP_PR_E!R62</f>
        <v>0</v>
      </c>
      <c r="S62" s="52">
        <f>FC_IND_PPP_PU_E!S62+FC_IND_PPP_PA_E!S62+FC_IND_PPP_PR_E!S62</f>
        <v>0</v>
      </c>
      <c r="T62" s="52">
        <f>FC_IND_PPP_PU_E!T62+FC_IND_PPP_PA_E!T62+FC_IND_PPP_PR_E!T62</f>
        <v>0</v>
      </c>
      <c r="U62" s="52">
        <f>FC_IND_PPP_PU_E!U62+FC_IND_PPP_PA_E!U62+FC_IND_PPP_PR_E!U62</f>
        <v>0</v>
      </c>
      <c r="V62" s="52">
        <f>FC_IND_PPP_PU_E!V62+FC_IND_PPP_PA_E!V62+FC_IND_PPP_PR_E!V62</f>
        <v>0</v>
      </c>
      <c r="W62" s="52">
        <f>FC_IND_PPP_PU_E!W62+FC_IND_PPP_PA_E!W62+FC_IND_PPP_PR_E!W62</f>
        <v>0</v>
      </c>
      <c r="X62" s="52">
        <f>FC_IND_PPP_PU_E!X62+FC_IND_PPP_PA_E!X62+FC_IND_PPP_PR_E!X62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FC_IND_PPP_PU_E!C63+FC_IND_PPP_PA_E!C63+FC_IND_PPP_PR_E!C63</f>
        <v>0</v>
      </c>
      <c r="D63" s="52">
        <f>FC_IND_PPP_PU_E!D63+FC_IND_PPP_PA_E!D63+FC_IND_PPP_PR_E!D63</f>
        <v>0</v>
      </c>
      <c r="E63" s="52">
        <f>FC_IND_PPP_PU_E!E63+FC_IND_PPP_PA_E!E63+FC_IND_PPP_PR_E!E63</f>
        <v>0</v>
      </c>
      <c r="F63" s="52">
        <f>FC_IND_PPP_PU_E!F63+FC_IND_PPP_PA_E!F63+FC_IND_PPP_PR_E!F63</f>
        <v>0</v>
      </c>
      <c r="G63" s="52">
        <f>FC_IND_PPP_PU_E!G63+FC_IND_PPP_PA_E!G63+FC_IND_PPP_PR_E!G63</f>
        <v>0</v>
      </c>
      <c r="H63" s="52">
        <f>FC_IND_PPP_PU_E!H63+FC_IND_PPP_PA_E!H63+FC_IND_PPP_PR_E!H63</f>
        <v>0</v>
      </c>
      <c r="I63" s="52">
        <f>FC_IND_PPP_PU_E!I63+FC_IND_PPP_PA_E!I63+FC_IND_PPP_PR_E!I63</f>
        <v>0</v>
      </c>
      <c r="J63" s="52">
        <f>FC_IND_PPP_PU_E!J63+FC_IND_PPP_PA_E!J63+FC_IND_PPP_PR_E!J63</f>
        <v>0</v>
      </c>
      <c r="K63" s="52">
        <f>FC_IND_PPP_PU_E!K63+FC_IND_PPP_PA_E!K63+FC_IND_PPP_PR_E!K63</f>
        <v>0</v>
      </c>
      <c r="L63" s="52">
        <f>FC_IND_PPP_PU_E!L63+FC_IND_PPP_PA_E!L63+FC_IND_PPP_PR_E!L63</f>
        <v>0</v>
      </c>
      <c r="M63" s="52">
        <f>FC_IND_PPP_PU_E!M63+FC_IND_PPP_PA_E!M63+FC_IND_PPP_PR_E!M63</f>
        <v>0</v>
      </c>
      <c r="N63" s="52">
        <f>FC_IND_PPP_PU_E!N63+FC_IND_PPP_PA_E!N63+FC_IND_PPP_PR_E!N63</f>
        <v>0</v>
      </c>
      <c r="O63" s="52">
        <f>FC_IND_PPP_PU_E!O63+FC_IND_PPP_PA_E!O63+FC_IND_PPP_PR_E!O63</f>
        <v>0</v>
      </c>
      <c r="P63" s="52">
        <f>FC_IND_PPP_PU_E!P63+FC_IND_PPP_PA_E!P63+FC_IND_PPP_PR_E!P63</f>
        <v>0</v>
      </c>
      <c r="Q63" s="52">
        <f>FC_IND_PPP_PU_E!Q63+FC_IND_PPP_PA_E!Q63+FC_IND_PPP_PR_E!Q63</f>
        <v>0</v>
      </c>
      <c r="R63" s="52">
        <f>FC_IND_PPP_PU_E!R63+FC_IND_PPP_PA_E!R63+FC_IND_PPP_PR_E!R63</f>
        <v>0</v>
      </c>
      <c r="S63" s="52">
        <f>FC_IND_PPP_PU_E!S63+FC_IND_PPP_PA_E!S63+FC_IND_PPP_PR_E!S63</f>
        <v>0</v>
      </c>
      <c r="T63" s="52">
        <f>FC_IND_PPP_PU_E!T63+FC_IND_PPP_PA_E!T63+FC_IND_PPP_PR_E!T63</f>
        <v>0</v>
      </c>
      <c r="U63" s="52">
        <f>FC_IND_PPP_PU_E!U63+FC_IND_PPP_PA_E!U63+FC_IND_PPP_PR_E!U63</f>
        <v>0</v>
      </c>
      <c r="V63" s="52">
        <f>FC_IND_PPP_PU_E!V63+FC_IND_PPP_PA_E!V63+FC_IND_PPP_PR_E!V63</f>
        <v>0</v>
      </c>
      <c r="W63" s="52">
        <f>FC_IND_PPP_PU_E!W63+FC_IND_PPP_PA_E!W63+FC_IND_PPP_PR_E!W63</f>
        <v>0</v>
      </c>
      <c r="X63" s="52">
        <f>FC_IND_PPP_PU_E!X63+FC_IND_PPP_PA_E!X63+FC_IND_PPP_PR_E!X63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FC_IND_PPP_PU_E!C64+FC_IND_PPP_PA_E!C64+FC_IND_PPP_PR_E!C64</f>
        <v>0</v>
      </c>
      <c r="D64" s="52">
        <f>FC_IND_PPP_PU_E!D64+FC_IND_PPP_PA_E!D64+FC_IND_PPP_PR_E!D64</f>
        <v>0</v>
      </c>
      <c r="E64" s="52">
        <f>FC_IND_PPP_PU_E!E64+FC_IND_PPP_PA_E!E64+FC_IND_PPP_PR_E!E64</f>
        <v>0</v>
      </c>
      <c r="F64" s="52">
        <f>FC_IND_PPP_PU_E!F64+FC_IND_PPP_PA_E!F64+FC_IND_PPP_PR_E!F64</f>
        <v>0</v>
      </c>
      <c r="G64" s="52">
        <f>FC_IND_PPP_PU_E!G64+FC_IND_PPP_PA_E!G64+FC_IND_PPP_PR_E!G64</f>
        <v>0</v>
      </c>
      <c r="H64" s="52">
        <f>FC_IND_PPP_PU_E!H64+FC_IND_PPP_PA_E!H64+FC_IND_PPP_PR_E!H64</f>
        <v>0</v>
      </c>
      <c r="I64" s="52">
        <f>FC_IND_PPP_PU_E!I64+FC_IND_PPP_PA_E!I64+FC_IND_PPP_PR_E!I64</f>
        <v>0</v>
      </c>
      <c r="J64" s="52">
        <f>FC_IND_PPP_PU_E!J64+FC_IND_PPP_PA_E!J64+FC_IND_PPP_PR_E!J64</f>
        <v>0</v>
      </c>
      <c r="K64" s="52">
        <f>FC_IND_PPP_PU_E!K64+FC_IND_PPP_PA_E!K64+FC_IND_PPP_PR_E!K64</f>
        <v>0</v>
      </c>
      <c r="L64" s="52">
        <f>FC_IND_PPP_PU_E!L64+FC_IND_PPP_PA_E!L64+FC_IND_PPP_PR_E!L64</f>
        <v>0</v>
      </c>
      <c r="M64" s="52">
        <f>FC_IND_PPP_PU_E!M64+FC_IND_PPP_PA_E!M64+FC_IND_PPP_PR_E!M64</f>
        <v>0</v>
      </c>
      <c r="N64" s="52">
        <f>FC_IND_PPP_PU_E!N64+FC_IND_PPP_PA_E!N64+FC_IND_PPP_PR_E!N64</f>
        <v>0</v>
      </c>
      <c r="O64" s="52">
        <f>FC_IND_PPP_PU_E!O64+FC_IND_PPP_PA_E!O64+FC_IND_PPP_PR_E!O64</f>
        <v>0</v>
      </c>
      <c r="P64" s="52">
        <f>FC_IND_PPP_PU_E!P64+FC_IND_PPP_PA_E!P64+FC_IND_PPP_PR_E!P64</f>
        <v>0</v>
      </c>
      <c r="Q64" s="52">
        <f>FC_IND_PPP_PU_E!Q64+FC_IND_PPP_PA_E!Q64+FC_IND_PPP_PR_E!Q64</f>
        <v>0</v>
      </c>
      <c r="R64" s="52">
        <f>FC_IND_PPP_PU_E!R64+FC_IND_PPP_PA_E!R64+FC_IND_PPP_PR_E!R64</f>
        <v>0</v>
      </c>
      <c r="S64" s="52">
        <f>FC_IND_PPP_PU_E!S64+FC_IND_PPP_PA_E!S64+FC_IND_PPP_PR_E!S64</f>
        <v>0</v>
      </c>
      <c r="T64" s="52">
        <f>FC_IND_PPP_PU_E!T64+FC_IND_PPP_PA_E!T64+FC_IND_PPP_PR_E!T64</f>
        <v>0</v>
      </c>
      <c r="U64" s="52">
        <f>FC_IND_PPP_PU_E!U64+FC_IND_PPP_PA_E!U64+FC_IND_PPP_PR_E!U64</f>
        <v>0</v>
      </c>
      <c r="V64" s="52">
        <f>FC_IND_PPP_PU_E!V64+FC_IND_PPP_PA_E!V64+FC_IND_PPP_PR_E!V64</f>
        <v>0</v>
      </c>
      <c r="W64" s="52">
        <f>FC_IND_PPP_PU_E!W64+FC_IND_PPP_PA_E!W64+FC_IND_PPP_PR_E!W64</f>
        <v>0</v>
      </c>
      <c r="X64" s="52">
        <f>FC_IND_PPP_PU_E!X64+FC_IND_PPP_PA_E!X64+FC_IND_PPP_PR_E!X64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FC_IND_PPP_PU_E!C65+FC_IND_PPP_PA_E!C65+FC_IND_PPP_PR_E!C65</f>
        <v>0</v>
      </c>
      <c r="D65" s="52">
        <f>FC_IND_PPP_PU_E!D65+FC_IND_PPP_PA_E!D65+FC_IND_PPP_PR_E!D65</f>
        <v>0</v>
      </c>
      <c r="E65" s="52">
        <f>FC_IND_PPP_PU_E!E65+FC_IND_PPP_PA_E!E65+FC_IND_PPP_PR_E!E65</f>
        <v>0</v>
      </c>
      <c r="F65" s="52">
        <f>FC_IND_PPP_PU_E!F65+FC_IND_PPP_PA_E!F65+FC_IND_PPP_PR_E!F65</f>
        <v>0</v>
      </c>
      <c r="G65" s="52">
        <f>FC_IND_PPP_PU_E!G65+FC_IND_PPP_PA_E!G65+FC_IND_PPP_PR_E!G65</f>
        <v>0</v>
      </c>
      <c r="H65" s="52">
        <f>FC_IND_PPP_PU_E!H65+FC_IND_PPP_PA_E!H65+FC_IND_PPP_PR_E!H65</f>
        <v>0</v>
      </c>
      <c r="I65" s="52">
        <f>FC_IND_PPP_PU_E!I65+FC_IND_PPP_PA_E!I65+FC_IND_PPP_PR_E!I65</f>
        <v>0</v>
      </c>
      <c r="J65" s="52">
        <f>FC_IND_PPP_PU_E!J65+FC_IND_PPP_PA_E!J65+FC_IND_PPP_PR_E!J65</f>
        <v>0</v>
      </c>
      <c r="K65" s="52">
        <f>FC_IND_PPP_PU_E!K65+FC_IND_PPP_PA_E!K65+FC_IND_PPP_PR_E!K65</f>
        <v>0</v>
      </c>
      <c r="L65" s="52">
        <f>FC_IND_PPP_PU_E!L65+FC_IND_PPP_PA_E!L65+FC_IND_PPP_PR_E!L65</f>
        <v>0</v>
      </c>
      <c r="M65" s="52">
        <f>FC_IND_PPP_PU_E!M65+FC_IND_PPP_PA_E!M65+FC_IND_PPP_PR_E!M65</f>
        <v>0</v>
      </c>
      <c r="N65" s="52">
        <f>FC_IND_PPP_PU_E!N65+FC_IND_PPP_PA_E!N65+FC_IND_PPP_PR_E!N65</f>
        <v>0</v>
      </c>
      <c r="O65" s="52">
        <f>FC_IND_PPP_PU_E!O65+FC_IND_PPP_PA_E!O65+FC_IND_PPP_PR_E!O65</f>
        <v>0</v>
      </c>
      <c r="P65" s="52">
        <f>FC_IND_PPP_PU_E!P65+FC_IND_PPP_PA_E!P65+FC_IND_PPP_PR_E!P65</f>
        <v>0</v>
      </c>
      <c r="Q65" s="52">
        <f>FC_IND_PPP_PU_E!Q65+FC_IND_PPP_PA_E!Q65+FC_IND_PPP_PR_E!Q65</f>
        <v>0</v>
      </c>
      <c r="R65" s="52">
        <f>FC_IND_PPP_PU_E!R65+FC_IND_PPP_PA_E!R65+FC_IND_PPP_PR_E!R65</f>
        <v>0</v>
      </c>
      <c r="S65" s="52">
        <f>FC_IND_PPP_PU_E!S65+FC_IND_PPP_PA_E!S65+FC_IND_PPP_PR_E!S65</f>
        <v>0</v>
      </c>
      <c r="T65" s="52">
        <f>FC_IND_PPP_PU_E!T65+FC_IND_PPP_PA_E!T65+FC_IND_PPP_PR_E!T65</f>
        <v>0</v>
      </c>
      <c r="U65" s="52">
        <f>FC_IND_PPP_PU_E!U65+FC_IND_PPP_PA_E!U65+FC_IND_PPP_PR_E!U65</f>
        <v>0</v>
      </c>
      <c r="V65" s="52">
        <f>FC_IND_PPP_PU_E!V65+FC_IND_PPP_PA_E!V65+FC_IND_PPP_PR_E!V65</f>
        <v>0</v>
      </c>
      <c r="W65" s="52">
        <f>FC_IND_PPP_PU_E!W65+FC_IND_PPP_PA_E!W65+FC_IND_PPP_PR_E!W65</f>
        <v>0</v>
      </c>
      <c r="X65" s="52">
        <f>FC_IND_PPP_PU_E!X65+FC_IND_PPP_PA_E!X65+FC_IND_PPP_PR_E!X65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FC_IND_PPP_PU_E!C66+FC_IND_PPP_PA_E!C66+FC_IND_PPP_PR_E!C66</f>
        <v>0</v>
      </c>
      <c r="D66" s="52">
        <f>FC_IND_PPP_PU_E!D66+FC_IND_PPP_PA_E!D66+FC_IND_PPP_PR_E!D66</f>
        <v>0</v>
      </c>
      <c r="E66" s="52">
        <f>FC_IND_PPP_PU_E!E66+FC_IND_PPP_PA_E!E66+FC_IND_PPP_PR_E!E66</f>
        <v>0</v>
      </c>
      <c r="F66" s="52">
        <f>FC_IND_PPP_PU_E!F66+FC_IND_PPP_PA_E!F66+FC_IND_PPP_PR_E!F66</f>
        <v>0</v>
      </c>
      <c r="G66" s="52">
        <f>FC_IND_PPP_PU_E!G66+FC_IND_PPP_PA_E!G66+FC_IND_PPP_PR_E!G66</f>
        <v>0</v>
      </c>
      <c r="H66" s="52">
        <f>FC_IND_PPP_PU_E!H66+FC_IND_PPP_PA_E!H66+FC_IND_PPP_PR_E!H66</f>
        <v>0</v>
      </c>
      <c r="I66" s="52">
        <f>FC_IND_PPP_PU_E!I66+FC_IND_PPP_PA_E!I66+FC_IND_PPP_PR_E!I66</f>
        <v>0</v>
      </c>
      <c r="J66" s="52">
        <f>FC_IND_PPP_PU_E!J66+FC_IND_PPP_PA_E!J66+FC_IND_PPP_PR_E!J66</f>
        <v>0</v>
      </c>
      <c r="K66" s="52">
        <f>FC_IND_PPP_PU_E!K66+FC_IND_PPP_PA_E!K66+FC_IND_PPP_PR_E!K66</f>
        <v>0</v>
      </c>
      <c r="L66" s="52">
        <f>FC_IND_PPP_PU_E!L66+FC_IND_PPP_PA_E!L66+FC_IND_PPP_PR_E!L66</f>
        <v>0</v>
      </c>
      <c r="M66" s="52">
        <f>FC_IND_PPP_PU_E!M66+FC_IND_PPP_PA_E!M66+FC_IND_PPP_PR_E!M66</f>
        <v>0</v>
      </c>
      <c r="N66" s="52">
        <f>FC_IND_PPP_PU_E!N66+FC_IND_PPP_PA_E!N66+FC_IND_PPP_PR_E!N66</f>
        <v>0</v>
      </c>
      <c r="O66" s="52">
        <f>FC_IND_PPP_PU_E!O66+FC_IND_PPP_PA_E!O66+FC_IND_PPP_PR_E!O66</f>
        <v>0</v>
      </c>
      <c r="P66" s="52">
        <f>FC_IND_PPP_PU_E!P66+FC_IND_PPP_PA_E!P66+FC_IND_PPP_PR_E!P66</f>
        <v>0</v>
      </c>
      <c r="Q66" s="52">
        <f>FC_IND_PPP_PU_E!Q66+FC_IND_PPP_PA_E!Q66+FC_IND_PPP_PR_E!Q66</f>
        <v>0</v>
      </c>
      <c r="R66" s="52">
        <f>FC_IND_PPP_PU_E!R66+FC_IND_PPP_PA_E!R66+FC_IND_PPP_PR_E!R66</f>
        <v>0</v>
      </c>
      <c r="S66" s="52">
        <f>FC_IND_PPP_PU_E!S66+FC_IND_PPP_PA_E!S66+FC_IND_PPP_PR_E!S66</f>
        <v>0</v>
      </c>
      <c r="T66" s="52">
        <f>FC_IND_PPP_PU_E!T66+FC_IND_PPP_PA_E!T66+FC_IND_PPP_PR_E!T66</f>
        <v>0</v>
      </c>
      <c r="U66" s="52">
        <f>FC_IND_PPP_PU_E!U66+FC_IND_PPP_PA_E!U66+FC_IND_PPP_PR_E!U66</f>
        <v>0</v>
      </c>
      <c r="V66" s="52">
        <f>FC_IND_PPP_PU_E!V66+FC_IND_PPP_PA_E!V66+FC_IND_PPP_PR_E!V66</f>
        <v>0</v>
      </c>
      <c r="W66" s="52">
        <f>FC_IND_PPP_PU_E!W66+FC_IND_PPP_PA_E!W66+FC_IND_PPP_PR_E!W66</f>
        <v>0</v>
      </c>
      <c r="X66" s="52">
        <f>FC_IND_PPP_PU_E!X66+FC_IND_PPP_PA_E!X66+FC_IND_PPP_PR_E!X66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FC_IND_PPP_PU_E!C67+FC_IND_PPP_PA_E!C67+FC_IND_PPP_PR_E!C67</f>
        <v>0</v>
      </c>
      <c r="D67" s="52">
        <f>FC_IND_PPP_PU_E!D67+FC_IND_PPP_PA_E!D67+FC_IND_PPP_PR_E!D67</f>
        <v>0</v>
      </c>
      <c r="E67" s="52">
        <f>FC_IND_PPP_PU_E!E67+FC_IND_PPP_PA_E!E67+FC_IND_PPP_PR_E!E67</f>
        <v>0</v>
      </c>
      <c r="F67" s="52">
        <f>FC_IND_PPP_PU_E!F67+FC_IND_PPP_PA_E!F67+FC_IND_PPP_PR_E!F67</f>
        <v>0</v>
      </c>
      <c r="G67" s="52">
        <f>FC_IND_PPP_PU_E!G67+FC_IND_PPP_PA_E!G67+FC_IND_PPP_PR_E!G67</f>
        <v>0</v>
      </c>
      <c r="H67" s="52">
        <f>FC_IND_PPP_PU_E!H67+FC_IND_PPP_PA_E!H67+FC_IND_PPP_PR_E!H67</f>
        <v>0</v>
      </c>
      <c r="I67" s="52">
        <f>FC_IND_PPP_PU_E!I67+FC_IND_PPP_PA_E!I67+FC_IND_PPP_PR_E!I67</f>
        <v>0</v>
      </c>
      <c r="J67" s="52">
        <f>FC_IND_PPP_PU_E!J67+FC_IND_PPP_PA_E!J67+FC_IND_PPP_PR_E!J67</f>
        <v>0</v>
      </c>
      <c r="K67" s="52">
        <f>FC_IND_PPP_PU_E!K67+FC_IND_PPP_PA_E!K67+FC_IND_PPP_PR_E!K67</f>
        <v>0</v>
      </c>
      <c r="L67" s="52">
        <f>FC_IND_PPP_PU_E!L67+FC_IND_PPP_PA_E!L67+FC_IND_PPP_PR_E!L67</f>
        <v>0</v>
      </c>
      <c r="M67" s="52">
        <f>FC_IND_PPP_PU_E!M67+FC_IND_PPP_PA_E!M67+FC_IND_PPP_PR_E!M67</f>
        <v>0</v>
      </c>
      <c r="N67" s="52">
        <f>FC_IND_PPP_PU_E!N67+FC_IND_PPP_PA_E!N67+FC_IND_PPP_PR_E!N67</f>
        <v>0</v>
      </c>
      <c r="O67" s="52">
        <f>FC_IND_PPP_PU_E!O67+FC_IND_PPP_PA_E!O67+FC_IND_PPP_PR_E!O67</f>
        <v>0</v>
      </c>
      <c r="P67" s="52">
        <f>FC_IND_PPP_PU_E!P67+FC_IND_PPP_PA_E!P67+FC_IND_PPP_PR_E!P67</f>
        <v>0</v>
      </c>
      <c r="Q67" s="52">
        <f>FC_IND_PPP_PU_E!Q67+FC_IND_PPP_PA_E!Q67+FC_IND_PPP_PR_E!Q67</f>
        <v>0</v>
      </c>
      <c r="R67" s="52">
        <f>FC_IND_PPP_PU_E!R67+FC_IND_PPP_PA_E!R67+FC_IND_PPP_PR_E!R67</f>
        <v>0</v>
      </c>
      <c r="S67" s="52">
        <f>FC_IND_PPP_PU_E!S67+FC_IND_PPP_PA_E!S67+FC_IND_PPP_PR_E!S67</f>
        <v>0</v>
      </c>
      <c r="T67" s="52">
        <f>FC_IND_PPP_PU_E!T67+FC_IND_PPP_PA_E!T67+FC_IND_PPP_PR_E!T67</f>
        <v>0</v>
      </c>
      <c r="U67" s="52">
        <f>FC_IND_PPP_PU_E!U67+FC_IND_PPP_PA_E!U67+FC_IND_PPP_PR_E!U67</f>
        <v>0</v>
      </c>
      <c r="V67" s="52">
        <f>FC_IND_PPP_PU_E!V67+FC_IND_PPP_PA_E!V67+FC_IND_PPP_PR_E!V67</f>
        <v>0</v>
      </c>
      <c r="W67" s="52">
        <f>FC_IND_PPP_PU_E!W67+FC_IND_PPP_PA_E!W67+FC_IND_PPP_PR_E!W67</f>
        <v>0</v>
      </c>
      <c r="X67" s="52">
        <f>FC_IND_PPP_PU_E!X67+FC_IND_PPP_PA_E!X67+FC_IND_PPP_PR_E!X67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FC_IND_PPP_PU_E!C68+FC_IND_PPP_PA_E!C68+FC_IND_PPP_PR_E!C68</f>
        <v>0</v>
      </c>
      <c r="D68" s="52">
        <f>FC_IND_PPP_PU_E!D68+FC_IND_PPP_PA_E!D68+FC_IND_PPP_PR_E!D68</f>
        <v>0</v>
      </c>
      <c r="E68" s="52">
        <f>FC_IND_PPP_PU_E!E68+FC_IND_PPP_PA_E!E68+FC_IND_PPP_PR_E!E68</f>
        <v>0</v>
      </c>
      <c r="F68" s="52">
        <f>FC_IND_PPP_PU_E!F68+FC_IND_PPP_PA_E!F68+FC_IND_PPP_PR_E!F68</f>
        <v>0</v>
      </c>
      <c r="G68" s="52">
        <f>FC_IND_PPP_PU_E!G68+FC_IND_PPP_PA_E!G68+FC_IND_PPP_PR_E!G68</f>
        <v>0</v>
      </c>
      <c r="H68" s="52">
        <f>FC_IND_PPP_PU_E!H68+FC_IND_PPP_PA_E!H68+FC_IND_PPP_PR_E!H68</f>
        <v>0</v>
      </c>
      <c r="I68" s="52">
        <f>FC_IND_PPP_PU_E!I68+FC_IND_PPP_PA_E!I68+FC_IND_PPP_PR_E!I68</f>
        <v>0</v>
      </c>
      <c r="J68" s="52">
        <f>FC_IND_PPP_PU_E!J68+FC_IND_PPP_PA_E!J68+FC_IND_PPP_PR_E!J68</f>
        <v>0</v>
      </c>
      <c r="K68" s="52">
        <f>FC_IND_PPP_PU_E!K68+FC_IND_PPP_PA_E!K68+FC_IND_PPP_PR_E!K68</f>
        <v>0</v>
      </c>
      <c r="L68" s="52">
        <f>FC_IND_PPP_PU_E!L68+FC_IND_PPP_PA_E!L68+FC_IND_PPP_PR_E!L68</f>
        <v>0</v>
      </c>
      <c r="M68" s="52">
        <f>FC_IND_PPP_PU_E!M68+FC_IND_PPP_PA_E!M68+FC_IND_PPP_PR_E!M68</f>
        <v>0</v>
      </c>
      <c r="N68" s="52">
        <f>FC_IND_PPP_PU_E!N68+FC_IND_PPP_PA_E!N68+FC_IND_PPP_PR_E!N68</f>
        <v>0</v>
      </c>
      <c r="O68" s="52">
        <f>FC_IND_PPP_PU_E!O68+FC_IND_PPP_PA_E!O68+FC_IND_PPP_PR_E!O68</f>
        <v>0</v>
      </c>
      <c r="P68" s="52">
        <f>FC_IND_PPP_PU_E!P68+FC_IND_PPP_PA_E!P68+FC_IND_PPP_PR_E!P68</f>
        <v>0</v>
      </c>
      <c r="Q68" s="52">
        <f>FC_IND_PPP_PU_E!Q68+FC_IND_PPP_PA_E!Q68+FC_IND_PPP_PR_E!Q68</f>
        <v>0</v>
      </c>
      <c r="R68" s="52">
        <f>FC_IND_PPP_PU_E!R68+FC_IND_PPP_PA_E!R68+FC_IND_PPP_PR_E!R68</f>
        <v>0</v>
      </c>
      <c r="S68" s="52">
        <f>FC_IND_PPP_PU_E!S68+FC_IND_PPP_PA_E!S68+FC_IND_PPP_PR_E!S68</f>
        <v>0</v>
      </c>
      <c r="T68" s="52">
        <f>FC_IND_PPP_PU_E!T68+FC_IND_PPP_PA_E!T68+FC_IND_PPP_PR_E!T68</f>
        <v>0</v>
      </c>
      <c r="U68" s="52">
        <f>FC_IND_PPP_PU_E!U68+FC_IND_PPP_PA_E!U68+FC_IND_PPP_PR_E!U68</f>
        <v>0</v>
      </c>
      <c r="V68" s="52">
        <f>FC_IND_PPP_PU_E!V68+FC_IND_PPP_PA_E!V68+FC_IND_PPP_PR_E!V68</f>
        <v>0</v>
      </c>
      <c r="W68" s="52">
        <f>FC_IND_PPP_PU_E!W68+FC_IND_PPP_PA_E!W68+FC_IND_PPP_PR_E!W68</f>
        <v>0</v>
      </c>
      <c r="X68" s="52">
        <f>FC_IND_PPP_PU_E!X68+FC_IND_PPP_PA_E!X68+FC_IND_PPP_PR_E!X68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FC_IND_PPP_PU_E!C69+FC_IND_PPP_PA_E!C69+FC_IND_PPP_PR_E!C69</f>
        <v>0</v>
      </c>
      <c r="D69" s="52">
        <f>FC_IND_PPP_PU_E!D69+FC_IND_PPP_PA_E!D69+FC_IND_PPP_PR_E!D69</f>
        <v>0</v>
      </c>
      <c r="E69" s="52">
        <f>FC_IND_PPP_PU_E!E69+FC_IND_PPP_PA_E!E69+FC_IND_PPP_PR_E!E69</f>
        <v>0</v>
      </c>
      <c r="F69" s="52">
        <f>FC_IND_PPP_PU_E!F69+FC_IND_PPP_PA_E!F69+FC_IND_PPP_PR_E!F69</f>
        <v>0</v>
      </c>
      <c r="G69" s="52">
        <f>FC_IND_PPP_PU_E!G69+FC_IND_PPP_PA_E!G69+FC_IND_PPP_PR_E!G69</f>
        <v>0</v>
      </c>
      <c r="H69" s="52">
        <f>FC_IND_PPP_PU_E!H69+FC_IND_PPP_PA_E!H69+FC_IND_PPP_PR_E!H69</f>
        <v>0</v>
      </c>
      <c r="I69" s="52">
        <f>FC_IND_PPP_PU_E!I69+FC_IND_PPP_PA_E!I69+FC_IND_PPP_PR_E!I69</f>
        <v>0</v>
      </c>
      <c r="J69" s="52">
        <f>FC_IND_PPP_PU_E!J69+FC_IND_PPP_PA_E!J69+FC_IND_PPP_PR_E!J69</f>
        <v>0</v>
      </c>
      <c r="K69" s="52">
        <f>FC_IND_PPP_PU_E!K69+FC_IND_PPP_PA_E!K69+FC_IND_PPP_PR_E!K69</f>
        <v>0</v>
      </c>
      <c r="L69" s="52">
        <f>FC_IND_PPP_PU_E!L69+FC_IND_PPP_PA_E!L69+FC_IND_PPP_PR_E!L69</f>
        <v>0</v>
      </c>
      <c r="M69" s="52">
        <f>FC_IND_PPP_PU_E!M69+FC_IND_PPP_PA_E!M69+FC_IND_PPP_PR_E!M69</f>
        <v>0</v>
      </c>
      <c r="N69" s="52">
        <f>FC_IND_PPP_PU_E!N69+FC_IND_PPP_PA_E!N69+FC_IND_PPP_PR_E!N69</f>
        <v>0</v>
      </c>
      <c r="O69" s="52">
        <f>FC_IND_PPP_PU_E!O69+FC_IND_PPP_PA_E!O69+FC_IND_PPP_PR_E!O69</f>
        <v>0</v>
      </c>
      <c r="P69" s="52">
        <f>FC_IND_PPP_PU_E!P69+FC_IND_PPP_PA_E!P69+FC_IND_PPP_PR_E!P69</f>
        <v>0</v>
      </c>
      <c r="Q69" s="52">
        <f>FC_IND_PPP_PU_E!Q69+FC_IND_PPP_PA_E!Q69+FC_IND_PPP_PR_E!Q69</f>
        <v>0</v>
      </c>
      <c r="R69" s="52">
        <f>FC_IND_PPP_PU_E!R69+FC_IND_PPP_PA_E!R69+FC_IND_PPP_PR_E!R69</f>
        <v>0</v>
      </c>
      <c r="S69" s="52">
        <f>FC_IND_PPP_PU_E!S69+FC_IND_PPP_PA_E!S69+FC_IND_PPP_PR_E!S69</f>
        <v>0</v>
      </c>
      <c r="T69" s="52">
        <f>FC_IND_PPP_PU_E!T69+FC_IND_PPP_PA_E!T69+FC_IND_PPP_PR_E!T69</f>
        <v>0</v>
      </c>
      <c r="U69" s="52">
        <f>FC_IND_PPP_PU_E!U69+FC_IND_PPP_PA_E!U69+FC_IND_PPP_PR_E!U69</f>
        <v>0</v>
      </c>
      <c r="V69" s="52">
        <f>FC_IND_PPP_PU_E!V69+FC_IND_PPP_PA_E!V69+FC_IND_PPP_PR_E!V69</f>
        <v>0</v>
      </c>
      <c r="W69" s="52">
        <f>FC_IND_PPP_PU_E!W69+FC_IND_PPP_PA_E!W69+FC_IND_PPP_PR_E!W69</f>
        <v>0</v>
      </c>
      <c r="X69" s="52">
        <f>FC_IND_PPP_PU_E!X69+FC_IND_PPP_PA_E!X69+FC_IND_PPP_PR_E!X69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FC_IND_PPP_PU_E!C70+FC_IND_PPP_PA_E!C70+FC_IND_PPP_PR_E!C70</f>
        <v>0</v>
      </c>
      <c r="D70" s="52">
        <f>FC_IND_PPP_PU_E!D70+FC_IND_PPP_PA_E!D70+FC_IND_PPP_PR_E!D70</f>
        <v>0</v>
      </c>
      <c r="E70" s="52">
        <f>FC_IND_PPP_PU_E!E70+FC_IND_PPP_PA_E!E70+FC_IND_PPP_PR_E!E70</f>
        <v>0</v>
      </c>
      <c r="F70" s="52">
        <f>FC_IND_PPP_PU_E!F70+FC_IND_PPP_PA_E!F70+FC_IND_PPP_PR_E!F70</f>
        <v>0</v>
      </c>
      <c r="G70" s="52">
        <f>FC_IND_PPP_PU_E!G70+FC_IND_PPP_PA_E!G70+FC_IND_PPP_PR_E!G70</f>
        <v>0</v>
      </c>
      <c r="H70" s="52">
        <f>FC_IND_PPP_PU_E!H70+FC_IND_PPP_PA_E!H70+FC_IND_PPP_PR_E!H70</f>
        <v>0</v>
      </c>
      <c r="I70" s="52">
        <f>FC_IND_PPP_PU_E!I70+FC_IND_PPP_PA_E!I70+FC_IND_PPP_PR_E!I70</f>
        <v>0</v>
      </c>
      <c r="J70" s="52">
        <f>FC_IND_PPP_PU_E!J70+FC_IND_PPP_PA_E!J70+FC_IND_PPP_PR_E!J70</f>
        <v>0</v>
      </c>
      <c r="K70" s="52">
        <f>FC_IND_PPP_PU_E!K70+FC_IND_PPP_PA_E!K70+FC_IND_PPP_PR_E!K70</f>
        <v>0</v>
      </c>
      <c r="L70" s="52">
        <f>FC_IND_PPP_PU_E!L70+FC_IND_PPP_PA_E!L70+FC_IND_PPP_PR_E!L70</f>
        <v>0</v>
      </c>
      <c r="M70" s="52">
        <f>FC_IND_PPP_PU_E!M70+FC_IND_PPP_PA_E!M70+FC_IND_PPP_PR_E!M70</f>
        <v>0</v>
      </c>
      <c r="N70" s="52">
        <f>FC_IND_PPP_PU_E!N70+FC_IND_PPP_PA_E!N70+FC_IND_PPP_PR_E!N70</f>
        <v>0</v>
      </c>
      <c r="O70" s="52">
        <f>FC_IND_PPP_PU_E!O70+FC_IND_PPP_PA_E!O70+FC_IND_PPP_PR_E!O70</f>
        <v>0</v>
      </c>
      <c r="P70" s="52">
        <f>FC_IND_PPP_PU_E!P70+FC_IND_PPP_PA_E!P70+FC_IND_PPP_PR_E!P70</f>
        <v>0</v>
      </c>
      <c r="Q70" s="52">
        <f>FC_IND_PPP_PU_E!Q70+FC_IND_PPP_PA_E!Q70+FC_IND_PPP_PR_E!Q70</f>
        <v>0</v>
      </c>
      <c r="R70" s="52">
        <f>FC_IND_PPP_PU_E!R70+FC_IND_PPP_PA_E!R70+FC_IND_PPP_PR_E!R70</f>
        <v>0</v>
      </c>
      <c r="S70" s="52">
        <f>FC_IND_PPP_PU_E!S70+FC_IND_PPP_PA_E!S70+FC_IND_PPP_PR_E!S70</f>
        <v>0</v>
      </c>
      <c r="T70" s="52">
        <f>FC_IND_PPP_PU_E!T70+FC_IND_PPP_PA_E!T70+FC_IND_PPP_PR_E!T70</f>
        <v>0</v>
      </c>
      <c r="U70" s="52">
        <f>FC_IND_PPP_PU_E!U70+FC_IND_PPP_PA_E!U70+FC_IND_PPP_PR_E!U70</f>
        <v>0</v>
      </c>
      <c r="V70" s="52">
        <f>FC_IND_PPP_PU_E!V70+FC_IND_PPP_PA_E!V70+FC_IND_PPP_PR_E!V70</f>
        <v>0</v>
      </c>
      <c r="W70" s="52">
        <f>FC_IND_PPP_PU_E!W70+FC_IND_PPP_PA_E!W70+FC_IND_PPP_PR_E!W70</f>
        <v>0</v>
      </c>
      <c r="X70" s="52">
        <f>FC_IND_PPP_PU_E!X70+FC_IND_PPP_PA_E!X70+FC_IND_PPP_PR_E!X70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FC_IND_PPP_PU_E!C71+FC_IND_PPP_PA_E!C71+FC_IND_PPP_PR_E!C71</f>
        <v>0</v>
      </c>
      <c r="D71" s="52">
        <f>FC_IND_PPP_PU_E!D71+FC_IND_PPP_PA_E!D71+FC_IND_PPP_PR_E!D71</f>
        <v>0</v>
      </c>
      <c r="E71" s="52">
        <f>FC_IND_PPP_PU_E!E71+FC_IND_PPP_PA_E!E71+FC_IND_PPP_PR_E!E71</f>
        <v>0</v>
      </c>
      <c r="F71" s="52">
        <f>FC_IND_PPP_PU_E!F71+FC_IND_PPP_PA_E!F71+FC_IND_PPP_PR_E!F71</f>
        <v>0</v>
      </c>
      <c r="G71" s="52">
        <f>FC_IND_PPP_PU_E!G71+FC_IND_PPP_PA_E!G71+FC_IND_PPP_PR_E!G71</f>
        <v>0</v>
      </c>
      <c r="H71" s="52">
        <f>FC_IND_PPP_PU_E!H71+FC_IND_PPP_PA_E!H71+FC_IND_PPP_PR_E!H71</f>
        <v>0</v>
      </c>
      <c r="I71" s="52">
        <f>FC_IND_PPP_PU_E!I71+FC_IND_PPP_PA_E!I71+FC_IND_PPP_PR_E!I71</f>
        <v>0</v>
      </c>
      <c r="J71" s="52">
        <f>FC_IND_PPP_PU_E!J71+FC_IND_PPP_PA_E!J71+FC_IND_PPP_PR_E!J71</f>
        <v>0</v>
      </c>
      <c r="K71" s="52">
        <f>FC_IND_PPP_PU_E!K71+FC_IND_PPP_PA_E!K71+FC_IND_PPP_PR_E!K71</f>
        <v>0</v>
      </c>
      <c r="L71" s="52">
        <f>FC_IND_PPP_PU_E!L71+FC_IND_PPP_PA_E!L71+FC_IND_PPP_PR_E!L71</f>
        <v>0</v>
      </c>
      <c r="M71" s="52">
        <f>FC_IND_PPP_PU_E!M71+FC_IND_PPP_PA_E!M71+FC_IND_PPP_PR_E!M71</f>
        <v>0</v>
      </c>
      <c r="N71" s="52">
        <f>FC_IND_PPP_PU_E!N71+FC_IND_PPP_PA_E!N71+FC_IND_PPP_PR_E!N71</f>
        <v>0</v>
      </c>
      <c r="O71" s="52">
        <f>FC_IND_PPP_PU_E!O71+FC_IND_PPP_PA_E!O71+FC_IND_PPP_PR_E!O71</f>
        <v>0</v>
      </c>
      <c r="P71" s="52">
        <f>FC_IND_PPP_PU_E!P71+FC_IND_PPP_PA_E!P71+FC_IND_PPP_PR_E!P71</f>
        <v>0</v>
      </c>
      <c r="Q71" s="52">
        <f>FC_IND_PPP_PU_E!Q71+FC_IND_PPP_PA_E!Q71+FC_IND_PPP_PR_E!Q71</f>
        <v>0</v>
      </c>
      <c r="R71" s="52">
        <f>FC_IND_PPP_PU_E!R71+FC_IND_PPP_PA_E!R71+FC_IND_PPP_PR_E!R71</f>
        <v>0</v>
      </c>
      <c r="S71" s="52">
        <f>FC_IND_PPP_PU_E!S71+FC_IND_PPP_PA_E!S71+FC_IND_PPP_PR_E!S71</f>
        <v>0</v>
      </c>
      <c r="T71" s="52">
        <f>FC_IND_PPP_PU_E!T71+FC_IND_PPP_PA_E!T71+FC_IND_PPP_PR_E!T71</f>
        <v>0</v>
      </c>
      <c r="U71" s="52">
        <f>FC_IND_PPP_PU_E!U71+FC_IND_PPP_PA_E!U71+FC_IND_PPP_PR_E!U71</f>
        <v>0</v>
      </c>
      <c r="V71" s="52">
        <f>FC_IND_PPP_PU_E!V71+FC_IND_PPP_PA_E!V71+FC_IND_PPP_PR_E!V71</f>
        <v>0</v>
      </c>
      <c r="W71" s="52">
        <f>FC_IND_PPP_PU_E!W71+FC_IND_PPP_PA_E!W71+FC_IND_PPP_PR_E!W71</f>
        <v>0</v>
      </c>
      <c r="X71" s="52">
        <f>FC_IND_PPP_PU_E!X71+FC_IND_PPP_PA_E!X71+FC_IND_PPP_PR_E!X71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FC_IND_PPP_PU_E!C72+FC_IND_PPP_PA_E!C72+FC_IND_PPP_PR_E!C72</f>
        <v>0</v>
      </c>
      <c r="D72" s="55">
        <f>FC_IND_PPP_PU_E!D72+FC_IND_PPP_PA_E!D72+FC_IND_PPP_PR_E!D72</f>
        <v>0</v>
      </c>
      <c r="E72" s="55">
        <f>FC_IND_PPP_PU_E!E72+FC_IND_PPP_PA_E!E72+FC_IND_PPP_PR_E!E72</f>
        <v>0</v>
      </c>
      <c r="F72" s="55">
        <f>FC_IND_PPP_PU_E!F72+FC_IND_PPP_PA_E!F72+FC_IND_PPP_PR_E!F72</f>
        <v>0</v>
      </c>
      <c r="G72" s="55">
        <f>FC_IND_PPP_PU_E!G72+FC_IND_PPP_PA_E!G72+FC_IND_PPP_PR_E!G72</f>
        <v>0</v>
      </c>
      <c r="H72" s="55">
        <f>FC_IND_PPP_PU_E!H72+FC_IND_PPP_PA_E!H72+FC_IND_PPP_PR_E!H72</f>
        <v>0</v>
      </c>
      <c r="I72" s="55">
        <f>FC_IND_PPP_PU_E!I72+FC_IND_PPP_PA_E!I72+FC_IND_PPP_PR_E!I72</f>
        <v>0</v>
      </c>
      <c r="J72" s="55">
        <f>FC_IND_PPP_PU_E!J72+FC_IND_PPP_PA_E!J72+FC_IND_PPP_PR_E!J72</f>
        <v>0</v>
      </c>
      <c r="K72" s="55">
        <f>FC_IND_PPP_PU_E!K72+FC_IND_PPP_PA_E!K72+FC_IND_PPP_PR_E!K72</f>
        <v>0</v>
      </c>
      <c r="L72" s="55">
        <f>FC_IND_PPP_PU_E!L72+FC_IND_PPP_PA_E!L72+FC_IND_PPP_PR_E!L72</f>
        <v>0</v>
      </c>
      <c r="M72" s="55">
        <f>FC_IND_PPP_PU_E!M72+FC_IND_PPP_PA_E!M72+FC_IND_PPP_PR_E!M72</f>
        <v>0</v>
      </c>
      <c r="N72" s="55">
        <f>FC_IND_PPP_PU_E!N72+FC_IND_PPP_PA_E!N72+FC_IND_PPP_PR_E!N72</f>
        <v>0</v>
      </c>
      <c r="O72" s="55">
        <f>FC_IND_PPP_PU_E!O72+FC_IND_PPP_PA_E!O72+FC_IND_PPP_PR_E!O72</f>
        <v>0</v>
      </c>
      <c r="P72" s="55">
        <f>FC_IND_PPP_PU_E!P72+FC_IND_PPP_PA_E!P72+FC_IND_PPP_PR_E!P72</f>
        <v>0</v>
      </c>
      <c r="Q72" s="55">
        <f>FC_IND_PPP_PU_E!Q72+FC_IND_PPP_PA_E!Q72+FC_IND_PPP_PR_E!Q72</f>
        <v>0</v>
      </c>
      <c r="R72" s="55">
        <f>FC_IND_PPP_PU_E!R72+FC_IND_PPP_PA_E!R72+FC_IND_PPP_PR_E!R72</f>
        <v>0</v>
      </c>
      <c r="S72" s="55">
        <f>FC_IND_PPP_PU_E!S72+FC_IND_PPP_PA_E!S72+FC_IND_PPP_PR_E!S72</f>
        <v>0</v>
      </c>
      <c r="T72" s="55">
        <f>FC_IND_PPP_PU_E!T72+FC_IND_PPP_PA_E!T72+FC_IND_PPP_PR_E!T72</f>
        <v>0</v>
      </c>
      <c r="U72" s="55">
        <f>FC_IND_PPP_PU_E!U72+FC_IND_PPP_PA_E!U72+FC_IND_PPP_PR_E!U72</f>
        <v>0</v>
      </c>
      <c r="V72" s="55">
        <f>FC_IND_PPP_PU_E!V72+FC_IND_PPP_PA_E!V72+FC_IND_PPP_PR_E!V72</f>
        <v>0</v>
      </c>
      <c r="W72" s="55">
        <f>FC_IND_PPP_PU_E!W72+FC_IND_PPP_PA_E!W72+FC_IND_PPP_PR_E!W72</f>
        <v>0</v>
      </c>
      <c r="X72" s="55">
        <f>FC_IND_PPP_PU_E!X72+FC_IND_PPP_PA_E!X72+FC_IND_PPP_PR_E!X72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295</v>
      </c>
      <c r="B1" s="4" t="s">
        <v>294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0</v>
      </c>
      <c r="D26" s="27">
        <f t="shared" si="11"/>
        <v>0</v>
      </c>
      <c r="E26" s="27">
        <f t="shared" si="11"/>
        <v>0</v>
      </c>
      <c r="F26" s="27">
        <f t="shared" si="11"/>
        <v>0</v>
      </c>
      <c r="G26" s="27">
        <f t="shared" si="11"/>
        <v>0</v>
      </c>
      <c r="H26" s="27">
        <f t="shared" si="11"/>
        <v>0</v>
      </c>
      <c r="I26" s="27">
        <f t="shared" si="11"/>
        <v>0</v>
      </c>
      <c r="J26" s="27">
        <f t="shared" si="11"/>
        <v>0</v>
      </c>
      <c r="K26" s="27">
        <f t="shared" si="11"/>
        <v>0</v>
      </c>
      <c r="L26" s="27">
        <f t="shared" si="11"/>
        <v>0</v>
      </c>
      <c r="M26" s="27">
        <f t="shared" si="11"/>
        <v>0</v>
      </c>
      <c r="N26" s="27">
        <f t="shared" si="11"/>
        <v>0</v>
      </c>
      <c r="O26" s="27">
        <f t="shared" si="11"/>
        <v>0</v>
      </c>
      <c r="P26" s="27">
        <f t="shared" si="11"/>
        <v>0</v>
      </c>
      <c r="Q26" s="27">
        <f t="shared" si="11"/>
        <v>0</v>
      </c>
      <c r="R26" s="27">
        <f t="shared" si="11"/>
        <v>0</v>
      </c>
      <c r="S26" s="27">
        <f t="shared" si="11"/>
        <v>0</v>
      </c>
      <c r="T26" s="27">
        <f t="shared" si="11"/>
        <v>0</v>
      </c>
      <c r="U26" s="27">
        <f t="shared" si="11"/>
        <v>0</v>
      </c>
      <c r="V26" s="27">
        <f t="shared" si="11"/>
        <v>0</v>
      </c>
      <c r="W26" s="27">
        <f t="shared" si="11"/>
        <v>0</v>
      </c>
      <c r="X26" s="27">
        <f t="shared" si="11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0</v>
      </c>
      <c r="D33" s="19">
        <f t="shared" si="13"/>
        <v>0</v>
      </c>
      <c r="E33" s="19">
        <f t="shared" si="13"/>
        <v>0</v>
      </c>
      <c r="F33" s="19">
        <f t="shared" si="13"/>
        <v>0</v>
      </c>
      <c r="G33" s="19">
        <f t="shared" si="13"/>
        <v>0</v>
      </c>
      <c r="H33" s="19">
        <f t="shared" si="13"/>
        <v>0</v>
      </c>
      <c r="I33" s="19">
        <f t="shared" si="13"/>
        <v>0</v>
      </c>
      <c r="J33" s="19">
        <f t="shared" si="13"/>
        <v>0</v>
      </c>
      <c r="K33" s="19">
        <f t="shared" si="13"/>
        <v>0</v>
      </c>
      <c r="L33" s="19">
        <f t="shared" si="13"/>
        <v>0</v>
      </c>
      <c r="M33" s="19">
        <f t="shared" si="13"/>
        <v>0</v>
      </c>
      <c r="N33" s="19">
        <f t="shared" si="13"/>
        <v>0</v>
      </c>
      <c r="O33" s="19">
        <f t="shared" si="13"/>
        <v>0</v>
      </c>
      <c r="P33" s="19">
        <f t="shared" si="13"/>
        <v>0</v>
      </c>
      <c r="Q33" s="19">
        <f t="shared" si="13"/>
        <v>0</v>
      </c>
      <c r="R33" s="19">
        <f t="shared" si="13"/>
        <v>0</v>
      </c>
      <c r="S33" s="19">
        <f t="shared" si="13"/>
        <v>0</v>
      </c>
      <c r="T33" s="19">
        <f t="shared" si="13"/>
        <v>0</v>
      </c>
      <c r="U33" s="19">
        <f t="shared" si="13"/>
        <v>0</v>
      </c>
      <c r="V33" s="19">
        <f t="shared" si="13"/>
        <v>0</v>
      </c>
      <c r="W33" s="19">
        <f t="shared" si="13"/>
        <v>0</v>
      </c>
      <c r="X33" s="19">
        <f t="shared" si="13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0</v>
      </c>
      <c r="V61" s="49">
        <f t="shared" si="15"/>
        <v>0</v>
      </c>
      <c r="W61" s="49">
        <f t="shared" si="15"/>
        <v>0</v>
      </c>
      <c r="X61" s="49">
        <f t="shared" si="15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293</v>
      </c>
      <c r="B1" s="4" t="s">
        <v>292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0</v>
      </c>
      <c r="D26" s="27">
        <f t="shared" si="11"/>
        <v>0</v>
      </c>
      <c r="E26" s="27">
        <f t="shared" si="11"/>
        <v>0</v>
      </c>
      <c r="F26" s="27">
        <f t="shared" si="11"/>
        <v>0</v>
      </c>
      <c r="G26" s="27">
        <f t="shared" si="11"/>
        <v>0</v>
      </c>
      <c r="H26" s="27">
        <f t="shared" si="11"/>
        <v>0</v>
      </c>
      <c r="I26" s="27">
        <f t="shared" si="11"/>
        <v>0</v>
      </c>
      <c r="J26" s="27">
        <f t="shared" si="11"/>
        <v>0</v>
      </c>
      <c r="K26" s="27">
        <f t="shared" si="11"/>
        <v>0</v>
      </c>
      <c r="L26" s="27">
        <f t="shared" si="11"/>
        <v>0</v>
      </c>
      <c r="M26" s="27">
        <f t="shared" si="11"/>
        <v>0</v>
      </c>
      <c r="N26" s="27">
        <f t="shared" si="11"/>
        <v>0</v>
      </c>
      <c r="O26" s="27">
        <f t="shared" si="11"/>
        <v>0</v>
      </c>
      <c r="P26" s="27">
        <f t="shared" si="11"/>
        <v>0</v>
      </c>
      <c r="Q26" s="27">
        <f t="shared" si="11"/>
        <v>0</v>
      </c>
      <c r="R26" s="27">
        <f t="shared" si="11"/>
        <v>0</v>
      </c>
      <c r="S26" s="27">
        <f t="shared" si="11"/>
        <v>0</v>
      </c>
      <c r="T26" s="27">
        <f t="shared" si="11"/>
        <v>0</v>
      </c>
      <c r="U26" s="27">
        <f t="shared" si="11"/>
        <v>0</v>
      </c>
      <c r="V26" s="27">
        <f t="shared" si="11"/>
        <v>0</v>
      </c>
      <c r="W26" s="27">
        <f t="shared" si="11"/>
        <v>0</v>
      </c>
      <c r="X26" s="27">
        <f t="shared" si="11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0</v>
      </c>
      <c r="D33" s="19">
        <f t="shared" si="13"/>
        <v>0</v>
      </c>
      <c r="E33" s="19">
        <f t="shared" si="13"/>
        <v>0</v>
      </c>
      <c r="F33" s="19">
        <f t="shared" si="13"/>
        <v>0</v>
      </c>
      <c r="G33" s="19">
        <f t="shared" si="13"/>
        <v>0</v>
      </c>
      <c r="H33" s="19">
        <f t="shared" si="13"/>
        <v>0</v>
      </c>
      <c r="I33" s="19">
        <f t="shared" si="13"/>
        <v>0</v>
      </c>
      <c r="J33" s="19">
        <f t="shared" si="13"/>
        <v>0</v>
      </c>
      <c r="K33" s="19">
        <f t="shared" si="13"/>
        <v>0</v>
      </c>
      <c r="L33" s="19">
        <f t="shared" si="13"/>
        <v>0</v>
      </c>
      <c r="M33" s="19">
        <f t="shared" si="13"/>
        <v>0</v>
      </c>
      <c r="N33" s="19">
        <f t="shared" si="13"/>
        <v>0</v>
      </c>
      <c r="O33" s="19">
        <f t="shared" si="13"/>
        <v>0</v>
      </c>
      <c r="P33" s="19">
        <f t="shared" si="13"/>
        <v>0</v>
      </c>
      <c r="Q33" s="19">
        <f t="shared" si="13"/>
        <v>0</v>
      </c>
      <c r="R33" s="19">
        <f t="shared" si="13"/>
        <v>0</v>
      </c>
      <c r="S33" s="19">
        <f t="shared" si="13"/>
        <v>0</v>
      </c>
      <c r="T33" s="19">
        <f t="shared" si="13"/>
        <v>0</v>
      </c>
      <c r="U33" s="19">
        <f t="shared" si="13"/>
        <v>0</v>
      </c>
      <c r="V33" s="19">
        <f t="shared" si="13"/>
        <v>0</v>
      </c>
      <c r="W33" s="19">
        <f t="shared" si="13"/>
        <v>0</v>
      </c>
      <c r="X33" s="19">
        <f t="shared" si="13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0</v>
      </c>
      <c r="V61" s="49">
        <f t="shared" si="15"/>
        <v>0</v>
      </c>
      <c r="W61" s="49">
        <f t="shared" si="15"/>
        <v>0</v>
      </c>
      <c r="X61" s="49">
        <f t="shared" si="15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291</v>
      </c>
      <c r="B1" s="4" t="s">
        <v>290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12.86157744</v>
      </c>
      <c r="D2" s="21">
        <f t="shared" ref="D2:X2" si="0">SUM(D3,D17,D22,D25,D26,D51,D52)</f>
        <v>15.523340040000003</v>
      </c>
      <c r="E2" s="21">
        <f t="shared" si="0"/>
        <v>19.173088799999999</v>
      </c>
      <c r="F2" s="21">
        <f t="shared" si="0"/>
        <v>21.591889199999997</v>
      </c>
      <c r="G2" s="21">
        <f t="shared" si="0"/>
        <v>18.887506559999999</v>
      </c>
      <c r="H2" s="21">
        <f t="shared" si="0"/>
        <v>18.386590680000001</v>
      </c>
      <c r="I2" s="21">
        <f t="shared" si="0"/>
        <v>11.32467372</v>
      </c>
      <c r="J2" s="21">
        <f t="shared" si="0"/>
        <v>7.3033099199999985</v>
      </c>
      <c r="K2" s="21">
        <f t="shared" si="0"/>
        <v>9.9717361199999992</v>
      </c>
      <c r="L2" s="21">
        <f t="shared" si="0"/>
        <v>7.8158995200000003</v>
      </c>
      <c r="M2" s="21">
        <f t="shared" si="0"/>
        <v>5.2181010000000017</v>
      </c>
      <c r="N2" s="21">
        <f t="shared" si="0"/>
        <v>7.2610689600000029</v>
      </c>
      <c r="O2" s="21">
        <f t="shared" si="0"/>
        <v>9.4128976799999986</v>
      </c>
      <c r="P2" s="21">
        <f t="shared" si="0"/>
        <v>11.98849572</v>
      </c>
      <c r="Q2" s="21">
        <f t="shared" si="0"/>
        <v>5.7975933600000014</v>
      </c>
      <c r="R2" s="21">
        <f t="shared" si="0"/>
        <v>5.4360709200000006</v>
      </c>
      <c r="S2" s="21">
        <f t="shared" si="0"/>
        <v>5.3296704000000004</v>
      </c>
      <c r="T2" s="21">
        <f t="shared" si="0"/>
        <v>5.0785196399999997</v>
      </c>
      <c r="U2" s="21">
        <f t="shared" si="0"/>
        <v>1.4308066800000001</v>
      </c>
      <c r="V2" s="21">
        <f t="shared" si="0"/>
        <v>2.0541103200000004</v>
      </c>
      <c r="W2" s="21">
        <f t="shared" si="0"/>
        <v>0.61051428000000008</v>
      </c>
      <c r="X2" s="21">
        <f t="shared" si="0"/>
        <v>13.976443080000001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1.4797177199999998</v>
      </c>
      <c r="D26" s="27">
        <f t="shared" si="11"/>
        <v>2.2069054799999996</v>
      </c>
      <c r="E26" s="27">
        <f t="shared" si="11"/>
        <v>2.2573231200000001</v>
      </c>
      <c r="F26" s="27">
        <f t="shared" si="11"/>
        <v>1.3316659200000001</v>
      </c>
      <c r="G26" s="27">
        <f t="shared" si="11"/>
        <v>1.5173308799999998</v>
      </c>
      <c r="H26" s="27">
        <f t="shared" si="11"/>
        <v>1.09558332</v>
      </c>
      <c r="I26" s="27">
        <f t="shared" si="11"/>
        <v>0.48790403999999993</v>
      </c>
      <c r="J26" s="27">
        <f t="shared" si="11"/>
        <v>0.32438015999999997</v>
      </c>
      <c r="K26" s="27">
        <f t="shared" si="11"/>
        <v>0.23928372000000001</v>
      </c>
      <c r="L26" s="27">
        <f t="shared" si="11"/>
        <v>0.17312724000000002</v>
      </c>
      <c r="M26" s="27">
        <f t="shared" si="11"/>
        <v>0.29290248000000002</v>
      </c>
      <c r="N26" s="27">
        <f t="shared" si="11"/>
        <v>0.16379064000000002</v>
      </c>
      <c r="O26" s="27">
        <f t="shared" si="11"/>
        <v>9.1231920000000008E-2</v>
      </c>
      <c r="P26" s="27">
        <f t="shared" si="11"/>
        <v>0.11950847999999999</v>
      </c>
      <c r="Q26" s="27">
        <f t="shared" si="11"/>
        <v>5.0417639999999986E-2</v>
      </c>
      <c r="R26" s="27">
        <f t="shared" si="11"/>
        <v>6.6156480000000004E-2</v>
      </c>
      <c r="S26" s="27">
        <f t="shared" si="11"/>
        <v>9.1231920000000008E-2</v>
      </c>
      <c r="T26" s="27">
        <f t="shared" si="11"/>
        <v>0.18886607999999999</v>
      </c>
      <c r="U26" s="27">
        <f t="shared" si="11"/>
        <v>0.15098615999999995</v>
      </c>
      <c r="V26" s="27">
        <f t="shared" si="11"/>
        <v>0.22354488</v>
      </c>
      <c r="W26" s="27">
        <f t="shared" si="11"/>
        <v>0.20780604000000003</v>
      </c>
      <c r="X26" s="27">
        <f t="shared" si="11"/>
        <v>0.19206719999999997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1.4797177199999998</v>
      </c>
      <c r="D33" s="19">
        <f t="shared" si="13"/>
        <v>2.2069054799999996</v>
      </c>
      <c r="E33" s="19">
        <f t="shared" si="13"/>
        <v>2.2573231200000001</v>
      </c>
      <c r="F33" s="19">
        <f t="shared" si="13"/>
        <v>1.3316659200000001</v>
      </c>
      <c r="G33" s="19">
        <f t="shared" si="13"/>
        <v>1.5173308799999998</v>
      </c>
      <c r="H33" s="19">
        <f t="shared" si="13"/>
        <v>1.09558332</v>
      </c>
      <c r="I33" s="19">
        <f t="shared" si="13"/>
        <v>0.48790403999999993</v>
      </c>
      <c r="J33" s="19">
        <f t="shared" si="13"/>
        <v>0.32438015999999997</v>
      </c>
      <c r="K33" s="19">
        <f t="shared" si="13"/>
        <v>0.23928372000000001</v>
      </c>
      <c r="L33" s="19">
        <f t="shared" si="13"/>
        <v>0.17312724000000002</v>
      </c>
      <c r="M33" s="19">
        <f t="shared" si="13"/>
        <v>0.29290248000000002</v>
      </c>
      <c r="N33" s="19">
        <f t="shared" si="13"/>
        <v>0.16379064000000002</v>
      </c>
      <c r="O33" s="19">
        <f t="shared" si="13"/>
        <v>9.1231920000000008E-2</v>
      </c>
      <c r="P33" s="19">
        <f t="shared" si="13"/>
        <v>0.11950847999999999</v>
      </c>
      <c r="Q33" s="19">
        <f t="shared" si="13"/>
        <v>5.0417639999999986E-2</v>
      </c>
      <c r="R33" s="19">
        <f t="shared" si="13"/>
        <v>6.6156480000000004E-2</v>
      </c>
      <c r="S33" s="19">
        <f t="shared" si="13"/>
        <v>9.1231920000000008E-2</v>
      </c>
      <c r="T33" s="19">
        <f t="shared" si="13"/>
        <v>0.18886607999999999</v>
      </c>
      <c r="U33" s="19">
        <f t="shared" si="13"/>
        <v>0.15098615999999995</v>
      </c>
      <c r="V33" s="19">
        <f t="shared" si="13"/>
        <v>0.22354488</v>
      </c>
      <c r="W33" s="19">
        <f t="shared" si="13"/>
        <v>0.20780604000000003</v>
      </c>
      <c r="X33" s="19">
        <f t="shared" si="13"/>
        <v>0.19206719999999997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1.4797177199999998</v>
      </c>
      <c r="D43" s="8">
        <v>2.2069054799999996</v>
      </c>
      <c r="E43" s="8">
        <v>2.2573231200000001</v>
      </c>
      <c r="F43" s="8">
        <v>1.3316659200000001</v>
      </c>
      <c r="G43" s="8">
        <v>1.5173308799999998</v>
      </c>
      <c r="H43" s="8">
        <v>1.09558332</v>
      </c>
      <c r="I43" s="8">
        <v>0.48790403999999993</v>
      </c>
      <c r="J43" s="8">
        <v>0.32438015999999997</v>
      </c>
      <c r="K43" s="8">
        <v>0.23928372000000001</v>
      </c>
      <c r="L43" s="8">
        <v>0.17312724000000002</v>
      </c>
      <c r="M43" s="8">
        <v>0.29290248000000002</v>
      </c>
      <c r="N43" s="8">
        <v>0.16379064000000002</v>
      </c>
      <c r="O43" s="8">
        <v>9.1231920000000008E-2</v>
      </c>
      <c r="P43" s="8">
        <v>0.11950847999999999</v>
      </c>
      <c r="Q43" s="8">
        <v>5.0417639999999986E-2</v>
      </c>
      <c r="R43" s="8">
        <v>6.6156480000000004E-2</v>
      </c>
      <c r="S43" s="8">
        <v>9.1231920000000008E-2</v>
      </c>
      <c r="T43" s="8">
        <v>0.18886607999999999</v>
      </c>
      <c r="U43" s="8">
        <v>0.15098615999999995</v>
      </c>
      <c r="V43" s="8">
        <v>0.22354488</v>
      </c>
      <c r="W43" s="8">
        <v>0.20780604000000003</v>
      </c>
      <c r="X43" s="8">
        <v>0.19206719999999997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11.38185972</v>
      </c>
      <c r="D51" s="27">
        <v>13.316434560000003</v>
      </c>
      <c r="E51" s="27">
        <v>16.91576568</v>
      </c>
      <c r="F51" s="27">
        <v>20.260223279999998</v>
      </c>
      <c r="G51" s="27">
        <v>17.370175679999999</v>
      </c>
      <c r="H51" s="27">
        <v>17.291007360000002</v>
      </c>
      <c r="I51" s="27">
        <v>10.83676968</v>
      </c>
      <c r="J51" s="27">
        <v>6.9789297599999989</v>
      </c>
      <c r="K51" s="27">
        <v>9.7324523999999997</v>
      </c>
      <c r="L51" s="27">
        <v>7.64277228</v>
      </c>
      <c r="M51" s="27">
        <v>4.9251985200000012</v>
      </c>
      <c r="N51" s="27">
        <v>7.0972783200000027</v>
      </c>
      <c r="O51" s="27">
        <v>9.3216657599999984</v>
      </c>
      <c r="P51" s="27">
        <v>11.868987239999999</v>
      </c>
      <c r="Q51" s="27">
        <v>5.7471757200000013</v>
      </c>
      <c r="R51" s="27">
        <v>5.3699144400000005</v>
      </c>
      <c r="S51" s="27">
        <v>5.2384384800000001</v>
      </c>
      <c r="T51" s="27">
        <v>4.8896535599999993</v>
      </c>
      <c r="U51" s="27">
        <v>1.2798205200000001</v>
      </c>
      <c r="V51" s="27">
        <v>1.8305654400000002</v>
      </c>
      <c r="W51" s="27">
        <v>0.40270824000000011</v>
      </c>
      <c r="X51" s="27">
        <v>13.784375880000001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0</v>
      </c>
      <c r="V61" s="49">
        <f t="shared" si="15"/>
        <v>0</v>
      </c>
      <c r="W61" s="49">
        <f t="shared" si="15"/>
        <v>0</v>
      </c>
      <c r="X61" s="49">
        <f t="shared" si="15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150</v>
      </c>
      <c r="B1" s="4" t="s">
        <v>180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24.951312359999999</v>
      </c>
      <c r="D2" s="21">
        <f t="shared" ref="D2:X2" si="0">SUM(D3,D17,D22,D25,D26,D51,D52)</f>
        <v>29.007493199999999</v>
      </c>
      <c r="E2" s="21">
        <f t="shared" si="0"/>
        <v>31.296156839999995</v>
      </c>
      <c r="F2" s="21">
        <f t="shared" si="0"/>
        <v>25.71917796</v>
      </c>
      <c r="G2" s="21">
        <f t="shared" si="0"/>
        <v>25.658020800000003</v>
      </c>
      <c r="H2" s="21">
        <f t="shared" si="0"/>
        <v>22.740805800000004</v>
      </c>
      <c r="I2" s="21">
        <f t="shared" si="0"/>
        <v>18.245995920000002</v>
      </c>
      <c r="J2" s="21">
        <f t="shared" si="0"/>
        <v>17.426292119999999</v>
      </c>
      <c r="K2" s="21">
        <f t="shared" si="0"/>
        <v>16.948526040000001</v>
      </c>
      <c r="L2" s="21">
        <f t="shared" si="0"/>
        <v>9.5265676799999994</v>
      </c>
      <c r="M2" s="21">
        <f t="shared" si="0"/>
        <v>11.245399559999999</v>
      </c>
      <c r="N2" s="21">
        <f t="shared" si="0"/>
        <v>19.052934480000001</v>
      </c>
      <c r="O2" s="21">
        <f t="shared" si="0"/>
        <v>16.500159000000004</v>
      </c>
      <c r="P2" s="21">
        <f t="shared" si="0"/>
        <v>14.49047232</v>
      </c>
      <c r="Q2" s="21">
        <f t="shared" si="0"/>
        <v>20.641030200000003</v>
      </c>
      <c r="R2" s="21">
        <f t="shared" si="0"/>
        <v>17.02108836</v>
      </c>
      <c r="S2" s="21">
        <f t="shared" si="0"/>
        <v>20.546961119999995</v>
      </c>
      <c r="T2" s="21">
        <f t="shared" si="0"/>
        <v>27.675248400000001</v>
      </c>
      <c r="U2" s="21">
        <f t="shared" si="0"/>
        <v>24.633795599999999</v>
      </c>
      <c r="V2" s="21">
        <f t="shared" si="0"/>
        <v>29.618125199999994</v>
      </c>
      <c r="W2" s="21">
        <f t="shared" si="0"/>
        <v>30.726897479999998</v>
      </c>
      <c r="X2" s="21">
        <f t="shared" si="0"/>
        <v>31.318529040000001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7.1873146799999992</v>
      </c>
      <c r="D26" s="27">
        <f t="shared" si="9"/>
        <v>9.1453330799999986</v>
      </c>
      <c r="E26" s="27">
        <f t="shared" si="9"/>
        <v>8.8903105199999981</v>
      </c>
      <c r="F26" s="27">
        <f t="shared" si="9"/>
        <v>13.458186359999999</v>
      </c>
      <c r="G26" s="27">
        <f t="shared" si="9"/>
        <v>13.83911964</v>
      </c>
      <c r="H26" s="27">
        <f t="shared" si="9"/>
        <v>10.2505896</v>
      </c>
      <c r="I26" s="27">
        <f t="shared" si="9"/>
        <v>7.9617888000000008</v>
      </c>
      <c r="J26" s="27">
        <f t="shared" si="9"/>
        <v>7.5429756000000001</v>
      </c>
      <c r="K26" s="27">
        <f t="shared" si="9"/>
        <v>6.9795784800000007</v>
      </c>
      <c r="L26" s="27">
        <f t="shared" si="9"/>
        <v>1.1993529599999999</v>
      </c>
      <c r="M26" s="27">
        <f t="shared" si="9"/>
        <v>2.2949362799999999</v>
      </c>
      <c r="N26" s="27">
        <f t="shared" si="9"/>
        <v>4.8216211200000014</v>
      </c>
      <c r="O26" s="27">
        <f t="shared" si="9"/>
        <v>4.8375748800000018</v>
      </c>
      <c r="P26" s="27">
        <f t="shared" si="9"/>
        <v>2.2258454400000001</v>
      </c>
      <c r="Q26" s="27">
        <f t="shared" si="9"/>
        <v>3.1165570799999984</v>
      </c>
      <c r="R26" s="27">
        <f t="shared" si="9"/>
        <v>2.6758695600000002</v>
      </c>
      <c r="S26" s="27">
        <f t="shared" si="9"/>
        <v>4.0454153999999996</v>
      </c>
      <c r="T26" s="27">
        <f t="shared" si="9"/>
        <v>13.754145599999999</v>
      </c>
      <c r="U26" s="27">
        <f t="shared" si="9"/>
        <v>15.699893039999999</v>
      </c>
      <c r="V26" s="27">
        <f t="shared" si="9"/>
        <v>20.422078559999996</v>
      </c>
      <c r="W26" s="27">
        <f t="shared" si="9"/>
        <v>21.375745559999999</v>
      </c>
      <c r="X26" s="27">
        <f t="shared" si="9"/>
        <v>19.719966240000002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7.1873146799999992</v>
      </c>
      <c r="D33" s="19">
        <f t="shared" si="11"/>
        <v>9.1453330799999986</v>
      </c>
      <c r="E33" s="19">
        <f t="shared" si="11"/>
        <v>8.8903105199999981</v>
      </c>
      <c r="F33" s="19">
        <f t="shared" si="11"/>
        <v>13.458186359999999</v>
      </c>
      <c r="G33" s="19">
        <f t="shared" si="11"/>
        <v>13.83911964</v>
      </c>
      <c r="H33" s="19">
        <f t="shared" si="11"/>
        <v>10.2505896</v>
      </c>
      <c r="I33" s="19">
        <f t="shared" si="11"/>
        <v>7.9617888000000008</v>
      </c>
      <c r="J33" s="19">
        <f t="shared" si="11"/>
        <v>7.5429756000000001</v>
      </c>
      <c r="K33" s="19">
        <f t="shared" si="11"/>
        <v>6.9795784800000007</v>
      </c>
      <c r="L33" s="19">
        <f t="shared" si="11"/>
        <v>1.1993529599999999</v>
      </c>
      <c r="M33" s="19">
        <f t="shared" si="11"/>
        <v>2.2949362799999999</v>
      </c>
      <c r="N33" s="19">
        <f t="shared" si="11"/>
        <v>4.8216211200000014</v>
      </c>
      <c r="O33" s="19">
        <f t="shared" si="11"/>
        <v>4.8375748800000018</v>
      </c>
      <c r="P33" s="19">
        <f t="shared" si="11"/>
        <v>2.2258454400000001</v>
      </c>
      <c r="Q33" s="19">
        <f t="shared" si="11"/>
        <v>3.1165570799999984</v>
      </c>
      <c r="R33" s="19">
        <f t="shared" si="11"/>
        <v>2.6758695600000002</v>
      </c>
      <c r="S33" s="19">
        <f t="shared" si="11"/>
        <v>4.0454153999999996</v>
      </c>
      <c r="T33" s="19">
        <f t="shared" si="11"/>
        <v>13.754145599999999</v>
      </c>
      <c r="U33" s="19">
        <f t="shared" si="11"/>
        <v>15.699893039999999</v>
      </c>
      <c r="V33" s="19">
        <f t="shared" si="11"/>
        <v>20.422078559999996</v>
      </c>
      <c r="W33" s="19">
        <f t="shared" si="11"/>
        <v>21.375745559999999</v>
      </c>
      <c r="X33" s="19">
        <f t="shared" si="11"/>
        <v>19.719966240000002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8.707724279999999</v>
      </c>
      <c r="G36" s="8">
        <v>8.707724279999999</v>
      </c>
      <c r="H36" s="8">
        <v>5.8053009600000003</v>
      </c>
      <c r="I36" s="8">
        <v>5.8053009600000003</v>
      </c>
      <c r="J36" s="8">
        <v>5.8053009600000003</v>
      </c>
      <c r="K36" s="8">
        <v>5.8053009600000003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7.1873146799999992</v>
      </c>
      <c r="D43" s="8">
        <v>9.1453330799999986</v>
      </c>
      <c r="E43" s="8">
        <v>8.8903105199999981</v>
      </c>
      <c r="F43" s="8">
        <v>4.7504620800000001</v>
      </c>
      <c r="G43" s="8">
        <v>5.13139536</v>
      </c>
      <c r="H43" s="8">
        <v>4.4452886399999993</v>
      </c>
      <c r="I43" s="8">
        <v>2.15648784</v>
      </c>
      <c r="J43" s="8">
        <v>1.73767464</v>
      </c>
      <c r="K43" s="8">
        <v>1.1742775200000002</v>
      </c>
      <c r="L43" s="8">
        <v>1.1993529599999999</v>
      </c>
      <c r="M43" s="8">
        <v>2.2949362799999999</v>
      </c>
      <c r="N43" s="8">
        <v>1.3882190399999996</v>
      </c>
      <c r="O43" s="8">
        <v>1.5930907200000002</v>
      </c>
      <c r="P43" s="8">
        <v>2.2258454400000001</v>
      </c>
      <c r="Q43" s="8">
        <v>3.1165570799999984</v>
      </c>
      <c r="R43" s="8">
        <v>2.6758695600000002</v>
      </c>
      <c r="S43" s="8">
        <v>4.0454153999999996</v>
      </c>
      <c r="T43" s="8">
        <v>13.754145599999999</v>
      </c>
      <c r="U43" s="8">
        <v>15.699893039999999</v>
      </c>
      <c r="V43" s="8">
        <v>20.422078559999996</v>
      </c>
      <c r="W43" s="8">
        <v>21.375745559999999</v>
      </c>
      <c r="X43" s="8">
        <v>19.719966240000002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3.4334020800000014</v>
      </c>
      <c r="O44" s="8">
        <v>3.2444841600000021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17.763997679999999</v>
      </c>
      <c r="D51" s="27">
        <v>19.862160120000002</v>
      </c>
      <c r="E51" s="27">
        <v>22.405846319999998</v>
      </c>
      <c r="F51" s="27">
        <v>12.260991600000001</v>
      </c>
      <c r="G51" s="27">
        <v>11.818901160000001</v>
      </c>
      <c r="H51" s="27">
        <v>12.490216200000003</v>
      </c>
      <c r="I51" s="27">
        <v>10.284207120000001</v>
      </c>
      <c r="J51" s="27">
        <v>9.8833165199999993</v>
      </c>
      <c r="K51" s="27">
        <v>9.9689475600000002</v>
      </c>
      <c r="L51" s="27">
        <v>8.3272147199999988</v>
      </c>
      <c r="M51" s="27">
        <v>8.9504632799999992</v>
      </c>
      <c r="N51" s="27">
        <v>14.23131336</v>
      </c>
      <c r="O51" s="27">
        <v>11.662584120000002</v>
      </c>
      <c r="P51" s="27">
        <v>12.26462688</v>
      </c>
      <c r="Q51" s="27">
        <v>17.524473120000003</v>
      </c>
      <c r="R51" s="27">
        <v>14.345218800000001</v>
      </c>
      <c r="S51" s="27">
        <v>16.501545719999996</v>
      </c>
      <c r="T51" s="27">
        <v>13.921102800000002</v>
      </c>
      <c r="U51" s="27">
        <v>8.9339025599999999</v>
      </c>
      <c r="V51" s="27">
        <v>9.1960466400000005</v>
      </c>
      <c r="W51" s="27">
        <v>9.3511519200000013</v>
      </c>
      <c r="X51" s="27">
        <v>11.5985628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147</v>
      </c>
      <c r="B1" s="4" t="s">
        <v>183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0.53573508000000003</v>
      </c>
      <c r="D2" s="21">
        <f t="shared" ref="D2:X2" si="0">SUM(D3,D17,D22,D25,D26,D51,D52)</f>
        <v>0.55975643999999991</v>
      </c>
      <c r="E2" s="21">
        <f t="shared" si="0"/>
        <v>0.56659067999999979</v>
      </c>
      <c r="F2" s="21">
        <f t="shared" si="0"/>
        <v>1.1728972800000002</v>
      </c>
      <c r="G2" s="21">
        <f t="shared" si="0"/>
        <v>1.7460424799999996</v>
      </c>
      <c r="H2" s="21">
        <f t="shared" si="0"/>
        <v>1.8896058</v>
      </c>
      <c r="I2" s="21">
        <f t="shared" si="0"/>
        <v>1.60730028</v>
      </c>
      <c r="J2" s="21">
        <f t="shared" si="0"/>
        <v>1.9577224800000002</v>
      </c>
      <c r="K2" s="21">
        <f t="shared" si="0"/>
        <v>2.0578060799999998</v>
      </c>
      <c r="L2" s="21">
        <f t="shared" si="0"/>
        <v>1.3441604399999998</v>
      </c>
      <c r="M2" s="21">
        <f t="shared" si="0"/>
        <v>1.5351767999999999</v>
      </c>
      <c r="N2" s="21">
        <f t="shared" si="0"/>
        <v>2.1495596399999997</v>
      </c>
      <c r="O2" s="21">
        <f t="shared" si="0"/>
        <v>1.6954563600000001</v>
      </c>
      <c r="P2" s="21">
        <f t="shared" si="0"/>
        <v>2.11101552</v>
      </c>
      <c r="Q2" s="21">
        <f t="shared" si="0"/>
        <v>0.90761039999999993</v>
      </c>
      <c r="R2" s="21">
        <f t="shared" si="0"/>
        <v>0.86617836000000015</v>
      </c>
      <c r="S2" s="21">
        <f t="shared" si="0"/>
        <v>1.2341656799999998</v>
      </c>
      <c r="T2" s="21">
        <f t="shared" si="0"/>
        <v>1.6498004399999999</v>
      </c>
      <c r="U2" s="21">
        <f t="shared" si="0"/>
        <v>1.0625893199999998</v>
      </c>
      <c r="V2" s="21">
        <f t="shared" si="0"/>
        <v>1.2501259199999999</v>
      </c>
      <c r="W2" s="21">
        <f t="shared" si="0"/>
        <v>1.1052698399999998</v>
      </c>
      <c r="X2" s="21">
        <f t="shared" si="0"/>
        <v>0.8036279999999999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0.29903795999999999</v>
      </c>
      <c r="D26" s="27">
        <f t="shared" si="9"/>
        <v>0.34305335999999997</v>
      </c>
      <c r="E26" s="27">
        <f t="shared" si="9"/>
        <v>0.3179779199999998</v>
      </c>
      <c r="F26" s="27">
        <f t="shared" si="9"/>
        <v>0.7146500400000001</v>
      </c>
      <c r="G26" s="27">
        <f t="shared" si="9"/>
        <v>1.1868152399999996</v>
      </c>
      <c r="H26" s="27">
        <f t="shared" si="9"/>
        <v>1.19001636</v>
      </c>
      <c r="I26" s="27">
        <f t="shared" si="9"/>
        <v>0.89417952000000001</v>
      </c>
      <c r="J26" s="27">
        <f t="shared" si="9"/>
        <v>1.1270609999999999</v>
      </c>
      <c r="K26" s="27">
        <f t="shared" si="9"/>
        <v>0.86563619999999974</v>
      </c>
      <c r="L26" s="27">
        <f t="shared" si="9"/>
        <v>0.57913595999999989</v>
      </c>
      <c r="M26" s="27">
        <f t="shared" si="9"/>
        <v>0.98221031999999997</v>
      </c>
      <c r="N26" s="27">
        <f t="shared" si="9"/>
        <v>0.7021123199999999</v>
      </c>
      <c r="O26" s="27">
        <f t="shared" si="9"/>
        <v>2.8276559999999999E-2</v>
      </c>
      <c r="P26" s="27">
        <f t="shared" si="9"/>
        <v>5.0417639999999986E-2</v>
      </c>
      <c r="Q26" s="27">
        <f t="shared" si="9"/>
        <v>2.8276559999999999E-2</v>
      </c>
      <c r="R26" s="27">
        <f t="shared" si="9"/>
        <v>3.1477680000000008E-2</v>
      </c>
      <c r="S26" s="27">
        <f t="shared" si="9"/>
        <v>4.4015400000000003E-2</v>
      </c>
      <c r="T26" s="27">
        <f t="shared" si="9"/>
        <v>0.85629960000000005</v>
      </c>
      <c r="U26" s="27">
        <f t="shared" si="9"/>
        <v>0.81841967999999998</v>
      </c>
      <c r="V26" s="27">
        <f t="shared" si="9"/>
        <v>0.91285272000000006</v>
      </c>
      <c r="W26" s="27">
        <f t="shared" si="9"/>
        <v>0.84696299999999991</v>
      </c>
      <c r="X26" s="27">
        <f t="shared" si="9"/>
        <v>0.78080651999999995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0.29903795999999999</v>
      </c>
      <c r="D33" s="19">
        <f t="shared" si="11"/>
        <v>0.34305335999999997</v>
      </c>
      <c r="E33" s="19">
        <f t="shared" si="11"/>
        <v>0.3179779199999998</v>
      </c>
      <c r="F33" s="19">
        <f t="shared" si="11"/>
        <v>0.7146500400000001</v>
      </c>
      <c r="G33" s="19">
        <f t="shared" si="11"/>
        <v>1.1868152399999996</v>
      </c>
      <c r="H33" s="19">
        <f t="shared" si="11"/>
        <v>1.19001636</v>
      </c>
      <c r="I33" s="19">
        <f t="shared" si="11"/>
        <v>0.89417952000000001</v>
      </c>
      <c r="J33" s="19">
        <f t="shared" si="11"/>
        <v>1.1270609999999999</v>
      </c>
      <c r="K33" s="19">
        <f t="shared" si="11"/>
        <v>0.86563619999999974</v>
      </c>
      <c r="L33" s="19">
        <f t="shared" si="11"/>
        <v>0.57913595999999989</v>
      </c>
      <c r="M33" s="19">
        <f t="shared" si="11"/>
        <v>0.98221031999999997</v>
      </c>
      <c r="N33" s="19">
        <f t="shared" si="11"/>
        <v>0.7021123199999999</v>
      </c>
      <c r="O33" s="19">
        <f t="shared" si="11"/>
        <v>2.8276559999999999E-2</v>
      </c>
      <c r="P33" s="19">
        <f t="shared" si="11"/>
        <v>5.0417639999999986E-2</v>
      </c>
      <c r="Q33" s="19">
        <f t="shared" si="11"/>
        <v>2.8276559999999999E-2</v>
      </c>
      <c r="R33" s="19">
        <f t="shared" si="11"/>
        <v>3.1477680000000008E-2</v>
      </c>
      <c r="S33" s="19">
        <f t="shared" si="11"/>
        <v>4.4015400000000003E-2</v>
      </c>
      <c r="T33" s="19">
        <f t="shared" si="11"/>
        <v>0.85629960000000005</v>
      </c>
      <c r="U33" s="19">
        <f t="shared" si="11"/>
        <v>0.81841967999999998</v>
      </c>
      <c r="V33" s="19">
        <f t="shared" si="11"/>
        <v>0.91285272000000006</v>
      </c>
      <c r="W33" s="19">
        <f t="shared" si="11"/>
        <v>0.84696299999999991</v>
      </c>
      <c r="X33" s="19">
        <f t="shared" si="11"/>
        <v>0.78080651999999995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0.29903795999999999</v>
      </c>
      <c r="D43" s="8">
        <v>0.34305335999999997</v>
      </c>
      <c r="E43" s="8">
        <v>0.3179779199999998</v>
      </c>
      <c r="F43" s="8">
        <v>0.7146500400000001</v>
      </c>
      <c r="G43" s="8">
        <v>1.1868152399999996</v>
      </c>
      <c r="H43" s="8">
        <v>1.19001636</v>
      </c>
      <c r="I43" s="8">
        <v>0.89417952000000001</v>
      </c>
      <c r="J43" s="8">
        <v>1.1270609999999999</v>
      </c>
      <c r="K43" s="8">
        <v>0.86563619999999974</v>
      </c>
      <c r="L43" s="8">
        <v>0.57913595999999989</v>
      </c>
      <c r="M43" s="8">
        <v>0.98221031999999997</v>
      </c>
      <c r="N43" s="8">
        <v>0.7021123199999999</v>
      </c>
      <c r="O43" s="8">
        <v>2.8276559999999999E-2</v>
      </c>
      <c r="P43" s="8">
        <v>5.0417639999999986E-2</v>
      </c>
      <c r="Q43" s="8">
        <v>2.8276559999999999E-2</v>
      </c>
      <c r="R43" s="8">
        <v>3.1477680000000008E-2</v>
      </c>
      <c r="S43" s="8">
        <v>4.4015400000000003E-2</v>
      </c>
      <c r="T43" s="8">
        <v>0.85629960000000005</v>
      </c>
      <c r="U43" s="8">
        <v>0.81841967999999998</v>
      </c>
      <c r="V43" s="8">
        <v>0.91285272000000006</v>
      </c>
      <c r="W43" s="8">
        <v>0.84696299999999991</v>
      </c>
      <c r="X43" s="8">
        <v>0.78080651999999995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0.23669712000000007</v>
      </c>
      <c r="D51" s="27">
        <v>0.21670307999999999</v>
      </c>
      <c r="E51" s="27">
        <v>0.24861276000000004</v>
      </c>
      <c r="F51" s="27">
        <v>0.45824724000000011</v>
      </c>
      <c r="G51" s="27">
        <v>0.55922724000000001</v>
      </c>
      <c r="H51" s="27">
        <v>0.69958944000000001</v>
      </c>
      <c r="I51" s="27">
        <v>0.71312076000000002</v>
      </c>
      <c r="J51" s="27">
        <v>0.83066148000000017</v>
      </c>
      <c r="K51" s="27">
        <v>1.19216988</v>
      </c>
      <c r="L51" s="27">
        <v>0.7650244799999999</v>
      </c>
      <c r="M51" s="27">
        <v>0.55296648000000004</v>
      </c>
      <c r="N51" s="27">
        <v>1.44744732</v>
      </c>
      <c r="O51" s="27">
        <v>1.6671798000000002</v>
      </c>
      <c r="P51" s="27">
        <v>2.06059788</v>
      </c>
      <c r="Q51" s="27">
        <v>0.87933383999999992</v>
      </c>
      <c r="R51" s="27">
        <v>0.83470068000000019</v>
      </c>
      <c r="S51" s="27">
        <v>1.1901502799999999</v>
      </c>
      <c r="T51" s="27">
        <v>0.79350083999999999</v>
      </c>
      <c r="U51" s="27">
        <v>0.24416963999999994</v>
      </c>
      <c r="V51" s="27">
        <v>0.33727319999999988</v>
      </c>
      <c r="W51" s="27">
        <v>0.25830683999999993</v>
      </c>
      <c r="X51" s="27">
        <v>2.2821480000000002E-2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148</v>
      </c>
      <c r="B1" s="4" t="s">
        <v>182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12.80397348</v>
      </c>
      <c r="D2" s="21">
        <f t="shared" ref="D2:X2" si="0">SUM(D3,D17,D22,D25,D26,D51,D52)</f>
        <v>14.336594999999999</v>
      </c>
      <c r="E2" s="21">
        <f t="shared" si="0"/>
        <v>14.466014640000001</v>
      </c>
      <c r="F2" s="21">
        <f t="shared" si="0"/>
        <v>8.6911444799999984</v>
      </c>
      <c r="G2" s="21">
        <f t="shared" si="0"/>
        <v>9.8733664799999978</v>
      </c>
      <c r="H2" s="21">
        <f t="shared" si="0"/>
        <v>8.624111039999999</v>
      </c>
      <c r="I2" s="21">
        <f t="shared" si="0"/>
        <v>5.7681050399999991</v>
      </c>
      <c r="J2" s="21">
        <f t="shared" si="0"/>
        <v>5.2606940399999989</v>
      </c>
      <c r="K2" s="21">
        <f t="shared" si="0"/>
        <v>4.8329816400000007</v>
      </c>
      <c r="L2" s="21">
        <f t="shared" si="0"/>
        <v>4.0232862000000003</v>
      </c>
      <c r="M2" s="21">
        <f t="shared" si="0"/>
        <v>6.5328789599999997</v>
      </c>
      <c r="N2" s="21">
        <f t="shared" si="0"/>
        <v>6.0784041600000007</v>
      </c>
      <c r="O2" s="21">
        <f t="shared" si="0"/>
        <v>3.2507028000000009</v>
      </c>
      <c r="P2" s="21">
        <f t="shared" si="0"/>
        <v>3.756688200000001</v>
      </c>
      <c r="Q2" s="21">
        <f t="shared" si="0"/>
        <v>3.3870657599999996</v>
      </c>
      <c r="R2" s="21">
        <f t="shared" si="0"/>
        <v>7.8888319200000003</v>
      </c>
      <c r="S2" s="21">
        <f t="shared" si="0"/>
        <v>10.076353560000001</v>
      </c>
      <c r="T2" s="21">
        <f t="shared" si="0"/>
        <v>12.211254360000002</v>
      </c>
      <c r="U2" s="21">
        <f t="shared" si="0"/>
        <v>8.2107507600000016</v>
      </c>
      <c r="V2" s="21">
        <f t="shared" si="0"/>
        <v>14.43728772</v>
      </c>
      <c r="W2" s="21">
        <f t="shared" si="0"/>
        <v>11.905446960000001</v>
      </c>
      <c r="X2" s="21">
        <f t="shared" si="0"/>
        <v>41.286036960000004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5.8743219600000014</v>
      </c>
      <c r="D26" s="27">
        <f t="shared" si="9"/>
        <v>7.426331639999999</v>
      </c>
      <c r="E26" s="27">
        <f t="shared" si="9"/>
        <v>6.6962095199999991</v>
      </c>
      <c r="F26" s="27">
        <f t="shared" si="9"/>
        <v>4.8104830799999991</v>
      </c>
      <c r="G26" s="27">
        <f t="shared" si="9"/>
        <v>6.2269786799999984</v>
      </c>
      <c r="H26" s="27">
        <f t="shared" si="9"/>
        <v>5.3360002799999986</v>
      </c>
      <c r="I26" s="27">
        <f t="shared" si="9"/>
        <v>3.2646088799999995</v>
      </c>
      <c r="J26" s="27">
        <f t="shared" si="9"/>
        <v>3.1669747199999989</v>
      </c>
      <c r="K26" s="27">
        <f t="shared" si="9"/>
        <v>2.2791974400000004</v>
      </c>
      <c r="L26" s="27">
        <f t="shared" si="9"/>
        <v>2.0337782399999997</v>
      </c>
      <c r="M26" s="27">
        <f t="shared" si="9"/>
        <v>4.5239828399999995</v>
      </c>
      <c r="N26" s="27">
        <f t="shared" si="9"/>
        <v>3.2267289600000013</v>
      </c>
      <c r="O26" s="27">
        <f t="shared" si="9"/>
        <v>0.5036428799999999</v>
      </c>
      <c r="P26" s="27">
        <f t="shared" si="9"/>
        <v>0.64529244000000019</v>
      </c>
      <c r="Q26" s="27">
        <f t="shared" si="9"/>
        <v>0.42814980000000019</v>
      </c>
      <c r="R26" s="27">
        <f t="shared" si="9"/>
        <v>1.2465694799999998</v>
      </c>
      <c r="S26" s="27">
        <f t="shared" si="9"/>
        <v>3.1608392400000005</v>
      </c>
      <c r="T26" s="27">
        <f t="shared" si="9"/>
        <v>6.3624927600000003</v>
      </c>
      <c r="U26" s="27">
        <f t="shared" si="9"/>
        <v>6.5134789200000016</v>
      </c>
      <c r="V26" s="27">
        <f t="shared" si="9"/>
        <v>12.4950384</v>
      </c>
      <c r="W26" s="27">
        <f t="shared" si="9"/>
        <v>11.276745480000001</v>
      </c>
      <c r="X26" s="27">
        <f t="shared" si="9"/>
        <v>10.401505919999998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5.8743219600000014</v>
      </c>
      <c r="D33" s="19">
        <f t="shared" si="11"/>
        <v>7.426331639999999</v>
      </c>
      <c r="E33" s="19">
        <f t="shared" si="11"/>
        <v>6.6962095199999991</v>
      </c>
      <c r="F33" s="19">
        <f t="shared" si="11"/>
        <v>4.8104830799999991</v>
      </c>
      <c r="G33" s="19">
        <f t="shared" si="11"/>
        <v>6.2269786799999984</v>
      </c>
      <c r="H33" s="19">
        <f t="shared" si="11"/>
        <v>5.3360002799999986</v>
      </c>
      <c r="I33" s="19">
        <f t="shared" si="11"/>
        <v>3.2646088799999995</v>
      </c>
      <c r="J33" s="19">
        <f t="shared" si="11"/>
        <v>3.1669747199999989</v>
      </c>
      <c r="K33" s="19">
        <f t="shared" si="11"/>
        <v>2.2791974400000004</v>
      </c>
      <c r="L33" s="19">
        <f t="shared" si="11"/>
        <v>2.0337782399999997</v>
      </c>
      <c r="M33" s="19">
        <f t="shared" si="11"/>
        <v>4.5239828399999995</v>
      </c>
      <c r="N33" s="19">
        <f t="shared" si="11"/>
        <v>3.2267289600000013</v>
      </c>
      <c r="O33" s="19">
        <f t="shared" si="11"/>
        <v>0.5036428799999999</v>
      </c>
      <c r="P33" s="19">
        <f t="shared" si="11"/>
        <v>0.64529244000000019</v>
      </c>
      <c r="Q33" s="19">
        <f t="shared" si="11"/>
        <v>0.42814980000000019</v>
      </c>
      <c r="R33" s="19">
        <f t="shared" si="11"/>
        <v>1.2465694799999998</v>
      </c>
      <c r="S33" s="19">
        <f t="shared" si="11"/>
        <v>3.1608392400000005</v>
      </c>
      <c r="T33" s="19">
        <f t="shared" si="11"/>
        <v>6.3624927600000003</v>
      </c>
      <c r="U33" s="19">
        <f t="shared" si="11"/>
        <v>6.5134789200000016</v>
      </c>
      <c r="V33" s="19">
        <f t="shared" si="11"/>
        <v>12.4950384</v>
      </c>
      <c r="W33" s="19">
        <f t="shared" si="11"/>
        <v>11.276745480000001</v>
      </c>
      <c r="X33" s="19">
        <f t="shared" si="11"/>
        <v>10.401505919999998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5.8743219600000014</v>
      </c>
      <c r="D43" s="8">
        <v>7.426331639999999</v>
      </c>
      <c r="E43" s="8">
        <v>6.6962095199999991</v>
      </c>
      <c r="F43" s="8">
        <v>4.8104830799999991</v>
      </c>
      <c r="G43" s="8">
        <v>6.2269786799999984</v>
      </c>
      <c r="H43" s="8">
        <v>5.3360002799999986</v>
      </c>
      <c r="I43" s="8">
        <v>3.2646088799999995</v>
      </c>
      <c r="J43" s="8">
        <v>3.1669747199999989</v>
      </c>
      <c r="K43" s="8">
        <v>2.2791974400000004</v>
      </c>
      <c r="L43" s="8">
        <v>2.0337782399999997</v>
      </c>
      <c r="M43" s="8">
        <v>4.5239828399999995</v>
      </c>
      <c r="N43" s="8">
        <v>3.2267289600000013</v>
      </c>
      <c r="O43" s="8">
        <v>0.5036428799999999</v>
      </c>
      <c r="P43" s="8">
        <v>0.64529244000000019</v>
      </c>
      <c r="Q43" s="8">
        <v>0.42814980000000019</v>
      </c>
      <c r="R43" s="8">
        <v>1.2465694799999998</v>
      </c>
      <c r="S43" s="8">
        <v>3.1608392400000005</v>
      </c>
      <c r="T43" s="8">
        <v>6.3624927600000003</v>
      </c>
      <c r="U43" s="8">
        <v>6.5134789200000016</v>
      </c>
      <c r="V43" s="8">
        <v>12.4950384</v>
      </c>
      <c r="W43" s="8">
        <v>11.276745480000001</v>
      </c>
      <c r="X43" s="8">
        <v>10.401505919999998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6.9296515199999993</v>
      </c>
      <c r="D51" s="27">
        <v>6.9102633600000001</v>
      </c>
      <c r="E51" s="27">
        <v>7.7698051200000018</v>
      </c>
      <c r="F51" s="27">
        <v>3.8806613999999997</v>
      </c>
      <c r="G51" s="27">
        <v>3.6463878000000003</v>
      </c>
      <c r="H51" s="27">
        <v>3.2881107600000004</v>
      </c>
      <c r="I51" s="27">
        <v>2.5034961599999996</v>
      </c>
      <c r="J51" s="27">
        <v>2.0937193200000004</v>
      </c>
      <c r="K51" s="27">
        <v>2.5537842000000004</v>
      </c>
      <c r="L51" s="27">
        <v>1.9895079600000003</v>
      </c>
      <c r="M51" s="27">
        <v>2.0088961200000002</v>
      </c>
      <c r="N51" s="27">
        <v>2.8516751999999994</v>
      </c>
      <c r="O51" s="27">
        <v>2.7470599200000008</v>
      </c>
      <c r="P51" s="27">
        <v>3.1113957600000006</v>
      </c>
      <c r="Q51" s="27">
        <v>2.9589159599999992</v>
      </c>
      <c r="R51" s="27">
        <v>6.6422624400000005</v>
      </c>
      <c r="S51" s="27">
        <v>6.9155143199999998</v>
      </c>
      <c r="T51" s="27">
        <v>5.8487616000000013</v>
      </c>
      <c r="U51" s="27">
        <v>1.69727184</v>
      </c>
      <c r="V51" s="27">
        <v>1.9422493200000004</v>
      </c>
      <c r="W51" s="27">
        <v>0.62870148000000003</v>
      </c>
      <c r="X51" s="27">
        <v>30.884531040000006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154</v>
      </c>
      <c r="B1" s="4" t="s">
        <v>176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65.466898920000006</v>
      </c>
      <c r="D2" s="21">
        <f t="shared" ref="D2:X2" si="0">SUM(D3,D17,D22,D25,D26,D51,D52)</f>
        <v>55.492513560000006</v>
      </c>
      <c r="E2" s="21">
        <f t="shared" si="0"/>
        <v>57.779080920000006</v>
      </c>
      <c r="F2" s="21">
        <f t="shared" si="0"/>
        <v>59.412441600000008</v>
      </c>
      <c r="G2" s="21">
        <f t="shared" si="0"/>
        <v>62.72083044</v>
      </c>
      <c r="H2" s="21">
        <f t="shared" si="0"/>
        <v>60.702392520000004</v>
      </c>
      <c r="I2" s="21">
        <f t="shared" si="0"/>
        <v>53.971023599999995</v>
      </c>
      <c r="J2" s="21">
        <f t="shared" si="0"/>
        <v>60.783869880000005</v>
      </c>
      <c r="K2" s="21">
        <f t="shared" si="0"/>
        <v>51.212834280000003</v>
      </c>
      <c r="L2" s="21">
        <f t="shared" si="0"/>
        <v>49.858396560000003</v>
      </c>
      <c r="M2" s="21">
        <f t="shared" si="0"/>
        <v>45.441106919999989</v>
      </c>
      <c r="N2" s="21">
        <f t="shared" si="0"/>
        <v>79.07285447999999</v>
      </c>
      <c r="O2" s="21">
        <f t="shared" si="0"/>
        <v>78.427832039999998</v>
      </c>
      <c r="P2" s="21">
        <f t="shared" si="0"/>
        <v>80.23883112</v>
      </c>
      <c r="Q2" s="21">
        <f t="shared" si="0"/>
        <v>71.165902320000001</v>
      </c>
      <c r="R2" s="21">
        <f t="shared" si="0"/>
        <v>64.287894240000014</v>
      </c>
      <c r="S2" s="21">
        <f t="shared" si="0"/>
        <v>65.207077920000003</v>
      </c>
      <c r="T2" s="21">
        <f t="shared" si="0"/>
        <v>64.731632760000011</v>
      </c>
      <c r="U2" s="21">
        <f t="shared" si="0"/>
        <v>64.51997652</v>
      </c>
      <c r="V2" s="21">
        <f t="shared" si="0"/>
        <v>61.630767000000006</v>
      </c>
      <c r="W2" s="21">
        <f t="shared" si="0"/>
        <v>61.576511040000007</v>
      </c>
      <c r="X2" s="21">
        <f t="shared" si="0"/>
        <v>3.8040796800000001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1.58028624</v>
      </c>
      <c r="D26" s="27">
        <f t="shared" si="9"/>
        <v>1.7283380400000001</v>
      </c>
      <c r="E26" s="27">
        <f t="shared" si="9"/>
        <v>1.8163688400000002</v>
      </c>
      <c r="F26" s="27">
        <f t="shared" si="9"/>
        <v>2.3106751200000004</v>
      </c>
      <c r="G26" s="27">
        <f t="shared" si="9"/>
        <v>2.8364590799999996</v>
      </c>
      <c r="H26" s="27">
        <f t="shared" si="9"/>
        <v>2.63505528</v>
      </c>
      <c r="I26" s="27">
        <f t="shared" si="9"/>
        <v>1.38528468</v>
      </c>
      <c r="J26" s="27">
        <f t="shared" si="9"/>
        <v>1.1363975999999998</v>
      </c>
      <c r="K26" s="27">
        <f t="shared" si="9"/>
        <v>0.85309847999999999</v>
      </c>
      <c r="L26" s="27">
        <f t="shared" si="9"/>
        <v>0.67063463999999995</v>
      </c>
      <c r="M26" s="27">
        <f t="shared" si="9"/>
        <v>1.5992262000000002</v>
      </c>
      <c r="N26" s="27">
        <f t="shared" si="9"/>
        <v>0.80588196000000001</v>
      </c>
      <c r="O26" s="27">
        <f t="shared" si="9"/>
        <v>0.7021123199999999</v>
      </c>
      <c r="P26" s="27">
        <f t="shared" si="9"/>
        <v>0.96327035999999999</v>
      </c>
      <c r="Q26" s="27">
        <f t="shared" si="9"/>
        <v>0.14485068000000004</v>
      </c>
      <c r="R26" s="27">
        <f t="shared" si="9"/>
        <v>0.17952948000000002</v>
      </c>
      <c r="S26" s="27">
        <f t="shared" si="9"/>
        <v>0.36519444000000001</v>
      </c>
      <c r="T26" s="27">
        <f t="shared" si="9"/>
        <v>0.20460492</v>
      </c>
      <c r="U26" s="27">
        <f t="shared" si="9"/>
        <v>0.17632835999999999</v>
      </c>
      <c r="V26" s="27">
        <f t="shared" si="9"/>
        <v>0.17312724000000002</v>
      </c>
      <c r="W26" s="27">
        <f t="shared" si="9"/>
        <v>0.25822368000000001</v>
      </c>
      <c r="X26" s="27">
        <f t="shared" si="9"/>
        <v>0.23928372000000001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1.58028624</v>
      </c>
      <c r="D33" s="19">
        <f t="shared" si="11"/>
        <v>1.7283380400000001</v>
      </c>
      <c r="E33" s="19">
        <f t="shared" si="11"/>
        <v>1.8163688400000002</v>
      </c>
      <c r="F33" s="19">
        <f t="shared" si="11"/>
        <v>2.3106751200000004</v>
      </c>
      <c r="G33" s="19">
        <f t="shared" si="11"/>
        <v>2.8364590799999996</v>
      </c>
      <c r="H33" s="19">
        <f t="shared" si="11"/>
        <v>2.63505528</v>
      </c>
      <c r="I33" s="19">
        <f t="shared" si="11"/>
        <v>1.38528468</v>
      </c>
      <c r="J33" s="19">
        <f t="shared" si="11"/>
        <v>1.1363975999999998</v>
      </c>
      <c r="K33" s="19">
        <f t="shared" si="11"/>
        <v>0.85309847999999999</v>
      </c>
      <c r="L33" s="19">
        <f t="shared" si="11"/>
        <v>0.67063463999999995</v>
      </c>
      <c r="M33" s="19">
        <f t="shared" si="11"/>
        <v>1.5992262000000002</v>
      </c>
      <c r="N33" s="19">
        <f t="shared" si="11"/>
        <v>0.80588196000000001</v>
      </c>
      <c r="O33" s="19">
        <f t="shared" si="11"/>
        <v>0.7021123199999999</v>
      </c>
      <c r="P33" s="19">
        <f t="shared" si="11"/>
        <v>0.96327035999999999</v>
      </c>
      <c r="Q33" s="19">
        <f t="shared" si="11"/>
        <v>0.14485068000000004</v>
      </c>
      <c r="R33" s="19">
        <f t="shared" si="11"/>
        <v>0.17952948000000002</v>
      </c>
      <c r="S33" s="19">
        <f t="shared" si="11"/>
        <v>0.36519444000000001</v>
      </c>
      <c r="T33" s="19">
        <f t="shared" si="11"/>
        <v>0.20460492</v>
      </c>
      <c r="U33" s="19">
        <f t="shared" si="11"/>
        <v>0.17632835999999999</v>
      </c>
      <c r="V33" s="19">
        <f t="shared" si="11"/>
        <v>0.17312724000000002</v>
      </c>
      <c r="W33" s="19">
        <f t="shared" si="11"/>
        <v>0.25822368000000001</v>
      </c>
      <c r="X33" s="19">
        <f t="shared" si="11"/>
        <v>0.23928372000000001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1.58028624</v>
      </c>
      <c r="D43" s="8">
        <v>1.7283380400000001</v>
      </c>
      <c r="E43" s="8">
        <v>1.8163688400000002</v>
      </c>
      <c r="F43" s="8">
        <v>2.3106751200000004</v>
      </c>
      <c r="G43" s="8">
        <v>2.8364590799999996</v>
      </c>
      <c r="H43" s="8">
        <v>2.63505528</v>
      </c>
      <c r="I43" s="8">
        <v>1.38528468</v>
      </c>
      <c r="J43" s="8">
        <v>1.1363975999999998</v>
      </c>
      <c r="K43" s="8">
        <v>0.85309847999999999</v>
      </c>
      <c r="L43" s="8">
        <v>0.67063463999999995</v>
      </c>
      <c r="M43" s="8">
        <v>1.5992262000000002</v>
      </c>
      <c r="N43" s="8">
        <v>0.80588196000000001</v>
      </c>
      <c r="O43" s="8">
        <v>0.7021123199999999</v>
      </c>
      <c r="P43" s="8">
        <v>0.96327035999999999</v>
      </c>
      <c r="Q43" s="8">
        <v>0.14485068000000004</v>
      </c>
      <c r="R43" s="8">
        <v>0.17952948000000002</v>
      </c>
      <c r="S43" s="8">
        <v>0.36519444000000001</v>
      </c>
      <c r="T43" s="8">
        <v>0.20460492</v>
      </c>
      <c r="U43" s="8">
        <v>0.17632835999999999</v>
      </c>
      <c r="V43" s="8">
        <v>0.17312724000000002</v>
      </c>
      <c r="W43" s="8">
        <v>0.25822368000000001</v>
      </c>
      <c r="X43" s="8">
        <v>0.23928372000000001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63.886612680000006</v>
      </c>
      <c r="D51" s="27">
        <v>53.764175520000009</v>
      </c>
      <c r="E51" s="27">
        <v>55.962712080000003</v>
      </c>
      <c r="F51" s="27">
        <v>57.101766480000009</v>
      </c>
      <c r="G51" s="27">
        <v>59.884371360000003</v>
      </c>
      <c r="H51" s="27">
        <v>58.067337240000001</v>
      </c>
      <c r="I51" s="27">
        <v>52.585738919999997</v>
      </c>
      <c r="J51" s="27">
        <v>59.647472280000002</v>
      </c>
      <c r="K51" s="27">
        <v>50.359735800000003</v>
      </c>
      <c r="L51" s="27">
        <v>49.18776192</v>
      </c>
      <c r="M51" s="27">
        <v>43.841880719999992</v>
      </c>
      <c r="N51" s="27">
        <v>78.266972519999996</v>
      </c>
      <c r="O51" s="27">
        <v>77.725719720000001</v>
      </c>
      <c r="P51" s="27">
        <v>79.275560760000005</v>
      </c>
      <c r="Q51" s="27">
        <v>71.021051639999996</v>
      </c>
      <c r="R51" s="27">
        <v>64.108364760000015</v>
      </c>
      <c r="S51" s="27">
        <v>64.841883480000007</v>
      </c>
      <c r="T51" s="27">
        <v>64.527027840000017</v>
      </c>
      <c r="U51" s="27">
        <v>64.343648160000001</v>
      </c>
      <c r="V51" s="27">
        <v>61.457639760000006</v>
      </c>
      <c r="W51" s="27">
        <v>61.318287360000006</v>
      </c>
      <c r="X51" s="27">
        <v>3.5647959600000001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152</v>
      </c>
      <c r="B1" s="4" t="s">
        <v>178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1.6662088800000001</v>
      </c>
      <c r="D2" s="21">
        <f t="shared" ref="D2:X2" si="0">SUM(D3,D17,D22,D25,D26,D51,D52)</f>
        <v>1.6322234399999997</v>
      </c>
      <c r="E2" s="21">
        <f t="shared" si="0"/>
        <v>1.6741015199999998</v>
      </c>
      <c r="F2" s="21">
        <f t="shared" si="0"/>
        <v>1.65852252</v>
      </c>
      <c r="G2" s="21">
        <f t="shared" si="0"/>
        <v>1.96007256</v>
      </c>
      <c r="H2" s="21">
        <f t="shared" si="0"/>
        <v>1.9349863200000001</v>
      </c>
      <c r="I2" s="21">
        <f t="shared" si="0"/>
        <v>1.1037524400000003</v>
      </c>
      <c r="J2" s="21">
        <f t="shared" si="0"/>
        <v>0.93222359999999993</v>
      </c>
      <c r="K2" s="21">
        <f t="shared" si="0"/>
        <v>0.82717308000000023</v>
      </c>
      <c r="L2" s="21">
        <f t="shared" si="0"/>
        <v>0.75135708000000001</v>
      </c>
      <c r="M2" s="21">
        <f t="shared" si="0"/>
        <v>0.86090364000000008</v>
      </c>
      <c r="N2" s="21">
        <f t="shared" si="0"/>
        <v>1.9914141600000002</v>
      </c>
      <c r="O2" s="21">
        <f t="shared" si="0"/>
        <v>2.1986359200000001</v>
      </c>
      <c r="P2" s="21">
        <f t="shared" si="0"/>
        <v>3.76752384</v>
      </c>
      <c r="Q2" s="21">
        <f t="shared" si="0"/>
        <v>3.6485974800000003</v>
      </c>
      <c r="R2" s="21">
        <f t="shared" si="0"/>
        <v>1.4474656799999999</v>
      </c>
      <c r="S2" s="21">
        <f t="shared" si="0"/>
        <v>4.5117626400000015</v>
      </c>
      <c r="T2" s="21">
        <f t="shared" si="0"/>
        <v>3.8238145200000018</v>
      </c>
      <c r="U2" s="21">
        <f t="shared" si="0"/>
        <v>1.44997884</v>
      </c>
      <c r="V2" s="21">
        <f t="shared" si="0"/>
        <v>1.7493105600000003</v>
      </c>
      <c r="W2" s="21">
        <f t="shared" si="0"/>
        <v>2.6100025200000001</v>
      </c>
      <c r="X2" s="21">
        <f t="shared" si="0"/>
        <v>0.78188651999999992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1.0577034000000001</v>
      </c>
      <c r="D26" s="27">
        <f t="shared" si="9"/>
        <v>1.1206587599999998</v>
      </c>
      <c r="E26" s="27">
        <f t="shared" si="9"/>
        <v>1.0702411199999999</v>
      </c>
      <c r="F26" s="27">
        <f t="shared" si="9"/>
        <v>0.75252996000000016</v>
      </c>
      <c r="G26" s="27">
        <f t="shared" si="9"/>
        <v>1.0136879999999999</v>
      </c>
      <c r="H26" s="27">
        <f t="shared" si="9"/>
        <v>0.89711388000000003</v>
      </c>
      <c r="I26" s="27">
        <f t="shared" si="9"/>
        <v>0.43748640000000005</v>
      </c>
      <c r="J26" s="27">
        <f t="shared" si="9"/>
        <v>0.3873355200000001</v>
      </c>
      <c r="K26" s="27">
        <f t="shared" si="9"/>
        <v>0.226746</v>
      </c>
      <c r="L26" s="27">
        <f t="shared" si="9"/>
        <v>0.21394152</v>
      </c>
      <c r="M26" s="27">
        <f t="shared" si="9"/>
        <v>0.4188132</v>
      </c>
      <c r="N26" s="27">
        <f t="shared" si="9"/>
        <v>0.26142480000000001</v>
      </c>
      <c r="O26" s="27">
        <f t="shared" si="9"/>
        <v>5.3618760000000015E-2</v>
      </c>
      <c r="P26" s="27">
        <f t="shared" si="9"/>
        <v>7.5493079999999976E-2</v>
      </c>
      <c r="Q26" s="27">
        <f t="shared" si="9"/>
        <v>4.4015400000000003E-2</v>
      </c>
      <c r="R26" s="27">
        <f t="shared" si="9"/>
        <v>4.0814280000000008E-2</v>
      </c>
      <c r="S26" s="27">
        <f t="shared" si="9"/>
        <v>8.8030800000000006E-2</v>
      </c>
      <c r="T26" s="27">
        <f t="shared" si="9"/>
        <v>0.13844844000000001</v>
      </c>
      <c r="U26" s="27">
        <f t="shared" si="9"/>
        <v>0.16672499999999998</v>
      </c>
      <c r="V26" s="27">
        <f t="shared" si="9"/>
        <v>0.27076139999999999</v>
      </c>
      <c r="W26" s="27">
        <f t="shared" si="9"/>
        <v>0.76186655999999997</v>
      </c>
      <c r="X26" s="27">
        <f t="shared" si="9"/>
        <v>0.7021123199999999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1.0577034000000001</v>
      </c>
      <c r="D33" s="19">
        <f t="shared" si="11"/>
        <v>1.1206587599999998</v>
      </c>
      <c r="E33" s="19">
        <f t="shared" si="11"/>
        <v>1.0702411199999999</v>
      </c>
      <c r="F33" s="19">
        <f t="shared" si="11"/>
        <v>0.75252996000000016</v>
      </c>
      <c r="G33" s="19">
        <f t="shared" si="11"/>
        <v>1.0136879999999999</v>
      </c>
      <c r="H33" s="19">
        <f t="shared" si="11"/>
        <v>0.89711388000000003</v>
      </c>
      <c r="I33" s="19">
        <f t="shared" si="11"/>
        <v>0.43748640000000005</v>
      </c>
      <c r="J33" s="19">
        <f t="shared" si="11"/>
        <v>0.3873355200000001</v>
      </c>
      <c r="K33" s="19">
        <f t="shared" si="11"/>
        <v>0.226746</v>
      </c>
      <c r="L33" s="19">
        <f t="shared" si="11"/>
        <v>0.21394152</v>
      </c>
      <c r="M33" s="19">
        <f t="shared" si="11"/>
        <v>0.4188132</v>
      </c>
      <c r="N33" s="19">
        <f t="shared" si="11"/>
        <v>0.26142480000000001</v>
      </c>
      <c r="O33" s="19">
        <f t="shared" si="11"/>
        <v>5.3618760000000015E-2</v>
      </c>
      <c r="P33" s="19">
        <f t="shared" si="11"/>
        <v>7.5493079999999976E-2</v>
      </c>
      <c r="Q33" s="19">
        <f t="shared" si="11"/>
        <v>4.4015400000000003E-2</v>
      </c>
      <c r="R33" s="19">
        <f t="shared" si="11"/>
        <v>4.0814280000000008E-2</v>
      </c>
      <c r="S33" s="19">
        <f t="shared" si="11"/>
        <v>8.8030800000000006E-2</v>
      </c>
      <c r="T33" s="19">
        <f t="shared" si="11"/>
        <v>0.13844844000000001</v>
      </c>
      <c r="U33" s="19">
        <f t="shared" si="11"/>
        <v>0.16672499999999998</v>
      </c>
      <c r="V33" s="19">
        <f t="shared" si="11"/>
        <v>0.27076139999999999</v>
      </c>
      <c r="W33" s="19">
        <f t="shared" si="11"/>
        <v>0.76186655999999997</v>
      </c>
      <c r="X33" s="19">
        <f t="shared" si="11"/>
        <v>0.7021123199999999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1.0577034000000001</v>
      </c>
      <c r="D43" s="8">
        <v>1.1206587599999998</v>
      </c>
      <c r="E43" s="8">
        <v>1.0702411199999999</v>
      </c>
      <c r="F43" s="8">
        <v>0.75252996000000016</v>
      </c>
      <c r="G43" s="8">
        <v>1.0136879999999999</v>
      </c>
      <c r="H43" s="8">
        <v>0.89711388000000003</v>
      </c>
      <c r="I43" s="8">
        <v>0.43748640000000005</v>
      </c>
      <c r="J43" s="8">
        <v>0.3873355200000001</v>
      </c>
      <c r="K43" s="8">
        <v>0.226746</v>
      </c>
      <c r="L43" s="8">
        <v>0.21394152</v>
      </c>
      <c r="M43" s="8">
        <v>0.4188132</v>
      </c>
      <c r="N43" s="8">
        <v>0.26142480000000001</v>
      </c>
      <c r="O43" s="8">
        <v>5.3618760000000015E-2</v>
      </c>
      <c r="P43" s="8">
        <v>7.5493079999999976E-2</v>
      </c>
      <c r="Q43" s="8">
        <v>4.4015400000000003E-2</v>
      </c>
      <c r="R43" s="8">
        <v>4.0814280000000008E-2</v>
      </c>
      <c r="S43" s="8">
        <v>8.8030800000000006E-2</v>
      </c>
      <c r="T43" s="8">
        <v>0.13844844000000001</v>
      </c>
      <c r="U43" s="8">
        <v>0.16672499999999998</v>
      </c>
      <c r="V43" s="8">
        <v>0.27076139999999999</v>
      </c>
      <c r="W43" s="8">
        <v>0.76186655999999997</v>
      </c>
      <c r="X43" s="8">
        <v>0.7021123199999999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0.60850548000000015</v>
      </c>
      <c r="D51" s="27">
        <v>0.5115646800000001</v>
      </c>
      <c r="E51" s="27">
        <v>0.60386039999999996</v>
      </c>
      <c r="F51" s="27">
        <v>0.90599255999999995</v>
      </c>
      <c r="G51" s="27">
        <v>0.94638455999999993</v>
      </c>
      <c r="H51" s="27">
        <v>1.0378724400000001</v>
      </c>
      <c r="I51" s="27">
        <v>0.66626604000000023</v>
      </c>
      <c r="J51" s="27">
        <v>0.54488807999999989</v>
      </c>
      <c r="K51" s="27">
        <v>0.60042708000000022</v>
      </c>
      <c r="L51" s="27">
        <v>0.53741556000000001</v>
      </c>
      <c r="M51" s="27">
        <v>0.44209044000000008</v>
      </c>
      <c r="N51" s="27">
        <v>1.7299893600000003</v>
      </c>
      <c r="O51" s="27">
        <v>2.1450171600000001</v>
      </c>
      <c r="P51" s="27">
        <v>3.6920307600000002</v>
      </c>
      <c r="Q51" s="27">
        <v>3.6045820800000001</v>
      </c>
      <c r="R51" s="27">
        <v>1.4066513999999999</v>
      </c>
      <c r="S51" s="27">
        <v>4.4237318400000012</v>
      </c>
      <c r="T51" s="27">
        <v>3.6853660800000019</v>
      </c>
      <c r="U51" s="27">
        <v>1.28325384</v>
      </c>
      <c r="V51" s="27">
        <v>1.4785491600000003</v>
      </c>
      <c r="W51" s="27">
        <v>1.84813596</v>
      </c>
      <c r="X51" s="27">
        <v>7.9774200000000003E-2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98.671910399999987</v>
      </c>
      <c r="I61" s="49">
        <f t="shared" si="13"/>
        <v>95.984179199999986</v>
      </c>
      <c r="J61" s="49">
        <f t="shared" si="13"/>
        <v>102.816</v>
      </c>
      <c r="K61" s="49">
        <f t="shared" si="13"/>
        <v>109.72321919999997</v>
      </c>
      <c r="L61" s="49">
        <f t="shared" si="13"/>
        <v>84.539750400000003</v>
      </c>
      <c r="M61" s="49">
        <f t="shared" si="13"/>
        <v>96.697439999999972</v>
      </c>
      <c r="N61" s="49">
        <f t="shared" si="13"/>
        <v>88.022188799999981</v>
      </c>
      <c r="O61" s="49">
        <f t="shared" si="13"/>
        <v>76.485427200000004</v>
      </c>
      <c r="P61" s="49">
        <f t="shared" si="13"/>
        <v>80.106566399999991</v>
      </c>
      <c r="Q61" s="49">
        <f t="shared" si="13"/>
        <v>97.721164799999983</v>
      </c>
      <c r="R61" s="49">
        <f t="shared" si="13"/>
        <v>90.468806399999977</v>
      </c>
      <c r="S61" s="49">
        <f t="shared" si="13"/>
        <v>91.102636799999999</v>
      </c>
      <c r="T61" s="49">
        <f t="shared" si="13"/>
        <v>81.496396799999971</v>
      </c>
      <c r="U61" s="49">
        <f t="shared" si="13"/>
        <v>49.514976000000004</v>
      </c>
      <c r="V61" s="49">
        <f t="shared" si="13"/>
        <v>15.877209599999997</v>
      </c>
      <c r="W61" s="49">
        <f t="shared" si="13"/>
        <v>15.908659200000001</v>
      </c>
      <c r="X61" s="49">
        <f t="shared" si="13"/>
        <v>36.018259199999996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98.671910399999987</v>
      </c>
      <c r="I62" s="52">
        <v>95.984179199999986</v>
      </c>
      <c r="J62" s="52">
        <v>102.816</v>
      </c>
      <c r="K62" s="52">
        <v>109.72321919999997</v>
      </c>
      <c r="L62" s="52">
        <v>84.539750400000003</v>
      </c>
      <c r="M62" s="52">
        <v>96.697439999999972</v>
      </c>
      <c r="N62" s="52">
        <v>88.022188799999981</v>
      </c>
      <c r="O62" s="52">
        <v>76.485427200000004</v>
      </c>
      <c r="P62" s="52">
        <v>80.106566399999991</v>
      </c>
      <c r="Q62" s="52">
        <v>97.721164799999983</v>
      </c>
      <c r="R62" s="52">
        <v>90.468806399999977</v>
      </c>
      <c r="S62" s="52">
        <v>91.102636799999999</v>
      </c>
      <c r="T62" s="52">
        <v>81.496396799999971</v>
      </c>
      <c r="U62" s="52">
        <v>49.514976000000004</v>
      </c>
      <c r="V62" s="52">
        <v>15.877209599999997</v>
      </c>
      <c r="W62" s="52">
        <v>15.908659200000001</v>
      </c>
      <c r="X62" s="52">
        <v>36.018259199999996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149</v>
      </c>
      <c r="B1" s="4" t="s">
        <v>181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2.5083399599999998</v>
      </c>
      <c r="D2" s="21">
        <f t="shared" ref="D2:X2" si="0">SUM(D3,D17,D22,D25,D26,D51,D52)</f>
        <v>3.657152159999999</v>
      </c>
      <c r="E2" s="21">
        <f t="shared" si="0"/>
        <v>3.4884820799999998</v>
      </c>
      <c r="F2" s="21">
        <f t="shared" si="0"/>
        <v>2.6533040400000001</v>
      </c>
      <c r="G2" s="21">
        <f t="shared" si="0"/>
        <v>2.65142268</v>
      </c>
      <c r="H2" s="21">
        <f t="shared" si="0"/>
        <v>2.0500668000000002</v>
      </c>
      <c r="I2" s="21">
        <f t="shared" si="0"/>
        <v>1.5513336000000002</v>
      </c>
      <c r="J2" s="21">
        <f t="shared" si="0"/>
        <v>1.3056066</v>
      </c>
      <c r="K2" s="21">
        <f t="shared" si="0"/>
        <v>1.5108519600000001</v>
      </c>
      <c r="L2" s="21">
        <f t="shared" si="0"/>
        <v>1.2734193600000001</v>
      </c>
      <c r="M2" s="21">
        <f t="shared" si="0"/>
        <v>1.1158084799999999</v>
      </c>
      <c r="N2" s="21">
        <f t="shared" si="0"/>
        <v>0.22832279999999999</v>
      </c>
      <c r="O2" s="21">
        <f t="shared" si="0"/>
        <v>2.4035162400000001</v>
      </c>
      <c r="P2" s="21">
        <f t="shared" si="0"/>
        <v>3.59533404</v>
      </c>
      <c r="Q2" s="21">
        <f t="shared" si="0"/>
        <v>2.99183544</v>
      </c>
      <c r="R2" s="21">
        <f t="shared" si="0"/>
        <v>2.1910986000000001</v>
      </c>
      <c r="S2" s="21">
        <f t="shared" si="0"/>
        <v>2.1881275200000001</v>
      </c>
      <c r="T2" s="21">
        <f t="shared" si="0"/>
        <v>1.4582743200000001</v>
      </c>
      <c r="U2" s="21">
        <f t="shared" si="0"/>
        <v>1.47424968</v>
      </c>
      <c r="V2" s="21">
        <f t="shared" si="0"/>
        <v>2.0660443199999996</v>
      </c>
      <c r="W2" s="21">
        <f t="shared" si="0"/>
        <v>2.3306075999999996</v>
      </c>
      <c r="X2" s="21">
        <f t="shared" si="0"/>
        <v>3.5955770400000002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2.4019070399999998</v>
      </c>
      <c r="D26" s="27">
        <f t="shared" si="9"/>
        <v>3.5353702799999991</v>
      </c>
      <c r="E26" s="27">
        <f t="shared" si="9"/>
        <v>3.3465042</v>
      </c>
      <c r="F26" s="27">
        <f t="shared" si="9"/>
        <v>0.63915696</v>
      </c>
      <c r="G26" s="27">
        <f t="shared" si="9"/>
        <v>0.80268083999999995</v>
      </c>
      <c r="H26" s="27">
        <f t="shared" si="9"/>
        <v>0.5161806000000001</v>
      </c>
      <c r="I26" s="27">
        <f t="shared" si="9"/>
        <v>0.33371676000000011</v>
      </c>
      <c r="J26" s="27">
        <f t="shared" si="9"/>
        <v>0.29903795999999999</v>
      </c>
      <c r="K26" s="27">
        <f t="shared" si="9"/>
        <v>0.20780604000000003</v>
      </c>
      <c r="L26" s="27">
        <f t="shared" si="9"/>
        <v>0.15738839999999998</v>
      </c>
      <c r="M26" s="27">
        <f t="shared" si="9"/>
        <v>0.28009800000000001</v>
      </c>
      <c r="N26" s="27">
        <f t="shared" si="9"/>
        <v>0.16672499999999998</v>
      </c>
      <c r="O26" s="27">
        <f t="shared" si="9"/>
        <v>2.3170773599999999</v>
      </c>
      <c r="P26" s="27">
        <f t="shared" si="9"/>
        <v>3.4945560000000002</v>
      </c>
      <c r="Q26" s="27">
        <f t="shared" si="9"/>
        <v>1.9454806800000002</v>
      </c>
      <c r="R26" s="27">
        <f t="shared" si="9"/>
        <v>1.0011502800000001</v>
      </c>
      <c r="S26" s="27">
        <f t="shared" si="9"/>
        <v>1.6149650400000002</v>
      </c>
      <c r="T26" s="27">
        <f t="shared" si="9"/>
        <v>0.96327035999999999</v>
      </c>
      <c r="U26" s="27">
        <f t="shared" si="9"/>
        <v>1.3316659200000001</v>
      </c>
      <c r="V26" s="27">
        <f t="shared" si="9"/>
        <v>1.8606509999999998</v>
      </c>
      <c r="W26" s="27">
        <f t="shared" si="9"/>
        <v>2.1532867199999997</v>
      </c>
      <c r="X26" s="27">
        <f t="shared" si="9"/>
        <v>1.9865617200000001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2.4019070399999998</v>
      </c>
      <c r="D33" s="19">
        <f t="shared" si="11"/>
        <v>3.5353702799999991</v>
      </c>
      <c r="E33" s="19">
        <f t="shared" si="11"/>
        <v>3.3465042</v>
      </c>
      <c r="F33" s="19">
        <f t="shared" si="11"/>
        <v>0.63915696</v>
      </c>
      <c r="G33" s="19">
        <f t="shared" si="11"/>
        <v>0.80268083999999995</v>
      </c>
      <c r="H33" s="19">
        <f t="shared" si="11"/>
        <v>0.5161806000000001</v>
      </c>
      <c r="I33" s="19">
        <f t="shared" si="11"/>
        <v>0.33371676000000011</v>
      </c>
      <c r="J33" s="19">
        <f t="shared" si="11"/>
        <v>0.29903795999999999</v>
      </c>
      <c r="K33" s="19">
        <f t="shared" si="11"/>
        <v>0.20780604000000003</v>
      </c>
      <c r="L33" s="19">
        <f t="shared" si="11"/>
        <v>0.15738839999999998</v>
      </c>
      <c r="M33" s="19">
        <f t="shared" si="11"/>
        <v>0.28009800000000001</v>
      </c>
      <c r="N33" s="19">
        <f t="shared" si="11"/>
        <v>0.16672499999999998</v>
      </c>
      <c r="O33" s="19">
        <f t="shared" si="11"/>
        <v>2.3170773599999999</v>
      </c>
      <c r="P33" s="19">
        <f t="shared" si="11"/>
        <v>3.4945560000000002</v>
      </c>
      <c r="Q33" s="19">
        <f t="shared" si="11"/>
        <v>1.9454806800000002</v>
      </c>
      <c r="R33" s="19">
        <f t="shared" si="11"/>
        <v>1.0011502800000001</v>
      </c>
      <c r="S33" s="19">
        <f t="shared" si="11"/>
        <v>1.6149650400000002</v>
      </c>
      <c r="T33" s="19">
        <f t="shared" si="11"/>
        <v>0.96327035999999999</v>
      </c>
      <c r="U33" s="19">
        <f t="shared" si="11"/>
        <v>1.3316659200000001</v>
      </c>
      <c r="V33" s="19">
        <f t="shared" si="11"/>
        <v>1.8606509999999998</v>
      </c>
      <c r="W33" s="19">
        <f t="shared" si="11"/>
        <v>2.1532867199999997</v>
      </c>
      <c r="X33" s="19">
        <f t="shared" si="11"/>
        <v>1.9865617200000001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2.4019070399999998</v>
      </c>
      <c r="D43" s="8">
        <v>3.5353702799999991</v>
      </c>
      <c r="E43" s="8">
        <v>3.3465042</v>
      </c>
      <c r="F43" s="8">
        <v>0.63915696</v>
      </c>
      <c r="G43" s="8">
        <v>0.80268083999999995</v>
      </c>
      <c r="H43" s="8">
        <v>0.5161806000000001</v>
      </c>
      <c r="I43" s="8">
        <v>0.33371676000000011</v>
      </c>
      <c r="J43" s="8">
        <v>0.29903795999999999</v>
      </c>
      <c r="K43" s="8">
        <v>0.20780604000000003</v>
      </c>
      <c r="L43" s="8">
        <v>0.15738839999999998</v>
      </c>
      <c r="M43" s="8">
        <v>0.28009800000000001</v>
      </c>
      <c r="N43" s="8">
        <v>0.16672499999999998</v>
      </c>
      <c r="O43" s="8">
        <v>2.3170773599999999</v>
      </c>
      <c r="P43" s="8">
        <v>3.4945560000000002</v>
      </c>
      <c r="Q43" s="8">
        <v>1.9454806800000002</v>
      </c>
      <c r="R43" s="8">
        <v>1.0011502800000001</v>
      </c>
      <c r="S43" s="8">
        <v>1.6149650400000002</v>
      </c>
      <c r="T43" s="8">
        <v>0.96327035999999999</v>
      </c>
      <c r="U43" s="8">
        <v>1.3316659200000001</v>
      </c>
      <c r="V43" s="8">
        <v>1.8606509999999998</v>
      </c>
      <c r="W43" s="8">
        <v>2.1532867199999997</v>
      </c>
      <c r="X43" s="8">
        <v>1.9865617200000001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0.10643292000000001</v>
      </c>
      <c r="D51" s="27">
        <v>0.12178188</v>
      </c>
      <c r="E51" s="27">
        <v>0.14197787999999997</v>
      </c>
      <c r="F51" s="27">
        <v>2.0141470800000003</v>
      </c>
      <c r="G51" s="27">
        <v>1.84874184</v>
      </c>
      <c r="H51" s="27">
        <v>1.5338862000000002</v>
      </c>
      <c r="I51" s="27">
        <v>1.21761684</v>
      </c>
      <c r="J51" s="27">
        <v>1.00656864</v>
      </c>
      <c r="K51" s="27">
        <v>1.3030459200000002</v>
      </c>
      <c r="L51" s="27">
        <v>1.11603096</v>
      </c>
      <c r="M51" s="27">
        <v>0.83571047999999992</v>
      </c>
      <c r="N51" s="27">
        <v>6.1597799999999994E-2</v>
      </c>
      <c r="O51" s="27">
        <v>8.6438879999999996E-2</v>
      </c>
      <c r="P51" s="27">
        <v>0.10077804000000001</v>
      </c>
      <c r="Q51" s="27">
        <v>1.0463547600000001</v>
      </c>
      <c r="R51" s="27">
        <v>1.1899483200000001</v>
      </c>
      <c r="S51" s="27">
        <v>0.57316248000000003</v>
      </c>
      <c r="T51" s="27">
        <v>0.49500396000000008</v>
      </c>
      <c r="U51" s="27">
        <v>0.14258376</v>
      </c>
      <c r="V51" s="27">
        <v>0.20539331999999999</v>
      </c>
      <c r="W51" s="27">
        <v>0.17732087999999999</v>
      </c>
      <c r="X51" s="27">
        <v>1.6090153199999999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153</v>
      </c>
      <c r="B1" s="4" t="s">
        <v>177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31.213024800000007</v>
      </c>
      <c r="D2" s="21">
        <f t="shared" ref="D2:X2" si="0">SUM(D3,D17,D22,D25,D26,D51,D52)</f>
        <v>26.4870108</v>
      </c>
      <c r="E2" s="21">
        <f t="shared" si="0"/>
        <v>25.679296440000002</v>
      </c>
      <c r="F2" s="21">
        <f t="shared" si="0"/>
        <v>42.657039720000007</v>
      </c>
      <c r="G2" s="21">
        <f t="shared" si="0"/>
        <v>41.566880640000008</v>
      </c>
      <c r="H2" s="21">
        <f t="shared" si="0"/>
        <v>37.014094200000002</v>
      </c>
      <c r="I2" s="21">
        <f t="shared" si="0"/>
        <v>28.41385116</v>
      </c>
      <c r="J2" s="21">
        <f t="shared" si="0"/>
        <v>26.468089679999999</v>
      </c>
      <c r="K2" s="21">
        <f t="shared" si="0"/>
        <v>24.408647520000002</v>
      </c>
      <c r="L2" s="21">
        <f t="shared" si="0"/>
        <v>26.38221072</v>
      </c>
      <c r="M2" s="21">
        <f t="shared" si="0"/>
        <v>34.376987759999999</v>
      </c>
      <c r="N2" s="21">
        <f t="shared" si="0"/>
        <v>29.180207639999999</v>
      </c>
      <c r="O2" s="21">
        <f t="shared" si="0"/>
        <v>30.374419320000001</v>
      </c>
      <c r="P2" s="21">
        <f t="shared" si="0"/>
        <v>28.347257280000001</v>
      </c>
      <c r="Q2" s="21">
        <f t="shared" si="0"/>
        <v>27.040771200000002</v>
      </c>
      <c r="R2" s="21">
        <f t="shared" si="0"/>
        <v>26.244752520000006</v>
      </c>
      <c r="S2" s="21">
        <f t="shared" si="0"/>
        <v>32.978271960000001</v>
      </c>
      <c r="T2" s="21">
        <f t="shared" si="0"/>
        <v>37.045095240000002</v>
      </c>
      <c r="U2" s="21">
        <f t="shared" si="0"/>
        <v>35.793475559999997</v>
      </c>
      <c r="V2" s="21">
        <f t="shared" si="0"/>
        <v>36.043036440000002</v>
      </c>
      <c r="W2" s="21">
        <f t="shared" si="0"/>
        <v>34.173174719999999</v>
      </c>
      <c r="X2" s="21">
        <f t="shared" si="0"/>
        <v>32.441458800000007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22.663742640000006</v>
      </c>
      <c r="D3" s="24">
        <f t="shared" si="1"/>
        <v>16.479817199999999</v>
      </c>
      <c r="E3" s="24">
        <f t="shared" si="1"/>
        <v>13.478794560000001</v>
      </c>
      <c r="F3" s="24">
        <f t="shared" si="1"/>
        <v>14.229840240000001</v>
      </c>
      <c r="G3" s="24">
        <f t="shared" si="1"/>
        <v>14.427169680000002</v>
      </c>
      <c r="H3" s="24">
        <f t="shared" si="1"/>
        <v>14.123802000000003</v>
      </c>
      <c r="I3" s="24">
        <f t="shared" si="1"/>
        <v>13.34642232</v>
      </c>
      <c r="J3" s="24">
        <f t="shared" si="1"/>
        <v>13.889956080000001</v>
      </c>
      <c r="K3" s="24">
        <f t="shared" si="1"/>
        <v>13.621700400000003</v>
      </c>
      <c r="L3" s="24">
        <f t="shared" si="1"/>
        <v>15.303916319999999</v>
      </c>
      <c r="M3" s="24">
        <f t="shared" si="1"/>
        <v>20.645504880000001</v>
      </c>
      <c r="N3" s="24">
        <f t="shared" si="1"/>
        <v>16.6940004</v>
      </c>
      <c r="O3" s="24">
        <f t="shared" si="1"/>
        <v>18.664485840000001</v>
      </c>
      <c r="P3" s="24">
        <f t="shared" si="1"/>
        <v>13.26426024</v>
      </c>
      <c r="Q3" s="24">
        <f t="shared" si="1"/>
        <v>14.195430480000002</v>
      </c>
      <c r="R3" s="24">
        <f t="shared" si="1"/>
        <v>12.484773840000004</v>
      </c>
      <c r="S3" s="24">
        <f t="shared" si="1"/>
        <v>14.81445504</v>
      </c>
      <c r="T3" s="24">
        <f t="shared" si="1"/>
        <v>10.460215920000001</v>
      </c>
      <c r="U3" s="24">
        <f t="shared" si="1"/>
        <v>11.14244208</v>
      </c>
      <c r="V3" s="24">
        <f t="shared" si="1"/>
        <v>9.8432980799999985</v>
      </c>
      <c r="W3" s="24">
        <f t="shared" si="1"/>
        <v>10.925801040000001</v>
      </c>
      <c r="X3" s="24">
        <f t="shared" ref="X3" si="2">SUM(X4,X8,X11)</f>
        <v>5.6210800800000014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22.663742640000006</v>
      </c>
      <c r="D11" s="19">
        <f t="shared" si="6"/>
        <v>16.479817199999999</v>
      </c>
      <c r="E11" s="19">
        <f t="shared" si="6"/>
        <v>13.478794560000001</v>
      </c>
      <c r="F11" s="19">
        <f t="shared" si="6"/>
        <v>14.229840240000001</v>
      </c>
      <c r="G11" s="19">
        <f t="shared" si="6"/>
        <v>14.427169680000002</v>
      </c>
      <c r="H11" s="19">
        <f t="shared" si="6"/>
        <v>14.123802000000003</v>
      </c>
      <c r="I11" s="19">
        <f t="shared" si="6"/>
        <v>13.34642232</v>
      </c>
      <c r="J11" s="19">
        <f t="shared" si="6"/>
        <v>13.889956080000001</v>
      </c>
      <c r="K11" s="19">
        <f t="shared" si="6"/>
        <v>13.621700400000003</v>
      </c>
      <c r="L11" s="19">
        <f t="shared" si="6"/>
        <v>15.303916319999999</v>
      </c>
      <c r="M11" s="19">
        <f t="shared" si="6"/>
        <v>20.645504880000001</v>
      </c>
      <c r="N11" s="19">
        <f t="shared" si="6"/>
        <v>16.6940004</v>
      </c>
      <c r="O11" s="19">
        <f t="shared" si="6"/>
        <v>18.664485840000001</v>
      </c>
      <c r="P11" s="19">
        <f t="shared" si="6"/>
        <v>13.26426024</v>
      </c>
      <c r="Q11" s="19">
        <f t="shared" si="6"/>
        <v>14.195430480000002</v>
      </c>
      <c r="R11" s="19">
        <f t="shared" si="6"/>
        <v>12.484773840000004</v>
      </c>
      <c r="S11" s="19">
        <f t="shared" si="6"/>
        <v>14.81445504</v>
      </c>
      <c r="T11" s="19">
        <f t="shared" si="6"/>
        <v>10.460215920000001</v>
      </c>
      <c r="U11" s="19">
        <f t="shared" si="6"/>
        <v>11.14244208</v>
      </c>
      <c r="V11" s="19">
        <f t="shared" si="6"/>
        <v>9.8432980799999985</v>
      </c>
      <c r="W11" s="19">
        <f t="shared" si="6"/>
        <v>10.925801040000001</v>
      </c>
      <c r="X11" s="19">
        <f t="shared" si="6"/>
        <v>5.6210800800000014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22.663742640000006</v>
      </c>
      <c r="D16" s="8">
        <v>16.479817199999999</v>
      </c>
      <c r="E16" s="8">
        <v>13.478794560000001</v>
      </c>
      <c r="F16" s="8">
        <v>14.229840240000001</v>
      </c>
      <c r="G16" s="8">
        <v>14.427169680000002</v>
      </c>
      <c r="H16" s="8">
        <v>14.123802000000003</v>
      </c>
      <c r="I16" s="8">
        <v>13.34642232</v>
      </c>
      <c r="J16" s="8">
        <v>13.889956080000001</v>
      </c>
      <c r="K16" s="8">
        <v>13.621700400000003</v>
      </c>
      <c r="L16" s="8">
        <v>15.303916319999999</v>
      </c>
      <c r="M16" s="8">
        <v>20.645504880000001</v>
      </c>
      <c r="N16" s="8">
        <v>16.6940004</v>
      </c>
      <c r="O16" s="8">
        <v>18.664485840000001</v>
      </c>
      <c r="P16" s="8">
        <v>13.26426024</v>
      </c>
      <c r="Q16" s="8">
        <v>14.195430480000002</v>
      </c>
      <c r="R16" s="8">
        <v>12.484773840000004</v>
      </c>
      <c r="S16" s="8">
        <v>14.81445504</v>
      </c>
      <c r="T16" s="8">
        <v>10.460215920000001</v>
      </c>
      <c r="U16" s="8">
        <v>11.14244208</v>
      </c>
      <c r="V16" s="8">
        <v>9.8432980799999985</v>
      </c>
      <c r="W16" s="8">
        <v>10.925801040000001</v>
      </c>
      <c r="X16" s="8">
        <v>5.6210800800000014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2.6318541600000001</v>
      </c>
      <c r="D26" s="27">
        <f t="shared" si="9"/>
        <v>3.6834220800000002</v>
      </c>
      <c r="E26" s="27">
        <f t="shared" si="9"/>
        <v>3.7807894800000001</v>
      </c>
      <c r="F26" s="27">
        <f t="shared" si="9"/>
        <v>21.744141120000002</v>
      </c>
      <c r="G26" s="27">
        <f t="shared" si="9"/>
        <v>20.831288400000002</v>
      </c>
      <c r="H26" s="27">
        <f t="shared" si="9"/>
        <v>16.873903800000001</v>
      </c>
      <c r="I26" s="27">
        <f t="shared" si="9"/>
        <v>9.542005200000002</v>
      </c>
      <c r="J26" s="27">
        <f t="shared" si="9"/>
        <v>7.7821894800000004</v>
      </c>
      <c r="K26" s="27">
        <f t="shared" si="9"/>
        <v>5.6446415999999999</v>
      </c>
      <c r="L26" s="27">
        <f t="shared" si="9"/>
        <v>4.6341547199999988</v>
      </c>
      <c r="M26" s="27">
        <f t="shared" si="9"/>
        <v>8.4496230000000008</v>
      </c>
      <c r="N26" s="27">
        <f t="shared" si="9"/>
        <v>5.4840520799999997</v>
      </c>
      <c r="O26" s="27">
        <f t="shared" si="9"/>
        <v>5.477649839999998</v>
      </c>
      <c r="P26" s="27">
        <f t="shared" si="9"/>
        <v>7.4735481599999991</v>
      </c>
      <c r="Q26" s="27">
        <f t="shared" si="9"/>
        <v>3.87548928</v>
      </c>
      <c r="R26" s="27">
        <f t="shared" si="9"/>
        <v>3.8154682800000006</v>
      </c>
      <c r="S26" s="27">
        <f t="shared" si="9"/>
        <v>6.6268519199999982</v>
      </c>
      <c r="T26" s="27">
        <f t="shared" si="9"/>
        <v>14.522414400000001</v>
      </c>
      <c r="U26" s="27">
        <f t="shared" si="9"/>
        <v>17.431165439999997</v>
      </c>
      <c r="V26" s="27">
        <f t="shared" si="9"/>
        <v>19.817600400000003</v>
      </c>
      <c r="W26" s="27">
        <f t="shared" si="9"/>
        <v>17.834239799999995</v>
      </c>
      <c r="X26" s="27">
        <f t="shared" si="9"/>
        <v>16.452156240000001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2.6318541600000001</v>
      </c>
      <c r="D33" s="19">
        <f t="shared" si="11"/>
        <v>3.6834220800000002</v>
      </c>
      <c r="E33" s="19">
        <f t="shared" si="11"/>
        <v>3.7807894800000001</v>
      </c>
      <c r="F33" s="19">
        <f t="shared" si="11"/>
        <v>21.744141120000002</v>
      </c>
      <c r="G33" s="19">
        <f t="shared" si="11"/>
        <v>20.831288400000002</v>
      </c>
      <c r="H33" s="19">
        <f t="shared" si="11"/>
        <v>16.873903800000001</v>
      </c>
      <c r="I33" s="19">
        <f t="shared" si="11"/>
        <v>9.542005200000002</v>
      </c>
      <c r="J33" s="19">
        <f t="shared" si="11"/>
        <v>7.7821894800000004</v>
      </c>
      <c r="K33" s="19">
        <f t="shared" si="11"/>
        <v>5.6446415999999999</v>
      </c>
      <c r="L33" s="19">
        <f t="shared" si="11"/>
        <v>4.6341547199999988</v>
      </c>
      <c r="M33" s="19">
        <f t="shared" si="11"/>
        <v>8.4496230000000008</v>
      </c>
      <c r="N33" s="19">
        <f t="shared" si="11"/>
        <v>5.4840520799999997</v>
      </c>
      <c r="O33" s="19">
        <f t="shared" si="11"/>
        <v>5.477649839999998</v>
      </c>
      <c r="P33" s="19">
        <f t="shared" si="11"/>
        <v>7.4735481599999991</v>
      </c>
      <c r="Q33" s="19">
        <f t="shared" si="11"/>
        <v>3.87548928</v>
      </c>
      <c r="R33" s="19">
        <f t="shared" si="11"/>
        <v>3.8154682800000006</v>
      </c>
      <c r="S33" s="19">
        <f t="shared" si="11"/>
        <v>6.6268519199999982</v>
      </c>
      <c r="T33" s="19">
        <f t="shared" si="11"/>
        <v>14.522414400000001</v>
      </c>
      <c r="U33" s="19">
        <f t="shared" si="11"/>
        <v>17.431165439999997</v>
      </c>
      <c r="V33" s="19">
        <f t="shared" si="11"/>
        <v>19.817600400000003</v>
      </c>
      <c r="W33" s="19">
        <f t="shared" si="11"/>
        <v>17.834239799999995</v>
      </c>
      <c r="X33" s="19">
        <f t="shared" si="11"/>
        <v>16.452156240000001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2.6318541600000001</v>
      </c>
      <c r="D43" s="8">
        <v>3.6834220800000002</v>
      </c>
      <c r="E43" s="8">
        <v>3.7807894800000001</v>
      </c>
      <c r="F43" s="8">
        <v>21.744141120000002</v>
      </c>
      <c r="G43" s="8">
        <v>20.831288400000002</v>
      </c>
      <c r="H43" s="8">
        <v>16.873903800000001</v>
      </c>
      <c r="I43" s="8">
        <v>9.542005200000002</v>
      </c>
      <c r="J43" s="8">
        <v>7.7821894800000004</v>
      </c>
      <c r="K43" s="8">
        <v>5.6446415999999999</v>
      </c>
      <c r="L43" s="8">
        <v>4.6341547199999988</v>
      </c>
      <c r="M43" s="8">
        <v>8.4496230000000008</v>
      </c>
      <c r="N43" s="8">
        <v>5.4840520799999997</v>
      </c>
      <c r="O43" s="8">
        <v>5.477649839999998</v>
      </c>
      <c r="P43" s="8">
        <v>7.4735481599999991</v>
      </c>
      <c r="Q43" s="8">
        <v>3.87548928</v>
      </c>
      <c r="R43" s="8">
        <v>3.8154682800000006</v>
      </c>
      <c r="S43" s="8">
        <v>6.6268519199999982</v>
      </c>
      <c r="T43" s="8">
        <v>14.522414400000001</v>
      </c>
      <c r="U43" s="8">
        <v>17.431165439999997</v>
      </c>
      <c r="V43" s="8">
        <v>19.817600400000003</v>
      </c>
      <c r="W43" s="8">
        <v>17.834239799999995</v>
      </c>
      <c r="X43" s="8">
        <v>16.452156240000001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5.9174280000000001</v>
      </c>
      <c r="D51" s="27">
        <v>6.3237715200000011</v>
      </c>
      <c r="E51" s="27">
        <v>8.4197124000000017</v>
      </c>
      <c r="F51" s="27">
        <v>6.6830583600000022</v>
      </c>
      <c r="G51" s="27">
        <v>6.3084225600000012</v>
      </c>
      <c r="H51" s="27">
        <v>6.0163883999999994</v>
      </c>
      <c r="I51" s="27">
        <v>5.5254236400000005</v>
      </c>
      <c r="J51" s="27">
        <v>4.7959441199999988</v>
      </c>
      <c r="K51" s="27">
        <v>5.1423055200000016</v>
      </c>
      <c r="L51" s="27">
        <v>6.4441396800000019</v>
      </c>
      <c r="M51" s="27">
        <v>5.2818598799999998</v>
      </c>
      <c r="N51" s="27">
        <v>7.00215516</v>
      </c>
      <c r="O51" s="27">
        <v>6.2322836400000012</v>
      </c>
      <c r="P51" s="27">
        <v>7.6094488800000004</v>
      </c>
      <c r="Q51" s="27">
        <v>8.9698514399999993</v>
      </c>
      <c r="R51" s="27">
        <v>9.9445104000000022</v>
      </c>
      <c r="S51" s="27">
        <v>11.536964999999999</v>
      </c>
      <c r="T51" s="27">
        <v>12.06246492</v>
      </c>
      <c r="U51" s="27">
        <v>7.2198680400000006</v>
      </c>
      <c r="V51" s="27">
        <v>6.3821379599999988</v>
      </c>
      <c r="W51" s="27">
        <v>5.413133880000002</v>
      </c>
      <c r="X51" s="27">
        <v>10.368222480000002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155</v>
      </c>
      <c r="B1" s="4" t="s">
        <v>175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84.373640999999992</v>
      </c>
      <c r="D2" s="21">
        <f t="shared" ref="D2:X2" si="0">SUM(D3,D17,D22,D25,D26,D51,D52)</f>
        <v>81.125363520000008</v>
      </c>
      <c r="E2" s="21">
        <f t="shared" si="0"/>
        <v>57.111043320000007</v>
      </c>
      <c r="F2" s="21">
        <f t="shared" si="0"/>
        <v>59.412884040000009</v>
      </c>
      <c r="G2" s="21">
        <f t="shared" si="0"/>
        <v>55.480271399999992</v>
      </c>
      <c r="H2" s="21">
        <f t="shared" si="0"/>
        <v>53.835954119999997</v>
      </c>
      <c r="I2" s="21">
        <f t="shared" si="0"/>
        <v>54.660986640000004</v>
      </c>
      <c r="J2" s="21">
        <f t="shared" si="0"/>
        <v>62.466701759999992</v>
      </c>
      <c r="K2" s="21">
        <f t="shared" si="0"/>
        <v>48.395812680000006</v>
      </c>
      <c r="L2" s="21">
        <f t="shared" si="0"/>
        <v>42.067583279999994</v>
      </c>
      <c r="M2" s="21">
        <f t="shared" si="0"/>
        <v>41.623663679999993</v>
      </c>
      <c r="N2" s="21">
        <f t="shared" si="0"/>
        <v>36.481986359999993</v>
      </c>
      <c r="O2" s="21">
        <f t="shared" si="0"/>
        <v>39.144229559999992</v>
      </c>
      <c r="P2" s="21">
        <f t="shared" si="0"/>
        <v>44.206871760000006</v>
      </c>
      <c r="Q2" s="21">
        <f t="shared" si="0"/>
        <v>31.724637119999997</v>
      </c>
      <c r="R2" s="21">
        <f t="shared" si="0"/>
        <v>24.539818680000003</v>
      </c>
      <c r="S2" s="21">
        <f t="shared" si="0"/>
        <v>25.472265119999999</v>
      </c>
      <c r="T2" s="21">
        <f t="shared" si="0"/>
        <v>28.70808444</v>
      </c>
      <c r="U2" s="21">
        <f t="shared" si="0"/>
        <v>30.402497880000002</v>
      </c>
      <c r="V2" s="21">
        <f t="shared" si="0"/>
        <v>39.728254680000006</v>
      </c>
      <c r="W2" s="21">
        <f t="shared" si="0"/>
        <v>32.046339960000005</v>
      </c>
      <c r="X2" s="21">
        <f t="shared" si="0"/>
        <v>116.67756672000002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49.461017759999997</v>
      </c>
      <c r="D26" s="27">
        <f t="shared" si="9"/>
        <v>47.824179120000004</v>
      </c>
      <c r="E26" s="27">
        <f t="shared" si="9"/>
        <v>33.931488240000007</v>
      </c>
      <c r="F26" s="27">
        <f t="shared" si="9"/>
        <v>34.077809880000004</v>
      </c>
      <c r="G26" s="27">
        <f t="shared" si="9"/>
        <v>22.77264744</v>
      </c>
      <c r="H26" s="27">
        <f t="shared" si="9"/>
        <v>19.140033960000004</v>
      </c>
      <c r="I26" s="27">
        <f t="shared" si="9"/>
        <v>13.979174040000002</v>
      </c>
      <c r="J26" s="27">
        <f t="shared" si="9"/>
        <v>12.458780280000003</v>
      </c>
      <c r="K26" s="27">
        <f t="shared" si="9"/>
        <v>8.288980200000001</v>
      </c>
      <c r="L26" s="27">
        <f t="shared" si="9"/>
        <v>2.9069333999999998</v>
      </c>
      <c r="M26" s="27">
        <f t="shared" si="9"/>
        <v>8.08921548</v>
      </c>
      <c r="N26" s="27">
        <f t="shared" si="9"/>
        <v>3.4449656399999999</v>
      </c>
      <c r="O26" s="27">
        <f t="shared" si="9"/>
        <v>4.6486537200000004</v>
      </c>
      <c r="P26" s="27">
        <f t="shared" si="9"/>
        <v>7.2376898400000016</v>
      </c>
      <c r="Q26" s="27">
        <f t="shared" si="9"/>
        <v>5.3533062000000022</v>
      </c>
      <c r="R26" s="27">
        <f t="shared" si="9"/>
        <v>4.0293669600000008</v>
      </c>
      <c r="S26" s="27">
        <f t="shared" si="9"/>
        <v>5.4240998400000002</v>
      </c>
      <c r="T26" s="27">
        <f t="shared" si="9"/>
        <v>10.657505520000001</v>
      </c>
      <c r="U26" s="27">
        <f t="shared" si="9"/>
        <v>12.85702092</v>
      </c>
      <c r="V26" s="27">
        <f t="shared" si="9"/>
        <v>17.165081520000001</v>
      </c>
      <c r="W26" s="27">
        <f t="shared" si="9"/>
        <v>12.590725319999999</v>
      </c>
      <c r="X26" s="27">
        <f t="shared" si="9"/>
        <v>11.916471600000001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49.461017759999997</v>
      </c>
      <c r="D33" s="19">
        <f t="shared" si="11"/>
        <v>47.824179120000004</v>
      </c>
      <c r="E33" s="19">
        <f t="shared" si="11"/>
        <v>33.931488240000007</v>
      </c>
      <c r="F33" s="19">
        <f t="shared" si="11"/>
        <v>34.077809880000004</v>
      </c>
      <c r="G33" s="19">
        <f t="shared" si="11"/>
        <v>22.77264744</v>
      </c>
      <c r="H33" s="19">
        <f t="shared" si="11"/>
        <v>19.140033960000004</v>
      </c>
      <c r="I33" s="19">
        <f t="shared" si="11"/>
        <v>13.979174040000002</v>
      </c>
      <c r="J33" s="19">
        <f t="shared" si="11"/>
        <v>12.458780280000003</v>
      </c>
      <c r="K33" s="19">
        <f t="shared" si="11"/>
        <v>8.288980200000001</v>
      </c>
      <c r="L33" s="19">
        <f t="shared" si="11"/>
        <v>2.9069333999999998</v>
      </c>
      <c r="M33" s="19">
        <f t="shared" si="11"/>
        <v>8.08921548</v>
      </c>
      <c r="N33" s="19">
        <f t="shared" si="11"/>
        <v>3.4449656399999999</v>
      </c>
      <c r="O33" s="19">
        <f t="shared" si="11"/>
        <v>4.6486537200000004</v>
      </c>
      <c r="P33" s="19">
        <f t="shared" si="11"/>
        <v>7.2376898400000016</v>
      </c>
      <c r="Q33" s="19">
        <f t="shared" si="11"/>
        <v>5.3533062000000022</v>
      </c>
      <c r="R33" s="19">
        <f t="shared" si="11"/>
        <v>4.0293669600000008</v>
      </c>
      <c r="S33" s="19">
        <f t="shared" si="11"/>
        <v>5.4240998400000002</v>
      </c>
      <c r="T33" s="19">
        <f t="shared" si="11"/>
        <v>10.657505520000001</v>
      </c>
      <c r="U33" s="19">
        <f t="shared" si="11"/>
        <v>12.85702092</v>
      </c>
      <c r="V33" s="19">
        <f t="shared" si="11"/>
        <v>17.165081520000001</v>
      </c>
      <c r="W33" s="19">
        <f t="shared" si="11"/>
        <v>12.590725319999999</v>
      </c>
      <c r="X33" s="19">
        <f t="shared" si="11"/>
        <v>11.916471600000001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29.026050479999995</v>
      </c>
      <c r="D36" s="8">
        <v>26.123400000000004</v>
      </c>
      <c r="E36" s="8">
        <v>17.415675720000003</v>
      </c>
      <c r="F36" s="8">
        <v>17.415675720000003</v>
      </c>
      <c r="G36" s="8">
        <v>8.707724279999999</v>
      </c>
      <c r="H36" s="8">
        <v>8.707724279999999</v>
      </c>
      <c r="I36" s="8">
        <v>5.8053009600000003</v>
      </c>
      <c r="J36" s="8">
        <v>5.8053009600000003</v>
      </c>
      <c r="K36" s="8">
        <v>5.8053009600000003</v>
      </c>
      <c r="L36" s="8">
        <v>0.1567404</v>
      </c>
      <c r="M36" s="8">
        <v>0.10449360000000002</v>
      </c>
      <c r="N36" s="8">
        <v>0</v>
      </c>
      <c r="O36" s="8">
        <v>1.1585160000000001E-2</v>
      </c>
      <c r="P36" s="8">
        <v>8.6320800000000003E-3</v>
      </c>
      <c r="Q36" s="8">
        <v>6.6785040000000018E-2</v>
      </c>
      <c r="R36" s="8">
        <v>5.8152960000000017E-2</v>
      </c>
      <c r="S36" s="8">
        <v>2.0217240000000001E-2</v>
      </c>
      <c r="T36" s="8">
        <v>0.10744668000000002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5.9660647200000012</v>
      </c>
      <c r="D37" s="8">
        <v>5.9660647200000012</v>
      </c>
      <c r="E37" s="8">
        <v>2.9830323600000006</v>
      </c>
      <c r="F37" s="8">
        <v>2.9830323600000006</v>
      </c>
      <c r="G37" s="8">
        <v>2.9830323600000006</v>
      </c>
      <c r="H37" s="8">
        <v>2.9830323600000006</v>
      </c>
      <c r="I37" s="8">
        <v>2.9830323600000006</v>
      </c>
      <c r="J37" s="8">
        <v>2.9830323600000006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0.63275471999999988</v>
      </c>
      <c r="D43" s="8">
        <v>0.79654536000000031</v>
      </c>
      <c r="E43" s="8">
        <v>0.75546431999999986</v>
      </c>
      <c r="F43" s="8">
        <v>0.61701587999999996</v>
      </c>
      <c r="G43" s="8">
        <v>0.63595583999999994</v>
      </c>
      <c r="H43" s="8">
        <v>0.58553820000000012</v>
      </c>
      <c r="I43" s="8">
        <v>0.31157568000000002</v>
      </c>
      <c r="J43" s="8">
        <v>0.28329912000000002</v>
      </c>
      <c r="K43" s="8">
        <v>0.40307436000000002</v>
      </c>
      <c r="L43" s="8">
        <v>0.43135091999999986</v>
      </c>
      <c r="M43" s="8">
        <v>0.93819491999999993</v>
      </c>
      <c r="N43" s="8">
        <v>0.5161806000000001</v>
      </c>
      <c r="O43" s="8">
        <v>2.1911666400000001</v>
      </c>
      <c r="P43" s="8">
        <v>2.4333847199999998</v>
      </c>
      <c r="Q43" s="8">
        <v>1.4103601199999998</v>
      </c>
      <c r="R43" s="8">
        <v>0.88137504000000011</v>
      </c>
      <c r="S43" s="8">
        <v>1.1964185999999999</v>
      </c>
      <c r="T43" s="8">
        <v>3.2867499600000003</v>
      </c>
      <c r="U43" s="8">
        <v>4.4482229999999996</v>
      </c>
      <c r="V43" s="8">
        <v>10.898746560000001</v>
      </c>
      <c r="W43" s="8">
        <v>9.1138553999999985</v>
      </c>
      <c r="X43" s="8">
        <v>8.4056076000000015</v>
      </c>
    </row>
    <row r="44" spans="1:24" ht="11.25" customHeight="1" x14ac:dyDescent="0.2">
      <c r="A44" s="28" t="s">
        <v>74</v>
      </c>
      <c r="B44" s="7" t="s">
        <v>75</v>
      </c>
      <c r="C44" s="8">
        <v>13.836147840000001</v>
      </c>
      <c r="D44" s="8">
        <v>14.93816904</v>
      </c>
      <c r="E44" s="8">
        <v>12.777315840000002</v>
      </c>
      <c r="F44" s="8">
        <v>13.062085920000001</v>
      </c>
      <c r="G44" s="8">
        <v>10.445934960000001</v>
      </c>
      <c r="H44" s="8">
        <v>6.8637391200000026</v>
      </c>
      <c r="I44" s="8">
        <v>4.8792650399999999</v>
      </c>
      <c r="J44" s="8">
        <v>3.3871478400000017</v>
      </c>
      <c r="K44" s="8">
        <v>2.0806048800000001</v>
      </c>
      <c r="L44" s="8">
        <v>2.31884208</v>
      </c>
      <c r="M44" s="8">
        <v>7.0465269600000005</v>
      </c>
      <c r="N44" s="8">
        <v>2.9287850399999997</v>
      </c>
      <c r="O44" s="8">
        <v>2.4459019200000003</v>
      </c>
      <c r="P44" s="8">
        <v>4.7956730400000014</v>
      </c>
      <c r="Q44" s="8">
        <v>3.8761610400000022</v>
      </c>
      <c r="R44" s="8">
        <v>3.0898389600000007</v>
      </c>
      <c r="S44" s="8">
        <v>4.2074640000000008</v>
      </c>
      <c r="T44" s="8">
        <v>7.2633088800000012</v>
      </c>
      <c r="U44" s="8">
        <v>8.4087979200000014</v>
      </c>
      <c r="V44" s="8">
        <v>6.2663349600000009</v>
      </c>
      <c r="W44" s="8">
        <v>3.4768699200000008</v>
      </c>
      <c r="X44" s="8">
        <v>3.5108639999999989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34.912623239999995</v>
      </c>
      <c r="D51" s="27">
        <v>33.301184400000004</v>
      </c>
      <c r="E51" s="27">
        <v>23.17955508</v>
      </c>
      <c r="F51" s="27">
        <v>25.335074160000008</v>
      </c>
      <c r="G51" s="27">
        <v>32.707623959999992</v>
      </c>
      <c r="H51" s="27">
        <v>34.695920159999993</v>
      </c>
      <c r="I51" s="27">
        <v>40.681812600000001</v>
      </c>
      <c r="J51" s="27">
        <v>50.007921479999993</v>
      </c>
      <c r="K51" s="27">
        <v>40.106832480000008</v>
      </c>
      <c r="L51" s="27">
        <v>39.160649879999994</v>
      </c>
      <c r="M51" s="27">
        <v>33.534448199999993</v>
      </c>
      <c r="N51" s="27">
        <v>33.037020719999994</v>
      </c>
      <c r="O51" s="27">
        <v>34.495575839999994</v>
      </c>
      <c r="P51" s="27">
        <v>36.969181920000004</v>
      </c>
      <c r="Q51" s="27">
        <v>26.371330919999995</v>
      </c>
      <c r="R51" s="27">
        <v>20.510451720000002</v>
      </c>
      <c r="S51" s="27">
        <v>20.048165279999999</v>
      </c>
      <c r="T51" s="27">
        <v>18.05057892</v>
      </c>
      <c r="U51" s="27">
        <v>17.545476960000002</v>
      </c>
      <c r="V51" s="27">
        <v>22.563173160000002</v>
      </c>
      <c r="W51" s="27">
        <v>19.455614640000004</v>
      </c>
      <c r="X51" s="27">
        <v>104.76109512000001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156</v>
      </c>
      <c r="B1" s="4" t="s">
        <v>174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4805.6166115200003</v>
      </c>
      <c r="D2" s="21">
        <f t="shared" ref="D2:X2" si="0">SUM(D3,D17,D22,D25,D26,D51,D52)</f>
        <v>5050.6238844</v>
      </c>
      <c r="E2" s="21">
        <f t="shared" si="0"/>
        <v>5259.8781215999988</v>
      </c>
      <c r="F2" s="21">
        <f t="shared" si="0"/>
        <v>5809.4941571999989</v>
      </c>
      <c r="G2" s="21">
        <f t="shared" si="0"/>
        <v>6777.9802551600005</v>
      </c>
      <c r="H2" s="21">
        <f t="shared" si="0"/>
        <v>7157.8253843999983</v>
      </c>
      <c r="I2" s="21">
        <f t="shared" si="0"/>
        <v>6852.1964173199985</v>
      </c>
      <c r="J2" s="21">
        <f t="shared" si="0"/>
        <v>6576.2638189199988</v>
      </c>
      <c r="K2" s="21">
        <f t="shared" si="0"/>
        <v>6673.9815849599981</v>
      </c>
      <c r="L2" s="21">
        <f t="shared" si="0"/>
        <v>6150.6853520399991</v>
      </c>
      <c r="M2" s="21">
        <f t="shared" si="0"/>
        <v>6513.5143123200005</v>
      </c>
      <c r="N2" s="21">
        <f t="shared" si="0"/>
        <v>6904.8024292800001</v>
      </c>
      <c r="O2" s="21">
        <f t="shared" si="0"/>
        <v>6589.65719412</v>
      </c>
      <c r="P2" s="21">
        <f t="shared" si="0"/>
        <v>6447.7470549600012</v>
      </c>
      <c r="Q2" s="21">
        <f t="shared" si="0"/>
        <v>6156.3538764000004</v>
      </c>
      <c r="R2" s="21">
        <f t="shared" si="0"/>
        <v>5720.0132656800024</v>
      </c>
      <c r="S2" s="21">
        <f t="shared" si="0"/>
        <v>5544.5544626399987</v>
      </c>
      <c r="T2" s="21">
        <f t="shared" si="0"/>
        <v>5649.4660863599993</v>
      </c>
      <c r="U2" s="21">
        <f t="shared" si="0"/>
        <v>6031.0609646400007</v>
      </c>
      <c r="V2" s="21">
        <f t="shared" si="0"/>
        <v>6167.0521339199995</v>
      </c>
      <c r="W2" s="21">
        <f t="shared" si="0"/>
        <v>4638.8377749599995</v>
      </c>
      <c r="X2" s="21">
        <f t="shared" si="0"/>
        <v>4955.4457761600015</v>
      </c>
    </row>
    <row r="3" spans="1:24" ht="11.25" customHeight="1" x14ac:dyDescent="0.2">
      <c r="A3" s="22" t="s">
        <v>2</v>
      </c>
      <c r="B3" s="23" t="s">
        <v>3</v>
      </c>
      <c r="C3" s="24">
        <f t="shared" ref="C3:V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ref="W3:X3" si="2">SUM(W4,W8,W11)</f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V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ref="W4:X4" si="4">SUM(W5:W7)</f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f>FC_TRA_RAIL_E!C5+FC_TRA_ROAD_E!C5+FC_TRA_DAVI_E!C5+FC_TRA_DNAVI_E!C5+FC_TRA_PIPE_E!C5</f>
        <v>0</v>
      </c>
      <c r="D5" s="8">
        <f>FC_TRA_RAIL_E!D5+FC_TRA_ROAD_E!D5+FC_TRA_DAVI_E!D5+FC_TRA_DNAVI_E!D5+FC_TRA_PIPE_E!D5</f>
        <v>0</v>
      </c>
      <c r="E5" s="8">
        <f>FC_TRA_RAIL_E!E5+FC_TRA_ROAD_E!E5+FC_TRA_DAVI_E!E5+FC_TRA_DNAVI_E!E5+FC_TRA_PIPE_E!E5</f>
        <v>0</v>
      </c>
      <c r="F5" s="8">
        <f>FC_TRA_RAIL_E!F5+FC_TRA_ROAD_E!F5+FC_TRA_DAVI_E!F5+FC_TRA_DNAVI_E!F5+FC_TRA_PIPE_E!F5</f>
        <v>0</v>
      </c>
      <c r="G5" s="8">
        <f>FC_TRA_RAIL_E!G5+FC_TRA_ROAD_E!G5+FC_TRA_DAVI_E!G5+FC_TRA_DNAVI_E!G5+FC_TRA_PIPE_E!G5</f>
        <v>0</v>
      </c>
      <c r="H5" s="8">
        <f>FC_TRA_RAIL_E!H5+FC_TRA_ROAD_E!H5+FC_TRA_DAVI_E!H5+FC_TRA_DNAVI_E!H5+FC_TRA_PIPE_E!H5</f>
        <v>0</v>
      </c>
      <c r="I5" s="8">
        <f>FC_TRA_RAIL_E!I5+FC_TRA_ROAD_E!I5+FC_TRA_DAVI_E!I5+FC_TRA_DNAVI_E!I5+FC_TRA_PIPE_E!I5</f>
        <v>0</v>
      </c>
      <c r="J5" s="8">
        <f>FC_TRA_RAIL_E!J5+FC_TRA_ROAD_E!J5+FC_TRA_DAVI_E!J5+FC_TRA_DNAVI_E!J5+FC_TRA_PIPE_E!J5</f>
        <v>0</v>
      </c>
      <c r="K5" s="8">
        <f>FC_TRA_RAIL_E!K5+FC_TRA_ROAD_E!K5+FC_TRA_DAVI_E!K5+FC_TRA_DNAVI_E!K5+FC_TRA_PIPE_E!K5</f>
        <v>0</v>
      </c>
      <c r="L5" s="8">
        <f>FC_TRA_RAIL_E!L5+FC_TRA_ROAD_E!L5+FC_TRA_DAVI_E!L5+FC_TRA_DNAVI_E!L5+FC_TRA_PIPE_E!L5</f>
        <v>0</v>
      </c>
      <c r="M5" s="8">
        <f>FC_TRA_RAIL_E!M5+FC_TRA_ROAD_E!M5+FC_TRA_DAVI_E!M5+FC_TRA_DNAVI_E!M5+FC_TRA_PIPE_E!M5</f>
        <v>0</v>
      </c>
      <c r="N5" s="8">
        <f>FC_TRA_RAIL_E!N5+FC_TRA_ROAD_E!N5+FC_TRA_DAVI_E!N5+FC_TRA_DNAVI_E!N5+FC_TRA_PIPE_E!N5</f>
        <v>0</v>
      </c>
      <c r="O5" s="8">
        <f>FC_TRA_RAIL_E!O5+FC_TRA_ROAD_E!O5+FC_TRA_DAVI_E!O5+FC_TRA_DNAVI_E!O5+FC_TRA_PIPE_E!O5</f>
        <v>0</v>
      </c>
      <c r="P5" s="8">
        <f>FC_TRA_RAIL_E!P5+FC_TRA_ROAD_E!P5+FC_TRA_DAVI_E!P5+FC_TRA_DNAVI_E!P5+FC_TRA_PIPE_E!P5</f>
        <v>0</v>
      </c>
      <c r="Q5" s="8">
        <f>FC_TRA_RAIL_E!Q5+FC_TRA_ROAD_E!Q5+FC_TRA_DAVI_E!Q5+FC_TRA_DNAVI_E!Q5+FC_TRA_PIPE_E!Q5</f>
        <v>0</v>
      </c>
      <c r="R5" s="8">
        <f>FC_TRA_RAIL_E!R5+FC_TRA_ROAD_E!R5+FC_TRA_DAVI_E!R5+FC_TRA_DNAVI_E!R5+FC_TRA_PIPE_E!R5</f>
        <v>0</v>
      </c>
      <c r="S5" s="8">
        <f>FC_TRA_RAIL_E!S5+FC_TRA_ROAD_E!S5+FC_TRA_DAVI_E!S5+FC_TRA_DNAVI_E!S5+FC_TRA_PIPE_E!S5</f>
        <v>0</v>
      </c>
      <c r="T5" s="8">
        <f>FC_TRA_RAIL_E!T5+FC_TRA_ROAD_E!T5+FC_TRA_DAVI_E!T5+FC_TRA_DNAVI_E!T5+FC_TRA_PIPE_E!T5</f>
        <v>0</v>
      </c>
      <c r="U5" s="8">
        <f>FC_TRA_RAIL_E!U5+FC_TRA_ROAD_E!U5+FC_TRA_DAVI_E!U5+FC_TRA_DNAVI_E!U5+FC_TRA_PIPE_E!U5</f>
        <v>0</v>
      </c>
      <c r="V5" s="8">
        <f>FC_TRA_RAIL_E!V5+FC_TRA_ROAD_E!V5+FC_TRA_DAVI_E!V5+FC_TRA_DNAVI_E!V5+FC_TRA_PIPE_E!V5</f>
        <v>0</v>
      </c>
      <c r="W5" s="8">
        <f>FC_TRA_RAIL_E!W5+FC_TRA_ROAD_E!W5+FC_TRA_DAVI_E!W5+FC_TRA_DNAVI_E!W5+FC_TRA_PIPE_E!W5</f>
        <v>0</v>
      </c>
      <c r="X5" s="8">
        <f>FC_TRA_RAIL_E!X5+FC_TRA_ROAD_E!X5+FC_TRA_DAVI_E!X5+FC_TRA_DNAVI_E!X5+FC_TRA_PIPE_E!X5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FC_TRA_RAIL_E!C6+FC_TRA_ROAD_E!C6+FC_TRA_DAVI_E!C6+FC_TRA_DNAVI_E!C6+FC_TRA_PIPE_E!C6</f>
        <v>0</v>
      </c>
      <c r="D6" s="8">
        <f>FC_TRA_RAIL_E!D6+FC_TRA_ROAD_E!D6+FC_TRA_DAVI_E!D6+FC_TRA_DNAVI_E!D6+FC_TRA_PIPE_E!D6</f>
        <v>0</v>
      </c>
      <c r="E6" s="8">
        <f>FC_TRA_RAIL_E!E6+FC_TRA_ROAD_E!E6+FC_TRA_DAVI_E!E6+FC_TRA_DNAVI_E!E6+FC_TRA_PIPE_E!E6</f>
        <v>0</v>
      </c>
      <c r="F6" s="8">
        <f>FC_TRA_RAIL_E!F6+FC_TRA_ROAD_E!F6+FC_TRA_DAVI_E!F6+FC_TRA_DNAVI_E!F6+FC_TRA_PIPE_E!F6</f>
        <v>0</v>
      </c>
      <c r="G6" s="8">
        <f>FC_TRA_RAIL_E!G6+FC_TRA_ROAD_E!G6+FC_TRA_DAVI_E!G6+FC_TRA_DNAVI_E!G6+FC_TRA_PIPE_E!G6</f>
        <v>0</v>
      </c>
      <c r="H6" s="8">
        <f>FC_TRA_RAIL_E!H6+FC_TRA_ROAD_E!H6+FC_TRA_DAVI_E!H6+FC_TRA_DNAVI_E!H6+FC_TRA_PIPE_E!H6</f>
        <v>0</v>
      </c>
      <c r="I6" s="8">
        <f>FC_TRA_RAIL_E!I6+FC_TRA_ROAD_E!I6+FC_TRA_DAVI_E!I6+FC_TRA_DNAVI_E!I6+FC_TRA_PIPE_E!I6</f>
        <v>0</v>
      </c>
      <c r="J6" s="8">
        <f>FC_TRA_RAIL_E!J6+FC_TRA_ROAD_E!J6+FC_TRA_DAVI_E!J6+FC_TRA_DNAVI_E!J6+FC_TRA_PIPE_E!J6</f>
        <v>0</v>
      </c>
      <c r="K6" s="8">
        <f>FC_TRA_RAIL_E!K6+FC_TRA_ROAD_E!K6+FC_TRA_DAVI_E!K6+FC_TRA_DNAVI_E!K6+FC_TRA_PIPE_E!K6</f>
        <v>0</v>
      </c>
      <c r="L6" s="8">
        <f>FC_TRA_RAIL_E!L6+FC_TRA_ROAD_E!L6+FC_TRA_DAVI_E!L6+FC_TRA_DNAVI_E!L6+FC_TRA_PIPE_E!L6</f>
        <v>0</v>
      </c>
      <c r="M6" s="8">
        <f>FC_TRA_RAIL_E!M6+FC_TRA_ROAD_E!M6+FC_TRA_DAVI_E!M6+FC_TRA_DNAVI_E!M6+FC_TRA_PIPE_E!M6</f>
        <v>0</v>
      </c>
      <c r="N6" s="8">
        <f>FC_TRA_RAIL_E!N6+FC_TRA_ROAD_E!N6+FC_TRA_DAVI_E!N6+FC_TRA_DNAVI_E!N6+FC_TRA_PIPE_E!N6</f>
        <v>0</v>
      </c>
      <c r="O6" s="8">
        <f>FC_TRA_RAIL_E!O6+FC_TRA_ROAD_E!O6+FC_TRA_DAVI_E!O6+FC_TRA_DNAVI_E!O6+FC_TRA_PIPE_E!O6</f>
        <v>0</v>
      </c>
      <c r="P6" s="8">
        <f>FC_TRA_RAIL_E!P6+FC_TRA_ROAD_E!P6+FC_TRA_DAVI_E!P6+FC_TRA_DNAVI_E!P6+FC_TRA_PIPE_E!P6</f>
        <v>0</v>
      </c>
      <c r="Q6" s="8">
        <f>FC_TRA_RAIL_E!Q6+FC_TRA_ROAD_E!Q6+FC_TRA_DAVI_E!Q6+FC_TRA_DNAVI_E!Q6+FC_TRA_PIPE_E!Q6</f>
        <v>0</v>
      </c>
      <c r="R6" s="8">
        <f>FC_TRA_RAIL_E!R6+FC_TRA_ROAD_E!R6+FC_TRA_DAVI_E!R6+FC_TRA_DNAVI_E!R6+FC_TRA_PIPE_E!R6</f>
        <v>0</v>
      </c>
      <c r="S6" s="8">
        <f>FC_TRA_RAIL_E!S6+FC_TRA_ROAD_E!S6+FC_TRA_DAVI_E!S6+FC_TRA_DNAVI_E!S6+FC_TRA_PIPE_E!S6</f>
        <v>0</v>
      </c>
      <c r="T6" s="8">
        <f>FC_TRA_RAIL_E!T6+FC_TRA_ROAD_E!T6+FC_TRA_DAVI_E!T6+FC_TRA_DNAVI_E!T6+FC_TRA_PIPE_E!T6</f>
        <v>0</v>
      </c>
      <c r="U6" s="8">
        <f>FC_TRA_RAIL_E!U6+FC_TRA_ROAD_E!U6+FC_TRA_DAVI_E!U6+FC_TRA_DNAVI_E!U6+FC_TRA_PIPE_E!U6</f>
        <v>0</v>
      </c>
      <c r="V6" s="8">
        <f>FC_TRA_RAIL_E!V6+FC_TRA_ROAD_E!V6+FC_TRA_DAVI_E!V6+FC_TRA_DNAVI_E!V6+FC_TRA_PIPE_E!V6</f>
        <v>0</v>
      </c>
      <c r="W6" s="8">
        <f>FC_TRA_RAIL_E!W6+FC_TRA_ROAD_E!W6+FC_TRA_DAVI_E!W6+FC_TRA_DNAVI_E!W6+FC_TRA_PIPE_E!W6</f>
        <v>0</v>
      </c>
      <c r="X6" s="8">
        <f>FC_TRA_RAIL_E!X6+FC_TRA_ROAD_E!X6+FC_TRA_DAVI_E!X6+FC_TRA_DNAVI_E!X6+FC_TRA_PIPE_E!X6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FC_TRA_RAIL_E!C7+FC_TRA_ROAD_E!C7+FC_TRA_DAVI_E!C7+FC_TRA_DNAVI_E!C7+FC_TRA_PIPE_E!C7</f>
        <v>0</v>
      </c>
      <c r="D7" s="8">
        <f>FC_TRA_RAIL_E!D7+FC_TRA_ROAD_E!D7+FC_TRA_DAVI_E!D7+FC_TRA_DNAVI_E!D7+FC_TRA_PIPE_E!D7</f>
        <v>0</v>
      </c>
      <c r="E7" s="8">
        <f>FC_TRA_RAIL_E!E7+FC_TRA_ROAD_E!E7+FC_TRA_DAVI_E!E7+FC_TRA_DNAVI_E!E7+FC_TRA_PIPE_E!E7</f>
        <v>0</v>
      </c>
      <c r="F7" s="8">
        <f>FC_TRA_RAIL_E!F7+FC_TRA_ROAD_E!F7+FC_TRA_DAVI_E!F7+FC_TRA_DNAVI_E!F7+FC_TRA_PIPE_E!F7</f>
        <v>0</v>
      </c>
      <c r="G7" s="8">
        <f>FC_TRA_RAIL_E!G7+FC_TRA_ROAD_E!G7+FC_TRA_DAVI_E!G7+FC_TRA_DNAVI_E!G7+FC_TRA_PIPE_E!G7</f>
        <v>0</v>
      </c>
      <c r="H7" s="8">
        <f>FC_TRA_RAIL_E!H7+FC_TRA_ROAD_E!H7+FC_TRA_DAVI_E!H7+FC_TRA_DNAVI_E!H7+FC_TRA_PIPE_E!H7</f>
        <v>0</v>
      </c>
      <c r="I7" s="8">
        <f>FC_TRA_RAIL_E!I7+FC_TRA_ROAD_E!I7+FC_TRA_DAVI_E!I7+FC_TRA_DNAVI_E!I7+FC_TRA_PIPE_E!I7</f>
        <v>0</v>
      </c>
      <c r="J7" s="8">
        <f>FC_TRA_RAIL_E!J7+FC_TRA_ROAD_E!J7+FC_TRA_DAVI_E!J7+FC_TRA_DNAVI_E!J7+FC_TRA_PIPE_E!J7</f>
        <v>0</v>
      </c>
      <c r="K7" s="8">
        <f>FC_TRA_RAIL_E!K7+FC_TRA_ROAD_E!K7+FC_TRA_DAVI_E!K7+FC_TRA_DNAVI_E!K7+FC_TRA_PIPE_E!K7</f>
        <v>0</v>
      </c>
      <c r="L7" s="8">
        <f>FC_TRA_RAIL_E!L7+FC_TRA_ROAD_E!L7+FC_TRA_DAVI_E!L7+FC_TRA_DNAVI_E!L7+FC_TRA_PIPE_E!L7</f>
        <v>0</v>
      </c>
      <c r="M7" s="8">
        <f>FC_TRA_RAIL_E!M7+FC_TRA_ROAD_E!M7+FC_TRA_DAVI_E!M7+FC_TRA_DNAVI_E!M7+FC_TRA_PIPE_E!M7</f>
        <v>0</v>
      </c>
      <c r="N7" s="8">
        <f>FC_TRA_RAIL_E!N7+FC_TRA_ROAD_E!N7+FC_TRA_DAVI_E!N7+FC_TRA_DNAVI_E!N7+FC_TRA_PIPE_E!N7</f>
        <v>0</v>
      </c>
      <c r="O7" s="8">
        <f>FC_TRA_RAIL_E!O7+FC_TRA_ROAD_E!O7+FC_TRA_DAVI_E!O7+FC_TRA_DNAVI_E!O7+FC_TRA_PIPE_E!O7</f>
        <v>0</v>
      </c>
      <c r="P7" s="8">
        <f>FC_TRA_RAIL_E!P7+FC_TRA_ROAD_E!P7+FC_TRA_DAVI_E!P7+FC_TRA_DNAVI_E!P7+FC_TRA_PIPE_E!P7</f>
        <v>0</v>
      </c>
      <c r="Q7" s="8">
        <f>FC_TRA_RAIL_E!Q7+FC_TRA_ROAD_E!Q7+FC_TRA_DAVI_E!Q7+FC_TRA_DNAVI_E!Q7+FC_TRA_PIPE_E!Q7</f>
        <v>0</v>
      </c>
      <c r="R7" s="8">
        <f>FC_TRA_RAIL_E!R7+FC_TRA_ROAD_E!R7+FC_TRA_DAVI_E!R7+FC_TRA_DNAVI_E!R7+FC_TRA_PIPE_E!R7</f>
        <v>0</v>
      </c>
      <c r="S7" s="8">
        <f>FC_TRA_RAIL_E!S7+FC_TRA_ROAD_E!S7+FC_TRA_DAVI_E!S7+FC_TRA_DNAVI_E!S7+FC_TRA_PIPE_E!S7</f>
        <v>0</v>
      </c>
      <c r="T7" s="8">
        <f>FC_TRA_RAIL_E!T7+FC_TRA_ROAD_E!T7+FC_TRA_DAVI_E!T7+FC_TRA_DNAVI_E!T7+FC_TRA_PIPE_E!T7</f>
        <v>0</v>
      </c>
      <c r="U7" s="8">
        <f>FC_TRA_RAIL_E!U7+FC_TRA_ROAD_E!U7+FC_TRA_DAVI_E!U7+FC_TRA_DNAVI_E!U7+FC_TRA_PIPE_E!U7</f>
        <v>0</v>
      </c>
      <c r="V7" s="8">
        <f>FC_TRA_RAIL_E!V7+FC_TRA_ROAD_E!V7+FC_TRA_DAVI_E!V7+FC_TRA_DNAVI_E!V7+FC_TRA_PIPE_E!V7</f>
        <v>0</v>
      </c>
      <c r="W7" s="8">
        <f>FC_TRA_RAIL_E!W7+FC_TRA_ROAD_E!W7+FC_TRA_DAVI_E!W7+FC_TRA_DNAVI_E!W7+FC_TRA_PIPE_E!W7</f>
        <v>0</v>
      </c>
      <c r="X7" s="8">
        <f>FC_TRA_RAIL_E!X7+FC_TRA_ROAD_E!X7+FC_TRA_DAVI_E!X7+FC_TRA_DNAVI_E!X7+FC_TRA_PIPE_E!X7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V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ref="W8:X8" si="6">SUM(W9:W10)</f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FC_TRA_RAIL_E!C9+FC_TRA_ROAD_E!C9+FC_TRA_DAVI_E!C9+FC_TRA_DNAVI_E!C9+FC_TRA_PIPE_E!C9</f>
        <v>0</v>
      </c>
      <c r="D9" s="8">
        <f>FC_TRA_RAIL_E!D9+FC_TRA_ROAD_E!D9+FC_TRA_DAVI_E!D9+FC_TRA_DNAVI_E!D9+FC_TRA_PIPE_E!D9</f>
        <v>0</v>
      </c>
      <c r="E9" s="8">
        <f>FC_TRA_RAIL_E!E9+FC_TRA_ROAD_E!E9+FC_TRA_DAVI_E!E9+FC_TRA_DNAVI_E!E9+FC_TRA_PIPE_E!E9</f>
        <v>0</v>
      </c>
      <c r="F9" s="8">
        <f>FC_TRA_RAIL_E!F9+FC_TRA_ROAD_E!F9+FC_TRA_DAVI_E!F9+FC_TRA_DNAVI_E!F9+FC_TRA_PIPE_E!F9</f>
        <v>0</v>
      </c>
      <c r="G9" s="8">
        <f>FC_TRA_RAIL_E!G9+FC_TRA_ROAD_E!G9+FC_TRA_DAVI_E!G9+FC_TRA_DNAVI_E!G9+FC_TRA_PIPE_E!G9</f>
        <v>0</v>
      </c>
      <c r="H9" s="8">
        <f>FC_TRA_RAIL_E!H9+FC_TRA_ROAD_E!H9+FC_TRA_DAVI_E!H9+FC_TRA_DNAVI_E!H9+FC_TRA_PIPE_E!H9</f>
        <v>0</v>
      </c>
      <c r="I9" s="8">
        <f>FC_TRA_RAIL_E!I9+FC_TRA_ROAD_E!I9+FC_TRA_DAVI_E!I9+FC_TRA_DNAVI_E!I9+FC_TRA_PIPE_E!I9</f>
        <v>0</v>
      </c>
      <c r="J9" s="8">
        <f>FC_TRA_RAIL_E!J9+FC_TRA_ROAD_E!J9+FC_TRA_DAVI_E!J9+FC_TRA_DNAVI_E!J9+FC_TRA_PIPE_E!J9</f>
        <v>0</v>
      </c>
      <c r="K9" s="8">
        <f>FC_TRA_RAIL_E!K9+FC_TRA_ROAD_E!K9+FC_TRA_DAVI_E!K9+FC_TRA_DNAVI_E!K9+FC_TRA_PIPE_E!K9</f>
        <v>0</v>
      </c>
      <c r="L9" s="8">
        <f>FC_TRA_RAIL_E!L9+FC_TRA_ROAD_E!L9+FC_TRA_DAVI_E!L9+FC_TRA_DNAVI_E!L9+FC_TRA_PIPE_E!L9</f>
        <v>0</v>
      </c>
      <c r="M9" s="8">
        <f>FC_TRA_RAIL_E!M9+FC_TRA_ROAD_E!M9+FC_TRA_DAVI_E!M9+FC_TRA_DNAVI_E!M9+FC_TRA_PIPE_E!M9</f>
        <v>0</v>
      </c>
      <c r="N9" s="8">
        <f>FC_TRA_RAIL_E!N9+FC_TRA_ROAD_E!N9+FC_TRA_DAVI_E!N9+FC_TRA_DNAVI_E!N9+FC_TRA_PIPE_E!N9</f>
        <v>0</v>
      </c>
      <c r="O9" s="8">
        <f>FC_TRA_RAIL_E!O9+FC_TRA_ROAD_E!O9+FC_TRA_DAVI_E!O9+FC_TRA_DNAVI_E!O9+FC_TRA_PIPE_E!O9</f>
        <v>0</v>
      </c>
      <c r="P9" s="8">
        <f>FC_TRA_RAIL_E!P9+FC_TRA_ROAD_E!P9+FC_TRA_DAVI_E!P9+FC_TRA_DNAVI_E!P9+FC_TRA_PIPE_E!P9</f>
        <v>0</v>
      </c>
      <c r="Q9" s="8">
        <f>FC_TRA_RAIL_E!Q9+FC_TRA_ROAD_E!Q9+FC_TRA_DAVI_E!Q9+FC_TRA_DNAVI_E!Q9+FC_TRA_PIPE_E!Q9</f>
        <v>0</v>
      </c>
      <c r="R9" s="8">
        <f>FC_TRA_RAIL_E!R9+FC_TRA_ROAD_E!R9+FC_TRA_DAVI_E!R9+FC_TRA_DNAVI_E!R9+FC_TRA_PIPE_E!R9</f>
        <v>0</v>
      </c>
      <c r="S9" s="8">
        <f>FC_TRA_RAIL_E!S9+FC_TRA_ROAD_E!S9+FC_TRA_DAVI_E!S9+FC_TRA_DNAVI_E!S9+FC_TRA_PIPE_E!S9</f>
        <v>0</v>
      </c>
      <c r="T9" s="8">
        <f>FC_TRA_RAIL_E!T9+FC_TRA_ROAD_E!T9+FC_TRA_DAVI_E!T9+FC_TRA_DNAVI_E!T9+FC_TRA_PIPE_E!T9</f>
        <v>0</v>
      </c>
      <c r="U9" s="8">
        <f>FC_TRA_RAIL_E!U9+FC_TRA_ROAD_E!U9+FC_TRA_DAVI_E!U9+FC_TRA_DNAVI_E!U9+FC_TRA_PIPE_E!U9</f>
        <v>0</v>
      </c>
      <c r="V9" s="8">
        <f>FC_TRA_RAIL_E!V9+FC_TRA_ROAD_E!V9+FC_TRA_DAVI_E!V9+FC_TRA_DNAVI_E!V9+FC_TRA_PIPE_E!V9</f>
        <v>0</v>
      </c>
      <c r="W9" s="8">
        <f>FC_TRA_RAIL_E!W9+FC_TRA_ROAD_E!W9+FC_TRA_DAVI_E!W9+FC_TRA_DNAVI_E!W9+FC_TRA_PIPE_E!W9</f>
        <v>0</v>
      </c>
      <c r="X9" s="8">
        <f>FC_TRA_RAIL_E!X9+FC_TRA_ROAD_E!X9+FC_TRA_DAVI_E!X9+FC_TRA_DNAVI_E!X9+FC_TRA_PIPE_E!X9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FC_TRA_RAIL_E!C10+FC_TRA_ROAD_E!C10+FC_TRA_DAVI_E!C10+FC_TRA_DNAVI_E!C10+FC_TRA_PIPE_E!C10</f>
        <v>0</v>
      </c>
      <c r="D10" s="8">
        <f>FC_TRA_RAIL_E!D10+FC_TRA_ROAD_E!D10+FC_TRA_DAVI_E!D10+FC_TRA_DNAVI_E!D10+FC_TRA_PIPE_E!D10</f>
        <v>0</v>
      </c>
      <c r="E10" s="8">
        <f>FC_TRA_RAIL_E!E10+FC_TRA_ROAD_E!E10+FC_TRA_DAVI_E!E10+FC_TRA_DNAVI_E!E10+FC_TRA_PIPE_E!E10</f>
        <v>0</v>
      </c>
      <c r="F10" s="8">
        <f>FC_TRA_RAIL_E!F10+FC_TRA_ROAD_E!F10+FC_TRA_DAVI_E!F10+FC_TRA_DNAVI_E!F10+FC_TRA_PIPE_E!F10</f>
        <v>0</v>
      </c>
      <c r="G10" s="8">
        <f>FC_TRA_RAIL_E!G10+FC_TRA_ROAD_E!G10+FC_TRA_DAVI_E!G10+FC_TRA_DNAVI_E!G10+FC_TRA_PIPE_E!G10</f>
        <v>0</v>
      </c>
      <c r="H10" s="8">
        <f>FC_TRA_RAIL_E!H10+FC_TRA_ROAD_E!H10+FC_TRA_DAVI_E!H10+FC_TRA_DNAVI_E!H10+FC_TRA_PIPE_E!H10</f>
        <v>0</v>
      </c>
      <c r="I10" s="8">
        <f>FC_TRA_RAIL_E!I10+FC_TRA_ROAD_E!I10+FC_TRA_DAVI_E!I10+FC_TRA_DNAVI_E!I10+FC_TRA_PIPE_E!I10</f>
        <v>0</v>
      </c>
      <c r="J10" s="8">
        <f>FC_TRA_RAIL_E!J10+FC_TRA_ROAD_E!J10+FC_TRA_DAVI_E!J10+FC_TRA_DNAVI_E!J10+FC_TRA_PIPE_E!J10</f>
        <v>0</v>
      </c>
      <c r="K10" s="8">
        <f>FC_TRA_RAIL_E!K10+FC_TRA_ROAD_E!K10+FC_TRA_DAVI_E!K10+FC_TRA_DNAVI_E!K10+FC_TRA_PIPE_E!K10</f>
        <v>0</v>
      </c>
      <c r="L10" s="8">
        <f>FC_TRA_RAIL_E!L10+FC_TRA_ROAD_E!L10+FC_TRA_DAVI_E!L10+FC_TRA_DNAVI_E!L10+FC_TRA_PIPE_E!L10</f>
        <v>0</v>
      </c>
      <c r="M10" s="8">
        <f>FC_TRA_RAIL_E!M10+FC_TRA_ROAD_E!M10+FC_TRA_DAVI_E!M10+FC_TRA_DNAVI_E!M10+FC_TRA_PIPE_E!M10</f>
        <v>0</v>
      </c>
      <c r="N10" s="8">
        <f>FC_TRA_RAIL_E!N10+FC_TRA_ROAD_E!N10+FC_TRA_DAVI_E!N10+FC_TRA_DNAVI_E!N10+FC_TRA_PIPE_E!N10</f>
        <v>0</v>
      </c>
      <c r="O10" s="8">
        <f>FC_TRA_RAIL_E!O10+FC_TRA_ROAD_E!O10+FC_TRA_DAVI_E!O10+FC_TRA_DNAVI_E!O10+FC_TRA_PIPE_E!O10</f>
        <v>0</v>
      </c>
      <c r="P10" s="8">
        <f>FC_TRA_RAIL_E!P10+FC_TRA_ROAD_E!P10+FC_TRA_DAVI_E!P10+FC_TRA_DNAVI_E!P10+FC_TRA_PIPE_E!P10</f>
        <v>0</v>
      </c>
      <c r="Q10" s="8">
        <f>FC_TRA_RAIL_E!Q10+FC_TRA_ROAD_E!Q10+FC_TRA_DAVI_E!Q10+FC_TRA_DNAVI_E!Q10+FC_TRA_PIPE_E!Q10</f>
        <v>0</v>
      </c>
      <c r="R10" s="8">
        <f>FC_TRA_RAIL_E!R10+FC_TRA_ROAD_E!R10+FC_TRA_DAVI_E!R10+FC_TRA_DNAVI_E!R10+FC_TRA_PIPE_E!R10</f>
        <v>0</v>
      </c>
      <c r="S10" s="8">
        <f>FC_TRA_RAIL_E!S10+FC_TRA_ROAD_E!S10+FC_TRA_DAVI_E!S10+FC_TRA_DNAVI_E!S10+FC_TRA_PIPE_E!S10</f>
        <v>0</v>
      </c>
      <c r="T10" s="8">
        <f>FC_TRA_RAIL_E!T10+FC_TRA_ROAD_E!T10+FC_TRA_DAVI_E!T10+FC_TRA_DNAVI_E!T10+FC_TRA_PIPE_E!T10</f>
        <v>0</v>
      </c>
      <c r="U10" s="8">
        <f>FC_TRA_RAIL_E!U10+FC_TRA_ROAD_E!U10+FC_TRA_DAVI_E!U10+FC_TRA_DNAVI_E!U10+FC_TRA_PIPE_E!U10</f>
        <v>0</v>
      </c>
      <c r="V10" s="8">
        <f>FC_TRA_RAIL_E!V10+FC_TRA_ROAD_E!V10+FC_TRA_DAVI_E!V10+FC_TRA_DNAVI_E!V10+FC_TRA_PIPE_E!V10</f>
        <v>0</v>
      </c>
      <c r="W10" s="8">
        <f>FC_TRA_RAIL_E!W10+FC_TRA_ROAD_E!W10+FC_TRA_DAVI_E!W10+FC_TRA_DNAVI_E!W10+FC_TRA_PIPE_E!W10</f>
        <v>0</v>
      </c>
      <c r="X10" s="8">
        <f>FC_TRA_RAIL_E!X10+FC_TRA_ROAD_E!X10+FC_TRA_DAVI_E!X10+FC_TRA_DNAVI_E!X10+FC_TRA_PIPE_E!X10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V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ref="W11:X11" si="8">SUM(W12:W16)</f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f>FC_TRA_RAIL_E!C12+FC_TRA_ROAD_E!C12+FC_TRA_DAVI_E!C12+FC_TRA_DNAVI_E!C12+FC_TRA_PIPE_E!C12</f>
        <v>0</v>
      </c>
      <c r="D12" s="8">
        <f>FC_TRA_RAIL_E!D12+FC_TRA_ROAD_E!D12+FC_TRA_DAVI_E!D12+FC_TRA_DNAVI_E!D12+FC_TRA_PIPE_E!D12</f>
        <v>0</v>
      </c>
      <c r="E12" s="8">
        <f>FC_TRA_RAIL_E!E12+FC_TRA_ROAD_E!E12+FC_TRA_DAVI_E!E12+FC_TRA_DNAVI_E!E12+FC_TRA_PIPE_E!E12</f>
        <v>0</v>
      </c>
      <c r="F12" s="8">
        <f>FC_TRA_RAIL_E!F12+FC_TRA_ROAD_E!F12+FC_TRA_DAVI_E!F12+FC_TRA_DNAVI_E!F12+FC_TRA_PIPE_E!F12</f>
        <v>0</v>
      </c>
      <c r="G12" s="8">
        <f>FC_TRA_RAIL_E!G12+FC_TRA_ROAD_E!G12+FC_TRA_DAVI_E!G12+FC_TRA_DNAVI_E!G12+FC_TRA_PIPE_E!G12</f>
        <v>0</v>
      </c>
      <c r="H12" s="8">
        <f>FC_TRA_RAIL_E!H12+FC_TRA_ROAD_E!H12+FC_TRA_DAVI_E!H12+FC_TRA_DNAVI_E!H12+FC_TRA_PIPE_E!H12</f>
        <v>0</v>
      </c>
      <c r="I12" s="8">
        <f>FC_TRA_RAIL_E!I12+FC_TRA_ROAD_E!I12+FC_TRA_DAVI_E!I12+FC_TRA_DNAVI_E!I12+FC_TRA_PIPE_E!I12</f>
        <v>0</v>
      </c>
      <c r="J12" s="8">
        <f>FC_TRA_RAIL_E!J12+FC_TRA_ROAD_E!J12+FC_TRA_DAVI_E!J12+FC_TRA_DNAVI_E!J12+FC_TRA_PIPE_E!J12</f>
        <v>0</v>
      </c>
      <c r="K12" s="8">
        <f>FC_TRA_RAIL_E!K12+FC_TRA_ROAD_E!K12+FC_TRA_DAVI_E!K12+FC_TRA_DNAVI_E!K12+FC_TRA_PIPE_E!K12</f>
        <v>0</v>
      </c>
      <c r="L12" s="8">
        <f>FC_TRA_RAIL_E!L12+FC_TRA_ROAD_E!L12+FC_TRA_DAVI_E!L12+FC_TRA_DNAVI_E!L12+FC_TRA_PIPE_E!L12</f>
        <v>0</v>
      </c>
      <c r="M12" s="8">
        <f>FC_TRA_RAIL_E!M12+FC_TRA_ROAD_E!M12+FC_TRA_DAVI_E!M12+FC_TRA_DNAVI_E!M12+FC_TRA_PIPE_E!M12</f>
        <v>0</v>
      </c>
      <c r="N12" s="8">
        <f>FC_TRA_RAIL_E!N12+FC_TRA_ROAD_E!N12+FC_TRA_DAVI_E!N12+FC_TRA_DNAVI_E!N12+FC_TRA_PIPE_E!N12</f>
        <v>0</v>
      </c>
      <c r="O12" s="8">
        <f>FC_TRA_RAIL_E!O12+FC_TRA_ROAD_E!O12+FC_TRA_DAVI_E!O12+FC_TRA_DNAVI_E!O12+FC_TRA_PIPE_E!O12</f>
        <v>0</v>
      </c>
      <c r="P12" s="8">
        <f>FC_TRA_RAIL_E!P12+FC_TRA_ROAD_E!P12+FC_TRA_DAVI_E!P12+FC_TRA_DNAVI_E!P12+FC_TRA_PIPE_E!P12</f>
        <v>0</v>
      </c>
      <c r="Q12" s="8">
        <f>FC_TRA_RAIL_E!Q12+FC_TRA_ROAD_E!Q12+FC_TRA_DAVI_E!Q12+FC_TRA_DNAVI_E!Q12+FC_TRA_PIPE_E!Q12</f>
        <v>0</v>
      </c>
      <c r="R12" s="8">
        <f>FC_TRA_RAIL_E!R12+FC_TRA_ROAD_E!R12+FC_TRA_DAVI_E!R12+FC_TRA_DNAVI_E!R12+FC_TRA_PIPE_E!R12</f>
        <v>0</v>
      </c>
      <c r="S12" s="8">
        <f>FC_TRA_RAIL_E!S12+FC_TRA_ROAD_E!S12+FC_TRA_DAVI_E!S12+FC_TRA_DNAVI_E!S12+FC_TRA_PIPE_E!S12</f>
        <v>0</v>
      </c>
      <c r="T12" s="8">
        <f>FC_TRA_RAIL_E!T12+FC_TRA_ROAD_E!T12+FC_TRA_DAVI_E!T12+FC_TRA_DNAVI_E!T12+FC_TRA_PIPE_E!T12</f>
        <v>0</v>
      </c>
      <c r="U12" s="8">
        <f>FC_TRA_RAIL_E!U12+FC_TRA_ROAD_E!U12+FC_TRA_DAVI_E!U12+FC_TRA_DNAVI_E!U12+FC_TRA_PIPE_E!U12</f>
        <v>0</v>
      </c>
      <c r="V12" s="8">
        <f>FC_TRA_RAIL_E!V12+FC_TRA_ROAD_E!V12+FC_TRA_DAVI_E!V12+FC_TRA_DNAVI_E!V12+FC_TRA_PIPE_E!V12</f>
        <v>0</v>
      </c>
      <c r="W12" s="8">
        <f>FC_TRA_RAIL_E!W12+FC_TRA_ROAD_E!W12+FC_TRA_DAVI_E!W12+FC_TRA_DNAVI_E!W12+FC_TRA_PIPE_E!W12</f>
        <v>0</v>
      </c>
      <c r="X12" s="8">
        <f>FC_TRA_RAIL_E!X12+FC_TRA_ROAD_E!X12+FC_TRA_DAVI_E!X12+FC_TRA_DNAVI_E!X12+FC_TRA_PIPE_E!X12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FC_TRA_RAIL_E!C13+FC_TRA_ROAD_E!C13+FC_TRA_DAVI_E!C13+FC_TRA_DNAVI_E!C13+FC_TRA_PIPE_E!C13</f>
        <v>0</v>
      </c>
      <c r="D13" s="8">
        <f>FC_TRA_RAIL_E!D13+FC_TRA_ROAD_E!D13+FC_TRA_DAVI_E!D13+FC_TRA_DNAVI_E!D13+FC_TRA_PIPE_E!D13</f>
        <v>0</v>
      </c>
      <c r="E13" s="8">
        <f>FC_TRA_RAIL_E!E13+FC_TRA_ROAD_E!E13+FC_TRA_DAVI_E!E13+FC_TRA_DNAVI_E!E13+FC_TRA_PIPE_E!E13</f>
        <v>0</v>
      </c>
      <c r="F13" s="8">
        <f>FC_TRA_RAIL_E!F13+FC_TRA_ROAD_E!F13+FC_TRA_DAVI_E!F13+FC_TRA_DNAVI_E!F13+FC_TRA_PIPE_E!F13</f>
        <v>0</v>
      </c>
      <c r="G13" s="8">
        <f>FC_TRA_RAIL_E!G13+FC_TRA_ROAD_E!G13+FC_TRA_DAVI_E!G13+FC_TRA_DNAVI_E!G13+FC_TRA_PIPE_E!G13</f>
        <v>0</v>
      </c>
      <c r="H13" s="8">
        <f>FC_TRA_RAIL_E!H13+FC_TRA_ROAD_E!H13+FC_TRA_DAVI_E!H13+FC_TRA_DNAVI_E!H13+FC_TRA_PIPE_E!H13</f>
        <v>0</v>
      </c>
      <c r="I13" s="8">
        <f>FC_TRA_RAIL_E!I13+FC_TRA_ROAD_E!I13+FC_TRA_DAVI_E!I13+FC_TRA_DNAVI_E!I13+FC_TRA_PIPE_E!I13</f>
        <v>0</v>
      </c>
      <c r="J13" s="8">
        <f>FC_TRA_RAIL_E!J13+FC_TRA_ROAD_E!J13+FC_TRA_DAVI_E!J13+FC_TRA_DNAVI_E!J13+FC_TRA_PIPE_E!J13</f>
        <v>0</v>
      </c>
      <c r="K13" s="8">
        <f>FC_TRA_RAIL_E!K13+FC_TRA_ROAD_E!K13+FC_TRA_DAVI_E!K13+FC_TRA_DNAVI_E!K13+FC_TRA_PIPE_E!K13</f>
        <v>0</v>
      </c>
      <c r="L13" s="8">
        <f>FC_TRA_RAIL_E!L13+FC_TRA_ROAD_E!L13+FC_TRA_DAVI_E!L13+FC_TRA_DNAVI_E!L13+FC_TRA_PIPE_E!L13</f>
        <v>0</v>
      </c>
      <c r="M13" s="8">
        <f>FC_TRA_RAIL_E!M13+FC_TRA_ROAD_E!M13+FC_TRA_DAVI_E!M13+FC_TRA_DNAVI_E!M13+FC_TRA_PIPE_E!M13</f>
        <v>0</v>
      </c>
      <c r="N13" s="8">
        <f>FC_TRA_RAIL_E!N13+FC_TRA_ROAD_E!N13+FC_TRA_DAVI_E!N13+FC_TRA_DNAVI_E!N13+FC_TRA_PIPE_E!N13</f>
        <v>0</v>
      </c>
      <c r="O13" s="8">
        <f>FC_TRA_RAIL_E!O13+FC_TRA_ROAD_E!O13+FC_TRA_DAVI_E!O13+FC_TRA_DNAVI_E!O13+FC_TRA_PIPE_E!O13</f>
        <v>0</v>
      </c>
      <c r="P13" s="8">
        <f>FC_TRA_RAIL_E!P13+FC_TRA_ROAD_E!P13+FC_TRA_DAVI_E!P13+FC_TRA_DNAVI_E!P13+FC_TRA_PIPE_E!P13</f>
        <v>0</v>
      </c>
      <c r="Q13" s="8">
        <f>FC_TRA_RAIL_E!Q13+FC_TRA_ROAD_E!Q13+FC_TRA_DAVI_E!Q13+FC_TRA_DNAVI_E!Q13+FC_TRA_PIPE_E!Q13</f>
        <v>0</v>
      </c>
      <c r="R13" s="8">
        <f>FC_TRA_RAIL_E!R13+FC_TRA_ROAD_E!R13+FC_TRA_DAVI_E!R13+FC_TRA_DNAVI_E!R13+FC_TRA_PIPE_E!R13</f>
        <v>0</v>
      </c>
      <c r="S13" s="8">
        <f>FC_TRA_RAIL_E!S13+FC_TRA_ROAD_E!S13+FC_TRA_DAVI_E!S13+FC_TRA_DNAVI_E!S13+FC_TRA_PIPE_E!S13</f>
        <v>0</v>
      </c>
      <c r="T13" s="8">
        <f>FC_TRA_RAIL_E!T13+FC_TRA_ROAD_E!T13+FC_TRA_DAVI_E!T13+FC_TRA_DNAVI_E!T13+FC_TRA_PIPE_E!T13</f>
        <v>0</v>
      </c>
      <c r="U13" s="8">
        <f>FC_TRA_RAIL_E!U13+FC_TRA_ROAD_E!U13+FC_TRA_DAVI_E!U13+FC_TRA_DNAVI_E!U13+FC_TRA_PIPE_E!U13</f>
        <v>0</v>
      </c>
      <c r="V13" s="8">
        <f>FC_TRA_RAIL_E!V13+FC_TRA_ROAD_E!V13+FC_TRA_DAVI_E!V13+FC_TRA_DNAVI_E!V13+FC_TRA_PIPE_E!V13</f>
        <v>0</v>
      </c>
      <c r="W13" s="8">
        <f>FC_TRA_RAIL_E!W13+FC_TRA_ROAD_E!W13+FC_TRA_DAVI_E!W13+FC_TRA_DNAVI_E!W13+FC_TRA_PIPE_E!W13</f>
        <v>0</v>
      </c>
      <c r="X13" s="8">
        <f>FC_TRA_RAIL_E!X13+FC_TRA_ROAD_E!X13+FC_TRA_DAVI_E!X13+FC_TRA_DNAVI_E!X13+FC_TRA_PIPE_E!X13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FC_TRA_RAIL_E!C14+FC_TRA_ROAD_E!C14+FC_TRA_DAVI_E!C14+FC_TRA_DNAVI_E!C14+FC_TRA_PIPE_E!C14</f>
        <v>0</v>
      </c>
      <c r="D14" s="8">
        <f>FC_TRA_RAIL_E!D14+FC_TRA_ROAD_E!D14+FC_TRA_DAVI_E!D14+FC_TRA_DNAVI_E!D14+FC_TRA_PIPE_E!D14</f>
        <v>0</v>
      </c>
      <c r="E14" s="8">
        <f>FC_TRA_RAIL_E!E14+FC_TRA_ROAD_E!E14+FC_TRA_DAVI_E!E14+FC_TRA_DNAVI_E!E14+FC_TRA_PIPE_E!E14</f>
        <v>0</v>
      </c>
      <c r="F14" s="8">
        <f>FC_TRA_RAIL_E!F14+FC_TRA_ROAD_E!F14+FC_TRA_DAVI_E!F14+FC_TRA_DNAVI_E!F14+FC_TRA_PIPE_E!F14</f>
        <v>0</v>
      </c>
      <c r="G14" s="8">
        <f>FC_TRA_RAIL_E!G14+FC_TRA_ROAD_E!G14+FC_TRA_DAVI_E!G14+FC_TRA_DNAVI_E!G14+FC_TRA_PIPE_E!G14</f>
        <v>0</v>
      </c>
      <c r="H14" s="8">
        <f>FC_TRA_RAIL_E!H14+FC_TRA_ROAD_E!H14+FC_TRA_DAVI_E!H14+FC_TRA_DNAVI_E!H14+FC_TRA_PIPE_E!H14</f>
        <v>0</v>
      </c>
      <c r="I14" s="8">
        <f>FC_TRA_RAIL_E!I14+FC_TRA_ROAD_E!I14+FC_TRA_DAVI_E!I14+FC_TRA_DNAVI_E!I14+FC_TRA_PIPE_E!I14</f>
        <v>0</v>
      </c>
      <c r="J14" s="8">
        <f>FC_TRA_RAIL_E!J14+FC_TRA_ROAD_E!J14+FC_TRA_DAVI_E!J14+FC_TRA_DNAVI_E!J14+FC_TRA_PIPE_E!J14</f>
        <v>0</v>
      </c>
      <c r="K14" s="8">
        <f>FC_TRA_RAIL_E!K14+FC_TRA_ROAD_E!K14+FC_TRA_DAVI_E!K14+FC_TRA_DNAVI_E!K14+FC_TRA_PIPE_E!K14</f>
        <v>0</v>
      </c>
      <c r="L14" s="8">
        <f>FC_TRA_RAIL_E!L14+FC_TRA_ROAD_E!L14+FC_TRA_DAVI_E!L14+FC_TRA_DNAVI_E!L14+FC_TRA_PIPE_E!L14</f>
        <v>0</v>
      </c>
      <c r="M14" s="8">
        <f>FC_TRA_RAIL_E!M14+FC_TRA_ROAD_E!M14+FC_TRA_DAVI_E!M14+FC_TRA_DNAVI_E!M14+FC_TRA_PIPE_E!M14</f>
        <v>0</v>
      </c>
      <c r="N14" s="8">
        <f>FC_TRA_RAIL_E!N14+FC_TRA_ROAD_E!N14+FC_TRA_DAVI_E!N14+FC_TRA_DNAVI_E!N14+FC_TRA_PIPE_E!N14</f>
        <v>0</v>
      </c>
      <c r="O14" s="8">
        <f>FC_TRA_RAIL_E!O14+FC_TRA_ROAD_E!O14+FC_TRA_DAVI_E!O14+FC_TRA_DNAVI_E!O14+FC_TRA_PIPE_E!O14</f>
        <v>0</v>
      </c>
      <c r="P14" s="8">
        <f>FC_TRA_RAIL_E!P14+FC_TRA_ROAD_E!P14+FC_TRA_DAVI_E!P14+FC_TRA_DNAVI_E!P14+FC_TRA_PIPE_E!P14</f>
        <v>0</v>
      </c>
      <c r="Q14" s="8">
        <f>FC_TRA_RAIL_E!Q14+FC_TRA_ROAD_E!Q14+FC_TRA_DAVI_E!Q14+FC_TRA_DNAVI_E!Q14+FC_TRA_PIPE_E!Q14</f>
        <v>0</v>
      </c>
      <c r="R14" s="8">
        <f>FC_TRA_RAIL_E!R14+FC_TRA_ROAD_E!R14+FC_TRA_DAVI_E!R14+FC_TRA_DNAVI_E!R14+FC_TRA_PIPE_E!R14</f>
        <v>0</v>
      </c>
      <c r="S14" s="8">
        <f>FC_TRA_RAIL_E!S14+FC_TRA_ROAD_E!S14+FC_TRA_DAVI_E!S14+FC_TRA_DNAVI_E!S14+FC_TRA_PIPE_E!S14</f>
        <v>0</v>
      </c>
      <c r="T14" s="8">
        <f>FC_TRA_RAIL_E!T14+FC_TRA_ROAD_E!T14+FC_TRA_DAVI_E!T14+FC_TRA_DNAVI_E!T14+FC_TRA_PIPE_E!T14</f>
        <v>0</v>
      </c>
      <c r="U14" s="8">
        <f>FC_TRA_RAIL_E!U14+FC_TRA_ROAD_E!U14+FC_TRA_DAVI_E!U14+FC_TRA_DNAVI_E!U14+FC_TRA_PIPE_E!U14</f>
        <v>0</v>
      </c>
      <c r="V14" s="8">
        <f>FC_TRA_RAIL_E!V14+FC_TRA_ROAD_E!V14+FC_TRA_DAVI_E!V14+FC_TRA_DNAVI_E!V14+FC_TRA_PIPE_E!V14</f>
        <v>0</v>
      </c>
      <c r="W14" s="8">
        <f>FC_TRA_RAIL_E!W14+FC_TRA_ROAD_E!W14+FC_TRA_DAVI_E!W14+FC_TRA_DNAVI_E!W14+FC_TRA_PIPE_E!W14</f>
        <v>0</v>
      </c>
      <c r="X14" s="8">
        <f>FC_TRA_RAIL_E!X14+FC_TRA_ROAD_E!X14+FC_TRA_DAVI_E!X14+FC_TRA_DNAVI_E!X14+FC_TRA_PIPE_E!X14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FC_TRA_RAIL_E!C15+FC_TRA_ROAD_E!C15+FC_TRA_DAVI_E!C15+FC_TRA_DNAVI_E!C15+FC_TRA_PIPE_E!C15</f>
        <v>0</v>
      </c>
      <c r="D15" s="8">
        <f>FC_TRA_RAIL_E!D15+FC_TRA_ROAD_E!D15+FC_TRA_DAVI_E!D15+FC_TRA_DNAVI_E!D15+FC_TRA_PIPE_E!D15</f>
        <v>0</v>
      </c>
      <c r="E15" s="8">
        <f>FC_TRA_RAIL_E!E15+FC_TRA_ROAD_E!E15+FC_TRA_DAVI_E!E15+FC_TRA_DNAVI_E!E15+FC_TRA_PIPE_E!E15</f>
        <v>0</v>
      </c>
      <c r="F15" s="8">
        <f>FC_TRA_RAIL_E!F15+FC_TRA_ROAD_E!F15+FC_TRA_DAVI_E!F15+FC_TRA_DNAVI_E!F15+FC_TRA_PIPE_E!F15</f>
        <v>0</v>
      </c>
      <c r="G15" s="8">
        <f>FC_TRA_RAIL_E!G15+FC_TRA_ROAD_E!G15+FC_TRA_DAVI_E!G15+FC_TRA_DNAVI_E!G15+FC_TRA_PIPE_E!G15</f>
        <v>0</v>
      </c>
      <c r="H15" s="8">
        <f>FC_TRA_RAIL_E!H15+FC_TRA_ROAD_E!H15+FC_TRA_DAVI_E!H15+FC_TRA_DNAVI_E!H15+FC_TRA_PIPE_E!H15</f>
        <v>0</v>
      </c>
      <c r="I15" s="8">
        <f>FC_TRA_RAIL_E!I15+FC_TRA_ROAD_E!I15+FC_TRA_DAVI_E!I15+FC_TRA_DNAVI_E!I15+FC_TRA_PIPE_E!I15</f>
        <v>0</v>
      </c>
      <c r="J15" s="8">
        <f>FC_TRA_RAIL_E!J15+FC_TRA_ROAD_E!J15+FC_TRA_DAVI_E!J15+FC_TRA_DNAVI_E!J15+FC_TRA_PIPE_E!J15</f>
        <v>0</v>
      </c>
      <c r="K15" s="8">
        <f>FC_TRA_RAIL_E!K15+FC_TRA_ROAD_E!K15+FC_TRA_DAVI_E!K15+FC_TRA_DNAVI_E!K15+FC_TRA_PIPE_E!K15</f>
        <v>0</v>
      </c>
      <c r="L15" s="8">
        <f>FC_TRA_RAIL_E!L15+FC_TRA_ROAD_E!L15+FC_TRA_DAVI_E!L15+FC_TRA_DNAVI_E!L15+FC_TRA_PIPE_E!L15</f>
        <v>0</v>
      </c>
      <c r="M15" s="8">
        <f>FC_TRA_RAIL_E!M15+FC_TRA_ROAD_E!M15+FC_TRA_DAVI_E!M15+FC_TRA_DNAVI_E!M15+FC_TRA_PIPE_E!M15</f>
        <v>0</v>
      </c>
      <c r="N15" s="8">
        <f>FC_TRA_RAIL_E!N15+FC_TRA_ROAD_E!N15+FC_TRA_DAVI_E!N15+FC_TRA_DNAVI_E!N15+FC_TRA_PIPE_E!N15</f>
        <v>0</v>
      </c>
      <c r="O15" s="8">
        <f>FC_TRA_RAIL_E!O15+FC_TRA_ROAD_E!O15+FC_TRA_DAVI_E!O15+FC_TRA_DNAVI_E!O15+FC_TRA_PIPE_E!O15</f>
        <v>0</v>
      </c>
      <c r="P15" s="8">
        <f>FC_TRA_RAIL_E!P15+FC_TRA_ROAD_E!P15+FC_TRA_DAVI_E!P15+FC_TRA_DNAVI_E!P15+FC_TRA_PIPE_E!P15</f>
        <v>0</v>
      </c>
      <c r="Q15" s="8">
        <f>FC_TRA_RAIL_E!Q15+FC_TRA_ROAD_E!Q15+FC_TRA_DAVI_E!Q15+FC_TRA_DNAVI_E!Q15+FC_TRA_PIPE_E!Q15</f>
        <v>0</v>
      </c>
      <c r="R15" s="8">
        <f>FC_TRA_RAIL_E!R15+FC_TRA_ROAD_E!R15+FC_TRA_DAVI_E!R15+FC_TRA_DNAVI_E!R15+FC_TRA_PIPE_E!R15</f>
        <v>0</v>
      </c>
      <c r="S15" s="8">
        <f>FC_TRA_RAIL_E!S15+FC_TRA_ROAD_E!S15+FC_TRA_DAVI_E!S15+FC_TRA_DNAVI_E!S15+FC_TRA_PIPE_E!S15</f>
        <v>0</v>
      </c>
      <c r="T15" s="8">
        <f>FC_TRA_RAIL_E!T15+FC_TRA_ROAD_E!T15+FC_TRA_DAVI_E!T15+FC_TRA_DNAVI_E!T15+FC_TRA_PIPE_E!T15</f>
        <v>0</v>
      </c>
      <c r="U15" s="8">
        <f>FC_TRA_RAIL_E!U15+FC_TRA_ROAD_E!U15+FC_TRA_DAVI_E!U15+FC_TRA_DNAVI_E!U15+FC_TRA_PIPE_E!U15</f>
        <v>0</v>
      </c>
      <c r="V15" s="8">
        <f>FC_TRA_RAIL_E!V15+FC_TRA_ROAD_E!V15+FC_TRA_DAVI_E!V15+FC_TRA_DNAVI_E!V15+FC_TRA_PIPE_E!V15</f>
        <v>0</v>
      </c>
      <c r="W15" s="8">
        <f>FC_TRA_RAIL_E!W15+FC_TRA_ROAD_E!W15+FC_TRA_DAVI_E!W15+FC_TRA_DNAVI_E!W15+FC_TRA_PIPE_E!W15</f>
        <v>0</v>
      </c>
      <c r="X15" s="8">
        <f>FC_TRA_RAIL_E!X15+FC_TRA_ROAD_E!X15+FC_TRA_DAVI_E!X15+FC_TRA_DNAVI_E!X15+FC_TRA_PIPE_E!X15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FC_TRA_RAIL_E!C16+FC_TRA_ROAD_E!C16+FC_TRA_DAVI_E!C16+FC_TRA_DNAVI_E!C16+FC_TRA_PIPE_E!C16</f>
        <v>0</v>
      </c>
      <c r="D16" s="8">
        <f>FC_TRA_RAIL_E!D16+FC_TRA_ROAD_E!D16+FC_TRA_DAVI_E!D16+FC_TRA_DNAVI_E!D16+FC_TRA_PIPE_E!D16</f>
        <v>0</v>
      </c>
      <c r="E16" s="8">
        <f>FC_TRA_RAIL_E!E16+FC_TRA_ROAD_E!E16+FC_TRA_DAVI_E!E16+FC_TRA_DNAVI_E!E16+FC_TRA_PIPE_E!E16</f>
        <v>0</v>
      </c>
      <c r="F16" s="8">
        <f>FC_TRA_RAIL_E!F16+FC_TRA_ROAD_E!F16+FC_TRA_DAVI_E!F16+FC_TRA_DNAVI_E!F16+FC_TRA_PIPE_E!F16</f>
        <v>0</v>
      </c>
      <c r="G16" s="8">
        <f>FC_TRA_RAIL_E!G16+FC_TRA_ROAD_E!G16+FC_TRA_DAVI_E!G16+FC_TRA_DNAVI_E!G16+FC_TRA_PIPE_E!G16</f>
        <v>0</v>
      </c>
      <c r="H16" s="8">
        <f>FC_TRA_RAIL_E!H16+FC_TRA_ROAD_E!H16+FC_TRA_DAVI_E!H16+FC_TRA_DNAVI_E!H16+FC_TRA_PIPE_E!H16</f>
        <v>0</v>
      </c>
      <c r="I16" s="8">
        <f>FC_TRA_RAIL_E!I16+FC_TRA_ROAD_E!I16+FC_TRA_DAVI_E!I16+FC_TRA_DNAVI_E!I16+FC_TRA_PIPE_E!I16</f>
        <v>0</v>
      </c>
      <c r="J16" s="8">
        <f>FC_TRA_RAIL_E!J16+FC_TRA_ROAD_E!J16+FC_TRA_DAVI_E!J16+FC_TRA_DNAVI_E!J16+FC_TRA_PIPE_E!J16</f>
        <v>0</v>
      </c>
      <c r="K16" s="8">
        <f>FC_TRA_RAIL_E!K16+FC_TRA_ROAD_E!K16+FC_TRA_DAVI_E!K16+FC_TRA_DNAVI_E!K16+FC_TRA_PIPE_E!K16</f>
        <v>0</v>
      </c>
      <c r="L16" s="8">
        <f>FC_TRA_RAIL_E!L16+FC_TRA_ROAD_E!L16+FC_TRA_DAVI_E!L16+FC_TRA_DNAVI_E!L16+FC_TRA_PIPE_E!L16</f>
        <v>0</v>
      </c>
      <c r="M16" s="8">
        <f>FC_TRA_RAIL_E!M16+FC_TRA_ROAD_E!M16+FC_TRA_DAVI_E!M16+FC_TRA_DNAVI_E!M16+FC_TRA_PIPE_E!M16</f>
        <v>0</v>
      </c>
      <c r="N16" s="8">
        <f>FC_TRA_RAIL_E!N16+FC_TRA_ROAD_E!N16+FC_TRA_DAVI_E!N16+FC_TRA_DNAVI_E!N16+FC_TRA_PIPE_E!N16</f>
        <v>0</v>
      </c>
      <c r="O16" s="8">
        <f>FC_TRA_RAIL_E!O16+FC_TRA_ROAD_E!O16+FC_TRA_DAVI_E!O16+FC_TRA_DNAVI_E!O16+FC_TRA_PIPE_E!O16</f>
        <v>0</v>
      </c>
      <c r="P16" s="8">
        <f>FC_TRA_RAIL_E!P16+FC_TRA_ROAD_E!P16+FC_TRA_DAVI_E!P16+FC_TRA_DNAVI_E!P16+FC_TRA_PIPE_E!P16</f>
        <v>0</v>
      </c>
      <c r="Q16" s="8">
        <f>FC_TRA_RAIL_E!Q16+FC_TRA_ROAD_E!Q16+FC_TRA_DAVI_E!Q16+FC_TRA_DNAVI_E!Q16+FC_TRA_PIPE_E!Q16</f>
        <v>0</v>
      </c>
      <c r="R16" s="8">
        <f>FC_TRA_RAIL_E!R16+FC_TRA_ROAD_E!R16+FC_TRA_DAVI_E!R16+FC_TRA_DNAVI_E!R16+FC_TRA_PIPE_E!R16</f>
        <v>0</v>
      </c>
      <c r="S16" s="8">
        <f>FC_TRA_RAIL_E!S16+FC_TRA_ROAD_E!S16+FC_TRA_DAVI_E!S16+FC_TRA_DNAVI_E!S16+FC_TRA_PIPE_E!S16</f>
        <v>0</v>
      </c>
      <c r="T16" s="8">
        <f>FC_TRA_RAIL_E!T16+FC_TRA_ROAD_E!T16+FC_TRA_DAVI_E!T16+FC_TRA_DNAVI_E!T16+FC_TRA_PIPE_E!T16</f>
        <v>0</v>
      </c>
      <c r="U16" s="8">
        <f>FC_TRA_RAIL_E!U16+FC_TRA_ROAD_E!U16+FC_TRA_DAVI_E!U16+FC_TRA_DNAVI_E!U16+FC_TRA_PIPE_E!U16</f>
        <v>0</v>
      </c>
      <c r="V16" s="8">
        <f>FC_TRA_RAIL_E!V16+FC_TRA_ROAD_E!V16+FC_TRA_DAVI_E!V16+FC_TRA_DNAVI_E!V16+FC_TRA_PIPE_E!V16</f>
        <v>0</v>
      </c>
      <c r="W16" s="8">
        <f>FC_TRA_RAIL_E!W16+FC_TRA_ROAD_E!W16+FC_TRA_DAVI_E!W16+FC_TRA_DNAVI_E!W16+FC_TRA_PIPE_E!W16</f>
        <v>0</v>
      </c>
      <c r="X16" s="8">
        <f>FC_TRA_RAIL_E!X16+FC_TRA_ROAD_E!X16+FC_TRA_DAVI_E!X16+FC_TRA_DNAVI_E!X16+FC_TRA_PIPE_E!X16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V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ref="W17:X17" si="10">SUM(W18:W21)</f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f>FC_TRA_RAIL_E!C18+FC_TRA_ROAD_E!C18+FC_TRA_DAVI_E!C18+FC_TRA_DNAVI_E!C18+FC_TRA_PIPE_E!C18</f>
        <v>0</v>
      </c>
      <c r="D18" s="8">
        <f>FC_TRA_RAIL_E!D18+FC_TRA_ROAD_E!D18+FC_TRA_DAVI_E!D18+FC_TRA_DNAVI_E!D18+FC_TRA_PIPE_E!D18</f>
        <v>0</v>
      </c>
      <c r="E18" s="8">
        <f>FC_TRA_RAIL_E!E18+FC_TRA_ROAD_E!E18+FC_TRA_DAVI_E!E18+FC_TRA_DNAVI_E!E18+FC_TRA_PIPE_E!E18</f>
        <v>0</v>
      </c>
      <c r="F18" s="8">
        <f>FC_TRA_RAIL_E!F18+FC_TRA_ROAD_E!F18+FC_TRA_DAVI_E!F18+FC_TRA_DNAVI_E!F18+FC_TRA_PIPE_E!F18</f>
        <v>0</v>
      </c>
      <c r="G18" s="8">
        <f>FC_TRA_RAIL_E!G18+FC_TRA_ROAD_E!G18+FC_TRA_DAVI_E!G18+FC_TRA_DNAVI_E!G18+FC_TRA_PIPE_E!G18</f>
        <v>0</v>
      </c>
      <c r="H18" s="8">
        <f>FC_TRA_RAIL_E!H18+FC_TRA_ROAD_E!H18+FC_TRA_DAVI_E!H18+FC_TRA_DNAVI_E!H18+FC_TRA_PIPE_E!H18</f>
        <v>0</v>
      </c>
      <c r="I18" s="8">
        <f>FC_TRA_RAIL_E!I18+FC_TRA_ROAD_E!I18+FC_TRA_DAVI_E!I18+FC_TRA_DNAVI_E!I18+FC_TRA_PIPE_E!I18</f>
        <v>0</v>
      </c>
      <c r="J18" s="8">
        <f>FC_TRA_RAIL_E!J18+FC_TRA_ROAD_E!J18+FC_TRA_DAVI_E!J18+FC_TRA_DNAVI_E!J18+FC_TRA_PIPE_E!J18</f>
        <v>0</v>
      </c>
      <c r="K18" s="8">
        <f>FC_TRA_RAIL_E!K18+FC_TRA_ROAD_E!K18+FC_TRA_DAVI_E!K18+FC_TRA_DNAVI_E!K18+FC_TRA_PIPE_E!K18</f>
        <v>0</v>
      </c>
      <c r="L18" s="8">
        <f>FC_TRA_RAIL_E!L18+FC_TRA_ROAD_E!L18+FC_TRA_DAVI_E!L18+FC_TRA_DNAVI_E!L18+FC_TRA_PIPE_E!L18</f>
        <v>0</v>
      </c>
      <c r="M18" s="8">
        <f>FC_TRA_RAIL_E!M18+FC_TRA_ROAD_E!M18+FC_TRA_DAVI_E!M18+FC_TRA_DNAVI_E!M18+FC_TRA_PIPE_E!M18</f>
        <v>0</v>
      </c>
      <c r="N18" s="8">
        <f>FC_TRA_RAIL_E!N18+FC_TRA_ROAD_E!N18+FC_TRA_DAVI_E!N18+FC_TRA_DNAVI_E!N18+FC_TRA_PIPE_E!N18</f>
        <v>0</v>
      </c>
      <c r="O18" s="8">
        <f>FC_TRA_RAIL_E!O18+FC_TRA_ROAD_E!O18+FC_TRA_DAVI_E!O18+FC_TRA_DNAVI_E!O18+FC_TRA_PIPE_E!O18</f>
        <v>0</v>
      </c>
      <c r="P18" s="8">
        <f>FC_TRA_RAIL_E!P18+FC_TRA_ROAD_E!P18+FC_TRA_DAVI_E!P18+FC_TRA_DNAVI_E!P18+FC_TRA_PIPE_E!P18</f>
        <v>0</v>
      </c>
      <c r="Q18" s="8">
        <f>FC_TRA_RAIL_E!Q18+FC_TRA_ROAD_E!Q18+FC_TRA_DAVI_E!Q18+FC_TRA_DNAVI_E!Q18+FC_TRA_PIPE_E!Q18</f>
        <v>0</v>
      </c>
      <c r="R18" s="8">
        <f>FC_TRA_RAIL_E!R18+FC_TRA_ROAD_E!R18+FC_TRA_DAVI_E!R18+FC_TRA_DNAVI_E!R18+FC_TRA_PIPE_E!R18</f>
        <v>0</v>
      </c>
      <c r="S18" s="8">
        <f>FC_TRA_RAIL_E!S18+FC_TRA_ROAD_E!S18+FC_TRA_DAVI_E!S18+FC_TRA_DNAVI_E!S18+FC_TRA_PIPE_E!S18</f>
        <v>0</v>
      </c>
      <c r="T18" s="8">
        <f>FC_TRA_RAIL_E!T18+FC_TRA_ROAD_E!T18+FC_TRA_DAVI_E!T18+FC_TRA_DNAVI_E!T18+FC_TRA_PIPE_E!T18</f>
        <v>0</v>
      </c>
      <c r="U18" s="8">
        <f>FC_TRA_RAIL_E!U18+FC_TRA_ROAD_E!U18+FC_TRA_DAVI_E!U18+FC_TRA_DNAVI_E!U18+FC_TRA_PIPE_E!U18</f>
        <v>0</v>
      </c>
      <c r="V18" s="8">
        <f>FC_TRA_RAIL_E!V18+FC_TRA_ROAD_E!V18+FC_TRA_DAVI_E!V18+FC_TRA_DNAVI_E!V18+FC_TRA_PIPE_E!V18</f>
        <v>0</v>
      </c>
      <c r="W18" s="8">
        <f>FC_TRA_RAIL_E!W18+FC_TRA_ROAD_E!W18+FC_TRA_DAVI_E!W18+FC_TRA_DNAVI_E!W18+FC_TRA_PIPE_E!W18</f>
        <v>0</v>
      </c>
      <c r="X18" s="8">
        <f>FC_TRA_RAIL_E!X18+FC_TRA_ROAD_E!X18+FC_TRA_DAVI_E!X18+FC_TRA_DNAVI_E!X18+FC_TRA_PIPE_E!X18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FC_TRA_RAIL_E!C19+FC_TRA_ROAD_E!C19+FC_TRA_DAVI_E!C19+FC_TRA_DNAVI_E!C19+FC_TRA_PIPE_E!C19</f>
        <v>0</v>
      </c>
      <c r="D19" s="8">
        <f>FC_TRA_RAIL_E!D19+FC_TRA_ROAD_E!D19+FC_TRA_DAVI_E!D19+FC_TRA_DNAVI_E!D19+FC_TRA_PIPE_E!D19</f>
        <v>0</v>
      </c>
      <c r="E19" s="8">
        <f>FC_TRA_RAIL_E!E19+FC_TRA_ROAD_E!E19+FC_TRA_DAVI_E!E19+FC_TRA_DNAVI_E!E19+FC_TRA_PIPE_E!E19</f>
        <v>0</v>
      </c>
      <c r="F19" s="8">
        <f>FC_TRA_RAIL_E!F19+FC_TRA_ROAD_E!F19+FC_TRA_DAVI_E!F19+FC_TRA_DNAVI_E!F19+FC_TRA_PIPE_E!F19</f>
        <v>0</v>
      </c>
      <c r="G19" s="8">
        <f>FC_TRA_RAIL_E!G19+FC_TRA_ROAD_E!G19+FC_TRA_DAVI_E!G19+FC_TRA_DNAVI_E!G19+FC_TRA_PIPE_E!G19</f>
        <v>0</v>
      </c>
      <c r="H19" s="8">
        <f>FC_TRA_RAIL_E!H19+FC_TRA_ROAD_E!H19+FC_TRA_DAVI_E!H19+FC_TRA_DNAVI_E!H19+FC_TRA_PIPE_E!H19</f>
        <v>0</v>
      </c>
      <c r="I19" s="8">
        <f>FC_TRA_RAIL_E!I19+FC_TRA_ROAD_E!I19+FC_TRA_DAVI_E!I19+FC_TRA_DNAVI_E!I19+FC_TRA_PIPE_E!I19</f>
        <v>0</v>
      </c>
      <c r="J19" s="8">
        <f>FC_TRA_RAIL_E!J19+FC_TRA_ROAD_E!J19+FC_TRA_DAVI_E!J19+FC_TRA_DNAVI_E!J19+FC_TRA_PIPE_E!J19</f>
        <v>0</v>
      </c>
      <c r="K19" s="8">
        <f>FC_TRA_RAIL_E!K19+FC_TRA_ROAD_E!K19+FC_TRA_DAVI_E!K19+FC_TRA_DNAVI_E!K19+FC_TRA_PIPE_E!K19</f>
        <v>0</v>
      </c>
      <c r="L19" s="8">
        <f>FC_TRA_RAIL_E!L19+FC_TRA_ROAD_E!L19+FC_TRA_DAVI_E!L19+FC_TRA_DNAVI_E!L19+FC_TRA_PIPE_E!L19</f>
        <v>0</v>
      </c>
      <c r="M19" s="8">
        <f>FC_TRA_RAIL_E!M19+FC_TRA_ROAD_E!M19+FC_TRA_DAVI_E!M19+FC_TRA_DNAVI_E!M19+FC_TRA_PIPE_E!M19</f>
        <v>0</v>
      </c>
      <c r="N19" s="8">
        <f>FC_TRA_RAIL_E!N19+FC_TRA_ROAD_E!N19+FC_TRA_DAVI_E!N19+FC_TRA_DNAVI_E!N19+FC_TRA_PIPE_E!N19</f>
        <v>0</v>
      </c>
      <c r="O19" s="8">
        <f>FC_TRA_RAIL_E!O19+FC_TRA_ROAD_E!O19+FC_TRA_DAVI_E!O19+FC_TRA_DNAVI_E!O19+FC_TRA_PIPE_E!O19</f>
        <v>0</v>
      </c>
      <c r="P19" s="8">
        <f>FC_TRA_RAIL_E!P19+FC_TRA_ROAD_E!P19+FC_TRA_DAVI_E!P19+FC_TRA_DNAVI_E!P19+FC_TRA_PIPE_E!P19</f>
        <v>0</v>
      </c>
      <c r="Q19" s="8">
        <f>FC_TRA_RAIL_E!Q19+FC_TRA_ROAD_E!Q19+FC_TRA_DAVI_E!Q19+FC_TRA_DNAVI_E!Q19+FC_TRA_PIPE_E!Q19</f>
        <v>0</v>
      </c>
      <c r="R19" s="8">
        <f>FC_TRA_RAIL_E!R19+FC_TRA_ROAD_E!R19+FC_TRA_DAVI_E!R19+FC_TRA_DNAVI_E!R19+FC_TRA_PIPE_E!R19</f>
        <v>0</v>
      </c>
      <c r="S19" s="8">
        <f>FC_TRA_RAIL_E!S19+FC_TRA_ROAD_E!S19+FC_TRA_DAVI_E!S19+FC_TRA_DNAVI_E!S19+FC_TRA_PIPE_E!S19</f>
        <v>0</v>
      </c>
      <c r="T19" s="8">
        <f>FC_TRA_RAIL_E!T19+FC_TRA_ROAD_E!T19+FC_TRA_DAVI_E!T19+FC_TRA_DNAVI_E!T19+FC_TRA_PIPE_E!T19</f>
        <v>0</v>
      </c>
      <c r="U19" s="8">
        <f>FC_TRA_RAIL_E!U19+FC_TRA_ROAD_E!U19+FC_TRA_DAVI_E!U19+FC_TRA_DNAVI_E!U19+FC_TRA_PIPE_E!U19</f>
        <v>0</v>
      </c>
      <c r="V19" s="8">
        <f>FC_TRA_RAIL_E!V19+FC_TRA_ROAD_E!V19+FC_TRA_DAVI_E!V19+FC_TRA_DNAVI_E!V19+FC_TRA_PIPE_E!V19</f>
        <v>0</v>
      </c>
      <c r="W19" s="8">
        <f>FC_TRA_RAIL_E!W19+FC_TRA_ROAD_E!W19+FC_TRA_DAVI_E!W19+FC_TRA_DNAVI_E!W19+FC_TRA_PIPE_E!W19</f>
        <v>0</v>
      </c>
      <c r="X19" s="8">
        <f>FC_TRA_RAIL_E!X19+FC_TRA_ROAD_E!X19+FC_TRA_DAVI_E!X19+FC_TRA_DNAVI_E!X19+FC_TRA_PIPE_E!X19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FC_TRA_RAIL_E!C20+FC_TRA_ROAD_E!C20+FC_TRA_DAVI_E!C20+FC_TRA_DNAVI_E!C20+FC_TRA_PIPE_E!C20</f>
        <v>0</v>
      </c>
      <c r="D20" s="8">
        <f>FC_TRA_RAIL_E!D20+FC_TRA_ROAD_E!D20+FC_TRA_DAVI_E!D20+FC_TRA_DNAVI_E!D20+FC_TRA_PIPE_E!D20</f>
        <v>0</v>
      </c>
      <c r="E20" s="8">
        <f>FC_TRA_RAIL_E!E20+FC_TRA_ROAD_E!E20+FC_TRA_DAVI_E!E20+FC_TRA_DNAVI_E!E20+FC_TRA_PIPE_E!E20</f>
        <v>0</v>
      </c>
      <c r="F20" s="8">
        <f>FC_TRA_RAIL_E!F20+FC_TRA_ROAD_E!F20+FC_TRA_DAVI_E!F20+FC_TRA_DNAVI_E!F20+FC_TRA_PIPE_E!F20</f>
        <v>0</v>
      </c>
      <c r="G20" s="8">
        <f>FC_TRA_RAIL_E!G20+FC_TRA_ROAD_E!G20+FC_TRA_DAVI_E!G20+FC_TRA_DNAVI_E!G20+FC_TRA_PIPE_E!G20</f>
        <v>0</v>
      </c>
      <c r="H20" s="8">
        <f>FC_TRA_RAIL_E!H20+FC_TRA_ROAD_E!H20+FC_TRA_DAVI_E!H20+FC_TRA_DNAVI_E!H20+FC_TRA_PIPE_E!H20</f>
        <v>0</v>
      </c>
      <c r="I20" s="8">
        <f>FC_TRA_RAIL_E!I20+FC_TRA_ROAD_E!I20+FC_TRA_DAVI_E!I20+FC_TRA_DNAVI_E!I20+FC_TRA_PIPE_E!I20</f>
        <v>0</v>
      </c>
      <c r="J20" s="8">
        <f>FC_TRA_RAIL_E!J20+FC_TRA_ROAD_E!J20+FC_TRA_DAVI_E!J20+FC_TRA_DNAVI_E!J20+FC_TRA_PIPE_E!J20</f>
        <v>0</v>
      </c>
      <c r="K20" s="8">
        <f>FC_TRA_RAIL_E!K20+FC_TRA_ROAD_E!K20+FC_TRA_DAVI_E!K20+FC_TRA_DNAVI_E!K20+FC_TRA_PIPE_E!K20</f>
        <v>0</v>
      </c>
      <c r="L20" s="8">
        <f>FC_TRA_RAIL_E!L20+FC_TRA_ROAD_E!L20+FC_TRA_DAVI_E!L20+FC_TRA_DNAVI_E!L20+FC_TRA_PIPE_E!L20</f>
        <v>0</v>
      </c>
      <c r="M20" s="8">
        <f>FC_TRA_RAIL_E!M20+FC_TRA_ROAD_E!M20+FC_TRA_DAVI_E!M20+FC_TRA_DNAVI_E!M20+FC_TRA_PIPE_E!M20</f>
        <v>0</v>
      </c>
      <c r="N20" s="8">
        <f>FC_TRA_RAIL_E!N20+FC_TRA_ROAD_E!N20+FC_TRA_DAVI_E!N20+FC_TRA_DNAVI_E!N20+FC_TRA_PIPE_E!N20</f>
        <v>0</v>
      </c>
      <c r="O20" s="8">
        <f>FC_TRA_RAIL_E!O20+FC_TRA_ROAD_E!O20+FC_TRA_DAVI_E!O20+FC_TRA_DNAVI_E!O20+FC_TRA_PIPE_E!O20</f>
        <v>0</v>
      </c>
      <c r="P20" s="8">
        <f>FC_TRA_RAIL_E!P20+FC_TRA_ROAD_E!P20+FC_TRA_DAVI_E!P20+FC_TRA_DNAVI_E!P20+FC_TRA_PIPE_E!P20</f>
        <v>0</v>
      </c>
      <c r="Q20" s="8">
        <f>FC_TRA_RAIL_E!Q20+FC_TRA_ROAD_E!Q20+FC_TRA_DAVI_E!Q20+FC_TRA_DNAVI_E!Q20+FC_TRA_PIPE_E!Q20</f>
        <v>0</v>
      </c>
      <c r="R20" s="8">
        <f>FC_TRA_RAIL_E!R20+FC_TRA_ROAD_E!R20+FC_TRA_DAVI_E!R20+FC_TRA_DNAVI_E!R20+FC_TRA_PIPE_E!R20</f>
        <v>0</v>
      </c>
      <c r="S20" s="8">
        <f>FC_TRA_RAIL_E!S20+FC_TRA_ROAD_E!S20+FC_TRA_DAVI_E!S20+FC_TRA_DNAVI_E!S20+FC_TRA_PIPE_E!S20</f>
        <v>0</v>
      </c>
      <c r="T20" s="8">
        <f>FC_TRA_RAIL_E!T20+FC_TRA_ROAD_E!T20+FC_TRA_DAVI_E!T20+FC_TRA_DNAVI_E!T20+FC_TRA_PIPE_E!T20</f>
        <v>0</v>
      </c>
      <c r="U20" s="8">
        <f>FC_TRA_RAIL_E!U20+FC_TRA_ROAD_E!U20+FC_TRA_DAVI_E!U20+FC_TRA_DNAVI_E!U20+FC_TRA_PIPE_E!U20</f>
        <v>0</v>
      </c>
      <c r="V20" s="8">
        <f>FC_TRA_RAIL_E!V20+FC_TRA_ROAD_E!V20+FC_TRA_DAVI_E!V20+FC_TRA_DNAVI_E!V20+FC_TRA_PIPE_E!V20</f>
        <v>0</v>
      </c>
      <c r="W20" s="8">
        <f>FC_TRA_RAIL_E!W20+FC_TRA_ROAD_E!W20+FC_TRA_DAVI_E!W20+FC_TRA_DNAVI_E!W20+FC_TRA_PIPE_E!W20</f>
        <v>0</v>
      </c>
      <c r="X20" s="8">
        <f>FC_TRA_RAIL_E!X20+FC_TRA_ROAD_E!X20+FC_TRA_DAVI_E!X20+FC_TRA_DNAVI_E!X20+FC_TRA_PIPE_E!X20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FC_TRA_RAIL_E!C21+FC_TRA_ROAD_E!C21+FC_TRA_DAVI_E!C21+FC_TRA_DNAVI_E!C21+FC_TRA_PIPE_E!C21</f>
        <v>0</v>
      </c>
      <c r="D21" s="8">
        <f>FC_TRA_RAIL_E!D21+FC_TRA_ROAD_E!D21+FC_TRA_DAVI_E!D21+FC_TRA_DNAVI_E!D21+FC_TRA_PIPE_E!D21</f>
        <v>0</v>
      </c>
      <c r="E21" s="8">
        <f>FC_TRA_RAIL_E!E21+FC_TRA_ROAD_E!E21+FC_TRA_DAVI_E!E21+FC_TRA_DNAVI_E!E21+FC_TRA_PIPE_E!E21</f>
        <v>0</v>
      </c>
      <c r="F21" s="8">
        <f>FC_TRA_RAIL_E!F21+FC_TRA_ROAD_E!F21+FC_TRA_DAVI_E!F21+FC_TRA_DNAVI_E!F21+FC_TRA_PIPE_E!F21</f>
        <v>0</v>
      </c>
      <c r="G21" s="8">
        <f>FC_TRA_RAIL_E!G21+FC_TRA_ROAD_E!G21+FC_TRA_DAVI_E!G21+FC_TRA_DNAVI_E!G21+FC_TRA_PIPE_E!G21</f>
        <v>0</v>
      </c>
      <c r="H21" s="8">
        <f>FC_TRA_RAIL_E!H21+FC_TRA_ROAD_E!H21+FC_TRA_DAVI_E!H21+FC_TRA_DNAVI_E!H21+FC_TRA_PIPE_E!H21</f>
        <v>0</v>
      </c>
      <c r="I21" s="8">
        <f>FC_TRA_RAIL_E!I21+FC_TRA_ROAD_E!I21+FC_TRA_DAVI_E!I21+FC_TRA_DNAVI_E!I21+FC_TRA_PIPE_E!I21</f>
        <v>0</v>
      </c>
      <c r="J21" s="8">
        <f>FC_TRA_RAIL_E!J21+FC_TRA_ROAD_E!J21+FC_TRA_DAVI_E!J21+FC_TRA_DNAVI_E!J21+FC_TRA_PIPE_E!J21</f>
        <v>0</v>
      </c>
      <c r="K21" s="8">
        <f>FC_TRA_RAIL_E!K21+FC_TRA_ROAD_E!K21+FC_TRA_DAVI_E!K21+FC_TRA_DNAVI_E!K21+FC_TRA_PIPE_E!K21</f>
        <v>0</v>
      </c>
      <c r="L21" s="8">
        <f>FC_TRA_RAIL_E!L21+FC_TRA_ROAD_E!L21+FC_TRA_DAVI_E!L21+FC_TRA_DNAVI_E!L21+FC_TRA_PIPE_E!L21</f>
        <v>0</v>
      </c>
      <c r="M21" s="8">
        <f>FC_TRA_RAIL_E!M21+FC_TRA_ROAD_E!M21+FC_TRA_DAVI_E!M21+FC_TRA_DNAVI_E!M21+FC_TRA_PIPE_E!M21</f>
        <v>0</v>
      </c>
      <c r="N21" s="8">
        <f>FC_TRA_RAIL_E!N21+FC_TRA_ROAD_E!N21+FC_TRA_DAVI_E!N21+FC_TRA_DNAVI_E!N21+FC_TRA_PIPE_E!N21</f>
        <v>0</v>
      </c>
      <c r="O21" s="8">
        <f>FC_TRA_RAIL_E!O21+FC_TRA_ROAD_E!O21+FC_TRA_DAVI_E!O21+FC_TRA_DNAVI_E!O21+FC_TRA_PIPE_E!O21</f>
        <v>0</v>
      </c>
      <c r="P21" s="8">
        <f>FC_TRA_RAIL_E!P21+FC_TRA_ROAD_E!P21+FC_TRA_DAVI_E!P21+FC_TRA_DNAVI_E!P21+FC_TRA_PIPE_E!P21</f>
        <v>0</v>
      </c>
      <c r="Q21" s="8">
        <f>FC_TRA_RAIL_E!Q21+FC_TRA_ROAD_E!Q21+FC_TRA_DAVI_E!Q21+FC_TRA_DNAVI_E!Q21+FC_TRA_PIPE_E!Q21</f>
        <v>0</v>
      </c>
      <c r="R21" s="8">
        <f>FC_TRA_RAIL_E!R21+FC_TRA_ROAD_E!R21+FC_TRA_DAVI_E!R21+FC_TRA_DNAVI_E!R21+FC_TRA_PIPE_E!R21</f>
        <v>0</v>
      </c>
      <c r="S21" s="8">
        <f>FC_TRA_RAIL_E!S21+FC_TRA_ROAD_E!S21+FC_TRA_DAVI_E!S21+FC_TRA_DNAVI_E!S21+FC_TRA_PIPE_E!S21</f>
        <v>0</v>
      </c>
      <c r="T21" s="8">
        <f>FC_TRA_RAIL_E!T21+FC_TRA_ROAD_E!T21+FC_TRA_DAVI_E!T21+FC_TRA_DNAVI_E!T21+FC_TRA_PIPE_E!T21</f>
        <v>0</v>
      </c>
      <c r="U21" s="8">
        <f>FC_TRA_RAIL_E!U21+FC_TRA_ROAD_E!U21+FC_TRA_DAVI_E!U21+FC_TRA_DNAVI_E!U21+FC_TRA_PIPE_E!U21</f>
        <v>0</v>
      </c>
      <c r="V21" s="8">
        <f>FC_TRA_RAIL_E!V21+FC_TRA_ROAD_E!V21+FC_TRA_DAVI_E!V21+FC_TRA_DNAVI_E!V21+FC_TRA_PIPE_E!V21</f>
        <v>0</v>
      </c>
      <c r="W21" s="8">
        <f>FC_TRA_RAIL_E!W21+FC_TRA_ROAD_E!W21+FC_TRA_DAVI_E!W21+FC_TRA_DNAVI_E!W21+FC_TRA_PIPE_E!W21</f>
        <v>0</v>
      </c>
      <c r="X21" s="8">
        <f>FC_TRA_RAIL_E!X21+FC_TRA_ROAD_E!X21+FC_TRA_DAVI_E!X21+FC_TRA_DNAVI_E!X21+FC_TRA_PIPE_E!X21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V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ref="W22:X22" si="12">SUM(W23:W24)</f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FC_TRA_RAIL_E!C23+FC_TRA_ROAD_E!C23+FC_TRA_DAVI_E!C23+FC_TRA_DNAVI_E!C23+FC_TRA_PIPE_E!C23</f>
        <v>0</v>
      </c>
      <c r="D23" s="8">
        <f>FC_TRA_RAIL_E!D23+FC_TRA_ROAD_E!D23+FC_TRA_DAVI_E!D23+FC_TRA_DNAVI_E!D23+FC_TRA_PIPE_E!D23</f>
        <v>0</v>
      </c>
      <c r="E23" s="8">
        <f>FC_TRA_RAIL_E!E23+FC_TRA_ROAD_E!E23+FC_TRA_DAVI_E!E23+FC_TRA_DNAVI_E!E23+FC_TRA_PIPE_E!E23</f>
        <v>0</v>
      </c>
      <c r="F23" s="8">
        <f>FC_TRA_RAIL_E!F23+FC_TRA_ROAD_E!F23+FC_TRA_DAVI_E!F23+FC_TRA_DNAVI_E!F23+FC_TRA_PIPE_E!F23</f>
        <v>0</v>
      </c>
      <c r="G23" s="8">
        <f>FC_TRA_RAIL_E!G23+FC_TRA_ROAD_E!G23+FC_TRA_DAVI_E!G23+FC_TRA_DNAVI_E!G23+FC_TRA_PIPE_E!G23</f>
        <v>0</v>
      </c>
      <c r="H23" s="8">
        <f>FC_TRA_RAIL_E!H23+FC_TRA_ROAD_E!H23+FC_TRA_DAVI_E!H23+FC_TRA_DNAVI_E!H23+FC_TRA_PIPE_E!H23</f>
        <v>0</v>
      </c>
      <c r="I23" s="8">
        <f>FC_TRA_RAIL_E!I23+FC_TRA_ROAD_E!I23+FC_TRA_DAVI_E!I23+FC_TRA_DNAVI_E!I23+FC_TRA_PIPE_E!I23</f>
        <v>0</v>
      </c>
      <c r="J23" s="8">
        <f>FC_TRA_RAIL_E!J23+FC_TRA_ROAD_E!J23+FC_TRA_DAVI_E!J23+FC_TRA_DNAVI_E!J23+FC_TRA_PIPE_E!J23</f>
        <v>0</v>
      </c>
      <c r="K23" s="8">
        <f>FC_TRA_RAIL_E!K23+FC_TRA_ROAD_E!K23+FC_TRA_DAVI_E!K23+FC_TRA_DNAVI_E!K23+FC_TRA_PIPE_E!K23</f>
        <v>0</v>
      </c>
      <c r="L23" s="8">
        <f>FC_TRA_RAIL_E!L23+FC_TRA_ROAD_E!L23+FC_TRA_DAVI_E!L23+FC_TRA_DNAVI_E!L23+FC_TRA_PIPE_E!L23</f>
        <v>0</v>
      </c>
      <c r="M23" s="8">
        <f>FC_TRA_RAIL_E!M23+FC_TRA_ROAD_E!M23+FC_TRA_DAVI_E!M23+FC_TRA_DNAVI_E!M23+FC_TRA_PIPE_E!M23</f>
        <v>0</v>
      </c>
      <c r="N23" s="8">
        <f>FC_TRA_RAIL_E!N23+FC_TRA_ROAD_E!N23+FC_TRA_DAVI_E!N23+FC_TRA_DNAVI_E!N23+FC_TRA_PIPE_E!N23</f>
        <v>0</v>
      </c>
      <c r="O23" s="8">
        <f>FC_TRA_RAIL_E!O23+FC_TRA_ROAD_E!O23+FC_TRA_DAVI_E!O23+FC_TRA_DNAVI_E!O23+FC_TRA_PIPE_E!O23</f>
        <v>0</v>
      </c>
      <c r="P23" s="8">
        <f>FC_TRA_RAIL_E!P23+FC_TRA_ROAD_E!P23+FC_TRA_DAVI_E!P23+FC_TRA_DNAVI_E!P23+FC_TRA_PIPE_E!P23</f>
        <v>0</v>
      </c>
      <c r="Q23" s="8">
        <f>FC_TRA_RAIL_E!Q23+FC_TRA_ROAD_E!Q23+FC_TRA_DAVI_E!Q23+FC_TRA_DNAVI_E!Q23+FC_TRA_PIPE_E!Q23</f>
        <v>0</v>
      </c>
      <c r="R23" s="8">
        <f>FC_TRA_RAIL_E!R23+FC_TRA_ROAD_E!R23+FC_TRA_DAVI_E!R23+FC_TRA_DNAVI_E!R23+FC_TRA_PIPE_E!R23</f>
        <v>0</v>
      </c>
      <c r="S23" s="8">
        <f>FC_TRA_RAIL_E!S23+FC_TRA_ROAD_E!S23+FC_TRA_DAVI_E!S23+FC_TRA_DNAVI_E!S23+FC_TRA_PIPE_E!S23</f>
        <v>0</v>
      </c>
      <c r="T23" s="8">
        <f>FC_TRA_RAIL_E!T23+FC_TRA_ROAD_E!T23+FC_TRA_DAVI_E!T23+FC_TRA_DNAVI_E!T23+FC_TRA_PIPE_E!T23</f>
        <v>0</v>
      </c>
      <c r="U23" s="8">
        <f>FC_TRA_RAIL_E!U23+FC_TRA_ROAD_E!U23+FC_TRA_DAVI_E!U23+FC_TRA_DNAVI_E!U23+FC_TRA_PIPE_E!U23</f>
        <v>0</v>
      </c>
      <c r="V23" s="8">
        <f>FC_TRA_RAIL_E!V23+FC_TRA_ROAD_E!V23+FC_TRA_DAVI_E!V23+FC_TRA_DNAVI_E!V23+FC_TRA_PIPE_E!V23</f>
        <v>0</v>
      </c>
      <c r="W23" s="8">
        <f>FC_TRA_RAIL_E!W23+FC_TRA_ROAD_E!W23+FC_TRA_DAVI_E!W23+FC_TRA_DNAVI_E!W23+FC_TRA_PIPE_E!W23</f>
        <v>0</v>
      </c>
      <c r="X23" s="8">
        <f>FC_TRA_RAIL_E!X23+FC_TRA_ROAD_E!X23+FC_TRA_DAVI_E!X23+FC_TRA_DNAVI_E!X23+FC_TRA_PIPE_E!X23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FC_TRA_RAIL_E!C24+FC_TRA_ROAD_E!C24+FC_TRA_DAVI_E!C24+FC_TRA_DNAVI_E!C24+FC_TRA_PIPE_E!C24</f>
        <v>0</v>
      </c>
      <c r="D24" s="8">
        <f>FC_TRA_RAIL_E!D24+FC_TRA_ROAD_E!D24+FC_TRA_DAVI_E!D24+FC_TRA_DNAVI_E!D24+FC_TRA_PIPE_E!D24</f>
        <v>0</v>
      </c>
      <c r="E24" s="8">
        <f>FC_TRA_RAIL_E!E24+FC_TRA_ROAD_E!E24+FC_TRA_DAVI_E!E24+FC_TRA_DNAVI_E!E24+FC_TRA_PIPE_E!E24</f>
        <v>0</v>
      </c>
      <c r="F24" s="8">
        <f>FC_TRA_RAIL_E!F24+FC_TRA_ROAD_E!F24+FC_TRA_DAVI_E!F24+FC_TRA_DNAVI_E!F24+FC_TRA_PIPE_E!F24</f>
        <v>0</v>
      </c>
      <c r="G24" s="8">
        <f>FC_TRA_RAIL_E!G24+FC_TRA_ROAD_E!G24+FC_TRA_DAVI_E!G24+FC_TRA_DNAVI_E!G24+FC_TRA_PIPE_E!G24</f>
        <v>0</v>
      </c>
      <c r="H24" s="8">
        <f>FC_TRA_RAIL_E!H24+FC_TRA_ROAD_E!H24+FC_TRA_DAVI_E!H24+FC_TRA_DNAVI_E!H24+FC_TRA_PIPE_E!H24</f>
        <v>0</v>
      </c>
      <c r="I24" s="8">
        <f>FC_TRA_RAIL_E!I24+FC_TRA_ROAD_E!I24+FC_TRA_DAVI_E!I24+FC_TRA_DNAVI_E!I24+FC_TRA_PIPE_E!I24</f>
        <v>0</v>
      </c>
      <c r="J24" s="8">
        <f>FC_TRA_RAIL_E!J24+FC_TRA_ROAD_E!J24+FC_TRA_DAVI_E!J24+FC_TRA_DNAVI_E!J24+FC_TRA_PIPE_E!J24</f>
        <v>0</v>
      </c>
      <c r="K24" s="8">
        <f>FC_TRA_RAIL_E!K24+FC_TRA_ROAD_E!K24+FC_TRA_DAVI_E!K24+FC_TRA_DNAVI_E!K24+FC_TRA_PIPE_E!K24</f>
        <v>0</v>
      </c>
      <c r="L24" s="8">
        <f>FC_TRA_RAIL_E!L24+FC_TRA_ROAD_E!L24+FC_TRA_DAVI_E!L24+FC_TRA_DNAVI_E!L24+FC_TRA_PIPE_E!L24</f>
        <v>0</v>
      </c>
      <c r="M24" s="8">
        <f>FC_TRA_RAIL_E!M24+FC_TRA_ROAD_E!M24+FC_TRA_DAVI_E!M24+FC_TRA_DNAVI_E!M24+FC_TRA_PIPE_E!M24</f>
        <v>0</v>
      </c>
      <c r="N24" s="8">
        <f>FC_TRA_RAIL_E!N24+FC_TRA_ROAD_E!N24+FC_TRA_DAVI_E!N24+FC_TRA_DNAVI_E!N24+FC_TRA_PIPE_E!N24</f>
        <v>0</v>
      </c>
      <c r="O24" s="8">
        <f>FC_TRA_RAIL_E!O24+FC_TRA_ROAD_E!O24+FC_TRA_DAVI_E!O24+FC_TRA_DNAVI_E!O24+FC_TRA_PIPE_E!O24</f>
        <v>0</v>
      </c>
      <c r="P24" s="8">
        <f>FC_TRA_RAIL_E!P24+FC_TRA_ROAD_E!P24+FC_TRA_DAVI_E!P24+FC_TRA_DNAVI_E!P24+FC_TRA_PIPE_E!P24</f>
        <v>0</v>
      </c>
      <c r="Q24" s="8">
        <f>FC_TRA_RAIL_E!Q24+FC_TRA_ROAD_E!Q24+FC_TRA_DAVI_E!Q24+FC_TRA_DNAVI_E!Q24+FC_TRA_PIPE_E!Q24</f>
        <v>0</v>
      </c>
      <c r="R24" s="8">
        <f>FC_TRA_RAIL_E!R24+FC_TRA_ROAD_E!R24+FC_TRA_DAVI_E!R24+FC_TRA_DNAVI_E!R24+FC_TRA_PIPE_E!R24</f>
        <v>0</v>
      </c>
      <c r="S24" s="8">
        <f>FC_TRA_RAIL_E!S24+FC_TRA_ROAD_E!S24+FC_TRA_DAVI_E!S24+FC_TRA_DNAVI_E!S24+FC_TRA_PIPE_E!S24</f>
        <v>0</v>
      </c>
      <c r="T24" s="8">
        <f>FC_TRA_RAIL_E!T24+FC_TRA_ROAD_E!T24+FC_TRA_DAVI_E!T24+FC_TRA_DNAVI_E!T24+FC_TRA_PIPE_E!T24</f>
        <v>0</v>
      </c>
      <c r="U24" s="8">
        <f>FC_TRA_RAIL_E!U24+FC_TRA_ROAD_E!U24+FC_TRA_DAVI_E!U24+FC_TRA_DNAVI_E!U24+FC_TRA_PIPE_E!U24</f>
        <v>0</v>
      </c>
      <c r="V24" s="8">
        <f>FC_TRA_RAIL_E!V24+FC_TRA_ROAD_E!V24+FC_TRA_DAVI_E!V24+FC_TRA_DNAVI_E!V24+FC_TRA_PIPE_E!V24</f>
        <v>0</v>
      </c>
      <c r="W24" s="8">
        <f>FC_TRA_RAIL_E!W24+FC_TRA_ROAD_E!W24+FC_TRA_DAVI_E!W24+FC_TRA_DNAVI_E!W24+FC_TRA_PIPE_E!W24</f>
        <v>0</v>
      </c>
      <c r="X24" s="8">
        <f>FC_TRA_RAIL_E!X24+FC_TRA_ROAD_E!X24+FC_TRA_DAVI_E!X24+FC_TRA_DNAVI_E!X24+FC_TRA_PIPE_E!X24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FC_TRA_RAIL_E!C25+FC_TRA_ROAD_E!C25+FC_TRA_DAVI_E!C25+FC_TRA_DNAVI_E!C25+FC_TRA_PIPE_E!C25</f>
        <v>0</v>
      </c>
      <c r="D25" s="27">
        <f>FC_TRA_RAIL_E!D25+FC_TRA_ROAD_E!D25+FC_TRA_DAVI_E!D25+FC_TRA_DNAVI_E!D25+FC_TRA_PIPE_E!D25</f>
        <v>0</v>
      </c>
      <c r="E25" s="27">
        <f>FC_TRA_RAIL_E!E25+FC_TRA_ROAD_E!E25+FC_TRA_DAVI_E!E25+FC_TRA_DNAVI_E!E25+FC_TRA_PIPE_E!E25</f>
        <v>0</v>
      </c>
      <c r="F25" s="27">
        <f>FC_TRA_RAIL_E!F25+FC_TRA_ROAD_E!F25+FC_TRA_DAVI_E!F25+FC_TRA_DNAVI_E!F25+FC_TRA_PIPE_E!F25</f>
        <v>0</v>
      </c>
      <c r="G25" s="27">
        <f>FC_TRA_RAIL_E!G25+FC_TRA_ROAD_E!G25+FC_TRA_DAVI_E!G25+FC_TRA_DNAVI_E!G25+FC_TRA_PIPE_E!G25</f>
        <v>0</v>
      </c>
      <c r="H25" s="27">
        <f>FC_TRA_RAIL_E!H25+FC_TRA_ROAD_E!H25+FC_TRA_DAVI_E!H25+FC_TRA_DNAVI_E!H25+FC_TRA_PIPE_E!H25</f>
        <v>0</v>
      </c>
      <c r="I25" s="27">
        <f>FC_TRA_RAIL_E!I25+FC_TRA_ROAD_E!I25+FC_TRA_DAVI_E!I25+FC_TRA_DNAVI_E!I25+FC_TRA_PIPE_E!I25</f>
        <v>0</v>
      </c>
      <c r="J25" s="27">
        <f>FC_TRA_RAIL_E!J25+FC_TRA_ROAD_E!J25+FC_TRA_DAVI_E!J25+FC_TRA_DNAVI_E!J25+FC_TRA_PIPE_E!J25</f>
        <v>0</v>
      </c>
      <c r="K25" s="27">
        <f>FC_TRA_RAIL_E!K25+FC_TRA_ROAD_E!K25+FC_TRA_DAVI_E!K25+FC_TRA_DNAVI_E!K25+FC_TRA_PIPE_E!K25</f>
        <v>0</v>
      </c>
      <c r="L25" s="27">
        <f>FC_TRA_RAIL_E!L25+FC_TRA_ROAD_E!L25+FC_TRA_DAVI_E!L25+FC_TRA_DNAVI_E!L25+FC_TRA_PIPE_E!L25</f>
        <v>0</v>
      </c>
      <c r="M25" s="27">
        <f>FC_TRA_RAIL_E!M25+FC_TRA_ROAD_E!M25+FC_TRA_DAVI_E!M25+FC_TRA_DNAVI_E!M25+FC_TRA_PIPE_E!M25</f>
        <v>0</v>
      </c>
      <c r="N25" s="27">
        <f>FC_TRA_RAIL_E!N25+FC_TRA_ROAD_E!N25+FC_TRA_DAVI_E!N25+FC_TRA_DNAVI_E!N25+FC_TRA_PIPE_E!N25</f>
        <v>0</v>
      </c>
      <c r="O25" s="27">
        <f>FC_TRA_RAIL_E!O25+FC_TRA_ROAD_E!O25+FC_TRA_DAVI_E!O25+FC_TRA_DNAVI_E!O25+FC_TRA_PIPE_E!O25</f>
        <v>0</v>
      </c>
      <c r="P25" s="27">
        <f>FC_TRA_RAIL_E!P25+FC_TRA_ROAD_E!P25+FC_TRA_DAVI_E!P25+FC_TRA_DNAVI_E!P25+FC_TRA_PIPE_E!P25</f>
        <v>0</v>
      </c>
      <c r="Q25" s="27">
        <f>FC_TRA_RAIL_E!Q25+FC_TRA_ROAD_E!Q25+FC_TRA_DAVI_E!Q25+FC_TRA_DNAVI_E!Q25+FC_TRA_PIPE_E!Q25</f>
        <v>0</v>
      </c>
      <c r="R25" s="27">
        <f>FC_TRA_RAIL_E!R25+FC_TRA_ROAD_E!R25+FC_TRA_DAVI_E!R25+FC_TRA_DNAVI_E!R25+FC_TRA_PIPE_E!R25</f>
        <v>0</v>
      </c>
      <c r="S25" s="27">
        <f>FC_TRA_RAIL_E!S25+FC_TRA_ROAD_E!S25+FC_TRA_DAVI_E!S25+FC_TRA_DNAVI_E!S25+FC_TRA_PIPE_E!S25</f>
        <v>0</v>
      </c>
      <c r="T25" s="27">
        <f>FC_TRA_RAIL_E!T25+FC_TRA_ROAD_E!T25+FC_TRA_DAVI_E!T25+FC_TRA_DNAVI_E!T25+FC_TRA_PIPE_E!T25</f>
        <v>0</v>
      </c>
      <c r="U25" s="27">
        <f>FC_TRA_RAIL_E!U25+FC_TRA_ROAD_E!U25+FC_TRA_DAVI_E!U25+FC_TRA_DNAVI_E!U25+FC_TRA_PIPE_E!U25</f>
        <v>0</v>
      </c>
      <c r="V25" s="27">
        <f>FC_TRA_RAIL_E!V25+FC_TRA_ROAD_E!V25+FC_TRA_DAVI_E!V25+FC_TRA_DNAVI_E!V25+FC_TRA_PIPE_E!V25</f>
        <v>0</v>
      </c>
      <c r="W25" s="27">
        <f>FC_TRA_RAIL_E!W25+FC_TRA_ROAD_E!W25+FC_TRA_DAVI_E!W25+FC_TRA_DNAVI_E!W25+FC_TRA_PIPE_E!W25</f>
        <v>0</v>
      </c>
      <c r="X25" s="27">
        <f>FC_TRA_RAIL_E!X25+FC_TRA_ROAD_E!X25+FC_TRA_DAVI_E!X25+FC_TRA_DNAVI_E!X25+FC_TRA_PIPE_E!X25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V26" si="13">SUM(C27,C33)</f>
        <v>4805.6166115200003</v>
      </c>
      <c r="D26" s="27">
        <f t="shared" si="13"/>
        <v>5050.6238844</v>
      </c>
      <c r="E26" s="27">
        <f t="shared" si="13"/>
        <v>5259.8781215999988</v>
      </c>
      <c r="F26" s="27">
        <f t="shared" si="13"/>
        <v>5809.4941571999989</v>
      </c>
      <c r="G26" s="27">
        <f t="shared" si="13"/>
        <v>6777.9802551600005</v>
      </c>
      <c r="H26" s="27">
        <f t="shared" si="13"/>
        <v>7157.8253843999983</v>
      </c>
      <c r="I26" s="27">
        <f t="shared" si="13"/>
        <v>6852.1964173199985</v>
      </c>
      <c r="J26" s="27">
        <f t="shared" si="13"/>
        <v>6576.2638189199988</v>
      </c>
      <c r="K26" s="27">
        <f t="shared" si="13"/>
        <v>6673.9815849599981</v>
      </c>
      <c r="L26" s="27">
        <f t="shared" si="13"/>
        <v>6150.6853520399991</v>
      </c>
      <c r="M26" s="27">
        <f t="shared" si="13"/>
        <v>6513.5143123200005</v>
      </c>
      <c r="N26" s="27">
        <f t="shared" si="13"/>
        <v>6904.8024292800001</v>
      </c>
      <c r="O26" s="27">
        <f t="shared" si="13"/>
        <v>6589.65719412</v>
      </c>
      <c r="P26" s="27">
        <f t="shared" si="13"/>
        <v>6447.7470549600012</v>
      </c>
      <c r="Q26" s="27">
        <f t="shared" si="13"/>
        <v>6156.3538764000004</v>
      </c>
      <c r="R26" s="27">
        <f t="shared" si="13"/>
        <v>5720.0132656800024</v>
      </c>
      <c r="S26" s="27">
        <f t="shared" si="13"/>
        <v>5544.5544626399987</v>
      </c>
      <c r="T26" s="27">
        <f t="shared" si="13"/>
        <v>5649.4660863599993</v>
      </c>
      <c r="U26" s="27">
        <f t="shared" si="13"/>
        <v>6031.0609646400007</v>
      </c>
      <c r="V26" s="27">
        <f t="shared" si="13"/>
        <v>6167.0521339199995</v>
      </c>
      <c r="W26" s="27">
        <f t="shared" ref="W26:X26" si="14">SUM(W27,W33)</f>
        <v>4638.8377749599995</v>
      </c>
      <c r="X26" s="27">
        <f t="shared" si="14"/>
        <v>4955.4457761600015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V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ref="W27:X27" si="16">SUM(W28:W32)</f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FC_TRA_RAIL_E!C28+FC_TRA_ROAD_E!C28+FC_TRA_DAVI_E!C28+FC_TRA_DNAVI_E!C28+FC_TRA_PIPE_E!C28</f>
        <v>0</v>
      </c>
      <c r="D28" s="8">
        <f>FC_TRA_RAIL_E!D28+FC_TRA_ROAD_E!D28+FC_TRA_DAVI_E!D28+FC_TRA_DNAVI_E!D28+FC_TRA_PIPE_E!D28</f>
        <v>0</v>
      </c>
      <c r="E28" s="8">
        <f>FC_TRA_RAIL_E!E28+FC_TRA_ROAD_E!E28+FC_TRA_DAVI_E!E28+FC_TRA_DNAVI_E!E28+FC_TRA_PIPE_E!E28</f>
        <v>0</v>
      </c>
      <c r="F28" s="8">
        <f>FC_TRA_RAIL_E!F28+FC_TRA_ROAD_E!F28+FC_TRA_DAVI_E!F28+FC_TRA_DNAVI_E!F28+FC_TRA_PIPE_E!F28</f>
        <v>0</v>
      </c>
      <c r="G28" s="8">
        <f>FC_TRA_RAIL_E!G28+FC_TRA_ROAD_E!G28+FC_TRA_DAVI_E!G28+FC_TRA_DNAVI_E!G28+FC_TRA_PIPE_E!G28</f>
        <v>0</v>
      </c>
      <c r="H28" s="8">
        <f>FC_TRA_RAIL_E!H28+FC_TRA_ROAD_E!H28+FC_TRA_DAVI_E!H28+FC_TRA_DNAVI_E!H28+FC_TRA_PIPE_E!H28</f>
        <v>0</v>
      </c>
      <c r="I28" s="8">
        <f>FC_TRA_RAIL_E!I28+FC_TRA_ROAD_E!I28+FC_TRA_DAVI_E!I28+FC_TRA_DNAVI_E!I28+FC_TRA_PIPE_E!I28</f>
        <v>0</v>
      </c>
      <c r="J28" s="8">
        <f>FC_TRA_RAIL_E!J28+FC_TRA_ROAD_E!J28+FC_TRA_DAVI_E!J28+FC_TRA_DNAVI_E!J28+FC_TRA_PIPE_E!J28</f>
        <v>0</v>
      </c>
      <c r="K28" s="8">
        <f>FC_TRA_RAIL_E!K28+FC_TRA_ROAD_E!K28+FC_TRA_DAVI_E!K28+FC_TRA_DNAVI_E!K28+FC_TRA_PIPE_E!K28</f>
        <v>0</v>
      </c>
      <c r="L28" s="8">
        <f>FC_TRA_RAIL_E!L28+FC_TRA_ROAD_E!L28+FC_TRA_DAVI_E!L28+FC_TRA_DNAVI_E!L28+FC_TRA_PIPE_E!L28</f>
        <v>0</v>
      </c>
      <c r="M28" s="8">
        <f>FC_TRA_RAIL_E!M28+FC_TRA_ROAD_E!M28+FC_TRA_DAVI_E!M28+FC_TRA_DNAVI_E!M28+FC_TRA_PIPE_E!M28</f>
        <v>0</v>
      </c>
      <c r="N28" s="8">
        <f>FC_TRA_RAIL_E!N28+FC_TRA_ROAD_E!N28+FC_TRA_DAVI_E!N28+FC_TRA_DNAVI_E!N28+FC_TRA_PIPE_E!N28</f>
        <v>0</v>
      </c>
      <c r="O28" s="8">
        <f>FC_TRA_RAIL_E!O28+FC_TRA_ROAD_E!O28+FC_TRA_DAVI_E!O28+FC_TRA_DNAVI_E!O28+FC_TRA_PIPE_E!O28</f>
        <v>0</v>
      </c>
      <c r="P28" s="8">
        <f>FC_TRA_RAIL_E!P28+FC_TRA_ROAD_E!P28+FC_TRA_DAVI_E!P28+FC_TRA_DNAVI_E!P28+FC_TRA_PIPE_E!P28</f>
        <v>0</v>
      </c>
      <c r="Q28" s="8">
        <f>FC_TRA_RAIL_E!Q28+FC_TRA_ROAD_E!Q28+FC_TRA_DAVI_E!Q28+FC_TRA_DNAVI_E!Q28+FC_TRA_PIPE_E!Q28</f>
        <v>0</v>
      </c>
      <c r="R28" s="8">
        <f>FC_TRA_RAIL_E!R28+FC_TRA_ROAD_E!R28+FC_TRA_DAVI_E!R28+FC_TRA_DNAVI_E!R28+FC_TRA_PIPE_E!R28</f>
        <v>0</v>
      </c>
      <c r="S28" s="8">
        <f>FC_TRA_RAIL_E!S28+FC_TRA_ROAD_E!S28+FC_TRA_DAVI_E!S28+FC_TRA_DNAVI_E!S28+FC_TRA_PIPE_E!S28</f>
        <v>0</v>
      </c>
      <c r="T28" s="8">
        <f>FC_TRA_RAIL_E!T28+FC_TRA_ROAD_E!T28+FC_TRA_DAVI_E!T28+FC_TRA_DNAVI_E!T28+FC_TRA_PIPE_E!T28</f>
        <v>0</v>
      </c>
      <c r="U28" s="8">
        <f>FC_TRA_RAIL_E!U28+FC_TRA_ROAD_E!U28+FC_TRA_DAVI_E!U28+FC_TRA_DNAVI_E!U28+FC_TRA_PIPE_E!U28</f>
        <v>0</v>
      </c>
      <c r="V28" s="8">
        <f>FC_TRA_RAIL_E!V28+FC_TRA_ROAD_E!V28+FC_TRA_DAVI_E!V28+FC_TRA_DNAVI_E!V28+FC_TRA_PIPE_E!V28</f>
        <v>0</v>
      </c>
      <c r="W28" s="8">
        <f>FC_TRA_RAIL_E!W28+FC_TRA_ROAD_E!W28+FC_TRA_DAVI_E!W28+FC_TRA_DNAVI_E!W28+FC_TRA_PIPE_E!W28</f>
        <v>0</v>
      </c>
      <c r="X28" s="8">
        <f>FC_TRA_RAIL_E!X28+FC_TRA_ROAD_E!X28+FC_TRA_DAVI_E!X28+FC_TRA_DNAVI_E!X28+FC_TRA_PIPE_E!X28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FC_TRA_RAIL_E!C29+FC_TRA_ROAD_E!C29+FC_TRA_DAVI_E!C29+FC_TRA_DNAVI_E!C29+FC_TRA_PIPE_E!C29</f>
        <v>0</v>
      </c>
      <c r="D29" s="8">
        <f>FC_TRA_RAIL_E!D29+FC_TRA_ROAD_E!D29+FC_TRA_DAVI_E!D29+FC_TRA_DNAVI_E!D29+FC_TRA_PIPE_E!D29</f>
        <v>0</v>
      </c>
      <c r="E29" s="8">
        <f>FC_TRA_RAIL_E!E29+FC_TRA_ROAD_E!E29+FC_TRA_DAVI_E!E29+FC_TRA_DNAVI_E!E29+FC_TRA_PIPE_E!E29</f>
        <v>0</v>
      </c>
      <c r="F29" s="8">
        <f>FC_TRA_RAIL_E!F29+FC_TRA_ROAD_E!F29+FC_TRA_DAVI_E!F29+FC_TRA_DNAVI_E!F29+FC_TRA_PIPE_E!F29</f>
        <v>0</v>
      </c>
      <c r="G29" s="8">
        <f>FC_TRA_RAIL_E!G29+FC_TRA_ROAD_E!G29+FC_TRA_DAVI_E!G29+FC_TRA_DNAVI_E!G29+FC_TRA_PIPE_E!G29</f>
        <v>0</v>
      </c>
      <c r="H29" s="8">
        <f>FC_TRA_RAIL_E!H29+FC_TRA_ROAD_E!H29+FC_TRA_DAVI_E!H29+FC_TRA_DNAVI_E!H29+FC_TRA_PIPE_E!H29</f>
        <v>0</v>
      </c>
      <c r="I29" s="8">
        <f>FC_TRA_RAIL_E!I29+FC_TRA_ROAD_E!I29+FC_TRA_DAVI_E!I29+FC_TRA_DNAVI_E!I29+FC_TRA_PIPE_E!I29</f>
        <v>0</v>
      </c>
      <c r="J29" s="8">
        <f>FC_TRA_RAIL_E!J29+FC_TRA_ROAD_E!J29+FC_TRA_DAVI_E!J29+FC_TRA_DNAVI_E!J29+FC_TRA_PIPE_E!J29</f>
        <v>0</v>
      </c>
      <c r="K29" s="8">
        <f>FC_TRA_RAIL_E!K29+FC_TRA_ROAD_E!K29+FC_TRA_DAVI_E!K29+FC_TRA_DNAVI_E!K29+FC_TRA_PIPE_E!K29</f>
        <v>0</v>
      </c>
      <c r="L29" s="8">
        <f>FC_TRA_RAIL_E!L29+FC_TRA_ROAD_E!L29+FC_TRA_DAVI_E!L29+FC_TRA_DNAVI_E!L29+FC_TRA_PIPE_E!L29</f>
        <v>0</v>
      </c>
      <c r="M29" s="8">
        <f>FC_TRA_RAIL_E!M29+FC_TRA_ROAD_E!M29+FC_TRA_DAVI_E!M29+FC_TRA_DNAVI_E!M29+FC_TRA_PIPE_E!M29</f>
        <v>0</v>
      </c>
      <c r="N29" s="8">
        <f>FC_TRA_RAIL_E!N29+FC_TRA_ROAD_E!N29+FC_TRA_DAVI_E!N29+FC_TRA_DNAVI_E!N29+FC_TRA_PIPE_E!N29</f>
        <v>0</v>
      </c>
      <c r="O29" s="8">
        <f>FC_TRA_RAIL_E!O29+FC_TRA_ROAD_E!O29+FC_TRA_DAVI_E!O29+FC_TRA_DNAVI_E!O29+FC_TRA_PIPE_E!O29</f>
        <v>0</v>
      </c>
      <c r="P29" s="8">
        <f>FC_TRA_RAIL_E!P29+FC_TRA_ROAD_E!P29+FC_TRA_DAVI_E!P29+FC_TRA_DNAVI_E!P29+FC_TRA_PIPE_E!P29</f>
        <v>0</v>
      </c>
      <c r="Q29" s="8">
        <f>FC_TRA_RAIL_E!Q29+FC_TRA_ROAD_E!Q29+FC_TRA_DAVI_E!Q29+FC_TRA_DNAVI_E!Q29+FC_TRA_PIPE_E!Q29</f>
        <v>0</v>
      </c>
      <c r="R29" s="8">
        <f>FC_TRA_RAIL_E!R29+FC_TRA_ROAD_E!R29+FC_TRA_DAVI_E!R29+FC_TRA_DNAVI_E!R29+FC_TRA_PIPE_E!R29</f>
        <v>0</v>
      </c>
      <c r="S29" s="8">
        <f>FC_TRA_RAIL_E!S29+FC_TRA_ROAD_E!S29+FC_TRA_DAVI_E!S29+FC_TRA_DNAVI_E!S29+FC_TRA_PIPE_E!S29</f>
        <v>0</v>
      </c>
      <c r="T29" s="8">
        <f>FC_TRA_RAIL_E!T29+FC_TRA_ROAD_E!T29+FC_TRA_DAVI_E!T29+FC_TRA_DNAVI_E!T29+FC_TRA_PIPE_E!T29</f>
        <v>0</v>
      </c>
      <c r="U29" s="8">
        <f>FC_TRA_RAIL_E!U29+FC_TRA_ROAD_E!U29+FC_TRA_DAVI_E!U29+FC_TRA_DNAVI_E!U29+FC_TRA_PIPE_E!U29</f>
        <v>0</v>
      </c>
      <c r="V29" s="8">
        <f>FC_TRA_RAIL_E!V29+FC_TRA_ROAD_E!V29+FC_TRA_DAVI_E!V29+FC_TRA_DNAVI_E!V29+FC_TRA_PIPE_E!V29</f>
        <v>0</v>
      </c>
      <c r="W29" s="8">
        <f>FC_TRA_RAIL_E!W29+FC_TRA_ROAD_E!W29+FC_TRA_DAVI_E!W29+FC_TRA_DNAVI_E!W29+FC_TRA_PIPE_E!W29</f>
        <v>0</v>
      </c>
      <c r="X29" s="8">
        <f>FC_TRA_RAIL_E!X29+FC_TRA_ROAD_E!X29+FC_TRA_DAVI_E!X29+FC_TRA_DNAVI_E!X29+FC_TRA_PIPE_E!X29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FC_TRA_RAIL_E!C30+FC_TRA_ROAD_E!C30+FC_TRA_DAVI_E!C30+FC_TRA_DNAVI_E!C30+FC_TRA_PIPE_E!C30</f>
        <v>0</v>
      </c>
      <c r="D30" s="8">
        <f>FC_TRA_RAIL_E!D30+FC_TRA_ROAD_E!D30+FC_TRA_DAVI_E!D30+FC_TRA_DNAVI_E!D30+FC_TRA_PIPE_E!D30</f>
        <v>0</v>
      </c>
      <c r="E30" s="8">
        <f>FC_TRA_RAIL_E!E30+FC_TRA_ROAD_E!E30+FC_TRA_DAVI_E!E30+FC_TRA_DNAVI_E!E30+FC_TRA_PIPE_E!E30</f>
        <v>0</v>
      </c>
      <c r="F30" s="8">
        <f>FC_TRA_RAIL_E!F30+FC_TRA_ROAD_E!F30+FC_TRA_DAVI_E!F30+FC_TRA_DNAVI_E!F30+FC_TRA_PIPE_E!F30</f>
        <v>0</v>
      </c>
      <c r="G30" s="8">
        <f>FC_TRA_RAIL_E!G30+FC_TRA_ROAD_E!G30+FC_TRA_DAVI_E!G30+FC_TRA_DNAVI_E!G30+FC_TRA_PIPE_E!G30</f>
        <v>0</v>
      </c>
      <c r="H30" s="8">
        <f>FC_TRA_RAIL_E!H30+FC_TRA_ROAD_E!H30+FC_TRA_DAVI_E!H30+FC_TRA_DNAVI_E!H30+FC_TRA_PIPE_E!H30</f>
        <v>0</v>
      </c>
      <c r="I30" s="8">
        <f>FC_TRA_RAIL_E!I30+FC_TRA_ROAD_E!I30+FC_TRA_DAVI_E!I30+FC_TRA_DNAVI_E!I30+FC_TRA_PIPE_E!I30</f>
        <v>0</v>
      </c>
      <c r="J30" s="8">
        <f>FC_TRA_RAIL_E!J30+FC_TRA_ROAD_E!J30+FC_TRA_DAVI_E!J30+FC_TRA_DNAVI_E!J30+FC_TRA_PIPE_E!J30</f>
        <v>0</v>
      </c>
      <c r="K30" s="8">
        <f>FC_TRA_RAIL_E!K30+FC_TRA_ROAD_E!K30+FC_TRA_DAVI_E!K30+FC_TRA_DNAVI_E!K30+FC_TRA_PIPE_E!K30</f>
        <v>0</v>
      </c>
      <c r="L30" s="8">
        <f>FC_TRA_RAIL_E!L30+FC_TRA_ROAD_E!L30+FC_TRA_DAVI_E!L30+FC_TRA_DNAVI_E!L30+FC_TRA_PIPE_E!L30</f>
        <v>0</v>
      </c>
      <c r="M30" s="8">
        <f>FC_TRA_RAIL_E!M30+FC_TRA_ROAD_E!M30+FC_TRA_DAVI_E!M30+FC_TRA_DNAVI_E!M30+FC_TRA_PIPE_E!M30</f>
        <v>0</v>
      </c>
      <c r="N30" s="8">
        <f>FC_TRA_RAIL_E!N30+FC_TRA_ROAD_E!N30+FC_TRA_DAVI_E!N30+FC_TRA_DNAVI_E!N30+FC_TRA_PIPE_E!N30</f>
        <v>0</v>
      </c>
      <c r="O30" s="8">
        <f>FC_TRA_RAIL_E!O30+FC_TRA_ROAD_E!O30+FC_TRA_DAVI_E!O30+FC_TRA_DNAVI_E!O30+FC_TRA_PIPE_E!O30</f>
        <v>0</v>
      </c>
      <c r="P30" s="8">
        <f>FC_TRA_RAIL_E!P30+FC_TRA_ROAD_E!P30+FC_TRA_DAVI_E!P30+FC_TRA_DNAVI_E!P30+FC_TRA_PIPE_E!P30</f>
        <v>0</v>
      </c>
      <c r="Q30" s="8">
        <f>FC_TRA_RAIL_E!Q30+FC_TRA_ROAD_E!Q30+FC_TRA_DAVI_E!Q30+FC_TRA_DNAVI_E!Q30+FC_TRA_PIPE_E!Q30</f>
        <v>0</v>
      </c>
      <c r="R30" s="8">
        <f>FC_TRA_RAIL_E!R30+FC_TRA_ROAD_E!R30+FC_TRA_DAVI_E!R30+FC_TRA_DNAVI_E!R30+FC_TRA_PIPE_E!R30</f>
        <v>0</v>
      </c>
      <c r="S30" s="8">
        <f>FC_TRA_RAIL_E!S30+FC_TRA_ROAD_E!S30+FC_TRA_DAVI_E!S30+FC_TRA_DNAVI_E!S30+FC_TRA_PIPE_E!S30</f>
        <v>0</v>
      </c>
      <c r="T30" s="8">
        <f>FC_TRA_RAIL_E!T30+FC_TRA_ROAD_E!T30+FC_TRA_DAVI_E!T30+FC_TRA_DNAVI_E!T30+FC_TRA_PIPE_E!T30</f>
        <v>0</v>
      </c>
      <c r="U30" s="8">
        <f>FC_TRA_RAIL_E!U30+FC_TRA_ROAD_E!U30+FC_TRA_DAVI_E!U30+FC_TRA_DNAVI_E!U30+FC_TRA_PIPE_E!U30</f>
        <v>0</v>
      </c>
      <c r="V30" s="8">
        <f>FC_TRA_RAIL_E!V30+FC_TRA_ROAD_E!V30+FC_TRA_DAVI_E!V30+FC_TRA_DNAVI_E!V30+FC_TRA_PIPE_E!V30</f>
        <v>0</v>
      </c>
      <c r="W30" s="8">
        <f>FC_TRA_RAIL_E!W30+FC_TRA_ROAD_E!W30+FC_TRA_DAVI_E!W30+FC_TRA_DNAVI_E!W30+FC_TRA_PIPE_E!W30</f>
        <v>0</v>
      </c>
      <c r="X30" s="8">
        <f>FC_TRA_RAIL_E!X30+FC_TRA_ROAD_E!X30+FC_TRA_DAVI_E!X30+FC_TRA_DNAVI_E!X30+FC_TRA_PIPE_E!X30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FC_TRA_RAIL_E!C31+FC_TRA_ROAD_E!C31+FC_TRA_DAVI_E!C31+FC_TRA_DNAVI_E!C31+FC_TRA_PIPE_E!C31</f>
        <v>0</v>
      </c>
      <c r="D31" s="8">
        <f>FC_TRA_RAIL_E!D31+FC_TRA_ROAD_E!D31+FC_TRA_DAVI_E!D31+FC_TRA_DNAVI_E!D31+FC_TRA_PIPE_E!D31</f>
        <v>0</v>
      </c>
      <c r="E31" s="8">
        <f>FC_TRA_RAIL_E!E31+FC_TRA_ROAD_E!E31+FC_TRA_DAVI_E!E31+FC_TRA_DNAVI_E!E31+FC_TRA_PIPE_E!E31</f>
        <v>0</v>
      </c>
      <c r="F31" s="8">
        <f>FC_TRA_RAIL_E!F31+FC_TRA_ROAD_E!F31+FC_TRA_DAVI_E!F31+FC_TRA_DNAVI_E!F31+FC_TRA_PIPE_E!F31</f>
        <v>0</v>
      </c>
      <c r="G31" s="8">
        <f>FC_TRA_RAIL_E!G31+FC_TRA_ROAD_E!G31+FC_TRA_DAVI_E!G31+FC_TRA_DNAVI_E!G31+FC_TRA_PIPE_E!G31</f>
        <v>0</v>
      </c>
      <c r="H31" s="8">
        <f>FC_TRA_RAIL_E!H31+FC_TRA_ROAD_E!H31+FC_TRA_DAVI_E!H31+FC_TRA_DNAVI_E!H31+FC_TRA_PIPE_E!H31</f>
        <v>0</v>
      </c>
      <c r="I31" s="8">
        <f>FC_TRA_RAIL_E!I31+FC_TRA_ROAD_E!I31+FC_TRA_DAVI_E!I31+FC_TRA_DNAVI_E!I31+FC_TRA_PIPE_E!I31</f>
        <v>0</v>
      </c>
      <c r="J31" s="8">
        <f>FC_TRA_RAIL_E!J31+FC_TRA_ROAD_E!J31+FC_TRA_DAVI_E!J31+FC_TRA_DNAVI_E!J31+FC_TRA_PIPE_E!J31</f>
        <v>0</v>
      </c>
      <c r="K31" s="8">
        <f>FC_TRA_RAIL_E!K31+FC_TRA_ROAD_E!K31+FC_TRA_DAVI_E!K31+FC_TRA_DNAVI_E!K31+FC_TRA_PIPE_E!K31</f>
        <v>0</v>
      </c>
      <c r="L31" s="8">
        <f>FC_TRA_RAIL_E!L31+FC_TRA_ROAD_E!L31+FC_TRA_DAVI_E!L31+FC_TRA_DNAVI_E!L31+FC_TRA_PIPE_E!L31</f>
        <v>0</v>
      </c>
      <c r="M31" s="8">
        <f>FC_TRA_RAIL_E!M31+FC_TRA_ROAD_E!M31+FC_TRA_DAVI_E!M31+FC_TRA_DNAVI_E!M31+FC_TRA_PIPE_E!M31</f>
        <v>0</v>
      </c>
      <c r="N31" s="8">
        <f>FC_TRA_RAIL_E!N31+FC_TRA_ROAD_E!N31+FC_TRA_DAVI_E!N31+FC_TRA_DNAVI_E!N31+FC_TRA_PIPE_E!N31</f>
        <v>0</v>
      </c>
      <c r="O31" s="8">
        <f>FC_TRA_RAIL_E!O31+FC_TRA_ROAD_E!O31+FC_TRA_DAVI_E!O31+FC_TRA_DNAVI_E!O31+FC_TRA_PIPE_E!O31</f>
        <v>0</v>
      </c>
      <c r="P31" s="8">
        <f>FC_TRA_RAIL_E!P31+FC_TRA_ROAD_E!P31+FC_TRA_DAVI_E!P31+FC_TRA_DNAVI_E!P31+FC_TRA_PIPE_E!P31</f>
        <v>0</v>
      </c>
      <c r="Q31" s="8">
        <f>FC_TRA_RAIL_E!Q31+FC_TRA_ROAD_E!Q31+FC_TRA_DAVI_E!Q31+FC_TRA_DNAVI_E!Q31+FC_TRA_PIPE_E!Q31</f>
        <v>0</v>
      </c>
      <c r="R31" s="8">
        <f>FC_TRA_RAIL_E!R31+FC_TRA_ROAD_E!R31+FC_TRA_DAVI_E!R31+FC_TRA_DNAVI_E!R31+FC_TRA_PIPE_E!R31</f>
        <v>0</v>
      </c>
      <c r="S31" s="8">
        <f>FC_TRA_RAIL_E!S31+FC_TRA_ROAD_E!S31+FC_TRA_DAVI_E!S31+FC_TRA_DNAVI_E!S31+FC_TRA_PIPE_E!S31</f>
        <v>0</v>
      </c>
      <c r="T31" s="8">
        <f>FC_TRA_RAIL_E!T31+FC_TRA_ROAD_E!T31+FC_TRA_DAVI_E!T31+FC_TRA_DNAVI_E!T31+FC_TRA_PIPE_E!T31</f>
        <v>0</v>
      </c>
      <c r="U31" s="8">
        <f>FC_TRA_RAIL_E!U31+FC_TRA_ROAD_E!U31+FC_TRA_DAVI_E!U31+FC_TRA_DNAVI_E!U31+FC_TRA_PIPE_E!U31</f>
        <v>0</v>
      </c>
      <c r="V31" s="8">
        <f>FC_TRA_RAIL_E!V31+FC_TRA_ROAD_E!V31+FC_TRA_DAVI_E!V31+FC_TRA_DNAVI_E!V31+FC_TRA_PIPE_E!V31</f>
        <v>0</v>
      </c>
      <c r="W31" s="8">
        <f>FC_TRA_RAIL_E!W31+FC_TRA_ROAD_E!W31+FC_TRA_DAVI_E!W31+FC_TRA_DNAVI_E!W31+FC_TRA_PIPE_E!W31</f>
        <v>0</v>
      </c>
      <c r="X31" s="8">
        <f>FC_TRA_RAIL_E!X31+FC_TRA_ROAD_E!X31+FC_TRA_DAVI_E!X31+FC_TRA_DNAVI_E!X31+FC_TRA_PIPE_E!X31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FC_TRA_RAIL_E!C32+FC_TRA_ROAD_E!C32+FC_TRA_DAVI_E!C32+FC_TRA_DNAVI_E!C32+FC_TRA_PIPE_E!C32</f>
        <v>0</v>
      </c>
      <c r="D32" s="8">
        <f>FC_TRA_RAIL_E!D32+FC_TRA_ROAD_E!D32+FC_TRA_DAVI_E!D32+FC_TRA_DNAVI_E!D32+FC_TRA_PIPE_E!D32</f>
        <v>0</v>
      </c>
      <c r="E32" s="8">
        <f>FC_TRA_RAIL_E!E32+FC_TRA_ROAD_E!E32+FC_TRA_DAVI_E!E32+FC_TRA_DNAVI_E!E32+FC_TRA_PIPE_E!E32</f>
        <v>0</v>
      </c>
      <c r="F32" s="8">
        <f>FC_TRA_RAIL_E!F32+FC_TRA_ROAD_E!F32+FC_TRA_DAVI_E!F32+FC_TRA_DNAVI_E!F32+FC_TRA_PIPE_E!F32</f>
        <v>0</v>
      </c>
      <c r="G32" s="8">
        <f>FC_TRA_RAIL_E!G32+FC_TRA_ROAD_E!G32+FC_TRA_DAVI_E!G32+FC_TRA_DNAVI_E!G32+FC_TRA_PIPE_E!G32</f>
        <v>0</v>
      </c>
      <c r="H32" s="8">
        <f>FC_TRA_RAIL_E!H32+FC_TRA_ROAD_E!H32+FC_TRA_DAVI_E!H32+FC_TRA_DNAVI_E!H32+FC_TRA_PIPE_E!H32</f>
        <v>0</v>
      </c>
      <c r="I32" s="8">
        <f>FC_TRA_RAIL_E!I32+FC_TRA_ROAD_E!I32+FC_TRA_DAVI_E!I32+FC_TRA_DNAVI_E!I32+FC_TRA_PIPE_E!I32</f>
        <v>0</v>
      </c>
      <c r="J32" s="8">
        <f>FC_TRA_RAIL_E!J32+FC_TRA_ROAD_E!J32+FC_TRA_DAVI_E!J32+FC_TRA_DNAVI_E!J32+FC_TRA_PIPE_E!J32</f>
        <v>0</v>
      </c>
      <c r="K32" s="8">
        <f>FC_TRA_RAIL_E!K32+FC_TRA_ROAD_E!K32+FC_TRA_DAVI_E!K32+FC_TRA_DNAVI_E!K32+FC_TRA_PIPE_E!K32</f>
        <v>0</v>
      </c>
      <c r="L32" s="8">
        <f>FC_TRA_RAIL_E!L32+FC_TRA_ROAD_E!L32+FC_TRA_DAVI_E!L32+FC_TRA_DNAVI_E!L32+FC_TRA_PIPE_E!L32</f>
        <v>0</v>
      </c>
      <c r="M32" s="8">
        <f>FC_TRA_RAIL_E!M32+FC_TRA_ROAD_E!M32+FC_TRA_DAVI_E!M32+FC_TRA_DNAVI_E!M32+FC_TRA_PIPE_E!M32</f>
        <v>0</v>
      </c>
      <c r="N32" s="8">
        <f>FC_TRA_RAIL_E!N32+FC_TRA_ROAD_E!N32+FC_TRA_DAVI_E!N32+FC_TRA_DNAVI_E!N32+FC_TRA_PIPE_E!N32</f>
        <v>0</v>
      </c>
      <c r="O32" s="8">
        <f>FC_TRA_RAIL_E!O32+FC_TRA_ROAD_E!O32+FC_TRA_DAVI_E!O32+FC_TRA_DNAVI_E!O32+FC_TRA_PIPE_E!O32</f>
        <v>0</v>
      </c>
      <c r="P32" s="8">
        <f>FC_TRA_RAIL_E!P32+FC_TRA_ROAD_E!P32+FC_TRA_DAVI_E!P32+FC_TRA_DNAVI_E!P32+FC_TRA_PIPE_E!P32</f>
        <v>0</v>
      </c>
      <c r="Q32" s="8">
        <f>FC_TRA_RAIL_E!Q32+FC_TRA_ROAD_E!Q32+FC_TRA_DAVI_E!Q32+FC_TRA_DNAVI_E!Q32+FC_TRA_PIPE_E!Q32</f>
        <v>0</v>
      </c>
      <c r="R32" s="8">
        <f>FC_TRA_RAIL_E!R32+FC_TRA_ROAD_E!R32+FC_TRA_DAVI_E!R32+FC_TRA_DNAVI_E!R32+FC_TRA_PIPE_E!R32</f>
        <v>0</v>
      </c>
      <c r="S32" s="8">
        <f>FC_TRA_RAIL_E!S32+FC_TRA_ROAD_E!S32+FC_TRA_DAVI_E!S32+FC_TRA_DNAVI_E!S32+FC_TRA_PIPE_E!S32</f>
        <v>0</v>
      </c>
      <c r="T32" s="8">
        <f>FC_TRA_RAIL_E!T32+FC_TRA_ROAD_E!T32+FC_TRA_DAVI_E!T32+FC_TRA_DNAVI_E!T32+FC_TRA_PIPE_E!T32</f>
        <v>0</v>
      </c>
      <c r="U32" s="8">
        <f>FC_TRA_RAIL_E!U32+FC_TRA_ROAD_E!U32+FC_TRA_DAVI_E!U32+FC_TRA_DNAVI_E!U32+FC_TRA_PIPE_E!U32</f>
        <v>0</v>
      </c>
      <c r="V32" s="8">
        <f>FC_TRA_RAIL_E!V32+FC_TRA_ROAD_E!V32+FC_TRA_DAVI_E!V32+FC_TRA_DNAVI_E!V32+FC_TRA_PIPE_E!V32</f>
        <v>0</v>
      </c>
      <c r="W32" s="8">
        <f>FC_TRA_RAIL_E!W32+FC_TRA_ROAD_E!W32+FC_TRA_DAVI_E!W32+FC_TRA_DNAVI_E!W32+FC_TRA_PIPE_E!W32</f>
        <v>0</v>
      </c>
      <c r="X32" s="8">
        <f>FC_TRA_RAIL_E!X32+FC_TRA_ROAD_E!X32+FC_TRA_DAVI_E!X32+FC_TRA_DNAVI_E!X32+FC_TRA_PIPE_E!X32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V33" si="17">SUM(C34:C50)</f>
        <v>4805.6166115200003</v>
      </c>
      <c r="D33" s="19">
        <f t="shared" si="17"/>
        <v>5050.6238844</v>
      </c>
      <c r="E33" s="19">
        <f t="shared" si="17"/>
        <v>5259.8781215999988</v>
      </c>
      <c r="F33" s="19">
        <f t="shared" si="17"/>
        <v>5809.4941571999989</v>
      </c>
      <c r="G33" s="19">
        <f t="shared" si="17"/>
        <v>6777.9802551600005</v>
      </c>
      <c r="H33" s="19">
        <f t="shared" si="17"/>
        <v>7157.8253843999983</v>
      </c>
      <c r="I33" s="19">
        <f t="shared" si="17"/>
        <v>6852.1964173199985</v>
      </c>
      <c r="J33" s="19">
        <f t="shared" si="17"/>
        <v>6576.2638189199988</v>
      </c>
      <c r="K33" s="19">
        <f t="shared" si="17"/>
        <v>6673.9815849599981</v>
      </c>
      <c r="L33" s="19">
        <f t="shared" si="17"/>
        <v>6150.6853520399991</v>
      </c>
      <c r="M33" s="19">
        <f t="shared" si="17"/>
        <v>6513.5143123200005</v>
      </c>
      <c r="N33" s="19">
        <f t="shared" si="17"/>
        <v>6904.8024292800001</v>
      </c>
      <c r="O33" s="19">
        <f t="shared" si="17"/>
        <v>6589.65719412</v>
      </c>
      <c r="P33" s="19">
        <f t="shared" si="17"/>
        <v>6447.7470549600012</v>
      </c>
      <c r="Q33" s="19">
        <f t="shared" si="17"/>
        <v>6156.3538764000004</v>
      </c>
      <c r="R33" s="19">
        <f t="shared" si="17"/>
        <v>5720.0132656800024</v>
      </c>
      <c r="S33" s="19">
        <f t="shared" si="17"/>
        <v>5544.5544626399987</v>
      </c>
      <c r="T33" s="19">
        <f t="shared" si="17"/>
        <v>5649.4660863599993</v>
      </c>
      <c r="U33" s="19">
        <f t="shared" si="17"/>
        <v>6031.0609646400007</v>
      </c>
      <c r="V33" s="19">
        <f t="shared" si="17"/>
        <v>6167.0521339199995</v>
      </c>
      <c r="W33" s="19">
        <f t="shared" ref="W33:X33" si="18">SUM(W34:W50)</f>
        <v>4638.8377749599995</v>
      </c>
      <c r="X33" s="19">
        <f t="shared" si="18"/>
        <v>4955.4457761600015</v>
      </c>
    </row>
    <row r="34" spans="1:24" ht="11.25" customHeight="1" x14ac:dyDescent="0.2">
      <c r="A34" s="28" t="s">
        <v>54</v>
      </c>
      <c r="B34" s="7" t="s">
        <v>55</v>
      </c>
      <c r="C34" s="8">
        <f>FC_TRA_RAIL_E!C34+FC_TRA_ROAD_E!C34+FC_TRA_DAVI_E!C34+FC_TRA_DNAVI_E!C34+FC_TRA_PIPE_E!C34</f>
        <v>0</v>
      </c>
      <c r="D34" s="8">
        <f>FC_TRA_RAIL_E!D34+FC_TRA_ROAD_E!D34+FC_TRA_DAVI_E!D34+FC_TRA_DNAVI_E!D34+FC_TRA_PIPE_E!D34</f>
        <v>0</v>
      </c>
      <c r="E34" s="8">
        <f>FC_TRA_RAIL_E!E34+FC_TRA_ROAD_E!E34+FC_TRA_DAVI_E!E34+FC_TRA_DNAVI_E!E34+FC_TRA_PIPE_E!E34</f>
        <v>0</v>
      </c>
      <c r="F34" s="8">
        <f>FC_TRA_RAIL_E!F34+FC_TRA_ROAD_E!F34+FC_TRA_DAVI_E!F34+FC_TRA_DNAVI_E!F34+FC_TRA_PIPE_E!F34</f>
        <v>0</v>
      </c>
      <c r="G34" s="8">
        <f>FC_TRA_RAIL_E!G34+FC_TRA_ROAD_E!G34+FC_TRA_DAVI_E!G34+FC_TRA_DNAVI_E!G34+FC_TRA_PIPE_E!G34</f>
        <v>0</v>
      </c>
      <c r="H34" s="8">
        <f>FC_TRA_RAIL_E!H34+FC_TRA_ROAD_E!H34+FC_TRA_DAVI_E!H34+FC_TRA_DNAVI_E!H34+FC_TRA_PIPE_E!H34</f>
        <v>0</v>
      </c>
      <c r="I34" s="8">
        <f>FC_TRA_RAIL_E!I34+FC_TRA_ROAD_E!I34+FC_TRA_DAVI_E!I34+FC_TRA_DNAVI_E!I34+FC_TRA_PIPE_E!I34</f>
        <v>0</v>
      </c>
      <c r="J34" s="8">
        <f>FC_TRA_RAIL_E!J34+FC_TRA_ROAD_E!J34+FC_TRA_DAVI_E!J34+FC_TRA_DNAVI_E!J34+FC_TRA_PIPE_E!J34</f>
        <v>0</v>
      </c>
      <c r="K34" s="8">
        <f>FC_TRA_RAIL_E!K34+FC_TRA_ROAD_E!K34+FC_TRA_DAVI_E!K34+FC_TRA_DNAVI_E!K34+FC_TRA_PIPE_E!K34</f>
        <v>0</v>
      </c>
      <c r="L34" s="8">
        <f>FC_TRA_RAIL_E!L34+FC_TRA_ROAD_E!L34+FC_TRA_DAVI_E!L34+FC_TRA_DNAVI_E!L34+FC_TRA_PIPE_E!L34</f>
        <v>0</v>
      </c>
      <c r="M34" s="8">
        <f>FC_TRA_RAIL_E!M34+FC_TRA_ROAD_E!M34+FC_TRA_DAVI_E!M34+FC_TRA_DNAVI_E!M34+FC_TRA_PIPE_E!M34</f>
        <v>0</v>
      </c>
      <c r="N34" s="8">
        <f>FC_TRA_RAIL_E!N34+FC_TRA_ROAD_E!N34+FC_TRA_DAVI_E!N34+FC_TRA_DNAVI_E!N34+FC_TRA_PIPE_E!N34</f>
        <v>0</v>
      </c>
      <c r="O34" s="8">
        <f>FC_TRA_RAIL_E!O34+FC_TRA_ROAD_E!O34+FC_TRA_DAVI_E!O34+FC_TRA_DNAVI_E!O34+FC_TRA_PIPE_E!O34</f>
        <v>0</v>
      </c>
      <c r="P34" s="8">
        <f>FC_TRA_RAIL_E!P34+FC_TRA_ROAD_E!P34+FC_TRA_DAVI_E!P34+FC_TRA_DNAVI_E!P34+FC_TRA_PIPE_E!P34</f>
        <v>0</v>
      </c>
      <c r="Q34" s="8">
        <f>FC_TRA_RAIL_E!Q34+FC_TRA_ROAD_E!Q34+FC_TRA_DAVI_E!Q34+FC_TRA_DNAVI_E!Q34+FC_TRA_PIPE_E!Q34</f>
        <v>0</v>
      </c>
      <c r="R34" s="8">
        <f>FC_TRA_RAIL_E!R34+FC_TRA_ROAD_E!R34+FC_TRA_DAVI_E!R34+FC_TRA_DNAVI_E!R34+FC_TRA_PIPE_E!R34</f>
        <v>0</v>
      </c>
      <c r="S34" s="8">
        <f>FC_TRA_RAIL_E!S34+FC_TRA_ROAD_E!S34+FC_TRA_DAVI_E!S34+FC_TRA_DNAVI_E!S34+FC_TRA_PIPE_E!S34</f>
        <v>0</v>
      </c>
      <c r="T34" s="8">
        <f>FC_TRA_RAIL_E!T34+FC_TRA_ROAD_E!T34+FC_TRA_DAVI_E!T34+FC_TRA_DNAVI_E!T34+FC_TRA_PIPE_E!T34</f>
        <v>0</v>
      </c>
      <c r="U34" s="8">
        <f>FC_TRA_RAIL_E!U34+FC_TRA_ROAD_E!U34+FC_TRA_DAVI_E!U34+FC_TRA_DNAVI_E!U34+FC_TRA_PIPE_E!U34</f>
        <v>0</v>
      </c>
      <c r="V34" s="8">
        <f>FC_TRA_RAIL_E!V34+FC_TRA_ROAD_E!V34+FC_TRA_DAVI_E!V34+FC_TRA_DNAVI_E!V34+FC_TRA_PIPE_E!V34</f>
        <v>0</v>
      </c>
      <c r="W34" s="8">
        <f>FC_TRA_RAIL_E!W34+FC_TRA_ROAD_E!W34+FC_TRA_DAVI_E!W34+FC_TRA_DNAVI_E!W34+FC_TRA_PIPE_E!W34</f>
        <v>0</v>
      </c>
      <c r="X34" s="8">
        <f>FC_TRA_RAIL_E!X34+FC_TRA_ROAD_E!X34+FC_TRA_DAVI_E!X34+FC_TRA_DNAVI_E!X34+FC_TRA_PIPE_E!X34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FC_TRA_RAIL_E!C35+FC_TRA_ROAD_E!C35+FC_TRA_DAVI_E!C35+FC_TRA_DNAVI_E!C35+FC_TRA_PIPE_E!C35</f>
        <v>0</v>
      </c>
      <c r="D35" s="8">
        <f>FC_TRA_RAIL_E!D35+FC_TRA_ROAD_E!D35+FC_TRA_DAVI_E!D35+FC_TRA_DNAVI_E!D35+FC_TRA_PIPE_E!D35</f>
        <v>0</v>
      </c>
      <c r="E35" s="8">
        <f>FC_TRA_RAIL_E!E35+FC_TRA_ROAD_E!E35+FC_TRA_DAVI_E!E35+FC_TRA_DNAVI_E!E35+FC_TRA_PIPE_E!E35</f>
        <v>0</v>
      </c>
      <c r="F35" s="8">
        <f>FC_TRA_RAIL_E!F35+FC_TRA_ROAD_E!F35+FC_TRA_DAVI_E!F35+FC_TRA_DNAVI_E!F35+FC_TRA_PIPE_E!F35</f>
        <v>0</v>
      </c>
      <c r="G35" s="8">
        <f>FC_TRA_RAIL_E!G35+FC_TRA_ROAD_E!G35+FC_TRA_DAVI_E!G35+FC_TRA_DNAVI_E!G35+FC_TRA_PIPE_E!G35</f>
        <v>0</v>
      </c>
      <c r="H35" s="8">
        <f>FC_TRA_RAIL_E!H35+FC_TRA_ROAD_E!H35+FC_TRA_DAVI_E!H35+FC_TRA_DNAVI_E!H35+FC_TRA_PIPE_E!H35</f>
        <v>0</v>
      </c>
      <c r="I35" s="8">
        <f>FC_TRA_RAIL_E!I35+FC_TRA_ROAD_E!I35+FC_TRA_DAVI_E!I35+FC_TRA_DNAVI_E!I35+FC_TRA_PIPE_E!I35</f>
        <v>0</v>
      </c>
      <c r="J35" s="8">
        <f>FC_TRA_RAIL_E!J35+FC_TRA_ROAD_E!J35+FC_TRA_DAVI_E!J35+FC_TRA_DNAVI_E!J35+FC_TRA_PIPE_E!J35</f>
        <v>0</v>
      </c>
      <c r="K35" s="8">
        <f>FC_TRA_RAIL_E!K35+FC_TRA_ROAD_E!K35+FC_TRA_DAVI_E!K35+FC_TRA_DNAVI_E!K35+FC_TRA_PIPE_E!K35</f>
        <v>0</v>
      </c>
      <c r="L35" s="8">
        <f>FC_TRA_RAIL_E!L35+FC_TRA_ROAD_E!L35+FC_TRA_DAVI_E!L35+FC_TRA_DNAVI_E!L35+FC_TRA_PIPE_E!L35</f>
        <v>0</v>
      </c>
      <c r="M35" s="8">
        <f>FC_TRA_RAIL_E!M35+FC_TRA_ROAD_E!M35+FC_TRA_DAVI_E!M35+FC_TRA_DNAVI_E!M35+FC_TRA_PIPE_E!M35</f>
        <v>0</v>
      </c>
      <c r="N35" s="8">
        <f>FC_TRA_RAIL_E!N35+FC_TRA_ROAD_E!N35+FC_TRA_DAVI_E!N35+FC_TRA_DNAVI_E!N35+FC_TRA_PIPE_E!N35</f>
        <v>0</v>
      </c>
      <c r="O35" s="8">
        <f>FC_TRA_RAIL_E!O35+FC_TRA_ROAD_E!O35+FC_TRA_DAVI_E!O35+FC_TRA_DNAVI_E!O35+FC_TRA_PIPE_E!O35</f>
        <v>0</v>
      </c>
      <c r="P35" s="8">
        <f>FC_TRA_RAIL_E!P35+FC_TRA_ROAD_E!P35+FC_TRA_DAVI_E!P35+FC_TRA_DNAVI_E!P35+FC_TRA_PIPE_E!P35</f>
        <v>0</v>
      </c>
      <c r="Q35" s="8">
        <f>FC_TRA_RAIL_E!Q35+FC_TRA_ROAD_E!Q35+FC_TRA_DAVI_E!Q35+FC_TRA_DNAVI_E!Q35+FC_TRA_PIPE_E!Q35</f>
        <v>0</v>
      </c>
      <c r="R35" s="8">
        <f>FC_TRA_RAIL_E!R35+FC_TRA_ROAD_E!R35+FC_TRA_DAVI_E!R35+FC_TRA_DNAVI_E!R35+FC_TRA_PIPE_E!R35</f>
        <v>0</v>
      </c>
      <c r="S35" s="8">
        <f>FC_TRA_RAIL_E!S35+FC_TRA_ROAD_E!S35+FC_TRA_DAVI_E!S35+FC_TRA_DNAVI_E!S35+FC_TRA_PIPE_E!S35</f>
        <v>0</v>
      </c>
      <c r="T35" s="8">
        <f>FC_TRA_RAIL_E!T35+FC_TRA_ROAD_E!T35+FC_TRA_DAVI_E!T35+FC_TRA_DNAVI_E!T35+FC_TRA_PIPE_E!T35</f>
        <v>0</v>
      </c>
      <c r="U35" s="8">
        <f>FC_TRA_RAIL_E!U35+FC_TRA_ROAD_E!U35+FC_TRA_DAVI_E!U35+FC_TRA_DNAVI_E!U35+FC_TRA_PIPE_E!U35</f>
        <v>0</v>
      </c>
      <c r="V35" s="8">
        <f>FC_TRA_RAIL_E!V35+FC_TRA_ROAD_E!V35+FC_TRA_DAVI_E!V35+FC_TRA_DNAVI_E!V35+FC_TRA_PIPE_E!V35</f>
        <v>0</v>
      </c>
      <c r="W35" s="8">
        <f>FC_TRA_RAIL_E!W35+FC_TRA_ROAD_E!W35+FC_TRA_DAVI_E!W35+FC_TRA_DNAVI_E!W35+FC_TRA_PIPE_E!W35</f>
        <v>0</v>
      </c>
      <c r="X35" s="8">
        <f>FC_TRA_RAIL_E!X35+FC_TRA_ROAD_E!X35+FC_TRA_DAVI_E!X35+FC_TRA_DNAVI_E!X35+FC_TRA_PIPE_E!X35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FC_TRA_RAIL_E!C36+FC_TRA_ROAD_E!C36+FC_TRA_DAVI_E!C36+FC_TRA_DNAVI_E!C36+FC_TRA_PIPE_E!C36</f>
        <v>5.8053009600000003</v>
      </c>
      <c r="D36" s="8">
        <f>FC_TRA_RAIL_E!D36+FC_TRA_ROAD_E!D36+FC_TRA_DAVI_E!D36+FC_TRA_DNAVI_E!D36+FC_TRA_PIPE_E!D36</f>
        <v>8.707724279999999</v>
      </c>
      <c r="E36" s="8">
        <f>FC_TRA_RAIL_E!E36+FC_TRA_ROAD_E!E36+FC_TRA_DAVI_E!E36+FC_TRA_DNAVI_E!E36+FC_TRA_PIPE_E!E36</f>
        <v>11.610374759999999</v>
      </c>
      <c r="F36" s="8">
        <f>FC_TRA_RAIL_E!F36+FC_TRA_ROAD_E!F36+FC_TRA_DAVI_E!F36+FC_TRA_DNAVI_E!F36+FC_TRA_PIPE_E!F36</f>
        <v>8.707724279999999</v>
      </c>
      <c r="G36" s="8">
        <f>FC_TRA_RAIL_E!G36+FC_TRA_ROAD_E!G36+FC_TRA_DAVI_E!G36+FC_TRA_DNAVI_E!G36+FC_TRA_PIPE_E!G36</f>
        <v>8.707724279999999</v>
      </c>
      <c r="H36" s="8">
        <f>FC_TRA_RAIL_E!H36+FC_TRA_ROAD_E!H36+FC_TRA_DAVI_E!H36+FC_TRA_DNAVI_E!H36+FC_TRA_PIPE_E!H36</f>
        <v>5.8053009600000003</v>
      </c>
      <c r="I36" s="8">
        <f>FC_TRA_RAIL_E!I36+FC_TRA_ROAD_E!I36+FC_TRA_DAVI_E!I36+FC_TRA_DNAVI_E!I36+FC_TRA_PIPE_E!I36</f>
        <v>2.9026504799999988</v>
      </c>
      <c r="J36" s="8">
        <f>FC_TRA_RAIL_E!J36+FC_TRA_ROAD_E!J36+FC_TRA_DAVI_E!J36+FC_TRA_DNAVI_E!J36+FC_TRA_PIPE_E!J36</f>
        <v>5.8053009600000003</v>
      </c>
      <c r="K36" s="8">
        <f>FC_TRA_RAIL_E!K36+FC_TRA_ROAD_E!K36+FC_TRA_DAVI_E!K36+FC_TRA_DNAVI_E!K36+FC_TRA_PIPE_E!K36</f>
        <v>5.8053009600000003</v>
      </c>
      <c r="L36" s="8">
        <f>FC_TRA_RAIL_E!L36+FC_TRA_ROAD_E!L36+FC_TRA_DAVI_E!L36+FC_TRA_DNAVI_E!L36+FC_TRA_PIPE_E!L36</f>
        <v>3.9155569200000002</v>
      </c>
      <c r="M36" s="8">
        <f>FC_TRA_RAIL_E!M36+FC_TRA_ROAD_E!M36+FC_TRA_DAVI_E!M36+FC_TRA_DNAVI_E!M36+FC_TRA_PIPE_E!M36</f>
        <v>3.9244161600000003</v>
      </c>
      <c r="N36" s="8">
        <f>FC_TRA_RAIL_E!N36+FC_TRA_ROAD_E!N36+FC_TRA_DAVI_E!N36+FC_TRA_DNAVI_E!N36+FC_TRA_PIPE_E!N36</f>
        <v>1.8111466800000002</v>
      </c>
      <c r="O36" s="8">
        <f>FC_TRA_RAIL_E!O36+FC_TRA_ROAD_E!O36+FC_TRA_DAVI_E!O36+FC_TRA_DNAVI_E!O36+FC_TRA_PIPE_E!O36</f>
        <v>4.9489077599999991</v>
      </c>
      <c r="P36" s="8">
        <f>FC_TRA_RAIL_E!P36+FC_TRA_ROAD_E!P36+FC_TRA_DAVI_E!P36+FC_TRA_DNAVI_E!P36+FC_TRA_PIPE_E!P36</f>
        <v>3.393088919999999</v>
      </c>
      <c r="Q36" s="8">
        <f>FC_TRA_RAIL_E!Q36+FC_TRA_ROAD_E!Q36+FC_TRA_DAVI_E!Q36+FC_TRA_DNAVI_E!Q36+FC_TRA_PIPE_E!Q36</f>
        <v>3.9126038399999996</v>
      </c>
      <c r="R36" s="8">
        <f>FC_TRA_RAIL_E!R36+FC_TRA_ROAD_E!R36+FC_TRA_DAVI_E!R36+FC_TRA_DNAVI_E!R36+FC_TRA_PIPE_E!R36</f>
        <v>1.9622080800000001</v>
      </c>
      <c r="S36" s="8">
        <f>FC_TRA_RAIL_E!S36+FC_TRA_ROAD_E!S36+FC_TRA_DAVI_E!S36+FC_TRA_DNAVI_E!S36+FC_TRA_PIPE_E!S36</f>
        <v>2.12190156</v>
      </c>
      <c r="T36" s="8">
        <f>FC_TRA_RAIL_E!T36+FC_TRA_ROAD_E!T36+FC_TRA_DAVI_E!T36+FC_TRA_DNAVI_E!T36+FC_TRA_PIPE_E!T36</f>
        <v>1.8345441600000003</v>
      </c>
      <c r="U36" s="8">
        <f>FC_TRA_RAIL_E!U36+FC_TRA_ROAD_E!U36+FC_TRA_DAVI_E!U36+FC_TRA_DNAVI_E!U36+FC_TRA_PIPE_E!U36</f>
        <v>0.97519788000000007</v>
      </c>
      <c r="V36" s="8">
        <f>FC_TRA_RAIL_E!V36+FC_TRA_ROAD_E!V36+FC_TRA_DAVI_E!V36+FC_TRA_DNAVI_E!V36+FC_TRA_PIPE_E!V36</f>
        <v>0.85344012000000014</v>
      </c>
      <c r="W36" s="8">
        <f>FC_TRA_RAIL_E!W36+FC_TRA_ROAD_E!W36+FC_TRA_DAVI_E!W36+FC_TRA_DNAVI_E!W36+FC_TRA_PIPE_E!W36</f>
        <v>0.50497667999999996</v>
      </c>
      <c r="X36" s="8">
        <f>FC_TRA_RAIL_E!X36+FC_TRA_ROAD_E!X36+FC_TRA_DAVI_E!X36+FC_TRA_DNAVI_E!X36+FC_TRA_PIPE_E!X36</f>
        <v>0.74599343999999979</v>
      </c>
    </row>
    <row r="37" spans="1:24" ht="11.25" customHeight="1" x14ac:dyDescent="0.2">
      <c r="A37" s="28" t="s">
        <v>60</v>
      </c>
      <c r="B37" s="7" t="s">
        <v>61</v>
      </c>
      <c r="C37" s="8">
        <f>FC_TRA_RAIL_E!C37+FC_TRA_ROAD_E!C37+FC_TRA_DAVI_E!C37+FC_TRA_DNAVI_E!C37+FC_TRA_PIPE_E!C37</f>
        <v>1727.4107465999998</v>
      </c>
      <c r="D37" s="8">
        <f>FC_TRA_RAIL_E!D37+FC_TRA_ROAD_E!D37+FC_TRA_DAVI_E!D37+FC_TRA_DNAVI_E!D37+FC_TRA_PIPE_E!D37</f>
        <v>1700.83439064</v>
      </c>
      <c r="E37" s="8">
        <f>FC_TRA_RAIL_E!E37+FC_TRA_ROAD_E!E37+FC_TRA_DAVI_E!E37+FC_TRA_DNAVI_E!E37+FC_TRA_PIPE_E!E37</f>
        <v>1660.9355532</v>
      </c>
      <c r="F37" s="8">
        <f>FC_TRA_RAIL_E!F37+FC_TRA_ROAD_E!F37+FC_TRA_DAVI_E!F37+FC_TRA_DNAVI_E!F37+FC_TRA_PIPE_E!F37</f>
        <v>1690.4979352800001</v>
      </c>
      <c r="G37" s="8">
        <f>FC_TRA_RAIL_E!G37+FC_TRA_ROAD_E!G37+FC_TRA_DAVI_E!G37+FC_TRA_DNAVI_E!G37+FC_TRA_PIPE_E!G37</f>
        <v>1638.9084650399998</v>
      </c>
      <c r="H37" s="8">
        <f>FC_TRA_RAIL_E!H37+FC_TRA_ROAD_E!H37+FC_TRA_DAVI_E!H37+FC_TRA_DNAVI_E!H37+FC_TRA_PIPE_E!H37</f>
        <v>1492.3911063599999</v>
      </c>
      <c r="I37" s="8">
        <f>FC_TRA_RAIL_E!I37+FC_TRA_ROAD_E!I37+FC_TRA_DAVI_E!I37+FC_TRA_DNAVI_E!I37+FC_TRA_PIPE_E!I37</f>
        <v>1341.0620269200001</v>
      </c>
      <c r="J37" s="8">
        <f>FC_TRA_RAIL_E!J37+FC_TRA_ROAD_E!J37+FC_TRA_DAVI_E!J37+FC_TRA_DNAVI_E!J37+FC_TRA_PIPE_E!J37</f>
        <v>1283.3393403599996</v>
      </c>
      <c r="K37" s="8">
        <f>FC_TRA_RAIL_E!K37+FC_TRA_ROAD_E!K37+FC_TRA_DAVI_E!K37+FC_TRA_DNAVI_E!K37+FC_TRA_PIPE_E!K37</f>
        <v>1224.3428089199999</v>
      </c>
      <c r="L37" s="8">
        <f>FC_TRA_RAIL_E!L37+FC_TRA_ROAD_E!L37+FC_TRA_DAVI_E!L37+FC_TRA_DNAVI_E!L37+FC_TRA_PIPE_E!L37</f>
        <v>1128.7378317599998</v>
      </c>
      <c r="M37" s="8">
        <f>FC_TRA_RAIL_E!M37+FC_TRA_ROAD_E!M37+FC_TRA_DAVI_E!M37+FC_TRA_DNAVI_E!M37+FC_TRA_PIPE_E!M37</f>
        <v>1049.0713833600003</v>
      </c>
      <c r="N37" s="8">
        <f>FC_TRA_RAIL_E!N37+FC_TRA_ROAD_E!N37+FC_TRA_DAVI_E!N37+FC_TRA_DNAVI_E!N37+FC_TRA_PIPE_E!N37</f>
        <v>1070.2305306000001</v>
      </c>
      <c r="O37" s="8">
        <f>FC_TRA_RAIL_E!O37+FC_TRA_ROAD_E!O37+FC_TRA_DAVI_E!O37+FC_TRA_DNAVI_E!O37+FC_TRA_PIPE_E!O37</f>
        <v>1042.4609117999998</v>
      </c>
      <c r="P37" s="8">
        <f>FC_TRA_RAIL_E!P37+FC_TRA_ROAD_E!P37+FC_TRA_DAVI_E!P37+FC_TRA_DNAVI_E!P37+FC_TRA_PIPE_E!P37</f>
        <v>949.44528756000034</v>
      </c>
      <c r="Q37" s="8">
        <f>FC_TRA_RAIL_E!Q37+FC_TRA_ROAD_E!Q37+FC_TRA_DAVI_E!Q37+FC_TRA_DNAVI_E!Q37+FC_TRA_PIPE_E!Q37</f>
        <v>911.0111472000001</v>
      </c>
      <c r="R37" s="8">
        <f>FC_TRA_RAIL_E!R37+FC_TRA_ROAD_E!R37+FC_TRA_DAVI_E!R37+FC_TRA_DNAVI_E!R37+FC_TRA_PIPE_E!R37</f>
        <v>849.46418172000006</v>
      </c>
      <c r="S37" s="8">
        <f>FC_TRA_RAIL_E!S37+FC_TRA_ROAD_E!S37+FC_TRA_DAVI_E!S37+FC_TRA_DNAVI_E!S37+FC_TRA_PIPE_E!S37</f>
        <v>825.50087927999994</v>
      </c>
      <c r="T37" s="8">
        <f>FC_TRA_RAIL_E!T37+FC_TRA_ROAD_E!T37+FC_TRA_DAVI_E!T37+FC_TRA_DNAVI_E!T37+FC_TRA_PIPE_E!T37</f>
        <v>872.37118583999995</v>
      </c>
      <c r="U37" s="8">
        <f>FC_TRA_RAIL_E!U37+FC_TRA_ROAD_E!U37+FC_TRA_DAVI_E!U37+FC_TRA_DNAVI_E!U37+FC_TRA_PIPE_E!U37</f>
        <v>952.60420332000024</v>
      </c>
      <c r="V37" s="8">
        <f>FC_TRA_RAIL_E!V37+FC_TRA_ROAD_E!V37+FC_TRA_DAVI_E!V37+FC_TRA_DNAVI_E!V37+FC_TRA_PIPE_E!V37</f>
        <v>994.82694696000033</v>
      </c>
      <c r="W37" s="8">
        <f>FC_TRA_RAIL_E!W37+FC_TRA_ROAD_E!W37+FC_TRA_DAVI_E!W37+FC_TRA_DNAVI_E!W37+FC_TRA_PIPE_E!W37</f>
        <v>759.52689120000002</v>
      </c>
      <c r="X37" s="8">
        <f>FC_TRA_RAIL_E!X37+FC_TRA_ROAD_E!X37+FC_TRA_DAVI_E!X37+FC_TRA_DNAVI_E!X37+FC_TRA_PIPE_E!X37</f>
        <v>920.07375767999986</v>
      </c>
    </row>
    <row r="38" spans="1:24" ht="11.25" customHeight="1" x14ac:dyDescent="0.2">
      <c r="A38" s="28" t="s">
        <v>62</v>
      </c>
      <c r="B38" s="7" t="s">
        <v>63</v>
      </c>
      <c r="C38" s="8">
        <f>FC_TRA_RAIL_E!C38+FC_TRA_ROAD_E!C38+FC_TRA_DAVI_E!C38+FC_TRA_DNAVI_E!C38+FC_TRA_PIPE_E!C38</f>
        <v>0</v>
      </c>
      <c r="D38" s="8">
        <f>FC_TRA_RAIL_E!D38+FC_TRA_ROAD_E!D38+FC_TRA_DAVI_E!D38+FC_TRA_DNAVI_E!D38+FC_TRA_PIPE_E!D38</f>
        <v>0</v>
      </c>
      <c r="E38" s="8">
        <f>FC_TRA_RAIL_E!E38+FC_TRA_ROAD_E!E38+FC_TRA_DAVI_E!E38+FC_TRA_DNAVI_E!E38+FC_TRA_PIPE_E!E38</f>
        <v>0</v>
      </c>
      <c r="F38" s="8">
        <f>FC_TRA_RAIL_E!F38+FC_TRA_ROAD_E!F38+FC_TRA_DAVI_E!F38+FC_TRA_DNAVI_E!F38+FC_TRA_PIPE_E!F38</f>
        <v>0</v>
      </c>
      <c r="G38" s="8">
        <f>FC_TRA_RAIL_E!G38+FC_TRA_ROAD_E!G38+FC_TRA_DAVI_E!G38+FC_TRA_DNAVI_E!G38+FC_TRA_PIPE_E!G38</f>
        <v>0</v>
      </c>
      <c r="H38" s="8">
        <f>FC_TRA_RAIL_E!H38+FC_TRA_ROAD_E!H38+FC_TRA_DAVI_E!H38+FC_TRA_DNAVI_E!H38+FC_TRA_PIPE_E!H38</f>
        <v>0</v>
      </c>
      <c r="I38" s="8">
        <f>FC_TRA_RAIL_E!I38+FC_TRA_ROAD_E!I38+FC_TRA_DAVI_E!I38+FC_TRA_DNAVI_E!I38+FC_TRA_PIPE_E!I38</f>
        <v>0</v>
      </c>
      <c r="J38" s="8">
        <f>FC_TRA_RAIL_E!J38+FC_TRA_ROAD_E!J38+FC_TRA_DAVI_E!J38+FC_TRA_DNAVI_E!J38+FC_TRA_PIPE_E!J38</f>
        <v>0</v>
      </c>
      <c r="K38" s="8">
        <f>FC_TRA_RAIL_E!K38+FC_TRA_ROAD_E!K38+FC_TRA_DAVI_E!K38+FC_TRA_DNAVI_E!K38+FC_TRA_PIPE_E!K38</f>
        <v>0</v>
      </c>
      <c r="L38" s="8">
        <f>FC_TRA_RAIL_E!L38+FC_TRA_ROAD_E!L38+FC_TRA_DAVI_E!L38+FC_TRA_DNAVI_E!L38+FC_TRA_PIPE_E!L38</f>
        <v>0</v>
      </c>
      <c r="M38" s="8">
        <f>FC_TRA_RAIL_E!M38+FC_TRA_ROAD_E!M38+FC_TRA_DAVI_E!M38+FC_TRA_DNAVI_E!M38+FC_TRA_PIPE_E!M38</f>
        <v>0</v>
      </c>
      <c r="N38" s="8">
        <f>FC_TRA_RAIL_E!N38+FC_TRA_ROAD_E!N38+FC_TRA_DAVI_E!N38+FC_TRA_DNAVI_E!N38+FC_TRA_PIPE_E!N38</f>
        <v>0</v>
      </c>
      <c r="O38" s="8">
        <f>FC_TRA_RAIL_E!O38+FC_TRA_ROAD_E!O38+FC_TRA_DAVI_E!O38+FC_TRA_DNAVI_E!O38+FC_TRA_PIPE_E!O38</f>
        <v>0</v>
      </c>
      <c r="P38" s="8">
        <f>FC_TRA_RAIL_E!P38+FC_TRA_ROAD_E!P38+FC_TRA_DAVI_E!P38+FC_TRA_DNAVI_E!P38+FC_TRA_PIPE_E!P38</f>
        <v>0</v>
      </c>
      <c r="Q38" s="8">
        <f>FC_TRA_RAIL_E!Q38+FC_TRA_ROAD_E!Q38+FC_TRA_DAVI_E!Q38+FC_TRA_DNAVI_E!Q38+FC_TRA_PIPE_E!Q38</f>
        <v>0</v>
      </c>
      <c r="R38" s="8">
        <f>FC_TRA_RAIL_E!R38+FC_TRA_ROAD_E!R38+FC_TRA_DAVI_E!R38+FC_TRA_DNAVI_E!R38+FC_TRA_PIPE_E!R38</f>
        <v>0</v>
      </c>
      <c r="S38" s="8">
        <f>FC_TRA_RAIL_E!S38+FC_TRA_ROAD_E!S38+FC_TRA_DAVI_E!S38+FC_TRA_DNAVI_E!S38+FC_TRA_PIPE_E!S38</f>
        <v>0</v>
      </c>
      <c r="T38" s="8">
        <f>FC_TRA_RAIL_E!T38+FC_TRA_ROAD_E!T38+FC_TRA_DAVI_E!T38+FC_TRA_DNAVI_E!T38+FC_TRA_PIPE_E!T38</f>
        <v>0</v>
      </c>
      <c r="U38" s="8">
        <f>FC_TRA_RAIL_E!U38+FC_TRA_ROAD_E!U38+FC_TRA_DAVI_E!U38+FC_TRA_DNAVI_E!U38+FC_TRA_PIPE_E!U38</f>
        <v>0</v>
      </c>
      <c r="V38" s="8">
        <f>FC_TRA_RAIL_E!V38+FC_TRA_ROAD_E!V38+FC_TRA_DAVI_E!V38+FC_TRA_DNAVI_E!V38+FC_TRA_PIPE_E!V38</f>
        <v>0</v>
      </c>
      <c r="W38" s="8">
        <f>FC_TRA_RAIL_E!W38+FC_TRA_ROAD_E!W38+FC_TRA_DAVI_E!W38+FC_TRA_DNAVI_E!W38+FC_TRA_PIPE_E!W38</f>
        <v>0</v>
      </c>
      <c r="X38" s="8">
        <f>FC_TRA_RAIL_E!X38+FC_TRA_ROAD_E!X38+FC_TRA_DAVI_E!X38+FC_TRA_DNAVI_E!X38+FC_TRA_PIPE_E!X38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FC_TRA_RAIL_E!C39+FC_TRA_ROAD_E!C39+FC_TRA_DAVI_E!C39+FC_TRA_DNAVI_E!C39+FC_TRA_PIPE_E!C39</f>
        <v>0</v>
      </c>
      <c r="D39" s="8">
        <f>FC_TRA_RAIL_E!D39+FC_TRA_ROAD_E!D39+FC_TRA_DAVI_E!D39+FC_TRA_DNAVI_E!D39+FC_TRA_PIPE_E!D39</f>
        <v>0</v>
      </c>
      <c r="E39" s="8">
        <f>FC_TRA_RAIL_E!E39+FC_TRA_ROAD_E!E39+FC_TRA_DAVI_E!E39+FC_TRA_DNAVI_E!E39+FC_TRA_PIPE_E!E39</f>
        <v>0</v>
      </c>
      <c r="F39" s="8">
        <f>FC_TRA_RAIL_E!F39+FC_TRA_ROAD_E!F39+FC_TRA_DAVI_E!F39+FC_TRA_DNAVI_E!F39+FC_TRA_PIPE_E!F39</f>
        <v>0</v>
      </c>
      <c r="G39" s="8">
        <f>FC_TRA_RAIL_E!G39+FC_TRA_ROAD_E!G39+FC_TRA_DAVI_E!G39+FC_TRA_DNAVI_E!G39+FC_TRA_PIPE_E!G39</f>
        <v>0</v>
      </c>
      <c r="H39" s="8">
        <f>FC_TRA_RAIL_E!H39+FC_TRA_ROAD_E!H39+FC_TRA_DAVI_E!H39+FC_TRA_DNAVI_E!H39+FC_TRA_PIPE_E!H39</f>
        <v>0</v>
      </c>
      <c r="I39" s="8">
        <f>FC_TRA_RAIL_E!I39+FC_TRA_ROAD_E!I39+FC_TRA_DAVI_E!I39+FC_TRA_DNAVI_E!I39+FC_TRA_PIPE_E!I39</f>
        <v>0</v>
      </c>
      <c r="J39" s="8">
        <f>FC_TRA_RAIL_E!J39+FC_TRA_ROAD_E!J39+FC_TRA_DAVI_E!J39+FC_TRA_DNAVI_E!J39+FC_TRA_PIPE_E!J39</f>
        <v>0</v>
      </c>
      <c r="K39" s="8">
        <f>FC_TRA_RAIL_E!K39+FC_TRA_ROAD_E!K39+FC_TRA_DAVI_E!K39+FC_TRA_DNAVI_E!K39+FC_TRA_PIPE_E!K39</f>
        <v>0</v>
      </c>
      <c r="L39" s="8">
        <f>FC_TRA_RAIL_E!L39+FC_TRA_ROAD_E!L39+FC_TRA_DAVI_E!L39+FC_TRA_DNAVI_E!L39+FC_TRA_PIPE_E!L39</f>
        <v>0</v>
      </c>
      <c r="M39" s="8">
        <f>FC_TRA_RAIL_E!M39+FC_TRA_ROAD_E!M39+FC_TRA_DAVI_E!M39+FC_TRA_DNAVI_E!M39+FC_TRA_PIPE_E!M39</f>
        <v>0</v>
      </c>
      <c r="N39" s="8">
        <f>FC_TRA_RAIL_E!N39+FC_TRA_ROAD_E!N39+FC_TRA_DAVI_E!N39+FC_TRA_DNAVI_E!N39+FC_TRA_PIPE_E!N39</f>
        <v>0</v>
      </c>
      <c r="O39" s="8">
        <f>FC_TRA_RAIL_E!O39+FC_TRA_ROAD_E!O39+FC_TRA_DAVI_E!O39+FC_TRA_DNAVI_E!O39+FC_TRA_PIPE_E!O39</f>
        <v>0</v>
      </c>
      <c r="P39" s="8">
        <f>FC_TRA_RAIL_E!P39+FC_TRA_ROAD_E!P39+FC_TRA_DAVI_E!P39+FC_TRA_DNAVI_E!P39+FC_TRA_PIPE_E!P39</f>
        <v>0</v>
      </c>
      <c r="Q39" s="8">
        <f>FC_TRA_RAIL_E!Q39+FC_TRA_ROAD_E!Q39+FC_TRA_DAVI_E!Q39+FC_TRA_DNAVI_E!Q39+FC_TRA_PIPE_E!Q39</f>
        <v>0</v>
      </c>
      <c r="R39" s="8">
        <f>FC_TRA_RAIL_E!R39+FC_TRA_ROAD_E!R39+FC_TRA_DAVI_E!R39+FC_TRA_DNAVI_E!R39+FC_TRA_PIPE_E!R39</f>
        <v>0</v>
      </c>
      <c r="S39" s="8">
        <f>FC_TRA_RAIL_E!S39+FC_TRA_ROAD_E!S39+FC_TRA_DAVI_E!S39+FC_TRA_DNAVI_E!S39+FC_TRA_PIPE_E!S39</f>
        <v>0</v>
      </c>
      <c r="T39" s="8">
        <f>FC_TRA_RAIL_E!T39+FC_TRA_ROAD_E!T39+FC_TRA_DAVI_E!T39+FC_TRA_DNAVI_E!T39+FC_TRA_PIPE_E!T39</f>
        <v>0</v>
      </c>
      <c r="U39" s="8">
        <f>FC_TRA_RAIL_E!U39+FC_TRA_ROAD_E!U39+FC_TRA_DAVI_E!U39+FC_TRA_DNAVI_E!U39+FC_TRA_PIPE_E!U39</f>
        <v>0</v>
      </c>
      <c r="V39" s="8">
        <f>FC_TRA_RAIL_E!V39+FC_TRA_ROAD_E!V39+FC_TRA_DAVI_E!V39+FC_TRA_DNAVI_E!V39+FC_TRA_PIPE_E!V39</f>
        <v>0</v>
      </c>
      <c r="W39" s="8">
        <f>FC_TRA_RAIL_E!W39+FC_TRA_ROAD_E!W39+FC_TRA_DAVI_E!W39+FC_TRA_DNAVI_E!W39+FC_TRA_PIPE_E!W39</f>
        <v>0</v>
      </c>
      <c r="X39" s="8">
        <f>FC_TRA_RAIL_E!X39+FC_TRA_ROAD_E!X39+FC_TRA_DAVI_E!X39+FC_TRA_DNAVI_E!X39+FC_TRA_PIPE_E!X39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FC_TRA_RAIL_E!C40+FC_TRA_ROAD_E!C40+FC_TRA_DAVI_E!C40+FC_TRA_DNAVI_E!C40+FC_TRA_PIPE_E!C40</f>
        <v>0</v>
      </c>
      <c r="D40" s="8">
        <f>FC_TRA_RAIL_E!D40+FC_TRA_ROAD_E!D40+FC_TRA_DAVI_E!D40+FC_TRA_DNAVI_E!D40+FC_TRA_PIPE_E!D40</f>
        <v>0</v>
      </c>
      <c r="E40" s="8">
        <f>FC_TRA_RAIL_E!E40+FC_TRA_ROAD_E!E40+FC_TRA_DAVI_E!E40+FC_TRA_DNAVI_E!E40+FC_TRA_PIPE_E!E40</f>
        <v>0</v>
      </c>
      <c r="F40" s="8">
        <f>FC_TRA_RAIL_E!F40+FC_TRA_ROAD_E!F40+FC_TRA_DAVI_E!F40+FC_TRA_DNAVI_E!F40+FC_TRA_PIPE_E!F40</f>
        <v>0</v>
      </c>
      <c r="G40" s="8">
        <f>FC_TRA_RAIL_E!G40+FC_TRA_ROAD_E!G40+FC_TRA_DAVI_E!G40+FC_TRA_DNAVI_E!G40+FC_TRA_PIPE_E!G40</f>
        <v>0</v>
      </c>
      <c r="H40" s="8">
        <f>FC_TRA_RAIL_E!H40+FC_TRA_ROAD_E!H40+FC_TRA_DAVI_E!H40+FC_TRA_DNAVI_E!H40+FC_TRA_PIPE_E!H40</f>
        <v>0</v>
      </c>
      <c r="I40" s="8">
        <f>FC_TRA_RAIL_E!I40+FC_TRA_ROAD_E!I40+FC_TRA_DAVI_E!I40+FC_TRA_DNAVI_E!I40+FC_TRA_PIPE_E!I40</f>
        <v>0</v>
      </c>
      <c r="J40" s="8">
        <f>FC_TRA_RAIL_E!J40+FC_TRA_ROAD_E!J40+FC_TRA_DAVI_E!J40+FC_TRA_DNAVI_E!J40+FC_TRA_PIPE_E!J40</f>
        <v>0</v>
      </c>
      <c r="K40" s="8">
        <f>FC_TRA_RAIL_E!K40+FC_TRA_ROAD_E!K40+FC_TRA_DAVI_E!K40+FC_TRA_DNAVI_E!K40+FC_TRA_PIPE_E!K40</f>
        <v>0</v>
      </c>
      <c r="L40" s="8">
        <f>FC_TRA_RAIL_E!L40+FC_TRA_ROAD_E!L40+FC_TRA_DAVI_E!L40+FC_TRA_DNAVI_E!L40+FC_TRA_PIPE_E!L40</f>
        <v>0</v>
      </c>
      <c r="M40" s="8">
        <f>FC_TRA_RAIL_E!M40+FC_TRA_ROAD_E!M40+FC_TRA_DAVI_E!M40+FC_TRA_DNAVI_E!M40+FC_TRA_PIPE_E!M40</f>
        <v>0</v>
      </c>
      <c r="N40" s="8">
        <f>FC_TRA_RAIL_E!N40+FC_TRA_ROAD_E!N40+FC_TRA_DAVI_E!N40+FC_TRA_DNAVI_E!N40+FC_TRA_PIPE_E!N40</f>
        <v>0</v>
      </c>
      <c r="O40" s="8">
        <f>FC_TRA_RAIL_E!O40+FC_TRA_ROAD_E!O40+FC_TRA_DAVI_E!O40+FC_TRA_DNAVI_E!O40+FC_TRA_PIPE_E!O40</f>
        <v>0</v>
      </c>
      <c r="P40" s="8">
        <f>FC_TRA_RAIL_E!P40+FC_TRA_ROAD_E!P40+FC_TRA_DAVI_E!P40+FC_TRA_DNAVI_E!P40+FC_TRA_PIPE_E!P40</f>
        <v>0</v>
      </c>
      <c r="Q40" s="8">
        <f>FC_TRA_RAIL_E!Q40+FC_TRA_ROAD_E!Q40+FC_TRA_DAVI_E!Q40+FC_TRA_DNAVI_E!Q40+FC_TRA_PIPE_E!Q40</f>
        <v>0</v>
      </c>
      <c r="R40" s="8">
        <f>FC_TRA_RAIL_E!R40+FC_TRA_ROAD_E!R40+FC_TRA_DAVI_E!R40+FC_TRA_DNAVI_E!R40+FC_TRA_PIPE_E!R40</f>
        <v>0</v>
      </c>
      <c r="S40" s="8">
        <f>FC_TRA_RAIL_E!S40+FC_TRA_ROAD_E!S40+FC_TRA_DAVI_E!S40+FC_TRA_DNAVI_E!S40+FC_TRA_PIPE_E!S40</f>
        <v>0</v>
      </c>
      <c r="T40" s="8">
        <f>FC_TRA_RAIL_E!T40+FC_TRA_ROAD_E!T40+FC_TRA_DAVI_E!T40+FC_TRA_DNAVI_E!T40+FC_TRA_PIPE_E!T40</f>
        <v>0</v>
      </c>
      <c r="U40" s="8">
        <f>FC_TRA_RAIL_E!U40+FC_TRA_ROAD_E!U40+FC_TRA_DAVI_E!U40+FC_TRA_DNAVI_E!U40+FC_TRA_PIPE_E!U40</f>
        <v>0</v>
      </c>
      <c r="V40" s="8">
        <f>FC_TRA_RAIL_E!V40+FC_TRA_ROAD_E!V40+FC_TRA_DAVI_E!V40+FC_TRA_DNAVI_E!V40+FC_TRA_PIPE_E!V40</f>
        <v>0</v>
      </c>
      <c r="W40" s="8">
        <f>FC_TRA_RAIL_E!W40+FC_TRA_ROAD_E!W40+FC_TRA_DAVI_E!W40+FC_TRA_DNAVI_E!W40+FC_TRA_PIPE_E!W40</f>
        <v>0</v>
      </c>
      <c r="X40" s="8">
        <f>FC_TRA_RAIL_E!X40+FC_TRA_ROAD_E!X40+FC_TRA_DAVI_E!X40+FC_TRA_DNAVI_E!X40+FC_TRA_PIPE_E!X40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FC_TRA_RAIL_E!C41+FC_TRA_ROAD_E!C41+FC_TRA_DAVI_E!C41+FC_TRA_DNAVI_E!C41+FC_TRA_PIPE_E!C41</f>
        <v>0</v>
      </c>
      <c r="D41" s="8">
        <f>FC_TRA_RAIL_E!D41+FC_TRA_ROAD_E!D41+FC_TRA_DAVI_E!D41+FC_TRA_DNAVI_E!D41+FC_TRA_PIPE_E!D41</f>
        <v>0</v>
      </c>
      <c r="E41" s="8">
        <f>FC_TRA_RAIL_E!E41+FC_TRA_ROAD_E!E41+FC_TRA_DAVI_E!E41+FC_TRA_DNAVI_E!E41+FC_TRA_PIPE_E!E41</f>
        <v>0</v>
      </c>
      <c r="F41" s="8">
        <f>FC_TRA_RAIL_E!F41+FC_TRA_ROAD_E!F41+FC_TRA_DAVI_E!F41+FC_TRA_DNAVI_E!F41+FC_TRA_PIPE_E!F41</f>
        <v>0</v>
      </c>
      <c r="G41" s="8">
        <f>FC_TRA_RAIL_E!G41+FC_TRA_ROAD_E!G41+FC_TRA_DAVI_E!G41+FC_TRA_DNAVI_E!G41+FC_TRA_PIPE_E!G41</f>
        <v>0</v>
      </c>
      <c r="H41" s="8">
        <f>FC_TRA_RAIL_E!H41+FC_TRA_ROAD_E!H41+FC_TRA_DAVI_E!H41+FC_TRA_DNAVI_E!H41+FC_TRA_PIPE_E!H41</f>
        <v>0</v>
      </c>
      <c r="I41" s="8">
        <f>FC_TRA_RAIL_E!I41+FC_TRA_ROAD_E!I41+FC_TRA_DAVI_E!I41+FC_TRA_DNAVI_E!I41+FC_TRA_PIPE_E!I41</f>
        <v>0</v>
      </c>
      <c r="J41" s="8">
        <f>FC_TRA_RAIL_E!J41+FC_TRA_ROAD_E!J41+FC_TRA_DAVI_E!J41+FC_TRA_DNAVI_E!J41+FC_TRA_PIPE_E!J41</f>
        <v>0</v>
      </c>
      <c r="K41" s="8">
        <f>FC_TRA_RAIL_E!K41+FC_TRA_ROAD_E!K41+FC_TRA_DAVI_E!K41+FC_TRA_DNAVI_E!K41+FC_TRA_PIPE_E!K41</f>
        <v>0</v>
      </c>
      <c r="L41" s="8">
        <f>FC_TRA_RAIL_E!L41+FC_TRA_ROAD_E!L41+FC_TRA_DAVI_E!L41+FC_TRA_DNAVI_E!L41+FC_TRA_PIPE_E!L41</f>
        <v>0</v>
      </c>
      <c r="M41" s="8">
        <f>FC_TRA_RAIL_E!M41+FC_TRA_ROAD_E!M41+FC_TRA_DAVI_E!M41+FC_TRA_DNAVI_E!M41+FC_TRA_PIPE_E!M41</f>
        <v>0</v>
      </c>
      <c r="N41" s="8">
        <f>FC_TRA_RAIL_E!N41+FC_TRA_ROAD_E!N41+FC_TRA_DAVI_E!N41+FC_TRA_DNAVI_E!N41+FC_TRA_PIPE_E!N41</f>
        <v>0</v>
      </c>
      <c r="O41" s="8">
        <f>FC_TRA_RAIL_E!O41+FC_TRA_ROAD_E!O41+FC_TRA_DAVI_E!O41+FC_TRA_DNAVI_E!O41+FC_TRA_PIPE_E!O41</f>
        <v>0</v>
      </c>
      <c r="P41" s="8">
        <f>FC_TRA_RAIL_E!P41+FC_TRA_ROAD_E!P41+FC_TRA_DAVI_E!P41+FC_TRA_DNAVI_E!P41+FC_TRA_PIPE_E!P41</f>
        <v>0</v>
      </c>
      <c r="Q41" s="8">
        <f>FC_TRA_RAIL_E!Q41+FC_TRA_ROAD_E!Q41+FC_TRA_DAVI_E!Q41+FC_TRA_DNAVI_E!Q41+FC_TRA_PIPE_E!Q41</f>
        <v>0</v>
      </c>
      <c r="R41" s="8">
        <f>FC_TRA_RAIL_E!R41+FC_TRA_ROAD_E!R41+FC_TRA_DAVI_E!R41+FC_TRA_DNAVI_E!R41+FC_TRA_PIPE_E!R41</f>
        <v>0</v>
      </c>
      <c r="S41" s="8">
        <f>FC_TRA_RAIL_E!S41+FC_TRA_ROAD_E!S41+FC_TRA_DAVI_E!S41+FC_TRA_DNAVI_E!S41+FC_TRA_PIPE_E!S41</f>
        <v>0</v>
      </c>
      <c r="T41" s="8">
        <f>FC_TRA_RAIL_E!T41+FC_TRA_ROAD_E!T41+FC_TRA_DAVI_E!T41+FC_TRA_DNAVI_E!T41+FC_TRA_PIPE_E!T41</f>
        <v>0</v>
      </c>
      <c r="U41" s="8">
        <f>FC_TRA_RAIL_E!U41+FC_TRA_ROAD_E!U41+FC_TRA_DAVI_E!U41+FC_TRA_DNAVI_E!U41+FC_TRA_PIPE_E!U41</f>
        <v>0</v>
      </c>
      <c r="V41" s="8">
        <f>FC_TRA_RAIL_E!V41+FC_TRA_ROAD_E!V41+FC_TRA_DAVI_E!V41+FC_TRA_DNAVI_E!V41+FC_TRA_PIPE_E!V41</f>
        <v>0</v>
      </c>
      <c r="W41" s="8">
        <f>FC_TRA_RAIL_E!W41+FC_TRA_ROAD_E!W41+FC_TRA_DAVI_E!W41+FC_TRA_DNAVI_E!W41+FC_TRA_PIPE_E!W41</f>
        <v>0</v>
      </c>
      <c r="X41" s="8">
        <f>FC_TRA_RAIL_E!X41+FC_TRA_ROAD_E!X41+FC_TRA_DAVI_E!X41+FC_TRA_DNAVI_E!X41+FC_TRA_PIPE_E!X41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FC_TRA_RAIL_E!C42+FC_TRA_ROAD_E!C42+FC_TRA_DAVI_E!C42+FC_TRA_DNAVI_E!C42+FC_TRA_PIPE_E!C42</f>
        <v>0</v>
      </c>
      <c r="D42" s="8">
        <f>FC_TRA_RAIL_E!D42+FC_TRA_ROAD_E!D42+FC_TRA_DAVI_E!D42+FC_TRA_DNAVI_E!D42+FC_TRA_PIPE_E!D42</f>
        <v>0</v>
      </c>
      <c r="E42" s="8">
        <f>FC_TRA_RAIL_E!E42+FC_TRA_ROAD_E!E42+FC_TRA_DAVI_E!E42+FC_TRA_DNAVI_E!E42+FC_TRA_PIPE_E!E42</f>
        <v>0</v>
      </c>
      <c r="F42" s="8">
        <f>FC_TRA_RAIL_E!F42+FC_TRA_ROAD_E!F42+FC_TRA_DAVI_E!F42+FC_TRA_DNAVI_E!F42+FC_TRA_PIPE_E!F42</f>
        <v>0</v>
      </c>
      <c r="G42" s="8">
        <f>FC_TRA_RAIL_E!G42+FC_TRA_ROAD_E!G42+FC_TRA_DAVI_E!G42+FC_TRA_DNAVI_E!G42+FC_TRA_PIPE_E!G42</f>
        <v>0</v>
      </c>
      <c r="H42" s="8">
        <f>FC_TRA_RAIL_E!H42+FC_TRA_ROAD_E!H42+FC_TRA_DAVI_E!H42+FC_TRA_DNAVI_E!H42+FC_TRA_PIPE_E!H42</f>
        <v>0</v>
      </c>
      <c r="I42" s="8">
        <f>FC_TRA_RAIL_E!I42+FC_TRA_ROAD_E!I42+FC_TRA_DAVI_E!I42+FC_TRA_DNAVI_E!I42+FC_TRA_PIPE_E!I42</f>
        <v>0</v>
      </c>
      <c r="J42" s="8">
        <f>FC_TRA_RAIL_E!J42+FC_TRA_ROAD_E!J42+FC_TRA_DAVI_E!J42+FC_TRA_DNAVI_E!J42+FC_TRA_PIPE_E!J42</f>
        <v>0</v>
      </c>
      <c r="K42" s="8">
        <f>FC_TRA_RAIL_E!K42+FC_TRA_ROAD_E!K42+FC_TRA_DAVI_E!K42+FC_TRA_DNAVI_E!K42+FC_TRA_PIPE_E!K42</f>
        <v>0</v>
      </c>
      <c r="L42" s="8">
        <f>FC_TRA_RAIL_E!L42+FC_TRA_ROAD_E!L42+FC_TRA_DAVI_E!L42+FC_TRA_DNAVI_E!L42+FC_TRA_PIPE_E!L42</f>
        <v>0</v>
      </c>
      <c r="M42" s="8">
        <f>FC_TRA_RAIL_E!M42+FC_TRA_ROAD_E!M42+FC_TRA_DAVI_E!M42+FC_TRA_DNAVI_E!M42+FC_TRA_PIPE_E!M42</f>
        <v>0</v>
      </c>
      <c r="N42" s="8">
        <f>FC_TRA_RAIL_E!N42+FC_TRA_ROAD_E!N42+FC_TRA_DAVI_E!N42+FC_TRA_DNAVI_E!N42+FC_TRA_PIPE_E!N42</f>
        <v>0</v>
      </c>
      <c r="O42" s="8">
        <f>FC_TRA_RAIL_E!O42+FC_TRA_ROAD_E!O42+FC_TRA_DAVI_E!O42+FC_TRA_DNAVI_E!O42+FC_TRA_PIPE_E!O42</f>
        <v>0</v>
      </c>
      <c r="P42" s="8">
        <f>FC_TRA_RAIL_E!P42+FC_TRA_ROAD_E!P42+FC_TRA_DAVI_E!P42+FC_TRA_DNAVI_E!P42+FC_TRA_PIPE_E!P42</f>
        <v>0</v>
      </c>
      <c r="Q42" s="8">
        <f>FC_TRA_RAIL_E!Q42+FC_TRA_ROAD_E!Q42+FC_TRA_DAVI_E!Q42+FC_TRA_DNAVI_E!Q42+FC_TRA_PIPE_E!Q42</f>
        <v>0</v>
      </c>
      <c r="R42" s="8">
        <f>FC_TRA_RAIL_E!R42+FC_TRA_ROAD_E!R42+FC_TRA_DAVI_E!R42+FC_TRA_DNAVI_E!R42+FC_TRA_PIPE_E!R42</f>
        <v>0</v>
      </c>
      <c r="S42" s="8">
        <f>FC_TRA_RAIL_E!S42+FC_TRA_ROAD_E!S42+FC_TRA_DAVI_E!S42+FC_TRA_DNAVI_E!S42+FC_TRA_PIPE_E!S42</f>
        <v>0</v>
      </c>
      <c r="T42" s="8">
        <f>FC_TRA_RAIL_E!T42+FC_TRA_ROAD_E!T42+FC_TRA_DAVI_E!T42+FC_TRA_DNAVI_E!T42+FC_TRA_PIPE_E!T42</f>
        <v>0</v>
      </c>
      <c r="U42" s="8">
        <f>FC_TRA_RAIL_E!U42+FC_TRA_ROAD_E!U42+FC_TRA_DAVI_E!U42+FC_TRA_DNAVI_E!U42+FC_TRA_PIPE_E!U42</f>
        <v>0</v>
      </c>
      <c r="V42" s="8">
        <f>FC_TRA_RAIL_E!V42+FC_TRA_ROAD_E!V42+FC_TRA_DAVI_E!V42+FC_TRA_DNAVI_E!V42+FC_TRA_PIPE_E!V42</f>
        <v>0</v>
      </c>
      <c r="W42" s="8">
        <f>FC_TRA_RAIL_E!W42+FC_TRA_ROAD_E!W42+FC_TRA_DAVI_E!W42+FC_TRA_DNAVI_E!W42+FC_TRA_PIPE_E!W42</f>
        <v>0</v>
      </c>
      <c r="X42" s="8">
        <f>FC_TRA_RAIL_E!X42+FC_TRA_ROAD_E!X42+FC_TRA_DAVI_E!X42+FC_TRA_DNAVI_E!X42+FC_TRA_PIPE_E!X42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FC_TRA_RAIL_E!C43+FC_TRA_ROAD_E!C43+FC_TRA_DAVI_E!C43+FC_TRA_DNAVI_E!C43+FC_TRA_PIPE_E!C43</f>
        <v>3072.4005639600005</v>
      </c>
      <c r="D43" s="8">
        <f>FC_TRA_RAIL_E!D43+FC_TRA_ROAD_E!D43+FC_TRA_DAVI_E!D43+FC_TRA_DNAVI_E!D43+FC_TRA_PIPE_E!D43</f>
        <v>3341.0817694800003</v>
      </c>
      <c r="E43" s="8">
        <f>FC_TRA_RAIL_E!E43+FC_TRA_ROAD_E!E43+FC_TRA_DAVI_E!E43+FC_TRA_DNAVI_E!E43+FC_TRA_PIPE_E!E43</f>
        <v>3587.3321936399984</v>
      </c>
      <c r="F43" s="8">
        <f>FC_TRA_RAIL_E!F43+FC_TRA_ROAD_E!F43+FC_TRA_DAVI_E!F43+FC_TRA_DNAVI_E!F43+FC_TRA_PIPE_E!F43</f>
        <v>4110.2884976399992</v>
      </c>
      <c r="G43" s="8">
        <f>FC_TRA_RAIL_E!G43+FC_TRA_ROAD_E!G43+FC_TRA_DAVI_E!G43+FC_TRA_DNAVI_E!G43+FC_TRA_PIPE_E!G43</f>
        <v>5130.3640658400009</v>
      </c>
      <c r="H43" s="8">
        <f>FC_TRA_RAIL_E!H43+FC_TRA_ROAD_E!H43+FC_TRA_DAVI_E!H43+FC_TRA_DNAVI_E!H43+FC_TRA_PIPE_E!H43</f>
        <v>5659.6289770799985</v>
      </c>
      <c r="I43" s="8">
        <f>FC_TRA_RAIL_E!I43+FC_TRA_ROAD_E!I43+FC_TRA_DAVI_E!I43+FC_TRA_DNAVI_E!I43+FC_TRA_PIPE_E!I43</f>
        <v>5508.2317399199983</v>
      </c>
      <c r="J43" s="8">
        <f>FC_TRA_RAIL_E!J43+FC_TRA_ROAD_E!J43+FC_TRA_DAVI_E!J43+FC_TRA_DNAVI_E!J43+FC_TRA_PIPE_E!J43</f>
        <v>5287.1191775999987</v>
      </c>
      <c r="K43" s="8">
        <f>FC_TRA_RAIL_E!K43+FC_TRA_ROAD_E!K43+FC_TRA_DAVI_E!K43+FC_TRA_DNAVI_E!K43+FC_TRA_PIPE_E!K43</f>
        <v>5443.8334750799986</v>
      </c>
      <c r="L43" s="8">
        <f>FC_TRA_RAIL_E!L43+FC_TRA_ROAD_E!L43+FC_TRA_DAVI_E!L43+FC_TRA_DNAVI_E!L43+FC_TRA_PIPE_E!L43</f>
        <v>5018.0319633599993</v>
      </c>
      <c r="M43" s="8">
        <f>FC_TRA_RAIL_E!M43+FC_TRA_ROAD_E!M43+FC_TRA_DAVI_E!M43+FC_TRA_DNAVI_E!M43+FC_TRA_PIPE_E!M43</f>
        <v>5460.5185128000003</v>
      </c>
      <c r="N43" s="8">
        <f>FC_TRA_RAIL_E!N43+FC_TRA_ROAD_E!N43+FC_TRA_DAVI_E!N43+FC_TRA_DNAVI_E!N43+FC_TRA_PIPE_E!N43</f>
        <v>5832.7607520000001</v>
      </c>
      <c r="O43" s="8">
        <f>FC_TRA_RAIL_E!O43+FC_TRA_ROAD_E!O43+FC_TRA_DAVI_E!O43+FC_TRA_DNAVI_E!O43+FC_TRA_PIPE_E!O43</f>
        <v>5542.24737456</v>
      </c>
      <c r="P43" s="8">
        <f>FC_TRA_RAIL_E!P43+FC_TRA_ROAD_E!P43+FC_TRA_DAVI_E!P43+FC_TRA_DNAVI_E!P43+FC_TRA_PIPE_E!P43</f>
        <v>5494.9086784800011</v>
      </c>
      <c r="Q43" s="8">
        <f>FC_TRA_RAIL_E!Q43+FC_TRA_ROAD_E!Q43+FC_TRA_DAVI_E!Q43+FC_TRA_DNAVI_E!Q43+FC_TRA_PIPE_E!Q43</f>
        <v>5241.4301253600006</v>
      </c>
      <c r="R43" s="8">
        <f>FC_TRA_RAIL_E!R43+FC_TRA_ROAD_E!R43+FC_TRA_DAVI_E!R43+FC_TRA_DNAVI_E!R43+FC_TRA_PIPE_E!R43</f>
        <v>4868.5868758800025</v>
      </c>
      <c r="S43" s="8">
        <f>FC_TRA_RAIL_E!S43+FC_TRA_ROAD_E!S43+FC_TRA_DAVI_E!S43+FC_TRA_DNAVI_E!S43+FC_TRA_PIPE_E!S43</f>
        <v>4716.9316817999988</v>
      </c>
      <c r="T43" s="8">
        <f>FC_TRA_RAIL_E!T43+FC_TRA_ROAD_E!T43+FC_TRA_DAVI_E!T43+FC_TRA_DNAVI_E!T43+FC_TRA_PIPE_E!T43</f>
        <v>4775.2603563599996</v>
      </c>
      <c r="U43" s="8">
        <f>FC_TRA_RAIL_E!U43+FC_TRA_ROAD_E!U43+FC_TRA_DAVI_E!U43+FC_TRA_DNAVI_E!U43+FC_TRA_PIPE_E!U43</f>
        <v>5077.4815634400002</v>
      </c>
      <c r="V43" s="8">
        <f>FC_TRA_RAIL_E!V43+FC_TRA_ROAD_E!V43+FC_TRA_DAVI_E!V43+FC_TRA_DNAVI_E!V43+FC_TRA_PIPE_E!V43</f>
        <v>5171.3717468399991</v>
      </c>
      <c r="W43" s="8">
        <f>FC_TRA_RAIL_E!W43+FC_TRA_ROAD_E!W43+FC_TRA_DAVI_E!W43+FC_TRA_DNAVI_E!W43+FC_TRA_PIPE_E!W43</f>
        <v>3878.8059070799991</v>
      </c>
      <c r="X43" s="8">
        <f>FC_TRA_RAIL_E!X43+FC_TRA_ROAD_E!X43+FC_TRA_DAVI_E!X43+FC_TRA_DNAVI_E!X43+FC_TRA_PIPE_E!X43</f>
        <v>4034.6260250400019</v>
      </c>
    </row>
    <row r="44" spans="1:24" ht="11.25" customHeight="1" x14ac:dyDescent="0.2">
      <c r="A44" s="28" t="s">
        <v>74</v>
      </c>
      <c r="B44" s="7" t="s">
        <v>75</v>
      </c>
      <c r="C44" s="8">
        <f>FC_TRA_RAIL_E!C44+FC_TRA_ROAD_E!C44+FC_TRA_DAVI_E!C44+FC_TRA_DNAVI_E!C44+FC_TRA_PIPE_E!C44</f>
        <v>0</v>
      </c>
      <c r="D44" s="8">
        <f>FC_TRA_RAIL_E!D44+FC_TRA_ROAD_E!D44+FC_TRA_DAVI_E!D44+FC_TRA_DNAVI_E!D44+FC_TRA_PIPE_E!D44</f>
        <v>0</v>
      </c>
      <c r="E44" s="8">
        <f>FC_TRA_RAIL_E!E44+FC_TRA_ROAD_E!E44+FC_TRA_DAVI_E!E44+FC_TRA_DNAVI_E!E44+FC_TRA_PIPE_E!E44</f>
        <v>0</v>
      </c>
      <c r="F44" s="8">
        <f>FC_TRA_RAIL_E!F44+FC_TRA_ROAD_E!F44+FC_TRA_DAVI_E!F44+FC_TRA_DNAVI_E!F44+FC_TRA_PIPE_E!F44</f>
        <v>0</v>
      </c>
      <c r="G44" s="8">
        <f>FC_TRA_RAIL_E!G44+FC_TRA_ROAD_E!G44+FC_TRA_DAVI_E!G44+FC_TRA_DNAVI_E!G44+FC_TRA_PIPE_E!G44</f>
        <v>0</v>
      </c>
      <c r="H44" s="8">
        <f>FC_TRA_RAIL_E!H44+FC_TRA_ROAD_E!H44+FC_TRA_DAVI_E!H44+FC_TRA_DNAVI_E!H44+FC_TRA_PIPE_E!H44</f>
        <v>0</v>
      </c>
      <c r="I44" s="8">
        <f>FC_TRA_RAIL_E!I44+FC_TRA_ROAD_E!I44+FC_TRA_DAVI_E!I44+FC_TRA_DNAVI_E!I44+FC_TRA_PIPE_E!I44</f>
        <v>0</v>
      </c>
      <c r="J44" s="8">
        <f>FC_TRA_RAIL_E!J44+FC_TRA_ROAD_E!J44+FC_TRA_DAVI_E!J44+FC_TRA_DNAVI_E!J44+FC_TRA_PIPE_E!J44</f>
        <v>0</v>
      </c>
      <c r="K44" s="8">
        <f>FC_TRA_RAIL_E!K44+FC_TRA_ROAD_E!K44+FC_TRA_DAVI_E!K44+FC_TRA_DNAVI_E!K44+FC_TRA_PIPE_E!K44</f>
        <v>0</v>
      </c>
      <c r="L44" s="8">
        <f>FC_TRA_RAIL_E!L44+FC_TRA_ROAD_E!L44+FC_TRA_DAVI_E!L44+FC_TRA_DNAVI_E!L44+FC_TRA_PIPE_E!L44</f>
        <v>0</v>
      </c>
      <c r="M44" s="8">
        <f>FC_TRA_RAIL_E!M44+FC_TRA_ROAD_E!M44+FC_TRA_DAVI_E!M44+FC_TRA_DNAVI_E!M44+FC_TRA_PIPE_E!M44</f>
        <v>0</v>
      </c>
      <c r="N44" s="8">
        <f>FC_TRA_RAIL_E!N44+FC_TRA_ROAD_E!N44+FC_TRA_DAVI_E!N44+FC_TRA_DNAVI_E!N44+FC_TRA_PIPE_E!N44</f>
        <v>0</v>
      </c>
      <c r="O44" s="8">
        <f>FC_TRA_RAIL_E!O44+FC_TRA_ROAD_E!O44+FC_TRA_DAVI_E!O44+FC_TRA_DNAVI_E!O44+FC_TRA_PIPE_E!O44</f>
        <v>0</v>
      </c>
      <c r="P44" s="8">
        <f>FC_TRA_RAIL_E!P44+FC_TRA_ROAD_E!P44+FC_TRA_DAVI_E!P44+FC_TRA_DNAVI_E!P44+FC_TRA_PIPE_E!P44</f>
        <v>0</v>
      </c>
      <c r="Q44" s="8">
        <f>FC_TRA_RAIL_E!Q44+FC_TRA_ROAD_E!Q44+FC_TRA_DAVI_E!Q44+FC_TRA_DNAVI_E!Q44+FC_TRA_PIPE_E!Q44</f>
        <v>0</v>
      </c>
      <c r="R44" s="8">
        <f>FC_TRA_RAIL_E!R44+FC_TRA_ROAD_E!R44+FC_TRA_DAVI_E!R44+FC_TRA_DNAVI_E!R44+FC_TRA_PIPE_E!R44</f>
        <v>0</v>
      </c>
      <c r="S44" s="8">
        <f>FC_TRA_RAIL_E!S44+FC_TRA_ROAD_E!S44+FC_TRA_DAVI_E!S44+FC_TRA_DNAVI_E!S44+FC_TRA_PIPE_E!S44</f>
        <v>0</v>
      </c>
      <c r="T44" s="8">
        <f>FC_TRA_RAIL_E!T44+FC_TRA_ROAD_E!T44+FC_TRA_DAVI_E!T44+FC_TRA_DNAVI_E!T44+FC_TRA_PIPE_E!T44</f>
        <v>0</v>
      </c>
      <c r="U44" s="8">
        <f>FC_TRA_RAIL_E!U44+FC_TRA_ROAD_E!U44+FC_TRA_DAVI_E!U44+FC_TRA_DNAVI_E!U44+FC_TRA_PIPE_E!U44</f>
        <v>0</v>
      </c>
      <c r="V44" s="8">
        <f>FC_TRA_RAIL_E!V44+FC_TRA_ROAD_E!V44+FC_TRA_DAVI_E!V44+FC_TRA_DNAVI_E!V44+FC_TRA_PIPE_E!V44</f>
        <v>0</v>
      </c>
      <c r="W44" s="8">
        <f>FC_TRA_RAIL_E!W44+FC_TRA_ROAD_E!W44+FC_TRA_DAVI_E!W44+FC_TRA_DNAVI_E!W44+FC_TRA_PIPE_E!W44</f>
        <v>0</v>
      </c>
      <c r="X44" s="8">
        <f>FC_TRA_RAIL_E!X44+FC_TRA_ROAD_E!X44+FC_TRA_DAVI_E!X44+FC_TRA_DNAVI_E!X44+FC_TRA_PIPE_E!X44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FC_TRA_RAIL_E!C45+FC_TRA_ROAD_E!C45+FC_TRA_DAVI_E!C45+FC_TRA_DNAVI_E!C45+FC_TRA_PIPE_E!C45</f>
        <v>0</v>
      </c>
      <c r="D45" s="8">
        <f>FC_TRA_RAIL_E!D45+FC_TRA_ROAD_E!D45+FC_TRA_DAVI_E!D45+FC_TRA_DNAVI_E!D45+FC_TRA_PIPE_E!D45</f>
        <v>0</v>
      </c>
      <c r="E45" s="8">
        <f>FC_TRA_RAIL_E!E45+FC_TRA_ROAD_E!E45+FC_TRA_DAVI_E!E45+FC_TRA_DNAVI_E!E45+FC_TRA_PIPE_E!E45</f>
        <v>0</v>
      </c>
      <c r="F45" s="8">
        <f>FC_TRA_RAIL_E!F45+FC_TRA_ROAD_E!F45+FC_TRA_DAVI_E!F45+FC_TRA_DNAVI_E!F45+FC_TRA_PIPE_E!F45</f>
        <v>0</v>
      </c>
      <c r="G45" s="8">
        <f>FC_TRA_RAIL_E!G45+FC_TRA_ROAD_E!G45+FC_TRA_DAVI_E!G45+FC_TRA_DNAVI_E!G45+FC_TRA_PIPE_E!G45</f>
        <v>0</v>
      </c>
      <c r="H45" s="8">
        <f>FC_TRA_RAIL_E!H45+FC_TRA_ROAD_E!H45+FC_TRA_DAVI_E!H45+FC_TRA_DNAVI_E!H45+FC_TRA_PIPE_E!H45</f>
        <v>0</v>
      </c>
      <c r="I45" s="8">
        <f>FC_TRA_RAIL_E!I45+FC_TRA_ROAD_E!I45+FC_TRA_DAVI_E!I45+FC_TRA_DNAVI_E!I45+FC_TRA_PIPE_E!I45</f>
        <v>0</v>
      </c>
      <c r="J45" s="8">
        <f>FC_TRA_RAIL_E!J45+FC_TRA_ROAD_E!J45+FC_TRA_DAVI_E!J45+FC_TRA_DNAVI_E!J45+FC_TRA_PIPE_E!J45</f>
        <v>0</v>
      </c>
      <c r="K45" s="8">
        <f>FC_TRA_RAIL_E!K45+FC_TRA_ROAD_E!K45+FC_TRA_DAVI_E!K45+FC_TRA_DNAVI_E!K45+FC_TRA_PIPE_E!K45</f>
        <v>0</v>
      </c>
      <c r="L45" s="8">
        <f>FC_TRA_RAIL_E!L45+FC_TRA_ROAD_E!L45+FC_TRA_DAVI_E!L45+FC_TRA_DNAVI_E!L45+FC_TRA_PIPE_E!L45</f>
        <v>0</v>
      </c>
      <c r="M45" s="8">
        <f>FC_TRA_RAIL_E!M45+FC_TRA_ROAD_E!M45+FC_TRA_DAVI_E!M45+FC_TRA_DNAVI_E!M45+FC_TRA_PIPE_E!M45</f>
        <v>0</v>
      </c>
      <c r="N45" s="8">
        <f>FC_TRA_RAIL_E!N45+FC_TRA_ROAD_E!N45+FC_TRA_DAVI_E!N45+FC_TRA_DNAVI_E!N45+FC_TRA_PIPE_E!N45</f>
        <v>0</v>
      </c>
      <c r="O45" s="8">
        <f>FC_TRA_RAIL_E!O45+FC_TRA_ROAD_E!O45+FC_TRA_DAVI_E!O45+FC_TRA_DNAVI_E!O45+FC_TRA_PIPE_E!O45</f>
        <v>0</v>
      </c>
      <c r="P45" s="8">
        <f>FC_TRA_RAIL_E!P45+FC_TRA_ROAD_E!P45+FC_TRA_DAVI_E!P45+FC_TRA_DNAVI_E!P45+FC_TRA_PIPE_E!P45</f>
        <v>0</v>
      </c>
      <c r="Q45" s="8">
        <f>FC_TRA_RAIL_E!Q45+FC_TRA_ROAD_E!Q45+FC_TRA_DAVI_E!Q45+FC_TRA_DNAVI_E!Q45+FC_TRA_PIPE_E!Q45</f>
        <v>0</v>
      </c>
      <c r="R45" s="8">
        <f>FC_TRA_RAIL_E!R45+FC_TRA_ROAD_E!R45+FC_TRA_DAVI_E!R45+FC_TRA_DNAVI_E!R45+FC_TRA_PIPE_E!R45</f>
        <v>0</v>
      </c>
      <c r="S45" s="8">
        <f>FC_TRA_RAIL_E!S45+FC_TRA_ROAD_E!S45+FC_TRA_DAVI_E!S45+FC_TRA_DNAVI_E!S45+FC_TRA_PIPE_E!S45</f>
        <v>0</v>
      </c>
      <c r="T45" s="8">
        <f>FC_TRA_RAIL_E!T45+FC_TRA_ROAD_E!T45+FC_TRA_DAVI_E!T45+FC_TRA_DNAVI_E!T45+FC_TRA_PIPE_E!T45</f>
        <v>0</v>
      </c>
      <c r="U45" s="8">
        <f>FC_TRA_RAIL_E!U45+FC_TRA_ROAD_E!U45+FC_TRA_DAVI_E!U45+FC_TRA_DNAVI_E!U45+FC_TRA_PIPE_E!U45</f>
        <v>0</v>
      </c>
      <c r="V45" s="8">
        <f>FC_TRA_RAIL_E!V45+FC_TRA_ROAD_E!V45+FC_TRA_DAVI_E!V45+FC_TRA_DNAVI_E!V45+FC_TRA_PIPE_E!V45</f>
        <v>0</v>
      </c>
      <c r="W45" s="8">
        <f>FC_TRA_RAIL_E!W45+FC_TRA_ROAD_E!W45+FC_TRA_DAVI_E!W45+FC_TRA_DNAVI_E!W45+FC_TRA_PIPE_E!W45</f>
        <v>0</v>
      </c>
      <c r="X45" s="8">
        <f>FC_TRA_RAIL_E!X45+FC_TRA_ROAD_E!X45+FC_TRA_DAVI_E!X45+FC_TRA_DNAVI_E!X45+FC_TRA_PIPE_E!X45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FC_TRA_RAIL_E!C46+FC_TRA_ROAD_E!C46+FC_TRA_DAVI_E!C46+FC_TRA_DNAVI_E!C46+FC_TRA_PIPE_E!C46</f>
        <v>0</v>
      </c>
      <c r="D46" s="8">
        <f>FC_TRA_RAIL_E!D46+FC_TRA_ROAD_E!D46+FC_TRA_DAVI_E!D46+FC_TRA_DNAVI_E!D46+FC_TRA_PIPE_E!D46</f>
        <v>0</v>
      </c>
      <c r="E46" s="8">
        <f>FC_TRA_RAIL_E!E46+FC_TRA_ROAD_E!E46+FC_TRA_DAVI_E!E46+FC_TRA_DNAVI_E!E46+FC_TRA_PIPE_E!E46</f>
        <v>0</v>
      </c>
      <c r="F46" s="8">
        <f>FC_TRA_RAIL_E!F46+FC_TRA_ROAD_E!F46+FC_TRA_DAVI_E!F46+FC_TRA_DNAVI_E!F46+FC_TRA_PIPE_E!F46</f>
        <v>0</v>
      </c>
      <c r="G46" s="8">
        <f>FC_TRA_RAIL_E!G46+FC_TRA_ROAD_E!G46+FC_TRA_DAVI_E!G46+FC_TRA_DNAVI_E!G46+FC_TRA_PIPE_E!G46</f>
        <v>0</v>
      </c>
      <c r="H46" s="8">
        <f>FC_TRA_RAIL_E!H46+FC_TRA_ROAD_E!H46+FC_TRA_DAVI_E!H46+FC_TRA_DNAVI_E!H46+FC_TRA_PIPE_E!H46</f>
        <v>0</v>
      </c>
      <c r="I46" s="8">
        <f>FC_TRA_RAIL_E!I46+FC_TRA_ROAD_E!I46+FC_TRA_DAVI_E!I46+FC_TRA_DNAVI_E!I46+FC_TRA_PIPE_E!I46</f>
        <v>0</v>
      </c>
      <c r="J46" s="8">
        <f>FC_TRA_RAIL_E!J46+FC_TRA_ROAD_E!J46+FC_TRA_DAVI_E!J46+FC_TRA_DNAVI_E!J46+FC_TRA_PIPE_E!J46</f>
        <v>0</v>
      </c>
      <c r="K46" s="8">
        <f>FC_TRA_RAIL_E!K46+FC_TRA_ROAD_E!K46+FC_TRA_DAVI_E!K46+FC_TRA_DNAVI_E!K46+FC_TRA_PIPE_E!K46</f>
        <v>0</v>
      </c>
      <c r="L46" s="8">
        <f>FC_TRA_RAIL_E!L46+FC_TRA_ROAD_E!L46+FC_TRA_DAVI_E!L46+FC_TRA_DNAVI_E!L46+FC_TRA_PIPE_E!L46</f>
        <v>0</v>
      </c>
      <c r="M46" s="8">
        <f>FC_TRA_RAIL_E!M46+FC_TRA_ROAD_E!M46+FC_TRA_DAVI_E!M46+FC_TRA_DNAVI_E!M46+FC_TRA_PIPE_E!M46</f>
        <v>0</v>
      </c>
      <c r="N46" s="8">
        <f>FC_TRA_RAIL_E!N46+FC_TRA_ROAD_E!N46+FC_TRA_DAVI_E!N46+FC_TRA_DNAVI_E!N46+FC_TRA_PIPE_E!N46</f>
        <v>0</v>
      </c>
      <c r="O46" s="8">
        <f>FC_TRA_RAIL_E!O46+FC_TRA_ROAD_E!O46+FC_TRA_DAVI_E!O46+FC_TRA_DNAVI_E!O46+FC_TRA_PIPE_E!O46</f>
        <v>0</v>
      </c>
      <c r="P46" s="8">
        <f>FC_TRA_RAIL_E!P46+FC_TRA_ROAD_E!P46+FC_TRA_DAVI_E!P46+FC_TRA_DNAVI_E!P46+FC_TRA_PIPE_E!P46</f>
        <v>0</v>
      </c>
      <c r="Q46" s="8">
        <f>FC_TRA_RAIL_E!Q46+FC_TRA_ROAD_E!Q46+FC_TRA_DAVI_E!Q46+FC_TRA_DNAVI_E!Q46+FC_TRA_PIPE_E!Q46</f>
        <v>0</v>
      </c>
      <c r="R46" s="8">
        <f>FC_TRA_RAIL_E!R46+FC_TRA_ROAD_E!R46+FC_TRA_DAVI_E!R46+FC_TRA_DNAVI_E!R46+FC_TRA_PIPE_E!R46</f>
        <v>0</v>
      </c>
      <c r="S46" s="8">
        <f>FC_TRA_RAIL_E!S46+FC_TRA_ROAD_E!S46+FC_TRA_DAVI_E!S46+FC_TRA_DNAVI_E!S46+FC_TRA_PIPE_E!S46</f>
        <v>0</v>
      </c>
      <c r="T46" s="8">
        <f>FC_TRA_RAIL_E!T46+FC_TRA_ROAD_E!T46+FC_TRA_DAVI_E!T46+FC_TRA_DNAVI_E!T46+FC_TRA_PIPE_E!T46</f>
        <v>0</v>
      </c>
      <c r="U46" s="8">
        <f>FC_TRA_RAIL_E!U46+FC_TRA_ROAD_E!U46+FC_TRA_DAVI_E!U46+FC_TRA_DNAVI_E!U46+FC_TRA_PIPE_E!U46</f>
        <v>0</v>
      </c>
      <c r="V46" s="8">
        <f>FC_TRA_RAIL_E!V46+FC_TRA_ROAD_E!V46+FC_TRA_DAVI_E!V46+FC_TRA_DNAVI_E!V46+FC_TRA_PIPE_E!V46</f>
        <v>0</v>
      </c>
      <c r="W46" s="8">
        <f>FC_TRA_RAIL_E!W46+FC_TRA_ROAD_E!W46+FC_TRA_DAVI_E!W46+FC_TRA_DNAVI_E!W46+FC_TRA_PIPE_E!W46</f>
        <v>0</v>
      </c>
      <c r="X46" s="8">
        <f>FC_TRA_RAIL_E!X46+FC_TRA_ROAD_E!X46+FC_TRA_DAVI_E!X46+FC_TRA_DNAVI_E!X46+FC_TRA_PIPE_E!X46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FC_TRA_RAIL_E!C47+FC_TRA_ROAD_E!C47+FC_TRA_DAVI_E!C47+FC_TRA_DNAVI_E!C47+FC_TRA_PIPE_E!C47</f>
        <v>0</v>
      </c>
      <c r="D47" s="8">
        <f>FC_TRA_RAIL_E!D47+FC_TRA_ROAD_E!D47+FC_TRA_DAVI_E!D47+FC_TRA_DNAVI_E!D47+FC_TRA_PIPE_E!D47</f>
        <v>0</v>
      </c>
      <c r="E47" s="8">
        <f>FC_TRA_RAIL_E!E47+FC_TRA_ROAD_E!E47+FC_TRA_DAVI_E!E47+FC_TRA_DNAVI_E!E47+FC_TRA_PIPE_E!E47</f>
        <v>0</v>
      </c>
      <c r="F47" s="8">
        <f>FC_TRA_RAIL_E!F47+FC_TRA_ROAD_E!F47+FC_TRA_DAVI_E!F47+FC_TRA_DNAVI_E!F47+FC_TRA_PIPE_E!F47</f>
        <v>0</v>
      </c>
      <c r="G47" s="8">
        <f>FC_TRA_RAIL_E!G47+FC_TRA_ROAD_E!G47+FC_TRA_DAVI_E!G47+FC_TRA_DNAVI_E!G47+FC_TRA_PIPE_E!G47</f>
        <v>0</v>
      </c>
      <c r="H47" s="8">
        <f>FC_TRA_RAIL_E!H47+FC_TRA_ROAD_E!H47+FC_TRA_DAVI_E!H47+FC_TRA_DNAVI_E!H47+FC_TRA_PIPE_E!H47</f>
        <v>0</v>
      </c>
      <c r="I47" s="8">
        <f>FC_TRA_RAIL_E!I47+FC_TRA_ROAD_E!I47+FC_TRA_DAVI_E!I47+FC_TRA_DNAVI_E!I47+FC_TRA_PIPE_E!I47</f>
        <v>0</v>
      </c>
      <c r="J47" s="8">
        <f>FC_TRA_RAIL_E!J47+FC_TRA_ROAD_E!J47+FC_TRA_DAVI_E!J47+FC_TRA_DNAVI_E!J47+FC_TRA_PIPE_E!J47</f>
        <v>0</v>
      </c>
      <c r="K47" s="8">
        <f>FC_TRA_RAIL_E!K47+FC_TRA_ROAD_E!K47+FC_TRA_DAVI_E!K47+FC_TRA_DNAVI_E!K47+FC_TRA_PIPE_E!K47</f>
        <v>0</v>
      </c>
      <c r="L47" s="8">
        <f>FC_TRA_RAIL_E!L47+FC_TRA_ROAD_E!L47+FC_TRA_DAVI_E!L47+FC_TRA_DNAVI_E!L47+FC_TRA_PIPE_E!L47</f>
        <v>0</v>
      </c>
      <c r="M47" s="8">
        <f>FC_TRA_RAIL_E!M47+FC_TRA_ROAD_E!M47+FC_TRA_DAVI_E!M47+FC_TRA_DNAVI_E!M47+FC_TRA_PIPE_E!M47</f>
        <v>0</v>
      </c>
      <c r="N47" s="8">
        <f>FC_TRA_RAIL_E!N47+FC_TRA_ROAD_E!N47+FC_TRA_DAVI_E!N47+FC_TRA_DNAVI_E!N47+FC_TRA_PIPE_E!N47</f>
        <v>0</v>
      </c>
      <c r="O47" s="8">
        <f>FC_TRA_RAIL_E!O47+FC_TRA_ROAD_E!O47+FC_TRA_DAVI_E!O47+FC_TRA_DNAVI_E!O47+FC_TRA_PIPE_E!O47</f>
        <v>0</v>
      </c>
      <c r="P47" s="8">
        <f>FC_TRA_RAIL_E!P47+FC_TRA_ROAD_E!P47+FC_TRA_DAVI_E!P47+FC_TRA_DNAVI_E!P47+FC_TRA_PIPE_E!P47</f>
        <v>0</v>
      </c>
      <c r="Q47" s="8">
        <f>FC_TRA_RAIL_E!Q47+FC_TRA_ROAD_E!Q47+FC_TRA_DAVI_E!Q47+FC_TRA_DNAVI_E!Q47+FC_TRA_PIPE_E!Q47</f>
        <v>0</v>
      </c>
      <c r="R47" s="8">
        <f>FC_TRA_RAIL_E!R47+FC_TRA_ROAD_E!R47+FC_TRA_DAVI_E!R47+FC_TRA_DNAVI_E!R47+FC_TRA_PIPE_E!R47</f>
        <v>0</v>
      </c>
      <c r="S47" s="8">
        <f>FC_TRA_RAIL_E!S47+FC_TRA_ROAD_E!S47+FC_TRA_DAVI_E!S47+FC_TRA_DNAVI_E!S47+FC_TRA_PIPE_E!S47</f>
        <v>0</v>
      </c>
      <c r="T47" s="8">
        <f>FC_TRA_RAIL_E!T47+FC_TRA_ROAD_E!T47+FC_TRA_DAVI_E!T47+FC_TRA_DNAVI_E!T47+FC_TRA_PIPE_E!T47</f>
        <v>0</v>
      </c>
      <c r="U47" s="8">
        <f>FC_TRA_RAIL_E!U47+FC_TRA_ROAD_E!U47+FC_TRA_DAVI_E!U47+FC_TRA_DNAVI_E!U47+FC_TRA_PIPE_E!U47</f>
        <v>0</v>
      </c>
      <c r="V47" s="8">
        <f>FC_TRA_RAIL_E!V47+FC_TRA_ROAD_E!V47+FC_TRA_DAVI_E!V47+FC_TRA_DNAVI_E!V47+FC_TRA_PIPE_E!V47</f>
        <v>0</v>
      </c>
      <c r="W47" s="8">
        <f>FC_TRA_RAIL_E!W47+FC_TRA_ROAD_E!W47+FC_TRA_DAVI_E!W47+FC_TRA_DNAVI_E!W47+FC_TRA_PIPE_E!W47</f>
        <v>0</v>
      </c>
      <c r="X47" s="8">
        <f>FC_TRA_RAIL_E!X47+FC_TRA_ROAD_E!X47+FC_TRA_DAVI_E!X47+FC_TRA_DNAVI_E!X47+FC_TRA_PIPE_E!X47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FC_TRA_RAIL_E!C48+FC_TRA_ROAD_E!C48+FC_TRA_DAVI_E!C48+FC_TRA_DNAVI_E!C48+FC_TRA_PIPE_E!C48</f>
        <v>0</v>
      </c>
      <c r="D48" s="8">
        <f>FC_TRA_RAIL_E!D48+FC_TRA_ROAD_E!D48+FC_TRA_DAVI_E!D48+FC_TRA_DNAVI_E!D48+FC_TRA_PIPE_E!D48</f>
        <v>0</v>
      </c>
      <c r="E48" s="8">
        <f>FC_TRA_RAIL_E!E48+FC_TRA_ROAD_E!E48+FC_TRA_DAVI_E!E48+FC_TRA_DNAVI_E!E48+FC_TRA_PIPE_E!E48</f>
        <v>0</v>
      </c>
      <c r="F48" s="8">
        <f>FC_TRA_RAIL_E!F48+FC_TRA_ROAD_E!F48+FC_TRA_DAVI_E!F48+FC_TRA_DNAVI_E!F48+FC_TRA_PIPE_E!F48</f>
        <v>0</v>
      </c>
      <c r="G48" s="8">
        <f>FC_TRA_RAIL_E!G48+FC_TRA_ROAD_E!G48+FC_TRA_DAVI_E!G48+FC_TRA_DNAVI_E!G48+FC_TRA_PIPE_E!G48</f>
        <v>0</v>
      </c>
      <c r="H48" s="8">
        <f>FC_TRA_RAIL_E!H48+FC_TRA_ROAD_E!H48+FC_TRA_DAVI_E!H48+FC_TRA_DNAVI_E!H48+FC_TRA_PIPE_E!H48</f>
        <v>0</v>
      </c>
      <c r="I48" s="8">
        <f>FC_TRA_RAIL_E!I48+FC_TRA_ROAD_E!I48+FC_TRA_DAVI_E!I48+FC_TRA_DNAVI_E!I48+FC_TRA_PIPE_E!I48</f>
        <v>0</v>
      </c>
      <c r="J48" s="8">
        <f>FC_TRA_RAIL_E!J48+FC_TRA_ROAD_E!J48+FC_TRA_DAVI_E!J48+FC_TRA_DNAVI_E!J48+FC_TRA_PIPE_E!J48</f>
        <v>0</v>
      </c>
      <c r="K48" s="8">
        <f>FC_TRA_RAIL_E!K48+FC_TRA_ROAD_E!K48+FC_TRA_DAVI_E!K48+FC_TRA_DNAVI_E!K48+FC_TRA_PIPE_E!K48</f>
        <v>0</v>
      </c>
      <c r="L48" s="8">
        <f>FC_TRA_RAIL_E!L48+FC_TRA_ROAD_E!L48+FC_TRA_DAVI_E!L48+FC_TRA_DNAVI_E!L48+FC_TRA_PIPE_E!L48</f>
        <v>0</v>
      </c>
      <c r="M48" s="8">
        <f>FC_TRA_RAIL_E!M48+FC_TRA_ROAD_E!M48+FC_TRA_DAVI_E!M48+FC_TRA_DNAVI_E!M48+FC_TRA_PIPE_E!M48</f>
        <v>0</v>
      </c>
      <c r="N48" s="8">
        <f>FC_TRA_RAIL_E!N48+FC_TRA_ROAD_E!N48+FC_TRA_DAVI_E!N48+FC_TRA_DNAVI_E!N48+FC_TRA_PIPE_E!N48</f>
        <v>0</v>
      </c>
      <c r="O48" s="8">
        <f>FC_TRA_RAIL_E!O48+FC_TRA_ROAD_E!O48+FC_TRA_DAVI_E!O48+FC_TRA_DNAVI_E!O48+FC_TRA_PIPE_E!O48</f>
        <v>0</v>
      </c>
      <c r="P48" s="8">
        <f>FC_TRA_RAIL_E!P48+FC_TRA_ROAD_E!P48+FC_TRA_DAVI_E!P48+FC_TRA_DNAVI_E!P48+FC_TRA_PIPE_E!P48</f>
        <v>0</v>
      </c>
      <c r="Q48" s="8">
        <f>FC_TRA_RAIL_E!Q48+FC_TRA_ROAD_E!Q48+FC_TRA_DAVI_E!Q48+FC_TRA_DNAVI_E!Q48+FC_TRA_PIPE_E!Q48</f>
        <v>0</v>
      </c>
      <c r="R48" s="8">
        <f>FC_TRA_RAIL_E!R48+FC_TRA_ROAD_E!R48+FC_TRA_DAVI_E!R48+FC_TRA_DNAVI_E!R48+FC_TRA_PIPE_E!R48</f>
        <v>0</v>
      </c>
      <c r="S48" s="8">
        <f>FC_TRA_RAIL_E!S48+FC_TRA_ROAD_E!S48+FC_TRA_DAVI_E!S48+FC_TRA_DNAVI_E!S48+FC_TRA_PIPE_E!S48</f>
        <v>0</v>
      </c>
      <c r="T48" s="8">
        <f>FC_TRA_RAIL_E!T48+FC_TRA_ROAD_E!T48+FC_TRA_DAVI_E!T48+FC_TRA_DNAVI_E!T48+FC_TRA_PIPE_E!T48</f>
        <v>0</v>
      </c>
      <c r="U48" s="8">
        <f>FC_TRA_RAIL_E!U48+FC_TRA_ROAD_E!U48+FC_TRA_DAVI_E!U48+FC_TRA_DNAVI_E!U48+FC_TRA_PIPE_E!U48</f>
        <v>0</v>
      </c>
      <c r="V48" s="8">
        <f>FC_TRA_RAIL_E!V48+FC_TRA_ROAD_E!V48+FC_TRA_DAVI_E!V48+FC_TRA_DNAVI_E!V48+FC_TRA_PIPE_E!V48</f>
        <v>0</v>
      </c>
      <c r="W48" s="8">
        <f>FC_TRA_RAIL_E!W48+FC_TRA_ROAD_E!W48+FC_TRA_DAVI_E!W48+FC_TRA_DNAVI_E!W48+FC_TRA_PIPE_E!W48</f>
        <v>0</v>
      </c>
      <c r="X48" s="8">
        <f>FC_TRA_RAIL_E!X48+FC_TRA_ROAD_E!X48+FC_TRA_DAVI_E!X48+FC_TRA_DNAVI_E!X48+FC_TRA_PIPE_E!X48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FC_TRA_RAIL_E!C49+FC_TRA_ROAD_E!C49+FC_TRA_DAVI_E!C49+FC_TRA_DNAVI_E!C49+FC_TRA_PIPE_E!C49</f>
        <v>0</v>
      </c>
      <c r="D49" s="8">
        <f>FC_TRA_RAIL_E!D49+FC_TRA_ROAD_E!D49+FC_TRA_DAVI_E!D49+FC_TRA_DNAVI_E!D49+FC_TRA_PIPE_E!D49</f>
        <v>0</v>
      </c>
      <c r="E49" s="8">
        <f>FC_TRA_RAIL_E!E49+FC_TRA_ROAD_E!E49+FC_TRA_DAVI_E!E49+FC_TRA_DNAVI_E!E49+FC_TRA_PIPE_E!E49</f>
        <v>0</v>
      </c>
      <c r="F49" s="8">
        <f>FC_TRA_RAIL_E!F49+FC_TRA_ROAD_E!F49+FC_TRA_DAVI_E!F49+FC_TRA_DNAVI_E!F49+FC_TRA_PIPE_E!F49</f>
        <v>0</v>
      </c>
      <c r="G49" s="8">
        <f>FC_TRA_RAIL_E!G49+FC_TRA_ROAD_E!G49+FC_TRA_DAVI_E!G49+FC_TRA_DNAVI_E!G49+FC_TRA_PIPE_E!G49</f>
        <v>0</v>
      </c>
      <c r="H49" s="8">
        <f>FC_TRA_RAIL_E!H49+FC_TRA_ROAD_E!H49+FC_TRA_DAVI_E!H49+FC_TRA_DNAVI_E!H49+FC_TRA_PIPE_E!H49</f>
        <v>0</v>
      </c>
      <c r="I49" s="8">
        <f>FC_TRA_RAIL_E!I49+FC_TRA_ROAD_E!I49+FC_TRA_DAVI_E!I49+FC_TRA_DNAVI_E!I49+FC_TRA_PIPE_E!I49</f>
        <v>0</v>
      </c>
      <c r="J49" s="8">
        <f>FC_TRA_RAIL_E!J49+FC_TRA_ROAD_E!J49+FC_TRA_DAVI_E!J49+FC_TRA_DNAVI_E!J49+FC_TRA_PIPE_E!J49</f>
        <v>0</v>
      </c>
      <c r="K49" s="8">
        <f>FC_TRA_RAIL_E!K49+FC_TRA_ROAD_E!K49+FC_TRA_DAVI_E!K49+FC_TRA_DNAVI_E!K49+FC_TRA_PIPE_E!K49</f>
        <v>0</v>
      </c>
      <c r="L49" s="8">
        <f>FC_TRA_RAIL_E!L49+FC_TRA_ROAD_E!L49+FC_TRA_DAVI_E!L49+FC_TRA_DNAVI_E!L49+FC_TRA_PIPE_E!L49</f>
        <v>0</v>
      </c>
      <c r="M49" s="8">
        <f>FC_TRA_RAIL_E!M49+FC_TRA_ROAD_E!M49+FC_TRA_DAVI_E!M49+FC_TRA_DNAVI_E!M49+FC_TRA_PIPE_E!M49</f>
        <v>0</v>
      </c>
      <c r="N49" s="8">
        <f>FC_TRA_RAIL_E!N49+FC_TRA_ROAD_E!N49+FC_TRA_DAVI_E!N49+FC_TRA_DNAVI_E!N49+FC_TRA_PIPE_E!N49</f>
        <v>0</v>
      </c>
      <c r="O49" s="8">
        <f>FC_TRA_RAIL_E!O49+FC_TRA_ROAD_E!O49+FC_TRA_DAVI_E!O49+FC_TRA_DNAVI_E!O49+FC_TRA_PIPE_E!O49</f>
        <v>0</v>
      </c>
      <c r="P49" s="8">
        <f>FC_TRA_RAIL_E!P49+FC_TRA_ROAD_E!P49+FC_TRA_DAVI_E!P49+FC_TRA_DNAVI_E!P49+FC_TRA_PIPE_E!P49</f>
        <v>0</v>
      </c>
      <c r="Q49" s="8">
        <f>FC_TRA_RAIL_E!Q49+FC_TRA_ROAD_E!Q49+FC_TRA_DAVI_E!Q49+FC_TRA_DNAVI_E!Q49+FC_TRA_PIPE_E!Q49</f>
        <v>0</v>
      </c>
      <c r="R49" s="8">
        <f>FC_TRA_RAIL_E!R49+FC_TRA_ROAD_E!R49+FC_TRA_DAVI_E!R49+FC_TRA_DNAVI_E!R49+FC_TRA_PIPE_E!R49</f>
        <v>0</v>
      </c>
      <c r="S49" s="8">
        <f>FC_TRA_RAIL_E!S49+FC_TRA_ROAD_E!S49+FC_TRA_DAVI_E!S49+FC_TRA_DNAVI_E!S49+FC_TRA_PIPE_E!S49</f>
        <v>0</v>
      </c>
      <c r="T49" s="8">
        <f>FC_TRA_RAIL_E!T49+FC_TRA_ROAD_E!T49+FC_TRA_DAVI_E!T49+FC_TRA_DNAVI_E!T49+FC_TRA_PIPE_E!T49</f>
        <v>0</v>
      </c>
      <c r="U49" s="8">
        <f>FC_TRA_RAIL_E!U49+FC_TRA_ROAD_E!U49+FC_TRA_DAVI_E!U49+FC_TRA_DNAVI_E!U49+FC_TRA_PIPE_E!U49</f>
        <v>0</v>
      </c>
      <c r="V49" s="8">
        <f>FC_TRA_RAIL_E!V49+FC_TRA_ROAD_E!V49+FC_TRA_DAVI_E!V49+FC_TRA_DNAVI_E!V49+FC_TRA_PIPE_E!V49</f>
        <v>0</v>
      </c>
      <c r="W49" s="8">
        <f>FC_TRA_RAIL_E!W49+FC_TRA_ROAD_E!W49+FC_TRA_DAVI_E!W49+FC_TRA_DNAVI_E!W49+FC_TRA_PIPE_E!W49</f>
        <v>0</v>
      </c>
      <c r="X49" s="8">
        <f>FC_TRA_RAIL_E!X49+FC_TRA_ROAD_E!X49+FC_TRA_DAVI_E!X49+FC_TRA_DNAVI_E!X49+FC_TRA_PIPE_E!X49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FC_TRA_RAIL_E!C50+FC_TRA_ROAD_E!C50+FC_TRA_DAVI_E!C50+FC_TRA_DNAVI_E!C50+FC_TRA_PIPE_E!C50</f>
        <v>0</v>
      </c>
      <c r="D50" s="8">
        <f>FC_TRA_RAIL_E!D50+FC_TRA_ROAD_E!D50+FC_TRA_DAVI_E!D50+FC_TRA_DNAVI_E!D50+FC_TRA_PIPE_E!D50</f>
        <v>0</v>
      </c>
      <c r="E50" s="8">
        <f>FC_TRA_RAIL_E!E50+FC_TRA_ROAD_E!E50+FC_TRA_DAVI_E!E50+FC_TRA_DNAVI_E!E50+FC_TRA_PIPE_E!E50</f>
        <v>0</v>
      </c>
      <c r="F50" s="8">
        <f>FC_TRA_RAIL_E!F50+FC_TRA_ROAD_E!F50+FC_TRA_DAVI_E!F50+FC_TRA_DNAVI_E!F50+FC_TRA_PIPE_E!F50</f>
        <v>0</v>
      </c>
      <c r="G50" s="8">
        <f>FC_TRA_RAIL_E!G50+FC_TRA_ROAD_E!G50+FC_TRA_DAVI_E!G50+FC_TRA_DNAVI_E!G50+FC_TRA_PIPE_E!G50</f>
        <v>0</v>
      </c>
      <c r="H50" s="8">
        <f>FC_TRA_RAIL_E!H50+FC_TRA_ROAD_E!H50+FC_TRA_DAVI_E!H50+FC_TRA_DNAVI_E!H50+FC_TRA_PIPE_E!H50</f>
        <v>0</v>
      </c>
      <c r="I50" s="8">
        <f>FC_TRA_RAIL_E!I50+FC_TRA_ROAD_E!I50+FC_TRA_DAVI_E!I50+FC_TRA_DNAVI_E!I50+FC_TRA_PIPE_E!I50</f>
        <v>0</v>
      </c>
      <c r="J50" s="8">
        <f>FC_TRA_RAIL_E!J50+FC_TRA_ROAD_E!J50+FC_TRA_DAVI_E!J50+FC_TRA_DNAVI_E!J50+FC_TRA_PIPE_E!J50</f>
        <v>0</v>
      </c>
      <c r="K50" s="8">
        <f>FC_TRA_RAIL_E!K50+FC_TRA_ROAD_E!K50+FC_TRA_DAVI_E!K50+FC_TRA_DNAVI_E!K50+FC_TRA_PIPE_E!K50</f>
        <v>0</v>
      </c>
      <c r="L50" s="8">
        <f>FC_TRA_RAIL_E!L50+FC_TRA_ROAD_E!L50+FC_TRA_DAVI_E!L50+FC_TRA_DNAVI_E!L50+FC_TRA_PIPE_E!L50</f>
        <v>0</v>
      </c>
      <c r="M50" s="8">
        <f>FC_TRA_RAIL_E!M50+FC_TRA_ROAD_E!M50+FC_TRA_DAVI_E!M50+FC_TRA_DNAVI_E!M50+FC_TRA_PIPE_E!M50</f>
        <v>0</v>
      </c>
      <c r="N50" s="8">
        <f>FC_TRA_RAIL_E!N50+FC_TRA_ROAD_E!N50+FC_TRA_DAVI_E!N50+FC_TRA_DNAVI_E!N50+FC_TRA_PIPE_E!N50</f>
        <v>0</v>
      </c>
      <c r="O50" s="8">
        <f>FC_TRA_RAIL_E!O50+FC_TRA_ROAD_E!O50+FC_TRA_DAVI_E!O50+FC_TRA_DNAVI_E!O50+FC_TRA_PIPE_E!O50</f>
        <v>0</v>
      </c>
      <c r="P50" s="8">
        <f>FC_TRA_RAIL_E!P50+FC_TRA_ROAD_E!P50+FC_TRA_DAVI_E!P50+FC_TRA_DNAVI_E!P50+FC_TRA_PIPE_E!P50</f>
        <v>0</v>
      </c>
      <c r="Q50" s="8">
        <f>FC_TRA_RAIL_E!Q50+FC_TRA_ROAD_E!Q50+FC_TRA_DAVI_E!Q50+FC_TRA_DNAVI_E!Q50+FC_TRA_PIPE_E!Q50</f>
        <v>0</v>
      </c>
      <c r="R50" s="8">
        <f>FC_TRA_RAIL_E!R50+FC_TRA_ROAD_E!R50+FC_TRA_DAVI_E!R50+FC_TRA_DNAVI_E!R50+FC_TRA_PIPE_E!R50</f>
        <v>0</v>
      </c>
      <c r="S50" s="8">
        <f>FC_TRA_RAIL_E!S50+FC_TRA_ROAD_E!S50+FC_TRA_DAVI_E!S50+FC_TRA_DNAVI_E!S50+FC_TRA_PIPE_E!S50</f>
        <v>0</v>
      </c>
      <c r="T50" s="8">
        <f>FC_TRA_RAIL_E!T50+FC_TRA_ROAD_E!T50+FC_TRA_DAVI_E!T50+FC_TRA_DNAVI_E!T50+FC_TRA_PIPE_E!T50</f>
        <v>0</v>
      </c>
      <c r="U50" s="8">
        <f>FC_TRA_RAIL_E!U50+FC_TRA_ROAD_E!U50+FC_TRA_DAVI_E!U50+FC_TRA_DNAVI_E!U50+FC_TRA_PIPE_E!U50</f>
        <v>0</v>
      </c>
      <c r="V50" s="8">
        <f>FC_TRA_RAIL_E!V50+FC_TRA_ROAD_E!V50+FC_TRA_DAVI_E!V50+FC_TRA_DNAVI_E!V50+FC_TRA_PIPE_E!V50</f>
        <v>0</v>
      </c>
      <c r="W50" s="8">
        <f>FC_TRA_RAIL_E!W50+FC_TRA_ROAD_E!W50+FC_TRA_DAVI_E!W50+FC_TRA_DNAVI_E!W50+FC_TRA_PIPE_E!W50</f>
        <v>0</v>
      </c>
      <c r="X50" s="8">
        <f>FC_TRA_RAIL_E!X50+FC_TRA_ROAD_E!X50+FC_TRA_DAVI_E!X50+FC_TRA_DNAVI_E!X50+FC_TRA_PIPE_E!X50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FC_TRA_RAIL_E!C51+FC_TRA_ROAD_E!C51+FC_TRA_DAVI_E!C51+FC_TRA_DNAVI_E!C51+FC_TRA_PIPE_E!C51</f>
        <v>0</v>
      </c>
      <c r="D51" s="27">
        <f>FC_TRA_RAIL_E!D51+FC_TRA_ROAD_E!D51+FC_TRA_DAVI_E!D51+FC_TRA_DNAVI_E!D51+FC_TRA_PIPE_E!D51</f>
        <v>0</v>
      </c>
      <c r="E51" s="27">
        <f>FC_TRA_RAIL_E!E51+FC_TRA_ROAD_E!E51+FC_TRA_DAVI_E!E51+FC_TRA_DNAVI_E!E51+FC_TRA_PIPE_E!E51</f>
        <v>0</v>
      </c>
      <c r="F51" s="27">
        <f>FC_TRA_RAIL_E!F51+FC_TRA_ROAD_E!F51+FC_TRA_DAVI_E!F51+FC_TRA_DNAVI_E!F51+FC_TRA_PIPE_E!F51</f>
        <v>0</v>
      </c>
      <c r="G51" s="27">
        <f>FC_TRA_RAIL_E!G51+FC_TRA_ROAD_E!G51+FC_TRA_DAVI_E!G51+FC_TRA_DNAVI_E!G51+FC_TRA_PIPE_E!G51</f>
        <v>0</v>
      </c>
      <c r="H51" s="27">
        <f>FC_TRA_RAIL_E!H51+FC_TRA_ROAD_E!H51+FC_TRA_DAVI_E!H51+FC_TRA_DNAVI_E!H51+FC_TRA_PIPE_E!H51</f>
        <v>0</v>
      </c>
      <c r="I51" s="27">
        <f>FC_TRA_RAIL_E!I51+FC_TRA_ROAD_E!I51+FC_TRA_DAVI_E!I51+FC_TRA_DNAVI_E!I51+FC_TRA_PIPE_E!I51</f>
        <v>0</v>
      </c>
      <c r="J51" s="27">
        <f>FC_TRA_RAIL_E!J51+FC_TRA_ROAD_E!J51+FC_TRA_DAVI_E!J51+FC_TRA_DNAVI_E!J51+FC_TRA_PIPE_E!J51</f>
        <v>0</v>
      </c>
      <c r="K51" s="27">
        <f>FC_TRA_RAIL_E!K51+FC_TRA_ROAD_E!K51+FC_TRA_DAVI_E!K51+FC_TRA_DNAVI_E!K51+FC_TRA_PIPE_E!K51</f>
        <v>0</v>
      </c>
      <c r="L51" s="27">
        <f>FC_TRA_RAIL_E!L51+FC_TRA_ROAD_E!L51+FC_TRA_DAVI_E!L51+FC_TRA_DNAVI_E!L51+FC_TRA_PIPE_E!L51</f>
        <v>0</v>
      </c>
      <c r="M51" s="27">
        <f>FC_TRA_RAIL_E!M51+FC_TRA_ROAD_E!M51+FC_TRA_DAVI_E!M51+FC_TRA_DNAVI_E!M51+FC_TRA_PIPE_E!M51</f>
        <v>0</v>
      </c>
      <c r="N51" s="27">
        <f>FC_TRA_RAIL_E!N51+FC_TRA_ROAD_E!N51+FC_TRA_DAVI_E!N51+FC_TRA_DNAVI_E!N51+FC_TRA_PIPE_E!N51</f>
        <v>0</v>
      </c>
      <c r="O51" s="27">
        <f>FC_TRA_RAIL_E!O51+FC_TRA_ROAD_E!O51+FC_TRA_DAVI_E!O51+FC_TRA_DNAVI_E!O51+FC_TRA_PIPE_E!O51</f>
        <v>0</v>
      </c>
      <c r="P51" s="27">
        <f>FC_TRA_RAIL_E!P51+FC_TRA_ROAD_E!P51+FC_TRA_DAVI_E!P51+FC_TRA_DNAVI_E!P51+FC_TRA_PIPE_E!P51</f>
        <v>0</v>
      </c>
      <c r="Q51" s="27">
        <f>FC_TRA_RAIL_E!Q51+FC_TRA_ROAD_E!Q51+FC_TRA_DAVI_E!Q51+FC_TRA_DNAVI_E!Q51+FC_TRA_PIPE_E!Q51</f>
        <v>0</v>
      </c>
      <c r="R51" s="27">
        <f>FC_TRA_RAIL_E!R51+FC_TRA_ROAD_E!R51+FC_TRA_DAVI_E!R51+FC_TRA_DNAVI_E!R51+FC_TRA_PIPE_E!R51</f>
        <v>0</v>
      </c>
      <c r="S51" s="27">
        <f>FC_TRA_RAIL_E!S51+FC_TRA_ROAD_E!S51+FC_TRA_DAVI_E!S51+FC_TRA_DNAVI_E!S51+FC_TRA_PIPE_E!S51</f>
        <v>0</v>
      </c>
      <c r="T51" s="27">
        <f>FC_TRA_RAIL_E!T51+FC_TRA_ROAD_E!T51+FC_TRA_DAVI_E!T51+FC_TRA_DNAVI_E!T51+FC_TRA_PIPE_E!T51</f>
        <v>0</v>
      </c>
      <c r="U51" s="27">
        <f>FC_TRA_RAIL_E!U51+FC_TRA_ROAD_E!U51+FC_TRA_DAVI_E!U51+FC_TRA_DNAVI_E!U51+FC_TRA_PIPE_E!U51</f>
        <v>0</v>
      </c>
      <c r="V51" s="27">
        <f>FC_TRA_RAIL_E!V51+FC_TRA_ROAD_E!V51+FC_TRA_DAVI_E!V51+FC_TRA_DNAVI_E!V51+FC_TRA_PIPE_E!V51</f>
        <v>0</v>
      </c>
      <c r="W51" s="27">
        <f>FC_TRA_RAIL_E!W51+FC_TRA_ROAD_E!W51+FC_TRA_DAVI_E!W51+FC_TRA_DNAVI_E!W51+FC_TRA_PIPE_E!W51</f>
        <v>0</v>
      </c>
      <c r="X51" s="27">
        <f>FC_TRA_RAIL_E!X51+FC_TRA_ROAD_E!X51+FC_TRA_DAVI_E!X51+FC_TRA_DNAVI_E!X51+FC_TRA_PIPE_E!X51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V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ref="W52:X52" si="20">SUM(W53:W54)</f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FC_TRA_RAIL_E!C53+FC_TRA_ROAD_E!C53+FC_TRA_DAVI_E!C53+FC_TRA_DNAVI_E!C53+FC_TRA_PIPE_E!C53</f>
        <v>0</v>
      </c>
      <c r="D53" s="8">
        <f>FC_TRA_RAIL_E!D53+FC_TRA_ROAD_E!D53+FC_TRA_DAVI_E!D53+FC_TRA_DNAVI_E!D53+FC_TRA_PIPE_E!D53</f>
        <v>0</v>
      </c>
      <c r="E53" s="8">
        <f>FC_TRA_RAIL_E!E53+FC_TRA_ROAD_E!E53+FC_TRA_DAVI_E!E53+FC_TRA_DNAVI_E!E53+FC_TRA_PIPE_E!E53</f>
        <v>0</v>
      </c>
      <c r="F53" s="8">
        <f>FC_TRA_RAIL_E!F53+FC_TRA_ROAD_E!F53+FC_TRA_DAVI_E!F53+FC_TRA_DNAVI_E!F53+FC_TRA_PIPE_E!F53</f>
        <v>0</v>
      </c>
      <c r="G53" s="8">
        <f>FC_TRA_RAIL_E!G53+FC_TRA_ROAD_E!G53+FC_TRA_DAVI_E!G53+FC_TRA_DNAVI_E!G53+FC_TRA_PIPE_E!G53</f>
        <v>0</v>
      </c>
      <c r="H53" s="8">
        <f>FC_TRA_RAIL_E!H53+FC_TRA_ROAD_E!H53+FC_TRA_DAVI_E!H53+FC_TRA_DNAVI_E!H53+FC_TRA_PIPE_E!H53</f>
        <v>0</v>
      </c>
      <c r="I53" s="8">
        <f>FC_TRA_RAIL_E!I53+FC_TRA_ROAD_E!I53+FC_TRA_DAVI_E!I53+FC_TRA_DNAVI_E!I53+FC_TRA_PIPE_E!I53</f>
        <v>0</v>
      </c>
      <c r="J53" s="8">
        <f>FC_TRA_RAIL_E!J53+FC_TRA_ROAD_E!J53+FC_TRA_DAVI_E!J53+FC_TRA_DNAVI_E!J53+FC_TRA_PIPE_E!J53</f>
        <v>0</v>
      </c>
      <c r="K53" s="8">
        <f>FC_TRA_RAIL_E!K53+FC_TRA_ROAD_E!K53+FC_TRA_DAVI_E!K53+FC_TRA_DNAVI_E!K53+FC_TRA_PIPE_E!K53</f>
        <v>0</v>
      </c>
      <c r="L53" s="8">
        <f>FC_TRA_RAIL_E!L53+FC_TRA_ROAD_E!L53+FC_TRA_DAVI_E!L53+FC_TRA_DNAVI_E!L53+FC_TRA_PIPE_E!L53</f>
        <v>0</v>
      </c>
      <c r="M53" s="8">
        <f>FC_TRA_RAIL_E!M53+FC_TRA_ROAD_E!M53+FC_TRA_DAVI_E!M53+FC_TRA_DNAVI_E!M53+FC_TRA_PIPE_E!M53</f>
        <v>0</v>
      </c>
      <c r="N53" s="8">
        <f>FC_TRA_RAIL_E!N53+FC_TRA_ROAD_E!N53+FC_TRA_DAVI_E!N53+FC_TRA_DNAVI_E!N53+FC_TRA_PIPE_E!N53</f>
        <v>0</v>
      </c>
      <c r="O53" s="8">
        <f>FC_TRA_RAIL_E!O53+FC_TRA_ROAD_E!O53+FC_TRA_DAVI_E!O53+FC_TRA_DNAVI_E!O53+FC_TRA_PIPE_E!O53</f>
        <v>0</v>
      </c>
      <c r="P53" s="8">
        <f>FC_TRA_RAIL_E!P53+FC_TRA_ROAD_E!P53+FC_TRA_DAVI_E!P53+FC_TRA_DNAVI_E!P53+FC_TRA_PIPE_E!P53</f>
        <v>0</v>
      </c>
      <c r="Q53" s="8">
        <f>FC_TRA_RAIL_E!Q53+FC_TRA_ROAD_E!Q53+FC_TRA_DAVI_E!Q53+FC_TRA_DNAVI_E!Q53+FC_TRA_PIPE_E!Q53</f>
        <v>0</v>
      </c>
      <c r="R53" s="8">
        <f>FC_TRA_RAIL_E!R53+FC_TRA_ROAD_E!R53+FC_TRA_DAVI_E!R53+FC_TRA_DNAVI_E!R53+FC_TRA_PIPE_E!R53</f>
        <v>0</v>
      </c>
      <c r="S53" s="8">
        <f>FC_TRA_RAIL_E!S53+FC_TRA_ROAD_E!S53+FC_TRA_DAVI_E!S53+FC_TRA_DNAVI_E!S53+FC_TRA_PIPE_E!S53</f>
        <v>0</v>
      </c>
      <c r="T53" s="8">
        <f>FC_TRA_RAIL_E!T53+FC_TRA_ROAD_E!T53+FC_TRA_DAVI_E!T53+FC_TRA_DNAVI_E!T53+FC_TRA_PIPE_E!T53</f>
        <v>0</v>
      </c>
      <c r="U53" s="8">
        <f>FC_TRA_RAIL_E!U53+FC_TRA_ROAD_E!U53+FC_TRA_DAVI_E!U53+FC_TRA_DNAVI_E!U53+FC_TRA_PIPE_E!U53</f>
        <v>0</v>
      </c>
      <c r="V53" s="8">
        <f>FC_TRA_RAIL_E!V53+FC_TRA_ROAD_E!V53+FC_TRA_DAVI_E!V53+FC_TRA_DNAVI_E!V53+FC_TRA_PIPE_E!V53</f>
        <v>0</v>
      </c>
      <c r="W53" s="8">
        <f>FC_TRA_RAIL_E!W53+FC_TRA_ROAD_E!W53+FC_TRA_DAVI_E!W53+FC_TRA_DNAVI_E!W53+FC_TRA_PIPE_E!W53</f>
        <v>0</v>
      </c>
      <c r="X53" s="8">
        <f>FC_TRA_RAIL_E!X53+FC_TRA_ROAD_E!X53+FC_TRA_DAVI_E!X53+FC_TRA_DNAVI_E!X53+FC_TRA_PIPE_E!X53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FC_TRA_RAIL_E!C54+FC_TRA_ROAD_E!C54+FC_TRA_DAVI_E!C54+FC_TRA_DNAVI_E!C54+FC_TRA_PIPE_E!C54</f>
        <v>0</v>
      </c>
      <c r="D54" s="45">
        <f>FC_TRA_RAIL_E!D54+FC_TRA_ROAD_E!D54+FC_TRA_DAVI_E!D54+FC_TRA_DNAVI_E!D54+FC_TRA_PIPE_E!D54</f>
        <v>0</v>
      </c>
      <c r="E54" s="45">
        <f>FC_TRA_RAIL_E!E54+FC_TRA_ROAD_E!E54+FC_TRA_DAVI_E!E54+FC_TRA_DNAVI_E!E54+FC_TRA_PIPE_E!E54</f>
        <v>0</v>
      </c>
      <c r="F54" s="45">
        <f>FC_TRA_RAIL_E!F54+FC_TRA_ROAD_E!F54+FC_TRA_DAVI_E!F54+FC_TRA_DNAVI_E!F54+FC_TRA_PIPE_E!F54</f>
        <v>0</v>
      </c>
      <c r="G54" s="45">
        <f>FC_TRA_RAIL_E!G54+FC_TRA_ROAD_E!G54+FC_TRA_DAVI_E!G54+FC_TRA_DNAVI_E!G54+FC_TRA_PIPE_E!G54</f>
        <v>0</v>
      </c>
      <c r="H54" s="45">
        <f>FC_TRA_RAIL_E!H54+FC_TRA_ROAD_E!H54+FC_TRA_DAVI_E!H54+FC_TRA_DNAVI_E!H54+FC_TRA_PIPE_E!H54</f>
        <v>0</v>
      </c>
      <c r="I54" s="45">
        <f>FC_TRA_RAIL_E!I54+FC_TRA_ROAD_E!I54+FC_TRA_DAVI_E!I54+FC_TRA_DNAVI_E!I54+FC_TRA_PIPE_E!I54</f>
        <v>0</v>
      </c>
      <c r="J54" s="45">
        <f>FC_TRA_RAIL_E!J54+FC_TRA_ROAD_E!J54+FC_TRA_DAVI_E!J54+FC_TRA_DNAVI_E!J54+FC_TRA_PIPE_E!J54</f>
        <v>0</v>
      </c>
      <c r="K54" s="45">
        <f>FC_TRA_RAIL_E!K54+FC_TRA_ROAD_E!K54+FC_TRA_DAVI_E!K54+FC_TRA_DNAVI_E!K54+FC_TRA_PIPE_E!K54</f>
        <v>0</v>
      </c>
      <c r="L54" s="45">
        <f>FC_TRA_RAIL_E!L54+FC_TRA_ROAD_E!L54+FC_TRA_DAVI_E!L54+FC_TRA_DNAVI_E!L54+FC_TRA_PIPE_E!L54</f>
        <v>0</v>
      </c>
      <c r="M54" s="45">
        <f>FC_TRA_RAIL_E!M54+FC_TRA_ROAD_E!M54+FC_TRA_DAVI_E!M54+FC_TRA_DNAVI_E!M54+FC_TRA_PIPE_E!M54</f>
        <v>0</v>
      </c>
      <c r="N54" s="45">
        <f>FC_TRA_RAIL_E!N54+FC_TRA_ROAD_E!N54+FC_TRA_DAVI_E!N54+FC_TRA_DNAVI_E!N54+FC_TRA_PIPE_E!N54</f>
        <v>0</v>
      </c>
      <c r="O54" s="45">
        <f>FC_TRA_RAIL_E!O54+FC_TRA_ROAD_E!O54+FC_TRA_DAVI_E!O54+FC_TRA_DNAVI_E!O54+FC_TRA_PIPE_E!O54</f>
        <v>0</v>
      </c>
      <c r="P54" s="45">
        <f>FC_TRA_RAIL_E!P54+FC_TRA_ROAD_E!P54+FC_TRA_DAVI_E!P54+FC_TRA_DNAVI_E!P54+FC_TRA_PIPE_E!P54</f>
        <v>0</v>
      </c>
      <c r="Q54" s="45">
        <f>FC_TRA_RAIL_E!Q54+FC_TRA_ROAD_E!Q54+FC_TRA_DAVI_E!Q54+FC_TRA_DNAVI_E!Q54+FC_TRA_PIPE_E!Q54</f>
        <v>0</v>
      </c>
      <c r="R54" s="45">
        <f>FC_TRA_RAIL_E!R54+FC_TRA_ROAD_E!R54+FC_TRA_DAVI_E!R54+FC_TRA_DNAVI_E!R54+FC_TRA_PIPE_E!R54</f>
        <v>0</v>
      </c>
      <c r="S54" s="45">
        <f>FC_TRA_RAIL_E!S54+FC_TRA_ROAD_E!S54+FC_TRA_DAVI_E!S54+FC_TRA_DNAVI_E!S54+FC_TRA_PIPE_E!S54</f>
        <v>0</v>
      </c>
      <c r="T54" s="45">
        <f>FC_TRA_RAIL_E!T54+FC_TRA_ROAD_E!T54+FC_TRA_DAVI_E!T54+FC_TRA_DNAVI_E!T54+FC_TRA_PIPE_E!T54</f>
        <v>0</v>
      </c>
      <c r="U54" s="45">
        <f>FC_TRA_RAIL_E!U54+FC_TRA_ROAD_E!U54+FC_TRA_DAVI_E!U54+FC_TRA_DNAVI_E!U54+FC_TRA_PIPE_E!U54</f>
        <v>0</v>
      </c>
      <c r="V54" s="45">
        <f>FC_TRA_RAIL_E!V54+FC_TRA_ROAD_E!V54+FC_TRA_DAVI_E!V54+FC_TRA_DNAVI_E!V54+FC_TRA_PIPE_E!V54</f>
        <v>0</v>
      </c>
      <c r="W54" s="45">
        <f>FC_TRA_RAIL_E!W54+FC_TRA_ROAD_E!W54+FC_TRA_DAVI_E!W54+FC_TRA_DNAVI_E!W54+FC_TRA_PIPE_E!W54</f>
        <v>0</v>
      </c>
      <c r="X54" s="45">
        <f>FC_TRA_RAIL_E!X54+FC_TRA_ROAD_E!X54+FC_TRA_DAVI_E!X54+FC_TRA_DNAVI_E!X54+FC_TRA_PIPE_E!X54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1.7408519999999998</v>
      </c>
      <c r="H61" s="49">
        <f t="shared" si="21"/>
        <v>1.8041817599999996</v>
      </c>
      <c r="I61" s="49">
        <f t="shared" si="21"/>
        <v>1.7027395199999997</v>
      </c>
      <c r="J61" s="49">
        <f t="shared" si="21"/>
        <v>135.85284576000001</v>
      </c>
      <c r="K61" s="49">
        <f t="shared" si="21"/>
        <v>134.62621199999998</v>
      </c>
      <c r="L61" s="49">
        <f t="shared" si="21"/>
        <v>125.98531199999999</v>
      </c>
      <c r="M61" s="49">
        <f t="shared" si="21"/>
        <v>125.66317103999999</v>
      </c>
      <c r="N61" s="49">
        <f t="shared" si="21"/>
        <v>138.91553856000002</v>
      </c>
      <c r="O61" s="49">
        <f t="shared" si="21"/>
        <v>143.77234463999997</v>
      </c>
      <c r="P61" s="49">
        <f t="shared" si="21"/>
        <v>163.52982575999997</v>
      </c>
      <c r="Q61" s="49">
        <f t="shared" si="21"/>
        <v>209.54235023999999</v>
      </c>
      <c r="R61" s="49">
        <f t="shared" si="21"/>
        <v>246.95495856000002</v>
      </c>
      <c r="S61" s="49">
        <f t="shared" si="21"/>
        <v>265.02016607999997</v>
      </c>
      <c r="T61" s="49">
        <f t="shared" si="21"/>
        <v>336.11084351999989</v>
      </c>
      <c r="U61" s="49">
        <f t="shared" si="21"/>
        <v>364.12856928000008</v>
      </c>
      <c r="V61" s="49">
        <f t="shared" si="21"/>
        <v>384.15678479999991</v>
      </c>
      <c r="W61" s="49">
        <f t="shared" si="21"/>
        <v>422.35236287999999</v>
      </c>
      <c r="X61" s="49">
        <f t="shared" si="21"/>
        <v>410.94018864000014</v>
      </c>
    </row>
    <row r="62" spans="1:24" ht="11.25" customHeight="1" x14ac:dyDescent="0.2">
      <c r="A62" s="50" t="s">
        <v>92</v>
      </c>
      <c r="B62" s="51" t="s">
        <v>93</v>
      </c>
      <c r="C62" s="52">
        <f>FC_TRA_RAIL_E!C62+FC_TRA_ROAD_E!C62+FC_TRA_DAVI_E!C62+FC_TRA_DNAVI_E!C62+FC_TRA_PIPE_E!C62</f>
        <v>0</v>
      </c>
      <c r="D62" s="52">
        <f>FC_TRA_RAIL_E!D62+FC_TRA_ROAD_E!D62+FC_TRA_DAVI_E!D62+FC_TRA_DNAVI_E!D62+FC_TRA_PIPE_E!D62</f>
        <v>0</v>
      </c>
      <c r="E62" s="52">
        <f>FC_TRA_RAIL_E!E62+FC_TRA_ROAD_E!E62+FC_TRA_DAVI_E!E62+FC_TRA_DNAVI_E!E62+FC_TRA_PIPE_E!E62</f>
        <v>0</v>
      </c>
      <c r="F62" s="52">
        <f>FC_TRA_RAIL_E!F62+FC_TRA_ROAD_E!F62+FC_TRA_DAVI_E!F62+FC_TRA_DNAVI_E!F62+FC_TRA_PIPE_E!F62</f>
        <v>0</v>
      </c>
      <c r="G62" s="52">
        <f>FC_TRA_RAIL_E!G62+FC_TRA_ROAD_E!G62+FC_TRA_DAVI_E!G62+FC_TRA_DNAVI_E!G62+FC_TRA_PIPE_E!G62</f>
        <v>0</v>
      </c>
      <c r="H62" s="52">
        <f>FC_TRA_RAIL_E!H62+FC_TRA_ROAD_E!H62+FC_TRA_DAVI_E!H62+FC_TRA_DNAVI_E!H62+FC_TRA_PIPE_E!H62</f>
        <v>0</v>
      </c>
      <c r="I62" s="52">
        <f>FC_TRA_RAIL_E!I62+FC_TRA_ROAD_E!I62+FC_TRA_DAVI_E!I62+FC_TRA_DNAVI_E!I62+FC_TRA_PIPE_E!I62</f>
        <v>0</v>
      </c>
      <c r="J62" s="52">
        <f>FC_TRA_RAIL_E!J62+FC_TRA_ROAD_E!J62+FC_TRA_DAVI_E!J62+FC_TRA_DNAVI_E!J62+FC_TRA_PIPE_E!J62</f>
        <v>0</v>
      </c>
      <c r="K62" s="52">
        <f>FC_TRA_RAIL_E!K62+FC_TRA_ROAD_E!K62+FC_TRA_DAVI_E!K62+FC_TRA_DNAVI_E!K62+FC_TRA_PIPE_E!K62</f>
        <v>0</v>
      </c>
      <c r="L62" s="52">
        <f>FC_TRA_RAIL_E!L62+FC_TRA_ROAD_E!L62+FC_TRA_DAVI_E!L62+FC_TRA_DNAVI_E!L62+FC_TRA_PIPE_E!L62</f>
        <v>0</v>
      </c>
      <c r="M62" s="52">
        <f>FC_TRA_RAIL_E!M62+FC_TRA_ROAD_E!M62+FC_TRA_DAVI_E!M62+FC_TRA_DNAVI_E!M62+FC_TRA_PIPE_E!M62</f>
        <v>0</v>
      </c>
      <c r="N62" s="52">
        <f>FC_TRA_RAIL_E!N62+FC_TRA_ROAD_E!N62+FC_TRA_DAVI_E!N62+FC_TRA_DNAVI_E!N62+FC_TRA_PIPE_E!N62</f>
        <v>0</v>
      </c>
      <c r="O62" s="52">
        <f>FC_TRA_RAIL_E!O62+FC_TRA_ROAD_E!O62+FC_TRA_DAVI_E!O62+FC_TRA_DNAVI_E!O62+FC_TRA_PIPE_E!O62</f>
        <v>0</v>
      </c>
      <c r="P62" s="52">
        <f>FC_TRA_RAIL_E!P62+FC_TRA_ROAD_E!P62+FC_TRA_DAVI_E!P62+FC_TRA_DNAVI_E!P62+FC_TRA_PIPE_E!P62</f>
        <v>0</v>
      </c>
      <c r="Q62" s="52">
        <f>FC_TRA_RAIL_E!Q62+FC_TRA_ROAD_E!Q62+FC_TRA_DAVI_E!Q62+FC_TRA_DNAVI_E!Q62+FC_TRA_PIPE_E!Q62</f>
        <v>0</v>
      </c>
      <c r="R62" s="52">
        <f>FC_TRA_RAIL_E!R62+FC_TRA_ROAD_E!R62+FC_TRA_DAVI_E!R62+FC_TRA_DNAVI_E!R62+FC_TRA_PIPE_E!R62</f>
        <v>0</v>
      </c>
      <c r="S62" s="52">
        <f>FC_TRA_RAIL_E!S62+FC_TRA_ROAD_E!S62+FC_TRA_DAVI_E!S62+FC_TRA_DNAVI_E!S62+FC_TRA_PIPE_E!S62</f>
        <v>0</v>
      </c>
      <c r="T62" s="52">
        <f>FC_TRA_RAIL_E!T62+FC_TRA_ROAD_E!T62+FC_TRA_DAVI_E!T62+FC_TRA_DNAVI_E!T62+FC_TRA_PIPE_E!T62</f>
        <v>0</v>
      </c>
      <c r="U62" s="52">
        <f>FC_TRA_RAIL_E!U62+FC_TRA_ROAD_E!U62+FC_TRA_DAVI_E!U62+FC_TRA_DNAVI_E!U62+FC_TRA_PIPE_E!U62</f>
        <v>0</v>
      </c>
      <c r="V62" s="52">
        <f>FC_TRA_RAIL_E!V62+FC_TRA_ROAD_E!V62+FC_TRA_DAVI_E!V62+FC_TRA_DNAVI_E!V62+FC_TRA_PIPE_E!V62</f>
        <v>0</v>
      </c>
      <c r="W62" s="52">
        <f>FC_TRA_RAIL_E!W62+FC_TRA_ROAD_E!W62+FC_TRA_DAVI_E!W62+FC_TRA_DNAVI_E!W62+FC_TRA_PIPE_E!W62</f>
        <v>0</v>
      </c>
      <c r="X62" s="52">
        <f>FC_TRA_RAIL_E!X62+FC_TRA_ROAD_E!X62+FC_TRA_DAVI_E!X62+FC_TRA_DNAVI_E!X62+FC_TRA_PIPE_E!X62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FC_TRA_RAIL_E!C63+FC_TRA_ROAD_E!C63+FC_TRA_DAVI_E!C63+FC_TRA_DNAVI_E!C63+FC_TRA_PIPE_E!C63</f>
        <v>0</v>
      </c>
      <c r="D63" s="52">
        <f>FC_TRA_RAIL_E!D63+FC_TRA_ROAD_E!D63+FC_TRA_DAVI_E!D63+FC_TRA_DNAVI_E!D63+FC_TRA_PIPE_E!D63</f>
        <v>0</v>
      </c>
      <c r="E63" s="52">
        <f>FC_TRA_RAIL_E!E63+FC_TRA_ROAD_E!E63+FC_TRA_DAVI_E!E63+FC_TRA_DNAVI_E!E63+FC_TRA_PIPE_E!E63</f>
        <v>0</v>
      </c>
      <c r="F63" s="52">
        <f>FC_TRA_RAIL_E!F63+FC_TRA_ROAD_E!F63+FC_TRA_DAVI_E!F63+FC_TRA_DNAVI_E!F63+FC_TRA_PIPE_E!F63</f>
        <v>0</v>
      </c>
      <c r="G63" s="52">
        <f>FC_TRA_RAIL_E!G63+FC_TRA_ROAD_E!G63+FC_TRA_DAVI_E!G63+FC_TRA_DNAVI_E!G63+FC_TRA_PIPE_E!G63</f>
        <v>0</v>
      </c>
      <c r="H63" s="52">
        <f>FC_TRA_RAIL_E!H63+FC_TRA_ROAD_E!H63+FC_TRA_DAVI_E!H63+FC_TRA_DNAVI_E!H63+FC_TRA_PIPE_E!H63</f>
        <v>0</v>
      </c>
      <c r="I63" s="52">
        <f>FC_TRA_RAIL_E!I63+FC_TRA_ROAD_E!I63+FC_TRA_DAVI_E!I63+FC_TRA_DNAVI_E!I63+FC_TRA_PIPE_E!I63</f>
        <v>0</v>
      </c>
      <c r="J63" s="52">
        <f>FC_TRA_RAIL_E!J63+FC_TRA_ROAD_E!J63+FC_TRA_DAVI_E!J63+FC_TRA_DNAVI_E!J63+FC_TRA_PIPE_E!J63</f>
        <v>0</v>
      </c>
      <c r="K63" s="52">
        <f>FC_TRA_RAIL_E!K63+FC_TRA_ROAD_E!K63+FC_TRA_DAVI_E!K63+FC_TRA_DNAVI_E!K63+FC_TRA_PIPE_E!K63</f>
        <v>0</v>
      </c>
      <c r="L63" s="52">
        <f>FC_TRA_RAIL_E!L63+FC_TRA_ROAD_E!L63+FC_TRA_DAVI_E!L63+FC_TRA_DNAVI_E!L63+FC_TRA_PIPE_E!L63</f>
        <v>0</v>
      </c>
      <c r="M63" s="52">
        <f>FC_TRA_RAIL_E!M63+FC_TRA_ROAD_E!M63+FC_TRA_DAVI_E!M63+FC_TRA_DNAVI_E!M63+FC_TRA_PIPE_E!M63</f>
        <v>0</v>
      </c>
      <c r="N63" s="52">
        <f>FC_TRA_RAIL_E!N63+FC_TRA_ROAD_E!N63+FC_TRA_DAVI_E!N63+FC_TRA_DNAVI_E!N63+FC_TRA_PIPE_E!N63</f>
        <v>0</v>
      </c>
      <c r="O63" s="52">
        <f>FC_TRA_RAIL_E!O63+FC_TRA_ROAD_E!O63+FC_TRA_DAVI_E!O63+FC_TRA_DNAVI_E!O63+FC_TRA_PIPE_E!O63</f>
        <v>0</v>
      </c>
      <c r="P63" s="52">
        <f>FC_TRA_RAIL_E!P63+FC_TRA_ROAD_E!P63+FC_TRA_DAVI_E!P63+FC_TRA_DNAVI_E!P63+FC_TRA_PIPE_E!P63</f>
        <v>0</v>
      </c>
      <c r="Q63" s="52">
        <f>FC_TRA_RAIL_E!Q63+FC_TRA_ROAD_E!Q63+FC_TRA_DAVI_E!Q63+FC_TRA_DNAVI_E!Q63+FC_TRA_PIPE_E!Q63</f>
        <v>0</v>
      </c>
      <c r="R63" s="52">
        <f>FC_TRA_RAIL_E!R63+FC_TRA_ROAD_E!R63+FC_TRA_DAVI_E!R63+FC_TRA_DNAVI_E!R63+FC_TRA_PIPE_E!R63</f>
        <v>0</v>
      </c>
      <c r="S63" s="52">
        <f>FC_TRA_RAIL_E!S63+FC_TRA_ROAD_E!S63+FC_TRA_DAVI_E!S63+FC_TRA_DNAVI_E!S63+FC_TRA_PIPE_E!S63</f>
        <v>0</v>
      </c>
      <c r="T63" s="52">
        <f>FC_TRA_RAIL_E!T63+FC_TRA_ROAD_E!T63+FC_TRA_DAVI_E!T63+FC_TRA_DNAVI_E!T63+FC_TRA_PIPE_E!T63</f>
        <v>0</v>
      </c>
      <c r="U63" s="52">
        <f>FC_TRA_RAIL_E!U63+FC_TRA_ROAD_E!U63+FC_TRA_DAVI_E!U63+FC_TRA_DNAVI_E!U63+FC_TRA_PIPE_E!U63</f>
        <v>0</v>
      </c>
      <c r="V63" s="52">
        <f>FC_TRA_RAIL_E!V63+FC_TRA_ROAD_E!V63+FC_TRA_DAVI_E!V63+FC_TRA_DNAVI_E!V63+FC_TRA_PIPE_E!V63</f>
        <v>0</v>
      </c>
      <c r="W63" s="52">
        <f>FC_TRA_RAIL_E!W63+FC_TRA_ROAD_E!W63+FC_TRA_DAVI_E!W63+FC_TRA_DNAVI_E!W63+FC_TRA_PIPE_E!W63</f>
        <v>0</v>
      </c>
      <c r="X63" s="52">
        <f>FC_TRA_RAIL_E!X63+FC_TRA_ROAD_E!X63+FC_TRA_DAVI_E!X63+FC_TRA_DNAVI_E!X63+FC_TRA_PIPE_E!X63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FC_TRA_RAIL_E!C64+FC_TRA_ROAD_E!C64+FC_TRA_DAVI_E!C64+FC_TRA_DNAVI_E!C64+FC_TRA_PIPE_E!C64</f>
        <v>0</v>
      </c>
      <c r="D64" s="52">
        <f>FC_TRA_RAIL_E!D64+FC_TRA_ROAD_E!D64+FC_TRA_DAVI_E!D64+FC_TRA_DNAVI_E!D64+FC_TRA_PIPE_E!D64</f>
        <v>0</v>
      </c>
      <c r="E64" s="52">
        <f>FC_TRA_RAIL_E!E64+FC_TRA_ROAD_E!E64+FC_TRA_DAVI_E!E64+FC_TRA_DNAVI_E!E64+FC_TRA_PIPE_E!E64</f>
        <v>0</v>
      </c>
      <c r="F64" s="52">
        <f>FC_TRA_RAIL_E!F64+FC_TRA_ROAD_E!F64+FC_TRA_DAVI_E!F64+FC_TRA_DNAVI_E!F64+FC_TRA_PIPE_E!F64</f>
        <v>0</v>
      </c>
      <c r="G64" s="52">
        <f>FC_TRA_RAIL_E!G64+FC_TRA_ROAD_E!G64+FC_TRA_DAVI_E!G64+FC_TRA_DNAVI_E!G64+FC_TRA_PIPE_E!G64</f>
        <v>0</v>
      </c>
      <c r="H64" s="52">
        <f>FC_TRA_RAIL_E!H64+FC_TRA_ROAD_E!H64+FC_TRA_DAVI_E!H64+FC_TRA_DNAVI_E!H64+FC_TRA_PIPE_E!H64</f>
        <v>0</v>
      </c>
      <c r="I64" s="52">
        <f>FC_TRA_RAIL_E!I64+FC_TRA_ROAD_E!I64+FC_TRA_DAVI_E!I64+FC_TRA_DNAVI_E!I64+FC_TRA_PIPE_E!I64</f>
        <v>0</v>
      </c>
      <c r="J64" s="52">
        <f>FC_TRA_RAIL_E!J64+FC_TRA_ROAD_E!J64+FC_TRA_DAVI_E!J64+FC_TRA_DNAVI_E!J64+FC_TRA_PIPE_E!J64</f>
        <v>0</v>
      </c>
      <c r="K64" s="52">
        <f>FC_TRA_RAIL_E!K64+FC_TRA_ROAD_E!K64+FC_TRA_DAVI_E!K64+FC_TRA_DNAVI_E!K64+FC_TRA_PIPE_E!K64</f>
        <v>0</v>
      </c>
      <c r="L64" s="52">
        <f>FC_TRA_RAIL_E!L64+FC_TRA_ROAD_E!L64+FC_TRA_DAVI_E!L64+FC_TRA_DNAVI_E!L64+FC_TRA_PIPE_E!L64</f>
        <v>0</v>
      </c>
      <c r="M64" s="52">
        <f>FC_TRA_RAIL_E!M64+FC_TRA_ROAD_E!M64+FC_TRA_DAVI_E!M64+FC_TRA_DNAVI_E!M64+FC_TRA_PIPE_E!M64</f>
        <v>0</v>
      </c>
      <c r="N64" s="52">
        <f>FC_TRA_RAIL_E!N64+FC_TRA_ROAD_E!N64+FC_TRA_DAVI_E!N64+FC_TRA_DNAVI_E!N64+FC_TRA_PIPE_E!N64</f>
        <v>0</v>
      </c>
      <c r="O64" s="52">
        <f>FC_TRA_RAIL_E!O64+FC_TRA_ROAD_E!O64+FC_TRA_DAVI_E!O64+FC_TRA_DNAVI_E!O64+FC_TRA_PIPE_E!O64</f>
        <v>0</v>
      </c>
      <c r="P64" s="52">
        <f>FC_TRA_RAIL_E!P64+FC_TRA_ROAD_E!P64+FC_TRA_DAVI_E!P64+FC_TRA_DNAVI_E!P64+FC_TRA_PIPE_E!P64</f>
        <v>0</v>
      </c>
      <c r="Q64" s="52">
        <f>FC_TRA_RAIL_E!Q64+FC_TRA_ROAD_E!Q64+FC_TRA_DAVI_E!Q64+FC_TRA_DNAVI_E!Q64+FC_TRA_PIPE_E!Q64</f>
        <v>0</v>
      </c>
      <c r="R64" s="52">
        <f>FC_TRA_RAIL_E!R64+FC_TRA_ROAD_E!R64+FC_TRA_DAVI_E!R64+FC_TRA_DNAVI_E!R64+FC_TRA_PIPE_E!R64</f>
        <v>0</v>
      </c>
      <c r="S64" s="52">
        <f>FC_TRA_RAIL_E!S64+FC_TRA_ROAD_E!S64+FC_TRA_DAVI_E!S64+FC_TRA_DNAVI_E!S64+FC_TRA_PIPE_E!S64</f>
        <v>0</v>
      </c>
      <c r="T64" s="52">
        <f>FC_TRA_RAIL_E!T64+FC_TRA_ROAD_E!T64+FC_TRA_DAVI_E!T64+FC_TRA_DNAVI_E!T64+FC_TRA_PIPE_E!T64</f>
        <v>0</v>
      </c>
      <c r="U64" s="52">
        <f>FC_TRA_RAIL_E!U64+FC_TRA_ROAD_E!U64+FC_TRA_DAVI_E!U64+FC_TRA_DNAVI_E!U64+FC_TRA_PIPE_E!U64</f>
        <v>0</v>
      </c>
      <c r="V64" s="52">
        <f>FC_TRA_RAIL_E!V64+FC_TRA_ROAD_E!V64+FC_TRA_DAVI_E!V64+FC_TRA_DNAVI_E!V64+FC_TRA_PIPE_E!V64</f>
        <v>0</v>
      </c>
      <c r="W64" s="52">
        <f>FC_TRA_RAIL_E!W64+FC_TRA_ROAD_E!W64+FC_TRA_DAVI_E!W64+FC_TRA_DNAVI_E!W64+FC_TRA_PIPE_E!W64</f>
        <v>0</v>
      </c>
      <c r="X64" s="52">
        <f>FC_TRA_RAIL_E!X64+FC_TRA_ROAD_E!X64+FC_TRA_DAVI_E!X64+FC_TRA_DNAVI_E!X64+FC_TRA_PIPE_E!X64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FC_TRA_RAIL_E!C65+FC_TRA_ROAD_E!C65+FC_TRA_DAVI_E!C65+FC_TRA_DNAVI_E!C65+FC_TRA_PIPE_E!C65</f>
        <v>0</v>
      </c>
      <c r="D65" s="52">
        <f>FC_TRA_RAIL_E!D65+FC_TRA_ROAD_E!D65+FC_TRA_DAVI_E!D65+FC_TRA_DNAVI_E!D65+FC_TRA_PIPE_E!D65</f>
        <v>0</v>
      </c>
      <c r="E65" s="52">
        <f>FC_TRA_RAIL_E!E65+FC_TRA_ROAD_E!E65+FC_TRA_DAVI_E!E65+FC_TRA_DNAVI_E!E65+FC_TRA_PIPE_E!E65</f>
        <v>0</v>
      </c>
      <c r="F65" s="52">
        <f>FC_TRA_RAIL_E!F65+FC_TRA_ROAD_E!F65+FC_TRA_DAVI_E!F65+FC_TRA_DNAVI_E!F65+FC_TRA_PIPE_E!F65</f>
        <v>0</v>
      </c>
      <c r="G65" s="52">
        <f>FC_TRA_RAIL_E!G65+FC_TRA_ROAD_E!G65+FC_TRA_DAVI_E!G65+FC_TRA_DNAVI_E!G65+FC_TRA_PIPE_E!G65</f>
        <v>0</v>
      </c>
      <c r="H65" s="52">
        <f>FC_TRA_RAIL_E!H65+FC_TRA_ROAD_E!H65+FC_TRA_DAVI_E!H65+FC_TRA_DNAVI_E!H65+FC_TRA_PIPE_E!H65</f>
        <v>0</v>
      </c>
      <c r="I65" s="52">
        <f>FC_TRA_RAIL_E!I65+FC_TRA_ROAD_E!I65+FC_TRA_DAVI_E!I65+FC_TRA_DNAVI_E!I65+FC_TRA_PIPE_E!I65</f>
        <v>0</v>
      </c>
      <c r="J65" s="52">
        <f>FC_TRA_RAIL_E!J65+FC_TRA_ROAD_E!J65+FC_TRA_DAVI_E!J65+FC_TRA_DNAVI_E!J65+FC_TRA_PIPE_E!J65</f>
        <v>0</v>
      </c>
      <c r="K65" s="52">
        <f>FC_TRA_RAIL_E!K65+FC_TRA_ROAD_E!K65+FC_TRA_DAVI_E!K65+FC_TRA_DNAVI_E!K65+FC_TRA_PIPE_E!K65</f>
        <v>0</v>
      </c>
      <c r="L65" s="52">
        <f>FC_TRA_RAIL_E!L65+FC_TRA_ROAD_E!L65+FC_TRA_DAVI_E!L65+FC_TRA_DNAVI_E!L65+FC_TRA_PIPE_E!L65</f>
        <v>0</v>
      </c>
      <c r="M65" s="52">
        <f>FC_TRA_RAIL_E!M65+FC_TRA_ROAD_E!M65+FC_TRA_DAVI_E!M65+FC_TRA_DNAVI_E!M65+FC_TRA_PIPE_E!M65</f>
        <v>0</v>
      </c>
      <c r="N65" s="52">
        <f>FC_TRA_RAIL_E!N65+FC_TRA_ROAD_E!N65+FC_TRA_DAVI_E!N65+FC_TRA_DNAVI_E!N65+FC_TRA_PIPE_E!N65</f>
        <v>0</v>
      </c>
      <c r="O65" s="52">
        <f>FC_TRA_RAIL_E!O65+FC_TRA_ROAD_E!O65+FC_TRA_DAVI_E!O65+FC_TRA_DNAVI_E!O65+FC_TRA_PIPE_E!O65</f>
        <v>0</v>
      </c>
      <c r="P65" s="52">
        <f>FC_TRA_RAIL_E!P65+FC_TRA_ROAD_E!P65+FC_TRA_DAVI_E!P65+FC_TRA_DNAVI_E!P65+FC_TRA_PIPE_E!P65</f>
        <v>0</v>
      </c>
      <c r="Q65" s="52">
        <f>FC_TRA_RAIL_E!Q65+FC_TRA_ROAD_E!Q65+FC_TRA_DAVI_E!Q65+FC_TRA_DNAVI_E!Q65+FC_TRA_PIPE_E!Q65</f>
        <v>0</v>
      </c>
      <c r="R65" s="52">
        <f>FC_TRA_RAIL_E!R65+FC_TRA_ROAD_E!R65+FC_TRA_DAVI_E!R65+FC_TRA_DNAVI_E!R65+FC_TRA_PIPE_E!R65</f>
        <v>0</v>
      </c>
      <c r="S65" s="52">
        <f>FC_TRA_RAIL_E!S65+FC_TRA_ROAD_E!S65+FC_TRA_DAVI_E!S65+FC_TRA_DNAVI_E!S65+FC_TRA_PIPE_E!S65</f>
        <v>0</v>
      </c>
      <c r="T65" s="52">
        <f>FC_TRA_RAIL_E!T65+FC_TRA_ROAD_E!T65+FC_TRA_DAVI_E!T65+FC_TRA_DNAVI_E!T65+FC_TRA_PIPE_E!T65</f>
        <v>0</v>
      </c>
      <c r="U65" s="52">
        <f>FC_TRA_RAIL_E!U65+FC_TRA_ROAD_E!U65+FC_TRA_DAVI_E!U65+FC_TRA_DNAVI_E!U65+FC_TRA_PIPE_E!U65</f>
        <v>0</v>
      </c>
      <c r="V65" s="52">
        <f>FC_TRA_RAIL_E!V65+FC_TRA_ROAD_E!V65+FC_TRA_DAVI_E!V65+FC_TRA_DNAVI_E!V65+FC_TRA_PIPE_E!V65</f>
        <v>0</v>
      </c>
      <c r="W65" s="52">
        <f>FC_TRA_RAIL_E!W65+FC_TRA_ROAD_E!W65+FC_TRA_DAVI_E!W65+FC_TRA_DNAVI_E!W65+FC_TRA_PIPE_E!W65</f>
        <v>0</v>
      </c>
      <c r="X65" s="52">
        <f>FC_TRA_RAIL_E!X65+FC_TRA_ROAD_E!X65+FC_TRA_DAVI_E!X65+FC_TRA_DNAVI_E!X65+FC_TRA_PIPE_E!X65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FC_TRA_RAIL_E!C66+FC_TRA_ROAD_E!C66+FC_TRA_DAVI_E!C66+FC_TRA_DNAVI_E!C66+FC_TRA_PIPE_E!C66</f>
        <v>0</v>
      </c>
      <c r="D66" s="52">
        <f>FC_TRA_RAIL_E!D66+FC_TRA_ROAD_E!D66+FC_TRA_DAVI_E!D66+FC_TRA_DNAVI_E!D66+FC_TRA_PIPE_E!D66</f>
        <v>0</v>
      </c>
      <c r="E66" s="52">
        <f>FC_TRA_RAIL_E!E66+FC_TRA_ROAD_E!E66+FC_TRA_DAVI_E!E66+FC_TRA_DNAVI_E!E66+FC_TRA_PIPE_E!E66</f>
        <v>0</v>
      </c>
      <c r="F66" s="52">
        <f>FC_TRA_RAIL_E!F66+FC_TRA_ROAD_E!F66+FC_TRA_DAVI_E!F66+FC_TRA_DNAVI_E!F66+FC_TRA_PIPE_E!F66</f>
        <v>0</v>
      </c>
      <c r="G66" s="52">
        <f>FC_TRA_RAIL_E!G66+FC_TRA_ROAD_E!G66+FC_TRA_DAVI_E!G66+FC_TRA_DNAVI_E!G66+FC_TRA_PIPE_E!G66</f>
        <v>0</v>
      </c>
      <c r="H66" s="52">
        <f>FC_TRA_RAIL_E!H66+FC_TRA_ROAD_E!H66+FC_TRA_DAVI_E!H66+FC_TRA_DNAVI_E!H66+FC_TRA_PIPE_E!H66</f>
        <v>0</v>
      </c>
      <c r="I66" s="52">
        <f>FC_TRA_RAIL_E!I66+FC_TRA_ROAD_E!I66+FC_TRA_DAVI_E!I66+FC_TRA_DNAVI_E!I66+FC_TRA_PIPE_E!I66</f>
        <v>0</v>
      </c>
      <c r="J66" s="52">
        <f>FC_TRA_RAIL_E!J66+FC_TRA_ROAD_E!J66+FC_TRA_DAVI_E!J66+FC_TRA_DNAVI_E!J66+FC_TRA_PIPE_E!J66</f>
        <v>0</v>
      </c>
      <c r="K66" s="52">
        <f>FC_TRA_RAIL_E!K66+FC_TRA_ROAD_E!K66+FC_TRA_DAVI_E!K66+FC_TRA_DNAVI_E!K66+FC_TRA_PIPE_E!K66</f>
        <v>0</v>
      </c>
      <c r="L66" s="52">
        <f>FC_TRA_RAIL_E!L66+FC_TRA_ROAD_E!L66+FC_TRA_DAVI_E!L66+FC_TRA_DNAVI_E!L66+FC_TRA_PIPE_E!L66</f>
        <v>0</v>
      </c>
      <c r="M66" s="52">
        <f>FC_TRA_RAIL_E!M66+FC_TRA_ROAD_E!M66+FC_TRA_DAVI_E!M66+FC_TRA_DNAVI_E!M66+FC_TRA_PIPE_E!M66</f>
        <v>0</v>
      </c>
      <c r="N66" s="52">
        <f>FC_TRA_RAIL_E!N66+FC_TRA_ROAD_E!N66+FC_TRA_DAVI_E!N66+FC_TRA_DNAVI_E!N66+FC_TRA_PIPE_E!N66</f>
        <v>0</v>
      </c>
      <c r="O66" s="52">
        <f>FC_TRA_RAIL_E!O66+FC_TRA_ROAD_E!O66+FC_TRA_DAVI_E!O66+FC_TRA_DNAVI_E!O66+FC_TRA_PIPE_E!O66</f>
        <v>0</v>
      </c>
      <c r="P66" s="52">
        <f>FC_TRA_RAIL_E!P66+FC_TRA_ROAD_E!P66+FC_TRA_DAVI_E!P66+FC_TRA_DNAVI_E!P66+FC_TRA_PIPE_E!P66</f>
        <v>0</v>
      </c>
      <c r="Q66" s="52">
        <f>FC_TRA_RAIL_E!Q66+FC_TRA_ROAD_E!Q66+FC_TRA_DAVI_E!Q66+FC_TRA_DNAVI_E!Q66+FC_TRA_PIPE_E!Q66</f>
        <v>0</v>
      </c>
      <c r="R66" s="52">
        <f>FC_TRA_RAIL_E!R66+FC_TRA_ROAD_E!R66+FC_TRA_DAVI_E!R66+FC_TRA_DNAVI_E!R66+FC_TRA_PIPE_E!R66</f>
        <v>0</v>
      </c>
      <c r="S66" s="52">
        <f>FC_TRA_RAIL_E!S66+FC_TRA_ROAD_E!S66+FC_TRA_DAVI_E!S66+FC_TRA_DNAVI_E!S66+FC_TRA_PIPE_E!S66</f>
        <v>0</v>
      </c>
      <c r="T66" s="52">
        <f>FC_TRA_RAIL_E!T66+FC_TRA_ROAD_E!T66+FC_TRA_DAVI_E!T66+FC_TRA_DNAVI_E!T66+FC_TRA_PIPE_E!T66</f>
        <v>0</v>
      </c>
      <c r="U66" s="52">
        <f>FC_TRA_RAIL_E!U66+FC_TRA_ROAD_E!U66+FC_TRA_DAVI_E!U66+FC_TRA_DNAVI_E!U66+FC_TRA_PIPE_E!U66</f>
        <v>0</v>
      </c>
      <c r="V66" s="52">
        <f>FC_TRA_RAIL_E!V66+FC_TRA_ROAD_E!V66+FC_TRA_DAVI_E!V66+FC_TRA_DNAVI_E!V66+FC_TRA_PIPE_E!V66</f>
        <v>0</v>
      </c>
      <c r="W66" s="52">
        <f>FC_TRA_RAIL_E!W66+FC_TRA_ROAD_E!W66+FC_TRA_DAVI_E!W66+FC_TRA_DNAVI_E!W66+FC_TRA_PIPE_E!W66</f>
        <v>0</v>
      </c>
      <c r="X66" s="52">
        <f>FC_TRA_RAIL_E!X66+FC_TRA_ROAD_E!X66+FC_TRA_DAVI_E!X66+FC_TRA_DNAVI_E!X66+FC_TRA_PIPE_E!X66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FC_TRA_RAIL_E!C67+FC_TRA_ROAD_E!C67+FC_TRA_DAVI_E!C67+FC_TRA_DNAVI_E!C67+FC_TRA_PIPE_E!C67</f>
        <v>0</v>
      </c>
      <c r="D67" s="52">
        <f>FC_TRA_RAIL_E!D67+FC_TRA_ROAD_E!D67+FC_TRA_DAVI_E!D67+FC_TRA_DNAVI_E!D67+FC_TRA_PIPE_E!D67</f>
        <v>0</v>
      </c>
      <c r="E67" s="52">
        <f>FC_TRA_RAIL_E!E67+FC_TRA_ROAD_E!E67+FC_TRA_DAVI_E!E67+FC_TRA_DNAVI_E!E67+FC_TRA_PIPE_E!E67</f>
        <v>0</v>
      </c>
      <c r="F67" s="52">
        <f>FC_TRA_RAIL_E!F67+FC_TRA_ROAD_E!F67+FC_TRA_DAVI_E!F67+FC_TRA_DNAVI_E!F67+FC_TRA_PIPE_E!F67</f>
        <v>0</v>
      </c>
      <c r="G67" s="52">
        <f>FC_TRA_RAIL_E!G67+FC_TRA_ROAD_E!G67+FC_TRA_DAVI_E!G67+FC_TRA_DNAVI_E!G67+FC_TRA_PIPE_E!G67</f>
        <v>0</v>
      </c>
      <c r="H67" s="52">
        <f>FC_TRA_RAIL_E!H67+FC_TRA_ROAD_E!H67+FC_TRA_DAVI_E!H67+FC_TRA_DNAVI_E!H67+FC_TRA_PIPE_E!H67</f>
        <v>0</v>
      </c>
      <c r="I67" s="52">
        <f>FC_TRA_RAIL_E!I67+FC_TRA_ROAD_E!I67+FC_TRA_DAVI_E!I67+FC_TRA_DNAVI_E!I67+FC_TRA_PIPE_E!I67</f>
        <v>0</v>
      </c>
      <c r="J67" s="52">
        <f>FC_TRA_RAIL_E!J67+FC_TRA_ROAD_E!J67+FC_TRA_DAVI_E!J67+FC_TRA_DNAVI_E!J67+FC_TRA_PIPE_E!J67</f>
        <v>3.8257487999999995</v>
      </c>
      <c r="K67" s="52">
        <f>FC_TRA_RAIL_E!K67+FC_TRA_ROAD_E!K67+FC_TRA_DAVI_E!K67+FC_TRA_DNAVI_E!K67+FC_TRA_PIPE_E!K67</f>
        <v>2.7325684800000003</v>
      </c>
      <c r="L67" s="52">
        <f>FC_TRA_RAIL_E!L67+FC_TRA_ROAD_E!L67+FC_TRA_DAVI_E!L67+FC_TRA_DNAVI_E!L67+FC_TRA_PIPE_E!L67</f>
        <v>2.1784593600000002</v>
      </c>
      <c r="M67" s="52">
        <f>FC_TRA_RAIL_E!M67+FC_TRA_ROAD_E!M67+FC_TRA_DAVI_E!M67+FC_TRA_DNAVI_E!M67+FC_TRA_PIPE_E!M67</f>
        <v>2.1195820799999998</v>
      </c>
      <c r="N67" s="52">
        <f>FC_TRA_RAIL_E!N67+FC_TRA_ROAD_E!N67+FC_TRA_DAVI_E!N67+FC_TRA_DNAVI_E!N67+FC_TRA_PIPE_E!N67</f>
        <v>18.900626400000004</v>
      </c>
      <c r="O67" s="52">
        <f>FC_TRA_RAIL_E!O67+FC_TRA_ROAD_E!O67+FC_TRA_DAVI_E!O67+FC_TRA_DNAVI_E!O67+FC_TRA_PIPE_E!O67</f>
        <v>3.7839484800000012</v>
      </c>
      <c r="P67" s="52">
        <f>FC_TRA_RAIL_E!P67+FC_TRA_ROAD_E!P67+FC_TRA_DAVI_E!P67+FC_TRA_DNAVI_E!P67+FC_TRA_PIPE_E!P67</f>
        <v>1.90344384</v>
      </c>
      <c r="Q67" s="52">
        <f>FC_TRA_RAIL_E!Q67+FC_TRA_ROAD_E!Q67+FC_TRA_DAVI_E!Q67+FC_TRA_DNAVI_E!Q67+FC_TRA_PIPE_E!Q67</f>
        <v>9.1675238399999994</v>
      </c>
      <c r="R67" s="52">
        <f>FC_TRA_RAIL_E!R67+FC_TRA_ROAD_E!R67+FC_TRA_DAVI_E!R67+FC_TRA_DNAVI_E!R67+FC_TRA_PIPE_E!R67</f>
        <v>21.19480128</v>
      </c>
      <c r="S67" s="52">
        <f>FC_TRA_RAIL_E!S67+FC_TRA_ROAD_E!S67+FC_TRA_DAVI_E!S67+FC_TRA_DNAVI_E!S67+FC_TRA_PIPE_E!S67</f>
        <v>26.199115199999994</v>
      </c>
      <c r="T67" s="52">
        <f>FC_TRA_RAIL_E!T67+FC_TRA_ROAD_E!T67+FC_TRA_DAVI_E!T67+FC_TRA_DNAVI_E!T67+FC_TRA_PIPE_E!T67</f>
        <v>19.894913280000001</v>
      </c>
      <c r="U67" s="52">
        <f>FC_TRA_RAIL_E!U67+FC_TRA_ROAD_E!U67+FC_TRA_DAVI_E!U67+FC_TRA_DNAVI_E!U67+FC_TRA_PIPE_E!U67</f>
        <v>29.614762080000009</v>
      </c>
      <c r="V67" s="52">
        <f>FC_TRA_RAIL_E!V67+FC_TRA_ROAD_E!V67+FC_TRA_DAVI_E!V67+FC_TRA_DNAVI_E!V67+FC_TRA_PIPE_E!V67</f>
        <v>50.550095519999999</v>
      </c>
      <c r="W67" s="52">
        <f>FC_TRA_RAIL_E!W67+FC_TRA_ROAD_E!W67+FC_TRA_DAVI_E!W67+FC_TRA_DNAVI_E!W67+FC_TRA_PIPE_E!W67</f>
        <v>40.935002399999995</v>
      </c>
      <c r="X67" s="52">
        <f>FC_TRA_RAIL_E!X67+FC_TRA_ROAD_E!X67+FC_TRA_DAVI_E!X67+FC_TRA_DNAVI_E!X67+FC_TRA_PIPE_E!X67</f>
        <v>52.980886080000005</v>
      </c>
    </row>
    <row r="68" spans="1:24" ht="11.25" customHeight="1" x14ac:dyDescent="0.2">
      <c r="A68" s="50" t="s">
        <v>104</v>
      </c>
      <c r="B68" s="51" t="s">
        <v>105</v>
      </c>
      <c r="C68" s="52">
        <f>FC_TRA_RAIL_E!C68+FC_TRA_ROAD_E!C68+FC_TRA_DAVI_E!C68+FC_TRA_DNAVI_E!C68+FC_TRA_PIPE_E!C68</f>
        <v>0</v>
      </c>
      <c r="D68" s="52">
        <f>FC_TRA_RAIL_E!D68+FC_TRA_ROAD_E!D68+FC_TRA_DAVI_E!D68+FC_TRA_DNAVI_E!D68+FC_TRA_PIPE_E!D68</f>
        <v>0</v>
      </c>
      <c r="E68" s="52">
        <f>FC_TRA_RAIL_E!E68+FC_TRA_ROAD_E!E68+FC_TRA_DAVI_E!E68+FC_TRA_DNAVI_E!E68+FC_TRA_PIPE_E!E68</f>
        <v>0</v>
      </c>
      <c r="F68" s="52">
        <f>FC_TRA_RAIL_E!F68+FC_TRA_ROAD_E!F68+FC_TRA_DAVI_E!F68+FC_TRA_DNAVI_E!F68+FC_TRA_PIPE_E!F68</f>
        <v>0</v>
      </c>
      <c r="G68" s="52">
        <f>FC_TRA_RAIL_E!G68+FC_TRA_ROAD_E!G68+FC_TRA_DAVI_E!G68+FC_TRA_DNAVI_E!G68+FC_TRA_PIPE_E!G68</f>
        <v>0</v>
      </c>
      <c r="H68" s="52">
        <f>FC_TRA_RAIL_E!H68+FC_TRA_ROAD_E!H68+FC_TRA_DAVI_E!H68+FC_TRA_DNAVI_E!H68+FC_TRA_PIPE_E!H68</f>
        <v>0</v>
      </c>
      <c r="I68" s="52">
        <f>FC_TRA_RAIL_E!I68+FC_TRA_ROAD_E!I68+FC_TRA_DAVI_E!I68+FC_TRA_DNAVI_E!I68+FC_TRA_PIPE_E!I68</f>
        <v>0</v>
      </c>
      <c r="J68" s="52">
        <f>FC_TRA_RAIL_E!J68+FC_TRA_ROAD_E!J68+FC_TRA_DAVI_E!J68+FC_TRA_DNAVI_E!J68+FC_TRA_PIPE_E!J68</f>
        <v>0</v>
      </c>
      <c r="K68" s="52">
        <f>FC_TRA_RAIL_E!K68+FC_TRA_ROAD_E!K68+FC_TRA_DAVI_E!K68+FC_TRA_DNAVI_E!K68+FC_TRA_PIPE_E!K68</f>
        <v>0</v>
      </c>
      <c r="L68" s="52">
        <f>FC_TRA_RAIL_E!L68+FC_TRA_ROAD_E!L68+FC_TRA_DAVI_E!L68+FC_TRA_DNAVI_E!L68+FC_TRA_PIPE_E!L68</f>
        <v>0</v>
      </c>
      <c r="M68" s="52">
        <f>FC_TRA_RAIL_E!M68+FC_TRA_ROAD_E!M68+FC_TRA_DAVI_E!M68+FC_TRA_DNAVI_E!M68+FC_TRA_PIPE_E!M68</f>
        <v>0</v>
      </c>
      <c r="N68" s="52">
        <f>FC_TRA_RAIL_E!N68+FC_TRA_ROAD_E!N68+FC_TRA_DAVI_E!N68+FC_TRA_DNAVI_E!N68+FC_TRA_PIPE_E!N68</f>
        <v>0</v>
      </c>
      <c r="O68" s="52">
        <f>FC_TRA_RAIL_E!O68+FC_TRA_ROAD_E!O68+FC_TRA_DAVI_E!O68+FC_TRA_DNAVI_E!O68+FC_TRA_PIPE_E!O68</f>
        <v>0</v>
      </c>
      <c r="P68" s="52">
        <f>FC_TRA_RAIL_E!P68+FC_TRA_ROAD_E!P68+FC_TRA_DAVI_E!P68+FC_TRA_DNAVI_E!P68+FC_TRA_PIPE_E!P68</f>
        <v>0</v>
      </c>
      <c r="Q68" s="52">
        <f>FC_TRA_RAIL_E!Q68+FC_TRA_ROAD_E!Q68+FC_TRA_DAVI_E!Q68+FC_TRA_DNAVI_E!Q68+FC_TRA_PIPE_E!Q68</f>
        <v>0</v>
      </c>
      <c r="R68" s="52">
        <f>FC_TRA_RAIL_E!R68+FC_TRA_ROAD_E!R68+FC_TRA_DAVI_E!R68+FC_TRA_DNAVI_E!R68+FC_TRA_PIPE_E!R68</f>
        <v>0</v>
      </c>
      <c r="S68" s="52">
        <f>FC_TRA_RAIL_E!S68+FC_TRA_ROAD_E!S68+FC_TRA_DAVI_E!S68+FC_TRA_DNAVI_E!S68+FC_TRA_PIPE_E!S68</f>
        <v>0</v>
      </c>
      <c r="T68" s="52">
        <f>FC_TRA_RAIL_E!T68+FC_TRA_ROAD_E!T68+FC_TRA_DAVI_E!T68+FC_TRA_DNAVI_E!T68+FC_TRA_PIPE_E!T68</f>
        <v>0</v>
      </c>
      <c r="U68" s="52">
        <f>FC_TRA_RAIL_E!U68+FC_TRA_ROAD_E!U68+FC_TRA_DAVI_E!U68+FC_TRA_DNAVI_E!U68+FC_TRA_PIPE_E!U68</f>
        <v>0</v>
      </c>
      <c r="V68" s="52">
        <f>FC_TRA_RAIL_E!V68+FC_TRA_ROAD_E!V68+FC_TRA_DAVI_E!V68+FC_TRA_DNAVI_E!V68+FC_TRA_PIPE_E!V68</f>
        <v>0</v>
      </c>
      <c r="W68" s="52">
        <f>FC_TRA_RAIL_E!W68+FC_TRA_ROAD_E!W68+FC_TRA_DAVI_E!W68+FC_TRA_DNAVI_E!W68+FC_TRA_PIPE_E!W68</f>
        <v>0</v>
      </c>
      <c r="X68" s="52">
        <f>FC_TRA_RAIL_E!X68+FC_TRA_ROAD_E!X68+FC_TRA_DAVI_E!X68+FC_TRA_DNAVI_E!X68+FC_TRA_PIPE_E!X68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FC_TRA_RAIL_E!C69+FC_TRA_ROAD_E!C69+FC_TRA_DAVI_E!C69+FC_TRA_DNAVI_E!C69+FC_TRA_PIPE_E!C69</f>
        <v>0</v>
      </c>
      <c r="D69" s="52">
        <f>FC_TRA_RAIL_E!D69+FC_TRA_ROAD_E!D69+FC_TRA_DAVI_E!D69+FC_TRA_DNAVI_E!D69+FC_TRA_PIPE_E!D69</f>
        <v>0</v>
      </c>
      <c r="E69" s="52">
        <f>FC_TRA_RAIL_E!E69+FC_TRA_ROAD_E!E69+FC_TRA_DAVI_E!E69+FC_TRA_DNAVI_E!E69+FC_TRA_PIPE_E!E69</f>
        <v>0</v>
      </c>
      <c r="F69" s="52">
        <f>FC_TRA_RAIL_E!F69+FC_TRA_ROAD_E!F69+FC_TRA_DAVI_E!F69+FC_TRA_DNAVI_E!F69+FC_TRA_PIPE_E!F69</f>
        <v>0</v>
      </c>
      <c r="G69" s="52">
        <f>FC_TRA_RAIL_E!G69+FC_TRA_ROAD_E!G69+FC_TRA_DAVI_E!G69+FC_TRA_DNAVI_E!G69+FC_TRA_PIPE_E!G69</f>
        <v>0</v>
      </c>
      <c r="H69" s="52">
        <f>FC_TRA_RAIL_E!H69+FC_TRA_ROAD_E!H69+FC_TRA_DAVI_E!H69+FC_TRA_DNAVI_E!H69+FC_TRA_PIPE_E!H69</f>
        <v>0</v>
      </c>
      <c r="I69" s="52">
        <f>FC_TRA_RAIL_E!I69+FC_TRA_ROAD_E!I69+FC_TRA_DAVI_E!I69+FC_TRA_DNAVI_E!I69+FC_TRA_PIPE_E!I69</f>
        <v>0</v>
      </c>
      <c r="J69" s="52">
        <f>FC_TRA_RAIL_E!J69+FC_TRA_ROAD_E!J69+FC_TRA_DAVI_E!J69+FC_TRA_DNAVI_E!J69+FC_TRA_PIPE_E!J69</f>
        <v>130.38768720000002</v>
      </c>
      <c r="K69" s="52">
        <f>FC_TRA_RAIL_E!K69+FC_TRA_ROAD_E!K69+FC_TRA_DAVI_E!K69+FC_TRA_DNAVI_E!K69+FC_TRA_PIPE_E!K69</f>
        <v>130.11496559999998</v>
      </c>
      <c r="L69" s="52">
        <f>FC_TRA_RAIL_E!L69+FC_TRA_ROAD_E!L69+FC_TRA_DAVI_E!L69+FC_TRA_DNAVI_E!L69+FC_TRA_PIPE_E!L69</f>
        <v>121.94249327999999</v>
      </c>
      <c r="M69" s="52">
        <f>FC_TRA_RAIL_E!M69+FC_TRA_ROAD_E!M69+FC_TRA_DAVI_E!M69+FC_TRA_DNAVI_E!M69+FC_TRA_PIPE_E!M69</f>
        <v>122.33144016</v>
      </c>
      <c r="N69" s="52">
        <f>FC_TRA_RAIL_E!N69+FC_TRA_ROAD_E!N69+FC_TRA_DAVI_E!N69+FC_TRA_DNAVI_E!N69+FC_TRA_PIPE_E!N69</f>
        <v>119.42631792000003</v>
      </c>
      <c r="O69" s="52">
        <f>FC_TRA_RAIL_E!O69+FC_TRA_ROAD_E!O69+FC_TRA_DAVI_E!O69+FC_TRA_DNAVI_E!O69+FC_TRA_PIPE_E!O69</f>
        <v>139.25394287999998</v>
      </c>
      <c r="P69" s="52">
        <f>FC_TRA_RAIL_E!P69+FC_TRA_ROAD_E!P69+FC_TRA_DAVI_E!P69+FC_TRA_DNAVI_E!P69+FC_TRA_PIPE_E!P69</f>
        <v>161.06300495999997</v>
      </c>
      <c r="Q69" s="52">
        <f>FC_TRA_RAIL_E!Q69+FC_TRA_ROAD_E!Q69+FC_TRA_DAVI_E!Q69+FC_TRA_DNAVI_E!Q69+FC_TRA_PIPE_E!Q69</f>
        <v>199.95386975999998</v>
      </c>
      <c r="R69" s="52">
        <f>FC_TRA_RAIL_E!R69+FC_TRA_ROAD_E!R69+FC_TRA_DAVI_E!R69+FC_TRA_DNAVI_E!R69+FC_TRA_PIPE_E!R69</f>
        <v>225.56701584000001</v>
      </c>
      <c r="S69" s="52">
        <f>FC_TRA_RAIL_E!S69+FC_TRA_ROAD_E!S69+FC_TRA_DAVI_E!S69+FC_TRA_DNAVI_E!S69+FC_TRA_PIPE_E!S69</f>
        <v>238.65026111999998</v>
      </c>
      <c r="T69" s="52">
        <f>FC_TRA_RAIL_E!T69+FC_TRA_ROAD_E!T69+FC_TRA_DAVI_E!T69+FC_TRA_DNAVI_E!T69+FC_TRA_PIPE_E!T69</f>
        <v>316.08611855999987</v>
      </c>
      <c r="U69" s="52">
        <f>FC_TRA_RAIL_E!U69+FC_TRA_ROAD_E!U69+FC_TRA_DAVI_E!U69+FC_TRA_DNAVI_E!U69+FC_TRA_PIPE_E!U69</f>
        <v>334.4504774400001</v>
      </c>
      <c r="V69" s="52">
        <f>FC_TRA_RAIL_E!V69+FC_TRA_ROAD_E!V69+FC_TRA_DAVI_E!V69+FC_TRA_DNAVI_E!V69+FC_TRA_PIPE_E!V69</f>
        <v>333.54335951999991</v>
      </c>
      <c r="W69" s="52">
        <f>FC_TRA_RAIL_E!W69+FC_TRA_ROAD_E!W69+FC_TRA_DAVI_E!W69+FC_TRA_DNAVI_E!W69+FC_TRA_PIPE_E!W69</f>
        <v>381.34457423999999</v>
      </c>
      <c r="X69" s="52">
        <f>FC_TRA_RAIL_E!X69+FC_TRA_ROAD_E!X69+FC_TRA_DAVI_E!X69+FC_TRA_DNAVI_E!X69+FC_TRA_PIPE_E!X69</f>
        <v>357.85814688000016</v>
      </c>
    </row>
    <row r="70" spans="1:24" ht="11.25" customHeight="1" x14ac:dyDescent="0.2">
      <c r="A70" s="50" t="s">
        <v>108</v>
      </c>
      <c r="B70" s="51" t="s">
        <v>109</v>
      </c>
      <c r="C70" s="52">
        <f>FC_TRA_RAIL_E!C70+FC_TRA_ROAD_E!C70+FC_TRA_DAVI_E!C70+FC_TRA_DNAVI_E!C70+FC_TRA_PIPE_E!C70</f>
        <v>0</v>
      </c>
      <c r="D70" s="52">
        <f>FC_TRA_RAIL_E!D70+FC_TRA_ROAD_E!D70+FC_TRA_DAVI_E!D70+FC_TRA_DNAVI_E!D70+FC_TRA_PIPE_E!D70</f>
        <v>0</v>
      </c>
      <c r="E70" s="52">
        <f>FC_TRA_RAIL_E!E70+FC_TRA_ROAD_E!E70+FC_TRA_DAVI_E!E70+FC_TRA_DNAVI_E!E70+FC_TRA_PIPE_E!E70</f>
        <v>0</v>
      </c>
      <c r="F70" s="52">
        <f>FC_TRA_RAIL_E!F70+FC_TRA_ROAD_E!F70+FC_TRA_DAVI_E!F70+FC_TRA_DNAVI_E!F70+FC_TRA_PIPE_E!F70</f>
        <v>0</v>
      </c>
      <c r="G70" s="52">
        <f>FC_TRA_RAIL_E!G70+FC_TRA_ROAD_E!G70+FC_TRA_DAVI_E!G70+FC_TRA_DNAVI_E!G70+FC_TRA_PIPE_E!G70</f>
        <v>0</v>
      </c>
      <c r="H70" s="52">
        <f>FC_TRA_RAIL_E!H70+FC_TRA_ROAD_E!H70+FC_TRA_DAVI_E!H70+FC_TRA_DNAVI_E!H70+FC_TRA_PIPE_E!H70</f>
        <v>0</v>
      </c>
      <c r="I70" s="52">
        <f>FC_TRA_RAIL_E!I70+FC_TRA_ROAD_E!I70+FC_TRA_DAVI_E!I70+FC_TRA_DNAVI_E!I70+FC_TRA_PIPE_E!I70</f>
        <v>0</v>
      </c>
      <c r="J70" s="52">
        <f>FC_TRA_RAIL_E!J70+FC_TRA_ROAD_E!J70+FC_TRA_DAVI_E!J70+FC_TRA_DNAVI_E!J70+FC_TRA_PIPE_E!J70</f>
        <v>0</v>
      </c>
      <c r="K70" s="52">
        <f>FC_TRA_RAIL_E!K70+FC_TRA_ROAD_E!K70+FC_TRA_DAVI_E!K70+FC_TRA_DNAVI_E!K70+FC_TRA_PIPE_E!K70</f>
        <v>0</v>
      </c>
      <c r="L70" s="52">
        <f>FC_TRA_RAIL_E!L70+FC_TRA_ROAD_E!L70+FC_TRA_DAVI_E!L70+FC_TRA_DNAVI_E!L70+FC_TRA_PIPE_E!L70</f>
        <v>0</v>
      </c>
      <c r="M70" s="52">
        <f>FC_TRA_RAIL_E!M70+FC_TRA_ROAD_E!M70+FC_TRA_DAVI_E!M70+FC_TRA_DNAVI_E!M70+FC_TRA_PIPE_E!M70</f>
        <v>0</v>
      </c>
      <c r="N70" s="52">
        <f>FC_TRA_RAIL_E!N70+FC_TRA_ROAD_E!N70+FC_TRA_DAVI_E!N70+FC_TRA_DNAVI_E!N70+FC_TRA_PIPE_E!N70</f>
        <v>0</v>
      </c>
      <c r="O70" s="52">
        <f>FC_TRA_RAIL_E!O70+FC_TRA_ROAD_E!O70+FC_TRA_DAVI_E!O70+FC_TRA_DNAVI_E!O70+FC_TRA_PIPE_E!O70</f>
        <v>0</v>
      </c>
      <c r="P70" s="52">
        <f>FC_TRA_RAIL_E!P70+FC_TRA_ROAD_E!P70+FC_TRA_DAVI_E!P70+FC_TRA_DNAVI_E!P70+FC_TRA_PIPE_E!P70</f>
        <v>0</v>
      </c>
      <c r="Q70" s="52">
        <f>FC_TRA_RAIL_E!Q70+FC_TRA_ROAD_E!Q70+FC_TRA_DAVI_E!Q70+FC_TRA_DNAVI_E!Q70+FC_TRA_PIPE_E!Q70</f>
        <v>0</v>
      </c>
      <c r="R70" s="52">
        <f>FC_TRA_RAIL_E!R70+FC_TRA_ROAD_E!R70+FC_TRA_DAVI_E!R70+FC_TRA_DNAVI_E!R70+FC_TRA_PIPE_E!R70</f>
        <v>0</v>
      </c>
      <c r="S70" s="52">
        <f>FC_TRA_RAIL_E!S70+FC_TRA_ROAD_E!S70+FC_TRA_DAVI_E!S70+FC_TRA_DNAVI_E!S70+FC_TRA_PIPE_E!S70</f>
        <v>0</v>
      </c>
      <c r="T70" s="52">
        <f>FC_TRA_RAIL_E!T70+FC_TRA_ROAD_E!T70+FC_TRA_DAVI_E!T70+FC_TRA_DNAVI_E!T70+FC_TRA_PIPE_E!T70</f>
        <v>0</v>
      </c>
      <c r="U70" s="52">
        <f>FC_TRA_RAIL_E!U70+FC_TRA_ROAD_E!U70+FC_TRA_DAVI_E!U70+FC_TRA_DNAVI_E!U70+FC_TRA_PIPE_E!U70</f>
        <v>0</v>
      </c>
      <c r="V70" s="52">
        <f>FC_TRA_RAIL_E!V70+FC_TRA_ROAD_E!V70+FC_TRA_DAVI_E!V70+FC_TRA_DNAVI_E!V70+FC_TRA_PIPE_E!V70</f>
        <v>0</v>
      </c>
      <c r="W70" s="52">
        <f>FC_TRA_RAIL_E!W70+FC_TRA_ROAD_E!W70+FC_TRA_DAVI_E!W70+FC_TRA_DNAVI_E!W70+FC_TRA_PIPE_E!W70</f>
        <v>0</v>
      </c>
      <c r="X70" s="52">
        <f>FC_TRA_RAIL_E!X70+FC_TRA_ROAD_E!X70+FC_TRA_DAVI_E!X70+FC_TRA_DNAVI_E!X70+FC_TRA_PIPE_E!X70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FC_TRA_RAIL_E!C71+FC_TRA_ROAD_E!C71+FC_TRA_DAVI_E!C71+FC_TRA_DNAVI_E!C71+FC_TRA_PIPE_E!C71</f>
        <v>0</v>
      </c>
      <c r="D71" s="52">
        <f>FC_TRA_RAIL_E!D71+FC_TRA_ROAD_E!D71+FC_TRA_DAVI_E!D71+FC_TRA_DNAVI_E!D71+FC_TRA_PIPE_E!D71</f>
        <v>0</v>
      </c>
      <c r="E71" s="52">
        <f>FC_TRA_RAIL_E!E71+FC_TRA_ROAD_E!E71+FC_TRA_DAVI_E!E71+FC_TRA_DNAVI_E!E71+FC_TRA_PIPE_E!E71</f>
        <v>0</v>
      </c>
      <c r="F71" s="52">
        <f>FC_TRA_RAIL_E!F71+FC_TRA_ROAD_E!F71+FC_TRA_DAVI_E!F71+FC_TRA_DNAVI_E!F71+FC_TRA_PIPE_E!F71</f>
        <v>0</v>
      </c>
      <c r="G71" s="52">
        <f>FC_TRA_RAIL_E!G71+FC_TRA_ROAD_E!G71+FC_TRA_DAVI_E!G71+FC_TRA_DNAVI_E!G71+FC_TRA_PIPE_E!G71</f>
        <v>0</v>
      </c>
      <c r="H71" s="52">
        <f>FC_TRA_RAIL_E!H71+FC_TRA_ROAD_E!H71+FC_TRA_DAVI_E!H71+FC_TRA_DNAVI_E!H71+FC_TRA_PIPE_E!H71</f>
        <v>0</v>
      </c>
      <c r="I71" s="52">
        <f>FC_TRA_RAIL_E!I71+FC_TRA_ROAD_E!I71+FC_TRA_DAVI_E!I71+FC_TRA_DNAVI_E!I71+FC_TRA_PIPE_E!I71</f>
        <v>0</v>
      </c>
      <c r="J71" s="52">
        <f>FC_TRA_RAIL_E!J71+FC_TRA_ROAD_E!J71+FC_TRA_DAVI_E!J71+FC_TRA_DNAVI_E!J71+FC_TRA_PIPE_E!J71</f>
        <v>0</v>
      </c>
      <c r="K71" s="52">
        <f>FC_TRA_RAIL_E!K71+FC_TRA_ROAD_E!K71+FC_TRA_DAVI_E!K71+FC_TRA_DNAVI_E!K71+FC_TRA_PIPE_E!K71</f>
        <v>0</v>
      </c>
      <c r="L71" s="52">
        <f>FC_TRA_RAIL_E!L71+FC_TRA_ROAD_E!L71+FC_TRA_DAVI_E!L71+FC_TRA_DNAVI_E!L71+FC_TRA_PIPE_E!L71</f>
        <v>0</v>
      </c>
      <c r="M71" s="52">
        <f>FC_TRA_RAIL_E!M71+FC_TRA_ROAD_E!M71+FC_TRA_DAVI_E!M71+FC_TRA_DNAVI_E!M71+FC_TRA_PIPE_E!M71</f>
        <v>0</v>
      </c>
      <c r="N71" s="52">
        <f>FC_TRA_RAIL_E!N71+FC_TRA_ROAD_E!N71+FC_TRA_DAVI_E!N71+FC_TRA_DNAVI_E!N71+FC_TRA_PIPE_E!N71</f>
        <v>0</v>
      </c>
      <c r="O71" s="52">
        <f>FC_TRA_RAIL_E!O71+FC_TRA_ROAD_E!O71+FC_TRA_DAVI_E!O71+FC_TRA_DNAVI_E!O71+FC_TRA_PIPE_E!O71</f>
        <v>0</v>
      </c>
      <c r="P71" s="52">
        <f>FC_TRA_RAIL_E!P71+FC_TRA_ROAD_E!P71+FC_TRA_DAVI_E!P71+FC_TRA_DNAVI_E!P71+FC_TRA_PIPE_E!P71</f>
        <v>0</v>
      </c>
      <c r="Q71" s="52">
        <f>FC_TRA_RAIL_E!Q71+FC_TRA_ROAD_E!Q71+FC_TRA_DAVI_E!Q71+FC_TRA_DNAVI_E!Q71+FC_TRA_PIPE_E!Q71</f>
        <v>0</v>
      </c>
      <c r="R71" s="52">
        <f>FC_TRA_RAIL_E!R71+FC_TRA_ROAD_E!R71+FC_TRA_DAVI_E!R71+FC_TRA_DNAVI_E!R71+FC_TRA_PIPE_E!R71</f>
        <v>0</v>
      </c>
      <c r="S71" s="52">
        <f>FC_TRA_RAIL_E!S71+FC_TRA_ROAD_E!S71+FC_TRA_DAVI_E!S71+FC_TRA_DNAVI_E!S71+FC_TRA_PIPE_E!S71</f>
        <v>0</v>
      </c>
      <c r="T71" s="52">
        <f>FC_TRA_RAIL_E!T71+FC_TRA_ROAD_E!T71+FC_TRA_DAVI_E!T71+FC_TRA_DNAVI_E!T71+FC_TRA_PIPE_E!T71</f>
        <v>0</v>
      </c>
      <c r="U71" s="52">
        <f>FC_TRA_RAIL_E!U71+FC_TRA_ROAD_E!U71+FC_TRA_DAVI_E!U71+FC_TRA_DNAVI_E!U71+FC_TRA_PIPE_E!U71</f>
        <v>0</v>
      </c>
      <c r="V71" s="52">
        <f>FC_TRA_RAIL_E!V71+FC_TRA_ROAD_E!V71+FC_TRA_DAVI_E!V71+FC_TRA_DNAVI_E!V71+FC_TRA_PIPE_E!V71</f>
        <v>0</v>
      </c>
      <c r="W71" s="52">
        <f>FC_TRA_RAIL_E!W71+FC_TRA_ROAD_E!W71+FC_TRA_DAVI_E!W71+FC_TRA_DNAVI_E!W71+FC_TRA_PIPE_E!W71</f>
        <v>0</v>
      </c>
      <c r="X71" s="52">
        <f>FC_TRA_RAIL_E!X71+FC_TRA_ROAD_E!X71+FC_TRA_DAVI_E!X71+FC_TRA_DNAVI_E!X71+FC_TRA_PIPE_E!X71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FC_TRA_RAIL_E!C72+FC_TRA_ROAD_E!C72+FC_TRA_DAVI_E!C72+FC_TRA_DNAVI_E!C72+FC_TRA_PIPE_E!C72</f>
        <v>0</v>
      </c>
      <c r="D72" s="55">
        <f>FC_TRA_RAIL_E!D72+FC_TRA_ROAD_E!D72+FC_TRA_DAVI_E!D72+FC_TRA_DNAVI_E!D72+FC_TRA_PIPE_E!D72</f>
        <v>0</v>
      </c>
      <c r="E72" s="55">
        <f>FC_TRA_RAIL_E!E72+FC_TRA_ROAD_E!E72+FC_TRA_DAVI_E!E72+FC_TRA_DNAVI_E!E72+FC_TRA_PIPE_E!E72</f>
        <v>0</v>
      </c>
      <c r="F72" s="55">
        <f>FC_TRA_RAIL_E!F72+FC_TRA_ROAD_E!F72+FC_TRA_DAVI_E!F72+FC_TRA_DNAVI_E!F72+FC_TRA_PIPE_E!F72</f>
        <v>0</v>
      </c>
      <c r="G72" s="55">
        <f>FC_TRA_RAIL_E!G72+FC_TRA_ROAD_E!G72+FC_TRA_DAVI_E!G72+FC_TRA_DNAVI_E!G72+FC_TRA_PIPE_E!G72</f>
        <v>1.7408519999999998</v>
      </c>
      <c r="H72" s="55">
        <f>FC_TRA_RAIL_E!H72+FC_TRA_ROAD_E!H72+FC_TRA_DAVI_E!H72+FC_TRA_DNAVI_E!H72+FC_TRA_PIPE_E!H72</f>
        <v>1.8041817599999996</v>
      </c>
      <c r="I72" s="55">
        <f>FC_TRA_RAIL_E!I72+FC_TRA_ROAD_E!I72+FC_TRA_DAVI_E!I72+FC_TRA_DNAVI_E!I72+FC_TRA_PIPE_E!I72</f>
        <v>1.7027395199999997</v>
      </c>
      <c r="J72" s="55">
        <f>FC_TRA_RAIL_E!J72+FC_TRA_ROAD_E!J72+FC_TRA_DAVI_E!J72+FC_TRA_DNAVI_E!J72+FC_TRA_PIPE_E!J72</f>
        <v>1.6394097599999997</v>
      </c>
      <c r="K72" s="55">
        <f>FC_TRA_RAIL_E!K72+FC_TRA_ROAD_E!K72+FC_TRA_DAVI_E!K72+FC_TRA_DNAVI_E!K72+FC_TRA_PIPE_E!K72</f>
        <v>1.7786779199999996</v>
      </c>
      <c r="L72" s="55">
        <f>FC_TRA_RAIL_E!L72+FC_TRA_ROAD_E!L72+FC_TRA_DAVI_E!L72+FC_TRA_DNAVI_E!L72+FC_TRA_PIPE_E!L72</f>
        <v>1.8643593599999999</v>
      </c>
      <c r="M72" s="55">
        <f>FC_TRA_RAIL_E!M72+FC_TRA_ROAD_E!M72+FC_TRA_DAVI_E!M72+FC_TRA_DNAVI_E!M72+FC_TRA_PIPE_E!M72</f>
        <v>1.2121488</v>
      </c>
      <c r="N72" s="55">
        <f>FC_TRA_RAIL_E!N72+FC_TRA_ROAD_E!N72+FC_TRA_DAVI_E!N72+FC_TRA_DNAVI_E!N72+FC_TRA_PIPE_E!N72</f>
        <v>0.58859424000000005</v>
      </c>
      <c r="O72" s="55">
        <f>FC_TRA_RAIL_E!O72+FC_TRA_ROAD_E!O72+FC_TRA_DAVI_E!O72+FC_TRA_DNAVI_E!O72+FC_TRA_PIPE_E!O72</f>
        <v>0.7344532800000001</v>
      </c>
      <c r="P72" s="55">
        <f>FC_TRA_RAIL_E!P72+FC_TRA_ROAD_E!P72+FC_TRA_DAVI_E!P72+FC_TRA_DNAVI_E!P72+FC_TRA_PIPE_E!P72</f>
        <v>0.56337695999999982</v>
      </c>
      <c r="Q72" s="55">
        <f>FC_TRA_RAIL_E!Q72+FC_TRA_ROAD_E!Q72+FC_TRA_DAVI_E!Q72+FC_TRA_DNAVI_E!Q72+FC_TRA_PIPE_E!Q72</f>
        <v>0.4209566400000001</v>
      </c>
      <c r="R72" s="55">
        <f>FC_TRA_RAIL_E!R72+FC_TRA_ROAD_E!R72+FC_TRA_DAVI_E!R72+FC_TRA_DNAVI_E!R72+FC_TRA_PIPE_E!R72</f>
        <v>0.19314143999999997</v>
      </c>
      <c r="S72" s="55">
        <f>FC_TRA_RAIL_E!S72+FC_TRA_ROAD_E!S72+FC_TRA_DAVI_E!S72+FC_TRA_DNAVI_E!S72+FC_TRA_PIPE_E!S72</f>
        <v>0.17078975999999996</v>
      </c>
      <c r="T72" s="55">
        <f>FC_TRA_RAIL_E!T72+FC_TRA_ROAD_E!T72+FC_TRA_DAVI_E!T72+FC_TRA_DNAVI_E!T72+FC_TRA_PIPE_E!T72</f>
        <v>0.12981167999999996</v>
      </c>
      <c r="U72" s="55">
        <f>FC_TRA_RAIL_E!U72+FC_TRA_ROAD_E!U72+FC_TRA_DAVI_E!U72+FC_TRA_DNAVI_E!U72+FC_TRA_PIPE_E!U72</f>
        <v>6.3329760000000013E-2</v>
      </c>
      <c r="V72" s="55">
        <f>FC_TRA_RAIL_E!V72+FC_TRA_ROAD_E!V72+FC_TRA_DAVI_E!V72+FC_TRA_DNAVI_E!V72+FC_TRA_PIPE_E!V72</f>
        <v>6.3329759999999999E-2</v>
      </c>
      <c r="W72" s="55">
        <f>FC_TRA_RAIL_E!W72+FC_TRA_ROAD_E!W72+FC_TRA_DAVI_E!W72+FC_TRA_DNAVI_E!W72+FC_TRA_PIPE_E!W72</f>
        <v>7.2786240000000002E-2</v>
      </c>
      <c r="X72" s="55">
        <f>FC_TRA_RAIL_E!X72+FC_TRA_ROAD_E!X72+FC_TRA_DAVI_E!X72+FC_TRA_DNAVI_E!X72+FC_TRA_PIPE_E!X72</f>
        <v>0.10115568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157</v>
      </c>
      <c r="B1" s="4" t="s">
        <v>173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24.272225640000002</v>
      </c>
      <c r="D2" s="21">
        <f t="shared" ref="D2:X2" si="0">SUM(D3,D17,D22,D25,D26,D51,D52)</f>
        <v>26.919818640000003</v>
      </c>
      <c r="E2" s="21">
        <f t="shared" si="0"/>
        <v>25.455839760000003</v>
      </c>
      <c r="F2" s="21">
        <f t="shared" si="0"/>
        <v>19.342234079999997</v>
      </c>
      <c r="G2" s="21">
        <f t="shared" si="0"/>
        <v>15.932774519999999</v>
      </c>
      <c r="H2" s="21">
        <f t="shared" si="0"/>
        <v>10.2409164</v>
      </c>
      <c r="I2" s="21">
        <f t="shared" si="0"/>
        <v>7.7632495199999987</v>
      </c>
      <c r="J2" s="21">
        <f t="shared" si="0"/>
        <v>10.568230919999998</v>
      </c>
      <c r="K2" s="21">
        <f t="shared" si="0"/>
        <v>13.530600720000001</v>
      </c>
      <c r="L2" s="21">
        <f t="shared" si="0"/>
        <v>11.35223856</v>
      </c>
      <c r="M2" s="21">
        <f t="shared" si="0"/>
        <v>12.916785959999999</v>
      </c>
      <c r="N2" s="21">
        <f t="shared" si="0"/>
        <v>12.135979440000002</v>
      </c>
      <c r="O2" s="21">
        <f t="shared" si="0"/>
        <v>11.9628522</v>
      </c>
      <c r="P2" s="21">
        <f t="shared" si="0"/>
        <v>11.216724480000003</v>
      </c>
      <c r="Q2" s="21">
        <f t="shared" si="0"/>
        <v>11.3426352</v>
      </c>
      <c r="R2" s="21">
        <f t="shared" si="0"/>
        <v>9.1263931199999995</v>
      </c>
      <c r="S2" s="21">
        <f t="shared" si="0"/>
        <v>9.3438025200000006</v>
      </c>
      <c r="T2" s="21">
        <f t="shared" si="0"/>
        <v>8.5347194399999999</v>
      </c>
      <c r="U2" s="21">
        <f t="shared" si="0"/>
        <v>10.23451416</v>
      </c>
      <c r="V2" s="21">
        <f t="shared" si="0"/>
        <v>9.7215346799999995</v>
      </c>
      <c r="W2" s="21">
        <f t="shared" si="0"/>
        <v>9.51692976</v>
      </c>
      <c r="X2" s="21">
        <f t="shared" si="0"/>
        <v>9.9826927199999975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FC_TRA_RAIL_MTU_E!C5+FC_TRA_RAIL_CPT_E!C5+FC_TRA_RAIL_HST_E!C5+FC_TRA_RAIL_FRT_E!C5</f>
        <v>0</v>
      </c>
      <c r="D5" s="8">
        <f>FC_TRA_RAIL_MTU_E!D5+FC_TRA_RAIL_CPT_E!D5+FC_TRA_RAIL_HST_E!D5+FC_TRA_RAIL_FRT_E!D5</f>
        <v>0</v>
      </c>
      <c r="E5" s="8">
        <f>FC_TRA_RAIL_MTU_E!E5+FC_TRA_RAIL_CPT_E!E5+FC_TRA_RAIL_HST_E!E5+FC_TRA_RAIL_FRT_E!E5</f>
        <v>0</v>
      </c>
      <c r="F5" s="8">
        <f>FC_TRA_RAIL_MTU_E!F5+FC_TRA_RAIL_CPT_E!F5+FC_TRA_RAIL_HST_E!F5+FC_TRA_RAIL_FRT_E!F5</f>
        <v>0</v>
      </c>
      <c r="G5" s="8">
        <f>FC_TRA_RAIL_MTU_E!G5+FC_TRA_RAIL_CPT_E!G5+FC_TRA_RAIL_HST_E!G5+FC_TRA_RAIL_FRT_E!G5</f>
        <v>0</v>
      </c>
      <c r="H5" s="8">
        <f>FC_TRA_RAIL_MTU_E!H5+FC_TRA_RAIL_CPT_E!H5+FC_TRA_RAIL_HST_E!H5+FC_TRA_RAIL_FRT_E!H5</f>
        <v>0</v>
      </c>
      <c r="I5" s="8">
        <f>FC_TRA_RAIL_MTU_E!I5+FC_TRA_RAIL_CPT_E!I5+FC_TRA_RAIL_HST_E!I5+FC_TRA_RAIL_FRT_E!I5</f>
        <v>0</v>
      </c>
      <c r="J5" s="8">
        <f>FC_TRA_RAIL_MTU_E!J5+FC_TRA_RAIL_CPT_E!J5+FC_TRA_RAIL_HST_E!J5+FC_TRA_RAIL_FRT_E!J5</f>
        <v>0</v>
      </c>
      <c r="K5" s="8">
        <f>FC_TRA_RAIL_MTU_E!K5+FC_TRA_RAIL_CPT_E!K5+FC_TRA_RAIL_HST_E!K5+FC_TRA_RAIL_FRT_E!K5</f>
        <v>0</v>
      </c>
      <c r="L5" s="8">
        <f>FC_TRA_RAIL_MTU_E!L5+FC_TRA_RAIL_CPT_E!L5+FC_TRA_RAIL_HST_E!L5+FC_TRA_RAIL_FRT_E!L5</f>
        <v>0</v>
      </c>
      <c r="M5" s="8">
        <f>FC_TRA_RAIL_MTU_E!M5+FC_TRA_RAIL_CPT_E!M5+FC_TRA_RAIL_HST_E!M5+FC_TRA_RAIL_FRT_E!M5</f>
        <v>0</v>
      </c>
      <c r="N5" s="8">
        <f>FC_TRA_RAIL_MTU_E!N5+FC_TRA_RAIL_CPT_E!N5+FC_TRA_RAIL_HST_E!N5+FC_TRA_RAIL_FRT_E!N5</f>
        <v>0</v>
      </c>
      <c r="O5" s="8">
        <f>FC_TRA_RAIL_MTU_E!O5+FC_TRA_RAIL_CPT_E!O5+FC_TRA_RAIL_HST_E!O5+FC_TRA_RAIL_FRT_E!O5</f>
        <v>0</v>
      </c>
      <c r="P5" s="8">
        <f>FC_TRA_RAIL_MTU_E!P5+FC_TRA_RAIL_CPT_E!P5+FC_TRA_RAIL_HST_E!P5+FC_TRA_RAIL_FRT_E!P5</f>
        <v>0</v>
      </c>
      <c r="Q5" s="8">
        <f>FC_TRA_RAIL_MTU_E!Q5+FC_TRA_RAIL_CPT_E!Q5+FC_TRA_RAIL_HST_E!Q5+FC_TRA_RAIL_FRT_E!Q5</f>
        <v>0</v>
      </c>
      <c r="R5" s="8">
        <f>FC_TRA_RAIL_MTU_E!R5+FC_TRA_RAIL_CPT_E!R5+FC_TRA_RAIL_HST_E!R5+FC_TRA_RAIL_FRT_E!R5</f>
        <v>0</v>
      </c>
      <c r="S5" s="8">
        <f>FC_TRA_RAIL_MTU_E!S5+FC_TRA_RAIL_CPT_E!S5+FC_TRA_RAIL_HST_E!S5+FC_TRA_RAIL_FRT_E!S5</f>
        <v>0</v>
      </c>
      <c r="T5" s="8">
        <f>FC_TRA_RAIL_MTU_E!T5+FC_TRA_RAIL_CPT_E!T5+FC_TRA_RAIL_HST_E!T5+FC_TRA_RAIL_FRT_E!T5</f>
        <v>0</v>
      </c>
      <c r="U5" s="8">
        <f>FC_TRA_RAIL_MTU_E!U5+FC_TRA_RAIL_CPT_E!U5+FC_TRA_RAIL_HST_E!U5+FC_TRA_RAIL_FRT_E!U5</f>
        <v>0</v>
      </c>
      <c r="V5" s="8">
        <f>FC_TRA_RAIL_MTU_E!V5+FC_TRA_RAIL_CPT_E!V5+FC_TRA_RAIL_HST_E!V5+FC_TRA_RAIL_FRT_E!V5</f>
        <v>0</v>
      </c>
      <c r="W5" s="8">
        <f>FC_TRA_RAIL_MTU_E!W5+FC_TRA_RAIL_CPT_E!W5+FC_TRA_RAIL_HST_E!W5+FC_TRA_RAIL_FRT_E!W5</f>
        <v>0</v>
      </c>
      <c r="X5" s="8">
        <f>FC_TRA_RAIL_MTU_E!X5+FC_TRA_RAIL_CPT_E!X5+FC_TRA_RAIL_HST_E!X5+FC_TRA_RAIL_FRT_E!X5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FC_TRA_RAIL_MTU_E!C6+FC_TRA_RAIL_CPT_E!C6+FC_TRA_RAIL_HST_E!C6+FC_TRA_RAIL_FRT_E!C6</f>
        <v>0</v>
      </c>
      <c r="D6" s="8">
        <f>FC_TRA_RAIL_MTU_E!D6+FC_TRA_RAIL_CPT_E!D6+FC_TRA_RAIL_HST_E!D6+FC_TRA_RAIL_FRT_E!D6</f>
        <v>0</v>
      </c>
      <c r="E6" s="8">
        <f>FC_TRA_RAIL_MTU_E!E6+FC_TRA_RAIL_CPT_E!E6+FC_TRA_RAIL_HST_E!E6+FC_TRA_RAIL_FRT_E!E6</f>
        <v>0</v>
      </c>
      <c r="F6" s="8">
        <f>FC_TRA_RAIL_MTU_E!F6+FC_TRA_RAIL_CPT_E!F6+FC_TRA_RAIL_HST_E!F6+FC_TRA_RAIL_FRT_E!F6</f>
        <v>0</v>
      </c>
      <c r="G6" s="8">
        <f>FC_TRA_RAIL_MTU_E!G6+FC_TRA_RAIL_CPT_E!G6+FC_TRA_RAIL_HST_E!G6+FC_TRA_RAIL_FRT_E!G6</f>
        <v>0</v>
      </c>
      <c r="H6" s="8">
        <f>FC_TRA_RAIL_MTU_E!H6+FC_TRA_RAIL_CPT_E!H6+FC_TRA_RAIL_HST_E!H6+FC_TRA_RAIL_FRT_E!H6</f>
        <v>0</v>
      </c>
      <c r="I6" s="8">
        <f>FC_TRA_RAIL_MTU_E!I6+FC_TRA_RAIL_CPT_E!I6+FC_TRA_RAIL_HST_E!I6+FC_TRA_RAIL_FRT_E!I6</f>
        <v>0</v>
      </c>
      <c r="J6" s="8">
        <f>FC_TRA_RAIL_MTU_E!J6+FC_TRA_RAIL_CPT_E!J6+FC_TRA_RAIL_HST_E!J6+FC_TRA_RAIL_FRT_E!J6</f>
        <v>0</v>
      </c>
      <c r="K6" s="8">
        <f>FC_TRA_RAIL_MTU_E!K6+FC_TRA_RAIL_CPT_E!K6+FC_TRA_RAIL_HST_E!K6+FC_TRA_RAIL_FRT_E!K6</f>
        <v>0</v>
      </c>
      <c r="L6" s="8">
        <f>FC_TRA_RAIL_MTU_E!L6+FC_TRA_RAIL_CPT_E!L6+FC_TRA_RAIL_HST_E!L6+FC_TRA_RAIL_FRT_E!L6</f>
        <v>0</v>
      </c>
      <c r="M6" s="8">
        <f>FC_TRA_RAIL_MTU_E!M6+FC_TRA_RAIL_CPT_E!M6+FC_TRA_RAIL_HST_E!M6+FC_TRA_RAIL_FRT_E!M6</f>
        <v>0</v>
      </c>
      <c r="N6" s="8">
        <f>FC_TRA_RAIL_MTU_E!N6+FC_TRA_RAIL_CPT_E!N6+FC_TRA_RAIL_HST_E!N6+FC_TRA_RAIL_FRT_E!N6</f>
        <v>0</v>
      </c>
      <c r="O6" s="8">
        <f>FC_TRA_RAIL_MTU_E!O6+FC_TRA_RAIL_CPT_E!O6+FC_TRA_RAIL_HST_E!O6+FC_TRA_RAIL_FRT_E!O6</f>
        <v>0</v>
      </c>
      <c r="P6" s="8">
        <f>FC_TRA_RAIL_MTU_E!P6+FC_TRA_RAIL_CPT_E!P6+FC_TRA_RAIL_HST_E!P6+FC_TRA_RAIL_FRT_E!P6</f>
        <v>0</v>
      </c>
      <c r="Q6" s="8">
        <f>FC_TRA_RAIL_MTU_E!Q6+FC_TRA_RAIL_CPT_E!Q6+FC_TRA_RAIL_HST_E!Q6+FC_TRA_RAIL_FRT_E!Q6</f>
        <v>0</v>
      </c>
      <c r="R6" s="8">
        <f>FC_TRA_RAIL_MTU_E!R6+FC_TRA_RAIL_CPT_E!R6+FC_TRA_RAIL_HST_E!R6+FC_TRA_RAIL_FRT_E!R6</f>
        <v>0</v>
      </c>
      <c r="S6" s="8">
        <f>FC_TRA_RAIL_MTU_E!S6+FC_TRA_RAIL_CPT_E!S6+FC_TRA_RAIL_HST_E!S6+FC_TRA_RAIL_FRT_E!S6</f>
        <v>0</v>
      </c>
      <c r="T6" s="8">
        <f>FC_TRA_RAIL_MTU_E!T6+FC_TRA_RAIL_CPT_E!T6+FC_TRA_RAIL_HST_E!T6+FC_TRA_RAIL_FRT_E!T6</f>
        <v>0</v>
      </c>
      <c r="U6" s="8">
        <f>FC_TRA_RAIL_MTU_E!U6+FC_TRA_RAIL_CPT_E!U6+FC_TRA_RAIL_HST_E!U6+FC_TRA_RAIL_FRT_E!U6</f>
        <v>0</v>
      </c>
      <c r="V6" s="8">
        <f>FC_TRA_RAIL_MTU_E!V6+FC_TRA_RAIL_CPT_E!V6+FC_TRA_RAIL_HST_E!V6+FC_TRA_RAIL_FRT_E!V6</f>
        <v>0</v>
      </c>
      <c r="W6" s="8">
        <f>FC_TRA_RAIL_MTU_E!W6+FC_TRA_RAIL_CPT_E!W6+FC_TRA_RAIL_HST_E!W6+FC_TRA_RAIL_FRT_E!W6</f>
        <v>0</v>
      </c>
      <c r="X6" s="8">
        <f>FC_TRA_RAIL_MTU_E!X6+FC_TRA_RAIL_CPT_E!X6+FC_TRA_RAIL_HST_E!X6+FC_TRA_RAIL_FRT_E!X6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FC_TRA_RAIL_MTU_E!C7+FC_TRA_RAIL_CPT_E!C7+FC_TRA_RAIL_HST_E!C7+FC_TRA_RAIL_FRT_E!C7</f>
        <v>0</v>
      </c>
      <c r="D7" s="8">
        <f>FC_TRA_RAIL_MTU_E!D7+FC_TRA_RAIL_CPT_E!D7+FC_TRA_RAIL_HST_E!D7+FC_TRA_RAIL_FRT_E!D7</f>
        <v>0</v>
      </c>
      <c r="E7" s="8">
        <f>FC_TRA_RAIL_MTU_E!E7+FC_TRA_RAIL_CPT_E!E7+FC_TRA_RAIL_HST_E!E7+FC_TRA_RAIL_FRT_E!E7</f>
        <v>0</v>
      </c>
      <c r="F7" s="8">
        <f>FC_TRA_RAIL_MTU_E!F7+FC_TRA_RAIL_CPT_E!F7+FC_TRA_RAIL_HST_E!F7+FC_TRA_RAIL_FRT_E!F7</f>
        <v>0</v>
      </c>
      <c r="G7" s="8">
        <f>FC_TRA_RAIL_MTU_E!G7+FC_TRA_RAIL_CPT_E!G7+FC_TRA_RAIL_HST_E!G7+FC_TRA_RAIL_FRT_E!G7</f>
        <v>0</v>
      </c>
      <c r="H7" s="8">
        <f>FC_TRA_RAIL_MTU_E!H7+FC_TRA_RAIL_CPT_E!H7+FC_TRA_RAIL_HST_E!H7+FC_TRA_RAIL_FRT_E!H7</f>
        <v>0</v>
      </c>
      <c r="I7" s="8">
        <f>FC_TRA_RAIL_MTU_E!I7+FC_TRA_RAIL_CPT_E!I7+FC_TRA_RAIL_HST_E!I7+FC_TRA_RAIL_FRT_E!I7</f>
        <v>0</v>
      </c>
      <c r="J7" s="8">
        <f>FC_TRA_RAIL_MTU_E!J7+FC_TRA_RAIL_CPT_E!J7+FC_TRA_RAIL_HST_E!J7+FC_TRA_RAIL_FRT_E!J7</f>
        <v>0</v>
      </c>
      <c r="K7" s="8">
        <f>FC_TRA_RAIL_MTU_E!K7+FC_TRA_RAIL_CPT_E!K7+FC_TRA_RAIL_HST_E!K7+FC_TRA_RAIL_FRT_E!K7</f>
        <v>0</v>
      </c>
      <c r="L7" s="8">
        <f>FC_TRA_RAIL_MTU_E!L7+FC_TRA_RAIL_CPT_E!L7+FC_TRA_RAIL_HST_E!L7+FC_TRA_RAIL_FRT_E!L7</f>
        <v>0</v>
      </c>
      <c r="M7" s="8">
        <f>FC_TRA_RAIL_MTU_E!M7+FC_TRA_RAIL_CPT_E!M7+FC_TRA_RAIL_HST_E!M7+FC_TRA_RAIL_FRT_E!M7</f>
        <v>0</v>
      </c>
      <c r="N7" s="8">
        <f>FC_TRA_RAIL_MTU_E!N7+FC_TRA_RAIL_CPT_E!N7+FC_TRA_RAIL_HST_E!N7+FC_TRA_RAIL_FRT_E!N7</f>
        <v>0</v>
      </c>
      <c r="O7" s="8">
        <f>FC_TRA_RAIL_MTU_E!O7+FC_TRA_RAIL_CPT_E!O7+FC_TRA_RAIL_HST_E!O7+FC_TRA_RAIL_FRT_E!O7</f>
        <v>0</v>
      </c>
      <c r="P7" s="8">
        <f>FC_TRA_RAIL_MTU_E!P7+FC_TRA_RAIL_CPT_E!P7+FC_TRA_RAIL_HST_E!P7+FC_TRA_RAIL_FRT_E!P7</f>
        <v>0</v>
      </c>
      <c r="Q7" s="8">
        <f>FC_TRA_RAIL_MTU_E!Q7+FC_TRA_RAIL_CPT_E!Q7+FC_TRA_RAIL_HST_E!Q7+FC_TRA_RAIL_FRT_E!Q7</f>
        <v>0</v>
      </c>
      <c r="R7" s="8">
        <f>FC_TRA_RAIL_MTU_E!R7+FC_TRA_RAIL_CPT_E!R7+FC_TRA_RAIL_HST_E!R7+FC_TRA_RAIL_FRT_E!R7</f>
        <v>0</v>
      </c>
      <c r="S7" s="8">
        <f>FC_TRA_RAIL_MTU_E!S7+FC_TRA_RAIL_CPT_E!S7+FC_TRA_RAIL_HST_E!S7+FC_TRA_RAIL_FRT_E!S7</f>
        <v>0</v>
      </c>
      <c r="T7" s="8">
        <f>FC_TRA_RAIL_MTU_E!T7+FC_TRA_RAIL_CPT_E!T7+FC_TRA_RAIL_HST_E!T7+FC_TRA_RAIL_FRT_E!T7</f>
        <v>0</v>
      </c>
      <c r="U7" s="8">
        <f>FC_TRA_RAIL_MTU_E!U7+FC_TRA_RAIL_CPT_E!U7+FC_TRA_RAIL_HST_E!U7+FC_TRA_RAIL_FRT_E!U7</f>
        <v>0</v>
      </c>
      <c r="V7" s="8">
        <f>FC_TRA_RAIL_MTU_E!V7+FC_TRA_RAIL_CPT_E!V7+FC_TRA_RAIL_HST_E!V7+FC_TRA_RAIL_FRT_E!V7</f>
        <v>0</v>
      </c>
      <c r="W7" s="8">
        <f>FC_TRA_RAIL_MTU_E!W7+FC_TRA_RAIL_CPT_E!W7+FC_TRA_RAIL_HST_E!W7+FC_TRA_RAIL_FRT_E!W7</f>
        <v>0</v>
      </c>
      <c r="X7" s="8">
        <f>FC_TRA_RAIL_MTU_E!X7+FC_TRA_RAIL_CPT_E!X7+FC_TRA_RAIL_HST_E!X7+FC_TRA_RAIL_FRT_E!X7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FC_TRA_RAIL_MTU_E!C9+FC_TRA_RAIL_CPT_E!C9+FC_TRA_RAIL_HST_E!C9+FC_TRA_RAIL_FRT_E!C9</f>
        <v>0</v>
      </c>
      <c r="D9" s="8">
        <f>FC_TRA_RAIL_MTU_E!D9+FC_TRA_RAIL_CPT_E!D9+FC_TRA_RAIL_HST_E!D9+FC_TRA_RAIL_FRT_E!D9</f>
        <v>0</v>
      </c>
      <c r="E9" s="8">
        <f>FC_TRA_RAIL_MTU_E!E9+FC_TRA_RAIL_CPT_E!E9+FC_TRA_RAIL_HST_E!E9+FC_TRA_RAIL_FRT_E!E9</f>
        <v>0</v>
      </c>
      <c r="F9" s="8">
        <f>FC_TRA_RAIL_MTU_E!F9+FC_TRA_RAIL_CPT_E!F9+FC_TRA_RAIL_HST_E!F9+FC_TRA_RAIL_FRT_E!F9</f>
        <v>0</v>
      </c>
      <c r="G9" s="8">
        <f>FC_TRA_RAIL_MTU_E!G9+FC_TRA_RAIL_CPT_E!G9+FC_TRA_RAIL_HST_E!G9+FC_TRA_RAIL_FRT_E!G9</f>
        <v>0</v>
      </c>
      <c r="H9" s="8">
        <f>FC_TRA_RAIL_MTU_E!H9+FC_TRA_RAIL_CPT_E!H9+FC_TRA_RAIL_HST_E!H9+FC_TRA_RAIL_FRT_E!H9</f>
        <v>0</v>
      </c>
      <c r="I9" s="8">
        <f>FC_TRA_RAIL_MTU_E!I9+FC_TRA_RAIL_CPT_E!I9+FC_TRA_RAIL_HST_E!I9+FC_TRA_RAIL_FRT_E!I9</f>
        <v>0</v>
      </c>
      <c r="J9" s="8">
        <f>FC_TRA_RAIL_MTU_E!J9+FC_TRA_RAIL_CPT_E!J9+FC_TRA_RAIL_HST_E!J9+FC_TRA_RAIL_FRT_E!J9</f>
        <v>0</v>
      </c>
      <c r="K9" s="8">
        <f>FC_TRA_RAIL_MTU_E!K9+FC_TRA_RAIL_CPT_E!K9+FC_TRA_RAIL_HST_E!K9+FC_TRA_RAIL_FRT_E!K9</f>
        <v>0</v>
      </c>
      <c r="L9" s="8">
        <f>FC_TRA_RAIL_MTU_E!L9+FC_TRA_RAIL_CPT_E!L9+FC_TRA_RAIL_HST_E!L9+FC_TRA_RAIL_FRT_E!L9</f>
        <v>0</v>
      </c>
      <c r="M9" s="8">
        <f>FC_TRA_RAIL_MTU_E!M9+FC_TRA_RAIL_CPT_E!M9+FC_TRA_RAIL_HST_E!M9+FC_TRA_RAIL_FRT_E!M9</f>
        <v>0</v>
      </c>
      <c r="N9" s="8">
        <f>FC_TRA_RAIL_MTU_E!N9+FC_TRA_RAIL_CPT_E!N9+FC_TRA_RAIL_HST_E!N9+FC_TRA_RAIL_FRT_E!N9</f>
        <v>0</v>
      </c>
      <c r="O9" s="8">
        <f>FC_TRA_RAIL_MTU_E!O9+FC_TRA_RAIL_CPT_E!O9+FC_TRA_RAIL_HST_E!O9+FC_TRA_RAIL_FRT_E!O9</f>
        <v>0</v>
      </c>
      <c r="P9" s="8">
        <f>FC_TRA_RAIL_MTU_E!P9+FC_TRA_RAIL_CPT_E!P9+FC_TRA_RAIL_HST_E!P9+FC_TRA_RAIL_FRT_E!P9</f>
        <v>0</v>
      </c>
      <c r="Q9" s="8">
        <f>FC_TRA_RAIL_MTU_E!Q9+FC_TRA_RAIL_CPT_E!Q9+FC_TRA_RAIL_HST_E!Q9+FC_TRA_RAIL_FRT_E!Q9</f>
        <v>0</v>
      </c>
      <c r="R9" s="8">
        <f>FC_TRA_RAIL_MTU_E!R9+FC_TRA_RAIL_CPT_E!R9+FC_TRA_RAIL_HST_E!R9+FC_TRA_RAIL_FRT_E!R9</f>
        <v>0</v>
      </c>
      <c r="S9" s="8">
        <f>FC_TRA_RAIL_MTU_E!S9+FC_TRA_RAIL_CPT_E!S9+FC_TRA_RAIL_HST_E!S9+FC_TRA_RAIL_FRT_E!S9</f>
        <v>0</v>
      </c>
      <c r="T9" s="8">
        <f>FC_TRA_RAIL_MTU_E!T9+FC_TRA_RAIL_CPT_E!T9+FC_TRA_RAIL_HST_E!T9+FC_TRA_RAIL_FRT_E!T9</f>
        <v>0</v>
      </c>
      <c r="U9" s="8">
        <f>FC_TRA_RAIL_MTU_E!U9+FC_TRA_RAIL_CPT_E!U9+FC_TRA_RAIL_HST_E!U9+FC_TRA_RAIL_FRT_E!U9</f>
        <v>0</v>
      </c>
      <c r="V9" s="8">
        <f>FC_TRA_RAIL_MTU_E!V9+FC_TRA_RAIL_CPT_E!V9+FC_TRA_RAIL_HST_E!V9+FC_TRA_RAIL_FRT_E!V9</f>
        <v>0</v>
      </c>
      <c r="W9" s="8">
        <f>FC_TRA_RAIL_MTU_E!W9+FC_TRA_RAIL_CPT_E!W9+FC_TRA_RAIL_HST_E!W9+FC_TRA_RAIL_FRT_E!W9</f>
        <v>0</v>
      </c>
      <c r="X9" s="8">
        <f>FC_TRA_RAIL_MTU_E!X9+FC_TRA_RAIL_CPT_E!X9+FC_TRA_RAIL_HST_E!X9+FC_TRA_RAIL_FRT_E!X9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FC_TRA_RAIL_MTU_E!C10+FC_TRA_RAIL_CPT_E!C10+FC_TRA_RAIL_HST_E!C10+FC_TRA_RAIL_FRT_E!C10</f>
        <v>0</v>
      </c>
      <c r="D10" s="8">
        <f>FC_TRA_RAIL_MTU_E!D10+FC_TRA_RAIL_CPT_E!D10+FC_TRA_RAIL_HST_E!D10+FC_TRA_RAIL_FRT_E!D10</f>
        <v>0</v>
      </c>
      <c r="E10" s="8">
        <f>FC_TRA_RAIL_MTU_E!E10+FC_TRA_RAIL_CPT_E!E10+FC_TRA_RAIL_HST_E!E10+FC_TRA_RAIL_FRT_E!E10</f>
        <v>0</v>
      </c>
      <c r="F10" s="8">
        <f>FC_TRA_RAIL_MTU_E!F10+FC_TRA_RAIL_CPT_E!F10+FC_TRA_RAIL_HST_E!F10+FC_TRA_RAIL_FRT_E!F10</f>
        <v>0</v>
      </c>
      <c r="G10" s="8">
        <f>FC_TRA_RAIL_MTU_E!G10+FC_TRA_RAIL_CPT_E!G10+FC_TRA_RAIL_HST_E!G10+FC_TRA_RAIL_FRT_E!G10</f>
        <v>0</v>
      </c>
      <c r="H10" s="8">
        <f>FC_TRA_RAIL_MTU_E!H10+FC_TRA_RAIL_CPT_E!H10+FC_TRA_RAIL_HST_E!H10+FC_TRA_RAIL_FRT_E!H10</f>
        <v>0</v>
      </c>
      <c r="I10" s="8">
        <f>FC_TRA_RAIL_MTU_E!I10+FC_TRA_RAIL_CPT_E!I10+FC_TRA_RAIL_HST_E!I10+FC_TRA_RAIL_FRT_E!I10</f>
        <v>0</v>
      </c>
      <c r="J10" s="8">
        <f>FC_TRA_RAIL_MTU_E!J10+FC_TRA_RAIL_CPT_E!J10+FC_TRA_RAIL_HST_E!J10+FC_TRA_RAIL_FRT_E!J10</f>
        <v>0</v>
      </c>
      <c r="K10" s="8">
        <f>FC_TRA_RAIL_MTU_E!K10+FC_TRA_RAIL_CPT_E!K10+FC_TRA_RAIL_HST_E!K10+FC_TRA_RAIL_FRT_E!K10</f>
        <v>0</v>
      </c>
      <c r="L10" s="8">
        <f>FC_TRA_RAIL_MTU_E!L10+FC_TRA_RAIL_CPT_E!L10+FC_TRA_RAIL_HST_E!L10+FC_TRA_RAIL_FRT_E!L10</f>
        <v>0</v>
      </c>
      <c r="M10" s="8">
        <f>FC_TRA_RAIL_MTU_E!M10+FC_TRA_RAIL_CPT_E!M10+FC_TRA_RAIL_HST_E!M10+FC_TRA_RAIL_FRT_E!M10</f>
        <v>0</v>
      </c>
      <c r="N10" s="8">
        <f>FC_TRA_RAIL_MTU_E!N10+FC_TRA_RAIL_CPT_E!N10+FC_TRA_RAIL_HST_E!N10+FC_TRA_RAIL_FRT_E!N10</f>
        <v>0</v>
      </c>
      <c r="O10" s="8">
        <f>FC_TRA_RAIL_MTU_E!O10+FC_TRA_RAIL_CPT_E!O10+FC_TRA_RAIL_HST_E!O10+FC_TRA_RAIL_FRT_E!O10</f>
        <v>0</v>
      </c>
      <c r="P10" s="8">
        <f>FC_TRA_RAIL_MTU_E!P10+FC_TRA_RAIL_CPT_E!P10+FC_TRA_RAIL_HST_E!P10+FC_TRA_RAIL_FRT_E!P10</f>
        <v>0</v>
      </c>
      <c r="Q10" s="8">
        <f>FC_TRA_RAIL_MTU_E!Q10+FC_TRA_RAIL_CPT_E!Q10+FC_TRA_RAIL_HST_E!Q10+FC_TRA_RAIL_FRT_E!Q10</f>
        <v>0</v>
      </c>
      <c r="R10" s="8">
        <f>FC_TRA_RAIL_MTU_E!R10+FC_TRA_RAIL_CPT_E!R10+FC_TRA_RAIL_HST_E!R10+FC_TRA_RAIL_FRT_E!R10</f>
        <v>0</v>
      </c>
      <c r="S10" s="8">
        <f>FC_TRA_RAIL_MTU_E!S10+FC_TRA_RAIL_CPT_E!S10+FC_TRA_RAIL_HST_E!S10+FC_TRA_RAIL_FRT_E!S10</f>
        <v>0</v>
      </c>
      <c r="T10" s="8">
        <f>FC_TRA_RAIL_MTU_E!T10+FC_TRA_RAIL_CPT_E!T10+FC_TRA_RAIL_HST_E!T10+FC_TRA_RAIL_FRT_E!T10</f>
        <v>0</v>
      </c>
      <c r="U10" s="8">
        <f>FC_TRA_RAIL_MTU_E!U10+FC_TRA_RAIL_CPT_E!U10+FC_TRA_RAIL_HST_E!U10+FC_TRA_RAIL_FRT_E!U10</f>
        <v>0</v>
      </c>
      <c r="V10" s="8">
        <f>FC_TRA_RAIL_MTU_E!V10+FC_TRA_RAIL_CPT_E!V10+FC_TRA_RAIL_HST_E!V10+FC_TRA_RAIL_FRT_E!V10</f>
        <v>0</v>
      </c>
      <c r="W10" s="8">
        <f>FC_TRA_RAIL_MTU_E!W10+FC_TRA_RAIL_CPT_E!W10+FC_TRA_RAIL_HST_E!W10+FC_TRA_RAIL_FRT_E!W10</f>
        <v>0</v>
      </c>
      <c r="X10" s="8">
        <f>FC_TRA_RAIL_MTU_E!X10+FC_TRA_RAIL_CPT_E!X10+FC_TRA_RAIL_HST_E!X10+FC_TRA_RAIL_FRT_E!X10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FC_TRA_RAIL_MTU_E!C12+FC_TRA_RAIL_CPT_E!C12+FC_TRA_RAIL_HST_E!C12+FC_TRA_RAIL_FRT_E!C12</f>
        <v>0</v>
      </c>
      <c r="D12" s="8">
        <f>FC_TRA_RAIL_MTU_E!D12+FC_TRA_RAIL_CPT_E!D12+FC_TRA_RAIL_HST_E!D12+FC_TRA_RAIL_FRT_E!D12</f>
        <v>0</v>
      </c>
      <c r="E12" s="8">
        <f>FC_TRA_RAIL_MTU_E!E12+FC_TRA_RAIL_CPT_E!E12+FC_TRA_RAIL_HST_E!E12+FC_TRA_RAIL_FRT_E!E12</f>
        <v>0</v>
      </c>
      <c r="F12" s="8">
        <f>FC_TRA_RAIL_MTU_E!F12+FC_TRA_RAIL_CPT_E!F12+FC_TRA_RAIL_HST_E!F12+FC_TRA_RAIL_FRT_E!F12</f>
        <v>0</v>
      </c>
      <c r="G12" s="8">
        <f>FC_TRA_RAIL_MTU_E!G12+FC_TRA_RAIL_CPT_E!G12+FC_TRA_RAIL_HST_E!G12+FC_TRA_RAIL_FRT_E!G12</f>
        <v>0</v>
      </c>
      <c r="H12" s="8">
        <f>FC_TRA_RAIL_MTU_E!H12+FC_TRA_RAIL_CPT_E!H12+FC_TRA_RAIL_HST_E!H12+FC_TRA_RAIL_FRT_E!H12</f>
        <v>0</v>
      </c>
      <c r="I12" s="8">
        <f>FC_TRA_RAIL_MTU_E!I12+FC_TRA_RAIL_CPT_E!I12+FC_TRA_RAIL_HST_E!I12+FC_TRA_RAIL_FRT_E!I12</f>
        <v>0</v>
      </c>
      <c r="J12" s="8">
        <f>FC_TRA_RAIL_MTU_E!J12+FC_TRA_RAIL_CPT_E!J12+FC_TRA_RAIL_HST_E!J12+FC_TRA_RAIL_FRT_E!J12</f>
        <v>0</v>
      </c>
      <c r="K12" s="8">
        <f>FC_TRA_RAIL_MTU_E!K12+FC_TRA_RAIL_CPT_E!K12+FC_TRA_RAIL_HST_E!K12+FC_TRA_RAIL_FRT_E!K12</f>
        <v>0</v>
      </c>
      <c r="L12" s="8">
        <f>FC_TRA_RAIL_MTU_E!L12+FC_TRA_RAIL_CPT_E!L12+FC_TRA_RAIL_HST_E!L12+FC_TRA_RAIL_FRT_E!L12</f>
        <v>0</v>
      </c>
      <c r="M12" s="8">
        <f>FC_TRA_RAIL_MTU_E!M12+FC_TRA_RAIL_CPT_E!M12+FC_TRA_RAIL_HST_E!M12+FC_TRA_RAIL_FRT_E!M12</f>
        <v>0</v>
      </c>
      <c r="N12" s="8">
        <f>FC_TRA_RAIL_MTU_E!N12+FC_TRA_RAIL_CPT_E!N12+FC_TRA_RAIL_HST_E!N12+FC_TRA_RAIL_FRT_E!N12</f>
        <v>0</v>
      </c>
      <c r="O12" s="8">
        <f>FC_TRA_RAIL_MTU_E!O12+FC_TRA_RAIL_CPT_E!O12+FC_TRA_RAIL_HST_E!O12+FC_TRA_RAIL_FRT_E!O12</f>
        <v>0</v>
      </c>
      <c r="P12" s="8">
        <f>FC_TRA_RAIL_MTU_E!P12+FC_TRA_RAIL_CPT_E!P12+FC_TRA_RAIL_HST_E!P12+FC_TRA_RAIL_FRT_E!P12</f>
        <v>0</v>
      </c>
      <c r="Q12" s="8">
        <f>FC_TRA_RAIL_MTU_E!Q12+FC_TRA_RAIL_CPT_E!Q12+FC_TRA_RAIL_HST_E!Q12+FC_TRA_RAIL_FRT_E!Q12</f>
        <v>0</v>
      </c>
      <c r="R12" s="8">
        <f>FC_TRA_RAIL_MTU_E!R12+FC_TRA_RAIL_CPT_E!R12+FC_TRA_RAIL_HST_E!R12+FC_TRA_RAIL_FRT_E!R12</f>
        <v>0</v>
      </c>
      <c r="S12" s="8">
        <f>FC_TRA_RAIL_MTU_E!S12+FC_TRA_RAIL_CPT_E!S12+FC_TRA_RAIL_HST_E!S12+FC_TRA_RAIL_FRT_E!S12</f>
        <v>0</v>
      </c>
      <c r="T12" s="8">
        <f>FC_TRA_RAIL_MTU_E!T12+FC_TRA_RAIL_CPT_E!T12+FC_TRA_RAIL_HST_E!T12+FC_TRA_RAIL_FRT_E!T12</f>
        <v>0</v>
      </c>
      <c r="U12" s="8">
        <f>FC_TRA_RAIL_MTU_E!U12+FC_TRA_RAIL_CPT_E!U12+FC_TRA_RAIL_HST_E!U12+FC_TRA_RAIL_FRT_E!U12</f>
        <v>0</v>
      </c>
      <c r="V12" s="8">
        <f>FC_TRA_RAIL_MTU_E!V12+FC_TRA_RAIL_CPT_E!V12+FC_TRA_RAIL_HST_E!V12+FC_TRA_RAIL_FRT_E!V12</f>
        <v>0</v>
      </c>
      <c r="W12" s="8">
        <f>FC_TRA_RAIL_MTU_E!W12+FC_TRA_RAIL_CPT_E!W12+FC_TRA_RAIL_HST_E!W12+FC_TRA_RAIL_FRT_E!W12</f>
        <v>0</v>
      </c>
      <c r="X12" s="8">
        <f>FC_TRA_RAIL_MTU_E!X12+FC_TRA_RAIL_CPT_E!X12+FC_TRA_RAIL_HST_E!X12+FC_TRA_RAIL_FRT_E!X12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FC_TRA_RAIL_MTU_E!C13+FC_TRA_RAIL_CPT_E!C13+FC_TRA_RAIL_HST_E!C13+FC_TRA_RAIL_FRT_E!C13</f>
        <v>0</v>
      </c>
      <c r="D13" s="8">
        <f>FC_TRA_RAIL_MTU_E!D13+FC_TRA_RAIL_CPT_E!D13+FC_TRA_RAIL_HST_E!D13+FC_TRA_RAIL_FRT_E!D13</f>
        <v>0</v>
      </c>
      <c r="E13" s="8">
        <f>FC_TRA_RAIL_MTU_E!E13+FC_TRA_RAIL_CPT_E!E13+FC_TRA_RAIL_HST_E!E13+FC_TRA_RAIL_FRT_E!E13</f>
        <v>0</v>
      </c>
      <c r="F13" s="8">
        <f>FC_TRA_RAIL_MTU_E!F13+FC_TRA_RAIL_CPT_E!F13+FC_TRA_RAIL_HST_E!F13+FC_TRA_RAIL_FRT_E!F13</f>
        <v>0</v>
      </c>
      <c r="G13" s="8">
        <f>FC_TRA_RAIL_MTU_E!G13+FC_TRA_RAIL_CPT_E!G13+FC_TRA_RAIL_HST_E!G13+FC_TRA_RAIL_FRT_E!G13</f>
        <v>0</v>
      </c>
      <c r="H13" s="8">
        <f>FC_TRA_RAIL_MTU_E!H13+FC_TRA_RAIL_CPT_E!H13+FC_TRA_RAIL_HST_E!H13+FC_TRA_RAIL_FRT_E!H13</f>
        <v>0</v>
      </c>
      <c r="I13" s="8">
        <f>FC_TRA_RAIL_MTU_E!I13+FC_TRA_RAIL_CPT_E!I13+FC_TRA_RAIL_HST_E!I13+FC_TRA_RAIL_FRT_E!I13</f>
        <v>0</v>
      </c>
      <c r="J13" s="8">
        <f>FC_TRA_RAIL_MTU_E!J13+FC_TRA_RAIL_CPT_E!J13+FC_TRA_RAIL_HST_E!J13+FC_TRA_RAIL_FRT_E!J13</f>
        <v>0</v>
      </c>
      <c r="K13" s="8">
        <f>FC_TRA_RAIL_MTU_E!K13+FC_TRA_RAIL_CPT_E!K13+FC_TRA_RAIL_HST_E!K13+FC_TRA_RAIL_FRT_E!K13</f>
        <v>0</v>
      </c>
      <c r="L13" s="8">
        <f>FC_TRA_RAIL_MTU_E!L13+FC_TRA_RAIL_CPT_E!L13+FC_TRA_RAIL_HST_E!L13+FC_TRA_RAIL_FRT_E!L13</f>
        <v>0</v>
      </c>
      <c r="M13" s="8">
        <f>FC_TRA_RAIL_MTU_E!M13+FC_TRA_RAIL_CPT_E!M13+FC_TRA_RAIL_HST_E!M13+FC_TRA_RAIL_FRT_E!M13</f>
        <v>0</v>
      </c>
      <c r="N13" s="8">
        <f>FC_TRA_RAIL_MTU_E!N13+FC_TRA_RAIL_CPT_E!N13+FC_TRA_RAIL_HST_E!N13+FC_TRA_RAIL_FRT_E!N13</f>
        <v>0</v>
      </c>
      <c r="O13" s="8">
        <f>FC_TRA_RAIL_MTU_E!O13+FC_TRA_RAIL_CPT_E!O13+FC_TRA_RAIL_HST_E!O13+FC_TRA_RAIL_FRT_E!O13</f>
        <v>0</v>
      </c>
      <c r="P13" s="8">
        <f>FC_TRA_RAIL_MTU_E!P13+FC_TRA_RAIL_CPT_E!P13+FC_TRA_RAIL_HST_E!P13+FC_TRA_RAIL_FRT_E!P13</f>
        <v>0</v>
      </c>
      <c r="Q13" s="8">
        <f>FC_TRA_RAIL_MTU_E!Q13+FC_TRA_RAIL_CPT_E!Q13+FC_TRA_RAIL_HST_E!Q13+FC_TRA_RAIL_FRT_E!Q13</f>
        <v>0</v>
      </c>
      <c r="R13" s="8">
        <f>FC_TRA_RAIL_MTU_E!R13+FC_TRA_RAIL_CPT_E!R13+FC_TRA_RAIL_HST_E!R13+FC_TRA_RAIL_FRT_E!R13</f>
        <v>0</v>
      </c>
      <c r="S13" s="8">
        <f>FC_TRA_RAIL_MTU_E!S13+FC_TRA_RAIL_CPT_E!S13+FC_TRA_RAIL_HST_E!S13+FC_TRA_RAIL_FRT_E!S13</f>
        <v>0</v>
      </c>
      <c r="T13" s="8">
        <f>FC_TRA_RAIL_MTU_E!T13+FC_TRA_RAIL_CPT_E!T13+FC_TRA_RAIL_HST_E!T13+FC_TRA_RAIL_FRT_E!T13</f>
        <v>0</v>
      </c>
      <c r="U13" s="8">
        <f>FC_TRA_RAIL_MTU_E!U13+FC_TRA_RAIL_CPT_E!U13+FC_TRA_RAIL_HST_E!U13+FC_TRA_RAIL_FRT_E!U13</f>
        <v>0</v>
      </c>
      <c r="V13" s="8">
        <f>FC_TRA_RAIL_MTU_E!V13+FC_TRA_RAIL_CPT_E!V13+FC_TRA_RAIL_HST_E!V13+FC_TRA_RAIL_FRT_E!V13</f>
        <v>0</v>
      </c>
      <c r="W13" s="8">
        <f>FC_TRA_RAIL_MTU_E!W13+FC_TRA_RAIL_CPT_E!W13+FC_TRA_RAIL_HST_E!W13+FC_TRA_RAIL_FRT_E!W13</f>
        <v>0</v>
      </c>
      <c r="X13" s="8">
        <f>FC_TRA_RAIL_MTU_E!X13+FC_TRA_RAIL_CPT_E!X13+FC_TRA_RAIL_HST_E!X13+FC_TRA_RAIL_FRT_E!X13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FC_TRA_RAIL_MTU_E!C14+FC_TRA_RAIL_CPT_E!C14+FC_TRA_RAIL_HST_E!C14+FC_TRA_RAIL_FRT_E!C14</f>
        <v>0</v>
      </c>
      <c r="D14" s="8">
        <f>FC_TRA_RAIL_MTU_E!D14+FC_TRA_RAIL_CPT_E!D14+FC_TRA_RAIL_HST_E!D14+FC_TRA_RAIL_FRT_E!D14</f>
        <v>0</v>
      </c>
      <c r="E14" s="8">
        <f>FC_TRA_RAIL_MTU_E!E14+FC_TRA_RAIL_CPT_E!E14+FC_TRA_RAIL_HST_E!E14+FC_TRA_RAIL_FRT_E!E14</f>
        <v>0</v>
      </c>
      <c r="F14" s="8">
        <f>FC_TRA_RAIL_MTU_E!F14+FC_TRA_RAIL_CPT_E!F14+FC_TRA_RAIL_HST_E!F14+FC_TRA_RAIL_FRT_E!F14</f>
        <v>0</v>
      </c>
      <c r="G14" s="8">
        <f>FC_TRA_RAIL_MTU_E!G14+FC_TRA_RAIL_CPT_E!G14+FC_TRA_RAIL_HST_E!G14+FC_TRA_RAIL_FRT_E!G14</f>
        <v>0</v>
      </c>
      <c r="H14" s="8">
        <f>FC_TRA_RAIL_MTU_E!H14+FC_TRA_RAIL_CPT_E!H14+FC_TRA_RAIL_HST_E!H14+FC_TRA_RAIL_FRT_E!H14</f>
        <v>0</v>
      </c>
      <c r="I14" s="8">
        <f>FC_TRA_RAIL_MTU_E!I14+FC_TRA_RAIL_CPT_E!I14+FC_TRA_RAIL_HST_E!I14+FC_TRA_RAIL_FRT_E!I14</f>
        <v>0</v>
      </c>
      <c r="J14" s="8">
        <f>FC_TRA_RAIL_MTU_E!J14+FC_TRA_RAIL_CPT_E!J14+FC_TRA_RAIL_HST_E!J14+FC_TRA_RAIL_FRT_E!J14</f>
        <v>0</v>
      </c>
      <c r="K14" s="8">
        <f>FC_TRA_RAIL_MTU_E!K14+FC_TRA_RAIL_CPT_E!K14+FC_TRA_RAIL_HST_E!K14+FC_TRA_RAIL_FRT_E!K14</f>
        <v>0</v>
      </c>
      <c r="L14" s="8">
        <f>FC_TRA_RAIL_MTU_E!L14+FC_TRA_RAIL_CPT_E!L14+FC_TRA_RAIL_HST_E!L14+FC_TRA_RAIL_FRT_E!L14</f>
        <v>0</v>
      </c>
      <c r="M14" s="8">
        <f>FC_TRA_RAIL_MTU_E!M14+FC_TRA_RAIL_CPT_E!M14+FC_TRA_RAIL_HST_E!M14+FC_TRA_RAIL_FRT_E!M14</f>
        <v>0</v>
      </c>
      <c r="N14" s="8">
        <f>FC_TRA_RAIL_MTU_E!N14+FC_TRA_RAIL_CPT_E!N14+FC_TRA_RAIL_HST_E!N14+FC_TRA_RAIL_FRT_E!N14</f>
        <v>0</v>
      </c>
      <c r="O14" s="8">
        <f>FC_TRA_RAIL_MTU_E!O14+FC_TRA_RAIL_CPT_E!O14+FC_TRA_RAIL_HST_E!O14+FC_TRA_RAIL_FRT_E!O14</f>
        <v>0</v>
      </c>
      <c r="P14" s="8">
        <f>FC_TRA_RAIL_MTU_E!P14+FC_TRA_RAIL_CPT_E!P14+FC_TRA_RAIL_HST_E!P14+FC_TRA_RAIL_FRT_E!P14</f>
        <v>0</v>
      </c>
      <c r="Q14" s="8">
        <f>FC_TRA_RAIL_MTU_E!Q14+FC_TRA_RAIL_CPT_E!Q14+FC_TRA_RAIL_HST_E!Q14+FC_TRA_RAIL_FRT_E!Q14</f>
        <v>0</v>
      </c>
      <c r="R14" s="8">
        <f>FC_TRA_RAIL_MTU_E!R14+FC_TRA_RAIL_CPT_E!R14+FC_TRA_RAIL_HST_E!R14+FC_TRA_RAIL_FRT_E!R14</f>
        <v>0</v>
      </c>
      <c r="S14" s="8">
        <f>FC_TRA_RAIL_MTU_E!S14+FC_TRA_RAIL_CPT_E!S14+FC_TRA_RAIL_HST_E!S14+FC_TRA_RAIL_FRT_E!S14</f>
        <v>0</v>
      </c>
      <c r="T14" s="8">
        <f>FC_TRA_RAIL_MTU_E!T14+FC_TRA_RAIL_CPT_E!T14+FC_TRA_RAIL_HST_E!T14+FC_TRA_RAIL_FRT_E!T14</f>
        <v>0</v>
      </c>
      <c r="U14" s="8">
        <f>FC_TRA_RAIL_MTU_E!U14+FC_TRA_RAIL_CPT_E!U14+FC_TRA_RAIL_HST_E!U14+FC_TRA_RAIL_FRT_E!U14</f>
        <v>0</v>
      </c>
      <c r="V14" s="8">
        <f>FC_TRA_RAIL_MTU_E!V14+FC_TRA_RAIL_CPT_E!V14+FC_TRA_RAIL_HST_E!V14+FC_TRA_RAIL_FRT_E!V14</f>
        <v>0</v>
      </c>
      <c r="W14" s="8">
        <f>FC_TRA_RAIL_MTU_E!W14+FC_TRA_RAIL_CPT_E!W14+FC_TRA_RAIL_HST_E!W14+FC_TRA_RAIL_FRT_E!W14</f>
        <v>0</v>
      </c>
      <c r="X14" s="8">
        <f>FC_TRA_RAIL_MTU_E!X14+FC_TRA_RAIL_CPT_E!X14+FC_TRA_RAIL_HST_E!X14+FC_TRA_RAIL_FRT_E!X14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FC_TRA_RAIL_MTU_E!C15+FC_TRA_RAIL_CPT_E!C15+FC_TRA_RAIL_HST_E!C15+FC_TRA_RAIL_FRT_E!C15</f>
        <v>0</v>
      </c>
      <c r="D15" s="8">
        <f>FC_TRA_RAIL_MTU_E!D15+FC_TRA_RAIL_CPT_E!D15+FC_TRA_RAIL_HST_E!D15+FC_TRA_RAIL_FRT_E!D15</f>
        <v>0</v>
      </c>
      <c r="E15" s="8">
        <f>FC_TRA_RAIL_MTU_E!E15+FC_TRA_RAIL_CPT_E!E15+FC_TRA_RAIL_HST_E!E15+FC_TRA_RAIL_FRT_E!E15</f>
        <v>0</v>
      </c>
      <c r="F15" s="8">
        <f>FC_TRA_RAIL_MTU_E!F15+FC_TRA_RAIL_CPT_E!F15+FC_TRA_RAIL_HST_E!F15+FC_TRA_RAIL_FRT_E!F15</f>
        <v>0</v>
      </c>
      <c r="G15" s="8">
        <f>FC_TRA_RAIL_MTU_E!G15+FC_TRA_RAIL_CPT_E!G15+FC_TRA_RAIL_HST_E!G15+FC_TRA_RAIL_FRT_E!G15</f>
        <v>0</v>
      </c>
      <c r="H15" s="8">
        <f>FC_TRA_RAIL_MTU_E!H15+FC_TRA_RAIL_CPT_E!H15+FC_TRA_RAIL_HST_E!H15+FC_TRA_RAIL_FRT_E!H15</f>
        <v>0</v>
      </c>
      <c r="I15" s="8">
        <f>FC_TRA_RAIL_MTU_E!I15+FC_TRA_RAIL_CPT_E!I15+FC_TRA_RAIL_HST_E!I15+FC_TRA_RAIL_FRT_E!I15</f>
        <v>0</v>
      </c>
      <c r="J15" s="8">
        <f>FC_TRA_RAIL_MTU_E!J15+FC_TRA_RAIL_CPT_E!J15+FC_TRA_RAIL_HST_E!J15+FC_TRA_RAIL_FRT_E!J15</f>
        <v>0</v>
      </c>
      <c r="K15" s="8">
        <f>FC_TRA_RAIL_MTU_E!K15+FC_TRA_RAIL_CPT_E!K15+FC_TRA_RAIL_HST_E!K15+FC_TRA_RAIL_FRT_E!K15</f>
        <v>0</v>
      </c>
      <c r="L15" s="8">
        <f>FC_TRA_RAIL_MTU_E!L15+FC_TRA_RAIL_CPT_E!L15+FC_TRA_RAIL_HST_E!L15+FC_TRA_RAIL_FRT_E!L15</f>
        <v>0</v>
      </c>
      <c r="M15" s="8">
        <f>FC_TRA_RAIL_MTU_E!M15+FC_TRA_RAIL_CPT_E!M15+FC_TRA_RAIL_HST_E!M15+FC_TRA_RAIL_FRT_E!M15</f>
        <v>0</v>
      </c>
      <c r="N15" s="8">
        <f>FC_TRA_RAIL_MTU_E!N15+FC_TRA_RAIL_CPT_E!N15+FC_TRA_RAIL_HST_E!N15+FC_TRA_RAIL_FRT_E!N15</f>
        <v>0</v>
      </c>
      <c r="O15" s="8">
        <f>FC_TRA_RAIL_MTU_E!O15+FC_TRA_RAIL_CPT_E!O15+FC_TRA_RAIL_HST_E!O15+FC_TRA_RAIL_FRT_E!O15</f>
        <v>0</v>
      </c>
      <c r="P15" s="8">
        <f>FC_TRA_RAIL_MTU_E!P15+FC_TRA_RAIL_CPT_E!P15+FC_TRA_RAIL_HST_E!P15+FC_TRA_RAIL_FRT_E!P15</f>
        <v>0</v>
      </c>
      <c r="Q15" s="8">
        <f>FC_TRA_RAIL_MTU_E!Q15+FC_TRA_RAIL_CPT_E!Q15+FC_TRA_RAIL_HST_E!Q15+FC_TRA_RAIL_FRT_E!Q15</f>
        <v>0</v>
      </c>
      <c r="R15" s="8">
        <f>FC_TRA_RAIL_MTU_E!R15+FC_TRA_RAIL_CPT_E!R15+FC_TRA_RAIL_HST_E!R15+FC_TRA_RAIL_FRT_E!R15</f>
        <v>0</v>
      </c>
      <c r="S15" s="8">
        <f>FC_TRA_RAIL_MTU_E!S15+FC_TRA_RAIL_CPT_E!S15+FC_TRA_RAIL_HST_E!S15+FC_TRA_RAIL_FRT_E!S15</f>
        <v>0</v>
      </c>
      <c r="T15" s="8">
        <f>FC_TRA_RAIL_MTU_E!T15+FC_TRA_RAIL_CPT_E!T15+FC_TRA_RAIL_HST_E!T15+FC_TRA_RAIL_FRT_E!T15</f>
        <v>0</v>
      </c>
      <c r="U15" s="8">
        <f>FC_TRA_RAIL_MTU_E!U15+FC_TRA_RAIL_CPT_E!U15+FC_TRA_RAIL_HST_E!U15+FC_TRA_RAIL_FRT_E!U15</f>
        <v>0</v>
      </c>
      <c r="V15" s="8">
        <f>FC_TRA_RAIL_MTU_E!V15+FC_TRA_RAIL_CPT_E!V15+FC_TRA_RAIL_HST_E!V15+FC_TRA_RAIL_FRT_E!V15</f>
        <v>0</v>
      </c>
      <c r="W15" s="8">
        <f>FC_TRA_RAIL_MTU_E!W15+FC_TRA_RAIL_CPT_E!W15+FC_TRA_RAIL_HST_E!W15+FC_TRA_RAIL_FRT_E!W15</f>
        <v>0</v>
      </c>
      <c r="X15" s="8">
        <f>FC_TRA_RAIL_MTU_E!X15+FC_TRA_RAIL_CPT_E!X15+FC_TRA_RAIL_HST_E!X15+FC_TRA_RAIL_FRT_E!X15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FC_TRA_RAIL_MTU_E!C16+FC_TRA_RAIL_CPT_E!C16+FC_TRA_RAIL_HST_E!C16+FC_TRA_RAIL_FRT_E!C16</f>
        <v>0</v>
      </c>
      <c r="D16" s="8">
        <f>FC_TRA_RAIL_MTU_E!D16+FC_TRA_RAIL_CPT_E!D16+FC_TRA_RAIL_HST_E!D16+FC_TRA_RAIL_FRT_E!D16</f>
        <v>0</v>
      </c>
      <c r="E16" s="8">
        <f>FC_TRA_RAIL_MTU_E!E16+FC_TRA_RAIL_CPT_E!E16+FC_TRA_RAIL_HST_E!E16+FC_TRA_RAIL_FRT_E!E16</f>
        <v>0</v>
      </c>
      <c r="F16" s="8">
        <f>FC_TRA_RAIL_MTU_E!F16+FC_TRA_RAIL_CPT_E!F16+FC_TRA_RAIL_HST_E!F16+FC_TRA_RAIL_FRT_E!F16</f>
        <v>0</v>
      </c>
      <c r="G16" s="8">
        <f>FC_TRA_RAIL_MTU_E!G16+FC_TRA_RAIL_CPT_E!G16+FC_TRA_RAIL_HST_E!G16+FC_TRA_RAIL_FRT_E!G16</f>
        <v>0</v>
      </c>
      <c r="H16" s="8">
        <f>FC_TRA_RAIL_MTU_E!H16+FC_TRA_RAIL_CPT_E!H16+FC_TRA_RAIL_HST_E!H16+FC_TRA_RAIL_FRT_E!H16</f>
        <v>0</v>
      </c>
      <c r="I16" s="8">
        <f>FC_TRA_RAIL_MTU_E!I16+FC_TRA_RAIL_CPT_E!I16+FC_TRA_RAIL_HST_E!I16+FC_TRA_RAIL_FRT_E!I16</f>
        <v>0</v>
      </c>
      <c r="J16" s="8">
        <f>FC_TRA_RAIL_MTU_E!J16+FC_TRA_RAIL_CPT_E!J16+FC_TRA_RAIL_HST_E!J16+FC_TRA_RAIL_FRT_E!J16</f>
        <v>0</v>
      </c>
      <c r="K16" s="8">
        <f>FC_TRA_RAIL_MTU_E!K16+FC_TRA_RAIL_CPT_E!K16+FC_TRA_RAIL_HST_E!K16+FC_TRA_RAIL_FRT_E!K16</f>
        <v>0</v>
      </c>
      <c r="L16" s="8">
        <f>FC_TRA_RAIL_MTU_E!L16+FC_TRA_RAIL_CPT_E!L16+FC_TRA_RAIL_HST_E!L16+FC_TRA_RAIL_FRT_E!L16</f>
        <v>0</v>
      </c>
      <c r="M16" s="8">
        <f>FC_TRA_RAIL_MTU_E!M16+FC_TRA_RAIL_CPT_E!M16+FC_TRA_RAIL_HST_E!M16+FC_TRA_RAIL_FRT_E!M16</f>
        <v>0</v>
      </c>
      <c r="N16" s="8">
        <f>FC_TRA_RAIL_MTU_E!N16+FC_TRA_RAIL_CPT_E!N16+FC_TRA_RAIL_HST_E!N16+FC_TRA_RAIL_FRT_E!N16</f>
        <v>0</v>
      </c>
      <c r="O16" s="8">
        <f>FC_TRA_RAIL_MTU_E!O16+FC_TRA_RAIL_CPT_E!O16+FC_TRA_RAIL_HST_E!O16+FC_TRA_RAIL_FRT_E!O16</f>
        <v>0</v>
      </c>
      <c r="P16" s="8">
        <f>FC_TRA_RAIL_MTU_E!P16+FC_TRA_RAIL_CPT_E!P16+FC_TRA_RAIL_HST_E!P16+FC_TRA_RAIL_FRT_E!P16</f>
        <v>0</v>
      </c>
      <c r="Q16" s="8">
        <f>FC_TRA_RAIL_MTU_E!Q16+FC_TRA_RAIL_CPT_E!Q16+FC_TRA_RAIL_HST_E!Q16+FC_TRA_RAIL_FRT_E!Q16</f>
        <v>0</v>
      </c>
      <c r="R16" s="8">
        <f>FC_TRA_RAIL_MTU_E!R16+FC_TRA_RAIL_CPT_E!R16+FC_TRA_RAIL_HST_E!R16+FC_TRA_RAIL_FRT_E!R16</f>
        <v>0</v>
      </c>
      <c r="S16" s="8">
        <f>FC_TRA_RAIL_MTU_E!S16+FC_TRA_RAIL_CPT_E!S16+FC_TRA_RAIL_HST_E!S16+FC_TRA_RAIL_FRT_E!S16</f>
        <v>0</v>
      </c>
      <c r="T16" s="8">
        <f>FC_TRA_RAIL_MTU_E!T16+FC_TRA_RAIL_CPT_E!T16+FC_TRA_RAIL_HST_E!T16+FC_TRA_RAIL_FRT_E!T16</f>
        <v>0</v>
      </c>
      <c r="U16" s="8">
        <f>FC_TRA_RAIL_MTU_E!U16+FC_TRA_RAIL_CPT_E!U16+FC_TRA_RAIL_HST_E!U16+FC_TRA_RAIL_FRT_E!U16</f>
        <v>0</v>
      </c>
      <c r="V16" s="8">
        <f>FC_TRA_RAIL_MTU_E!V16+FC_TRA_RAIL_CPT_E!V16+FC_TRA_RAIL_HST_E!V16+FC_TRA_RAIL_FRT_E!V16</f>
        <v>0</v>
      </c>
      <c r="W16" s="8">
        <f>FC_TRA_RAIL_MTU_E!W16+FC_TRA_RAIL_CPT_E!W16+FC_TRA_RAIL_HST_E!W16+FC_TRA_RAIL_FRT_E!W16</f>
        <v>0</v>
      </c>
      <c r="X16" s="8">
        <f>FC_TRA_RAIL_MTU_E!X16+FC_TRA_RAIL_CPT_E!X16+FC_TRA_RAIL_HST_E!X16+FC_TRA_RAIL_FRT_E!X16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FC_TRA_RAIL_MTU_E!C18+FC_TRA_RAIL_CPT_E!C18+FC_TRA_RAIL_HST_E!C18+FC_TRA_RAIL_FRT_E!C18</f>
        <v>0</v>
      </c>
      <c r="D18" s="8">
        <f>FC_TRA_RAIL_MTU_E!D18+FC_TRA_RAIL_CPT_E!D18+FC_TRA_RAIL_HST_E!D18+FC_TRA_RAIL_FRT_E!D18</f>
        <v>0</v>
      </c>
      <c r="E18" s="8">
        <f>FC_TRA_RAIL_MTU_E!E18+FC_TRA_RAIL_CPT_E!E18+FC_TRA_RAIL_HST_E!E18+FC_TRA_RAIL_FRT_E!E18</f>
        <v>0</v>
      </c>
      <c r="F18" s="8">
        <f>FC_TRA_RAIL_MTU_E!F18+FC_TRA_RAIL_CPT_E!F18+FC_TRA_RAIL_HST_E!F18+FC_TRA_RAIL_FRT_E!F18</f>
        <v>0</v>
      </c>
      <c r="G18" s="8">
        <f>FC_TRA_RAIL_MTU_E!G18+FC_TRA_RAIL_CPT_E!G18+FC_TRA_RAIL_HST_E!G18+FC_TRA_RAIL_FRT_E!G18</f>
        <v>0</v>
      </c>
      <c r="H18" s="8">
        <f>FC_TRA_RAIL_MTU_E!H18+FC_TRA_RAIL_CPT_E!H18+FC_TRA_RAIL_HST_E!H18+FC_TRA_RAIL_FRT_E!H18</f>
        <v>0</v>
      </c>
      <c r="I18" s="8">
        <f>FC_TRA_RAIL_MTU_E!I18+FC_TRA_RAIL_CPT_E!I18+FC_TRA_RAIL_HST_E!I18+FC_TRA_RAIL_FRT_E!I18</f>
        <v>0</v>
      </c>
      <c r="J18" s="8">
        <f>FC_TRA_RAIL_MTU_E!J18+FC_TRA_RAIL_CPT_E!J18+FC_TRA_RAIL_HST_E!J18+FC_TRA_RAIL_FRT_E!J18</f>
        <v>0</v>
      </c>
      <c r="K18" s="8">
        <f>FC_TRA_RAIL_MTU_E!K18+FC_TRA_RAIL_CPT_E!K18+FC_TRA_RAIL_HST_E!K18+FC_TRA_RAIL_FRT_E!K18</f>
        <v>0</v>
      </c>
      <c r="L18" s="8">
        <f>FC_TRA_RAIL_MTU_E!L18+FC_TRA_RAIL_CPT_E!L18+FC_TRA_RAIL_HST_E!L18+FC_TRA_RAIL_FRT_E!L18</f>
        <v>0</v>
      </c>
      <c r="M18" s="8">
        <f>FC_TRA_RAIL_MTU_E!M18+FC_TRA_RAIL_CPT_E!M18+FC_TRA_RAIL_HST_E!M18+FC_TRA_RAIL_FRT_E!M18</f>
        <v>0</v>
      </c>
      <c r="N18" s="8">
        <f>FC_TRA_RAIL_MTU_E!N18+FC_TRA_RAIL_CPT_E!N18+FC_TRA_RAIL_HST_E!N18+FC_TRA_RAIL_FRT_E!N18</f>
        <v>0</v>
      </c>
      <c r="O18" s="8">
        <f>FC_TRA_RAIL_MTU_E!O18+FC_TRA_RAIL_CPT_E!O18+FC_TRA_RAIL_HST_E!O18+FC_TRA_RAIL_FRT_E!O18</f>
        <v>0</v>
      </c>
      <c r="P18" s="8">
        <f>FC_TRA_RAIL_MTU_E!P18+FC_TRA_RAIL_CPT_E!P18+FC_TRA_RAIL_HST_E!P18+FC_TRA_RAIL_FRT_E!P18</f>
        <v>0</v>
      </c>
      <c r="Q18" s="8">
        <f>FC_TRA_RAIL_MTU_E!Q18+FC_TRA_RAIL_CPT_E!Q18+FC_TRA_RAIL_HST_E!Q18+FC_TRA_RAIL_FRT_E!Q18</f>
        <v>0</v>
      </c>
      <c r="R18" s="8">
        <f>FC_TRA_RAIL_MTU_E!R18+FC_TRA_RAIL_CPT_E!R18+FC_TRA_RAIL_HST_E!R18+FC_TRA_RAIL_FRT_E!R18</f>
        <v>0</v>
      </c>
      <c r="S18" s="8">
        <f>FC_TRA_RAIL_MTU_E!S18+FC_TRA_RAIL_CPT_E!S18+FC_TRA_RAIL_HST_E!S18+FC_TRA_RAIL_FRT_E!S18</f>
        <v>0</v>
      </c>
      <c r="T18" s="8">
        <f>FC_TRA_RAIL_MTU_E!T18+FC_TRA_RAIL_CPT_E!T18+FC_TRA_RAIL_HST_E!T18+FC_TRA_RAIL_FRT_E!T18</f>
        <v>0</v>
      </c>
      <c r="U18" s="8">
        <f>FC_TRA_RAIL_MTU_E!U18+FC_TRA_RAIL_CPT_E!U18+FC_TRA_RAIL_HST_E!U18+FC_TRA_RAIL_FRT_E!U18</f>
        <v>0</v>
      </c>
      <c r="V18" s="8">
        <f>FC_TRA_RAIL_MTU_E!V18+FC_TRA_RAIL_CPT_E!V18+FC_TRA_RAIL_HST_E!V18+FC_TRA_RAIL_FRT_E!V18</f>
        <v>0</v>
      </c>
      <c r="W18" s="8">
        <f>FC_TRA_RAIL_MTU_E!W18+FC_TRA_RAIL_CPT_E!W18+FC_TRA_RAIL_HST_E!W18+FC_TRA_RAIL_FRT_E!W18</f>
        <v>0</v>
      </c>
      <c r="X18" s="8">
        <f>FC_TRA_RAIL_MTU_E!X18+FC_TRA_RAIL_CPT_E!X18+FC_TRA_RAIL_HST_E!X18+FC_TRA_RAIL_FRT_E!X18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FC_TRA_RAIL_MTU_E!C19+FC_TRA_RAIL_CPT_E!C19+FC_TRA_RAIL_HST_E!C19+FC_TRA_RAIL_FRT_E!C19</f>
        <v>0</v>
      </c>
      <c r="D19" s="8">
        <f>FC_TRA_RAIL_MTU_E!D19+FC_TRA_RAIL_CPT_E!D19+FC_TRA_RAIL_HST_E!D19+FC_TRA_RAIL_FRT_E!D19</f>
        <v>0</v>
      </c>
      <c r="E19" s="8">
        <f>FC_TRA_RAIL_MTU_E!E19+FC_TRA_RAIL_CPT_E!E19+FC_TRA_RAIL_HST_E!E19+FC_TRA_RAIL_FRT_E!E19</f>
        <v>0</v>
      </c>
      <c r="F19" s="8">
        <f>FC_TRA_RAIL_MTU_E!F19+FC_TRA_RAIL_CPT_E!F19+FC_TRA_RAIL_HST_E!F19+FC_TRA_RAIL_FRT_E!F19</f>
        <v>0</v>
      </c>
      <c r="G19" s="8">
        <f>FC_TRA_RAIL_MTU_E!G19+FC_TRA_RAIL_CPT_E!G19+FC_TRA_RAIL_HST_E!G19+FC_TRA_RAIL_FRT_E!G19</f>
        <v>0</v>
      </c>
      <c r="H19" s="8">
        <f>FC_TRA_RAIL_MTU_E!H19+FC_TRA_RAIL_CPT_E!H19+FC_TRA_RAIL_HST_E!H19+FC_TRA_RAIL_FRT_E!H19</f>
        <v>0</v>
      </c>
      <c r="I19" s="8">
        <f>FC_TRA_RAIL_MTU_E!I19+FC_TRA_RAIL_CPT_E!I19+FC_TRA_RAIL_HST_E!I19+FC_TRA_RAIL_FRT_E!I19</f>
        <v>0</v>
      </c>
      <c r="J19" s="8">
        <f>FC_TRA_RAIL_MTU_E!J19+FC_TRA_RAIL_CPT_E!J19+FC_TRA_RAIL_HST_E!J19+FC_TRA_RAIL_FRT_E!J19</f>
        <v>0</v>
      </c>
      <c r="K19" s="8">
        <f>FC_TRA_RAIL_MTU_E!K19+FC_TRA_RAIL_CPT_E!K19+FC_TRA_RAIL_HST_E!K19+FC_TRA_RAIL_FRT_E!K19</f>
        <v>0</v>
      </c>
      <c r="L19" s="8">
        <f>FC_TRA_RAIL_MTU_E!L19+FC_TRA_RAIL_CPT_E!L19+FC_TRA_RAIL_HST_E!L19+FC_TRA_RAIL_FRT_E!L19</f>
        <v>0</v>
      </c>
      <c r="M19" s="8">
        <f>FC_TRA_RAIL_MTU_E!M19+FC_TRA_RAIL_CPT_E!M19+FC_TRA_RAIL_HST_E!M19+FC_TRA_RAIL_FRT_E!M19</f>
        <v>0</v>
      </c>
      <c r="N19" s="8">
        <f>FC_TRA_RAIL_MTU_E!N19+FC_TRA_RAIL_CPT_E!N19+FC_TRA_RAIL_HST_E!N19+FC_TRA_RAIL_FRT_E!N19</f>
        <v>0</v>
      </c>
      <c r="O19" s="8">
        <f>FC_TRA_RAIL_MTU_E!O19+FC_TRA_RAIL_CPT_E!O19+FC_TRA_RAIL_HST_E!O19+FC_TRA_RAIL_FRT_E!O19</f>
        <v>0</v>
      </c>
      <c r="P19" s="8">
        <f>FC_TRA_RAIL_MTU_E!P19+FC_TRA_RAIL_CPT_E!P19+FC_TRA_RAIL_HST_E!P19+FC_TRA_RAIL_FRT_E!P19</f>
        <v>0</v>
      </c>
      <c r="Q19" s="8">
        <f>FC_TRA_RAIL_MTU_E!Q19+FC_TRA_RAIL_CPT_E!Q19+FC_TRA_RAIL_HST_E!Q19+FC_TRA_RAIL_FRT_E!Q19</f>
        <v>0</v>
      </c>
      <c r="R19" s="8">
        <f>FC_TRA_RAIL_MTU_E!R19+FC_TRA_RAIL_CPT_E!R19+FC_TRA_RAIL_HST_E!R19+FC_TRA_RAIL_FRT_E!R19</f>
        <v>0</v>
      </c>
      <c r="S19" s="8">
        <f>FC_TRA_RAIL_MTU_E!S19+FC_TRA_RAIL_CPT_E!S19+FC_TRA_RAIL_HST_E!S19+FC_TRA_RAIL_FRT_E!S19</f>
        <v>0</v>
      </c>
      <c r="T19" s="8">
        <f>FC_TRA_RAIL_MTU_E!T19+FC_TRA_RAIL_CPT_E!T19+FC_TRA_RAIL_HST_E!T19+FC_TRA_RAIL_FRT_E!T19</f>
        <v>0</v>
      </c>
      <c r="U19" s="8">
        <f>FC_TRA_RAIL_MTU_E!U19+FC_TRA_RAIL_CPT_E!U19+FC_TRA_RAIL_HST_E!U19+FC_TRA_RAIL_FRT_E!U19</f>
        <v>0</v>
      </c>
      <c r="V19" s="8">
        <f>FC_TRA_RAIL_MTU_E!V19+FC_TRA_RAIL_CPT_E!V19+FC_TRA_RAIL_HST_E!V19+FC_TRA_RAIL_FRT_E!V19</f>
        <v>0</v>
      </c>
      <c r="W19" s="8">
        <f>FC_TRA_RAIL_MTU_E!W19+FC_TRA_RAIL_CPT_E!W19+FC_TRA_RAIL_HST_E!W19+FC_TRA_RAIL_FRT_E!W19</f>
        <v>0</v>
      </c>
      <c r="X19" s="8">
        <f>FC_TRA_RAIL_MTU_E!X19+FC_TRA_RAIL_CPT_E!X19+FC_TRA_RAIL_HST_E!X19+FC_TRA_RAIL_FRT_E!X19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FC_TRA_RAIL_MTU_E!C20+FC_TRA_RAIL_CPT_E!C20+FC_TRA_RAIL_HST_E!C20+FC_TRA_RAIL_FRT_E!C20</f>
        <v>0</v>
      </c>
      <c r="D20" s="8">
        <f>FC_TRA_RAIL_MTU_E!D20+FC_TRA_RAIL_CPT_E!D20+FC_TRA_RAIL_HST_E!D20+FC_TRA_RAIL_FRT_E!D20</f>
        <v>0</v>
      </c>
      <c r="E20" s="8">
        <f>FC_TRA_RAIL_MTU_E!E20+FC_TRA_RAIL_CPT_E!E20+FC_TRA_RAIL_HST_E!E20+FC_TRA_RAIL_FRT_E!E20</f>
        <v>0</v>
      </c>
      <c r="F20" s="8">
        <f>FC_TRA_RAIL_MTU_E!F20+FC_TRA_RAIL_CPT_E!F20+FC_TRA_RAIL_HST_E!F20+FC_TRA_RAIL_FRT_E!F20</f>
        <v>0</v>
      </c>
      <c r="G20" s="8">
        <f>FC_TRA_RAIL_MTU_E!G20+FC_TRA_RAIL_CPT_E!G20+FC_TRA_RAIL_HST_E!G20+FC_TRA_RAIL_FRT_E!G20</f>
        <v>0</v>
      </c>
      <c r="H20" s="8">
        <f>FC_TRA_RAIL_MTU_E!H20+FC_TRA_RAIL_CPT_E!H20+FC_TRA_RAIL_HST_E!H20+FC_TRA_RAIL_FRT_E!H20</f>
        <v>0</v>
      </c>
      <c r="I20" s="8">
        <f>FC_TRA_RAIL_MTU_E!I20+FC_TRA_RAIL_CPT_E!I20+FC_TRA_RAIL_HST_E!I20+FC_TRA_RAIL_FRT_E!I20</f>
        <v>0</v>
      </c>
      <c r="J20" s="8">
        <f>FC_TRA_RAIL_MTU_E!J20+FC_TRA_RAIL_CPT_E!J20+FC_TRA_RAIL_HST_E!J20+FC_TRA_RAIL_FRT_E!J20</f>
        <v>0</v>
      </c>
      <c r="K20" s="8">
        <f>FC_TRA_RAIL_MTU_E!K20+FC_TRA_RAIL_CPT_E!K20+FC_TRA_RAIL_HST_E!K20+FC_TRA_RAIL_FRT_E!K20</f>
        <v>0</v>
      </c>
      <c r="L20" s="8">
        <f>FC_TRA_RAIL_MTU_E!L20+FC_TRA_RAIL_CPT_E!L20+FC_TRA_RAIL_HST_E!L20+FC_TRA_RAIL_FRT_E!L20</f>
        <v>0</v>
      </c>
      <c r="M20" s="8">
        <f>FC_TRA_RAIL_MTU_E!M20+FC_TRA_RAIL_CPT_E!M20+FC_TRA_RAIL_HST_E!M20+FC_TRA_RAIL_FRT_E!M20</f>
        <v>0</v>
      </c>
      <c r="N20" s="8">
        <f>FC_TRA_RAIL_MTU_E!N20+FC_TRA_RAIL_CPT_E!N20+FC_TRA_RAIL_HST_E!N20+FC_TRA_RAIL_FRT_E!N20</f>
        <v>0</v>
      </c>
      <c r="O20" s="8">
        <f>FC_TRA_RAIL_MTU_E!O20+FC_TRA_RAIL_CPT_E!O20+FC_TRA_RAIL_HST_E!O20+FC_TRA_RAIL_FRT_E!O20</f>
        <v>0</v>
      </c>
      <c r="P20" s="8">
        <f>FC_TRA_RAIL_MTU_E!P20+FC_TRA_RAIL_CPT_E!P20+FC_TRA_RAIL_HST_E!P20+FC_TRA_RAIL_FRT_E!P20</f>
        <v>0</v>
      </c>
      <c r="Q20" s="8">
        <f>FC_TRA_RAIL_MTU_E!Q20+FC_TRA_RAIL_CPT_E!Q20+FC_TRA_RAIL_HST_E!Q20+FC_TRA_RAIL_FRT_E!Q20</f>
        <v>0</v>
      </c>
      <c r="R20" s="8">
        <f>FC_TRA_RAIL_MTU_E!R20+FC_TRA_RAIL_CPT_E!R20+FC_TRA_RAIL_HST_E!R20+FC_TRA_RAIL_FRT_E!R20</f>
        <v>0</v>
      </c>
      <c r="S20" s="8">
        <f>FC_TRA_RAIL_MTU_E!S20+FC_TRA_RAIL_CPT_E!S20+FC_TRA_RAIL_HST_E!S20+FC_TRA_RAIL_FRT_E!S20</f>
        <v>0</v>
      </c>
      <c r="T20" s="8">
        <f>FC_TRA_RAIL_MTU_E!T20+FC_TRA_RAIL_CPT_E!T20+FC_TRA_RAIL_HST_E!T20+FC_TRA_RAIL_FRT_E!T20</f>
        <v>0</v>
      </c>
      <c r="U20" s="8">
        <f>FC_TRA_RAIL_MTU_E!U20+FC_TRA_RAIL_CPT_E!U20+FC_TRA_RAIL_HST_E!U20+FC_TRA_RAIL_FRT_E!U20</f>
        <v>0</v>
      </c>
      <c r="V20" s="8">
        <f>FC_TRA_RAIL_MTU_E!V20+FC_TRA_RAIL_CPT_E!V20+FC_TRA_RAIL_HST_E!V20+FC_TRA_RAIL_FRT_E!V20</f>
        <v>0</v>
      </c>
      <c r="W20" s="8">
        <f>FC_TRA_RAIL_MTU_E!W20+FC_TRA_RAIL_CPT_E!W20+FC_TRA_RAIL_HST_E!W20+FC_TRA_RAIL_FRT_E!W20</f>
        <v>0</v>
      </c>
      <c r="X20" s="8">
        <f>FC_TRA_RAIL_MTU_E!X20+FC_TRA_RAIL_CPT_E!X20+FC_TRA_RAIL_HST_E!X20+FC_TRA_RAIL_FRT_E!X20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FC_TRA_RAIL_MTU_E!C21+FC_TRA_RAIL_CPT_E!C21+FC_TRA_RAIL_HST_E!C21+FC_TRA_RAIL_FRT_E!C21</f>
        <v>0</v>
      </c>
      <c r="D21" s="8">
        <f>FC_TRA_RAIL_MTU_E!D21+FC_TRA_RAIL_CPT_E!D21+FC_TRA_RAIL_HST_E!D21+FC_TRA_RAIL_FRT_E!D21</f>
        <v>0</v>
      </c>
      <c r="E21" s="8">
        <f>FC_TRA_RAIL_MTU_E!E21+FC_TRA_RAIL_CPT_E!E21+FC_TRA_RAIL_HST_E!E21+FC_TRA_RAIL_FRT_E!E21</f>
        <v>0</v>
      </c>
      <c r="F21" s="8">
        <f>FC_TRA_RAIL_MTU_E!F21+FC_TRA_RAIL_CPT_E!F21+FC_TRA_RAIL_HST_E!F21+FC_TRA_RAIL_FRT_E!F21</f>
        <v>0</v>
      </c>
      <c r="G21" s="8">
        <f>FC_TRA_RAIL_MTU_E!G21+FC_TRA_RAIL_CPT_E!G21+FC_TRA_RAIL_HST_E!G21+FC_TRA_RAIL_FRT_E!G21</f>
        <v>0</v>
      </c>
      <c r="H21" s="8">
        <f>FC_TRA_RAIL_MTU_E!H21+FC_TRA_RAIL_CPT_E!H21+FC_TRA_RAIL_HST_E!H21+FC_TRA_RAIL_FRT_E!H21</f>
        <v>0</v>
      </c>
      <c r="I21" s="8">
        <f>FC_TRA_RAIL_MTU_E!I21+FC_TRA_RAIL_CPT_E!I21+FC_TRA_RAIL_HST_E!I21+FC_TRA_RAIL_FRT_E!I21</f>
        <v>0</v>
      </c>
      <c r="J21" s="8">
        <f>FC_TRA_RAIL_MTU_E!J21+FC_TRA_RAIL_CPT_E!J21+FC_TRA_RAIL_HST_E!J21+FC_TRA_RAIL_FRT_E!J21</f>
        <v>0</v>
      </c>
      <c r="K21" s="8">
        <f>FC_TRA_RAIL_MTU_E!K21+FC_TRA_RAIL_CPT_E!K21+FC_TRA_RAIL_HST_E!K21+FC_TRA_RAIL_FRT_E!K21</f>
        <v>0</v>
      </c>
      <c r="L21" s="8">
        <f>FC_TRA_RAIL_MTU_E!L21+FC_TRA_RAIL_CPT_E!L21+FC_TRA_RAIL_HST_E!L21+FC_TRA_RAIL_FRT_E!L21</f>
        <v>0</v>
      </c>
      <c r="M21" s="8">
        <f>FC_TRA_RAIL_MTU_E!M21+FC_TRA_RAIL_CPT_E!M21+FC_TRA_RAIL_HST_E!M21+FC_TRA_RAIL_FRT_E!M21</f>
        <v>0</v>
      </c>
      <c r="N21" s="8">
        <f>FC_TRA_RAIL_MTU_E!N21+FC_TRA_RAIL_CPT_E!N21+FC_TRA_RAIL_HST_E!N21+FC_TRA_RAIL_FRT_E!N21</f>
        <v>0</v>
      </c>
      <c r="O21" s="8">
        <f>FC_TRA_RAIL_MTU_E!O21+FC_TRA_RAIL_CPT_E!O21+FC_TRA_RAIL_HST_E!O21+FC_TRA_RAIL_FRT_E!O21</f>
        <v>0</v>
      </c>
      <c r="P21" s="8">
        <f>FC_TRA_RAIL_MTU_E!P21+FC_TRA_RAIL_CPT_E!P21+FC_TRA_RAIL_HST_E!P21+FC_TRA_RAIL_FRT_E!P21</f>
        <v>0</v>
      </c>
      <c r="Q21" s="8">
        <f>FC_TRA_RAIL_MTU_E!Q21+FC_TRA_RAIL_CPT_E!Q21+FC_TRA_RAIL_HST_E!Q21+FC_TRA_RAIL_FRT_E!Q21</f>
        <v>0</v>
      </c>
      <c r="R21" s="8">
        <f>FC_TRA_RAIL_MTU_E!R21+FC_TRA_RAIL_CPT_E!R21+FC_TRA_RAIL_HST_E!R21+FC_TRA_RAIL_FRT_E!R21</f>
        <v>0</v>
      </c>
      <c r="S21" s="8">
        <f>FC_TRA_RAIL_MTU_E!S21+FC_TRA_RAIL_CPT_E!S21+FC_TRA_RAIL_HST_E!S21+FC_TRA_RAIL_FRT_E!S21</f>
        <v>0</v>
      </c>
      <c r="T21" s="8">
        <f>FC_TRA_RAIL_MTU_E!T21+FC_TRA_RAIL_CPT_E!T21+FC_TRA_RAIL_HST_E!T21+FC_TRA_RAIL_FRT_E!T21</f>
        <v>0</v>
      </c>
      <c r="U21" s="8">
        <f>FC_TRA_RAIL_MTU_E!U21+FC_TRA_RAIL_CPT_E!U21+FC_TRA_RAIL_HST_E!U21+FC_TRA_RAIL_FRT_E!U21</f>
        <v>0</v>
      </c>
      <c r="V21" s="8">
        <f>FC_TRA_RAIL_MTU_E!V21+FC_TRA_RAIL_CPT_E!V21+FC_TRA_RAIL_HST_E!V21+FC_TRA_RAIL_FRT_E!V21</f>
        <v>0</v>
      </c>
      <c r="W21" s="8">
        <f>FC_TRA_RAIL_MTU_E!W21+FC_TRA_RAIL_CPT_E!W21+FC_TRA_RAIL_HST_E!W21+FC_TRA_RAIL_FRT_E!W21</f>
        <v>0</v>
      </c>
      <c r="X21" s="8">
        <f>FC_TRA_RAIL_MTU_E!X21+FC_TRA_RAIL_CPT_E!X21+FC_TRA_RAIL_HST_E!X21+FC_TRA_RAIL_FRT_E!X21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FC_TRA_RAIL_MTU_E!C23+FC_TRA_RAIL_CPT_E!C23+FC_TRA_RAIL_HST_E!C23+FC_TRA_RAIL_FRT_E!C23</f>
        <v>0</v>
      </c>
      <c r="D23" s="8">
        <f>FC_TRA_RAIL_MTU_E!D23+FC_TRA_RAIL_CPT_E!D23+FC_TRA_RAIL_HST_E!D23+FC_TRA_RAIL_FRT_E!D23</f>
        <v>0</v>
      </c>
      <c r="E23" s="8">
        <f>FC_TRA_RAIL_MTU_E!E23+FC_TRA_RAIL_CPT_E!E23+FC_TRA_RAIL_HST_E!E23+FC_TRA_RAIL_FRT_E!E23</f>
        <v>0</v>
      </c>
      <c r="F23" s="8">
        <f>FC_TRA_RAIL_MTU_E!F23+FC_TRA_RAIL_CPT_E!F23+FC_TRA_RAIL_HST_E!F23+FC_TRA_RAIL_FRT_E!F23</f>
        <v>0</v>
      </c>
      <c r="G23" s="8">
        <f>FC_TRA_RAIL_MTU_E!G23+FC_TRA_RAIL_CPT_E!G23+FC_TRA_RAIL_HST_E!G23+FC_TRA_RAIL_FRT_E!G23</f>
        <v>0</v>
      </c>
      <c r="H23" s="8">
        <f>FC_TRA_RAIL_MTU_E!H23+FC_TRA_RAIL_CPT_E!H23+FC_TRA_RAIL_HST_E!H23+FC_TRA_RAIL_FRT_E!H23</f>
        <v>0</v>
      </c>
      <c r="I23" s="8">
        <f>FC_TRA_RAIL_MTU_E!I23+FC_TRA_RAIL_CPT_E!I23+FC_TRA_RAIL_HST_E!I23+FC_TRA_RAIL_FRT_E!I23</f>
        <v>0</v>
      </c>
      <c r="J23" s="8">
        <f>FC_TRA_RAIL_MTU_E!J23+FC_TRA_RAIL_CPT_E!J23+FC_TRA_RAIL_HST_E!J23+FC_TRA_RAIL_FRT_E!J23</f>
        <v>0</v>
      </c>
      <c r="K23" s="8">
        <f>FC_TRA_RAIL_MTU_E!K23+FC_TRA_RAIL_CPT_E!K23+FC_TRA_RAIL_HST_E!K23+FC_TRA_RAIL_FRT_E!K23</f>
        <v>0</v>
      </c>
      <c r="L23" s="8">
        <f>FC_TRA_RAIL_MTU_E!L23+FC_TRA_RAIL_CPT_E!L23+FC_TRA_RAIL_HST_E!L23+FC_TRA_RAIL_FRT_E!L23</f>
        <v>0</v>
      </c>
      <c r="M23" s="8">
        <f>FC_TRA_RAIL_MTU_E!M23+FC_TRA_RAIL_CPT_E!M23+FC_TRA_RAIL_HST_E!M23+FC_TRA_RAIL_FRT_E!M23</f>
        <v>0</v>
      </c>
      <c r="N23" s="8">
        <f>FC_TRA_RAIL_MTU_E!N23+FC_TRA_RAIL_CPT_E!N23+FC_TRA_RAIL_HST_E!N23+FC_TRA_RAIL_FRT_E!N23</f>
        <v>0</v>
      </c>
      <c r="O23" s="8">
        <f>FC_TRA_RAIL_MTU_E!O23+FC_TRA_RAIL_CPT_E!O23+FC_TRA_RAIL_HST_E!O23+FC_TRA_RAIL_FRT_E!O23</f>
        <v>0</v>
      </c>
      <c r="P23" s="8">
        <f>FC_TRA_RAIL_MTU_E!P23+FC_TRA_RAIL_CPT_E!P23+FC_TRA_RAIL_HST_E!P23+FC_TRA_RAIL_FRT_E!P23</f>
        <v>0</v>
      </c>
      <c r="Q23" s="8">
        <f>FC_TRA_RAIL_MTU_E!Q23+FC_TRA_RAIL_CPT_E!Q23+FC_TRA_RAIL_HST_E!Q23+FC_TRA_RAIL_FRT_E!Q23</f>
        <v>0</v>
      </c>
      <c r="R23" s="8">
        <f>FC_TRA_RAIL_MTU_E!R23+FC_TRA_RAIL_CPT_E!R23+FC_TRA_RAIL_HST_E!R23+FC_TRA_RAIL_FRT_E!R23</f>
        <v>0</v>
      </c>
      <c r="S23" s="8">
        <f>FC_TRA_RAIL_MTU_E!S23+FC_TRA_RAIL_CPT_E!S23+FC_TRA_RAIL_HST_E!S23+FC_TRA_RAIL_FRT_E!S23</f>
        <v>0</v>
      </c>
      <c r="T23" s="8">
        <f>FC_TRA_RAIL_MTU_E!T23+FC_TRA_RAIL_CPT_E!T23+FC_TRA_RAIL_HST_E!T23+FC_TRA_RAIL_FRT_E!T23</f>
        <v>0</v>
      </c>
      <c r="U23" s="8">
        <f>FC_TRA_RAIL_MTU_E!U23+FC_TRA_RAIL_CPT_E!U23+FC_TRA_RAIL_HST_E!U23+FC_TRA_RAIL_FRT_E!U23</f>
        <v>0</v>
      </c>
      <c r="V23" s="8">
        <f>FC_TRA_RAIL_MTU_E!V23+FC_TRA_RAIL_CPT_E!V23+FC_TRA_RAIL_HST_E!V23+FC_TRA_RAIL_FRT_E!V23</f>
        <v>0</v>
      </c>
      <c r="W23" s="8">
        <f>FC_TRA_RAIL_MTU_E!W23+FC_TRA_RAIL_CPT_E!W23+FC_TRA_RAIL_HST_E!W23+FC_TRA_RAIL_FRT_E!W23</f>
        <v>0</v>
      </c>
      <c r="X23" s="8">
        <f>FC_TRA_RAIL_MTU_E!X23+FC_TRA_RAIL_CPT_E!X23+FC_TRA_RAIL_HST_E!X23+FC_TRA_RAIL_FRT_E!X23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FC_TRA_RAIL_MTU_E!C24+FC_TRA_RAIL_CPT_E!C24+FC_TRA_RAIL_HST_E!C24+FC_TRA_RAIL_FRT_E!C24</f>
        <v>0</v>
      </c>
      <c r="D24" s="8">
        <f>FC_TRA_RAIL_MTU_E!D24+FC_TRA_RAIL_CPT_E!D24+FC_TRA_RAIL_HST_E!D24+FC_TRA_RAIL_FRT_E!D24</f>
        <v>0</v>
      </c>
      <c r="E24" s="8">
        <f>FC_TRA_RAIL_MTU_E!E24+FC_TRA_RAIL_CPT_E!E24+FC_TRA_RAIL_HST_E!E24+FC_TRA_RAIL_FRT_E!E24</f>
        <v>0</v>
      </c>
      <c r="F24" s="8">
        <f>FC_TRA_RAIL_MTU_E!F24+FC_TRA_RAIL_CPT_E!F24+FC_TRA_RAIL_HST_E!F24+FC_TRA_RAIL_FRT_E!F24</f>
        <v>0</v>
      </c>
      <c r="G24" s="8">
        <f>FC_TRA_RAIL_MTU_E!G24+FC_TRA_RAIL_CPT_E!G24+FC_TRA_RAIL_HST_E!G24+FC_TRA_RAIL_FRT_E!G24</f>
        <v>0</v>
      </c>
      <c r="H24" s="8">
        <f>FC_TRA_RAIL_MTU_E!H24+FC_TRA_RAIL_CPT_E!H24+FC_TRA_RAIL_HST_E!H24+FC_TRA_RAIL_FRT_E!H24</f>
        <v>0</v>
      </c>
      <c r="I24" s="8">
        <f>FC_TRA_RAIL_MTU_E!I24+FC_TRA_RAIL_CPT_E!I24+FC_TRA_RAIL_HST_E!I24+FC_TRA_RAIL_FRT_E!I24</f>
        <v>0</v>
      </c>
      <c r="J24" s="8">
        <f>FC_TRA_RAIL_MTU_E!J24+FC_TRA_RAIL_CPT_E!J24+FC_TRA_RAIL_HST_E!J24+FC_TRA_RAIL_FRT_E!J24</f>
        <v>0</v>
      </c>
      <c r="K24" s="8">
        <f>FC_TRA_RAIL_MTU_E!K24+FC_TRA_RAIL_CPT_E!K24+FC_TRA_RAIL_HST_E!K24+FC_TRA_RAIL_FRT_E!K24</f>
        <v>0</v>
      </c>
      <c r="L24" s="8">
        <f>FC_TRA_RAIL_MTU_E!L24+FC_TRA_RAIL_CPT_E!L24+FC_TRA_RAIL_HST_E!L24+FC_TRA_RAIL_FRT_E!L24</f>
        <v>0</v>
      </c>
      <c r="M24" s="8">
        <f>FC_TRA_RAIL_MTU_E!M24+FC_TRA_RAIL_CPT_E!M24+FC_TRA_RAIL_HST_E!M24+FC_TRA_RAIL_FRT_E!M24</f>
        <v>0</v>
      </c>
      <c r="N24" s="8">
        <f>FC_TRA_RAIL_MTU_E!N24+FC_TRA_RAIL_CPT_E!N24+FC_TRA_RAIL_HST_E!N24+FC_TRA_RAIL_FRT_E!N24</f>
        <v>0</v>
      </c>
      <c r="O24" s="8">
        <f>FC_TRA_RAIL_MTU_E!O24+FC_TRA_RAIL_CPT_E!O24+FC_TRA_RAIL_HST_E!O24+FC_TRA_RAIL_FRT_E!O24</f>
        <v>0</v>
      </c>
      <c r="P24" s="8">
        <f>FC_TRA_RAIL_MTU_E!P24+FC_TRA_RAIL_CPT_E!P24+FC_TRA_RAIL_HST_E!P24+FC_TRA_RAIL_FRT_E!P24</f>
        <v>0</v>
      </c>
      <c r="Q24" s="8">
        <f>FC_TRA_RAIL_MTU_E!Q24+FC_TRA_RAIL_CPT_E!Q24+FC_TRA_RAIL_HST_E!Q24+FC_TRA_RAIL_FRT_E!Q24</f>
        <v>0</v>
      </c>
      <c r="R24" s="8">
        <f>FC_TRA_RAIL_MTU_E!R24+FC_TRA_RAIL_CPT_E!R24+FC_TRA_RAIL_HST_E!R24+FC_TRA_RAIL_FRT_E!R24</f>
        <v>0</v>
      </c>
      <c r="S24" s="8">
        <f>FC_TRA_RAIL_MTU_E!S24+FC_TRA_RAIL_CPT_E!S24+FC_TRA_RAIL_HST_E!S24+FC_TRA_RAIL_FRT_E!S24</f>
        <v>0</v>
      </c>
      <c r="T24" s="8">
        <f>FC_TRA_RAIL_MTU_E!T24+FC_TRA_RAIL_CPT_E!T24+FC_TRA_RAIL_HST_E!T24+FC_TRA_RAIL_FRT_E!T24</f>
        <v>0</v>
      </c>
      <c r="U24" s="8">
        <f>FC_TRA_RAIL_MTU_E!U24+FC_TRA_RAIL_CPT_E!U24+FC_TRA_RAIL_HST_E!U24+FC_TRA_RAIL_FRT_E!U24</f>
        <v>0</v>
      </c>
      <c r="V24" s="8">
        <f>FC_TRA_RAIL_MTU_E!V24+FC_TRA_RAIL_CPT_E!V24+FC_TRA_RAIL_HST_E!V24+FC_TRA_RAIL_FRT_E!V24</f>
        <v>0</v>
      </c>
      <c r="W24" s="8">
        <f>FC_TRA_RAIL_MTU_E!W24+FC_TRA_RAIL_CPT_E!W24+FC_TRA_RAIL_HST_E!W24+FC_TRA_RAIL_FRT_E!W24</f>
        <v>0</v>
      </c>
      <c r="X24" s="8">
        <f>FC_TRA_RAIL_MTU_E!X24+FC_TRA_RAIL_CPT_E!X24+FC_TRA_RAIL_HST_E!X24+FC_TRA_RAIL_FRT_E!X24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FC_TRA_RAIL_MTU_E!C25+FC_TRA_RAIL_CPT_E!C25+FC_TRA_RAIL_HST_E!C25+FC_TRA_RAIL_FRT_E!C25</f>
        <v>0</v>
      </c>
      <c r="D25" s="27">
        <f>FC_TRA_RAIL_MTU_E!D25+FC_TRA_RAIL_CPT_E!D25+FC_TRA_RAIL_HST_E!D25+FC_TRA_RAIL_FRT_E!D25</f>
        <v>0</v>
      </c>
      <c r="E25" s="27">
        <f>FC_TRA_RAIL_MTU_E!E25+FC_TRA_RAIL_CPT_E!E25+FC_TRA_RAIL_HST_E!E25+FC_TRA_RAIL_FRT_E!E25</f>
        <v>0</v>
      </c>
      <c r="F25" s="27">
        <f>FC_TRA_RAIL_MTU_E!F25+FC_TRA_RAIL_CPT_E!F25+FC_TRA_RAIL_HST_E!F25+FC_TRA_RAIL_FRT_E!F25</f>
        <v>0</v>
      </c>
      <c r="G25" s="27">
        <f>FC_TRA_RAIL_MTU_E!G25+FC_TRA_RAIL_CPT_E!G25+FC_TRA_RAIL_HST_E!G25+FC_TRA_RAIL_FRT_E!G25</f>
        <v>0</v>
      </c>
      <c r="H25" s="27">
        <f>FC_TRA_RAIL_MTU_E!H25+FC_TRA_RAIL_CPT_E!H25+FC_TRA_RAIL_HST_E!H25+FC_TRA_RAIL_FRT_E!H25</f>
        <v>0</v>
      </c>
      <c r="I25" s="27">
        <f>FC_TRA_RAIL_MTU_E!I25+FC_TRA_RAIL_CPT_E!I25+FC_TRA_RAIL_HST_E!I25+FC_TRA_RAIL_FRT_E!I25</f>
        <v>0</v>
      </c>
      <c r="J25" s="27">
        <f>FC_TRA_RAIL_MTU_E!J25+FC_TRA_RAIL_CPT_E!J25+FC_TRA_RAIL_HST_E!J25+FC_TRA_RAIL_FRT_E!J25</f>
        <v>0</v>
      </c>
      <c r="K25" s="27">
        <f>FC_TRA_RAIL_MTU_E!K25+FC_TRA_RAIL_CPT_E!K25+FC_TRA_RAIL_HST_E!K25+FC_TRA_RAIL_FRT_E!K25</f>
        <v>0</v>
      </c>
      <c r="L25" s="27">
        <f>FC_TRA_RAIL_MTU_E!L25+FC_TRA_RAIL_CPT_E!L25+FC_TRA_RAIL_HST_E!L25+FC_TRA_RAIL_FRT_E!L25</f>
        <v>0</v>
      </c>
      <c r="M25" s="27">
        <f>FC_TRA_RAIL_MTU_E!M25+FC_TRA_RAIL_CPT_E!M25+FC_TRA_RAIL_HST_E!M25+FC_TRA_RAIL_FRT_E!M25</f>
        <v>0</v>
      </c>
      <c r="N25" s="27">
        <f>FC_TRA_RAIL_MTU_E!N25+FC_TRA_RAIL_CPT_E!N25+FC_TRA_RAIL_HST_E!N25+FC_TRA_RAIL_FRT_E!N25</f>
        <v>0</v>
      </c>
      <c r="O25" s="27">
        <f>FC_TRA_RAIL_MTU_E!O25+FC_TRA_RAIL_CPT_E!O25+FC_TRA_RAIL_HST_E!O25+FC_TRA_RAIL_FRT_E!O25</f>
        <v>0</v>
      </c>
      <c r="P25" s="27">
        <f>FC_TRA_RAIL_MTU_E!P25+FC_TRA_RAIL_CPT_E!P25+FC_TRA_RAIL_HST_E!P25+FC_TRA_RAIL_FRT_E!P25</f>
        <v>0</v>
      </c>
      <c r="Q25" s="27">
        <f>FC_TRA_RAIL_MTU_E!Q25+FC_TRA_RAIL_CPT_E!Q25+FC_TRA_RAIL_HST_E!Q25+FC_TRA_RAIL_FRT_E!Q25</f>
        <v>0</v>
      </c>
      <c r="R25" s="27">
        <f>FC_TRA_RAIL_MTU_E!R25+FC_TRA_RAIL_CPT_E!R25+FC_TRA_RAIL_HST_E!R25+FC_TRA_RAIL_FRT_E!R25</f>
        <v>0</v>
      </c>
      <c r="S25" s="27">
        <f>FC_TRA_RAIL_MTU_E!S25+FC_TRA_RAIL_CPT_E!S25+FC_TRA_RAIL_HST_E!S25+FC_TRA_RAIL_FRT_E!S25</f>
        <v>0</v>
      </c>
      <c r="T25" s="27">
        <f>FC_TRA_RAIL_MTU_E!T25+FC_TRA_RAIL_CPT_E!T25+FC_TRA_RAIL_HST_E!T25+FC_TRA_RAIL_FRT_E!T25</f>
        <v>0</v>
      </c>
      <c r="U25" s="27">
        <f>FC_TRA_RAIL_MTU_E!U25+FC_TRA_RAIL_CPT_E!U25+FC_TRA_RAIL_HST_E!U25+FC_TRA_RAIL_FRT_E!U25</f>
        <v>0</v>
      </c>
      <c r="V25" s="27">
        <f>FC_TRA_RAIL_MTU_E!V25+FC_TRA_RAIL_CPT_E!V25+FC_TRA_RAIL_HST_E!V25+FC_TRA_RAIL_FRT_E!V25</f>
        <v>0</v>
      </c>
      <c r="W25" s="27">
        <f>FC_TRA_RAIL_MTU_E!W25+FC_TRA_RAIL_CPT_E!W25+FC_TRA_RAIL_HST_E!W25+FC_TRA_RAIL_FRT_E!W25</f>
        <v>0</v>
      </c>
      <c r="X25" s="27">
        <f>FC_TRA_RAIL_MTU_E!X25+FC_TRA_RAIL_CPT_E!X25+FC_TRA_RAIL_HST_E!X25+FC_TRA_RAIL_FRT_E!X25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24.272225640000002</v>
      </c>
      <c r="D26" s="27">
        <f t="shared" ref="D26:W26" si="20">SUM(D27,D33)</f>
        <v>26.919818640000003</v>
      </c>
      <c r="E26" s="27">
        <f t="shared" si="20"/>
        <v>25.455839760000003</v>
      </c>
      <c r="F26" s="27">
        <f t="shared" si="20"/>
        <v>19.342234079999997</v>
      </c>
      <c r="G26" s="27">
        <f t="shared" si="20"/>
        <v>15.932774519999999</v>
      </c>
      <c r="H26" s="27">
        <f t="shared" si="20"/>
        <v>10.2409164</v>
      </c>
      <c r="I26" s="27">
        <f t="shared" si="20"/>
        <v>7.7632495199999987</v>
      </c>
      <c r="J26" s="27">
        <f t="shared" si="20"/>
        <v>10.568230919999998</v>
      </c>
      <c r="K26" s="27">
        <f t="shared" si="20"/>
        <v>13.530600720000001</v>
      </c>
      <c r="L26" s="27">
        <f t="shared" si="20"/>
        <v>11.35223856</v>
      </c>
      <c r="M26" s="27">
        <f t="shared" si="20"/>
        <v>12.916785959999999</v>
      </c>
      <c r="N26" s="27">
        <f t="shared" si="20"/>
        <v>12.135979440000002</v>
      </c>
      <c r="O26" s="27">
        <f t="shared" si="20"/>
        <v>11.9628522</v>
      </c>
      <c r="P26" s="27">
        <f t="shared" si="20"/>
        <v>11.216724480000003</v>
      </c>
      <c r="Q26" s="27">
        <f t="shared" si="20"/>
        <v>11.3426352</v>
      </c>
      <c r="R26" s="27">
        <f t="shared" si="20"/>
        <v>9.1263931199999995</v>
      </c>
      <c r="S26" s="27">
        <f t="shared" si="20"/>
        <v>9.3438025200000006</v>
      </c>
      <c r="T26" s="27">
        <f t="shared" si="20"/>
        <v>8.5347194399999999</v>
      </c>
      <c r="U26" s="27">
        <f t="shared" si="20"/>
        <v>10.23451416</v>
      </c>
      <c r="V26" s="27">
        <f t="shared" si="20"/>
        <v>9.7215346799999995</v>
      </c>
      <c r="W26" s="27">
        <f t="shared" si="20"/>
        <v>9.51692976</v>
      </c>
      <c r="X26" s="27">
        <f t="shared" ref="X26" si="21">SUM(X27,X33)</f>
        <v>9.9826927199999975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FC_TRA_RAIL_MTU_E!C28+FC_TRA_RAIL_CPT_E!C28+FC_TRA_RAIL_HST_E!C28+FC_TRA_RAIL_FRT_E!C28</f>
        <v>0</v>
      </c>
      <c r="D28" s="8">
        <f>FC_TRA_RAIL_MTU_E!D28+FC_TRA_RAIL_CPT_E!D28+FC_TRA_RAIL_HST_E!D28+FC_TRA_RAIL_FRT_E!D28</f>
        <v>0</v>
      </c>
      <c r="E28" s="8">
        <f>FC_TRA_RAIL_MTU_E!E28+FC_TRA_RAIL_CPT_E!E28+FC_TRA_RAIL_HST_E!E28+FC_TRA_RAIL_FRT_E!E28</f>
        <v>0</v>
      </c>
      <c r="F28" s="8">
        <f>FC_TRA_RAIL_MTU_E!F28+FC_TRA_RAIL_CPT_E!F28+FC_TRA_RAIL_HST_E!F28+FC_TRA_RAIL_FRT_E!F28</f>
        <v>0</v>
      </c>
      <c r="G28" s="8">
        <f>FC_TRA_RAIL_MTU_E!G28+FC_TRA_RAIL_CPT_E!G28+FC_TRA_RAIL_HST_E!G28+FC_TRA_RAIL_FRT_E!G28</f>
        <v>0</v>
      </c>
      <c r="H28" s="8">
        <f>FC_TRA_RAIL_MTU_E!H28+FC_TRA_RAIL_CPT_E!H28+FC_TRA_RAIL_HST_E!H28+FC_TRA_RAIL_FRT_E!H28</f>
        <v>0</v>
      </c>
      <c r="I28" s="8">
        <f>FC_TRA_RAIL_MTU_E!I28+FC_TRA_RAIL_CPT_E!I28+FC_TRA_RAIL_HST_E!I28+FC_TRA_RAIL_FRT_E!I28</f>
        <v>0</v>
      </c>
      <c r="J28" s="8">
        <f>FC_TRA_RAIL_MTU_E!J28+FC_TRA_RAIL_CPT_E!J28+FC_TRA_RAIL_HST_E!J28+FC_TRA_RAIL_FRT_E!J28</f>
        <v>0</v>
      </c>
      <c r="K28" s="8">
        <f>FC_TRA_RAIL_MTU_E!K28+FC_TRA_RAIL_CPT_E!K28+FC_TRA_RAIL_HST_E!K28+FC_TRA_RAIL_FRT_E!K28</f>
        <v>0</v>
      </c>
      <c r="L28" s="8">
        <f>FC_TRA_RAIL_MTU_E!L28+FC_TRA_RAIL_CPT_E!L28+FC_TRA_RAIL_HST_E!L28+FC_TRA_RAIL_FRT_E!L28</f>
        <v>0</v>
      </c>
      <c r="M28" s="8">
        <f>FC_TRA_RAIL_MTU_E!M28+FC_TRA_RAIL_CPT_E!M28+FC_TRA_RAIL_HST_E!M28+FC_TRA_RAIL_FRT_E!M28</f>
        <v>0</v>
      </c>
      <c r="N28" s="8">
        <f>FC_TRA_RAIL_MTU_E!N28+FC_TRA_RAIL_CPT_E!N28+FC_TRA_RAIL_HST_E!N28+FC_TRA_RAIL_FRT_E!N28</f>
        <v>0</v>
      </c>
      <c r="O28" s="8">
        <f>FC_TRA_RAIL_MTU_E!O28+FC_TRA_RAIL_CPT_E!O28+FC_TRA_RAIL_HST_E!O28+FC_TRA_RAIL_FRT_E!O28</f>
        <v>0</v>
      </c>
      <c r="P28" s="8">
        <f>FC_TRA_RAIL_MTU_E!P28+FC_TRA_RAIL_CPT_E!P28+FC_TRA_RAIL_HST_E!P28+FC_TRA_RAIL_FRT_E!P28</f>
        <v>0</v>
      </c>
      <c r="Q28" s="8">
        <f>FC_TRA_RAIL_MTU_E!Q28+FC_TRA_RAIL_CPT_E!Q28+FC_TRA_RAIL_HST_E!Q28+FC_TRA_RAIL_FRT_E!Q28</f>
        <v>0</v>
      </c>
      <c r="R28" s="8">
        <f>FC_TRA_RAIL_MTU_E!R28+FC_TRA_RAIL_CPT_E!R28+FC_TRA_RAIL_HST_E!R28+FC_TRA_RAIL_FRT_E!R28</f>
        <v>0</v>
      </c>
      <c r="S28" s="8">
        <f>FC_TRA_RAIL_MTU_E!S28+FC_TRA_RAIL_CPT_E!S28+FC_TRA_RAIL_HST_E!S28+FC_TRA_RAIL_FRT_E!S28</f>
        <v>0</v>
      </c>
      <c r="T28" s="8">
        <f>FC_TRA_RAIL_MTU_E!T28+FC_TRA_RAIL_CPT_E!T28+FC_TRA_RAIL_HST_E!T28+FC_TRA_RAIL_FRT_E!T28</f>
        <v>0</v>
      </c>
      <c r="U28" s="8">
        <f>FC_TRA_RAIL_MTU_E!U28+FC_TRA_RAIL_CPT_E!U28+FC_TRA_RAIL_HST_E!U28+FC_TRA_RAIL_FRT_E!U28</f>
        <v>0</v>
      </c>
      <c r="V28" s="8">
        <f>FC_TRA_RAIL_MTU_E!V28+FC_TRA_RAIL_CPT_E!V28+FC_TRA_RAIL_HST_E!V28+FC_TRA_RAIL_FRT_E!V28</f>
        <v>0</v>
      </c>
      <c r="W28" s="8">
        <f>FC_TRA_RAIL_MTU_E!W28+FC_TRA_RAIL_CPT_E!W28+FC_TRA_RAIL_HST_E!W28+FC_TRA_RAIL_FRT_E!W28</f>
        <v>0</v>
      </c>
      <c r="X28" s="8">
        <f>FC_TRA_RAIL_MTU_E!X28+FC_TRA_RAIL_CPT_E!X28+FC_TRA_RAIL_HST_E!X28+FC_TRA_RAIL_FRT_E!X28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FC_TRA_RAIL_MTU_E!C29+FC_TRA_RAIL_CPT_E!C29+FC_TRA_RAIL_HST_E!C29+FC_TRA_RAIL_FRT_E!C29</f>
        <v>0</v>
      </c>
      <c r="D29" s="8">
        <f>FC_TRA_RAIL_MTU_E!D29+FC_TRA_RAIL_CPT_E!D29+FC_TRA_RAIL_HST_E!D29+FC_TRA_RAIL_FRT_E!D29</f>
        <v>0</v>
      </c>
      <c r="E29" s="8">
        <f>FC_TRA_RAIL_MTU_E!E29+FC_TRA_RAIL_CPT_E!E29+FC_TRA_RAIL_HST_E!E29+FC_TRA_RAIL_FRT_E!E29</f>
        <v>0</v>
      </c>
      <c r="F29" s="8">
        <f>FC_TRA_RAIL_MTU_E!F29+FC_TRA_RAIL_CPT_E!F29+FC_TRA_RAIL_HST_E!F29+FC_TRA_RAIL_FRT_E!F29</f>
        <v>0</v>
      </c>
      <c r="G29" s="8">
        <f>FC_TRA_RAIL_MTU_E!G29+FC_TRA_RAIL_CPT_E!G29+FC_TRA_RAIL_HST_E!G29+FC_TRA_RAIL_FRT_E!G29</f>
        <v>0</v>
      </c>
      <c r="H29" s="8">
        <f>FC_TRA_RAIL_MTU_E!H29+FC_TRA_RAIL_CPT_E!H29+FC_TRA_RAIL_HST_E!H29+FC_TRA_RAIL_FRT_E!H29</f>
        <v>0</v>
      </c>
      <c r="I29" s="8">
        <f>FC_TRA_RAIL_MTU_E!I29+FC_TRA_RAIL_CPT_E!I29+FC_TRA_RAIL_HST_E!I29+FC_TRA_RAIL_FRT_E!I29</f>
        <v>0</v>
      </c>
      <c r="J29" s="8">
        <f>FC_TRA_RAIL_MTU_E!J29+FC_TRA_RAIL_CPT_E!J29+FC_TRA_RAIL_HST_E!J29+FC_TRA_RAIL_FRT_E!J29</f>
        <v>0</v>
      </c>
      <c r="K29" s="8">
        <f>FC_TRA_RAIL_MTU_E!K29+FC_TRA_RAIL_CPT_E!K29+FC_TRA_RAIL_HST_E!K29+FC_TRA_RAIL_FRT_E!K29</f>
        <v>0</v>
      </c>
      <c r="L29" s="8">
        <f>FC_TRA_RAIL_MTU_E!L29+FC_TRA_RAIL_CPT_E!L29+FC_TRA_RAIL_HST_E!L29+FC_TRA_RAIL_FRT_E!L29</f>
        <v>0</v>
      </c>
      <c r="M29" s="8">
        <f>FC_TRA_RAIL_MTU_E!M29+FC_TRA_RAIL_CPT_E!M29+FC_TRA_RAIL_HST_E!M29+FC_TRA_RAIL_FRT_E!M29</f>
        <v>0</v>
      </c>
      <c r="N29" s="8">
        <f>FC_TRA_RAIL_MTU_E!N29+FC_TRA_RAIL_CPT_E!N29+FC_TRA_RAIL_HST_E!N29+FC_TRA_RAIL_FRT_E!N29</f>
        <v>0</v>
      </c>
      <c r="O29" s="8">
        <f>FC_TRA_RAIL_MTU_E!O29+FC_TRA_RAIL_CPT_E!O29+FC_TRA_RAIL_HST_E!O29+FC_TRA_RAIL_FRT_E!O29</f>
        <v>0</v>
      </c>
      <c r="P29" s="8">
        <f>FC_TRA_RAIL_MTU_E!P29+FC_TRA_RAIL_CPT_E!P29+FC_TRA_RAIL_HST_E!P29+FC_TRA_RAIL_FRT_E!P29</f>
        <v>0</v>
      </c>
      <c r="Q29" s="8">
        <f>FC_TRA_RAIL_MTU_E!Q29+FC_TRA_RAIL_CPT_E!Q29+FC_TRA_RAIL_HST_E!Q29+FC_TRA_RAIL_FRT_E!Q29</f>
        <v>0</v>
      </c>
      <c r="R29" s="8">
        <f>FC_TRA_RAIL_MTU_E!R29+FC_TRA_RAIL_CPT_E!R29+FC_TRA_RAIL_HST_E!R29+FC_TRA_RAIL_FRT_E!R29</f>
        <v>0</v>
      </c>
      <c r="S29" s="8">
        <f>FC_TRA_RAIL_MTU_E!S29+FC_TRA_RAIL_CPT_E!S29+FC_TRA_RAIL_HST_E!S29+FC_TRA_RAIL_FRT_E!S29</f>
        <v>0</v>
      </c>
      <c r="T29" s="8">
        <f>FC_TRA_RAIL_MTU_E!T29+FC_TRA_RAIL_CPT_E!T29+FC_TRA_RAIL_HST_E!T29+FC_TRA_RAIL_FRT_E!T29</f>
        <v>0</v>
      </c>
      <c r="U29" s="8">
        <f>FC_TRA_RAIL_MTU_E!U29+FC_TRA_RAIL_CPT_E!U29+FC_TRA_RAIL_HST_E!U29+FC_TRA_RAIL_FRT_E!U29</f>
        <v>0</v>
      </c>
      <c r="V29" s="8">
        <f>FC_TRA_RAIL_MTU_E!V29+FC_TRA_RAIL_CPT_E!V29+FC_TRA_RAIL_HST_E!V29+FC_TRA_RAIL_FRT_E!V29</f>
        <v>0</v>
      </c>
      <c r="W29" s="8">
        <f>FC_TRA_RAIL_MTU_E!W29+FC_TRA_RAIL_CPT_E!W29+FC_TRA_RAIL_HST_E!W29+FC_TRA_RAIL_FRT_E!W29</f>
        <v>0</v>
      </c>
      <c r="X29" s="8">
        <f>FC_TRA_RAIL_MTU_E!X29+FC_TRA_RAIL_CPT_E!X29+FC_TRA_RAIL_HST_E!X29+FC_TRA_RAIL_FRT_E!X29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FC_TRA_RAIL_MTU_E!C30+FC_TRA_RAIL_CPT_E!C30+FC_TRA_RAIL_HST_E!C30+FC_TRA_RAIL_FRT_E!C30</f>
        <v>0</v>
      </c>
      <c r="D30" s="8">
        <f>FC_TRA_RAIL_MTU_E!D30+FC_TRA_RAIL_CPT_E!D30+FC_TRA_RAIL_HST_E!D30+FC_TRA_RAIL_FRT_E!D30</f>
        <v>0</v>
      </c>
      <c r="E30" s="8">
        <f>FC_TRA_RAIL_MTU_E!E30+FC_TRA_RAIL_CPT_E!E30+FC_TRA_RAIL_HST_E!E30+FC_TRA_RAIL_FRT_E!E30</f>
        <v>0</v>
      </c>
      <c r="F30" s="8">
        <f>FC_TRA_RAIL_MTU_E!F30+FC_TRA_RAIL_CPT_E!F30+FC_TRA_RAIL_HST_E!F30+FC_TRA_RAIL_FRT_E!F30</f>
        <v>0</v>
      </c>
      <c r="G30" s="8">
        <f>FC_TRA_RAIL_MTU_E!G30+FC_TRA_RAIL_CPT_E!G30+FC_TRA_RAIL_HST_E!G30+FC_TRA_RAIL_FRT_E!G30</f>
        <v>0</v>
      </c>
      <c r="H30" s="8">
        <f>FC_TRA_RAIL_MTU_E!H30+FC_TRA_RAIL_CPT_E!H30+FC_TRA_RAIL_HST_E!H30+FC_TRA_RAIL_FRT_E!H30</f>
        <v>0</v>
      </c>
      <c r="I30" s="8">
        <f>FC_TRA_RAIL_MTU_E!I30+FC_TRA_RAIL_CPT_E!I30+FC_TRA_RAIL_HST_E!I30+FC_TRA_RAIL_FRT_E!I30</f>
        <v>0</v>
      </c>
      <c r="J30" s="8">
        <f>FC_TRA_RAIL_MTU_E!J30+FC_TRA_RAIL_CPT_E!J30+FC_TRA_RAIL_HST_E!J30+FC_TRA_RAIL_FRT_E!J30</f>
        <v>0</v>
      </c>
      <c r="K30" s="8">
        <f>FC_TRA_RAIL_MTU_E!K30+FC_TRA_RAIL_CPT_E!K30+FC_TRA_RAIL_HST_E!K30+FC_TRA_RAIL_FRT_E!K30</f>
        <v>0</v>
      </c>
      <c r="L30" s="8">
        <f>FC_TRA_RAIL_MTU_E!L30+FC_TRA_RAIL_CPT_E!L30+FC_TRA_RAIL_HST_E!L30+FC_TRA_RAIL_FRT_E!L30</f>
        <v>0</v>
      </c>
      <c r="M30" s="8">
        <f>FC_TRA_RAIL_MTU_E!M30+FC_TRA_RAIL_CPT_E!M30+FC_TRA_RAIL_HST_E!M30+FC_TRA_RAIL_FRT_E!M30</f>
        <v>0</v>
      </c>
      <c r="N30" s="8">
        <f>FC_TRA_RAIL_MTU_E!N30+FC_TRA_RAIL_CPT_E!N30+FC_TRA_RAIL_HST_E!N30+FC_TRA_RAIL_FRT_E!N30</f>
        <v>0</v>
      </c>
      <c r="O30" s="8">
        <f>FC_TRA_RAIL_MTU_E!O30+FC_TRA_RAIL_CPT_E!O30+FC_TRA_RAIL_HST_E!O30+FC_TRA_RAIL_FRT_E!O30</f>
        <v>0</v>
      </c>
      <c r="P30" s="8">
        <f>FC_TRA_RAIL_MTU_E!P30+FC_TRA_RAIL_CPT_E!P30+FC_TRA_RAIL_HST_E!P30+FC_TRA_RAIL_FRT_E!P30</f>
        <v>0</v>
      </c>
      <c r="Q30" s="8">
        <f>FC_TRA_RAIL_MTU_E!Q30+FC_TRA_RAIL_CPT_E!Q30+FC_TRA_RAIL_HST_E!Q30+FC_TRA_RAIL_FRT_E!Q30</f>
        <v>0</v>
      </c>
      <c r="R30" s="8">
        <f>FC_TRA_RAIL_MTU_E!R30+FC_TRA_RAIL_CPT_E!R30+FC_TRA_RAIL_HST_E!R30+FC_TRA_RAIL_FRT_E!R30</f>
        <v>0</v>
      </c>
      <c r="S30" s="8">
        <f>FC_TRA_RAIL_MTU_E!S30+FC_TRA_RAIL_CPT_E!S30+FC_TRA_RAIL_HST_E!S30+FC_TRA_RAIL_FRT_E!S30</f>
        <v>0</v>
      </c>
      <c r="T30" s="8">
        <f>FC_TRA_RAIL_MTU_E!T30+FC_TRA_RAIL_CPT_E!T30+FC_TRA_RAIL_HST_E!T30+FC_TRA_RAIL_FRT_E!T30</f>
        <v>0</v>
      </c>
      <c r="U30" s="8">
        <f>FC_TRA_RAIL_MTU_E!U30+FC_TRA_RAIL_CPT_E!U30+FC_TRA_RAIL_HST_E!U30+FC_TRA_RAIL_FRT_E!U30</f>
        <v>0</v>
      </c>
      <c r="V30" s="8">
        <f>FC_TRA_RAIL_MTU_E!V30+FC_TRA_RAIL_CPT_E!V30+FC_TRA_RAIL_HST_E!V30+FC_TRA_RAIL_FRT_E!V30</f>
        <v>0</v>
      </c>
      <c r="W30" s="8">
        <f>FC_TRA_RAIL_MTU_E!W30+FC_TRA_RAIL_CPT_E!W30+FC_TRA_RAIL_HST_E!W30+FC_TRA_RAIL_FRT_E!W30</f>
        <v>0</v>
      </c>
      <c r="X30" s="8">
        <f>FC_TRA_RAIL_MTU_E!X30+FC_TRA_RAIL_CPT_E!X30+FC_TRA_RAIL_HST_E!X30+FC_TRA_RAIL_FRT_E!X30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FC_TRA_RAIL_MTU_E!C31+FC_TRA_RAIL_CPT_E!C31+FC_TRA_RAIL_HST_E!C31+FC_TRA_RAIL_FRT_E!C31</f>
        <v>0</v>
      </c>
      <c r="D31" s="8">
        <f>FC_TRA_RAIL_MTU_E!D31+FC_TRA_RAIL_CPT_E!D31+FC_TRA_RAIL_HST_E!D31+FC_TRA_RAIL_FRT_E!D31</f>
        <v>0</v>
      </c>
      <c r="E31" s="8">
        <f>FC_TRA_RAIL_MTU_E!E31+FC_TRA_RAIL_CPT_E!E31+FC_TRA_RAIL_HST_E!E31+FC_TRA_RAIL_FRT_E!E31</f>
        <v>0</v>
      </c>
      <c r="F31" s="8">
        <f>FC_TRA_RAIL_MTU_E!F31+FC_TRA_RAIL_CPT_E!F31+FC_TRA_RAIL_HST_E!F31+FC_TRA_RAIL_FRT_E!F31</f>
        <v>0</v>
      </c>
      <c r="G31" s="8">
        <f>FC_TRA_RAIL_MTU_E!G31+FC_TRA_RAIL_CPT_E!G31+FC_TRA_RAIL_HST_E!G31+FC_TRA_RAIL_FRT_E!G31</f>
        <v>0</v>
      </c>
      <c r="H31" s="8">
        <f>FC_TRA_RAIL_MTU_E!H31+FC_TRA_RAIL_CPT_E!H31+FC_TRA_RAIL_HST_E!H31+FC_TRA_RAIL_FRT_E!H31</f>
        <v>0</v>
      </c>
      <c r="I31" s="8">
        <f>FC_TRA_RAIL_MTU_E!I31+FC_TRA_RAIL_CPT_E!I31+FC_TRA_RAIL_HST_E!I31+FC_TRA_RAIL_FRT_E!I31</f>
        <v>0</v>
      </c>
      <c r="J31" s="8">
        <f>FC_TRA_RAIL_MTU_E!J31+FC_TRA_RAIL_CPT_E!J31+FC_TRA_RAIL_HST_E!J31+FC_TRA_RAIL_FRT_E!J31</f>
        <v>0</v>
      </c>
      <c r="K31" s="8">
        <f>FC_TRA_RAIL_MTU_E!K31+FC_TRA_RAIL_CPT_E!K31+FC_TRA_RAIL_HST_E!K31+FC_TRA_RAIL_FRT_E!K31</f>
        <v>0</v>
      </c>
      <c r="L31" s="8">
        <f>FC_TRA_RAIL_MTU_E!L31+FC_TRA_RAIL_CPT_E!L31+FC_TRA_RAIL_HST_E!L31+FC_TRA_RAIL_FRT_E!L31</f>
        <v>0</v>
      </c>
      <c r="M31" s="8">
        <f>FC_TRA_RAIL_MTU_E!M31+FC_TRA_RAIL_CPT_E!M31+FC_TRA_RAIL_HST_E!M31+FC_TRA_RAIL_FRT_E!M31</f>
        <v>0</v>
      </c>
      <c r="N31" s="8">
        <f>FC_TRA_RAIL_MTU_E!N31+FC_TRA_RAIL_CPT_E!N31+FC_TRA_RAIL_HST_E!N31+FC_TRA_RAIL_FRT_E!N31</f>
        <v>0</v>
      </c>
      <c r="O31" s="8">
        <f>FC_TRA_RAIL_MTU_E!O31+FC_TRA_RAIL_CPT_E!O31+FC_TRA_RAIL_HST_E!O31+FC_TRA_RAIL_FRT_E!O31</f>
        <v>0</v>
      </c>
      <c r="P31" s="8">
        <f>FC_TRA_RAIL_MTU_E!P31+FC_TRA_RAIL_CPT_E!P31+FC_TRA_RAIL_HST_E!P31+FC_TRA_RAIL_FRT_E!P31</f>
        <v>0</v>
      </c>
      <c r="Q31" s="8">
        <f>FC_TRA_RAIL_MTU_E!Q31+FC_TRA_RAIL_CPT_E!Q31+FC_TRA_RAIL_HST_E!Q31+FC_TRA_RAIL_FRT_E!Q31</f>
        <v>0</v>
      </c>
      <c r="R31" s="8">
        <f>FC_TRA_RAIL_MTU_E!R31+FC_TRA_RAIL_CPT_E!R31+FC_TRA_RAIL_HST_E!R31+FC_TRA_RAIL_FRT_E!R31</f>
        <v>0</v>
      </c>
      <c r="S31" s="8">
        <f>FC_TRA_RAIL_MTU_E!S31+FC_TRA_RAIL_CPT_E!S31+FC_TRA_RAIL_HST_E!S31+FC_TRA_RAIL_FRT_E!S31</f>
        <v>0</v>
      </c>
      <c r="T31" s="8">
        <f>FC_TRA_RAIL_MTU_E!T31+FC_TRA_RAIL_CPT_E!T31+FC_TRA_RAIL_HST_E!T31+FC_TRA_RAIL_FRT_E!T31</f>
        <v>0</v>
      </c>
      <c r="U31" s="8">
        <f>FC_TRA_RAIL_MTU_E!U31+FC_TRA_RAIL_CPT_E!U31+FC_TRA_RAIL_HST_E!U31+FC_TRA_RAIL_FRT_E!U31</f>
        <v>0</v>
      </c>
      <c r="V31" s="8">
        <f>FC_TRA_RAIL_MTU_E!V31+FC_TRA_RAIL_CPT_E!V31+FC_TRA_RAIL_HST_E!V31+FC_TRA_RAIL_FRT_E!V31</f>
        <v>0</v>
      </c>
      <c r="W31" s="8">
        <f>FC_TRA_RAIL_MTU_E!W31+FC_TRA_RAIL_CPT_E!W31+FC_TRA_RAIL_HST_E!W31+FC_TRA_RAIL_FRT_E!W31</f>
        <v>0</v>
      </c>
      <c r="X31" s="8">
        <f>FC_TRA_RAIL_MTU_E!X31+FC_TRA_RAIL_CPT_E!X31+FC_TRA_RAIL_HST_E!X31+FC_TRA_RAIL_FRT_E!X31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FC_TRA_RAIL_MTU_E!C32+FC_TRA_RAIL_CPT_E!C32+FC_TRA_RAIL_HST_E!C32+FC_TRA_RAIL_FRT_E!C32</f>
        <v>0</v>
      </c>
      <c r="D32" s="8">
        <f>FC_TRA_RAIL_MTU_E!D32+FC_TRA_RAIL_CPT_E!D32+FC_TRA_RAIL_HST_E!D32+FC_TRA_RAIL_FRT_E!D32</f>
        <v>0</v>
      </c>
      <c r="E32" s="8">
        <f>FC_TRA_RAIL_MTU_E!E32+FC_TRA_RAIL_CPT_E!E32+FC_TRA_RAIL_HST_E!E32+FC_TRA_RAIL_FRT_E!E32</f>
        <v>0</v>
      </c>
      <c r="F32" s="8">
        <f>FC_TRA_RAIL_MTU_E!F32+FC_TRA_RAIL_CPT_E!F32+FC_TRA_RAIL_HST_E!F32+FC_TRA_RAIL_FRT_E!F32</f>
        <v>0</v>
      </c>
      <c r="G32" s="8">
        <f>FC_TRA_RAIL_MTU_E!G32+FC_TRA_RAIL_CPT_E!G32+FC_TRA_RAIL_HST_E!G32+FC_TRA_RAIL_FRT_E!G32</f>
        <v>0</v>
      </c>
      <c r="H32" s="8">
        <f>FC_TRA_RAIL_MTU_E!H32+FC_TRA_RAIL_CPT_E!H32+FC_TRA_RAIL_HST_E!H32+FC_TRA_RAIL_FRT_E!H32</f>
        <v>0</v>
      </c>
      <c r="I32" s="8">
        <f>FC_TRA_RAIL_MTU_E!I32+FC_TRA_RAIL_CPT_E!I32+FC_TRA_RAIL_HST_E!I32+FC_TRA_RAIL_FRT_E!I32</f>
        <v>0</v>
      </c>
      <c r="J32" s="8">
        <f>FC_TRA_RAIL_MTU_E!J32+FC_TRA_RAIL_CPT_E!J32+FC_TRA_RAIL_HST_E!J32+FC_TRA_RAIL_FRT_E!J32</f>
        <v>0</v>
      </c>
      <c r="K32" s="8">
        <f>FC_TRA_RAIL_MTU_E!K32+FC_TRA_RAIL_CPT_E!K32+FC_TRA_RAIL_HST_E!K32+FC_TRA_RAIL_FRT_E!K32</f>
        <v>0</v>
      </c>
      <c r="L32" s="8">
        <f>FC_TRA_RAIL_MTU_E!L32+FC_TRA_RAIL_CPT_E!L32+FC_TRA_RAIL_HST_E!L32+FC_TRA_RAIL_FRT_E!L32</f>
        <v>0</v>
      </c>
      <c r="M32" s="8">
        <f>FC_TRA_RAIL_MTU_E!M32+FC_TRA_RAIL_CPT_E!M32+FC_TRA_RAIL_HST_E!M32+FC_TRA_RAIL_FRT_E!M32</f>
        <v>0</v>
      </c>
      <c r="N32" s="8">
        <f>FC_TRA_RAIL_MTU_E!N32+FC_TRA_RAIL_CPT_E!N32+FC_TRA_RAIL_HST_E!N32+FC_TRA_RAIL_FRT_E!N32</f>
        <v>0</v>
      </c>
      <c r="O32" s="8">
        <f>FC_TRA_RAIL_MTU_E!O32+FC_TRA_RAIL_CPT_E!O32+FC_TRA_RAIL_HST_E!O32+FC_TRA_RAIL_FRT_E!O32</f>
        <v>0</v>
      </c>
      <c r="P32" s="8">
        <f>FC_TRA_RAIL_MTU_E!P32+FC_TRA_RAIL_CPT_E!P32+FC_TRA_RAIL_HST_E!P32+FC_TRA_RAIL_FRT_E!P32</f>
        <v>0</v>
      </c>
      <c r="Q32" s="8">
        <f>FC_TRA_RAIL_MTU_E!Q32+FC_TRA_RAIL_CPT_E!Q32+FC_TRA_RAIL_HST_E!Q32+FC_TRA_RAIL_FRT_E!Q32</f>
        <v>0</v>
      </c>
      <c r="R32" s="8">
        <f>FC_TRA_RAIL_MTU_E!R32+FC_TRA_RAIL_CPT_E!R32+FC_TRA_RAIL_HST_E!R32+FC_TRA_RAIL_FRT_E!R32</f>
        <v>0</v>
      </c>
      <c r="S32" s="8">
        <f>FC_TRA_RAIL_MTU_E!S32+FC_TRA_RAIL_CPT_E!S32+FC_TRA_RAIL_HST_E!S32+FC_TRA_RAIL_FRT_E!S32</f>
        <v>0</v>
      </c>
      <c r="T32" s="8">
        <f>FC_TRA_RAIL_MTU_E!T32+FC_TRA_RAIL_CPT_E!T32+FC_TRA_RAIL_HST_E!T32+FC_TRA_RAIL_FRT_E!T32</f>
        <v>0</v>
      </c>
      <c r="U32" s="8">
        <f>FC_TRA_RAIL_MTU_E!U32+FC_TRA_RAIL_CPT_E!U32+FC_TRA_RAIL_HST_E!U32+FC_TRA_RAIL_FRT_E!U32</f>
        <v>0</v>
      </c>
      <c r="V32" s="8">
        <f>FC_TRA_RAIL_MTU_E!V32+FC_TRA_RAIL_CPT_E!V32+FC_TRA_RAIL_HST_E!V32+FC_TRA_RAIL_FRT_E!V32</f>
        <v>0</v>
      </c>
      <c r="W32" s="8">
        <f>FC_TRA_RAIL_MTU_E!W32+FC_TRA_RAIL_CPT_E!W32+FC_TRA_RAIL_HST_E!W32+FC_TRA_RAIL_FRT_E!W32</f>
        <v>0</v>
      </c>
      <c r="X32" s="8">
        <f>FC_TRA_RAIL_MTU_E!X32+FC_TRA_RAIL_CPT_E!X32+FC_TRA_RAIL_HST_E!X32+FC_TRA_RAIL_FRT_E!X32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24.272225640000002</v>
      </c>
      <c r="D33" s="19">
        <f t="shared" ref="D33:W33" si="26">SUM(D34:D50)</f>
        <v>26.919818640000003</v>
      </c>
      <c r="E33" s="19">
        <f t="shared" si="26"/>
        <v>25.455839760000003</v>
      </c>
      <c r="F33" s="19">
        <f t="shared" si="26"/>
        <v>19.342234079999997</v>
      </c>
      <c r="G33" s="19">
        <f t="shared" si="26"/>
        <v>15.932774519999999</v>
      </c>
      <c r="H33" s="19">
        <f t="shared" si="26"/>
        <v>10.2409164</v>
      </c>
      <c r="I33" s="19">
        <f t="shared" si="26"/>
        <v>7.7632495199999987</v>
      </c>
      <c r="J33" s="19">
        <f t="shared" si="26"/>
        <v>10.568230919999998</v>
      </c>
      <c r="K33" s="19">
        <f t="shared" si="26"/>
        <v>13.530600720000001</v>
      </c>
      <c r="L33" s="19">
        <f t="shared" si="26"/>
        <v>11.35223856</v>
      </c>
      <c r="M33" s="19">
        <f t="shared" si="26"/>
        <v>12.916785959999999</v>
      </c>
      <c r="N33" s="19">
        <f t="shared" si="26"/>
        <v>12.135979440000002</v>
      </c>
      <c r="O33" s="19">
        <f t="shared" si="26"/>
        <v>11.9628522</v>
      </c>
      <c r="P33" s="19">
        <f t="shared" si="26"/>
        <v>11.216724480000003</v>
      </c>
      <c r="Q33" s="19">
        <f t="shared" si="26"/>
        <v>11.3426352</v>
      </c>
      <c r="R33" s="19">
        <f t="shared" si="26"/>
        <v>9.1263931199999995</v>
      </c>
      <c r="S33" s="19">
        <f t="shared" si="26"/>
        <v>9.3438025200000006</v>
      </c>
      <c r="T33" s="19">
        <f t="shared" si="26"/>
        <v>8.5347194399999999</v>
      </c>
      <c r="U33" s="19">
        <f t="shared" si="26"/>
        <v>10.23451416</v>
      </c>
      <c r="V33" s="19">
        <f t="shared" si="26"/>
        <v>9.7215346799999995</v>
      </c>
      <c r="W33" s="19">
        <f t="shared" si="26"/>
        <v>9.51692976</v>
      </c>
      <c r="X33" s="19">
        <f t="shared" ref="X33" si="27">SUM(X34:X50)</f>
        <v>9.9826927199999975</v>
      </c>
    </row>
    <row r="34" spans="1:24" ht="11.25" customHeight="1" x14ac:dyDescent="0.2">
      <c r="A34" s="28" t="s">
        <v>54</v>
      </c>
      <c r="B34" s="7" t="s">
        <v>55</v>
      </c>
      <c r="C34" s="8">
        <f>FC_TRA_RAIL_MTU_E!C34+FC_TRA_RAIL_CPT_E!C34+FC_TRA_RAIL_HST_E!C34+FC_TRA_RAIL_FRT_E!C34</f>
        <v>0</v>
      </c>
      <c r="D34" s="8">
        <f>FC_TRA_RAIL_MTU_E!D34+FC_TRA_RAIL_CPT_E!D34+FC_TRA_RAIL_HST_E!D34+FC_TRA_RAIL_FRT_E!D34</f>
        <v>0</v>
      </c>
      <c r="E34" s="8">
        <f>FC_TRA_RAIL_MTU_E!E34+FC_TRA_RAIL_CPT_E!E34+FC_TRA_RAIL_HST_E!E34+FC_TRA_RAIL_FRT_E!E34</f>
        <v>0</v>
      </c>
      <c r="F34" s="8">
        <f>FC_TRA_RAIL_MTU_E!F34+FC_TRA_RAIL_CPT_E!F34+FC_TRA_RAIL_HST_E!F34+FC_TRA_RAIL_FRT_E!F34</f>
        <v>0</v>
      </c>
      <c r="G34" s="8">
        <f>FC_TRA_RAIL_MTU_E!G34+FC_TRA_RAIL_CPT_E!G34+FC_TRA_RAIL_HST_E!G34+FC_TRA_RAIL_FRT_E!G34</f>
        <v>0</v>
      </c>
      <c r="H34" s="8">
        <f>FC_TRA_RAIL_MTU_E!H34+FC_TRA_RAIL_CPT_E!H34+FC_TRA_RAIL_HST_E!H34+FC_TRA_RAIL_FRT_E!H34</f>
        <v>0</v>
      </c>
      <c r="I34" s="8">
        <f>FC_TRA_RAIL_MTU_E!I34+FC_TRA_RAIL_CPT_E!I34+FC_TRA_RAIL_HST_E!I34+FC_TRA_RAIL_FRT_E!I34</f>
        <v>0</v>
      </c>
      <c r="J34" s="8">
        <f>FC_TRA_RAIL_MTU_E!J34+FC_TRA_RAIL_CPT_E!J34+FC_TRA_RAIL_HST_E!J34+FC_TRA_RAIL_FRT_E!J34</f>
        <v>0</v>
      </c>
      <c r="K34" s="8">
        <f>FC_TRA_RAIL_MTU_E!K34+FC_TRA_RAIL_CPT_E!K34+FC_TRA_RAIL_HST_E!K34+FC_TRA_RAIL_FRT_E!K34</f>
        <v>0</v>
      </c>
      <c r="L34" s="8">
        <f>FC_TRA_RAIL_MTU_E!L34+FC_TRA_RAIL_CPT_E!L34+FC_TRA_RAIL_HST_E!L34+FC_TRA_RAIL_FRT_E!L34</f>
        <v>0</v>
      </c>
      <c r="M34" s="8">
        <f>FC_TRA_RAIL_MTU_E!M34+FC_TRA_RAIL_CPT_E!M34+FC_TRA_RAIL_HST_E!M34+FC_TRA_RAIL_FRT_E!M34</f>
        <v>0</v>
      </c>
      <c r="N34" s="8">
        <f>FC_TRA_RAIL_MTU_E!N34+FC_TRA_RAIL_CPT_E!N34+FC_TRA_RAIL_HST_E!N34+FC_TRA_RAIL_FRT_E!N34</f>
        <v>0</v>
      </c>
      <c r="O34" s="8">
        <f>FC_TRA_RAIL_MTU_E!O34+FC_TRA_RAIL_CPT_E!O34+FC_TRA_RAIL_HST_E!O34+FC_TRA_RAIL_FRT_E!O34</f>
        <v>0</v>
      </c>
      <c r="P34" s="8">
        <f>FC_TRA_RAIL_MTU_E!P34+FC_TRA_RAIL_CPT_E!P34+FC_TRA_RAIL_HST_E!P34+FC_TRA_RAIL_FRT_E!P34</f>
        <v>0</v>
      </c>
      <c r="Q34" s="8">
        <f>FC_TRA_RAIL_MTU_E!Q34+FC_TRA_RAIL_CPT_E!Q34+FC_TRA_RAIL_HST_E!Q34+FC_TRA_RAIL_FRT_E!Q34</f>
        <v>0</v>
      </c>
      <c r="R34" s="8">
        <f>FC_TRA_RAIL_MTU_E!R34+FC_TRA_RAIL_CPT_E!R34+FC_TRA_RAIL_HST_E!R34+FC_TRA_RAIL_FRT_E!R34</f>
        <v>0</v>
      </c>
      <c r="S34" s="8">
        <f>FC_TRA_RAIL_MTU_E!S34+FC_TRA_RAIL_CPT_E!S34+FC_TRA_RAIL_HST_E!S34+FC_TRA_RAIL_FRT_E!S34</f>
        <v>0</v>
      </c>
      <c r="T34" s="8">
        <f>FC_TRA_RAIL_MTU_E!T34+FC_TRA_RAIL_CPT_E!T34+FC_TRA_RAIL_HST_E!T34+FC_TRA_RAIL_FRT_E!T34</f>
        <v>0</v>
      </c>
      <c r="U34" s="8">
        <f>FC_TRA_RAIL_MTU_E!U34+FC_TRA_RAIL_CPT_E!U34+FC_TRA_RAIL_HST_E!U34+FC_TRA_RAIL_FRT_E!U34</f>
        <v>0</v>
      </c>
      <c r="V34" s="8">
        <f>FC_TRA_RAIL_MTU_E!V34+FC_TRA_RAIL_CPT_E!V34+FC_TRA_RAIL_HST_E!V34+FC_TRA_RAIL_FRT_E!V34</f>
        <v>0</v>
      </c>
      <c r="W34" s="8">
        <f>FC_TRA_RAIL_MTU_E!W34+FC_TRA_RAIL_CPT_E!W34+FC_TRA_RAIL_HST_E!W34+FC_TRA_RAIL_FRT_E!W34</f>
        <v>0</v>
      </c>
      <c r="X34" s="8">
        <f>FC_TRA_RAIL_MTU_E!X34+FC_TRA_RAIL_CPT_E!X34+FC_TRA_RAIL_HST_E!X34+FC_TRA_RAIL_FRT_E!X34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FC_TRA_RAIL_MTU_E!C35+FC_TRA_RAIL_CPT_E!C35+FC_TRA_RAIL_HST_E!C35+FC_TRA_RAIL_FRT_E!C35</f>
        <v>0</v>
      </c>
      <c r="D35" s="8">
        <f>FC_TRA_RAIL_MTU_E!D35+FC_TRA_RAIL_CPT_E!D35+FC_TRA_RAIL_HST_E!D35+FC_TRA_RAIL_FRT_E!D35</f>
        <v>0</v>
      </c>
      <c r="E35" s="8">
        <f>FC_TRA_RAIL_MTU_E!E35+FC_TRA_RAIL_CPT_E!E35+FC_TRA_RAIL_HST_E!E35+FC_TRA_RAIL_FRT_E!E35</f>
        <v>0</v>
      </c>
      <c r="F35" s="8">
        <f>FC_TRA_RAIL_MTU_E!F35+FC_TRA_RAIL_CPT_E!F35+FC_TRA_RAIL_HST_E!F35+FC_TRA_RAIL_FRT_E!F35</f>
        <v>0</v>
      </c>
      <c r="G35" s="8">
        <f>FC_TRA_RAIL_MTU_E!G35+FC_TRA_RAIL_CPT_E!G35+FC_TRA_RAIL_HST_E!G35+FC_TRA_RAIL_FRT_E!G35</f>
        <v>0</v>
      </c>
      <c r="H35" s="8">
        <f>FC_TRA_RAIL_MTU_E!H35+FC_TRA_RAIL_CPT_E!H35+FC_TRA_RAIL_HST_E!H35+FC_TRA_RAIL_FRT_E!H35</f>
        <v>0</v>
      </c>
      <c r="I35" s="8">
        <f>FC_TRA_RAIL_MTU_E!I35+FC_TRA_RAIL_CPT_E!I35+FC_TRA_RAIL_HST_E!I35+FC_TRA_RAIL_FRT_E!I35</f>
        <v>0</v>
      </c>
      <c r="J35" s="8">
        <f>FC_TRA_RAIL_MTU_E!J35+FC_TRA_RAIL_CPT_E!J35+FC_TRA_RAIL_HST_E!J35+FC_TRA_RAIL_FRT_E!J35</f>
        <v>0</v>
      </c>
      <c r="K35" s="8">
        <f>FC_TRA_RAIL_MTU_E!K35+FC_TRA_RAIL_CPT_E!K35+FC_TRA_RAIL_HST_E!K35+FC_TRA_RAIL_FRT_E!K35</f>
        <v>0</v>
      </c>
      <c r="L35" s="8">
        <f>FC_TRA_RAIL_MTU_E!L35+FC_TRA_RAIL_CPT_E!L35+FC_TRA_RAIL_HST_E!L35+FC_TRA_RAIL_FRT_E!L35</f>
        <v>0</v>
      </c>
      <c r="M35" s="8">
        <f>FC_TRA_RAIL_MTU_E!M35+FC_TRA_RAIL_CPT_E!M35+FC_TRA_RAIL_HST_E!M35+FC_TRA_RAIL_FRT_E!M35</f>
        <v>0</v>
      </c>
      <c r="N35" s="8">
        <f>FC_TRA_RAIL_MTU_E!N35+FC_TRA_RAIL_CPT_E!N35+FC_TRA_RAIL_HST_E!N35+FC_TRA_RAIL_FRT_E!N35</f>
        <v>0</v>
      </c>
      <c r="O35" s="8">
        <f>FC_TRA_RAIL_MTU_E!O35+FC_TRA_RAIL_CPT_E!O35+FC_TRA_RAIL_HST_E!O35+FC_TRA_RAIL_FRT_E!O35</f>
        <v>0</v>
      </c>
      <c r="P35" s="8">
        <f>FC_TRA_RAIL_MTU_E!P35+FC_TRA_RAIL_CPT_E!P35+FC_TRA_RAIL_HST_E!P35+FC_TRA_RAIL_FRT_E!P35</f>
        <v>0</v>
      </c>
      <c r="Q35" s="8">
        <f>FC_TRA_RAIL_MTU_E!Q35+FC_TRA_RAIL_CPT_E!Q35+FC_TRA_RAIL_HST_E!Q35+FC_TRA_RAIL_FRT_E!Q35</f>
        <v>0</v>
      </c>
      <c r="R35" s="8">
        <f>FC_TRA_RAIL_MTU_E!R35+FC_TRA_RAIL_CPT_E!R35+FC_TRA_RAIL_HST_E!R35+FC_TRA_RAIL_FRT_E!R35</f>
        <v>0</v>
      </c>
      <c r="S35" s="8">
        <f>FC_TRA_RAIL_MTU_E!S35+FC_TRA_RAIL_CPT_E!S35+FC_TRA_RAIL_HST_E!S35+FC_TRA_RAIL_FRT_E!S35</f>
        <v>0</v>
      </c>
      <c r="T35" s="8">
        <f>FC_TRA_RAIL_MTU_E!T35+FC_TRA_RAIL_CPT_E!T35+FC_TRA_RAIL_HST_E!T35+FC_TRA_RAIL_FRT_E!T35</f>
        <v>0</v>
      </c>
      <c r="U35" s="8">
        <f>FC_TRA_RAIL_MTU_E!U35+FC_TRA_RAIL_CPT_E!U35+FC_TRA_RAIL_HST_E!U35+FC_TRA_RAIL_FRT_E!U35</f>
        <v>0</v>
      </c>
      <c r="V35" s="8">
        <f>FC_TRA_RAIL_MTU_E!V35+FC_TRA_RAIL_CPT_E!V35+FC_TRA_RAIL_HST_E!V35+FC_TRA_RAIL_FRT_E!V35</f>
        <v>0</v>
      </c>
      <c r="W35" s="8">
        <f>FC_TRA_RAIL_MTU_E!W35+FC_TRA_RAIL_CPT_E!W35+FC_TRA_RAIL_HST_E!W35+FC_TRA_RAIL_FRT_E!W35</f>
        <v>0</v>
      </c>
      <c r="X35" s="8">
        <f>FC_TRA_RAIL_MTU_E!X35+FC_TRA_RAIL_CPT_E!X35+FC_TRA_RAIL_HST_E!X35+FC_TRA_RAIL_FRT_E!X35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FC_TRA_RAIL_MTU_E!C36+FC_TRA_RAIL_CPT_E!C36+FC_TRA_RAIL_HST_E!C36+FC_TRA_RAIL_FRT_E!C36</f>
        <v>0</v>
      </c>
      <c r="D36" s="8">
        <f>FC_TRA_RAIL_MTU_E!D36+FC_TRA_RAIL_CPT_E!D36+FC_TRA_RAIL_HST_E!D36+FC_TRA_RAIL_FRT_E!D36</f>
        <v>0</v>
      </c>
      <c r="E36" s="8">
        <f>FC_TRA_RAIL_MTU_E!E36+FC_TRA_RAIL_CPT_E!E36+FC_TRA_RAIL_HST_E!E36+FC_TRA_RAIL_FRT_E!E36</f>
        <v>0</v>
      </c>
      <c r="F36" s="8">
        <f>FC_TRA_RAIL_MTU_E!F36+FC_TRA_RAIL_CPT_E!F36+FC_TRA_RAIL_HST_E!F36+FC_TRA_RAIL_FRT_E!F36</f>
        <v>0</v>
      </c>
      <c r="G36" s="8">
        <f>FC_TRA_RAIL_MTU_E!G36+FC_TRA_RAIL_CPT_E!G36+FC_TRA_RAIL_HST_E!G36+FC_TRA_RAIL_FRT_E!G36</f>
        <v>0</v>
      </c>
      <c r="H36" s="8">
        <f>FC_TRA_RAIL_MTU_E!H36+FC_TRA_RAIL_CPT_E!H36+FC_TRA_RAIL_HST_E!H36+FC_TRA_RAIL_FRT_E!H36</f>
        <v>0</v>
      </c>
      <c r="I36" s="8">
        <f>FC_TRA_RAIL_MTU_E!I36+FC_TRA_RAIL_CPT_E!I36+FC_TRA_RAIL_HST_E!I36+FC_TRA_RAIL_FRT_E!I36</f>
        <v>0</v>
      </c>
      <c r="J36" s="8">
        <f>FC_TRA_RAIL_MTU_E!J36+FC_TRA_RAIL_CPT_E!J36+FC_TRA_RAIL_HST_E!J36+FC_TRA_RAIL_FRT_E!J36</f>
        <v>0</v>
      </c>
      <c r="K36" s="8">
        <f>FC_TRA_RAIL_MTU_E!K36+FC_TRA_RAIL_CPT_E!K36+FC_TRA_RAIL_HST_E!K36+FC_TRA_RAIL_FRT_E!K36</f>
        <v>0</v>
      </c>
      <c r="L36" s="8">
        <f>FC_TRA_RAIL_MTU_E!L36+FC_TRA_RAIL_CPT_E!L36+FC_TRA_RAIL_HST_E!L36+FC_TRA_RAIL_FRT_E!L36</f>
        <v>0</v>
      </c>
      <c r="M36" s="8">
        <f>FC_TRA_RAIL_MTU_E!M36+FC_TRA_RAIL_CPT_E!M36+FC_TRA_RAIL_HST_E!M36+FC_TRA_RAIL_FRT_E!M36</f>
        <v>0</v>
      </c>
      <c r="N36" s="8">
        <f>FC_TRA_RAIL_MTU_E!N36+FC_TRA_RAIL_CPT_E!N36+FC_TRA_RAIL_HST_E!N36+FC_TRA_RAIL_FRT_E!N36</f>
        <v>0</v>
      </c>
      <c r="O36" s="8">
        <f>FC_TRA_RAIL_MTU_E!O36+FC_TRA_RAIL_CPT_E!O36+FC_TRA_RAIL_HST_E!O36+FC_TRA_RAIL_FRT_E!O36</f>
        <v>0</v>
      </c>
      <c r="P36" s="8">
        <f>FC_TRA_RAIL_MTU_E!P36+FC_TRA_RAIL_CPT_E!P36+FC_TRA_RAIL_HST_E!P36+FC_TRA_RAIL_FRT_E!P36</f>
        <v>0</v>
      </c>
      <c r="Q36" s="8">
        <f>FC_TRA_RAIL_MTU_E!Q36+FC_TRA_RAIL_CPT_E!Q36+FC_TRA_RAIL_HST_E!Q36+FC_TRA_RAIL_FRT_E!Q36</f>
        <v>0</v>
      </c>
      <c r="R36" s="8">
        <f>FC_TRA_RAIL_MTU_E!R36+FC_TRA_RAIL_CPT_E!R36+FC_TRA_RAIL_HST_E!R36+FC_TRA_RAIL_FRT_E!R36</f>
        <v>0</v>
      </c>
      <c r="S36" s="8">
        <f>FC_TRA_RAIL_MTU_E!S36+FC_TRA_RAIL_CPT_E!S36+FC_TRA_RAIL_HST_E!S36+FC_TRA_RAIL_FRT_E!S36</f>
        <v>0</v>
      </c>
      <c r="T36" s="8">
        <f>FC_TRA_RAIL_MTU_E!T36+FC_TRA_RAIL_CPT_E!T36+FC_TRA_RAIL_HST_E!T36+FC_TRA_RAIL_FRT_E!T36</f>
        <v>0</v>
      </c>
      <c r="U36" s="8">
        <f>FC_TRA_RAIL_MTU_E!U36+FC_TRA_RAIL_CPT_E!U36+FC_TRA_RAIL_HST_E!U36+FC_TRA_RAIL_FRT_E!U36</f>
        <v>0</v>
      </c>
      <c r="V36" s="8">
        <f>FC_TRA_RAIL_MTU_E!V36+FC_TRA_RAIL_CPT_E!V36+FC_TRA_RAIL_HST_E!V36+FC_TRA_RAIL_FRT_E!V36</f>
        <v>0</v>
      </c>
      <c r="W36" s="8">
        <f>FC_TRA_RAIL_MTU_E!W36+FC_TRA_RAIL_CPT_E!W36+FC_TRA_RAIL_HST_E!W36+FC_TRA_RAIL_FRT_E!W36</f>
        <v>0</v>
      </c>
      <c r="X36" s="8">
        <f>FC_TRA_RAIL_MTU_E!X36+FC_TRA_RAIL_CPT_E!X36+FC_TRA_RAIL_HST_E!X36+FC_TRA_RAIL_FRT_E!X36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FC_TRA_RAIL_MTU_E!C37+FC_TRA_RAIL_CPT_E!C37+FC_TRA_RAIL_HST_E!C37+FC_TRA_RAIL_FRT_E!C37</f>
        <v>0</v>
      </c>
      <c r="D37" s="8">
        <f>FC_TRA_RAIL_MTU_E!D37+FC_TRA_RAIL_CPT_E!D37+FC_TRA_RAIL_HST_E!D37+FC_TRA_RAIL_FRT_E!D37</f>
        <v>0</v>
      </c>
      <c r="E37" s="8">
        <f>FC_TRA_RAIL_MTU_E!E37+FC_TRA_RAIL_CPT_E!E37+FC_TRA_RAIL_HST_E!E37+FC_TRA_RAIL_FRT_E!E37</f>
        <v>0</v>
      </c>
      <c r="F37" s="8">
        <f>FC_TRA_RAIL_MTU_E!F37+FC_TRA_RAIL_CPT_E!F37+FC_TRA_RAIL_HST_E!F37+FC_TRA_RAIL_FRT_E!F37</f>
        <v>0</v>
      </c>
      <c r="G37" s="8">
        <f>FC_TRA_RAIL_MTU_E!G37+FC_TRA_RAIL_CPT_E!G37+FC_TRA_RAIL_HST_E!G37+FC_TRA_RAIL_FRT_E!G37</f>
        <v>0</v>
      </c>
      <c r="H37" s="8">
        <f>FC_TRA_RAIL_MTU_E!H37+FC_TRA_RAIL_CPT_E!H37+FC_TRA_RAIL_HST_E!H37+FC_TRA_RAIL_FRT_E!H37</f>
        <v>0</v>
      </c>
      <c r="I37" s="8">
        <f>FC_TRA_RAIL_MTU_E!I37+FC_TRA_RAIL_CPT_E!I37+FC_TRA_RAIL_HST_E!I37+FC_TRA_RAIL_FRT_E!I37</f>
        <v>0</v>
      </c>
      <c r="J37" s="8">
        <f>FC_TRA_RAIL_MTU_E!J37+FC_TRA_RAIL_CPT_E!J37+FC_TRA_RAIL_HST_E!J37+FC_TRA_RAIL_FRT_E!J37</f>
        <v>0</v>
      </c>
      <c r="K37" s="8">
        <f>FC_TRA_RAIL_MTU_E!K37+FC_TRA_RAIL_CPT_E!K37+FC_TRA_RAIL_HST_E!K37+FC_TRA_RAIL_FRT_E!K37</f>
        <v>0</v>
      </c>
      <c r="L37" s="8">
        <f>FC_TRA_RAIL_MTU_E!L37+FC_TRA_RAIL_CPT_E!L37+FC_TRA_RAIL_HST_E!L37+FC_TRA_RAIL_FRT_E!L37</f>
        <v>0</v>
      </c>
      <c r="M37" s="8">
        <f>FC_TRA_RAIL_MTU_E!M37+FC_TRA_RAIL_CPT_E!M37+FC_TRA_RAIL_HST_E!M37+FC_TRA_RAIL_FRT_E!M37</f>
        <v>0</v>
      </c>
      <c r="N37" s="8">
        <f>FC_TRA_RAIL_MTU_E!N37+FC_TRA_RAIL_CPT_E!N37+FC_TRA_RAIL_HST_E!N37+FC_TRA_RAIL_FRT_E!N37</f>
        <v>0</v>
      </c>
      <c r="O37" s="8">
        <f>FC_TRA_RAIL_MTU_E!O37+FC_TRA_RAIL_CPT_E!O37+FC_TRA_RAIL_HST_E!O37+FC_TRA_RAIL_FRT_E!O37</f>
        <v>0</v>
      </c>
      <c r="P37" s="8">
        <f>FC_TRA_RAIL_MTU_E!P37+FC_TRA_RAIL_CPT_E!P37+FC_TRA_RAIL_HST_E!P37+FC_TRA_RAIL_FRT_E!P37</f>
        <v>0</v>
      </c>
      <c r="Q37" s="8">
        <f>FC_TRA_RAIL_MTU_E!Q37+FC_TRA_RAIL_CPT_E!Q37+FC_TRA_RAIL_HST_E!Q37+FC_TRA_RAIL_FRT_E!Q37</f>
        <v>0</v>
      </c>
      <c r="R37" s="8">
        <f>FC_TRA_RAIL_MTU_E!R37+FC_TRA_RAIL_CPT_E!R37+FC_TRA_RAIL_HST_E!R37+FC_TRA_RAIL_FRT_E!R37</f>
        <v>0</v>
      </c>
      <c r="S37" s="8">
        <f>FC_TRA_RAIL_MTU_E!S37+FC_TRA_RAIL_CPT_E!S37+FC_TRA_RAIL_HST_E!S37+FC_TRA_RAIL_FRT_E!S37</f>
        <v>0</v>
      </c>
      <c r="T37" s="8">
        <f>FC_TRA_RAIL_MTU_E!T37+FC_TRA_RAIL_CPT_E!T37+FC_TRA_RAIL_HST_E!T37+FC_TRA_RAIL_FRT_E!T37</f>
        <v>0</v>
      </c>
      <c r="U37" s="8">
        <f>FC_TRA_RAIL_MTU_E!U37+FC_TRA_RAIL_CPT_E!U37+FC_TRA_RAIL_HST_E!U37+FC_TRA_RAIL_FRT_E!U37</f>
        <v>0</v>
      </c>
      <c r="V37" s="8">
        <f>FC_TRA_RAIL_MTU_E!V37+FC_TRA_RAIL_CPT_E!V37+FC_TRA_RAIL_HST_E!V37+FC_TRA_RAIL_FRT_E!V37</f>
        <v>0</v>
      </c>
      <c r="W37" s="8">
        <f>FC_TRA_RAIL_MTU_E!W37+FC_TRA_RAIL_CPT_E!W37+FC_TRA_RAIL_HST_E!W37+FC_TRA_RAIL_FRT_E!W37</f>
        <v>0</v>
      </c>
      <c r="X37" s="8">
        <f>FC_TRA_RAIL_MTU_E!X37+FC_TRA_RAIL_CPT_E!X37+FC_TRA_RAIL_HST_E!X37+FC_TRA_RAIL_FRT_E!X37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FC_TRA_RAIL_MTU_E!C38+FC_TRA_RAIL_CPT_E!C38+FC_TRA_RAIL_HST_E!C38+FC_TRA_RAIL_FRT_E!C38</f>
        <v>0</v>
      </c>
      <c r="D38" s="8">
        <f>FC_TRA_RAIL_MTU_E!D38+FC_TRA_RAIL_CPT_E!D38+FC_TRA_RAIL_HST_E!D38+FC_TRA_RAIL_FRT_E!D38</f>
        <v>0</v>
      </c>
      <c r="E38" s="8">
        <f>FC_TRA_RAIL_MTU_E!E38+FC_TRA_RAIL_CPT_E!E38+FC_TRA_RAIL_HST_E!E38+FC_TRA_RAIL_FRT_E!E38</f>
        <v>0</v>
      </c>
      <c r="F38" s="8">
        <f>FC_TRA_RAIL_MTU_E!F38+FC_TRA_RAIL_CPT_E!F38+FC_TRA_RAIL_HST_E!F38+FC_TRA_RAIL_FRT_E!F38</f>
        <v>0</v>
      </c>
      <c r="G38" s="8">
        <f>FC_TRA_RAIL_MTU_E!G38+FC_TRA_RAIL_CPT_E!G38+FC_TRA_RAIL_HST_E!G38+FC_TRA_RAIL_FRT_E!G38</f>
        <v>0</v>
      </c>
      <c r="H38" s="8">
        <f>FC_TRA_RAIL_MTU_E!H38+FC_TRA_RAIL_CPT_E!H38+FC_TRA_RAIL_HST_E!H38+FC_TRA_RAIL_FRT_E!H38</f>
        <v>0</v>
      </c>
      <c r="I38" s="8">
        <f>FC_TRA_RAIL_MTU_E!I38+FC_TRA_RAIL_CPT_E!I38+FC_TRA_RAIL_HST_E!I38+FC_TRA_RAIL_FRT_E!I38</f>
        <v>0</v>
      </c>
      <c r="J38" s="8">
        <f>FC_TRA_RAIL_MTU_E!J38+FC_TRA_RAIL_CPT_E!J38+FC_TRA_RAIL_HST_E!J38+FC_TRA_RAIL_FRT_E!J38</f>
        <v>0</v>
      </c>
      <c r="K38" s="8">
        <f>FC_TRA_RAIL_MTU_E!K38+FC_TRA_RAIL_CPT_E!K38+FC_TRA_RAIL_HST_E!K38+FC_TRA_RAIL_FRT_E!K38</f>
        <v>0</v>
      </c>
      <c r="L38" s="8">
        <f>FC_TRA_RAIL_MTU_E!L38+FC_TRA_RAIL_CPT_E!L38+FC_TRA_RAIL_HST_E!L38+FC_TRA_RAIL_FRT_E!L38</f>
        <v>0</v>
      </c>
      <c r="M38" s="8">
        <f>FC_TRA_RAIL_MTU_E!M38+FC_TRA_RAIL_CPT_E!M38+FC_TRA_RAIL_HST_E!M38+FC_TRA_RAIL_FRT_E!M38</f>
        <v>0</v>
      </c>
      <c r="N38" s="8">
        <f>FC_TRA_RAIL_MTU_E!N38+FC_TRA_RAIL_CPT_E!N38+FC_TRA_RAIL_HST_E!N38+FC_TRA_RAIL_FRT_E!N38</f>
        <v>0</v>
      </c>
      <c r="O38" s="8">
        <f>FC_TRA_RAIL_MTU_E!O38+FC_TRA_RAIL_CPT_E!O38+FC_TRA_RAIL_HST_E!O38+FC_TRA_RAIL_FRT_E!O38</f>
        <v>0</v>
      </c>
      <c r="P38" s="8">
        <f>FC_TRA_RAIL_MTU_E!P38+FC_TRA_RAIL_CPT_E!P38+FC_TRA_RAIL_HST_E!P38+FC_TRA_RAIL_FRT_E!P38</f>
        <v>0</v>
      </c>
      <c r="Q38" s="8">
        <f>FC_TRA_RAIL_MTU_E!Q38+FC_TRA_RAIL_CPT_E!Q38+FC_TRA_RAIL_HST_E!Q38+FC_TRA_RAIL_FRT_E!Q38</f>
        <v>0</v>
      </c>
      <c r="R38" s="8">
        <f>FC_TRA_RAIL_MTU_E!R38+FC_TRA_RAIL_CPT_E!R38+FC_TRA_RAIL_HST_E!R38+FC_TRA_RAIL_FRT_E!R38</f>
        <v>0</v>
      </c>
      <c r="S38" s="8">
        <f>FC_TRA_RAIL_MTU_E!S38+FC_TRA_RAIL_CPT_E!S38+FC_TRA_RAIL_HST_E!S38+FC_TRA_RAIL_FRT_E!S38</f>
        <v>0</v>
      </c>
      <c r="T38" s="8">
        <f>FC_TRA_RAIL_MTU_E!T38+FC_TRA_RAIL_CPT_E!T38+FC_TRA_RAIL_HST_E!T38+FC_TRA_RAIL_FRT_E!T38</f>
        <v>0</v>
      </c>
      <c r="U38" s="8">
        <f>FC_TRA_RAIL_MTU_E!U38+FC_TRA_RAIL_CPT_E!U38+FC_TRA_RAIL_HST_E!U38+FC_TRA_RAIL_FRT_E!U38</f>
        <v>0</v>
      </c>
      <c r="V38" s="8">
        <f>FC_TRA_RAIL_MTU_E!V38+FC_TRA_RAIL_CPT_E!V38+FC_TRA_RAIL_HST_E!V38+FC_TRA_RAIL_FRT_E!V38</f>
        <v>0</v>
      </c>
      <c r="W38" s="8">
        <f>FC_TRA_RAIL_MTU_E!W38+FC_TRA_RAIL_CPT_E!W38+FC_TRA_RAIL_HST_E!W38+FC_TRA_RAIL_FRT_E!W38</f>
        <v>0</v>
      </c>
      <c r="X38" s="8">
        <f>FC_TRA_RAIL_MTU_E!X38+FC_TRA_RAIL_CPT_E!X38+FC_TRA_RAIL_HST_E!X38+FC_TRA_RAIL_FRT_E!X38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FC_TRA_RAIL_MTU_E!C39+FC_TRA_RAIL_CPT_E!C39+FC_TRA_RAIL_HST_E!C39+FC_TRA_RAIL_FRT_E!C39</f>
        <v>0</v>
      </c>
      <c r="D39" s="8">
        <f>FC_TRA_RAIL_MTU_E!D39+FC_TRA_RAIL_CPT_E!D39+FC_TRA_RAIL_HST_E!D39+FC_TRA_RAIL_FRT_E!D39</f>
        <v>0</v>
      </c>
      <c r="E39" s="8">
        <f>FC_TRA_RAIL_MTU_E!E39+FC_TRA_RAIL_CPT_E!E39+FC_TRA_RAIL_HST_E!E39+FC_TRA_RAIL_FRT_E!E39</f>
        <v>0</v>
      </c>
      <c r="F39" s="8">
        <f>FC_TRA_RAIL_MTU_E!F39+FC_TRA_RAIL_CPT_E!F39+FC_TRA_RAIL_HST_E!F39+FC_TRA_RAIL_FRT_E!F39</f>
        <v>0</v>
      </c>
      <c r="G39" s="8">
        <f>FC_TRA_RAIL_MTU_E!G39+FC_TRA_RAIL_CPT_E!G39+FC_TRA_RAIL_HST_E!G39+FC_TRA_RAIL_FRT_E!G39</f>
        <v>0</v>
      </c>
      <c r="H39" s="8">
        <f>FC_TRA_RAIL_MTU_E!H39+FC_TRA_RAIL_CPT_E!H39+FC_TRA_RAIL_HST_E!H39+FC_TRA_RAIL_FRT_E!H39</f>
        <v>0</v>
      </c>
      <c r="I39" s="8">
        <f>FC_TRA_RAIL_MTU_E!I39+FC_TRA_RAIL_CPT_E!I39+FC_TRA_RAIL_HST_E!I39+FC_TRA_RAIL_FRT_E!I39</f>
        <v>0</v>
      </c>
      <c r="J39" s="8">
        <f>FC_TRA_RAIL_MTU_E!J39+FC_TRA_RAIL_CPT_E!J39+FC_TRA_RAIL_HST_E!J39+FC_TRA_RAIL_FRT_E!J39</f>
        <v>0</v>
      </c>
      <c r="K39" s="8">
        <f>FC_TRA_RAIL_MTU_E!K39+FC_TRA_RAIL_CPT_E!K39+FC_TRA_RAIL_HST_E!K39+FC_TRA_RAIL_FRT_E!K39</f>
        <v>0</v>
      </c>
      <c r="L39" s="8">
        <f>FC_TRA_RAIL_MTU_E!L39+FC_TRA_RAIL_CPT_E!L39+FC_TRA_RAIL_HST_E!L39+FC_TRA_RAIL_FRT_E!L39</f>
        <v>0</v>
      </c>
      <c r="M39" s="8">
        <f>FC_TRA_RAIL_MTU_E!M39+FC_TRA_RAIL_CPT_E!M39+FC_TRA_RAIL_HST_E!M39+FC_TRA_RAIL_FRT_E!M39</f>
        <v>0</v>
      </c>
      <c r="N39" s="8">
        <f>FC_TRA_RAIL_MTU_E!N39+FC_TRA_RAIL_CPT_E!N39+FC_TRA_RAIL_HST_E!N39+FC_TRA_RAIL_FRT_E!N39</f>
        <v>0</v>
      </c>
      <c r="O39" s="8">
        <f>FC_TRA_RAIL_MTU_E!O39+FC_TRA_RAIL_CPT_E!O39+FC_TRA_RAIL_HST_E!O39+FC_TRA_RAIL_FRT_E!O39</f>
        <v>0</v>
      </c>
      <c r="P39" s="8">
        <f>FC_TRA_RAIL_MTU_E!P39+FC_TRA_RAIL_CPT_E!P39+FC_TRA_RAIL_HST_E!P39+FC_TRA_RAIL_FRT_E!P39</f>
        <v>0</v>
      </c>
      <c r="Q39" s="8">
        <f>FC_TRA_RAIL_MTU_E!Q39+FC_TRA_RAIL_CPT_E!Q39+FC_TRA_RAIL_HST_E!Q39+FC_TRA_RAIL_FRT_E!Q39</f>
        <v>0</v>
      </c>
      <c r="R39" s="8">
        <f>FC_TRA_RAIL_MTU_E!R39+FC_TRA_RAIL_CPT_E!R39+FC_TRA_RAIL_HST_E!R39+FC_TRA_RAIL_FRT_E!R39</f>
        <v>0</v>
      </c>
      <c r="S39" s="8">
        <f>FC_TRA_RAIL_MTU_E!S39+FC_TRA_RAIL_CPT_E!S39+FC_TRA_RAIL_HST_E!S39+FC_TRA_RAIL_FRT_E!S39</f>
        <v>0</v>
      </c>
      <c r="T39" s="8">
        <f>FC_TRA_RAIL_MTU_E!T39+FC_TRA_RAIL_CPT_E!T39+FC_TRA_RAIL_HST_E!T39+FC_TRA_RAIL_FRT_E!T39</f>
        <v>0</v>
      </c>
      <c r="U39" s="8">
        <f>FC_TRA_RAIL_MTU_E!U39+FC_TRA_RAIL_CPT_E!U39+FC_TRA_RAIL_HST_E!U39+FC_TRA_RAIL_FRT_E!U39</f>
        <v>0</v>
      </c>
      <c r="V39" s="8">
        <f>FC_TRA_RAIL_MTU_E!V39+FC_TRA_RAIL_CPT_E!V39+FC_TRA_RAIL_HST_E!V39+FC_TRA_RAIL_FRT_E!V39</f>
        <v>0</v>
      </c>
      <c r="W39" s="8">
        <f>FC_TRA_RAIL_MTU_E!W39+FC_TRA_RAIL_CPT_E!W39+FC_TRA_RAIL_HST_E!W39+FC_TRA_RAIL_FRT_E!W39</f>
        <v>0</v>
      </c>
      <c r="X39" s="8">
        <f>FC_TRA_RAIL_MTU_E!X39+FC_TRA_RAIL_CPT_E!X39+FC_TRA_RAIL_HST_E!X39+FC_TRA_RAIL_FRT_E!X39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FC_TRA_RAIL_MTU_E!C40+FC_TRA_RAIL_CPT_E!C40+FC_TRA_RAIL_HST_E!C40+FC_TRA_RAIL_FRT_E!C40</f>
        <v>0</v>
      </c>
      <c r="D40" s="8">
        <f>FC_TRA_RAIL_MTU_E!D40+FC_TRA_RAIL_CPT_E!D40+FC_TRA_RAIL_HST_E!D40+FC_TRA_RAIL_FRT_E!D40</f>
        <v>0</v>
      </c>
      <c r="E40" s="8">
        <f>FC_TRA_RAIL_MTU_E!E40+FC_TRA_RAIL_CPT_E!E40+FC_TRA_RAIL_HST_E!E40+FC_TRA_RAIL_FRT_E!E40</f>
        <v>0</v>
      </c>
      <c r="F40" s="8">
        <f>FC_TRA_RAIL_MTU_E!F40+FC_TRA_RAIL_CPT_E!F40+FC_TRA_RAIL_HST_E!F40+FC_TRA_RAIL_FRT_E!F40</f>
        <v>0</v>
      </c>
      <c r="G40" s="8">
        <f>FC_TRA_RAIL_MTU_E!G40+FC_TRA_RAIL_CPT_E!G40+FC_TRA_RAIL_HST_E!G40+FC_TRA_RAIL_FRT_E!G40</f>
        <v>0</v>
      </c>
      <c r="H40" s="8">
        <f>FC_TRA_RAIL_MTU_E!H40+FC_TRA_RAIL_CPT_E!H40+FC_TRA_RAIL_HST_E!H40+FC_TRA_RAIL_FRT_E!H40</f>
        <v>0</v>
      </c>
      <c r="I40" s="8">
        <f>FC_TRA_RAIL_MTU_E!I40+FC_TRA_RAIL_CPT_E!I40+FC_TRA_RAIL_HST_E!I40+FC_TRA_RAIL_FRT_E!I40</f>
        <v>0</v>
      </c>
      <c r="J40" s="8">
        <f>FC_TRA_RAIL_MTU_E!J40+FC_TRA_RAIL_CPT_E!J40+FC_TRA_RAIL_HST_E!J40+FC_TRA_RAIL_FRT_E!J40</f>
        <v>0</v>
      </c>
      <c r="K40" s="8">
        <f>FC_TRA_RAIL_MTU_E!K40+FC_TRA_RAIL_CPT_E!K40+FC_TRA_RAIL_HST_E!K40+FC_TRA_RAIL_FRT_E!K40</f>
        <v>0</v>
      </c>
      <c r="L40" s="8">
        <f>FC_TRA_RAIL_MTU_E!L40+FC_TRA_RAIL_CPT_E!L40+FC_TRA_RAIL_HST_E!L40+FC_TRA_RAIL_FRT_E!L40</f>
        <v>0</v>
      </c>
      <c r="M40" s="8">
        <f>FC_TRA_RAIL_MTU_E!M40+FC_TRA_RAIL_CPT_E!M40+FC_TRA_RAIL_HST_E!M40+FC_TRA_RAIL_FRT_E!M40</f>
        <v>0</v>
      </c>
      <c r="N40" s="8">
        <f>FC_TRA_RAIL_MTU_E!N40+FC_TRA_RAIL_CPT_E!N40+FC_TRA_RAIL_HST_E!N40+FC_TRA_RAIL_FRT_E!N40</f>
        <v>0</v>
      </c>
      <c r="O40" s="8">
        <f>FC_TRA_RAIL_MTU_E!O40+FC_TRA_RAIL_CPT_E!O40+FC_TRA_RAIL_HST_E!O40+FC_TRA_RAIL_FRT_E!O40</f>
        <v>0</v>
      </c>
      <c r="P40" s="8">
        <f>FC_TRA_RAIL_MTU_E!P40+FC_TRA_RAIL_CPT_E!P40+FC_TRA_RAIL_HST_E!P40+FC_TRA_RAIL_FRT_E!P40</f>
        <v>0</v>
      </c>
      <c r="Q40" s="8">
        <f>FC_TRA_RAIL_MTU_E!Q40+FC_TRA_RAIL_CPT_E!Q40+FC_TRA_RAIL_HST_E!Q40+FC_TRA_RAIL_FRT_E!Q40</f>
        <v>0</v>
      </c>
      <c r="R40" s="8">
        <f>FC_TRA_RAIL_MTU_E!R40+FC_TRA_RAIL_CPT_E!R40+FC_TRA_RAIL_HST_E!R40+FC_TRA_RAIL_FRT_E!R40</f>
        <v>0</v>
      </c>
      <c r="S40" s="8">
        <f>FC_TRA_RAIL_MTU_E!S40+FC_TRA_RAIL_CPT_E!S40+FC_TRA_RAIL_HST_E!S40+FC_TRA_RAIL_FRT_E!S40</f>
        <v>0</v>
      </c>
      <c r="T40" s="8">
        <f>FC_TRA_RAIL_MTU_E!T40+FC_TRA_RAIL_CPT_E!T40+FC_TRA_RAIL_HST_E!T40+FC_TRA_RAIL_FRT_E!T40</f>
        <v>0</v>
      </c>
      <c r="U40" s="8">
        <f>FC_TRA_RAIL_MTU_E!U40+FC_TRA_RAIL_CPT_E!U40+FC_TRA_RAIL_HST_E!U40+FC_TRA_RAIL_FRT_E!U40</f>
        <v>0</v>
      </c>
      <c r="V40" s="8">
        <f>FC_TRA_RAIL_MTU_E!V40+FC_TRA_RAIL_CPT_E!V40+FC_TRA_RAIL_HST_E!V40+FC_TRA_RAIL_FRT_E!V40</f>
        <v>0</v>
      </c>
      <c r="W40" s="8">
        <f>FC_TRA_RAIL_MTU_E!W40+FC_TRA_RAIL_CPT_E!W40+FC_TRA_RAIL_HST_E!W40+FC_TRA_RAIL_FRT_E!W40</f>
        <v>0</v>
      </c>
      <c r="X40" s="8">
        <f>FC_TRA_RAIL_MTU_E!X40+FC_TRA_RAIL_CPT_E!X40+FC_TRA_RAIL_HST_E!X40+FC_TRA_RAIL_FRT_E!X40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FC_TRA_RAIL_MTU_E!C41+FC_TRA_RAIL_CPT_E!C41+FC_TRA_RAIL_HST_E!C41+FC_TRA_RAIL_FRT_E!C41</f>
        <v>0</v>
      </c>
      <c r="D41" s="8">
        <f>FC_TRA_RAIL_MTU_E!D41+FC_TRA_RAIL_CPT_E!D41+FC_TRA_RAIL_HST_E!D41+FC_TRA_RAIL_FRT_E!D41</f>
        <v>0</v>
      </c>
      <c r="E41" s="8">
        <f>FC_TRA_RAIL_MTU_E!E41+FC_TRA_RAIL_CPT_E!E41+FC_TRA_RAIL_HST_E!E41+FC_TRA_RAIL_FRT_E!E41</f>
        <v>0</v>
      </c>
      <c r="F41" s="8">
        <f>FC_TRA_RAIL_MTU_E!F41+FC_TRA_RAIL_CPT_E!F41+FC_TRA_RAIL_HST_E!F41+FC_TRA_RAIL_FRT_E!F41</f>
        <v>0</v>
      </c>
      <c r="G41" s="8">
        <f>FC_TRA_RAIL_MTU_E!G41+FC_TRA_RAIL_CPT_E!G41+FC_TRA_RAIL_HST_E!G41+FC_TRA_RAIL_FRT_E!G41</f>
        <v>0</v>
      </c>
      <c r="H41" s="8">
        <f>FC_TRA_RAIL_MTU_E!H41+FC_TRA_RAIL_CPT_E!H41+FC_TRA_RAIL_HST_E!H41+FC_TRA_RAIL_FRT_E!H41</f>
        <v>0</v>
      </c>
      <c r="I41" s="8">
        <f>FC_TRA_RAIL_MTU_E!I41+FC_TRA_RAIL_CPT_E!I41+FC_TRA_RAIL_HST_E!I41+FC_TRA_RAIL_FRT_E!I41</f>
        <v>0</v>
      </c>
      <c r="J41" s="8">
        <f>FC_TRA_RAIL_MTU_E!J41+FC_TRA_RAIL_CPT_E!J41+FC_TRA_RAIL_HST_E!J41+FC_TRA_RAIL_FRT_E!J41</f>
        <v>0</v>
      </c>
      <c r="K41" s="8">
        <f>FC_TRA_RAIL_MTU_E!K41+FC_TRA_RAIL_CPT_E!K41+FC_TRA_RAIL_HST_E!K41+FC_TRA_RAIL_FRT_E!K41</f>
        <v>0</v>
      </c>
      <c r="L41" s="8">
        <f>FC_TRA_RAIL_MTU_E!L41+FC_TRA_RAIL_CPT_E!L41+FC_TRA_RAIL_HST_E!L41+FC_TRA_RAIL_FRT_E!L41</f>
        <v>0</v>
      </c>
      <c r="M41" s="8">
        <f>FC_TRA_RAIL_MTU_E!M41+FC_TRA_RAIL_CPT_E!M41+FC_TRA_RAIL_HST_E!M41+FC_TRA_RAIL_FRT_E!M41</f>
        <v>0</v>
      </c>
      <c r="N41" s="8">
        <f>FC_TRA_RAIL_MTU_E!N41+FC_TRA_RAIL_CPT_E!N41+FC_TRA_RAIL_HST_E!N41+FC_TRA_RAIL_FRT_E!N41</f>
        <v>0</v>
      </c>
      <c r="O41" s="8">
        <f>FC_TRA_RAIL_MTU_E!O41+FC_TRA_RAIL_CPT_E!O41+FC_TRA_RAIL_HST_E!O41+FC_TRA_RAIL_FRT_E!O41</f>
        <v>0</v>
      </c>
      <c r="P41" s="8">
        <f>FC_TRA_RAIL_MTU_E!P41+FC_TRA_RAIL_CPT_E!P41+FC_TRA_RAIL_HST_E!P41+FC_TRA_RAIL_FRT_E!P41</f>
        <v>0</v>
      </c>
      <c r="Q41" s="8">
        <f>FC_TRA_RAIL_MTU_E!Q41+FC_TRA_RAIL_CPT_E!Q41+FC_TRA_RAIL_HST_E!Q41+FC_TRA_RAIL_FRT_E!Q41</f>
        <v>0</v>
      </c>
      <c r="R41" s="8">
        <f>FC_TRA_RAIL_MTU_E!R41+FC_TRA_RAIL_CPT_E!R41+FC_TRA_RAIL_HST_E!R41+FC_TRA_RAIL_FRT_E!R41</f>
        <v>0</v>
      </c>
      <c r="S41" s="8">
        <f>FC_TRA_RAIL_MTU_E!S41+FC_TRA_RAIL_CPT_E!S41+FC_TRA_RAIL_HST_E!S41+FC_TRA_RAIL_FRT_E!S41</f>
        <v>0</v>
      </c>
      <c r="T41" s="8">
        <f>FC_TRA_RAIL_MTU_E!T41+FC_TRA_RAIL_CPT_E!T41+FC_TRA_RAIL_HST_E!T41+FC_TRA_RAIL_FRT_E!T41</f>
        <v>0</v>
      </c>
      <c r="U41" s="8">
        <f>FC_TRA_RAIL_MTU_E!U41+FC_TRA_RAIL_CPT_E!U41+FC_TRA_RAIL_HST_E!U41+FC_TRA_RAIL_FRT_E!U41</f>
        <v>0</v>
      </c>
      <c r="V41" s="8">
        <f>FC_TRA_RAIL_MTU_E!V41+FC_TRA_RAIL_CPT_E!V41+FC_TRA_RAIL_HST_E!V41+FC_TRA_RAIL_FRT_E!V41</f>
        <v>0</v>
      </c>
      <c r="W41" s="8">
        <f>FC_TRA_RAIL_MTU_E!W41+FC_TRA_RAIL_CPT_E!W41+FC_TRA_RAIL_HST_E!W41+FC_TRA_RAIL_FRT_E!W41</f>
        <v>0</v>
      </c>
      <c r="X41" s="8">
        <f>FC_TRA_RAIL_MTU_E!X41+FC_TRA_RAIL_CPT_E!X41+FC_TRA_RAIL_HST_E!X41+FC_TRA_RAIL_FRT_E!X41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FC_TRA_RAIL_MTU_E!C42+FC_TRA_RAIL_CPT_E!C42+FC_TRA_RAIL_HST_E!C42+FC_TRA_RAIL_FRT_E!C42</f>
        <v>0</v>
      </c>
      <c r="D42" s="8">
        <f>FC_TRA_RAIL_MTU_E!D42+FC_TRA_RAIL_CPT_E!D42+FC_TRA_RAIL_HST_E!D42+FC_TRA_RAIL_FRT_E!D42</f>
        <v>0</v>
      </c>
      <c r="E42" s="8">
        <f>FC_TRA_RAIL_MTU_E!E42+FC_TRA_RAIL_CPT_E!E42+FC_TRA_RAIL_HST_E!E42+FC_TRA_RAIL_FRT_E!E42</f>
        <v>0</v>
      </c>
      <c r="F42" s="8">
        <f>FC_TRA_RAIL_MTU_E!F42+FC_TRA_RAIL_CPT_E!F42+FC_TRA_RAIL_HST_E!F42+FC_TRA_RAIL_FRT_E!F42</f>
        <v>0</v>
      </c>
      <c r="G42" s="8">
        <f>FC_TRA_RAIL_MTU_E!G42+FC_TRA_RAIL_CPT_E!G42+FC_TRA_RAIL_HST_E!G42+FC_TRA_RAIL_FRT_E!G42</f>
        <v>0</v>
      </c>
      <c r="H42" s="8">
        <f>FC_TRA_RAIL_MTU_E!H42+FC_TRA_RAIL_CPT_E!H42+FC_TRA_RAIL_HST_E!H42+FC_TRA_RAIL_FRT_E!H42</f>
        <v>0</v>
      </c>
      <c r="I42" s="8">
        <f>FC_TRA_RAIL_MTU_E!I42+FC_TRA_RAIL_CPT_E!I42+FC_TRA_RAIL_HST_E!I42+FC_TRA_RAIL_FRT_E!I42</f>
        <v>0</v>
      </c>
      <c r="J42" s="8">
        <f>FC_TRA_RAIL_MTU_E!J42+FC_TRA_RAIL_CPT_E!J42+FC_TRA_RAIL_HST_E!J42+FC_TRA_RAIL_FRT_E!J42</f>
        <v>0</v>
      </c>
      <c r="K42" s="8">
        <f>FC_TRA_RAIL_MTU_E!K42+FC_TRA_RAIL_CPT_E!K42+FC_TRA_RAIL_HST_E!K42+FC_TRA_RAIL_FRT_E!K42</f>
        <v>0</v>
      </c>
      <c r="L42" s="8">
        <f>FC_TRA_RAIL_MTU_E!L42+FC_TRA_RAIL_CPT_E!L42+FC_TRA_RAIL_HST_E!L42+FC_TRA_RAIL_FRT_E!L42</f>
        <v>0</v>
      </c>
      <c r="M42" s="8">
        <f>FC_TRA_RAIL_MTU_E!M42+FC_TRA_RAIL_CPT_E!M42+FC_TRA_RAIL_HST_E!M42+FC_TRA_RAIL_FRT_E!M42</f>
        <v>0</v>
      </c>
      <c r="N42" s="8">
        <f>FC_TRA_RAIL_MTU_E!N42+FC_TRA_RAIL_CPT_E!N42+FC_TRA_RAIL_HST_E!N42+FC_TRA_RAIL_FRT_E!N42</f>
        <v>0</v>
      </c>
      <c r="O42" s="8">
        <f>FC_TRA_RAIL_MTU_E!O42+FC_TRA_RAIL_CPT_E!O42+FC_TRA_RAIL_HST_E!O42+FC_TRA_RAIL_FRT_E!O42</f>
        <v>0</v>
      </c>
      <c r="P42" s="8">
        <f>FC_TRA_RAIL_MTU_E!P42+FC_TRA_RAIL_CPT_E!P42+FC_TRA_RAIL_HST_E!P42+FC_TRA_RAIL_FRT_E!P42</f>
        <v>0</v>
      </c>
      <c r="Q42" s="8">
        <f>FC_TRA_RAIL_MTU_E!Q42+FC_TRA_RAIL_CPT_E!Q42+FC_TRA_RAIL_HST_E!Q42+FC_TRA_RAIL_FRT_E!Q42</f>
        <v>0</v>
      </c>
      <c r="R42" s="8">
        <f>FC_TRA_RAIL_MTU_E!R42+FC_TRA_RAIL_CPT_E!R42+FC_TRA_RAIL_HST_E!R42+FC_TRA_RAIL_FRT_E!R42</f>
        <v>0</v>
      </c>
      <c r="S42" s="8">
        <f>FC_TRA_RAIL_MTU_E!S42+FC_TRA_RAIL_CPT_E!S42+FC_TRA_RAIL_HST_E!S42+FC_TRA_RAIL_FRT_E!S42</f>
        <v>0</v>
      </c>
      <c r="T42" s="8">
        <f>FC_TRA_RAIL_MTU_E!T42+FC_TRA_RAIL_CPT_E!T42+FC_TRA_RAIL_HST_E!T42+FC_TRA_RAIL_FRT_E!T42</f>
        <v>0</v>
      </c>
      <c r="U42" s="8">
        <f>FC_TRA_RAIL_MTU_E!U42+FC_TRA_RAIL_CPT_E!U42+FC_TRA_RAIL_HST_E!U42+FC_TRA_RAIL_FRT_E!U42</f>
        <v>0</v>
      </c>
      <c r="V42" s="8">
        <f>FC_TRA_RAIL_MTU_E!V42+FC_TRA_RAIL_CPT_E!V42+FC_TRA_RAIL_HST_E!V42+FC_TRA_RAIL_FRT_E!V42</f>
        <v>0</v>
      </c>
      <c r="W42" s="8">
        <f>FC_TRA_RAIL_MTU_E!W42+FC_TRA_RAIL_CPT_E!W42+FC_TRA_RAIL_HST_E!W42+FC_TRA_RAIL_FRT_E!W42</f>
        <v>0</v>
      </c>
      <c r="X42" s="8">
        <f>FC_TRA_RAIL_MTU_E!X42+FC_TRA_RAIL_CPT_E!X42+FC_TRA_RAIL_HST_E!X42+FC_TRA_RAIL_FRT_E!X42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FC_TRA_RAIL_MTU_E!C43+FC_TRA_RAIL_CPT_E!C43+FC_TRA_RAIL_HST_E!C43+FC_TRA_RAIL_FRT_E!C43</f>
        <v>24.272225640000002</v>
      </c>
      <c r="D43" s="8">
        <f>FC_TRA_RAIL_MTU_E!D43+FC_TRA_RAIL_CPT_E!D43+FC_TRA_RAIL_HST_E!D43+FC_TRA_RAIL_FRT_E!D43</f>
        <v>26.919818640000003</v>
      </c>
      <c r="E43" s="8">
        <f>FC_TRA_RAIL_MTU_E!E43+FC_TRA_RAIL_CPT_E!E43+FC_TRA_RAIL_HST_E!E43+FC_TRA_RAIL_FRT_E!E43</f>
        <v>25.455839760000003</v>
      </c>
      <c r="F43" s="8">
        <f>FC_TRA_RAIL_MTU_E!F43+FC_TRA_RAIL_CPT_E!F43+FC_TRA_RAIL_HST_E!F43+FC_TRA_RAIL_FRT_E!F43</f>
        <v>19.342234079999997</v>
      </c>
      <c r="G43" s="8">
        <f>FC_TRA_RAIL_MTU_E!G43+FC_TRA_RAIL_CPT_E!G43+FC_TRA_RAIL_HST_E!G43+FC_TRA_RAIL_FRT_E!G43</f>
        <v>15.932774519999999</v>
      </c>
      <c r="H43" s="8">
        <f>FC_TRA_RAIL_MTU_E!H43+FC_TRA_RAIL_CPT_E!H43+FC_TRA_RAIL_HST_E!H43+FC_TRA_RAIL_FRT_E!H43</f>
        <v>10.2409164</v>
      </c>
      <c r="I43" s="8">
        <f>FC_TRA_RAIL_MTU_E!I43+FC_TRA_RAIL_CPT_E!I43+FC_TRA_RAIL_HST_E!I43+FC_TRA_RAIL_FRT_E!I43</f>
        <v>7.7632495199999987</v>
      </c>
      <c r="J43" s="8">
        <f>FC_TRA_RAIL_MTU_E!J43+FC_TRA_RAIL_CPT_E!J43+FC_TRA_RAIL_HST_E!J43+FC_TRA_RAIL_FRT_E!J43</f>
        <v>10.568230919999998</v>
      </c>
      <c r="K43" s="8">
        <f>FC_TRA_RAIL_MTU_E!K43+FC_TRA_RAIL_CPT_E!K43+FC_TRA_RAIL_HST_E!K43+FC_TRA_RAIL_FRT_E!K43</f>
        <v>13.530600720000001</v>
      </c>
      <c r="L43" s="8">
        <f>FC_TRA_RAIL_MTU_E!L43+FC_TRA_RAIL_CPT_E!L43+FC_TRA_RAIL_HST_E!L43+FC_TRA_RAIL_FRT_E!L43</f>
        <v>11.35223856</v>
      </c>
      <c r="M43" s="8">
        <f>FC_TRA_RAIL_MTU_E!M43+FC_TRA_RAIL_CPT_E!M43+FC_TRA_RAIL_HST_E!M43+FC_TRA_RAIL_FRT_E!M43</f>
        <v>12.916785959999999</v>
      </c>
      <c r="N43" s="8">
        <f>FC_TRA_RAIL_MTU_E!N43+FC_TRA_RAIL_CPT_E!N43+FC_TRA_RAIL_HST_E!N43+FC_TRA_RAIL_FRT_E!N43</f>
        <v>12.135979440000002</v>
      </c>
      <c r="O43" s="8">
        <f>FC_TRA_RAIL_MTU_E!O43+FC_TRA_RAIL_CPT_E!O43+FC_TRA_RAIL_HST_E!O43+FC_TRA_RAIL_FRT_E!O43</f>
        <v>11.9628522</v>
      </c>
      <c r="P43" s="8">
        <f>FC_TRA_RAIL_MTU_E!P43+FC_TRA_RAIL_CPT_E!P43+FC_TRA_RAIL_HST_E!P43+FC_TRA_RAIL_FRT_E!P43</f>
        <v>11.216724480000003</v>
      </c>
      <c r="Q43" s="8">
        <f>FC_TRA_RAIL_MTU_E!Q43+FC_TRA_RAIL_CPT_E!Q43+FC_TRA_RAIL_HST_E!Q43+FC_TRA_RAIL_FRT_E!Q43</f>
        <v>11.3426352</v>
      </c>
      <c r="R43" s="8">
        <f>FC_TRA_RAIL_MTU_E!R43+FC_TRA_RAIL_CPT_E!R43+FC_TRA_RAIL_HST_E!R43+FC_TRA_RAIL_FRT_E!R43</f>
        <v>9.1263931199999995</v>
      </c>
      <c r="S43" s="8">
        <f>FC_TRA_RAIL_MTU_E!S43+FC_TRA_RAIL_CPT_E!S43+FC_TRA_RAIL_HST_E!S43+FC_TRA_RAIL_FRT_E!S43</f>
        <v>9.3438025200000006</v>
      </c>
      <c r="T43" s="8">
        <f>FC_TRA_RAIL_MTU_E!T43+FC_TRA_RAIL_CPT_E!T43+FC_TRA_RAIL_HST_E!T43+FC_TRA_RAIL_FRT_E!T43</f>
        <v>8.5347194399999999</v>
      </c>
      <c r="U43" s="8">
        <f>FC_TRA_RAIL_MTU_E!U43+FC_TRA_RAIL_CPT_E!U43+FC_TRA_RAIL_HST_E!U43+FC_TRA_RAIL_FRT_E!U43</f>
        <v>10.23451416</v>
      </c>
      <c r="V43" s="8">
        <f>FC_TRA_RAIL_MTU_E!V43+FC_TRA_RAIL_CPT_E!V43+FC_TRA_RAIL_HST_E!V43+FC_TRA_RAIL_FRT_E!V43</f>
        <v>9.7215346799999995</v>
      </c>
      <c r="W43" s="8">
        <f>FC_TRA_RAIL_MTU_E!W43+FC_TRA_RAIL_CPT_E!W43+FC_TRA_RAIL_HST_E!W43+FC_TRA_RAIL_FRT_E!W43</f>
        <v>9.51692976</v>
      </c>
      <c r="X43" s="8">
        <f>FC_TRA_RAIL_MTU_E!X43+FC_TRA_RAIL_CPT_E!X43+FC_TRA_RAIL_HST_E!X43+FC_TRA_RAIL_FRT_E!X43</f>
        <v>9.9826927199999975</v>
      </c>
    </row>
    <row r="44" spans="1:24" ht="11.25" customHeight="1" x14ac:dyDescent="0.2">
      <c r="A44" s="28" t="s">
        <v>74</v>
      </c>
      <c r="B44" s="7" t="s">
        <v>75</v>
      </c>
      <c r="C44" s="8">
        <f>FC_TRA_RAIL_MTU_E!C44+FC_TRA_RAIL_CPT_E!C44+FC_TRA_RAIL_HST_E!C44+FC_TRA_RAIL_FRT_E!C44</f>
        <v>0</v>
      </c>
      <c r="D44" s="8">
        <f>FC_TRA_RAIL_MTU_E!D44+FC_TRA_RAIL_CPT_E!D44+FC_TRA_RAIL_HST_E!D44+FC_TRA_RAIL_FRT_E!D44</f>
        <v>0</v>
      </c>
      <c r="E44" s="8">
        <f>FC_TRA_RAIL_MTU_E!E44+FC_TRA_RAIL_CPT_E!E44+FC_TRA_RAIL_HST_E!E44+FC_TRA_RAIL_FRT_E!E44</f>
        <v>0</v>
      </c>
      <c r="F44" s="8">
        <f>FC_TRA_RAIL_MTU_E!F44+FC_TRA_RAIL_CPT_E!F44+FC_TRA_RAIL_HST_E!F44+FC_TRA_RAIL_FRT_E!F44</f>
        <v>0</v>
      </c>
      <c r="G44" s="8">
        <f>FC_TRA_RAIL_MTU_E!G44+FC_TRA_RAIL_CPT_E!G44+FC_TRA_RAIL_HST_E!G44+FC_TRA_RAIL_FRT_E!G44</f>
        <v>0</v>
      </c>
      <c r="H44" s="8">
        <f>FC_TRA_RAIL_MTU_E!H44+FC_TRA_RAIL_CPT_E!H44+FC_TRA_RAIL_HST_E!H44+FC_TRA_RAIL_FRT_E!H44</f>
        <v>0</v>
      </c>
      <c r="I44" s="8">
        <f>FC_TRA_RAIL_MTU_E!I44+FC_TRA_RAIL_CPT_E!I44+FC_TRA_RAIL_HST_E!I44+FC_TRA_RAIL_FRT_E!I44</f>
        <v>0</v>
      </c>
      <c r="J44" s="8">
        <f>FC_TRA_RAIL_MTU_E!J44+FC_TRA_RAIL_CPT_E!J44+FC_TRA_RAIL_HST_E!J44+FC_TRA_RAIL_FRT_E!J44</f>
        <v>0</v>
      </c>
      <c r="K44" s="8">
        <f>FC_TRA_RAIL_MTU_E!K44+FC_TRA_RAIL_CPT_E!K44+FC_TRA_RAIL_HST_E!K44+FC_TRA_RAIL_FRT_E!K44</f>
        <v>0</v>
      </c>
      <c r="L44" s="8">
        <f>FC_TRA_RAIL_MTU_E!L44+FC_TRA_RAIL_CPT_E!L44+FC_TRA_RAIL_HST_E!L44+FC_TRA_RAIL_FRT_E!L44</f>
        <v>0</v>
      </c>
      <c r="M44" s="8">
        <f>FC_TRA_RAIL_MTU_E!M44+FC_TRA_RAIL_CPT_E!M44+FC_TRA_RAIL_HST_E!M44+FC_TRA_RAIL_FRT_E!M44</f>
        <v>0</v>
      </c>
      <c r="N44" s="8">
        <f>FC_TRA_RAIL_MTU_E!N44+FC_TRA_RAIL_CPT_E!N44+FC_TRA_RAIL_HST_E!N44+FC_TRA_RAIL_FRT_E!N44</f>
        <v>0</v>
      </c>
      <c r="O44" s="8">
        <f>FC_TRA_RAIL_MTU_E!O44+FC_TRA_RAIL_CPT_E!O44+FC_TRA_RAIL_HST_E!O44+FC_TRA_RAIL_FRT_E!O44</f>
        <v>0</v>
      </c>
      <c r="P44" s="8">
        <f>FC_TRA_RAIL_MTU_E!P44+FC_TRA_RAIL_CPT_E!P44+FC_TRA_RAIL_HST_E!P44+FC_TRA_RAIL_FRT_E!P44</f>
        <v>0</v>
      </c>
      <c r="Q44" s="8">
        <f>FC_TRA_RAIL_MTU_E!Q44+FC_TRA_RAIL_CPT_E!Q44+FC_TRA_RAIL_HST_E!Q44+FC_TRA_RAIL_FRT_E!Q44</f>
        <v>0</v>
      </c>
      <c r="R44" s="8">
        <f>FC_TRA_RAIL_MTU_E!R44+FC_TRA_RAIL_CPT_E!R44+FC_TRA_RAIL_HST_E!R44+FC_TRA_RAIL_FRT_E!R44</f>
        <v>0</v>
      </c>
      <c r="S44" s="8">
        <f>FC_TRA_RAIL_MTU_E!S44+FC_TRA_RAIL_CPT_E!S44+FC_TRA_RAIL_HST_E!S44+FC_TRA_RAIL_FRT_E!S44</f>
        <v>0</v>
      </c>
      <c r="T44" s="8">
        <f>FC_TRA_RAIL_MTU_E!T44+FC_TRA_RAIL_CPT_E!T44+FC_TRA_RAIL_HST_E!T44+FC_TRA_RAIL_FRT_E!T44</f>
        <v>0</v>
      </c>
      <c r="U44" s="8">
        <f>FC_TRA_RAIL_MTU_E!U44+FC_TRA_RAIL_CPT_E!U44+FC_TRA_RAIL_HST_E!U44+FC_TRA_RAIL_FRT_E!U44</f>
        <v>0</v>
      </c>
      <c r="V44" s="8">
        <f>FC_TRA_RAIL_MTU_E!V44+FC_TRA_RAIL_CPT_E!V44+FC_TRA_RAIL_HST_E!V44+FC_TRA_RAIL_FRT_E!V44</f>
        <v>0</v>
      </c>
      <c r="W44" s="8">
        <f>FC_TRA_RAIL_MTU_E!W44+FC_TRA_RAIL_CPT_E!W44+FC_TRA_RAIL_HST_E!W44+FC_TRA_RAIL_FRT_E!W44</f>
        <v>0</v>
      </c>
      <c r="X44" s="8">
        <f>FC_TRA_RAIL_MTU_E!X44+FC_TRA_RAIL_CPT_E!X44+FC_TRA_RAIL_HST_E!X44+FC_TRA_RAIL_FRT_E!X44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FC_TRA_RAIL_MTU_E!C45+FC_TRA_RAIL_CPT_E!C45+FC_TRA_RAIL_HST_E!C45+FC_TRA_RAIL_FRT_E!C45</f>
        <v>0</v>
      </c>
      <c r="D45" s="8">
        <f>FC_TRA_RAIL_MTU_E!D45+FC_TRA_RAIL_CPT_E!D45+FC_TRA_RAIL_HST_E!D45+FC_TRA_RAIL_FRT_E!D45</f>
        <v>0</v>
      </c>
      <c r="E45" s="8">
        <f>FC_TRA_RAIL_MTU_E!E45+FC_TRA_RAIL_CPT_E!E45+FC_TRA_RAIL_HST_E!E45+FC_TRA_RAIL_FRT_E!E45</f>
        <v>0</v>
      </c>
      <c r="F45" s="8">
        <f>FC_TRA_RAIL_MTU_E!F45+FC_TRA_RAIL_CPT_E!F45+FC_TRA_RAIL_HST_E!F45+FC_TRA_RAIL_FRT_E!F45</f>
        <v>0</v>
      </c>
      <c r="G45" s="8">
        <f>FC_TRA_RAIL_MTU_E!G45+FC_TRA_RAIL_CPT_E!G45+FC_TRA_RAIL_HST_E!G45+FC_TRA_RAIL_FRT_E!G45</f>
        <v>0</v>
      </c>
      <c r="H45" s="8">
        <f>FC_TRA_RAIL_MTU_E!H45+FC_TRA_RAIL_CPT_E!H45+FC_TRA_RAIL_HST_E!H45+FC_TRA_RAIL_FRT_E!H45</f>
        <v>0</v>
      </c>
      <c r="I45" s="8">
        <f>FC_TRA_RAIL_MTU_E!I45+FC_TRA_RAIL_CPT_E!I45+FC_TRA_RAIL_HST_E!I45+FC_TRA_RAIL_FRT_E!I45</f>
        <v>0</v>
      </c>
      <c r="J45" s="8">
        <f>FC_TRA_RAIL_MTU_E!J45+FC_TRA_RAIL_CPT_E!J45+FC_TRA_RAIL_HST_E!J45+FC_TRA_RAIL_FRT_E!J45</f>
        <v>0</v>
      </c>
      <c r="K45" s="8">
        <f>FC_TRA_RAIL_MTU_E!K45+FC_TRA_RAIL_CPT_E!K45+FC_TRA_RAIL_HST_E!K45+FC_TRA_RAIL_FRT_E!K45</f>
        <v>0</v>
      </c>
      <c r="L45" s="8">
        <f>FC_TRA_RAIL_MTU_E!L45+FC_TRA_RAIL_CPT_E!L45+FC_TRA_RAIL_HST_E!L45+FC_TRA_RAIL_FRT_E!L45</f>
        <v>0</v>
      </c>
      <c r="M45" s="8">
        <f>FC_TRA_RAIL_MTU_E!M45+FC_TRA_RAIL_CPT_E!M45+FC_TRA_RAIL_HST_E!M45+FC_TRA_RAIL_FRT_E!M45</f>
        <v>0</v>
      </c>
      <c r="N45" s="8">
        <f>FC_TRA_RAIL_MTU_E!N45+FC_TRA_RAIL_CPT_E!N45+FC_TRA_RAIL_HST_E!N45+FC_TRA_RAIL_FRT_E!N45</f>
        <v>0</v>
      </c>
      <c r="O45" s="8">
        <f>FC_TRA_RAIL_MTU_E!O45+FC_TRA_RAIL_CPT_E!O45+FC_TRA_RAIL_HST_E!O45+FC_TRA_RAIL_FRT_E!O45</f>
        <v>0</v>
      </c>
      <c r="P45" s="8">
        <f>FC_TRA_RAIL_MTU_E!P45+FC_TRA_RAIL_CPT_E!P45+FC_TRA_RAIL_HST_E!P45+FC_TRA_RAIL_FRT_E!P45</f>
        <v>0</v>
      </c>
      <c r="Q45" s="8">
        <f>FC_TRA_RAIL_MTU_E!Q45+FC_TRA_RAIL_CPT_E!Q45+FC_TRA_RAIL_HST_E!Q45+FC_TRA_RAIL_FRT_E!Q45</f>
        <v>0</v>
      </c>
      <c r="R45" s="8">
        <f>FC_TRA_RAIL_MTU_E!R45+FC_TRA_RAIL_CPT_E!R45+FC_TRA_RAIL_HST_E!R45+FC_TRA_RAIL_FRT_E!R45</f>
        <v>0</v>
      </c>
      <c r="S45" s="8">
        <f>FC_TRA_RAIL_MTU_E!S45+FC_TRA_RAIL_CPT_E!S45+FC_TRA_RAIL_HST_E!S45+FC_TRA_RAIL_FRT_E!S45</f>
        <v>0</v>
      </c>
      <c r="T45" s="8">
        <f>FC_TRA_RAIL_MTU_E!T45+FC_TRA_RAIL_CPT_E!T45+FC_TRA_RAIL_HST_E!T45+FC_TRA_RAIL_FRT_E!T45</f>
        <v>0</v>
      </c>
      <c r="U45" s="8">
        <f>FC_TRA_RAIL_MTU_E!U45+FC_TRA_RAIL_CPT_E!U45+FC_TRA_RAIL_HST_E!U45+FC_TRA_RAIL_FRT_E!U45</f>
        <v>0</v>
      </c>
      <c r="V45" s="8">
        <f>FC_TRA_RAIL_MTU_E!V45+FC_TRA_RAIL_CPT_E!V45+FC_TRA_RAIL_HST_E!V45+FC_TRA_RAIL_FRT_E!V45</f>
        <v>0</v>
      </c>
      <c r="W45" s="8">
        <f>FC_TRA_RAIL_MTU_E!W45+FC_TRA_RAIL_CPT_E!W45+FC_TRA_RAIL_HST_E!W45+FC_TRA_RAIL_FRT_E!W45</f>
        <v>0</v>
      </c>
      <c r="X45" s="8">
        <f>FC_TRA_RAIL_MTU_E!X45+FC_TRA_RAIL_CPT_E!X45+FC_TRA_RAIL_HST_E!X45+FC_TRA_RAIL_FRT_E!X45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FC_TRA_RAIL_MTU_E!C46+FC_TRA_RAIL_CPT_E!C46+FC_TRA_RAIL_HST_E!C46+FC_TRA_RAIL_FRT_E!C46</f>
        <v>0</v>
      </c>
      <c r="D46" s="8">
        <f>FC_TRA_RAIL_MTU_E!D46+FC_TRA_RAIL_CPT_E!D46+FC_TRA_RAIL_HST_E!D46+FC_TRA_RAIL_FRT_E!D46</f>
        <v>0</v>
      </c>
      <c r="E46" s="8">
        <f>FC_TRA_RAIL_MTU_E!E46+FC_TRA_RAIL_CPT_E!E46+FC_TRA_RAIL_HST_E!E46+FC_TRA_RAIL_FRT_E!E46</f>
        <v>0</v>
      </c>
      <c r="F46" s="8">
        <f>FC_TRA_RAIL_MTU_E!F46+FC_TRA_RAIL_CPT_E!F46+FC_TRA_RAIL_HST_E!F46+FC_TRA_RAIL_FRT_E!F46</f>
        <v>0</v>
      </c>
      <c r="G46" s="8">
        <f>FC_TRA_RAIL_MTU_E!G46+FC_TRA_RAIL_CPT_E!G46+FC_TRA_RAIL_HST_E!G46+FC_TRA_RAIL_FRT_E!G46</f>
        <v>0</v>
      </c>
      <c r="H46" s="8">
        <f>FC_TRA_RAIL_MTU_E!H46+FC_TRA_RAIL_CPT_E!H46+FC_TRA_RAIL_HST_E!H46+FC_TRA_RAIL_FRT_E!H46</f>
        <v>0</v>
      </c>
      <c r="I46" s="8">
        <f>FC_TRA_RAIL_MTU_E!I46+FC_TRA_RAIL_CPT_E!I46+FC_TRA_RAIL_HST_E!I46+FC_TRA_RAIL_FRT_E!I46</f>
        <v>0</v>
      </c>
      <c r="J46" s="8">
        <f>FC_TRA_RAIL_MTU_E!J46+FC_TRA_RAIL_CPT_E!J46+FC_TRA_RAIL_HST_E!J46+FC_TRA_RAIL_FRT_E!J46</f>
        <v>0</v>
      </c>
      <c r="K46" s="8">
        <f>FC_TRA_RAIL_MTU_E!K46+FC_TRA_RAIL_CPT_E!K46+FC_TRA_RAIL_HST_E!K46+FC_TRA_RAIL_FRT_E!K46</f>
        <v>0</v>
      </c>
      <c r="L46" s="8">
        <f>FC_TRA_RAIL_MTU_E!L46+FC_TRA_RAIL_CPT_E!L46+FC_TRA_RAIL_HST_E!L46+FC_TRA_RAIL_FRT_E!L46</f>
        <v>0</v>
      </c>
      <c r="M46" s="8">
        <f>FC_TRA_RAIL_MTU_E!M46+FC_TRA_RAIL_CPT_E!M46+FC_TRA_RAIL_HST_E!M46+FC_TRA_RAIL_FRT_E!M46</f>
        <v>0</v>
      </c>
      <c r="N46" s="8">
        <f>FC_TRA_RAIL_MTU_E!N46+FC_TRA_RAIL_CPT_E!N46+FC_TRA_RAIL_HST_E!N46+FC_TRA_RAIL_FRT_E!N46</f>
        <v>0</v>
      </c>
      <c r="O46" s="8">
        <f>FC_TRA_RAIL_MTU_E!O46+FC_TRA_RAIL_CPT_E!O46+FC_TRA_RAIL_HST_E!O46+FC_TRA_RAIL_FRT_E!O46</f>
        <v>0</v>
      </c>
      <c r="P46" s="8">
        <f>FC_TRA_RAIL_MTU_E!P46+FC_TRA_RAIL_CPT_E!P46+FC_TRA_RAIL_HST_E!P46+FC_TRA_RAIL_FRT_E!P46</f>
        <v>0</v>
      </c>
      <c r="Q46" s="8">
        <f>FC_TRA_RAIL_MTU_E!Q46+FC_TRA_RAIL_CPT_E!Q46+FC_TRA_RAIL_HST_E!Q46+FC_TRA_RAIL_FRT_E!Q46</f>
        <v>0</v>
      </c>
      <c r="R46" s="8">
        <f>FC_TRA_RAIL_MTU_E!R46+FC_TRA_RAIL_CPT_E!R46+FC_TRA_RAIL_HST_E!R46+FC_TRA_RAIL_FRT_E!R46</f>
        <v>0</v>
      </c>
      <c r="S46" s="8">
        <f>FC_TRA_RAIL_MTU_E!S46+FC_TRA_RAIL_CPT_E!S46+FC_TRA_RAIL_HST_E!S46+FC_TRA_RAIL_FRT_E!S46</f>
        <v>0</v>
      </c>
      <c r="T46" s="8">
        <f>FC_TRA_RAIL_MTU_E!T46+FC_TRA_RAIL_CPT_E!T46+FC_TRA_RAIL_HST_E!T46+FC_TRA_RAIL_FRT_E!T46</f>
        <v>0</v>
      </c>
      <c r="U46" s="8">
        <f>FC_TRA_RAIL_MTU_E!U46+FC_TRA_RAIL_CPT_E!U46+FC_TRA_RAIL_HST_E!U46+FC_TRA_RAIL_FRT_E!U46</f>
        <v>0</v>
      </c>
      <c r="V46" s="8">
        <f>FC_TRA_RAIL_MTU_E!V46+FC_TRA_RAIL_CPT_E!V46+FC_TRA_RAIL_HST_E!V46+FC_TRA_RAIL_FRT_E!V46</f>
        <v>0</v>
      </c>
      <c r="W46" s="8">
        <f>FC_TRA_RAIL_MTU_E!W46+FC_TRA_RAIL_CPT_E!W46+FC_TRA_RAIL_HST_E!W46+FC_TRA_RAIL_FRT_E!W46</f>
        <v>0</v>
      </c>
      <c r="X46" s="8">
        <f>FC_TRA_RAIL_MTU_E!X46+FC_TRA_RAIL_CPT_E!X46+FC_TRA_RAIL_HST_E!X46+FC_TRA_RAIL_FRT_E!X46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FC_TRA_RAIL_MTU_E!C47+FC_TRA_RAIL_CPT_E!C47+FC_TRA_RAIL_HST_E!C47+FC_TRA_RAIL_FRT_E!C47</f>
        <v>0</v>
      </c>
      <c r="D47" s="8">
        <f>FC_TRA_RAIL_MTU_E!D47+FC_TRA_RAIL_CPT_E!D47+FC_TRA_RAIL_HST_E!D47+FC_TRA_RAIL_FRT_E!D47</f>
        <v>0</v>
      </c>
      <c r="E47" s="8">
        <f>FC_TRA_RAIL_MTU_E!E47+FC_TRA_RAIL_CPT_E!E47+FC_TRA_RAIL_HST_E!E47+FC_TRA_RAIL_FRT_E!E47</f>
        <v>0</v>
      </c>
      <c r="F47" s="8">
        <f>FC_TRA_RAIL_MTU_E!F47+FC_TRA_RAIL_CPT_E!F47+FC_TRA_RAIL_HST_E!F47+FC_TRA_RAIL_FRT_E!F47</f>
        <v>0</v>
      </c>
      <c r="G47" s="8">
        <f>FC_TRA_RAIL_MTU_E!G47+FC_TRA_RAIL_CPT_E!G47+FC_TRA_RAIL_HST_E!G47+FC_TRA_RAIL_FRT_E!G47</f>
        <v>0</v>
      </c>
      <c r="H47" s="8">
        <f>FC_TRA_RAIL_MTU_E!H47+FC_TRA_RAIL_CPT_E!H47+FC_TRA_RAIL_HST_E!H47+FC_TRA_RAIL_FRT_E!H47</f>
        <v>0</v>
      </c>
      <c r="I47" s="8">
        <f>FC_TRA_RAIL_MTU_E!I47+FC_TRA_RAIL_CPT_E!I47+FC_TRA_RAIL_HST_E!I47+FC_TRA_RAIL_FRT_E!I47</f>
        <v>0</v>
      </c>
      <c r="J47" s="8">
        <f>FC_TRA_RAIL_MTU_E!J47+FC_TRA_RAIL_CPT_E!J47+FC_TRA_RAIL_HST_E!J47+FC_TRA_RAIL_FRT_E!J47</f>
        <v>0</v>
      </c>
      <c r="K47" s="8">
        <f>FC_TRA_RAIL_MTU_E!K47+FC_TRA_RAIL_CPT_E!K47+FC_TRA_RAIL_HST_E!K47+FC_TRA_RAIL_FRT_E!K47</f>
        <v>0</v>
      </c>
      <c r="L47" s="8">
        <f>FC_TRA_RAIL_MTU_E!L47+FC_TRA_RAIL_CPT_E!L47+FC_TRA_RAIL_HST_E!L47+FC_TRA_RAIL_FRT_E!L47</f>
        <v>0</v>
      </c>
      <c r="M47" s="8">
        <f>FC_TRA_RAIL_MTU_E!M47+FC_TRA_RAIL_CPT_E!M47+FC_TRA_RAIL_HST_E!M47+FC_TRA_RAIL_FRT_E!M47</f>
        <v>0</v>
      </c>
      <c r="N47" s="8">
        <f>FC_TRA_RAIL_MTU_E!N47+FC_TRA_RAIL_CPT_E!N47+FC_TRA_RAIL_HST_E!N47+FC_TRA_RAIL_FRT_E!N47</f>
        <v>0</v>
      </c>
      <c r="O47" s="8">
        <f>FC_TRA_RAIL_MTU_E!O47+FC_TRA_RAIL_CPT_E!O47+FC_TRA_RAIL_HST_E!O47+FC_TRA_RAIL_FRT_E!O47</f>
        <v>0</v>
      </c>
      <c r="P47" s="8">
        <f>FC_TRA_RAIL_MTU_E!P47+FC_TRA_RAIL_CPT_E!P47+FC_TRA_RAIL_HST_E!P47+FC_TRA_RAIL_FRT_E!P47</f>
        <v>0</v>
      </c>
      <c r="Q47" s="8">
        <f>FC_TRA_RAIL_MTU_E!Q47+FC_TRA_RAIL_CPT_E!Q47+FC_TRA_RAIL_HST_E!Q47+FC_TRA_RAIL_FRT_E!Q47</f>
        <v>0</v>
      </c>
      <c r="R47" s="8">
        <f>FC_TRA_RAIL_MTU_E!R47+FC_TRA_RAIL_CPT_E!R47+FC_TRA_RAIL_HST_E!R47+FC_TRA_RAIL_FRT_E!R47</f>
        <v>0</v>
      </c>
      <c r="S47" s="8">
        <f>FC_TRA_RAIL_MTU_E!S47+FC_TRA_RAIL_CPT_E!S47+FC_TRA_RAIL_HST_E!S47+FC_TRA_RAIL_FRT_E!S47</f>
        <v>0</v>
      </c>
      <c r="T47" s="8">
        <f>FC_TRA_RAIL_MTU_E!T47+FC_TRA_RAIL_CPT_E!T47+FC_TRA_RAIL_HST_E!T47+FC_TRA_RAIL_FRT_E!T47</f>
        <v>0</v>
      </c>
      <c r="U47" s="8">
        <f>FC_TRA_RAIL_MTU_E!U47+FC_TRA_RAIL_CPT_E!U47+FC_TRA_RAIL_HST_E!U47+FC_TRA_RAIL_FRT_E!U47</f>
        <v>0</v>
      </c>
      <c r="V47" s="8">
        <f>FC_TRA_RAIL_MTU_E!V47+FC_TRA_RAIL_CPT_E!V47+FC_TRA_RAIL_HST_E!V47+FC_TRA_RAIL_FRT_E!V47</f>
        <v>0</v>
      </c>
      <c r="W47" s="8">
        <f>FC_TRA_RAIL_MTU_E!W47+FC_TRA_RAIL_CPT_E!W47+FC_TRA_RAIL_HST_E!W47+FC_TRA_RAIL_FRT_E!W47</f>
        <v>0</v>
      </c>
      <c r="X47" s="8">
        <f>FC_TRA_RAIL_MTU_E!X47+FC_TRA_RAIL_CPT_E!X47+FC_TRA_RAIL_HST_E!X47+FC_TRA_RAIL_FRT_E!X47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FC_TRA_RAIL_MTU_E!C48+FC_TRA_RAIL_CPT_E!C48+FC_TRA_RAIL_HST_E!C48+FC_TRA_RAIL_FRT_E!C48</f>
        <v>0</v>
      </c>
      <c r="D48" s="8">
        <f>FC_TRA_RAIL_MTU_E!D48+FC_TRA_RAIL_CPT_E!D48+FC_TRA_RAIL_HST_E!D48+FC_TRA_RAIL_FRT_E!D48</f>
        <v>0</v>
      </c>
      <c r="E48" s="8">
        <f>FC_TRA_RAIL_MTU_E!E48+FC_TRA_RAIL_CPT_E!E48+FC_TRA_RAIL_HST_E!E48+FC_TRA_RAIL_FRT_E!E48</f>
        <v>0</v>
      </c>
      <c r="F48" s="8">
        <f>FC_TRA_RAIL_MTU_E!F48+FC_TRA_RAIL_CPT_E!F48+FC_TRA_RAIL_HST_E!F48+FC_TRA_RAIL_FRT_E!F48</f>
        <v>0</v>
      </c>
      <c r="G48" s="8">
        <f>FC_TRA_RAIL_MTU_E!G48+FC_TRA_RAIL_CPT_E!G48+FC_TRA_RAIL_HST_E!G48+FC_TRA_RAIL_FRT_E!G48</f>
        <v>0</v>
      </c>
      <c r="H48" s="8">
        <f>FC_TRA_RAIL_MTU_E!H48+FC_TRA_RAIL_CPT_E!H48+FC_TRA_RAIL_HST_E!H48+FC_TRA_RAIL_FRT_E!H48</f>
        <v>0</v>
      </c>
      <c r="I48" s="8">
        <f>FC_TRA_RAIL_MTU_E!I48+FC_TRA_RAIL_CPT_E!I48+FC_TRA_RAIL_HST_E!I48+FC_TRA_RAIL_FRT_E!I48</f>
        <v>0</v>
      </c>
      <c r="J48" s="8">
        <f>FC_TRA_RAIL_MTU_E!J48+FC_TRA_RAIL_CPT_E!J48+FC_TRA_RAIL_HST_E!J48+FC_TRA_RAIL_FRT_E!J48</f>
        <v>0</v>
      </c>
      <c r="K48" s="8">
        <f>FC_TRA_RAIL_MTU_E!K48+FC_TRA_RAIL_CPT_E!K48+FC_TRA_RAIL_HST_E!K48+FC_TRA_RAIL_FRT_E!K48</f>
        <v>0</v>
      </c>
      <c r="L48" s="8">
        <f>FC_TRA_RAIL_MTU_E!L48+FC_TRA_RAIL_CPT_E!L48+FC_TRA_RAIL_HST_E!L48+FC_TRA_RAIL_FRT_E!L48</f>
        <v>0</v>
      </c>
      <c r="M48" s="8">
        <f>FC_TRA_RAIL_MTU_E!M48+FC_TRA_RAIL_CPT_E!M48+FC_TRA_RAIL_HST_E!M48+FC_TRA_RAIL_FRT_E!M48</f>
        <v>0</v>
      </c>
      <c r="N48" s="8">
        <f>FC_TRA_RAIL_MTU_E!N48+FC_TRA_RAIL_CPT_E!N48+FC_TRA_RAIL_HST_E!N48+FC_TRA_RAIL_FRT_E!N48</f>
        <v>0</v>
      </c>
      <c r="O48" s="8">
        <f>FC_TRA_RAIL_MTU_E!O48+FC_TRA_RAIL_CPT_E!O48+FC_TRA_RAIL_HST_E!O48+FC_TRA_RAIL_FRT_E!O48</f>
        <v>0</v>
      </c>
      <c r="P48" s="8">
        <f>FC_TRA_RAIL_MTU_E!P48+FC_TRA_RAIL_CPT_E!P48+FC_TRA_RAIL_HST_E!P48+FC_TRA_RAIL_FRT_E!P48</f>
        <v>0</v>
      </c>
      <c r="Q48" s="8">
        <f>FC_TRA_RAIL_MTU_E!Q48+FC_TRA_RAIL_CPT_E!Q48+FC_TRA_RAIL_HST_E!Q48+FC_TRA_RAIL_FRT_E!Q48</f>
        <v>0</v>
      </c>
      <c r="R48" s="8">
        <f>FC_TRA_RAIL_MTU_E!R48+FC_TRA_RAIL_CPT_E!R48+FC_TRA_RAIL_HST_E!R48+FC_TRA_RAIL_FRT_E!R48</f>
        <v>0</v>
      </c>
      <c r="S48" s="8">
        <f>FC_TRA_RAIL_MTU_E!S48+FC_TRA_RAIL_CPT_E!S48+FC_TRA_RAIL_HST_E!S48+FC_TRA_RAIL_FRT_E!S48</f>
        <v>0</v>
      </c>
      <c r="T48" s="8">
        <f>FC_TRA_RAIL_MTU_E!T48+FC_TRA_RAIL_CPT_E!T48+FC_TRA_RAIL_HST_E!T48+FC_TRA_RAIL_FRT_E!T48</f>
        <v>0</v>
      </c>
      <c r="U48" s="8">
        <f>FC_TRA_RAIL_MTU_E!U48+FC_TRA_RAIL_CPT_E!U48+FC_TRA_RAIL_HST_E!U48+FC_TRA_RAIL_FRT_E!U48</f>
        <v>0</v>
      </c>
      <c r="V48" s="8">
        <f>FC_TRA_RAIL_MTU_E!V48+FC_TRA_RAIL_CPT_E!V48+FC_TRA_RAIL_HST_E!V48+FC_TRA_RAIL_FRT_E!V48</f>
        <v>0</v>
      </c>
      <c r="W48" s="8">
        <f>FC_TRA_RAIL_MTU_E!W48+FC_TRA_RAIL_CPT_E!W48+FC_TRA_RAIL_HST_E!W48+FC_TRA_RAIL_FRT_E!W48</f>
        <v>0</v>
      </c>
      <c r="X48" s="8">
        <f>FC_TRA_RAIL_MTU_E!X48+FC_TRA_RAIL_CPT_E!X48+FC_TRA_RAIL_HST_E!X48+FC_TRA_RAIL_FRT_E!X48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FC_TRA_RAIL_MTU_E!C49+FC_TRA_RAIL_CPT_E!C49+FC_TRA_RAIL_HST_E!C49+FC_TRA_RAIL_FRT_E!C49</f>
        <v>0</v>
      </c>
      <c r="D49" s="8">
        <f>FC_TRA_RAIL_MTU_E!D49+FC_TRA_RAIL_CPT_E!D49+FC_TRA_RAIL_HST_E!D49+FC_TRA_RAIL_FRT_E!D49</f>
        <v>0</v>
      </c>
      <c r="E49" s="8">
        <f>FC_TRA_RAIL_MTU_E!E49+FC_TRA_RAIL_CPT_E!E49+FC_TRA_RAIL_HST_E!E49+FC_TRA_RAIL_FRT_E!E49</f>
        <v>0</v>
      </c>
      <c r="F49" s="8">
        <f>FC_TRA_RAIL_MTU_E!F49+FC_TRA_RAIL_CPT_E!F49+FC_TRA_RAIL_HST_E!F49+FC_TRA_RAIL_FRT_E!F49</f>
        <v>0</v>
      </c>
      <c r="G49" s="8">
        <f>FC_TRA_RAIL_MTU_E!G49+FC_TRA_RAIL_CPT_E!G49+FC_TRA_RAIL_HST_E!G49+FC_TRA_RAIL_FRT_E!G49</f>
        <v>0</v>
      </c>
      <c r="H49" s="8">
        <f>FC_TRA_RAIL_MTU_E!H49+FC_TRA_RAIL_CPT_E!H49+FC_TRA_RAIL_HST_E!H49+FC_TRA_RAIL_FRT_E!H49</f>
        <v>0</v>
      </c>
      <c r="I49" s="8">
        <f>FC_TRA_RAIL_MTU_E!I49+FC_TRA_RAIL_CPT_E!I49+FC_TRA_RAIL_HST_E!I49+FC_TRA_RAIL_FRT_E!I49</f>
        <v>0</v>
      </c>
      <c r="J49" s="8">
        <f>FC_TRA_RAIL_MTU_E!J49+FC_TRA_RAIL_CPT_E!J49+FC_TRA_RAIL_HST_E!J49+FC_TRA_RAIL_FRT_E!J49</f>
        <v>0</v>
      </c>
      <c r="K49" s="8">
        <f>FC_TRA_RAIL_MTU_E!K49+FC_TRA_RAIL_CPT_E!K49+FC_TRA_RAIL_HST_E!K49+FC_TRA_RAIL_FRT_E!K49</f>
        <v>0</v>
      </c>
      <c r="L49" s="8">
        <f>FC_TRA_RAIL_MTU_E!L49+FC_TRA_RAIL_CPT_E!L49+FC_TRA_RAIL_HST_E!L49+FC_TRA_RAIL_FRT_E!L49</f>
        <v>0</v>
      </c>
      <c r="M49" s="8">
        <f>FC_TRA_RAIL_MTU_E!M49+FC_TRA_RAIL_CPT_E!M49+FC_TRA_RAIL_HST_E!M49+FC_TRA_RAIL_FRT_E!M49</f>
        <v>0</v>
      </c>
      <c r="N49" s="8">
        <f>FC_TRA_RAIL_MTU_E!N49+FC_TRA_RAIL_CPT_E!N49+FC_TRA_RAIL_HST_E!N49+FC_TRA_RAIL_FRT_E!N49</f>
        <v>0</v>
      </c>
      <c r="O49" s="8">
        <f>FC_TRA_RAIL_MTU_E!O49+FC_TRA_RAIL_CPT_E!O49+FC_TRA_RAIL_HST_E!O49+FC_TRA_RAIL_FRT_E!O49</f>
        <v>0</v>
      </c>
      <c r="P49" s="8">
        <f>FC_TRA_RAIL_MTU_E!P49+FC_TRA_RAIL_CPT_E!P49+FC_TRA_RAIL_HST_E!P49+FC_TRA_RAIL_FRT_E!P49</f>
        <v>0</v>
      </c>
      <c r="Q49" s="8">
        <f>FC_TRA_RAIL_MTU_E!Q49+FC_TRA_RAIL_CPT_E!Q49+FC_TRA_RAIL_HST_E!Q49+FC_TRA_RAIL_FRT_E!Q49</f>
        <v>0</v>
      </c>
      <c r="R49" s="8">
        <f>FC_TRA_RAIL_MTU_E!R49+FC_TRA_RAIL_CPT_E!R49+FC_TRA_RAIL_HST_E!R49+FC_TRA_RAIL_FRT_E!R49</f>
        <v>0</v>
      </c>
      <c r="S49" s="8">
        <f>FC_TRA_RAIL_MTU_E!S49+FC_TRA_RAIL_CPT_E!S49+FC_TRA_RAIL_HST_E!S49+FC_TRA_RAIL_FRT_E!S49</f>
        <v>0</v>
      </c>
      <c r="T49" s="8">
        <f>FC_TRA_RAIL_MTU_E!T49+FC_TRA_RAIL_CPT_E!T49+FC_TRA_RAIL_HST_E!T49+FC_TRA_RAIL_FRT_E!T49</f>
        <v>0</v>
      </c>
      <c r="U49" s="8">
        <f>FC_TRA_RAIL_MTU_E!U49+FC_TRA_RAIL_CPT_E!U49+FC_TRA_RAIL_HST_E!U49+FC_TRA_RAIL_FRT_E!U49</f>
        <v>0</v>
      </c>
      <c r="V49" s="8">
        <f>FC_TRA_RAIL_MTU_E!V49+FC_TRA_RAIL_CPT_E!V49+FC_TRA_RAIL_HST_E!V49+FC_TRA_RAIL_FRT_E!V49</f>
        <v>0</v>
      </c>
      <c r="W49" s="8">
        <f>FC_TRA_RAIL_MTU_E!W49+FC_TRA_RAIL_CPT_E!W49+FC_TRA_RAIL_HST_E!W49+FC_TRA_RAIL_FRT_E!W49</f>
        <v>0</v>
      </c>
      <c r="X49" s="8">
        <f>FC_TRA_RAIL_MTU_E!X49+FC_TRA_RAIL_CPT_E!X49+FC_TRA_RAIL_HST_E!X49+FC_TRA_RAIL_FRT_E!X49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FC_TRA_RAIL_MTU_E!C50+FC_TRA_RAIL_CPT_E!C50+FC_TRA_RAIL_HST_E!C50+FC_TRA_RAIL_FRT_E!C50</f>
        <v>0</v>
      </c>
      <c r="D50" s="8">
        <f>FC_TRA_RAIL_MTU_E!D50+FC_TRA_RAIL_CPT_E!D50+FC_TRA_RAIL_HST_E!D50+FC_TRA_RAIL_FRT_E!D50</f>
        <v>0</v>
      </c>
      <c r="E50" s="8">
        <f>FC_TRA_RAIL_MTU_E!E50+FC_TRA_RAIL_CPT_E!E50+FC_TRA_RAIL_HST_E!E50+FC_TRA_RAIL_FRT_E!E50</f>
        <v>0</v>
      </c>
      <c r="F50" s="8">
        <f>FC_TRA_RAIL_MTU_E!F50+FC_TRA_RAIL_CPT_E!F50+FC_TRA_RAIL_HST_E!F50+FC_TRA_RAIL_FRT_E!F50</f>
        <v>0</v>
      </c>
      <c r="G50" s="8">
        <f>FC_TRA_RAIL_MTU_E!G50+FC_TRA_RAIL_CPT_E!G50+FC_TRA_RAIL_HST_E!G50+FC_TRA_RAIL_FRT_E!G50</f>
        <v>0</v>
      </c>
      <c r="H50" s="8">
        <f>FC_TRA_RAIL_MTU_E!H50+FC_TRA_RAIL_CPT_E!H50+FC_TRA_RAIL_HST_E!H50+FC_TRA_RAIL_FRT_E!H50</f>
        <v>0</v>
      </c>
      <c r="I50" s="8">
        <f>FC_TRA_RAIL_MTU_E!I50+FC_TRA_RAIL_CPT_E!I50+FC_TRA_RAIL_HST_E!I50+FC_TRA_RAIL_FRT_E!I50</f>
        <v>0</v>
      </c>
      <c r="J50" s="8">
        <f>FC_TRA_RAIL_MTU_E!J50+FC_TRA_RAIL_CPT_E!J50+FC_TRA_RAIL_HST_E!J50+FC_TRA_RAIL_FRT_E!J50</f>
        <v>0</v>
      </c>
      <c r="K50" s="8">
        <f>FC_TRA_RAIL_MTU_E!K50+FC_TRA_RAIL_CPT_E!K50+FC_TRA_RAIL_HST_E!K50+FC_TRA_RAIL_FRT_E!K50</f>
        <v>0</v>
      </c>
      <c r="L50" s="8">
        <f>FC_TRA_RAIL_MTU_E!L50+FC_TRA_RAIL_CPT_E!L50+FC_TRA_RAIL_HST_E!L50+FC_TRA_RAIL_FRT_E!L50</f>
        <v>0</v>
      </c>
      <c r="M50" s="8">
        <f>FC_TRA_RAIL_MTU_E!M50+FC_TRA_RAIL_CPT_E!M50+FC_TRA_RAIL_HST_E!M50+FC_TRA_RAIL_FRT_E!M50</f>
        <v>0</v>
      </c>
      <c r="N50" s="8">
        <f>FC_TRA_RAIL_MTU_E!N50+FC_TRA_RAIL_CPT_E!N50+FC_TRA_RAIL_HST_E!N50+FC_TRA_RAIL_FRT_E!N50</f>
        <v>0</v>
      </c>
      <c r="O50" s="8">
        <f>FC_TRA_RAIL_MTU_E!O50+FC_TRA_RAIL_CPT_E!O50+FC_TRA_RAIL_HST_E!O50+FC_TRA_RAIL_FRT_E!O50</f>
        <v>0</v>
      </c>
      <c r="P50" s="8">
        <f>FC_TRA_RAIL_MTU_E!P50+FC_TRA_RAIL_CPT_E!P50+FC_TRA_RAIL_HST_E!P50+FC_TRA_RAIL_FRT_E!P50</f>
        <v>0</v>
      </c>
      <c r="Q50" s="8">
        <f>FC_TRA_RAIL_MTU_E!Q50+FC_TRA_RAIL_CPT_E!Q50+FC_TRA_RAIL_HST_E!Q50+FC_TRA_RAIL_FRT_E!Q50</f>
        <v>0</v>
      </c>
      <c r="R50" s="8">
        <f>FC_TRA_RAIL_MTU_E!R50+FC_TRA_RAIL_CPT_E!R50+FC_TRA_RAIL_HST_E!R50+FC_TRA_RAIL_FRT_E!R50</f>
        <v>0</v>
      </c>
      <c r="S50" s="8">
        <f>FC_TRA_RAIL_MTU_E!S50+FC_TRA_RAIL_CPT_E!S50+FC_TRA_RAIL_HST_E!S50+FC_TRA_RAIL_FRT_E!S50</f>
        <v>0</v>
      </c>
      <c r="T50" s="8">
        <f>FC_TRA_RAIL_MTU_E!T50+FC_TRA_RAIL_CPT_E!T50+FC_TRA_RAIL_HST_E!T50+FC_TRA_RAIL_FRT_E!T50</f>
        <v>0</v>
      </c>
      <c r="U50" s="8">
        <f>FC_TRA_RAIL_MTU_E!U50+FC_TRA_RAIL_CPT_E!U50+FC_TRA_RAIL_HST_E!U50+FC_TRA_RAIL_FRT_E!U50</f>
        <v>0</v>
      </c>
      <c r="V50" s="8">
        <f>FC_TRA_RAIL_MTU_E!V50+FC_TRA_RAIL_CPT_E!V50+FC_TRA_RAIL_HST_E!V50+FC_TRA_RAIL_FRT_E!V50</f>
        <v>0</v>
      </c>
      <c r="W50" s="8">
        <f>FC_TRA_RAIL_MTU_E!W50+FC_TRA_RAIL_CPT_E!W50+FC_TRA_RAIL_HST_E!W50+FC_TRA_RAIL_FRT_E!W50</f>
        <v>0</v>
      </c>
      <c r="X50" s="8">
        <f>FC_TRA_RAIL_MTU_E!X50+FC_TRA_RAIL_CPT_E!X50+FC_TRA_RAIL_HST_E!X50+FC_TRA_RAIL_FRT_E!X50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FC_TRA_RAIL_MTU_E!C51+FC_TRA_RAIL_CPT_E!C51+FC_TRA_RAIL_HST_E!C51+FC_TRA_RAIL_FRT_E!C51</f>
        <v>0</v>
      </c>
      <c r="D51" s="27">
        <f>FC_TRA_RAIL_MTU_E!D51+FC_TRA_RAIL_CPT_E!D51+FC_TRA_RAIL_HST_E!D51+FC_TRA_RAIL_FRT_E!D51</f>
        <v>0</v>
      </c>
      <c r="E51" s="27">
        <f>FC_TRA_RAIL_MTU_E!E51+FC_TRA_RAIL_CPT_E!E51+FC_TRA_RAIL_HST_E!E51+FC_TRA_RAIL_FRT_E!E51</f>
        <v>0</v>
      </c>
      <c r="F51" s="27">
        <f>FC_TRA_RAIL_MTU_E!F51+FC_TRA_RAIL_CPT_E!F51+FC_TRA_RAIL_HST_E!F51+FC_TRA_RAIL_FRT_E!F51</f>
        <v>0</v>
      </c>
      <c r="G51" s="27">
        <f>FC_TRA_RAIL_MTU_E!G51+FC_TRA_RAIL_CPT_E!G51+FC_TRA_RAIL_HST_E!G51+FC_TRA_RAIL_FRT_E!G51</f>
        <v>0</v>
      </c>
      <c r="H51" s="27">
        <f>FC_TRA_RAIL_MTU_E!H51+FC_TRA_RAIL_CPT_E!H51+FC_TRA_RAIL_HST_E!H51+FC_TRA_RAIL_FRT_E!H51</f>
        <v>0</v>
      </c>
      <c r="I51" s="27">
        <f>FC_TRA_RAIL_MTU_E!I51+FC_TRA_RAIL_CPT_E!I51+FC_TRA_RAIL_HST_E!I51+FC_TRA_RAIL_FRT_E!I51</f>
        <v>0</v>
      </c>
      <c r="J51" s="27">
        <f>FC_TRA_RAIL_MTU_E!J51+FC_TRA_RAIL_CPT_E!J51+FC_TRA_RAIL_HST_E!J51+FC_TRA_RAIL_FRT_E!J51</f>
        <v>0</v>
      </c>
      <c r="K51" s="27">
        <f>FC_TRA_RAIL_MTU_E!K51+FC_TRA_RAIL_CPT_E!K51+FC_TRA_RAIL_HST_E!K51+FC_TRA_RAIL_FRT_E!K51</f>
        <v>0</v>
      </c>
      <c r="L51" s="27">
        <f>FC_TRA_RAIL_MTU_E!L51+FC_TRA_RAIL_CPT_E!L51+FC_TRA_RAIL_HST_E!L51+FC_TRA_RAIL_FRT_E!L51</f>
        <v>0</v>
      </c>
      <c r="M51" s="27">
        <f>FC_TRA_RAIL_MTU_E!M51+FC_TRA_RAIL_CPT_E!M51+FC_TRA_RAIL_HST_E!M51+FC_TRA_RAIL_FRT_E!M51</f>
        <v>0</v>
      </c>
      <c r="N51" s="27">
        <f>FC_TRA_RAIL_MTU_E!N51+FC_TRA_RAIL_CPT_E!N51+FC_TRA_RAIL_HST_E!N51+FC_TRA_RAIL_FRT_E!N51</f>
        <v>0</v>
      </c>
      <c r="O51" s="27">
        <f>FC_TRA_RAIL_MTU_E!O51+FC_TRA_RAIL_CPT_E!O51+FC_TRA_RAIL_HST_E!O51+FC_TRA_RAIL_FRT_E!O51</f>
        <v>0</v>
      </c>
      <c r="P51" s="27">
        <f>FC_TRA_RAIL_MTU_E!P51+FC_TRA_RAIL_CPT_E!P51+FC_TRA_RAIL_HST_E!P51+FC_TRA_RAIL_FRT_E!P51</f>
        <v>0</v>
      </c>
      <c r="Q51" s="27">
        <f>FC_TRA_RAIL_MTU_E!Q51+FC_TRA_RAIL_CPT_E!Q51+FC_TRA_RAIL_HST_E!Q51+FC_TRA_RAIL_FRT_E!Q51</f>
        <v>0</v>
      </c>
      <c r="R51" s="27">
        <f>FC_TRA_RAIL_MTU_E!R51+FC_TRA_RAIL_CPT_E!R51+FC_TRA_RAIL_HST_E!R51+FC_TRA_RAIL_FRT_E!R51</f>
        <v>0</v>
      </c>
      <c r="S51" s="27">
        <f>FC_TRA_RAIL_MTU_E!S51+FC_TRA_RAIL_CPT_E!S51+FC_TRA_RAIL_HST_E!S51+FC_TRA_RAIL_FRT_E!S51</f>
        <v>0</v>
      </c>
      <c r="T51" s="27">
        <f>FC_TRA_RAIL_MTU_E!T51+FC_TRA_RAIL_CPT_E!T51+FC_TRA_RAIL_HST_E!T51+FC_TRA_RAIL_FRT_E!T51</f>
        <v>0</v>
      </c>
      <c r="U51" s="27">
        <f>FC_TRA_RAIL_MTU_E!U51+FC_TRA_RAIL_CPT_E!U51+FC_TRA_RAIL_HST_E!U51+FC_TRA_RAIL_FRT_E!U51</f>
        <v>0</v>
      </c>
      <c r="V51" s="27">
        <f>FC_TRA_RAIL_MTU_E!V51+FC_TRA_RAIL_CPT_E!V51+FC_TRA_RAIL_HST_E!V51+FC_TRA_RAIL_FRT_E!V51</f>
        <v>0</v>
      </c>
      <c r="W51" s="27">
        <f>FC_TRA_RAIL_MTU_E!W51+FC_TRA_RAIL_CPT_E!W51+FC_TRA_RAIL_HST_E!W51+FC_TRA_RAIL_FRT_E!W51</f>
        <v>0</v>
      </c>
      <c r="X51" s="27">
        <f>FC_TRA_RAIL_MTU_E!X51+FC_TRA_RAIL_CPT_E!X51+FC_TRA_RAIL_HST_E!X51+FC_TRA_RAIL_FRT_E!X51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FC_TRA_RAIL_MTU_E!C53+FC_TRA_RAIL_CPT_E!C53+FC_TRA_RAIL_HST_E!C53+FC_TRA_RAIL_FRT_E!C53</f>
        <v>0</v>
      </c>
      <c r="D53" s="8">
        <f>FC_TRA_RAIL_MTU_E!D53+FC_TRA_RAIL_CPT_E!D53+FC_TRA_RAIL_HST_E!D53+FC_TRA_RAIL_FRT_E!D53</f>
        <v>0</v>
      </c>
      <c r="E53" s="8">
        <f>FC_TRA_RAIL_MTU_E!E53+FC_TRA_RAIL_CPT_E!E53+FC_TRA_RAIL_HST_E!E53+FC_TRA_RAIL_FRT_E!E53</f>
        <v>0</v>
      </c>
      <c r="F53" s="8">
        <f>FC_TRA_RAIL_MTU_E!F53+FC_TRA_RAIL_CPT_E!F53+FC_TRA_RAIL_HST_E!F53+FC_TRA_RAIL_FRT_E!F53</f>
        <v>0</v>
      </c>
      <c r="G53" s="8">
        <f>FC_TRA_RAIL_MTU_E!G53+FC_TRA_RAIL_CPT_E!G53+FC_TRA_RAIL_HST_E!G53+FC_TRA_RAIL_FRT_E!G53</f>
        <v>0</v>
      </c>
      <c r="H53" s="8">
        <f>FC_TRA_RAIL_MTU_E!H53+FC_TRA_RAIL_CPT_E!H53+FC_TRA_RAIL_HST_E!H53+FC_TRA_RAIL_FRT_E!H53</f>
        <v>0</v>
      </c>
      <c r="I53" s="8">
        <f>FC_TRA_RAIL_MTU_E!I53+FC_TRA_RAIL_CPT_E!I53+FC_TRA_RAIL_HST_E!I53+FC_TRA_RAIL_FRT_E!I53</f>
        <v>0</v>
      </c>
      <c r="J53" s="8">
        <f>FC_TRA_RAIL_MTU_E!J53+FC_TRA_RAIL_CPT_E!J53+FC_TRA_RAIL_HST_E!J53+FC_TRA_RAIL_FRT_E!J53</f>
        <v>0</v>
      </c>
      <c r="K53" s="8">
        <f>FC_TRA_RAIL_MTU_E!K53+FC_TRA_RAIL_CPT_E!K53+FC_TRA_RAIL_HST_E!K53+FC_TRA_RAIL_FRT_E!K53</f>
        <v>0</v>
      </c>
      <c r="L53" s="8">
        <f>FC_TRA_RAIL_MTU_E!L53+FC_TRA_RAIL_CPT_E!L53+FC_TRA_RAIL_HST_E!L53+FC_TRA_RAIL_FRT_E!L53</f>
        <v>0</v>
      </c>
      <c r="M53" s="8">
        <f>FC_TRA_RAIL_MTU_E!M53+FC_TRA_RAIL_CPT_E!M53+FC_TRA_RAIL_HST_E!M53+FC_TRA_RAIL_FRT_E!M53</f>
        <v>0</v>
      </c>
      <c r="N53" s="8">
        <f>FC_TRA_RAIL_MTU_E!N53+FC_TRA_RAIL_CPT_E!N53+FC_TRA_RAIL_HST_E!N53+FC_TRA_RAIL_FRT_E!N53</f>
        <v>0</v>
      </c>
      <c r="O53" s="8">
        <f>FC_TRA_RAIL_MTU_E!O53+FC_TRA_RAIL_CPT_E!O53+FC_TRA_RAIL_HST_E!O53+FC_TRA_RAIL_FRT_E!O53</f>
        <v>0</v>
      </c>
      <c r="P53" s="8">
        <f>FC_TRA_RAIL_MTU_E!P53+FC_TRA_RAIL_CPT_E!P53+FC_TRA_RAIL_HST_E!P53+FC_TRA_RAIL_FRT_E!P53</f>
        <v>0</v>
      </c>
      <c r="Q53" s="8">
        <f>FC_TRA_RAIL_MTU_E!Q53+FC_TRA_RAIL_CPT_E!Q53+FC_TRA_RAIL_HST_E!Q53+FC_TRA_RAIL_FRT_E!Q53</f>
        <v>0</v>
      </c>
      <c r="R53" s="8">
        <f>FC_TRA_RAIL_MTU_E!R53+FC_TRA_RAIL_CPT_E!R53+FC_TRA_RAIL_HST_E!R53+FC_TRA_RAIL_FRT_E!R53</f>
        <v>0</v>
      </c>
      <c r="S53" s="8">
        <f>FC_TRA_RAIL_MTU_E!S53+FC_TRA_RAIL_CPT_E!S53+FC_TRA_RAIL_HST_E!S53+FC_TRA_RAIL_FRT_E!S53</f>
        <v>0</v>
      </c>
      <c r="T53" s="8">
        <f>FC_TRA_RAIL_MTU_E!T53+FC_TRA_RAIL_CPT_E!T53+FC_TRA_RAIL_HST_E!T53+FC_TRA_RAIL_FRT_E!T53</f>
        <v>0</v>
      </c>
      <c r="U53" s="8">
        <f>FC_TRA_RAIL_MTU_E!U53+FC_TRA_RAIL_CPT_E!U53+FC_TRA_RAIL_HST_E!U53+FC_TRA_RAIL_FRT_E!U53</f>
        <v>0</v>
      </c>
      <c r="V53" s="8">
        <f>FC_TRA_RAIL_MTU_E!V53+FC_TRA_RAIL_CPT_E!V53+FC_TRA_RAIL_HST_E!V53+FC_TRA_RAIL_FRT_E!V53</f>
        <v>0</v>
      </c>
      <c r="W53" s="8">
        <f>FC_TRA_RAIL_MTU_E!W53+FC_TRA_RAIL_CPT_E!W53+FC_TRA_RAIL_HST_E!W53+FC_TRA_RAIL_FRT_E!W53</f>
        <v>0</v>
      </c>
      <c r="X53" s="8">
        <f>FC_TRA_RAIL_MTU_E!X53+FC_TRA_RAIL_CPT_E!X53+FC_TRA_RAIL_HST_E!X53+FC_TRA_RAIL_FRT_E!X53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FC_TRA_RAIL_MTU_E!C54+FC_TRA_RAIL_CPT_E!C54+FC_TRA_RAIL_HST_E!C54+FC_TRA_RAIL_FRT_E!C54</f>
        <v>0</v>
      </c>
      <c r="D54" s="45">
        <f>FC_TRA_RAIL_MTU_E!D54+FC_TRA_RAIL_CPT_E!D54+FC_TRA_RAIL_HST_E!D54+FC_TRA_RAIL_FRT_E!D54</f>
        <v>0</v>
      </c>
      <c r="E54" s="45">
        <f>FC_TRA_RAIL_MTU_E!E54+FC_TRA_RAIL_CPT_E!E54+FC_TRA_RAIL_HST_E!E54+FC_TRA_RAIL_FRT_E!E54</f>
        <v>0</v>
      </c>
      <c r="F54" s="45">
        <f>FC_TRA_RAIL_MTU_E!F54+FC_TRA_RAIL_CPT_E!F54+FC_TRA_RAIL_HST_E!F54+FC_TRA_RAIL_FRT_E!F54</f>
        <v>0</v>
      </c>
      <c r="G54" s="45">
        <f>FC_TRA_RAIL_MTU_E!G54+FC_TRA_RAIL_CPT_E!G54+FC_TRA_RAIL_HST_E!G54+FC_TRA_RAIL_FRT_E!G54</f>
        <v>0</v>
      </c>
      <c r="H54" s="45">
        <f>FC_TRA_RAIL_MTU_E!H54+FC_TRA_RAIL_CPT_E!H54+FC_TRA_RAIL_HST_E!H54+FC_TRA_RAIL_FRT_E!H54</f>
        <v>0</v>
      </c>
      <c r="I54" s="45">
        <f>FC_TRA_RAIL_MTU_E!I54+FC_TRA_RAIL_CPT_E!I54+FC_TRA_RAIL_HST_E!I54+FC_TRA_RAIL_FRT_E!I54</f>
        <v>0</v>
      </c>
      <c r="J54" s="45">
        <f>FC_TRA_RAIL_MTU_E!J54+FC_TRA_RAIL_CPT_E!J54+FC_TRA_RAIL_HST_E!J54+FC_TRA_RAIL_FRT_E!J54</f>
        <v>0</v>
      </c>
      <c r="K54" s="45">
        <f>FC_TRA_RAIL_MTU_E!K54+FC_TRA_RAIL_CPT_E!K54+FC_TRA_RAIL_HST_E!K54+FC_TRA_RAIL_FRT_E!K54</f>
        <v>0</v>
      </c>
      <c r="L54" s="45">
        <f>FC_TRA_RAIL_MTU_E!L54+FC_TRA_RAIL_CPT_E!L54+FC_TRA_RAIL_HST_E!L54+FC_TRA_RAIL_FRT_E!L54</f>
        <v>0</v>
      </c>
      <c r="M54" s="45">
        <f>FC_TRA_RAIL_MTU_E!M54+FC_TRA_RAIL_CPT_E!M54+FC_TRA_RAIL_HST_E!M54+FC_TRA_RAIL_FRT_E!M54</f>
        <v>0</v>
      </c>
      <c r="N54" s="45">
        <f>FC_TRA_RAIL_MTU_E!N54+FC_TRA_RAIL_CPT_E!N54+FC_TRA_RAIL_HST_E!N54+FC_TRA_RAIL_FRT_E!N54</f>
        <v>0</v>
      </c>
      <c r="O54" s="45">
        <f>FC_TRA_RAIL_MTU_E!O54+FC_TRA_RAIL_CPT_E!O54+FC_TRA_RAIL_HST_E!O54+FC_TRA_RAIL_FRT_E!O54</f>
        <v>0</v>
      </c>
      <c r="P54" s="45">
        <f>FC_TRA_RAIL_MTU_E!P54+FC_TRA_RAIL_CPT_E!P54+FC_TRA_RAIL_HST_E!P54+FC_TRA_RAIL_FRT_E!P54</f>
        <v>0</v>
      </c>
      <c r="Q54" s="45">
        <f>FC_TRA_RAIL_MTU_E!Q54+FC_TRA_RAIL_CPT_E!Q54+FC_TRA_RAIL_HST_E!Q54+FC_TRA_RAIL_FRT_E!Q54</f>
        <v>0</v>
      </c>
      <c r="R54" s="45">
        <f>FC_TRA_RAIL_MTU_E!R54+FC_TRA_RAIL_CPT_E!R54+FC_TRA_RAIL_HST_E!R54+FC_TRA_RAIL_FRT_E!R54</f>
        <v>0</v>
      </c>
      <c r="S54" s="45">
        <f>FC_TRA_RAIL_MTU_E!S54+FC_TRA_RAIL_CPT_E!S54+FC_TRA_RAIL_HST_E!S54+FC_TRA_RAIL_FRT_E!S54</f>
        <v>0</v>
      </c>
      <c r="T54" s="45">
        <f>FC_TRA_RAIL_MTU_E!T54+FC_TRA_RAIL_CPT_E!T54+FC_TRA_RAIL_HST_E!T54+FC_TRA_RAIL_FRT_E!T54</f>
        <v>0</v>
      </c>
      <c r="U54" s="45">
        <f>FC_TRA_RAIL_MTU_E!U54+FC_TRA_RAIL_CPT_E!U54+FC_TRA_RAIL_HST_E!U54+FC_TRA_RAIL_FRT_E!U54</f>
        <v>0</v>
      </c>
      <c r="V54" s="45">
        <f>FC_TRA_RAIL_MTU_E!V54+FC_TRA_RAIL_CPT_E!V54+FC_TRA_RAIL_HST_E!V54+FC_TRA_RAIL_FRT_E!V54</f>
        <v>0</v>
      </c>
      <c r="W54" s="45">
        <f>FC_TRA_RAIL_MTU_E!W54+FC_TRA_RAIL_CPT_E!W54+FC_TRA_RAIL_HST_E!W54+FC_TRA_RAIL_FRT_E!W54</f>
        <v>0</v>
      </c>
      <c r="X54" s="45">
        <f>FC_TRA_RAIL_MTU_E!X54+FC_TRA_RAIL_CPT_E!X54+FC_TRA_RAIL_HST_E!X54+FC_TRA_RAIL_FRT_E!X54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</v>
      </c>
      <c r="D61" s="49">
        <f t="shared" si="31"/>
        <v>0</v>
      </c>
      <c r="E61" s="49">
        <f t="shared" si="31"/>
        <v>0</v>
      </c>
      <c r="F61" s="49">
        <f t="shared" si="31"/>
        <v>0</v>
      </c>
      <c r="G61" s="49">
        <f t="shared" si="31"/>
        <v>0</v>
      </c>
      <c r="H61" s="49">
        <f t="shared" si="31"/>
        <v>0</v>
      </c>
      <c r="I61" s="49">
        <f t="shared" si="31"/>
        <v>0</v>
      </c>
      <c r="J61" s="49">
        <f t="shared" si="31"/>
        <v>0</v>
      </c>
      <c r="K61" s="49">
        <f t="shared" si="31"/>
        <v>0</v>
      </c>
      <c r="L61" s="49">
        <f t="shared" si="31"/>
        <v>0</v>
      </c>
      <c r="M61" s="49">
        <f t="shared" si="31"/>
        <v>0</v>
      </c>
      <c r="N61" s="49">
        <f t="shared" si="31"/>
        <v>0</v>
      </c>
      <c r="O61" s="49">
        <f t="shared" si="31"/>
        <v>0.24850800000000001</v>
      </c>
      <c r="P61" s="49">
        <f t="shared" si="31"/>
        <v>0.25105679999999997</v>
      </c>
      <c r="Q61" s="49">
        <f t="shared" si="31"/>
        <v>0.36983088000000014</v>
      </c>
      <c r="R61" s="49">
        <f t="shared" si="31"/>
        <v>0.30509136000000014</v>
      </c>
      <c r="S61" s="49">
        <f t="shared" si="31"/>
        <v>0.30509136000000014</v>
      </c>
      <c r="T61" s="49">
        <f t="shared" si="31"/>
        <v>0.43457040000000002</v>
      </c>
      <c r="U61" s="49">
        <f t="shared" si="31"/>
        <v>0.45903887999999982</v>
      </c>
      <c r="V61" s="49">
        <f t="shared" si="31"/>
        <v>0.43304111999999995</v>
      </c>
      <c r="W61" s="49">
        <f t="shared" si="31"/>
        <v>0.65886480000000003</v>
      </c>
      <c r="X61" s="49">
        <f t="shared" si="31"/>
        <v>0.65274767999999994</v>
      </c>
    </row>
    <row r="62" spans="1:24" ht="11.25" customHeight="1" x14ac:dyDescent="0.2">
      <c r="A62" s="50" t="s">
        <v>92</v>
      </c>
      <c r="B62" s="51" t="s">
        <v>93</v>
      </c>
      <c r="C62" s="52">
        <f>FC_TRA_RAIL_MTU_E!C62+FC_TRA_RAIL_CPT_E!C62+FC_TRA_RAIL_HST_E!C62+FC_TRA_RAIL_FRT_E!C62</f>
        <v>0</v>
      </c>
      <c r="D62" s="52">
        <f>FC_TRA_RAIL_MTU_E!D62+FC_TRA_RAIL_CPT_E!D62+FC_TRA_RAIL_HST_E!D62+FC_TRA_RAIL_FRT_E!D62</f>
        <v>0</v>
      </c>
      <c r="E62" s="52">
        <f>FC_TRA_RAIL_MTU_E!E62+FC_TRA_RAIL_CPT_E!E62+FC_TRA_RAIL_HST_E!E62+FC_TRA_RAIL_FRT_E!E62</f>
        <v>0</v>
      </c>
      <c r="F62" s="52">
        <f>FC_TRA_RAIL_MTU_E!F62+FC_TRA_RAIL_CPT_E!F62+FC_TRA_RAIL_HST_E!F62+FC_TRA_RAIL_FRT_E!F62</f>
        <v>0</v>
      </c>
      <c r="G62" s="52">
        <f>FC_TRA_RAIL_MTU_E!G62+FC_TRA_RAIL_CPT_E!G62+FC_TRA_RAIL_HST_E!G62+FC_TRA_RAIL_FRT_E!G62</f>
        <v>0</v>
      </c>
      <c r="H62" s="52">
        <f>FC_TRA_RAIL_MTU_E!H62+FC_TRA_RAIL_CPT_E!H62+FC_TRA_RAIL_HST_E!H62+FC_TRA_RAIL_FRT_E!H62</f>
        <v>0</v>
      </c>
      <c r="I62" s="52">
        <f>FC_TRA_RAIL_MTU_E!I62+FC_TRA_RAIL_CPT_E!I62+FC_TRA_RAIL_HST_E!I62+FC_TRA_RAIL_FRT_E!I62</f>
        <v>0</v>
      </c>
      <c r="J62" s="52">
        <f>FC_TRA_RAIL_MTU_E!J62+FC_TRA_RAIL_CPT_E!J62+FC_TRA_RAIL_HST_E!J62+FC_TRA_RAIL_FRT_E!J62</f>
        <v>0</v>
      </c>
      <c r="K62" s="52">
        <f>FC_TRA_RAIL_MTU_E!K62+FC_TRA_RAIL_CPT_E!K62+FC_TRA_RAIL_HST_E!K62+FC_TRA_RAIL_FRT_E!K62</f>
        <v>0</v>
      </c>
      <c r="L62" s="52">
        <f>FC_TRA_RAIL_MTU_E!L62+FC_TRA_RAIL_CPT_E!L62+FC_TRA_RAIL_HST_E!L62+FC_TRA_RAIL_FRT_E!L62</f>
        <v>0</v>
      </c>
      <c r="M62" s="52">
        <f>FC_TRA_RAIL_MTU_E!M62+FC_TRA_RAIL_CPT_E!M62+FC_TRA_RAIL_HST_E!M62+FC_TRA_RAIL_FRT_E!M62</f>
        <v>0</v>
      </c>
      <c r="N62" s="52">
        <f>FC_TRA_RAIL_MTU_E!N62+FC_TRA_RAIL_CPT_E!N62+FC_TRA_RAIL_HST_E!N62+FC_TRA_RAIL_FRT_E!N62</f>
        <v>0</v>
      </c>
      <c r="O62" s="52">
        <f>FC_TRA_RAIL_MTU_E!O62+FC_TRA_RAIL_CPT_E!O62+FC_TRA_RAIL_HST_E!O62+FC_TRA_RAIL_FRT_E!O62</f>
        <v>0</v>
      </c>
      <c r="P62" s="52">
        <f>FC_TRA_RAIL_MTU_E!P62+FC_TRA_RAIL_CPT_E!P62+FC_TRA_RAIL_HST_E!P62+FC_TRA_RAIL_FRT_E!P62</f>
        <v>0</v>
      </c>
      <c r="Q62" s="52">
        <f>FC_TRA_RAIL_MTU_E!Q62+FC_TRA_RAIL_CPT_E!Q62+FC_TRA_RAIL_HST_E!Q62+FC_TRA_RAIL_FRT_E!Q62</f>
        <v>0</v>
      </c>
      <c r="R62" s="52">
        <f>FC_TRA_RAIL_MTU_E!R62+FC_TRA_RAIL_CPT_E!R62+FC_TRA_RAIL_HST_E!R62+FC_TRA_RAIL_FRT_E!R62</f>
        <v>0</v>
      </c>
      <c r="S62" s="52">
        <f>FC_TRA_RAIL_MTU_E!S62+FC_TRA_RAIL_CPT_E!S62+FC_TRA_RAIL_HST_E!S62+FC_TRA_RAIL_FRT_E!S62</f>
        <v>0</v>
      </c>
      <c r="T62" s="52">
        <f>FC_TRA_RAIL_MTU_E!T62+FC_TRA_RAIL_CPT_E!T62+FC_TRA_RAIL_HST_E!T62+FC_TRA_RAIL_FRT_E!T62</f>
        <v>0</v>
      </c>
      <c r="U62" s="52">
        <f>FC_TRA_RAIL_MTU_E!U62+FC_TRA_RAIL_CPT_E!U62+FC_TRA_RAIL_HST_E!U62+FC_TRA_RAIL_FRT_E!U62</f>
        <v>0</v>
      </c>
      <c r="V62" s="52">
        <f>FC_TRA_RAIL_MTU_E!V62+FC_TRA_RAIL_CPT_E!V62+FC_TRA_RAIL_HST_E!V62+FC_TRA_RAIL_FRT_E!V62</f>
        <v>0</v>
      </c>
      <c r="W62" s="52">
        <f>FC_TRA_RAIL_MTU_E!W62+FC_TRA_RAIL_CPT_E!W62+FC_TRA_RAIL_HST_E!W62+FC_TRA_RAIL_FRT_E!W62</f>
        <v>0</v>
      </c>
      <c r="X62" s="52">
        <f>FC_TRA_RAIL_MTU_E!X62+FC_TRA_RAIL_CPT_E!X62+FC_TRA_RAIL_HST_E!X62+FC_TRA_RAIL_FRT_E!X62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FC_TRA_RAIL_MTU_E!C63+FC_TRA_RAIL_CPT_E!C63+FC_TRA_RAIL_HST_E!C63+FC_TRA_RAIL_FRT_E!C63</f>
        <v>0</v>
      </c>
      <c r="D63" s="52">
        <f>FC_TRA_RAIL_MTU_E!D63+FC_TRA_RAIL_CPT_E!D63+FC_TRA_RAIL_HST_E!D63+FC_TRA_RAIL_FRT_E!D63</f>
        <v>0</v>
      </c>
      <c r="E63" s="52">
        <f>FC_TRA_RAIL_MTU_E!E63+FC_TRA_RAIL_CPT_E!E63+FC_TRA_RAIL_HST_E!E63+FC_TRA_RAIL_FRT_E!E63</f>
        <v>0</v>
      </c>
      <c r="F63" s="52">
        <f>FC_TRA_RAIL_MTU_E!F63+FC_TRA_RAIL_CPT_E!F63+FC_TRA_RAIL_HST_E!F63+FC_TRA_RAIL_FRT_E!F63</f>
        <v>0</v>
      </c>
      <c r="G63" s="52">
        <f>FC_TRA_RAIL_MTU_E!G63+FC_TRA_RAIL_CPT_E!G63+FC_TRA_RAIL_HST_E!G63+FC_TRA_RAIL_FRT_E!G63</f>
        <v>0</v>
      </c>
      <c r="H63" s="52">
        <f>FC_TRA_RAIL_MTU_E!H63+FC_TRA_RAIL_CPT_E!H63+FC_TRA_RAIL_HST_E!H63+FC_TRA_RAIL_FRT_E!H63</f>
        <v>0</v>
      </c>
      <c r="I63" s="52">
        <f>FC_TRA_RAIL_MTU_E!I63+FC_TRA_RAIL_CPT_E!I63+FC_TRA_RAIL_HST_E!I63+FC_TRA_RAIL_FRT_E!I63</f>
        <v>0</v>
      </c>
      <c r="J63" s="52">
        <f>FC_TRA_RAIL_MTU_E!J63+FC_TRA_RAIL_CPT_E!J63+FC_TRA_RAIL_HST_E!J63+FC_TRA_RAIL_FRT_E!J63</f>
        <v>0</v>
      </c>
      <c r="K63" s="52">
        <f>FC_TRA_RAIL_MTU_E!K63+FC_TRA_RAIL_CPT_E!K63+FC_TRA_RAIL_HST_E!K63+FC_TRA_RAIL_FRT_E!K63</f>
        <v>0</v>
      </c>
      <c r="L63" s="52">
        <f>FC_TRA_RAIL_MTU_E!L63+FC_TRA_RAIL_CPT_E!L63+FC_TRA_RAIL_HST_E!L63+FC_TRA_RAIL_FRT_E!L63</f>
        <v>0</v>
      </c>
      <c r="M63" s="52">
        <f>FC_TRA_RAIL_MTU_E!M63+FC_TRA_RAIL_CPT_E!M63+FC_TRA_RAIL_HST_E!M63+FC_TRA_RAIL_FRT_E!M63</f>
        <v>0</v>
      </c>
      <c r="N63" s="52">
        <f>FC_TRA_RAIL_MTU_E!N63+FC_TRA_RAIL_CPT_E!N63+FC_TRA_RAIL_HST_E!N63+FC_TRA_RAIL_FRT_E!N63</f>
        <v>0</v>
      </c>
      <c r="O63" s="52">
        <f>FC_TRA_RAIL_MTU_E!O63+FC_TRA_RAIL_CPT_E!O63+FC_TRA_RAIL_HST_E!O63+FC_TRA_RAIL_FRT_E!O63</f>
        <v>0</v>
      </c>
      <c r="P63" s="52">
        <f>FC_TRA_RAIL_MTU_E!P63+FC_TRA_RAIL_CPT_E!P63+FC_TRA_RAIL_HST_E!P63+FC_TRA_RAIL_FRT_E!P63</f>
        <v>0</v>
      </c>
      <c r="Q63" s="52">
        <f>FC_TRA_RAIL_MTU_E!Q63+FC_TRA_RAIL_CPT_E!Q63+FC_TRA_RAIL_HST_E!Q63+FC_TRA_RAIL_FRT_E!Q63</f>
        <v>0</v>
      </c>
      <c r="R63" s="52">
        <f>FC_TRA_RAIL_MTU_E!R63+FC_TRA_RAIL_CPT_E!R63+FC_TRA_RAIL_HST_E!R63+FC_TRA_RAIL_FRT_E!R63</f>
        <v>0</v>
      </c>
      <c r="S63" s="52">
        <f>FC_TRA_RAIL_MTU_E!S63+FC_TRA_RAIL_CPT_E!S63+FC_TRA_RAIL_HST_E!S63+FC_TRA_RAIL_FRT_E!S63</f>
        <v>0</v>
      </c>
      <c r="T63" s="52">
        <f>FC_TRA_RAIL_MTU_E!T63+FC_TRA_RAIL_CPT_E!T63+FC_TRA_RAIL_HST_E!T63+FC_TRA_RAIL_FRT_E!T63</f>
        <v>0</v>
      </c>
      <c r="U63" s="52">
        <f>FC_TRA_RAIL_MTU_E!U63+FC_TRA_RAIL_CPT_E!U63+FC_TRA_RAIL_HST_E!U63+FC_TRA_RAIL_FRT_E!U63</f>
        <v>0</v>
      </c>
      <c r="V63" s="52">
        <f>FC_TRA_RAIL_MTU_E!V63+FC_TRA_RAIL_CPT_E!V63+FC_TRA_RAIL_HST_E!V63+FC_TRA_RAIL_FRT_E!V63</f>
        <v>0</v>
      </c>
      <c r="W63" s="52">
        <f>FC_TRA_RAIL_MTU_E!W63+FC_TRA_RAIL_CPT_E!W63+FC_TRA_RAIL_HST_E!W63+FC_TRA_RAIL_FRT_E!W63</f>
        <v>0</v>
      </c>
      <c r="X63" s="52">
        <f>FC_TRA_RAIL_MTU_E!X63+FC_TRA_RAIL_CPT_E!X63+FC_TRA_RAIL_HST_E!X63+FC_TRA_RAIL_FRT_E!X63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FC_TRA_RAIL_MTU_E!C64+FC_TRA_RAIL_CPT_E!C64+FC_TRA_RAIL_HST_E!C64+FC_TRA_RAIL_FRT_E!C64</f>
        <v>0</v>
      </c>
      <c r="D64" s="52">
        <f>FC_TRA_RAIL_MTU_E!D64+FC_TRA_RAIL_CPT_E!D64+FC_TRA_RAIL_HST_E!D64+FC_TRA_RAIL_FRT_E!D64</f>
        <v>0</v>
      </c>
      <c r="E64" s="52">
        <f>FC_TRA_RAIL_MTU_E!E64+FC_TRA_RAIL_CPT_E!E64+FC_TRA_RAIL_HST_E!E64+FC_TRA_RAIL_FRT_E!E64</f>
        <v>0</v>
      </c>
      <c r="F64" s="52">
        <f>FC_TRA_RAIL_MTU_E!F64+FC_TRA_RAIL_CPT_E!F64+FC_TRA_RAIL_HST_E!F64+FC_TRA_RAIL_FRT_E!F64</f>
        <v>0</v>
      </c>
      <c r="G64" s="52">
        <f>FC_TRA_RAIL_MTU_E!G64+FC_TRA_RAIL_CPT_E!G64+FC_TRA_RAIL_HST_E!G64+FC_TRA_RAIL_FRT_E!G64</f>
        <v>0</v>
      </c>
      <c r="H64" s="52">
        <f>FC_TRA_RAIL_MTU_E!H64+FC_TRA_RAIL_CPT_E!H64+FC_TRA_RAIL_HST_E!H64+FC_TRA_RAIL_FRT_E!H64</f>
        <v>0</v>
      </c>
      <c r="I64" s="52">
        <f>FC_TRA_RAIL_MTU_E!I64+FC_TRA_RAIL_CPT_E!I64+FC_TRA_RAIL_HST_E!I64+FC_TRA_RAIL_FRT_E!I64</f>
        <v>0</v>
      </c>
      <c r="J64" s="52">
        <f>FC_TRA_RAIL_MTU_E!J64+FC_TRA_RAIL_CPT_E!J64+FC_TRA_RAIL_HST_E!J64+FC_TRA_RAIL_FRT_E!J64</f>
        <v>0</v>
      </c>
      <c r="K64" s="52">
        <f>FC_TRA_RAIL_MTU_E!K64+FC_TRA_RAIL_CPT_E!K64+FC_TRA_RAIL_HST_E!K64+FC_TRA_RAIL_FRT_E!K64</f>
        <v>0</v>
      </c>
      <c r="L64" s="52">
        <f>FC_TRA_RAIL_MTU_E!L64+FC_TRA_RAIL_CPT_E!L64+FC_TRA_RAIL_HST_E!L64+FC_TRA_RAIL_FRT_E!L64</f>
        <v>0</v>
      </c>
      <c r="M64" s="52">
        <f>FC_TRA_RAIL_MTU_E!M64+FC_TRA_RAIL_CPT_E!M64+FC_TRA_RAIL_HST_E!M64+FC_TRA_RAIL_FRT_E!M64</f>
        <v>0</v>
      </c>
      <c r="N64" s="52">
        <f>FC_TRA_RAIL_MTU_E!N64+FC_TRA_RAIL_CPT_E!N64+FC_TRA_RAIL_HST_E!N64+FC_TRA_RAIL_FRT_E!N64</f>
        <v>0</v>
      </c>
      <c r="O64" s="52">
        <f>FC_TRA_RAIL_MTU_E!O64+FC_TRA_RAIL_CPT_E!O64+FC_TRA_RAIL_HST_E!O64+FC_TRA_RAIL_FRT_E!O64</f>
        <v>0</v>
      </c>
      <c r="P64" s="52">
        <f>FC_TRA_RAIL_MTU_E!P64+FC_TRA_RAIL_CPT_E!P64+FC_TRA_RAIL_HST_E!P64+FC_TRA_RAIL_FRT_E!P64</f>
        <v>0</v>
      </c>
      <c r="Q64" s="52">
        <f>FC_TRA_RAIL_MTU_E!Q64+FC_TRA_RAIL_CPT_E!Q64+FC_TRA_RAIL_HST_E!Q64+FC_TRA_RAIL_FRT_E!Q64</f>
        <v>0</v>
      </c>
      <c r="R64" s="52">
        <f>FC_TRA_RAIL_MTU_E!R64+FC_TRA_RAIL_CPT_E!R64+FC_TRA_RAIL_HST_E!R64+FC_TRA_RAIL_FRT_E!R64</f>
        <v>0</v>
      </c>
      <c r="S64" s="52">
        <f>FC_TRA_RAIL_MTU_E!S64+FC_TRA_RAIL_CPT_E!S64+FC_TRA_RAIL_HST_E!S64+FC_TRA_RAIL_FRT_E!S64</f>
        <v>0</v>
      </c>
      <c r="T64" s="52">
        <f>FC_TRA_RAIL_MTU_E!T64+FC_TRA_RAIL_CPT_E!T64+FC_TRA_RAIL_HST_E!T64+FC_TRA_RAIL_FRT_E!T64</f>
        <v>0</v>
      </c>
      <c r="U64" s="52">
        <f>FC_TRA_RAIL_MTU_E!U64+FC_TRA_RAIL_CPT_E!U64+FC_TRA_RAIL_HST_E!U64+FC_TRA_RAIL_FRT_E!U64</f>
        <v>0</v>
      </c>
      <c r="V64" s="52">
        <f>FC_TRA_RAIL_MTU_E!V64+FC_TRA_RAIL_CPT_E!V64+FC_TRA_RAIL_HST_E!V64+FC_TRA_RAIL_FRT_E!V64</f>
        <v>0</v>
      </c>
      <c r="W64" s="52">
        <f>FC_TRA_RAIL_MTU_E!W64+FC_TRA_RAIL_CPT_E!W64+FC_TRA_RAIL_HST_E!W64+FC_TRA_RAIL_FRT_E!W64</f>
        <v>0</v>
      </c>
      <c r="X64" s="52">
        <f>FC_TRA_RAIL_MTU_E!X64+FC_TRA_RAIL_CPT_E!X64+FC_TRA_RAIL_HST_E!X64+FC_TRA_RAIL_FRT_E!X64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FC_TRA_RAIL_MTU_E!C65+FC_TRA_RAIL_CPT_E!C65+FC_TRA_RAIL_HST_E!C65+FC_TRA_RAIL_FRT_E!C65</f>
        <v>0</v>
      </c>
      <c r="D65" s="52">
        <f>FC_TRA_RAIL_MTU_E!D65+FC_TRA_RAIL_CPT_E!D65+FC_TRA_RAIL_HST_E!D65+FC_TRA_RAIL_FRT_E!D65</f>
        <v>0</v>
      </c>
      <c r="E65" s="52">
        <f>FC_TRA_RAIL_MTU_E!E65+FC_TRA_RAIL_CPT_E!E65+FC_TRA_RAIL_HST_E!E65+FC_TRA_RAIL_FRT_E!E65</f>
        <v>0</v>
      </c>
      <c r="F65" s="52">
        <f>FC_TRA_RAIL_MTU_E!F65+FC_TRA_RAIL_CPT_E!F65+FC_TRA_RAIL_HST_E!F65+FC_TRA_RAIL_FRT_E!F65</f>
        <v>0</v>
      </c>
      <c r="G65" s="52">
        <f>FC_TRA_RAIL_MTU_E!G65+FC_TRA_RAIL_CPT_E!G65+FC_TRA_RAIL_HST_E!G65+FC_TRA_RAIL_FRT_E!G65</f>
        <v>0</v>
      </c>
      <c r="H65" s="52">
        <f>FC_TRA_RAIL_MTU_E!H65+FC_TRA_RAIL_CPT_E!H65+FC_TRA_RAIL_HST_E!H65+FC_TRA_RAIL_FRT_E!H65</f>
        <v>0</v>
      </c>
      <c r="I65" s="52">
        <f>FC_TRA_RAIL_MTU_E!I65+FC_TRA_RAIL_CPT_E!I65+FC_TRA_RAIL_HST_E!I65+FC_TRA_RAIL_FRT_E!I65</f>
        <v>0</v>
      </c>
      <c r="J65" s="52">
        <f>FC_TRA_RAIL_MTU_E!J65+FC_TRA_RAIL_CPT_E!J65+FC_TRA_RAIL_HST_E!J65+FC_TRA_RAIL_FRT_E!J65</f>
        <v>0</v>
      </c>
      <c r="K65" s="52">
        <f>FC_TRA_RAIL_MTU_E!K65+FC_TRA_RAIL_CPT_E!K65+FC_TRA_RAIL_HST_E!K65+FC_TRA_RAIL_FRT_E!K65</f>
        <v>0</v>
      </c>
      <c r="L65" s="52">
        <f>FC_TRA_RAIL_MTU_E!L65+FC_TRA_RAIL_CPT_E!L65+FC_TRA_RAIL_HST_E!L65+FC_TRA_RAIL_FRT_E!L65</f>
        <v>0</v>
      </c>
      <c r="M65" s="52">
        <f>FC_TRA_RAIL_MTU_E!M65+FC_TRA_RAIL_CPT_E!M65+FC_TRA_RAIL_HST_E!M65+FC_TRA_RAIL_FRT_E!M65</f>
        <v>0</v>
      </c>
      <c r="N65" s="52">
        <f>FC_TRA_RAIL_MTU_E!N65+FC_TRA_RAIL_CPT_E!N65+FC_TRA_RAIL_HST_E!N65+FC_TRA_RAIL_FRT_E!N65</f>
        <v>0</v>
      </c>
      <c r="O65" s="52">
        <f>FC_TRA_RAIL_MTU_E!O65+FC_TRA_RAIL_CPT_E!O65+FC_TRA_RAIL_HST_E!O65+FC_TRA_RAIL_FRT_E!O65</f>
        <v>0</v>
      </c>
      <c r="P65" s="52">
        <f>FC_TRA_RAIL_MTU_E!P65+FC_TRA_RAIL_CPT_E!P65+FC_TRA_RAIL_HST_E!P65+FC_TRA_RAIL_FRT_E!P65</f>
        <v>0</v>
      </c>
      <c r="Q65" s="52">
        <f>FC_TRA_RAIL_MTU_E!Q65+FC_TRA_RAIL_CPT_E!Q65+FC_TRA_RAIL_HST_E!Q65+FC_TRA_RAIL_FRT_E!Q65</f>
        <v>0</v>
      </c>
      <c r="R65" s="52">
        <f>FC_TRA_RAIL_MTU_E!R65+FC_TRA_RAIL_CPT_E!R65+FC_TRA_RAIL_HST_E!R65+FC_TRA_RAIL_FRT_E!R65</f>
        <v>0</v>
      </c>
      <c r="S65" s="52">
        <f>FC_TRA_RAIL_MTU_E!S65+FC_TRA_RAIL_CPT_E!S65+FC_TRA_RAIL_HST_E!S65+FC_TRA_RAIL_FRT_E!S65</f>
        <v>0</v>
      </c>
      <c r="T65" s="52">
        <f>FC_TRA_RAIL_MTU_E!T65+FC_TRA_RAIL_CPT_E!T65+FC_TRA_RAIL_HST_E!T65+FC_TRA_RAIL_FRT_E!T65</f>
        <v>0</v>
      </c>
      <c r="U65" s="52">
        <f>FC_TRA_RAIL_MTU_E!U65+FC_TRA_RAIL_CPT_E!U65+FC_TRA_RAIL_HST_E!U65+FC_TRA_RAIL_FRT_E!U65</f>
        <v>0</v>
      </c>
      <c r="V65" s="52">
        <f>FC_TRA_RAIL_MTU_E!V65+FC_TRA_RAIL_CPT_E!V65+FC_TRA_RAIL_HST_E!V65+FC_TRA_RAIL_FRT_E!V65</f>
        <v>0</v>
      </c>
      <c r="W65" s="52">
        <f>FC_TRA_RAIL_MTU_E!W65+FC_TRA_RAIL_CPT_E!W65+FC_TRA_RAIL_HST_E!W65+FC_TRA_RAIL_FRT_E!W65</f>
        <v>0</v>
      </c>
      <c r="X65" s="52">
        <f>FC_TRA_RAIL_MTU_E!X65+FC_TRA_RAIL_CPT_E!X65+FC_TRA_RAIL_HST_E!X65+FC_TRA_RAIL_FRT_E!X65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FC_TRA_RAIL_MTU_E!C66+FC_TRA_RAIL_CPT_E!C66+FC_TRA_RAIL_HST_E!C66+FC_TRA_RAIL_FRT_E!C66</f>
        <v>0</v>
      </c>
      <c r="D66" s="52">
        <f>FC_TRA_RAIL_MTU_E!D66+FC_TRA_RAIL_CPT_E!D66+FC_TRA_RAIL_HST_E!D66+FC_TRA_RAIL_FRT_E!D66</f>
        <v>0</v>
      </c>
      <c r="E66" s="52">
        <f>FC_TRA_RAIL_MTU_E!E66+FC_TRA_RAIL_CPT_E!E66+FC_TRA_RAIL_HST_E!E66+FC_TRA_RAIL_FRT_E!E66</f>
        <v>0</v>
      </c>
      <c r="F66" s="52">
        <f>FC_TRA_RAIL_MTU_E!F66+FC_TRA_RAIL_CPT_E!F66+FC_TRA_RAIL_HST_E!F66+FC_TRA_RAIL_FRT_E!F66</f>
        <v>0</v>
      </c>
      <c r="G66" s="52">
        <f>FC_TRA_RAIL_MTU_E!G66+FC_TRA_RAIL_CPT_E!G66+FC_TRA_RAIL_HST_E!G66+FC_TRA_RAIL_FRT_E!G66</f>
        <v>0</v>
      </c>
      <c r="H66" s="52">
        <f>FC_TRA_RAIL_MTU_E!H66+FC_TRA_RAIL_CPT_E!H66+FC_TRA_RAIL_HST_E!H66+FC_TRA_RAIL_FRT_E!H66</f>
        <v>0</v>
      </c>
      <c r="I66" s="52">
        <f>FC_TRA_RAIL_MTU_E!I66+FC_TRA_RAIL_CPT_E!I66+FC_TRA_RAIL_HST_E!I66+FC_TRA_RAIL_FRT_E!I66</f>
        <v>0</v>
      </c>
      <c r="J66" s="52">
        <f>FC_TRA_RAIL_MTU_E!J66+FC_TRA_RAIL_CPT_E!J66+FC_TRA_RAIL_HST_E!J66+FC_TRA_RAIL_FRT_E!J66</f>
        <v>0</v>
      </c>
      <c r="K66" s="52">
        <f>FC_TRA_RAIL_MTU_E!K66+FC_TRA_RAIL_CPT_E!K66+FC_TRA_RAIL_HST_E!K66+FC_TRA_RAIL_FRT_E!K66</f>
        <v>0</v>
      </c>
      <c r="L66" s="52">
        <f>FC_TRA_RAIL_MTU_E!L66+FC_TRA_RAIL_CPT_E!L66+FC_TRA_RAIL_HST_E!L66+FC_TRA_RAIL_FRT_E!L66</f>
        <v>0</v>
      </c>
      <c r="M66" s="52">
        <f>FC_TRA_RAIL_MTU_E!M66+FC_TRA_RAIL_CPT_E!M66+FC_TRA_RAIL_HST_E!M66+FC_TRA_RAIL_FRT_E!M66</f>
        <v>0</v>
      </c>
      <c r="N66" s="52">
        <f>FC_TRA_RAIL_MTU_E!N66+FC_TRA_RAIL_CPT_E!N66+FC_TRA_RAIL_HST_E!N66+FC_TRA_RAIL_FRT_E!N66</f>
        <v>0</v>
      </c>
      <c r="O66" s="52">
        <f>FC_TRA_RAIL_MTU_E!O66+FC_TRA_RAIL_CPT_E!O66+FC_TRA_RAIL_HST_E!O66+FC_TRA_RAIL_FRT_E!O66</f>
        <v>0</v>
      </c>
      <c r="P66" s="52">
        <f>FC_TRA_RAIL_MTU_E!P66+FC_TRA_RAIL_CPT_E!P66+FC_TRA_RAIL_HST_E!P66+FC_TRA_RAIL_FRT_E!P66</f>
        <v>0</v>
      </c>
      <c r="Q66" s="52">
        <f>FC_TRA_RAIL_MTU_E!Q66+FC_TRA_RAIL_CPT_E!Q66+FC_TRA_RAIL_HST_E!Q66+FC_TRA_RAIL_FRT_E!Q66</f>
        <v>0</v>
      </c>
      <c r="R66" s="52">
        <f>FC_TRA_RAIL_MTU_E!R66+FC_TRA_RAIL_CPT_E!R66+FC_TRA_RAIL_HST_E!R66+FC_TRA_RAIL_FRT_E!R66</f>
        <v>0</v>
      </c>
      <c r="S66" s="52">
        <f>FC_TRA_RAIL_MTU_E!S66+FC_TRA_RAIL_CPT_E!S66+FC_TRA_RAIL_HST_E!S66+FC_TRA_RAIL_FRT_E!S66</f>
        <v>0</v>
      </c>
      <c r="T66" s="52">
        <f>FC_TRA_RAIL_MTU_E!T66+FC_TRA_RAIL_CPT_E!T66+FC_TRA_RAIL_HST_E!T66+FC_TRA_RAIL_FRT_E!T66</f>
        <v>0</v>
      </c>
      <c r="U66" s="52">
        <f>FC_TRA_RAIL_MTU_E!U66+FC_TRA_RAIL_CPT_E!U66+FC_TRA_RAIL_HST_E!U66+FC_TRA_RAIL_FRT_E!U66</f>
        <v>0</v>
      </c>
      <c r="V66" s="52">
        <f>FC_TRA_RAIL_MTU_E!V66+FC_TRA_RAIL_CPT_E!V66+FC_TRA_RAIL_HST_E!V66+FC_TRA_RAIL_FRT_E!V66</f>
        <v>0</v>
      </c>
      <c r="W66" s="52">
        <f>FC_TRA_RAIL_MTU_E!W66+FC_TRA_RAIL_CPT_E!W66+FC_TRA_RAIL_HST_E!W66+FC_TRA_RAIL_FRT_E!W66</f>
        <v>0</v>
      </c>
      <c r="X66" s="52">
        <f>FC_TRA_RAIL_MTU_E!X66+FC_TRA_RAIL_CPT_E!X66+FC_TRA_RAIL_HST_E!X66+FC_TRA_RAIL_FRT_E!X66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FC_TRA_RAIL_MTU_E!C67+FC_TRA_RAIL_CPT_E!C67+FC_TRA_RAIL_HST_E!C67+FC_TRA_RAIL_FRT_E!C67</f>
        <v>0</v>
      </c>
      <c r="D67" s="52">
        <f>FC_TRA_RAIL_MTU_E!D67+FC_TRA_RAIL_CPT_E!D67+FC_TRA_RAIL_HST_E!D67+FC_TRA_RAIL_FRT_E!D67</f>
        <v>0</v>
      </c>
      <c r="E67" s="52">
        <f>FC_TRA_RAIL_MTU_E!E67+FC_TRA_RAIL_CPT_E!E67+FC_TRA_RAIL_HST_E!E67+FC_TRA_RAIL_FRT_E!E67</f>
        <v>0</v>
      </c>
      <c r="F67" s="52">
        <f>FC_TRA_RAIL_MTU_E!F67+FC_TRA_RAIL_CPT_E!F67+FC_TRA_RAIL_HST_E!F67+FC_TRA_RAIL_FRT_E!F67</f>
        <v>0</v>
      </c>
      <c r="G67" s="52">
        <f>FC_TRA_RAIL_MTU_E!G67+FC_TRA_RAIL_CPT_E!G67+FC_TRA_RAIL_HST_E!G67+FC_TRA_RAIL_FRT_E!G67</f>
        <v>0</v>
      </c>
      <c r="H67" s="52">
        <f>FC_TRA_RAIL_MTU_E!H67+FC_TRA_RAIL_CPT_E!H67+FC_TRA_RAIL_HST_E!H67+FC_TRA_RAIL_FRT_E!H67</f>
        <v>0</v>
      </c>
      <c r="I67" s="52">
        <f>FC_TRA_RAIL_MTU_E!I67+FC_TRA_RAIL_CPT_E!I67+FC_TRA_RAIL_HST_E!I67+FC_TRA_RAIL_FRT_E!I67</f>
        <v>0</v>
      </c>
      <c r="J67" s="52">
        <f>FC_TRA_RAIL_MTU_E!J67+FC_TRA_RAIL_CPT_E!J67+FC_TRA_RAIL_HST_E!J67+FC_TRA_RAIL_FRT_E!J67</f>
        <v>0</v>
      </c>
      <c r="K67" s="52">
        <f>FC_TRA_RAIL_MTU_E!K67+FC_TRA_RAIL_CPT_E!K67+FC_TRA_RAIL_HST_E!K67+FC_TRA_RAIL_FRT_E!K67</f>
        <v>0</v>
      </c>
      <c r="L67" s="52">
        <f>FC_TRA_RAIL_MTU_E!L67+FC_TRA_RAIL_CPT_E!L67+FC_TRA_RAIL_HST_E!L67+FC_TRA_RAIL_FRT_E!L67</f>
        <v>0</v>
      </c>
      <c r="M67" s="52">
        <f>FC_TRA_RAIL_MTU_E!M67+FC_TRA_RAIL_CPT_E!M67+FC_TRA_RAIL_HST_E!M67+FC_TRA_RAIL_FRT_E!M67</f>
        <v>0</v>
      </c>
      <c r="N67" s="52">
        <f>FC_TRA_RAIL_MTU_E!N67+FC_TRA_RAIL_CPT_E!N67+FC_TRA_RAIL_HST_E!N67+FC_TRA_RAIL_FRT_E!N67</f>
        <v>0</v>
      </c>
      <c r="O67" s="52">
        <f>FC_TRA_RAIL_MTU_E!O67+FC_TRA_RAIL_CPT_E!O67+FC_TRA_RAIL_HST_E!O67+FC_TRA_RAIL_FRT_E!O67</f>
        <v>0</v>
      </c>
      <c r="P67" s="52">
        <f>FC_TRA_RAIL_MTU_E!P67+FC_TRA_RAIL_CPT_E!P67+FC_TRA_RAIL_HST_E!P67+FC_TRA_RAIL_FRT_E!P67</f>
        <v>0</v>
      </c>
      <c r="Q67" s="52">
        <f>FC_TRA_RAIL_MTU_E!Q67+FC_TRA_RAIL_CPT_E!Q67+FC_TRA_RAIL_HST_E!Q67+FC_TRA_RAIL_FRT_E!Q67</f>
        <v>0</v>
      </c>
      <c r="R67" s="52">
        <f>FC_TRA_RAIL_MTU_E!R67+FC_TRA_RAIL_CPT_E!R67+FC_TRA_RAIL_HST_E!R67+FC_TRA_RAIL_FRT_E!R67</f>
        <v>0</v>
      </c>
      <c r="S67" s="52">
        <f>FC_TRA_RAIL_MTU_E!S67+FC_TRA_RAIL_CPT_E!S67+FC_TRA_RAIL_HST_E!S67+FC_TRA_RAIL_FRT_E!S67</f>
        <v>0</v>
      </c>
      <c r="T67" s="52">
        <f>FC_TRA_RAIL_MTU_E!T67+FC_TRA_RAIL_CPT_E!T67+FC_TRA_RAIL_HST_E!T67+FC_TRA_RAIL_FRT_E!T67</f>
        <v>0</v>
      </c>
      <c r="U67" s="52">
        <f>FC_TRA_RAIL_MTU_E!U67+FC_TRA_RAIL_CPT_E!U67+FC_TRA_RAIL_HST_E!U67+FC_TRA_RAIL_FRT_E!U67</f>
        <v>0</v>
      </c>
      <c r="V67" s="52">
        <f>FC_TRA_RAIL_MTU_E!V67+FC_TRA_RAIL_CPT_E!V67+FC_TRA_RAIL_HST_E!V67+FC_TRA_RAIL_FRT_E!V67</f>
        <v>0</v>
      </c>
      <c r="W67" s="52">
        <f>FC_TRA_RAIL_MTU_E!W67+FC_TRA_RAIL_CPT_E!W67+FC_TRA_RAIL_HST_E!W67+FC_TRA_RAIL_FRT_E!W67</f>
        <v>0</v>
      </c>
      <c r="X67" s="52">
        <f>FC_TRA_RAIL_MTU_E!X67+FC_TRA_RAIL_CPT_E!X67+FC_TRA_RAIL_HST_E!X67+FC_TRA_RAIL_FRT_E!X67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FC_TRA_RAIL_MTU_E!C68+FC_TRA_RAIL_CPT_E!C68+FC_TRA_RAIL_HST_E!C68+FC_TRA_RAIL_FRT_E!C68</f>
        <v>0</v>
      </c>
      <c r="D68" s="52">
        <f>FC_TRA_RAIL_MTU_E!D68+FC_TRA_RAIL_CPT_E!D68+FC_TRA_RAIL_HST_E!D68+FC_TRA_RAIL_FRT_E!D68</f>
        <v>0</v>
      </c>
      <c r="E68" s="52">
        <f>FC_TRA_RAIL_MTU_E!E68+FC_TRA_RAIL_CPT_E!E68+FC_TRA_RAIL_HST_E!E68+FC_TRA_RAIL_FRT_E!E68</f>
        <v>0</v>
      </c>
      <c r="F68" s="52">
        <f>FC_TRA_RAIL_MTU_E!F68+FC_TRA_RAIL_CPT_E!F68+FC_TRA_RAIL_HST_E!F68+FC_TRA_RAIL_FRT_E!F68</f>
        <v>0</v>
      </c>
      <c r="G68" s="52">
        <f>FC_TRA_RAIL_MTU_E!G68+FC_TRA_RAIL_CPT_E!G68+FC_TRA_RAIL_HST_E!G68+FC_TRA_RAIL_FRT_E!G68</f>
        <v>0</v>
      </c>
      <c r="H68" s="52">
        <f>FC_TRA_RAIL_MTU_E!H68+FC_TRA_RAIL_CPT_E!H68+FC_TRA_RAIL_HST_E!H68+FC_TRA_RAIL_FRT_E!H68</f>
        <v>0</v>
      </c>
      <c r="I68" s="52">
        <f>FC_TRA_RAIL_MTU_E!I68+FC_TRA_RAIL_CPT_E!I68+FC_TRA_RAIL_HST_E!I68+FC_TRA_RAIL_FRT_E!I68</f>
        <v>0</v>
      </c>
      <c r="J68" s="52">
        <f>FC_TRA_RAIL_MTU_E!J68+FC_TRA_RAIL_CPT_E!J68+FC_TRA_RAIL_HST_E!J68+FC_TRA_RAIL_FRT_E!J68</f>
        <v>0</v>
      </c>
      <c r="K68" s="52">
        <f>FC_TRA_RAIL_MTU_E!K68+FC_TRA_RAIL_CPT_E!K68+FC_TRA_RAIL_HST_E!K68+FC_TRA_RAIL_FRT_E!K68</f>
        <v>0</v>
      </c>
      <c r="L68" s="52">
        <f>FC_TRA_RAIL_MTU_E!L68+FC_TRA_RAIL_CPT_E!L68+FC_TRA_RAIL_HST_E!L68+FC_TRA_RAIL_FRT_E!L68</f>
        <v>0</v>
      </c>
      <c r="M68" s="52">
        <f>FC_TRA_RAIL_MTU_E!M68+FC_TRA_RAIL_CPT_E!M68+FC_TRA_RAIL_HST_E!M68+FC_TRA_RAIL_FRT_E!M68</f>
        <v>0</v>
      </c>
      <c r="N68" s="52">
        <f>FC_TRA_RAIL_MTU_E!N68+FC_TRA_RAIL_CPT_E!N68+FC_TRA_RAIL_HST_E!N68+FC_TRA_RAIL_FRT_E!N68</f>
        <v>0</v>
      </c>
      <c r="O68" s="52">
        <f>FC_TRA_RAIL_MTU_E!O68+FC_TRA_RAIL_CPT_E!O68+FC_TRA_RAIL_HST_E!O68+FC_TRA_RAIL_FRT_E!O68</f>
        <v>0</v>
      </c>
      <c r="P68" s="52">
        <f>FC_TRA_RAIL_MTU_E!P68+FC_TRA_RAIL_CPT_E!P68+FC_TRA_RAIL_HST_E!P68+FC_TRA_RAIL_FRT_E!P68</f>
        <v>0</v>
      </c>
      <c r="Q68" s="52">
        <f>FC_TRA_RAIL_MTU_E!Q68+FC_TRA_RAIL_CPT_E!Q68+FC_TRA_RAIL_HST_E!Q68+FC_TRA_RAIL_FRT_E!Q68</f>
        <v>0</v>
      </c>
      <c r="R68" s="52">
        <f>FC_TRA_RAIL_MTU_E!R68+FC_TRA_RAIL_CPT_E!R68+FC_TRA_RAIL_HST_E!R68+FC_TRA_RAIL_FRT_E!R68</f>
        <v>0</v>
      </c>
      <c r="S68" s="52">
        <f>FC_TRA_RAIL_MTU_E!S68+FC_TRA_RAIL_CPT_E!S68+FC_TRA_RAIL_HST_E!S68+FC_TRA_RAIL_FRT_E!S68</f>
        <v>0</v>
      </c>
      <c r="T68" s="52">
        <f>FC_TRA_RAIL_MTU_E!T68+FC_TRA_RAIL_CPT_E!T68+FC_TRA_RAIL_HST_E!T68+FC_TRA_RAIL_FRT_E!T68</f>
        <v>0</v>
      </c>
      <c r="U68" s="52">
        <f>FC_TRA_RAIL_MTU_E!U68+FC_TRA_RAIL_CPT_E!U68+FC_TRA_RAIL_HST_E!U68+FC_TRA_RAIL_FRT_E!U68</f>
        <v>0</v>
      </c>
      <c r="V68" s="52">
        <f>FC_TRA_RAIL_MTU_E!V68+FC_TRA_RAIL_CPT_E!V68+FC_TRA_RAIL_HST_E!V68+FC_TRA_RAIL_FRT_E!V68</f>
        <v>0</v>
      </c>
      <c r="W68" s="52">
        <f>FC_TRA_RAIL_MTU_E!W68+FC_TRA_RAIL_CPT_E!W68+FC_TRA_RAIL_HST_E!W68+FC_TRA_RAIL_FRT_E!W68</f>
        <v>0</v>
      </c>
      <c r="X68" s="52">
        <f>FC_TRA_RAIL_MTU_E!X68+FC_TRA_RAIL_CPT_E!X68+FC_TRA_RAIL_HST_E!X68+FC_TRA_RAIL_FRT_E!X68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FC_TRA_RAIL_MTU_E!C69+FC_TRA_RAIL_CPT_E!C69+FC_TRA_RAIL_HST_E!C69+FC_TRA_RAIL_FRT_E!C69</f>
        <v>0</v>
      </c>
      <c r="D69" s="52">
        <f>FC_TRA_RAIL_MTU_E!D69+FC_TRA_RAIL_CPT_E!D69+FC_TRA_RAIL_HST_E!D69+FC_TRA_RAIL_FRT_E!D69</f>
        <v>0</v>
      </c>
      <c r="E69" s="52">
        <f>FC_TRA_RAIL_MTU_E!E69+FC_TRA_RAIL_CPT_E!E69+FC_TRA_RAIL_HST_E!E69+FC_TRA_RAIL_FRT_E!E69</f>
        <v>0</v>
      </c>
      <c r="F69" s="52">
        <f>FC_TRA_RAIL_MTU_E!F69+FC_TRA_RAIL_CPT_E!F69+FC_TRA_RAIL_HST_E!F69+FC_TRA_RAIL_FRT_E!F69</f>
        <v>0</v>
      </c>
      <c r="G69" s="52">
        <f>FC_TRA_RAIL_MTU_E!G69+FC_TRA_RAIL_CPT_E!G69+FC_TRA_RAIL_HST_E!G69+FC_TRA_RAIL_FRT_E!G69</f>
        <v>0</v>
      </c>
      <c r="H69" s="52">
        <f>FC_TRA_RAIL_MTU_E!H69+FC_TRA_RAIL_CPT_E!H69+FC_TRA_RAIL_HST_E!H69+FC_TRA_RAIL_FRT_E!H69</f>
        <v>0</v>
      </c>
      <c r="I69" s="52">
        <f>FC_TRA_RAIL_MTU_E!I69+FC_TRA_RAIL_CPT_E!I69+FC_TRA_RAIL_HST_E!I69+FC_TRA_RAIL_FRT_E!I69</f>
        <v>0</v>
      </c>
      <c r="J69" s="52">
        <f>FC_TRA_RAIL_MTU_E!J69+FC_TRA_RAIL_CPT_E!J69+FC_TRA_RAIL_HST_E!J69+FC_TRA_RAIL_FRT_E!J69</f>
        <v>0</v>
      </c>
      <c r="K69" s="52">
        <f>FC_TRA_RAIL_MTU_E!K69+FC_TRA_RAIL_CPT_E!K69+FC_TRA_RAIL_HST_E!K69+FC_TRA_RAIL_FRT_E!K69</f>
        <v>0</v>
      </c>
      <c r="L69" s="52">
        <f>FC_TRA_RAIL_MTU_E!L69+FC_TRA_RAIL_CPT_E!L69+FC_TRA_RAIL_HST_E!L69+FC_TRA_RAIL_FRT_E!L69</f>
        <v>0</v>
      </c>
      <c r="M69" s="52">
        <f>FC_TRA_RAIL_MTU_E!M69+FC_TRA_RAIL_CPT_E!M69+FC_TRA_RAIL_HST_E!M69+FC_TRA_RAIL_FRT_E!M69</f>
        <v>0</v>
      </c>
      <c r="N69" s="52">
        <f>FC_TRA_RAIL_MTU_E!N69+FC_TRA_RAIL_CPT_E!N69+FC_TRA_RAIL_HST_E!N69+FC_TRA_RAIL_FRT_E!N69</f>
        <v>0</v>
      </c>
      <c r="O69" s="52">
        <f>FC_TRA_RAIL_MTU_E!O69+FC_TRA_RAIL_CPT_E!O69+FC_TRA_RAIL_HST_E!O69+FC_TRA_RAIL_FRT_E!O69</f>
        <v>0.24850800000000001</v>
      </c>
      <c r="P69" s="52">
        <f>FC_TRA_RAIL_MTU_E!P69+FC_TRA_RAIL_CPT_E!P69+FC_TRA_RAIL_HST_E!P69+FC_TRA_RAIL_FRT_E!P69</f>
        <v>0.25105679999999997</v>
      </c>
      <c r="Q69" s="52">
        <f>FC_TRA_RAIL_MTU_E!Q69+FC_TRA_RAIL_CPT_E!Q69+FC_TRA_RAIL_HST_E!Q69+FC_TRA_RAIL_FRT_E!Q69</f>
        <v>0.36983088000000014</v>
      </c>
      <c r="R69" s="52">
        <f>FC_TRA_RAIL_MTU_E!R69+FC_TRA_RAIL_CPT_E!R69+FC_TRA_RAIL_HST_E!R69+FC_TRA_RAIL_FRT_E!R69</f>
        <v>0.30509136000000014</v>
      </c>
      <c r="S69" s="52">
        <f>FC_TRA_RAIL_MTU_E!S69+FC_TRA_RAIL_CPT_E!S69+FC_TRA_RAIL_HST_E!S69+FC_TRA_RAIL_FRT_E!S69</f>
        <v>0.30509136000000014</v>
      </c>
      <c r="T69" s="52">
        <f>FC_TRA_RAIL_MTU_E!T69+FC_TRA_RAIL_CPT_E!T69+FC_TRA_RAIL_HST_E!T69+FC_TRA_RAIL_FRT_E!T69</f>
        <v>0.43457040000000002</v>
      </c>
      <c r="U69" s="52">
        <f>FC_TRA_RAIL_MTU_E!U69+FC_TRA_RAIL_CPT_E!U69+FC_TRA_RAIL_HST_E!U69+FC_TRA_RAIL_FRT_E!U69</f>
        <v>0.45903887999999982</v>
      </c>
      <c r="V69" s="52">
        <f>FC_TRA_RAIL_MTU_E!V69+FC_TRA_RAIL_CPT_E!V69+FC_TRA_RAIL_HST_E!V69+FC_TRA_RAIL_FRT_E!V69</f>
        <v>0.43304111999999995</v>
      </c>
      <c r="W69" s="52">
        <f>FC_TRA_RAIL_MTU_E!W69+FC_TRA_RAIL_CPT_E!W69+FC_TRA_RAIL_HST_E!W69+FC_TRA_RAIL_FRT_E!W69</f>
        <v>0.65886480000000003</v>
      </c>
      <c r="X69" s="52">
        <f>FC_TRA_RAIL_MTU_E!X69+FC_TRA_RAIL_CPT_E!X69+FC_TRA_RAIL_HST_E!X69+FC_TRA_RAIL_FRT_E!X69</f>
        <v>0.65274767999999994</v>
      </c>
    </row>
    <row r="70" spans="1:24" ht="11.25" customHeight="1" x14ac:dyDescent="0.2">
      <c r="A70" s="50" t="s">
        <v>108</v>
      </c>
      <c r="B70" s="51" t="s">
        <v>109</v>
      </c>
      <c r="C70" s="52">
        <f>FC_TRA_RAIL_MTU_E!C70+FC_TRA_RAIL_CPT_E!C70+FC_TRA_RAIL_HST_E!C70+FC_TRA_RAIL_FRT_E!C70</f>
        <v>0</v>
      </c>
      <c r="D70" s="52">
        <f>FC_TRA_RAIL_MTU_E!D70+FC_TRA_RAIL_CPT_E!D70+FC_TRA_RAIL_HST_E!D70+FC_TRA_RAIL_FRT_E!D70</f>
        <v>0</v>
      </c>
      <c r="E70" s="52">
        <f>FC_TRA_RAIL_MTU_E!E70+FC_TRA_RAIL_CPT_E!E70+FC_TRA_RAIL_HST_E!E70+FC_TRA_RAIL_FRT_E!E70</f>
        <v>0</v>
      </c>
      <c r="F70" s="52">
        <f>FC_TRA_RAIL_MTU_E!F70+FC_TRA_RAIL_CPT_E!F70+FC_TRA_RAIL_HST_E!F70+FC_TRA_RAIL_FRT_E!F70</f>
        <v>0</v>
      </c>
      <c r="G70" s="52">
        <f>FC_TRA_RAIL_MTU_E!G70+FC_TRA_RAIL_CPT_E!G70+FC_TRA_RAIL_HST_E!G70+FC_TRA_RAIL_FRT_E!G70</f>
        <v>0</v>
      </c>
      <c r="H70" s="52">
        <f>FC_TRA_RAIL_MTU_E!H70+FC_TRA_RAIL_CPT_E!H70+FC_TRA_RAIL_HST_E!H70+FC_TRA_RAIL_FRT_E!H70</f>
        <v>0</v>
      </c>
      <c r="I70" s="52">
        <f>FC_TRA_RAIL_MTU_E!I70+FC_TRA_RAIL_CPT_E!I70+FC_TRA_RAIL_HST_E!I70+FC_TRA_RAIL_FRT_E!I70</f>
        <v>0</v>
      </c>
      <c r="J70" s="52">
        <f>FC_TRA_RAIL_MTU_E!J70+FC_TRA_RAIL_CPT_E!J70+FC_TRA_RAIL_HST_E!J70+FC_TRA_RAIL_FRT_E!J70</f>
        <v>0</v>
      </c>
      <c r="K70" s="52">
        <f>FC_TRA_RAIL_MTU_E!K70+FC_TRA_RAIL_CPT_E!K70+FC_TRA_RAIL_HST_E!K70+FC_TRA_RAIL_FRT_E!K70</f>
        <v>0</v>
      </c>
      <c r="L70" s="52">
        <f>FC_TRA_RAIL_MTU_E!L70+FC_TRA_RAIL_CPT_E!L70+FC_TRA_RAIL_HST_E!L70+FC_TRA_RAIL_FRT_E!L70</f>
        <v>0</v>
      </c>
      <c r="M70" s="52">
        <f>FC_TRA_RAIL_MTU_E!M70+FC_TRA_RAIL_CPT_E!M70+FC_TRA_RAIL_HST_E!M70+FC_TRA_RAIL_FRT_E!M70</f>
        <v>0</v>
      </c>
      <c r="N70" s="52">
        <f>FC_TRA_RAIL_MTU_E!N70+FC_TRA_RAIL_CPT_E!N70+FC_TRA_RAIL_HST_E!N70+FC_TRA_RAIL_FRT_E!N70</f>
        <v>0</v>
      </c>
      <c r="O70" s="52">
        <f>FC_TRA_RAIL_MTU_E!O70+FC_TRA_RAIL_CPT_E!O70+FC_TRA_RAIL_HST_E!O70+FC_TRA_RAIL_FRT_E!O70</f>
        <v>0</v>
      </c>
      <c r="P70" s="52">
        <f>FC_TRA_RAIL_MTU_E!P70+FC_TRA_RAIL_CPT_E!P70+FC_TRA_RAIL_HST_E!P70+FC_TRA_RAIL_FRT_E!P70</f>
        <v>0</v>
      </c>
      <c r="Q70" s="52">
        <f>FC_TRA_RAIL_MTU_E!Q70+FC_TRA_RAIL_CPT_E!Q70+FC_TRA_RAIL_HST_E!Q70+FC_TRA_RAIL_FRT_E!Q70</f>
        <v>0</v>
      </c>
      <c r="R70" s="52">
        <f>FC_TRA_RAIL_MTU_E!R70+FC_TRA_RAIL_CPT_E!R70+FC_TRA_RAIL_HST_E!R70+FC_TRA_RAIL_FRT_E!R70</f>
        <v>0</v>
      </c>
      <c r="S70" s="52">
        <f>FC_TRA_RAIL_MTU_E!S70+FC_TRA_RAIL_CPT_E!S70+FC_TRA_RAIL_HST_E!S70+FC_TRA_RAIL_FRT_E!S70</f>
        <v>0</v>
      </c>
      <c r="T70" s="52">
        <f>FC_TRA_RAIL_MTU_E!T70+FC_TRA_RAIL_CPT_E!T70+FC_TRA_RAIL_HST_E!T70+FC_TRA_RAIL_FRT_E!T70</f>
        <v>0</v>
      </c>
      <c r="U70" s="52">
        <f>FC_TRA_RAIL_MTU_E!U70+FC_TRA_RAIL_CPT_E!U70+FC_TRA_RAIL_HST_E!U70+FC_TRA_RAIL_FRT_E!U70</f>
        <v>0</v>
      </c>
      <c r="V70" s="52">
        <f>FC_TRA_RAIL_MTU_E!V70+FC_TRA_RAIL_CPT_E!V70+FC_TRA_RAIL_HST_E!V70+FC_TRA_RAIL_FRT_E!V70</f>
        <v>0</v>
      </c>
      <c r="W70" s="52">
        <f>FC_TRA_RAIL_MTU_E!W70+FC_TRA_RAIL_CPT_E!W70+FC_TRA_RAIL_HST_E!W70+FC_TRA_RAIL_FRT_E!W70</f>
        <v>0</v>
      </c>
      <c r="X70" s="52">
        <f>FC_TRA_RAIL_MTU_E!X70+FC_TRA_RAIL_CPT_E!X70+FC_TRA_RAIL_HST_E!X70+FC_TRA_RAIL_FRT_E!X70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FC_TRA_RAIL_MTU_E!C71+FC_TRA_RAIL_CPT_E!C71+FC_TRA_RAIL_HST_E!C71+FC_TRA_RAIL_FRT_E!C71</f>
        <v>0</v>
      </c>
      <c r="D71" s="52">
        <f>FC_TRA_RAIL_MTU_E!D71+FC_TRA_RAIL_CPT_E!D71+FC_TRA_RAIL_HST_E!D71+FC_TRA_RAIL_FRT_E!D71</f>
        <v>0</v>
      </c>
      <c r="E71" s="52">
        <f>FC_TRA_RAIL_MTU_E!E71+FC_TRA_RAIL_CPT_E!E71+FC_TRA_RAIL_HST_E!E71+FC_TRA_RAIL_FRT_E!E71</f>
        <v>0</v>
      </c>
      <c r="F71" s="52">
        <f>FC_TRA_RAIL_MTU_E!F71+FC_TRA_RAIL_CPT_E!F71+FC_TRA_RAIL_HST_E!F71+FC_TRA_RAIL_FRT_E!F71</f>
        <v>0</v>
      </c>
      <c r="G71" s="52">
        <f>FC_TRA_RAIL_MTU_E!G71+FC_TRA_RAIL_CPT_E!G71+FC_TRA_RAIL_HST_E!G71+FC_TRA_RAIL_FRT_E!G71</f>
        <v>0</v>
      </c>
      <c r="H71" s="52">
        <f>FC_TRA_RAIL_MTU_E!H71+FC_TRA_RAIL_CPT_E!H71+FC_TRA_RAIL_HST_E!H71+FC_TRA_RAIL_FRT_E!H71</f>
        <v>0</v>
      </c>
      <c r="I71" s="52">
        <f>FC_TRA_RAIL_MTU_E!I71+FC_TRA_RAIL_CPT_E!I71+FC_TRA_RAIL_HST_E!I71+FC_TRA_RAIL_FRT_E!I71</f>
        <v>0</v>
      </c>
      <c r="J71" s="52">
        <f>FC_TRA_RAIL_MTU_E!J71+FC_TRA_RAIL_CPT_E!J71+FC_TRA_RAIL_HST_E!J71+FC_TRA_RAIL_FRT_E!J71</f>
        <v>0</v>
      </c>
      <c r="K71" s="52">
        <f>FC_TRA_RAIL_MTU_E!K71+FC_TRA_RAIL_CPT_E!K71+FC_TRA_RAIL_HST_E!K71+FC_TRA_RAIL_FRT_E!K71</f>
        <v>0</v>
      </c>
      <c r="L71" s="52">
        <f>FC_TRA_RAIL_MTU_E!L71+FC_TRA_RAIL_CPT_E!L71+FC_TRA_RAIL_HST_E!L71+FC_TRA_RAIL_FRT_E!L71</f>
        <v>0</v>
      </c>
      <c r="M71" s="52">
        <f>FC_TRA_RAIL_MTU_E!M71+FC_TRA_RAIL_CPT_E!M71+FC_TRA_RAIL_HST_E!M71+FC_TRA_RAIL_FRT_E!M71</f>
        <v>0</v>
      </c>
      <c r="N71" s="52">
        <f>FC_TRA_RAIL_MTU_E!N71+FC_TRA_RAIL_CPT_E!N71+FC_TRA_RAIL_HST_E!N71+FC_TRA_RAIL_FRT_E!N71</f>
        <v>0</v>
      </c>
      <c r="O71" s="52">
        <f>FC_TRA_RAIL_MTU_E!O71+FC_TRA_RAIL_CPT_E!O71+FC_TRA_RAIL_HST_E!O71+FC_TRA_RAIL_FRT_E!O71</f>
        <v>0</v>
      </c>
      <c r="P71" s="52">
        <f>FC_TRA_RAIL_MTU_E!P71+FC_TRA_RAIL_CPT_E!P71+FC_TRA_RAIL_HST_E!P71+FC_TRA_RAIL_FRT_E!P71</f>
        <v>0</v>
      </c>
      <c r="Q71" s="52">
        <f>FC_TRA_RAIL_MTU_E!Q71+FC_TRA_RAIL_CPT_E!Q71+FC_TRA_RAIL_HST_E!Q71+FC_TRA_RAIL_FRT_E!Q71</f>
        <v>0</v>
      </c>
      <c r="R71" s="52">
        <f>FC_TRA_RAIL_MTU_E!R71+FC_TRA_RAIL_CPT_E!R71+FC_TRA_RAIL_HST_E!R71+FC_TRA_RAIL_FRT_E!R71</f>
        <v>0</v>
      </c>
      <c r="S71" s="52">
        <f>FC_TRA_RAIL_MTU_E!S71+FC_TRA_RAIL_CPT_E!S71+FC_TRA_RAIL_HST_E!S71+FC_TRA_RAIL_FRT_E!S71</f>
        <v>0</v>
      </c>
      <c r="T71" s="52">
        <f>FC_TRA_RAIL_MTU_E!T71+FC_TRA_RAIL_CPT_E!T71+FC_TRA_RAIL_HST_E!T71+FC_TRA_RAIL_FRT_E!T71</f>
        <v>0</v>
      </c>
      <c r="U71" s="52">
        <f>FC_TRA_RAIL_MTU_E!U71+FC_TRA_RAIL_CPT_E!U71+FC_TRA_RAIL_HST_E!U71+FC_TRA_RAIL_FRT_E!U71</f>
        <v>0</v>
      </c>
      <c r="V71" s="52">
        <f>FC_TRA_RAIL_MTU_E!V71+FC_TRA_RAIL_CPT_E!V71+FC_TRA_RAIL_HST_E!V71+FC_TRA_RAIL_FRT_E!V71</f>
        <v>0</v>
      </c>
      <c r="W71" s="52">
        <f>FC_TRA_RAIL_MTU_E!W71+FC_TRA_RAIL_CPT_E!W71+FC_TRA_RAIL_HST_E!W71+FC_TRA_RAIL_FRT_E!W71</f>
        <v>0</v>
      </c>
      <c r="X71" s="52">
        <f>FC_TRA_RAIL_MTU_E!X71+FC_TRA_RAIL_CPT_E!X71+FC_TRA_RAIL_HST_E!X71+FC_TRA_RAIL_FRT_E!X71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FC_TRA_RAIL_MTU_E!C72+FC_TRA_RAIL_CPT_E!C72+FC_TRA_RAIL_HST_E!C72+FC_TRA_RAIL_FRT_E!C72</f>
        <v>0</v>
      </c>
      <c r="D72" s="55">
        <f>FC_TRA_RAIL_MTU_E!D72+FC_TRA_RAIL_CPT_E!D72+FC_TRA_RAIL_HST_E!D72+FC_TRA_RAIL_FRT_E!D72</f>
        <v>0</v>
      </c>
      <c r="E72" s="55">
        <f>FC_TRA_RAIL_MTU_E!E72+FC_TRA_RAIL_CPT_E!E72+FC_TRA_RAIL_HST_E!E72+FC_TRA_RAIL_FRT_E!E72</f>
        <v>0</v>
      </c>
      <c r="F72" s="55">
        <f>FC_TRA_RAIL_MTU_E!F72+FC_TRA_RAIL_CPT_E!F72+FC_TRA_RAIL_HST_E!F72+FC_TRA_RAIL_FRT_E!F72</f>
        <v>0</v>
      </c>
      <c r="G72" s="55">
        <f>FC_TRA_RAIL_MTU_E!G72+FC_TRA_RAIL_CPT_E!G72+FC_TRA_RAIL_HST_E!G72+FC_TRA_RAIL_FRT_E!G72</f>
        <v>0</v>
      </c>
      <c r="H72" s="55">
        <f>FC_TRA_RAIL_MTU_E!H72+FC_TRA_RAIL_CPT_E!H72+FC_TRA_RAIL_HST_E!H72+FC_TRA_RAIL_FRT_E!H72</f>
        <v>0</v>
      </c>
      <c r="I72" s="55">
        <f>FC_TRA_RAIL_MTU_E!I72+FC_TRA_RAIL_CPT_E!I72+FC_TRA_RAIL_HST_E!I72+FC_TRA_RAIL_FRT_E!I72</f>
        <v>0</v>
      </c>
      <c r="J72" s="55">
        <f>FC_TRA_RAIL_MTU_E!J72+FC_TRA_RAIL_CPT_E!J72+FC_TRA_RAIL_HST_E!J72+FC_TRA_RAIL_FRT_E!J72</f>
        <v>0</v>
      </c>
      <c r="K72" s="55">
        <f>FC_TRA_RAIL_MTU_E!K72+FC_TRA_RAIL_CPT_E!K72+FC_TRA_RAIL_HST_E!K72+FC_TRA_RAIL_FRT_E!K72</f>
        <v>0</v>
      </c>
      <c r="L72" s="55">
        <f>FC_TRA_RAIL_MTU_E!L72+FC_TRA_RAIL_CPT_E!L72+FC_TRA_RAIL_HST_E!L72+FC_TRA_RAIL_FRT_E!L72</f>
        <v>0</v>
      </c>
      <c r="M72" s="55">
        <f>FC_TRA_RAIL_MTU_E!M72+FC_TRA_RAIL_CPT_E!M72+FC_TRA_RAIL_HST_E!M72+FC_TRA_RAIL_FRT_E!M72</f>
        <v>0</v>
      </c>
      <c r="N72" s="55">
        <f>FC_TRA_RAIL_MTU_E!N72+FC_TRA_RAIL_CPT_E!N72+FC_TRA_RAIL_HST_E!N72+FC_TRA_RAIL_FRT_E!N72</f>
        <v>0</v>
      </c>
      <c r="O72" s="55">
        <f>FC_TRA_RAIL_MTU_E!O72+FC_TRA_RAIL_CPT_E!O72+FC_TRA_RAIL_HST_E!O72+FC_TRA_RAIL_FRT_E!O72</f>
        <v>0</v>
      </c>
      <c r="P72" s="55">
        <f>FC_TRA_RAIL_MTU_E!P72+FC_TRA_RAIL_CPT_E!P72+FC_TRA_RAIL_HST_E!P72+FC_TRA_RAIL_FRT_E!P72</f>
        <v>0</v>
      </c>
      <c r="Q72" s="55">
        <f>FC_TRA_RAIL_MTU_E!Q72+FC_TRA_RAIL_CPT_E!Q72+FC_TRA_RAIL_HST_E!Q72+FC_TRA_RAIL_FRT_E!Q72</f>
        <v>0</v>
      </c>
      <c r="R72" s="55">
        <f>FC_TRA_RAIL_MTU_E!R72+FC_TRA_RAIL_CPT_E!R72+FC_TRA_RAIL_HST_E!R72+FC_TRA_RAIL_FRT_E!R72</f>
        <v>0</v>
      </c>
      <c r="S72" s="55">
        <f>FC_TRA_RAIL_MTU_E!S72+FC_TRA_RAIL_CPT_E!S72+FC_TRA_RAIL_HST_E!S72+FC_TRA_RAIL_FRT_E!S72</f>
        <v>0</v>
      </c>
      <c r="T72" s="55">
        <f>FC_TRA_RAIL_MTU_E!T72+FC_TRA_RAIL_CPT_E!T72+FC_TRA_RAIL_HST_E!T72+FC_TRA_RAIL_FRT_E!T72</f>
        <v>0</v>
      </c>
      <c r="U72" s="55">
        <f>FC_TRA_RAIL_MTU_E!U72+FC_TRA_RAIL_CPT_E!U72+FC_TRA_RAIL_HST_E!U72+FC_TRA_RAIL_FRT_E!U72</f>
        <v>0</v>
      </c>
      <c r="V72" s="55">
        <f>FC_TRA_RAIL_MTU_E!V72+FC_TRA_RAIL_CPT_E!V72+FC_TRA_RAIL_HST_E!V72+FC_TRA_RAIL_FRT_E!V72</f>
        <v>0</v>
      </c>
      <c r="W72" s="55">
        <f>FC_TRA_RAIL_MTU_E!W72+FC_TRA_RAIL_CPT_E!W72+FC_TRA_RAIL_HST_E!W72+FC_TRA_RAIL_FRT_E!W72</f>
        <v>0</v>
      </c>
      <c r="X72" s="55">
        <f>FC_TRA_RAIL_MTU_E!X72+FC_TRA_RAIL_CPT_E!X72+FC_TRA_RAIL_HST_E!X72+FC_TRA_RAIL_FRT_E!X72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243</v>
      </c>
      <c r="B1" s="4" t="s">
        <v>244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0</v>
      </c>
      <c r="D26" s="27">
        <f t="shared" ref="D26:W26" si="20">SUM(D27,D33)</f>
        <v>0</v>
      </c>
      <c r="E26" s="27">
        <f t="shared" si="20"/>
        <v>0</v>
      </c>
      <c r="F26" s="27">
        <f t="shared" si="20"/>
        <v>0</v>
      </c>
      <c r="G26" s="27">
        <f t="shared" si="20"/>
        <v>0</v>
      </c>
      <c r="H26" s="27">
        <f t="shared" si="20"/>
        <v>0</v>
      </c>
      <c r="I26" s="27">
        <f t="shared" si="20"/>
        <v>0</v>
      </c>
      <c r="J26" s="27">
        <f t="shared" si="20"/>
        <v>0</v>
      </c>
      <c r="K26" s="27">
        <f t="shared" si="20"/>
        <v>0</v>
      </c>
      <c r="L26" s="27">
        <f t="shared" si="20"/>
        <v>0</v>
      </c>
      <c r="M26" s="27">
        <f t="shared" si="20"/>
        <v>0</v>
      </c>
      <c r="N26" s="27">
        <f t="shared" si="20"/>
        <v>0</v>
      </c>
      <c r="O26" s="27">
        <f t="shared" si="20"/>
        <v>0</v>
      </c>
      <c r="P26" s="27">
        <f t="shared" si="20"/>
        <v>0</v>
      </c>
      <c r="Q26" s="27">
        <f t="shared" si="20"/>
        <v>0</v>
      </c>
      <c r="R26" s="27">
        <f t="shared" si="20"/>
        <v>0</v>
      </c>
      <c r="S26" s="27">
        <f t="shared" si="20"/>
        <v>0</v>
      </c>
      <c r="T26" s="27">
        <f t="shared" si="20"/>
        <v>0</v>
      </c>
      <c r="U26" s="27">
        <f t="shared" si="20"/>
        <v>0</v>
      </c>
      <c r="V26" s="27">
        <f t="shared" si="20"/>
        <v>0</v>
      </c>
      <c r="W26" s="27">
        <f t="shared" si="20"/>
        <v>0</v>
      </c>
      <c r="X26" s="27">
        <f t="shared" ref="X26" si="21">SUM(X27,X33)</f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0</v>
      </c>
      <c r="D33" s="19">
        <f t="shared" ref="D33:W33" si="26">SUM(D34:D50)</f>
        <v>0</v>
      </c>
      <c r="E33" s="19">
        <f t="shared" si="26"/>
        <v>0</v>
      </c>
      <c r="F33" s="19">
        <f t="shared" si="26"/>
        <v>0</v>
      </c>
      <c r="G33" s="19">
        <f t="shared" si="26"/>
        <v>0</v>
      </c>
      <c r="H33" s="19">
        <f t="shared" si="26"/>
        <v>0</v>
      </c>
      <c r="I33" s="19">
        <f t="shared" si="26"/>
        <v>0</v>
      </c>
      <c r="J33" s="19">
        <f t="shared" si="26"/>
        <v>0</v>
      </c>
      <c r="K33" s="19">
        <f t="shared" si="26"/>
        <v>0</v>
      </c>
      <c r="L33" s="19">
        <f t="shared" si="26"/>
        <v>0</v>
      </c>
      <c r="M33" s="19">
        <f t="shared" si="26"/>
        <v>0</v>
      </c>
      <c r="N33" s="19">
        <f t="shared" si="26"/>
        <v>0</v>
      </c>
      <c r="O33" s="19">
        <f t="shared" si="26"/>
        <v>0</v>
      </c>
      <c r="P33" s="19">
        <f t="shared" si="26"/>
        <v>0</v>
      </c>
      <c r="Q33" s="19">
        <f t="shared" si="26"/>
        <v>0</v>
      </c>
      <c r="R33" s="19">
        <f t="shared" si="26"/>
        <v>0</v>
      </c>
      <c r="S33" s="19">
        <f t="shared" si="26"/>
        <v>0</v>
      </c>
      <c r="T33" s="19">
        <f t="shared" si="26"/>
        <v>0</v>
      </c>
      <c r="U33" s="19">
        <f t="shared" si="26"/>
        <v>0</v>
      </c>
      <c r="V33" s="19">
        <f t="shared" si="26"/>
        <v>0</v>
      </c>
      <c r="W33" s="19">
        <f t="shared" si="26"/>
        <v>0</v>
      </c>
      <c r="X33" s="19">
        <f t="shared" ref="X33" si="27">SUM(X34:X50)</f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</v>
      </c>
      <c r="D61" s="49">
        <f t="shared" si="31"/>
        <v>0</v>
      </c>
      <c r="E61" s="49">
        <f t="shared" si="31"/>
        <v>0</v>
      </c>
      <c r="F61" s="49">
        <f t="shared" si="31"/>
        <v>0</v>
      </c>
      <c r="G61" s="49">
        <f t="shared" si="31"/>
        <v>0</v>
      </c>
      <c r="H61" s="49">
        <f t="shared" si="31"/>
        <v>0</v>
      </c>
      <c r="I61" s="49">
        <f t="shared" si="31"/>
        <v>0</v>
      </c>
      <c r="J61" s="49">
        <f t="shared" si="31"/>
        <v>0</v>
      </c>
      <c r="K61" s="49">
        <f t="shared" si="31"/>
        <v>0</v>
      </c>
      <c r="L61" s="49">
        <f t="shared" si="31"/>
        <v>0</v>
      </c>
      <c r="M61" s="49">
        <f t="shared" si="31"/>
        <v>0</v>
      </c>
      <c r="N61" s="49">
        <f t="shared" si="31"/>
        <v>0</v>
      </c>
      <c r="O61" s="49">
        <f t="shared" si="31"/>
        <v>0</v>
      </c>
      <c r="P61" s="49">
        <f t="shared" si="31"/>
        <v>0</v>
      </c>
      <c r="Q61" s="49">
        <f t="shared" si="31"/>
        <v>0</v>
      </c>
      <c r="R61" s="49">
        <f t="shared" si="31"/>
        <v>0</v>
      </c>
      <c r="S61" s="49">
        <f t="shared" si="31"/>
        <v>0</v>
      </c>
      <c r="T61" s="49">
        <f t="shared" si="31"/>
        <v>0</v>
      </c>
      <c r="U61" s="49">
        <f t="shared" si="31"/>
        <v>0</v>
      </c>
      <c r="V61" s="49">
        <f t="shared" si="31"/>
        <v>0</v>
      </c>
      <c r="W61" s="49">
        <f t="shared" si="31"/>
        <v>0</v>
      </c>
      <c r="X61" s="49">
        <f t="shared" si="3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52:W52" formulaRange="1"/>
  </ignoredError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248</v>
      </c>
      <c r="B1" s="4" t="s">
        <v>245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17.98290600817176</v>
      </c>
      <c r="D2" s="21">
        <f t="shared" ref="D2:X2" si="0">SUM(D3,D17,D22,D25,D26,D51,D52)</f>
        <v>20.773118952873318</v>
      </c>
      <c r="E2" s="21">
        <f t="shared" si="0"/>
        <v>19.909552183592517</v>
      </c>
      <c r="F2" s="21">
        <f t="shared" si="0"/>
        <v>14.686577027394506</v>
      </c>
      <c r="G2" s="21">
        <f t="shared" si="0"/>
        <v>11.658189704587748</v>
      </c>
      <c r="H2" s="21">
        <f t="shared" si="0"/>
        <v>8.0465538392206923</v>
      </c>
      <c r="I2" s="21">
        <f t="shared" si="0"/>
        <v>6.3989068418317192</v>
      </c>
      <c r="J2" s="21">
        <f t="shared" si="0"/>
        <v>8.5057391756394463</v>
      </c>
      <c r="K2" s="21">
        <f t="shared" si="0"/>
        <v>12.270912987946556</v>
      </c>
      <c r="L2" s="21">
        <f t="shared" si="0"/>
        <v>10.399219372754663</v>
      </c>
      <c r="M2" s="21">
        <f t="shared" si="0"/>
        <v>11.835245315022988</v>
      </c>
      <c r="N2" s="21">
        <f t="shared" si="0"/>
        <v>11.24852899109708</v>
      </c>
      <c r="O2" s="21">
        <f t="shared" si="0"/>
        <v>11.170977836050707</v>
      </c>
      <c r="P2" s="21">
        <f t="shared" si="0"/>
        <v>10.514472777423823</v>
      </c>
      <c r="Q2" s="21">
        <f t="shared" si="0"/>
        <v>10.665175970318636</v>
      </c>
      <c r="R2" s="21">
        <f t="shared" si="0"/>
        <v>8.5686671549482814</v>
      </c>
      <c r="S2" s="21">
        <f t="shared" si="0"/>
        <v>8.8124278299344319</v>
      </c>
      <c r="T2" s="21">
        <f t="shared" si="0"/>
        <v>8.0223079572616172</v>
      </c>
      <c r="U2" s="21">
        <f t="shared" si="0"/>
        <v>9.6559177411744166</v>
      </c>
      <c r="V2" s="21">
        <f t="shared" si="0"/>
        <v>9.1985250751636869</v>
      </c>
      <c r="W2" s="21">
        <f t="shared" si="0"/>
        <v>8.9112742265577634</v>
      </c>
      <c r="X2" s="21">
        <f t="shared" si="0"/>
        <v>9.5162538923097113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17.98290600817176</v>
      </c>
      <c r="D26" s="27">
        <f t="shared" si="9"/>
        <v>20.773118952873318</v>
      </c>
      <c r="E26" s="27">
        <f t="shared" si="9"/>
        <v>19.909552183592517</v>
      </c>
      <c r="F26" s="27">
        <f t="shared" si="9"/>
        <v>14.686577027394506</v>
      </c>
      <c r="G26" s="27">
        <f t="shared" si="9"/>
        <v>11.658189704587748</v>
      </c>
      <c r="H26" s="27">
        <f t="shared" si="9"/>
        <v>8.0465538392206923</v>
      </c>
      <c r="I26" s="27">
        <f t="shared" si="9"/>
        <v>6.3989068418317192</v>
      </c>
      <c r="J26" s="27">
        <f t="shared" si="9"/>
        <v>8.5057391756394463</v>
      </c>
      <c r="K26" s="27">
        <f t="shared" si="9"/>
        <v>12.270912987946556</v>
      </c>
      <c r="L26" s="27">
        <f t="shared" si="9"/>
        <v>10.399219372754663</v>
      </c>
      <c r="M26" s="27">
        <f t="shared" si="9"/>
        <v>11.835245315022988</v>
      </c>
      <c r="N26" s="27">
        <f t="shared" si="9"/>
        <v>11.24852899109708</v>
      </c>
      <c r="O26" s="27">
        <f t="shared" si="9"/>
        <v>11.170977836050707</v>
      </c>
      <c r="P26" s="27">
        <f t="shared" si="9"/>
        <v>10.514472777423823</v>
      </c>
      <c r="Q26" s="27">
        <f t="shared" si="9"/>
        <v>10.665175970318636</v>
      </c>
      <c r="R26" s="27">
        <f t="shared" si="9"/>
        <v>8.5686671549482814</v>
      </c>
      <c r="S26" s="27">
        <f t="shared" si="9"/>
        <v>8.8124278299344319</v>
      </c>
      <c r="T26" s="27">
        <f t="shared" si="9"/>
        <v>8.0223079572616172</v>
      </c>
      <c r="U26" s="27">
        <f t="shared" si="9"/>
        <v>9.6559177411744166</v>
      </c>
      <c r="V26" s="27">
        <f t="shared" si="9"/>
        <v>9.1985250751636869</v>
      </c>
      <c r="W26" s="27">
        <f t="shared" si="9"/>
        <v>8.9112742265577634</v>
      </c>
      <c r="X26" s="27">
        <f t="shared" si="9"/>
        <v>9.5162538923097113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17.98290600817176</v>
      </c>
      <c r="D33" s="19">
        <f t="shared" si="11"/>
        <v>20.773118952873318</v>
      </c>
      <c r="E33" s="19">
        <f t="shared" si="11"/>
        <v>19.909552183592517</v>
      </c>
      <c r="F33" s="19">
        <f t="shared" si="11"/>
        <v>14.686577027394506</v>
      </c>
      <c r="G33" s="19">
        <f t="shared" si="11"/>
        <v>11.658189704587748</v>
      </c>
      <c r="H33" s="19">
        <f t="shared" si="11"/>
        <v>8.0465538392206923</v>
      </c>
      <c r="I33" s="19">
        <f t="shared" si="11"/>
        <v>6.3989068418317192</v>
      </c>
      <c r="J33" s="19">
        <f t="shared" si="11"/>
        <v>8.5057391756394463</v>
      </c>
      <c r="K33" s="19">
        <f t="shared" si="11"/>
        <v>12.270912987946556</v>
      </c>
      <c r="L33" s="19">
        <f t="shared" si="11"/>
        <v>10.399219372754663</v>
      </c>
      <c r="M33" s="19">
        <f t="shared" si="11"/>
        <v>11.835245315022988</v>
      </c>
      <c r="N33" s="19">
        <f t="shared" si="11"/>
        <v>11.24852899109708</v>
      </c>
      <c r="O33" s="19">
        <f t="shared" si="11"/>
        <v>11.170977836050707</v>
      </c>
      <c r="P33" s="19">
        <f t="shared" si="11"/>
        <v>10.514472777423823</v>
      </c>
      <c r="Q33" s="19">
        <f t="shared" si="11"/>
        <v>10.665175970318636</v>
      </c>
      <c r="R33" s="19">
        <f t="shared" si="11"/>
        <v>8.5686671549482814</v>
      </c>
      <c r="S33" s="19">
        <f t="shared" si="11"/>
        <v>8.8124278299344319</v>
      </c>
      <c r="T33" s="19">
        <f t="shared" si="11"/>
        <v>8.0223079572616172</v>
      </c>
      <c r="U33" s="19">
        <f t="shared" si="11"/>
        <v>9.6559177411744166</v>
      </c>
      <c r="V33" s="19">
        <f t="shared" si="11"/>
        <v>9.1985250751636869</v>
      </c>
      <c r="W33" s="19">
        <f t="shared" si="11"/>
        <v>8.9112742265577634</v>
      </c>
      <c r="X33" s="19">
        <f t="shared" si="11"/>
        <v>9.5162538923097113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17.98290600817176</v>
      </c>
      <c r="D43" s="8">
        <v>20.773118952873318</v>
      </c>
      <c r="E43" s="8">
        <v>19.909552183592517</v>
      </c>
      <c r="F43" s="8">
        <v>14.686577027394506</v>
      </c>
      <c r="G43" s="8">
        <v>11.658189704587748</v>
      </c>
      <c r="H43" s="8">
        <v>8.0465538392206923</v>
      </c>
      <c r="I43" s="8">
        <v>6.3989068418317192</v>
      </c>
      <c r="J43" s="8">
        <v>8.5057391756394463</v>
      </c>
      <c r="K43" s="8">
        <v>12.270912987946556</v>
      </c>
      <c r="L43" s="8">
        <v>10.399219372754663</v>
      </c>
      <c r="M43" s="8">
        <v>11.835245315022988</v>
      </c>
      <c r="N43" s="8">
        <v>11.24852899109708</v>
      </c>
      <c r="O43" s="8">
        <v>11.170977836050707</v>
      </c>
      <c r="P43" s="8">
        <v>10.514472777423823</v>
      </c>
      <c r="Q43" s="8">
        <v>10.665175970318636</v>
      </c>
      <c r="R43" s="8">
        <v>8.5686671549482814</v>
      </c>
      <c r="S43" s="8">
        <v>8.8124278299344319</v>
      </c>
      <c r="T43" s="8">
        <v>8.0223079572616172</v>
      </c>
      <c r="U43" s="8">
        <v>9.6559177411744166</v>
      </c>
      <c r="V43" s="8">
        <v>9.1985250751636869</v>
      </c>
      <c r="W43" s="8">
        <v>8.9112742265577634</v>
      </c>
      <c r="X43" s="8">
        <v>9.5162538923097113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0.23205815082136425</v>
      </c>
      <c r="P61" s="49">
        <f t="shared" si="13"/>
        <v>0.23533874741185909</v>
      </c>
      <c r="Q61" s="49">
        <f t="shared" si="13"/>
        <v>0.34774206742166902</v>
      </c>
      <c r="R61" s="49">
        <f t="shared" si="13"/>
        <v>0.28644682311148384</v>
      </c>
      <c r="S61" s="49">
        <f t="shared" si="13"/>
        <v>0.28774105464897448</v>
      </c>
      <c r="T61" s="49">
        <f t="shared" si="13"/>
        <v>0.40847945880577935</v>
      </c>
      <c r="U61" s="49">
        <f t="shared" si="13"/>
        <v>0.43308764793196908</v>
      </c>
      <c r="V61" s="49">
        <f t="shared" si="13"/>
        <v>0.40974390690513557</v>
      </c>
      <c r="W61" s="49">
        <f t="shared" si="13"/>
        <v>0.61693477403852726</v>
      </c>
      <c r="X61" s="49">
        <f t="shared" si="13"/>
        <v>0.62224820744518861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0.23205815082136425</v>
      </c>
      <c r="P69" s="52">
        <v>0.23533874741185909</v>
      </c>
      <c r="Q69" s="52">
        <v>0.34774206742166902</v>
      </c>
      <c r="R69" s="52">
        <v>0.28644682311148384</v>
      </c>
      <c r="S69" s="52">
        <v>0.28774105464897448</v>
      </c>
      <c r="T69" s="52">
        <v>0.40847945880577935</v>
      </c>
      <c r="U69" s="52">
        <v>0.43308764793196908</v>
      </c>
      <c r="V69" s="52">
        <v>0.40974390690513557</v>
      </c>
      <c r="W69" s="52">
        <v>0.61693477403852726</v>
      </c>
      <c r="X69" s="52">
        <v>0.62224820744518861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246</v>
      </c>
      <c r="B1" s="4" t="s">
        <v>247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W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ref="X8" si="6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W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si="7"/>
        <v>0</v>
      </c>
      <c r="X11" s="19">
        <f t="shared" ref="X11" si="8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W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ref="X17" si="10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si="11"/>
        <v>0</v>
      </c>
      <c r="X22" s="27">
        <f t="shared" ref="X22" si="12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W26" si="13">SUM(C27,C33)</f>
        <v>0</v>
      </c>
      <c r="D26" s="27">
        <f t="shared" si="13"/>
        <v>0</v>
      </c>
      <c r="E26" s="27">
        <f t="shared" si="13"/>
        <v>0</v>
      </c>
      <c r="F26" s="27">
        <f t="shared" si="13"/>
        <v>0</v>
      </c>
      <c r="G26" s="27">
        <f t="shared" si="13"/>
        <v>0</v>
      </c>
      <c r="H26" s="27">
        <f t="shared" si="13"/>
        <v>0</v>
      </c>
      <c r="I26" s="27">
        <f t="shared" si="13"/>
        <v>0</v>
      </c>
      <c r="J26" s="27">
        <f t="shared" si="13"/>
        <v>0</v>
      </c>
      <c r="K26" s="27">
        <f t="shared" si="13"/>
        <v>0</v>
      </c>
      <c r="L26" s="27">
        <f t="shared" si="13"/>
        <v>0</v>
      </c>
      <c r="M26" s="27">
        <f t="shared" si="13"/>
        <v>0</v>
      </c>
      <c r="N26" s="27">
        <f t="shared" si="13"/>
        <v>0</v>
      </c>
      <c r="O26" s="27">
        <f t="shared" si="13"/>
        <v>0</v>
      </c>
      <c r="P26" s="27">
        <f t="shared" si="13"/>
        <v>0</v>
      </c>
      <c r="Q26" s="27">
        <f t="shared" si="13"/>
        <v>0</v>
      </c>
      <c r="R26" s="27">
        <f t="shared" si="13"/>
        <v>0</v>
      </c>
      <c r="S26" s="27">
        <f t="shared" si="13"/>
        <v>0</v>
      </c>
      <c r="T26" s="27">
        <f t="shared" si="13"/>
        <v>0</v>
      </c>
      <c r="U26" s="27">
        <f t="shared" si="13"/>
        <v>0</v>
      </c>
      <c r="V26" s="27">
        <f t="shared" si="13"/>
        <v>0</v>
      </c>
      <c r="W26" s="27">
        <f t="shared" si="13"/>
        <v>0</v>
      </c>
      <c r="X26" s="27">
        <f t="shared" ref="X26" si="14">SUM(X27,X33)</f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W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si="15"/>
        <v>0</v>
      </c>
      <c r="X27" s="19">
        <f t="shared" ref="X27" si="16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W33" si="17">SUM(C34:C50)</f>
        <v>0</v>
      </c>
      <c r="D33" s="19">
        <f t="shared" si="17"/>
        <v>0</v>
      </c>
      <c r="E33" s="19">
        <f t="shared" si="17"/>
        <v>0</v>
      </c>
      <c r="F33" s="19">
        <f t="shared" si="17"/>
        <v>0</v>
      </c>
      <c r="G33" s="19">
        <f t="shared" si="17"/>
        <v>0</v>
      </c>
      <c r="H33" s="19">
        <f t="shared" si="17"/>
        <v>0</v>
      </c>
      <c r="I33" s="19">
        <f t="shared" si="17"/>
        <v>0</v>
      </c>
      <c r="J33" s="19">
        <f t="shared" si="17"/>
        <v>0</v>
      </c>
      <c r="K33" s="19">
        <f t="shared" si="17"/>
        <v>0</v>
      </c>
      <c r="L33" s="19">
        <f t="shared" si="17"/>
        <v>0</v>
      </c>
      <c r="M33" s="19">
        <f t="shared" si="17"/>
        <v>0</v>
      </c>
      <c r="N33" s="19">
        <f t="shared" si="17"/>
        <v>0</v>
      </c>
      <c r="O33" s="19">
        <f t="shared" si="17"/>
        <v>0</v>
      </c>
      <c r="P33" s="19">
        <f t="shared" si="17"/>
        <v>0</v>
      </c>
      <c r="Q33" s="19">
        <f t="shared" si="17"/>
        <v>0</v>
      </c>
      <c r="R33" s="19">
        <f t="shared" si="17"/>
        <v>0</v>
      </c>
      <c r="S33" s="19">
        <f t="shared" si="17"/>
        <v>0</v>
      </c>
      <c r="T33" s="19">
        <f t="shared" si="17"/>
        <v>0</v>
      </c>
      <c r="U33" s="19">
        <f t="shared" si="17"/>
        <v>0</v>
      </c>
      <c r="V33" s="19">
        <f t="shared" si="17"/>
        <v>0</v>
      </c>
      <c r="W33" s="19">
        <f t="shared" si="17"/>
        <v>0</v>
      </c>
      <c r="X33" s="19">
        <f t="shared" ref="X33" si="18">SUM(X34:X50)</f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si="19"/>
        <v>0</v>
      </c>
      <c r="X52" s="27">
        <f t="shared" ref="X52" si="2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33 C52:W52 X22 X33" formulaRange="1"/>
  </ignoredError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249</v>
      </c>
      <c r="B1" s="4" t="s">
        <v>250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6.2893196318282412</v>
      </c>
      <c r="D2" s="21">
        <f t="shared" ref="D2:X2" si="0">SUM(D3,D17,D22,D25,D26,D51,D52)</f>
        <v>6.1466996871266861</v>
      </c>
      <c r="E2" s="21">
        <f t="shared" si="0"/>
        <v>5.5462875764074875</v>
      </c>
      <c r="F2" s="21">
        <f t="shared" si="0"/>
        <v>4.6556570526054903</v>
      </c>
      <c r="G2" s="21">
        <f t="shared" si="0"/>
        <v>4.2745848154122497</v>
      </c>
      <c r="H2" s="21">
        <f t="shared" si="0"/>
        <v>2.1943625607793082</v>
      </c>
      <c r="I2" s="21">
        <f t="shared" si="0"/>
        <v>1.3643426781682799</v>
      </c>
      <c r="J2" s="21">
        <f t="shared" si="0"/>
        <v>2.0624917443605524</v>
      </c>
      <c r="K2" s="21">
        <f t="shared" si="0"/>
        <v>1.2596877320534452</v>
      </c>
      <c r="L2" s="21">
        <f t="shared" si="0"/>
        <v>0.95301918724533674</v>
      </c>
      <c r="M2" s="21">
        <f t="shared" si="0"/>
        <v>1.0815406449770113</v>
      </c>
      <c r="N2" s="21">
        <f t="shared" si="0"/>
        <v>0.88745044890292113</v>
      </c>
      <c r="O2" s="21">
        <f t="shared" si="0"/>
        <v>0.79187436394929367</v>
      </c>
      <c r="P2" s="21">
        <f t="shared" si="0"/>
        <v>0.70225170257617986</v>
      </c>
      <c r="Q2" s="21">
        <f t="shared" si="0"/>
        <v>0.67745922968136441</v>
      </c>
      <c r="R2" s="21">
        <f t="shared" si="0"/>
        <v>0.55772596505171901</v>
      </c>
      <c r="S2" s="21">
        <f t="shared" si="0"/>
        <v>0.53137469006556948</v>
      </c>
      <c r="T2" s="21">
        <f t="shared" si="0"/>
        <v>0.51241148273838222</v>
      </c>
      <c r="U2" s="21">
        <f t="shared" si="0"/>
        <v>0.57859641882558321</v>
      </c>
      <c r="V2" s="21">
        <f t="shared" si="0"/>
        <v>0.52300960483631243</v>
      </c>
      <c r="W2" s="21">
        <f t="shared" si="0"/>
        <v>0.60565553344223733</v>
      </c>
      <c r="X2" s="21">
        <f t="shared" si="0"/>
        <v>0.46643882769028677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6.2893196318282412</v>
      </c>
      <c r="D26" s="27">
        <f t="shared" si="9"/>
        <v>6.1466996871266861</v>
      </c>
      <c r="E26" s="27">
        <f t="shared" si="9"/>
        <v>5.5462875764074875</v>
      </c>
      <c r="F26" s="27">
        <f t="shared" si="9"/>
        <v>4.6556570526054903</v>
      </c>
      <c r="G26" s="27">
        <f t="shared" si="9"/>
        <v>4.2745848154122497</v>
      </c>
      <c r="H26" s="27">
        <f t="shared" si="9"/>
        <v>2.1943625607793082</v>
      </c>
      <c r="I26" s="27">
        <f t="shared" si="9"/>
        <v>1.3643426781682799</v>
      </c>
      <c r="J26" s="27">
        <f t="shared" si="9"/>
        <v>2.0624917443605524</v>
      </c>
      <c r="K26" s="27">
        <f t="shared" si="9"/>
        <v>1.2596877320534452</v>
      </c>
      <c r="L26" s="27">
        <f t="shared" si="9"/>
        <v>0.95301918724533674</v>
      </c>
      <c r="M26" s="27">
        <f t="shared" si="9"/>
        <v>1.0815406449770113</v>
      </c>
      <c r="N26" s="27">
        <f t="shared" si="9"/>
        <v>0.88745044890292113</v>
      </c>
      <c r="O26" s="27">
        <f t="shared" si="9"/>
        <v>0.79187436394929367</v>
      </c>
      <c r="P26" s="27">
        <f t="shared" si="9"/>
        <v>0.70225170257617986</v>
      </c>
      <c r="Q26" s="27">
        <f t="shared" si="9"/>
        <v>0.67745922968136441</v>
      </c>
      <c r="R26" s="27">
        <f t="shared" si="9"/>
        <v>0.55772596505171901</v>
      </c>
      <c r="S26" s="27">
        <f t="shared" si="9"/>
        <v>0.53137469006556948</v>
      </c>
      <c r="T26" s="27">
        <f t="shared" si="9"/>
        <v>0.51241148273838222</v>
      </c>
      <c r="U26" s="27">
        <f t="shared" si="9"/>
        <v>0.57859641882558321</v>
      </c>
      <c r="V26" s="27">
        <f t="shared" si="9"/>
        <v>0.52300960483631243</v>
      </c>
      <c r="W26" s="27">
        <f t="shared" si="9"/>
        <v>0.60565553344223733</v>
      </c>
      <c r="X26" s="27">
        <f t="shared" si="9"/>
        <v>0.46643882769028677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6.2893196318282412</v>
      </c>
      <c r="D33" s="19">
        <f t="shared" si="11"/>
        <v>6.1466996871266861</v>
      </c>
      <c r="E33" s="19">
        <f t="shared" si="11"/>
        <v>5.5462875764074875</v>
      </c>
      <c r="F33" s="19">
        <f t="shared" si="11"/>
        <v>4.6556570526054903</v>
      </c>
      <c r="G33" s="19">
        <f t="shared" si="11"/>
        <v>4.2745848154122497</v>
      </c>
      <c r="H33" s="19">
        <f t="shared" si="11"/>
        <v>2.1943625607793082</v>
      </c>
      <c r="I33" s="19">
        <f t="shared" si="11"/>
        <v>1.3643426781682799</v>
      </c>
      <c r="J33" s="19">
        <f t="shared" si="11"/>
        <v>2.0624917443605524</v>
      </c>
      <c r="K33" s="19">
        <f t="shared" si="11"/>
        <v>1.2596877320534452</v>
      </c>
      <c r="L33" s="19">
        <f t="shared" si="11"/>
        <v>0.95301918724533674</v>
      </c>
      <c r="M33" s="19">
        <f t="shared" si="11"/>
        <v>1.0815406449770113</v>
      </c>
      <c r="N33" s="19">
        <f t="shared" si="11"/>
        <v>0.88745044890292113</v>
      </c>
      <c r="O33" s="19">
        <f t="shared" si="11"/>
        <v>0.79187436394929367</v>
      </c>
      <c r="P33" s="19">
        <f t="shared" si="11"/>
        <v>0.70225170257617986</v>
      </c>
      <c r="Q33" s="19">
        <f t="shared" si="11"/>
        <v>0.67745922968136441</v>
      </c>
      <c r="R33" s="19">
        <f t="shared" si="11"/>
        <v>0.55772596505171901</v>
      </c>
      <c r="S33" s="19">
        <f t="shared" si="11"/>
        <v>0.53137469006556948</v>
      </c>
      <c r="T33" s="19">
        <f t="shared" si="11"/>
        <v>0.51241148273838222</v>
      </c>
      <c r="U33" s="19">
        <f t="shared" si="11"/>
        <v>0.57859641882558321</v>
      </c>
      <c r="V33" s="19">
        <f t="shared" si="11"/>
        <v>0.52300960483631243</v>
      </c>
      <c r="W33" s="19">
        <f t="shared" si="11"/>
        <v>0.60565553344223733</v>
      </c>
      <c r="X33" s="19">
        <f t="shared" si="11"/>
        <v>0.46643882769028677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6.2893196318282412</v>
      </c>
      <c r="D43" s="8">
        <v>6.1466996871266861</v>
      </c>
      <c r="E43" s="8">
        <v>5.5462875764074875</v>
      </c>
      <c r="F43" s="8">
        <v>4.6556570526054903</v>
      </c>
      <c r="G43" s="8">
        <v>4.2745848154122497</v>
      </c>
      <c r="H43" s="8">
        <v>2.1943625607793082</v>
      </c>
      <c r="I43" s="8">
        <v>1.3643426781682799</v>
      </c>
      <c r="J43" s="8">
        <v>2.0624917443605524</v>
      </c>
      <c r="K43" s="8">
        <v>1.2596877320534452</v>
      </c>
      <c r="L43" s="8">
        <v>0.95301918724533674</v>
      </c>
      <c r="M43" s="8">
        <v>1.0815406449770113</v>
      </c>
      <c r="N43" s="8">
        <v>0.88745044890292113</v>
      </c>
      <c r="O43" s="8">
        <v>0.79187436394929367</v>
      </c>
      <c r="P43" s="8">
        <v>0.70225170257617986</v>
      </c>
      <c r="Q43" s="8">
        <v>0.67745922968136441</v>
      </c>
      <c r="R43" s="8">
        <v>0.55772596505171901</v>
      </c>
      <c r="S43" s="8">
        <v>0.53137469006556948</v>
      </c>
      <c r="T43" s="8">
        <v>0.51241148273838222</v>
      </c>
      <c r="U43" s="8">
        <v>0.57859641882558321</v>
      </c>
      <c r="V43" s="8">
        <v>0.52300960483631243</v>
      </c>
      <c r="W43" s="8">
        <v>0.60565553344223733</v>
      </c>
      <c r="X43" s="8">
        <v>0.46643882769028677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1.6449849178635765E-2</v>
      </c>
      <c r="P61" s="49">
        <f t="shared" si="13"/>
        <v>1.5718052588140904E-2</v>
      </c>
      <c r="Q61" s="49">
        <f t="shared" si="13"/>
        <v>2.2088812578331112E-2</v>
      </c>
      <c r="R61" s="49">
        <f t="shared" si="13"/>
        <v>1.8644536888516316E-2</v>
      </c>
      <c r="S61" s="49">
        <f t="shared" si="13"/>
        <v>1.735030535102567E-2</v>
      </c>
      <c r="T61" s="49">
        <f t="shared" si="13"/>
        <v>2.6090941194220663E-2</v>
      </c>
      <c r="U61" s="49">
        <f t="shared" si="13"/>
        <v>2.5951232068030721E-2</v>
      </c>
      <c r="V61" s="49">
        <f t="shared" si="13"/>
        <v>2.3297213094864381E-2</v>
      </c>
      <c r="W61" s="49">
        <f t="shared" si="13"/>
        <v>4.1930025961472779E-2</v>
      </c>
      <c r="X61" s="49">
        <f t="shared" si="13"/>
        <v>3.0499472554811287E-2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1.6449849178635765E-2</v>
      </c>
      <c r="P69" s="52">
        <v>1.5718052588140904E-2</v>
      </c>
      <c r="Q69" s="52">
        <v>2.2088812578331112E-2</v>
      </c>
      <c r="R69" s="52">
        <v>1.8644536888516316E-2</v>
      </c>
      <c r="S69" s="52">
        <v>1.735030535102567E-2</v>
      </c>
      <c r="T69" s="52">
        <v>2.6090941194220663E-2</v>
      </c>
      <c r="U69" s="52">
        <v>2.5951232068030721E-2</v>
      </c>
      <c r="V69" s="52">
        <v>2.3297213094864381E-2</v>
      </c>
      <c r="W69" s="52">
        <v>4.1930025961472779E-2</v>
      </c>
      <c r="X69" s="52">
        <v>3.0499472554811287E-2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158</v>
      </c>
      <c r="B1" s="4" t="s">
        <v>172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4779.9203756507995</v>
      </c>
      <c r="D2" s="21">
        <f t="shared" ref="D2:X2" si="0">SUM(D3,D17,D22,D25,D26,D51,D52)</f>
        <v>5022.3017724624005</v>
      </c>
      <c r="E2" s="21">
        <f t="shared" si="0"/>
        <v>5233.0230909611982</v>
      </c>
      <c r="F2" s="21">
        <f t="shared" si="0"/>
        <v>5788.9202628563999</v>
      </c>
      <c r="G2" s="21">
        <f t="shared" si="0"/>
        <v>6760.6482897612004</v>
      </c>
      <c r="H2" s="21">
        <f t="shared" si="0"/>
        <v>7146.2721448475986</v>
      </c>
      <c r="I2" s="21">
        <f t="shared" si="0"/>
        <v>6842.9998503143988</v>
      </c>
      <c r="J2" s="21">
        <f t="shared" si="0"/>
        <v>6564.3739575911986</v>
      </c>
      <c r="K2" s="21">
        <f t="shared" si="0"/>
        <v>6659.0611006175986</v>
      </c>
      <c r="L2" s="21">
        <f t="shared" si="0"/>
        <v>6138.2193451307994</v>
      </c>
      <c r="M2" s="21">
        <f t="shared" si="0"/>
        <v>6499.2324620879999</v>
      </c>
      <c r="N2" s="21">
        <f t="shared" si="0"/>
        <v>6891.4689161832002</v>
      </c>
      <c r="O2" s="21">
        <f t="shared" si="0"/>
        <v>6576.5767266000003</v>
      </c>
      <c r="P2" s="21">
        <f t="shared" si="0"/>
        <v>6435.5012200800011</v>
      </c>
      <c r="Q2" s="21">
        <f t="shared" si="0"/>
        <v>6143.9633388000002</v>
      </c>
      <c r="R2" s="21">
        <f t="shared" si="0"/>
        <v>5709.9311794800024</v>
      </c>
      <c r="S2" s="21">
        <f t="shared" si="0"/>
        <v>5534.3133885599982</v>
      </c>
      <c r="T2" s="21">
        <f t="shared" si="0"/>
        <v>5640.0161327999995</v>
      </c>
      <c r="U2" s="21">
        <f t="shared" si="0"/>
        <v>6019.9136474400002</v>
      </c>
      <c r="V2" s="21">
        <f t="shared" si="0"/>
        <v>6156.4560314399987</v>
      </c>
      <c r="W2" s="21">
        <f t="shared" si="0"/>
        <v>4629.0279427199994</v>
      </c>
      <c r="X2" s="21">
        <f t="shared" si="0"/>
        <v>4945.2080608800015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FC_TRA_ROAD_P2W_E!C5+FC_TRA_ROAD_CAR_E!C5+FC_TRA_ROAD_BUS_E!C5+FC_TRA_ROAD_LCV_E!C5+FC_TRA_ROAD_HGV_E!C5</f>
        <v>0</v>
      </c>
      <c r="D5" s="8">
        <f>FC_TRA_ROAD_P2W_E!D5+FC_TRA_ROAD_CAR_E!D5+FC_TRA_ROAD_BUS_E!D5+FC_TRA_ROAD_LCV_E!D5+FC_TRA_ROAD_HGV_E!D5</f>
        <v>0</v>
      </c>
      <c r="E5" s="8">
        <f>FC_TRA_ROAD_P2W_E!E5+FC_TRA_ROAD_CAR_E!E5+FC_TRA_ROAD_BUS_E!E5+FC_TRA_ROAD_LCV_E!E5+FC_TRA_ROAD_HGV_E!E5</f>
        <v>0</v>
      </c>
      <c r="F5" s="8">
        <f>FC_TRA_ROAD_P2W_E!F5+FC_TRA_ROAD_CAR_E!F5+FC_TRA_ROAD_BUS_E!F5+FC_TRA_ROAD_LCV_E!F5+FC_TRA_ROAD_HGV_E!F5</f>
        <v>0</v>
      </c>
      <c r="G5" s="8">
        <f>FC_TRA_ROAD_P2W_E!G5+FC_TRA_ROAD_CAR_E!G5+FC_TRA_ROAD_BUS_E!G5+FC_TRA_ROAD_LCV_E!G5+FC_TRA_ROAD_HGV_E!G5</f>
        <v>0</v>
      </c>
      <c r="H5" s="8">
        <f>FC_TRA_ROAD_P2W_E!H5+FC_TRA_ROAD_CAR_E!H5+FC_TRA_ROAD_BUS_E!H5+FC_TRA_ROAD_LCV_E!H5+FC_TRA_ROAD_HGV_E!H5</f>
        <v>0</v>
      </c>
      <c r="I5" s="8">
        <f>FC_TRA_ROAD_P2W_E!I5+FC_TRA_ROAD_CAR_E!I5+FC_TRA_ROAD_BUS_E!I5+FC_TRA_ROAD_LCV_E!I5+FC_TRA_ROAD_HGV_E!I5</f>
        <v>0</v>
      </c>
      <c r="J5" s="8">
        <f>FC_TRA_ROAD_P2W_E!J5+FC_TRA_ROAD_CAR_E!J5+FC_TRA_ROAD_BUS_E!J5+FC_TRA_ROAD_LCV_E!J5+FC_TRA_ROAD_HGV_E!J5</f>
        <v>0</v>
      </c>
      <c r="K5" s="8">
        <f>FC_TRA_ROAD_P2W_E!K5+FC_TRA_ROAD_CAR_E!K5+FC_TRA_ROAD_BUS_E!K5+FC_TRA_ROAD_LCV_E!K5+FC_TRA_ROAD_HGV_E!K5</f>
        <v>0</v>
      </c>
      <c r="L5" s="8">
        <f>FC_TRA_ROAD_P2W_E!L5+FC_TRA_ROAD_CAR_E!L5+FC_TRA_ROAD_BUS_E!L5+FC_TRA_ROAD_LCV_E!L5+FC_TRA_ROAD_HGV_E!L5</f>
        <v>0</v>
      </c>
      <c r="M5" s="8">
        <f>FC_TRA_ROAD_P2W_E!M5+FC_TRA_ROAD_CAR_E!M5+FC_TRA_ROAD_BUS_E!M5+FC_TRA_ROAD_LCV_E!M5+FC_TRA_ROAD_HGV_E!M5</f>
        <v>0</v>
      </c>
      <c r="N5" s="8">
        <f>FC_TRA_ROAD_P2W_E!N5+FC_TRA_ROAD_CAR_E!N5+FC_TRA_ROAD_BUS_E!N5+FC_TRA_ROAD_LCV_E!N5+FC_TRA_ROAD_HGV_E!N5</f>
        <v>0</v>
      </c>
      <c r="O5" s="8">
        <f>FC_TRA_ROAD_P2W_E!O5+FC_TRA_ROAD_CAR_E!O5+FC_TRA_ROAD_BUS_E!O5+FC_TRA_ROAD_LCV_E!O5+FC_TRA_ROAD_HGV_E!O5</f>
        <v>0</v>
      </c>
      <c r="P5" s="8">
        <f>FC_TRA_ROAD_P2W_E!P5+FC_TRA_ROAD_CAR_E!P5+FC_TRA_ROAD_BUS_E!P5+FC_TRA_ROAD_LCV_E!P5+FC_TRA_ROAD_HGV_E!P5</f>
        <v>0</v>
      </c>
      <c r="Q5" s="8">
        <f>FC_TRA_ROAD_P2W_E!Q5+FC_TRA_ROAD_CAR_E!Q5+FC_TRA_ROAD_BUS_E!Q5+FC_TRA_ROAD_LCV_E!Q5+FC_TRA_ROAD_HGV_E!Q5</f>
        <v>0</v>
      </c>
      <c r="R5" s="8">
        <f>FC_TRA_ROAD_P2W_E!R5+FC_TRA_ROAD_CAR_E!R5+FC_TRA_ROAD_BUS_E!R5+FC_TRA_ROAD_LCV_E!R5+FC_TRA_ROAD_HGV_E!R5</f>
        <v>0</v>
      </c>
      <c r="S5" s="8">
        <f>FC_TRA_ROAD_P2W_E!S5+FC_TRA_ROAD_CAR_E!S5+FC_TRA_ROAD_BUS_E!S5+FC_TRA_ROAD_LCV_E!S5+FC_TRA_ROAD_HGV_E!S5</f>
        <v>0</v>
      </c>
      <c r="T5" s="8">
        <f>FC_TRA_ROAD_P2W_E!T5+FC_TRA_ROAD_CAR_E!T5+FC_TRA_ROAD_BUS_E!T5+FC_TRA_ROAD_LCV_E!T5+FC_TRA_ROAD_HGV_E!T5</f>
        <v>0</v>
      </c>
      <c r="U5" s="8">
        <f>FC_TRA_ROAD_P2W_E!U5+FC_TRA_ROAD_CAR_E!U5+FC_TRA_ROAD_BUS_E!U5+FC_TRA_ROAD_LCV_E!U5+FC_TRA_ROAD_HGV_E!U5</f>
        <v>0</v>
      </c>
      <c r="V5" s="8">
        <f>FC_TRA_ROAD_P2W_E!V5+FC_TRA_ROAD_CAR_E!V5+FC_TRA_ROAD_BUS_E!V5+FC_TRA_ROAD_LCV_E!V5+FC_TRA_ROAD_HGV_E!V5</f>
        <v>0</v>
      </c>
      <c r="W5" s="8">
        <f>FC_TRA_ROAD_P2W_E!W5+FC_TRA_ROAD_CAR_E!W5+FC_TRA_ROAD_BUS_E!W5+FC_TRA_ROAD_LCV_E!W5+FC_TRA_ROAD_HGV_E!W5</f>
        <v>0</v>
      </c>
      <c r="X5" s="8">
        <f>FC_TRA_ROAD_P2W_E!X5+FC_TRA_ROAD_CAR_E!X5+FC_TRA_ROAD_BUS_E!X5+FC_TRA_ROAD_LCV_E!X5+FC_TRA_ROAD_HGV_E!X5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FC_TRA_ROAD_P2W_E!C6+FC_TRA_ROAD_CAR_E!C6+FC_TRA_ROAD_BUS_E!C6+FC_TRA_ROAD_LCV_E!C6+FC_TRA_ROAD_HGV_E!C6</f>
        <v>0</v>
      </c>
      <c r="D6" s="8">
        <f>FC_TRA_ROAD_P2W_E!D6+FC_TRA_ROAD_CAR_E!D6+FC_TRA_ROAD_BUS_E!D6+FC_TRA_ROAD_LCV_E!D6+FC_TRA_ROAD_HGV_E!D6</f>
        <v>0</v>
      </c>
      <c r="E6" s="8">
        <f>FC_TRA_ROAD_P2W_E!E6+FC_TRA_ROAD_CAR_E!E6+FC_TRA_ROAD_BUS_E!E6+FC_TRA_ROAD_LCV_E!E6+FC_TRA_ROAD_HGV_E!E6</f>
        <v>0</v>
      </c>
      <c r="F6" s="8">
        <f>FC_TRA_ROAD_P2W_E!F6+FC_TRA_ROAD_CAR_E!F6+FC_TRA_ROAD_BUS_E!F6+FC_TRA_ROAD_LCV_E!F6+FC_TRA_ROAD_HGV_E!F6</f>
        <v>0</v>
      </c>
      <c r="G6" s="8">
        <f>FC_TRA_ROAD_P2W_E!G6+FC_TRA_ROAD_CAR_E!G6+FC_TRA_ROAD_BUS_E!G6+FC_TRA_ROAD_LCV_E!G6+FC_TRA_ROAD_HGV_E!G6</f>
        <v>0</v>
      </c>
      <c r="H6" s="8">
        <f>FC_TRA_ROAD_P2W_E!H6+FC_TRA_ROAD_CAR_E!H6+FC_TRA_ROAD_BUS_E!H6+FC_TRA_ROAD_LCV_E!H6+FC_TRA_ROAD_HGV_E!H6</f>
        <v>0</v>
      </c>
      <c r="I6" s="8">
        <f>FC_TRA_ROAD_P2W_E!I6+FC_TRA_ROAD_CAR_E!I6+FC_TRA_ROAD_BUS_E!I6+FC_TRA_ROAD_LCV_E!I6+FC_TRA_ROAD_HGV_E!I6</f>
        <v>0</v>
      </c>
      <c r="J6" s="8">
        <f>FC_TRA_ROAD_P2W_E!J6+FC_TRA_ROAD_CAR_E!J6+FC_TRA_ROAD_BUS_E!J6+FC_TRA_ROAD_LCV_E!J6+FC_TRA_ROAD_HGV_E!J6</f>
        <v>0</v>
      </c>
      <c r="K6" s="8">
        <f>FC_TRA_ROAD_P2W_E!K6+FC_TRA_ROAD_CAR_E!K6+FC_TRA_ROAD_BUS_E!K6+FC_TRA_ROAD_LCV_E!K6+FC_TRA_ROAD_HGV_E!K6</f>
        <v>0</v>
      </c>
      <c r="L6" s="8">
        <f>FC_TRA_ROAD_P2W_E!L6+FC_TRA_ROAD_CAR_E!L6+FC_TRA_ROAD_BUS_E!L6+FC_TRA_ROAD_LCV_E!L6+FC_TRA_ROAD_HGV_E!L6</f>
        <v>0</v>
      </c>
      <c r="M6" s="8">
        <f>FC_TRA_ROAD_P2W_E!M6+FC_TRA_ROAD_CAR_E!M6+FC_TRA_ROAD_BUS_E!M6+FC_TRA_ROAD_LCV_E!M6+FC_TRA_ROAD_HGV_E!M6</f>
        <v>0</v>
      </c>
      <c r="N6" s="8">
        <f>FC_TRA_ROAD_P2W_E!N6+FC_TRA_ROAD_CAR_E!N6+FC_TRA_ROAD_BUS_E!N6+FC_TRA_ROAD_LCV_E!N6+FC_TRA_ROAD_HGV_E!N6</f>
        <v>0</v>
      </c>
      <c r="O6" s="8">
        <f>FC_TRA_ROAD_P2W_E!O6+FC_TRA_ROAD_CAR_E!O6+FC_TRA_ROAD_BUS_E!O6+FC_TRA_ROAD_LCV_E!O6+FC_TRA_ROAD_HGV_E!O6</f>
        <v>0</v>
      </c>
      <c r="P6" s="8">
        <f>FC_TRA_ROAD_P2W_E!P6+FC_TRA_ROAD_CAR_E!P6+FC_TRA_ROAD_BUS_E!P6+FC_TRA_ROAD_LCV_E!P6+FC_TRA_ROAD_HGV_E!P6</f>
        <v>0</v>
      </c>
      <c r="Q6" s="8">
        <f>FC_TRA_ROAD_P2W_E!Q6+FC_TRA_ROAD_CAR_E!Q6+FC_TRA_ROAD_BUS_E!Q6+FC_TRA_ROAD_LCV_E!Q6+FC_TRA_ROAD_HGV_E!Q6</f>
        <v>0</v>
      </c>
      <c r="R6" s="8">
        <f>FC_TRA_ROAD_P2W_E!R6+FC_TRA_ROAD_CAR_E!R6+FC_TRA_ROAD_BUS_E!R6+FC_TRA_ROAD_LCV_E!R6+FC_TRA_ROAD_HGV_E!R6</f>
        <v>0</v>
      </c>
      <c r="S6" s="8">
        <f>FC_TRA_ROAD_P2W_E!S6+FC_TRA_ROAD_CAR_E!S6+FC_TRA_ROAD_BUS_E!S6+FC_TRA_ROAD_LCV_E!S6+FC_TRA_ROAD_HGV_E!S6</f>
        <v>0</v>
      </c>
      <c r="T6" s="8">
        <f>FC_TRA_ROAD_P2W_E!T6+FC_TRA_ROAD_CAR_E!T6+FC_TRA_ROAD_BUS_E!T6+FC_TRA_ROAD_LCV_E!T6+FC_TRA_ROAD_HGV_E!T6</f>
        <v>0</v>
      </c>
      <c r="U6" s="8">
        <f>FC_TRA_ROAD_P2W_E!U6+FC_TRA_ROAD_CAR_E!U6+FC_TRA_ROAD_BUS_E!U6+FC_TRA_ROAD_LCV_E!U6+FC_TRA_ROAD_HGV_E!U6</f>
        <v>0</v>
      </c>
      <c r="V6" s="8">
        <f>FC_TRA_ROAD_P2W_E!V6+FC_TRA_ROAD_CAR_E!V6+FC_TRA_ROAD_BUS_E!V6+FC_TRA_ROAD_LCV_E!V6+FC_TRA_ROAD_HGV_E!V6</f>
        <v>0</v>
      </c>
      <c r="W6" s="8">
        <f>FC_TRA_ROAD_P2W_E!W6+FC_TRA_ROAD_CAR_E!W6+FC_TRA_ROAD_BUS_E!W6+FC_TRA_ROAD_LCV_E!W6+FC_TRA_ROAD_HGV_E!W6</f>
        <v>0</v>
      </c>
      <c r="X6" s="8">
        <f>FC_TRA_ROAD_P2W_E!X6+FC_TRA_ROAD_CAR_E!X6+FC_TRA_ROAD_BUS_E!X6+FC_TRA_ROAD_LCV_E!X6+FC_TRA_ROAD_HGV_E!X6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FC_TRA_ROAD_P2W_E!C7+FC_TRA_ROAD_CAR_E!C7+FC_TRA_ROAD_BUS_E!C7+FC_TRA_ROAD_LCV_E!C7+FC_TRA_ROAD_HGV_E!C7</f>
        <v>0</v>
      </c>
      <c r="D7" s="8">
        <f>FC_TRA_ROAD_P2W_E!D7+FC_TRA_ROAD_CAR_E!D7+FC_TRA_ROAD_BUS_E!D7+FC_TRA_ROAD_LCV_E!D7+FC_TRA_ROAD_HGV_E!D7</f>
        <v>0</v>
      </c>
      <c r="E7" s="8">
        <f>FC_TRA_ROAD_P2W_E!E7+FC_TRA_ROAD_CAR_E!E7+FC_TRA_ROAD_BUS_E!E7+FC_TRA_ROAD_LCV_E!E7+FC_TRA_ROAD_HGV_E!E7</f>
        <v>0</v>
      </c>
      <c r="F7" s="8">
        <f>FC_TRA_ROAD_P2W_E!F7+FC_TRA_ROAD_CAR_E!F7+FC_TRA_ROAD_BUS_E!F7+FC_TRA_ROAD_LCV_E!F7+FC_TRA_ROAD_HGV_E!F7</f>
        <v>0</v>
      </c>
      <c r="G7" s="8">
        <f>FC_TRA_ROAD_P2W_E!G7+FC_TRA_ROAD_CAR_E!G7+FC_TRA_ROAD_BUS_E!G7+FC_TRA_ROAD_LCV_E!G7+FC_TRA_ROAD_HGV_E!G7</f>
        <v>0</v>
      </c>
      <c r="H7" s="8">
        <f>FC_TRA_ROAD_P2W_E!H7+FC_TRA_ROAD_CAR_E!H7+FC_TRA_ROAD_BUS_E!H7+FC_TRA_ROAD_LCV_E!H7+FC_TRA_ROAD_HGV_E!H7</f>
        <v>0</v>
      </c>
      <c r="I7" s="8">
        <f>FC_TRA_ROAD_P2W_E!I7+FC_TRA_ROAD_CAR_E!I7+FC_TRA_ROAD_BUS_E!I7+FC_TRA_ROAD_LCV_E!I7+FC_TRA_ROAD_HGV_E!I7</f>
        <v>0</v>
      </c>
      <c r="J7" s="8">
        <f>FC_TRA_ROAD_P2W_E!J7+FC_TRA_ROAD_CAR_E!J7+FC_TRA_ROAD_BUS_E!J7+FC_TRA_ROAD_LCV_E!J7+FC_TRA_ROAD_HGV_E!J7</f>
        <v>0</v>
      </c>
      <c r="K7" s="8">
        <f>FC_TRA_ROAD_P2W_E!K7+FC_TRA_ROAD_CAR_E!K7+FC_TRA_ROAD_BUS_E!K7+FC_TRA_ROAD_LCV_E!K7+FC_TRA_ROAD_HGV_E!K7</f>
        <v>0</v>
      </c>
      <c r="L7" s="8">
        <f>FC_TRA_ROAD_P2W_E!L7+FC_TRA_ROAD_CAR_E!L7+FC_TRA_ROAD_BUS_E!L7+FC_TRA_ROAD_LCV_E!L7+FC_TRA_ROAD_HGV_E!L7</f>
        <v>0</v>
      </c>
      <c r="M7" s="8">
        <f>FC_TRA_ROAD_P2W_E!M7+FC_TRA_ROAD_CAR_E!M7+FC_TRA_ROAD_BUS_E!M7+FC_TRA_ROAD_LCV_E!M7+FC_TRA_ROAD_HGV_E!M7</f>
        <v>0</v>
      </c>
      <c r="N7" s="8">
        <f>FC_TRA_ROAD_P2W_E!N7+FC_TRA_ROAD_CAR_E!N7+FC_TRA_ROAD_BUS_E!N7+FC_TRA_ROAD_LCV_E!N7+FC_TRA_ROAD_HGV_E!N7</f>
        <v>0</v>
      </c>
      <c r="O7" s="8">
        <f>FC_TRA_ROAD_P2W_E!O7+FC_TRA_ROAD_CAR_E!O7+FC_TRA_ROAD_BUS_E!O7+FC_TRA_ROAD_LCV_E!O7+FC_TRA_ROAD_HGV_E!O7</f>
        <v>0</v>
      </c>
      <c r="P7" s="8">
        <f>FC_TRA_ROAD_P2W_E!P7+FC_TRA_ROAD_CAR_E!P7+FC_TRA_ROAD_BUS_E!P7+FC_TRA_ROAD_LCV_E!P7+FC_TRA_ROAD_HGV_E!P7</f>
        <v>0</v>
      </c>
      <c r="Q7" s="8">
        <f>FC_TRA_ROAD_P2W_E!Q7+FC_TRA_ROAD_CAR_E!Q7+FC_TRA_ROAD_BUS_E!Q7+FC_TRA_ROAD_LCV_E!Q7+FC_TRA_ROAD_HGV_E!Q7</f>
        <v>0</v>
      </c>
      <c r="R7" s="8">
        <f>FC_TRA_ROAD_P2W_E!R7+FC_TRA_ROAD_CAR_E!R7+FC_TRA_ROAD_BUS_E!R7+FC_TRA_ROAD_LCV_E!R7+FC_TRA_ROAD_HGV_E!R7</f>
        <v>0</v>
      </c>
      <c r="S7" s="8">
        <f>FC_TRA_ROAD_P2W_E!S7+FC_TRA_ROAD_CAR_E!S7+FC_TRA_ROAD_BUS_E!S7+FC_TRA_ROAD_LCV_E!S7+FC_TRA_ROAD_HGV_E!S7</f>
        <v>0</v>
      </c>
      <c r="T7" s="8">
        <f>FC_TRA_ROAD_P2W_E!T7+FC_TRA_ROAD_CAR_E!T7+FC_TRA_ROAD_BUS_E!T7+FC_TRA_ROAD_LCV_E!T7+FC_TRA_ROAD_HGV_E!T7</f>
        <v>0</v>
      </c>
      <c r="U7" s="8">
        <f>FC_TRA_ROAD_P2W_E!U7+FC_TRA_ROAD_CAR_E!U7+FC_TRA_ROAD_BUS_E!U7+FC_TRA_ROAD_LCV_E!U7+FC_TRA_ROAD_HGV_E!U7</f>
        <v>0</v>
      </c>
      <c r="V7" s="8">
        <f>FC_TRA_ROAD_P2W_E!V7+FC_TRA_ROAD_CAR_E!V7+FC_TRA_ROAD_BUS_E!V7+FC_TRA_ROAD_LCV_E!V7+FC_TRA_ROAD_HGV_E!V7</f>
        <v>0</v>
      </c>
      <c r="W7" s="8">
        <f>FC_TRA_ROAD_P2W_E!W7+FC_TRA_ROAD_CAR_E!W7+FC_TRA_ROAD_BUS_E!W7+FC_TRA_ROAD_LCV_E!W7+FC_TRA_ROAD_HGV_E!W7</f>
        <v>0</v>
      </c>
      <c r="X7" s="8">
        <f>FC_TRA_ROAD_P2W_E!X7+FC_TRA_ROAD_CAR_E!X7+FC_TRA_ROAD_BUS_E!X7+FC_TRA_ROAD_LCV_E!X7+FC_TRA_ROAD_HGV_E!X7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FC_TRA_ROAD_P2W_E!C9+FC_TRA_ROAD_CAR_E!C9+FC_TRA_ROAD_BUS_E!C9+FC_TRA_ROAD_LCV_E!C9+FC_TRA_ROAD_HGV_E!C9</f>
        <v>0</v>
      </c>
      <c r="D9" s="8">
        <f>FC_TRA_ROAD_P2W_E!D9+FC_TRA_ROAD_CAR_E!D9+FC_TRA_ROAD_BUS_E!D9+FC_TRA_ROAD_LCV_E!D9+FC_TRA_ROAD_HGV_E!D9</f>
        <v>0</v>
      </c>
      <c r="E9" s="8">
        <f>FC_TRA_ROAD_P2W_E!E9+FC_TRA_ROAD_CAR_E!E9+FC_TRA_ROAD_BUS_E!E9+FC_TRA_ROAD_LCV_E!E9+FC_TRA_ROAD_HGV_E!E9</f>
        <v>0</v>
      </c>
      <c r="F9" s="8">
        <f>FC_TRA_ROAD_P2W_E!F9+FC_TRA_ROAD_CAR_E!F9+FC_TRA_ROAD_BUS_E!F9+FC_TRA_ROAD_LCV_E!F9+FC_TRA_ROAD_HGV_E!F9</f>
        <v>0</v>
      </c>
      <c r="G9" s="8">
        <f>FC_TRA_ROAD_P2W_E!G9+FC_TRA_ROAD_CAR_E!G9+FC_TRA_ROAD_BUS_E!G9+FC_TRA_ROAD_LCV_E!G9+FC_TRA_ROAD_HGV_E!G9</f>
        <v>0</v>
      </c>
      <c r="H9" s="8">
        <f>FC_TRA_ROAD_P2W_E!H9+FC_TRA_ROAD_CAR_E!H9+FC_TRA_ROAD_BUS_E!H9+FC_TRA_ROAD_LCV_E!H9+FC_TRA_ROAD_HGV_E!H9</f>
        <v>0</v>
      </c>
      <c r="I9" s="8">
        <f>FC_TRA_ROAD_P2W_E!I9+FC_TRA_ROAD_CAR_E!I9+FC_TRA_ROAD_BUS_E!I9+FC_TRA_ROAD_LCV_E!I9+FC_TRA_ROAD_HGV_E!I9</f>
        <v>0</v>
      </c>
      <c r="J9" s="8">
        <f>FC_TRA_ROAD_P2W_E!J9+FC_TRA_ROAD_CAR_E!J9+FC_TRA_ROAD_BUS_E!J9+FC_TRA_ROAD_LCV_E!J9+FC_TRA_ROAD_HGV_E!J9</f>
        <v>0</v>
      </c>
      <c r="K9" s="8">
        <f>FC_TRA_ROAD_P2W_E!K9+FC_TRA_ROAD_CAR_E!K9+FC_TRA_ROAD_BUS_E!K9+FC_TRA_ROAD_LCV_E!K9+FC_TRA_ROAD_HGV_E!K9</f>
        <v>0</v>
      </c>
      <c r="L9" s="8">
        <f>FC_TRA_ROAD_P2W_E!L9+FC_TRA_ROAD_CAR_E!L9+FC_TRA_ROAD_BUS_E!L9+FC_TRA_ROAD_LCV_E!L9+FC_TRA_ROAD_HGV_E!L9</f>
        <v>0</v>
      </c>
      <c r="M9" s="8">
        <f>FC_TRA_ROAD_P2W_E!M9+FC_TRA_ROAD_CAR_E!M9+FC_TRA_ROAD_BUS_E!M9+FC_TRA_ROAD_LCV_E!M9+FC_TRA_ROAD_HGV_E!M9</f>
        <v>0</v>
      </c>
      <c r="N9" s="8">
        <f>FC_TRA_ROAD_P2W_E!N9+FC_TRA_ROAD_CAR_E!N9+FC_TRA_ROAD_BUS_E!N9+FC_TRA_ROAD_LCV_E!N9+FC_TRA_ROAD_HGV_E!N9</f>
        <v>0</v>
      </c>
      <c r="O9" s="8">
        <f>FC_TRA_ROAD_P2W_E!O9+FC_TRA_ROAD_CAR_E!O9+FC_TRA_ROAD_BUS_E!O9+FC_TRA_ROAD_LCV_E!O9+FC_TRA_ROAD_HGV_E!O9</f>
        <v>0</v>
      </c>
      <c r="P9" s="8">
        <f>FC_TRA_ROAD_P2W_E!P9+FC_TRA_ROAD_CAR_E!P9+FC_TRA_ROAD_BUS_E!P9+FC_TRA_ROAD_LCV_E!P9+FC_TRA_ROAD_HGV_E!P9</f>
        <v>0</v>
      </c>
      <c r="Q9" s="8">
        <f>FC_TRA_ROAD_P2W_E!Q9+FC_TRA_ROAD_CAR_E!Q9+FC_TRA_ROAD_BUS_E!Q9+FC_TRA_ROAD_LCV_E!Q9+FC_TRA_ROAD_HGV_E!Q9</f>
        <v>0</v>
      </c>
      <c r="R9" s="8">
        <f>FC_TRA_ROAD_P2W_E!R9+FC_TRA_ROAD_CAR_E!R9+FC_TRA_ROAD_BUS_E!R9+FC_TRA_ROAD_LCV_E!R9+FC_TRA_ROAD_HGV_E!R9</f>
        <v>0</v>
      </c>
      <c r="S9" s="8">
        <f>FC_TRA_ROAD_P2W_E!S9+FC_TRA_ROAD_CAR_E!S9+FC_TRA_ROAD_BUS_E!S9+FC_TRA_ROAD_LCV_E!S9+FC_TRA_ROAD_HGV_E!S9</f>
        <v>0</v>
      </c>
      <c r="T9" s="8">
        <f>FC_TRA_ROAD_P2W_E!T9+FC_TRA_ROAD_CAR_E!T9+FC_TRA_ROAD_BUS_E!T9+FC_TRA_ROAD_LCV_E!T9+FC_TRA_ROAD_HGV_E!T9</f>
        <v>0</v>
      </c>
      <c r="U9" s="8">
        <f>FC_TRA_ROAD_P2W_E!U9+FC_TRA_ROAD_CAR_E!U9+FC_TRA_ROAD_BUS_E!U9+FC_TRA_ROAD_LCV_E!U9+FC_TRA_ROAD_HGV_E!U9</f>
        <v>0</v>
      </c>
      <c r="V9" s="8">
        <f>FC_TRA_ROAD_P2W_E!V9+FC_TRA_ROAD_CAR_E!V9+FC_TRA_ROAD_BUS_E!V9+FC_TRA_ROAD_LCV_E!V9+FC_TRA_ROAD_HGV_E!V9</f>
        <v>0</v>
      </c>
      <c r="W9" s="8">
        <f>FC_TRA_ROAD_P2W_E!W9+FC_TRA_ROAD_CAR_E!W9+FC_TRA_ROAD_BUS_E!W9+FC_TRA_ROAD_LCV_E!W9+FC_TRA_ROAD_HGV_E!W9</f>
        <v>0</v>
      </c>
      <c r="X9" s="8">
        <f>FC_TRA_ROAD_P2W_E!X9+FC_TRA_ROAD_CAR_E!X9+FC_TRA_ROAD_BUS_E!X9+FC_TRA_ROAD_LCV_E!X9+FC_TRA_ROAD_HGV_E!X9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FC_TRA_ROAD_P2W_E!C10+FC_TRA_ROAD_CAR_E!C10+FC_TRA_ROAD_BUS_E!C10+FC_TRA_ROAD_LCV_E!C10+FC_TRA_ROAD_HGV_E!C10</f>
        <v>0</v>
      </c>
      <c r="D10" s="8">
        <f>FC_TRA_ROAD_P2W_E!D10+FC_TRA_ROAD_CAR_E!D10+FC_TRA_ROAD_BUS_E!D10+FC_TRA_ROAD_LCV_E!D10+FC_TRA_ROAD_HGV_E!D10</f>
        <v>0</v>
      </c>
      <c r="E10" s="8">
        <f>FC_TRA_ROAD_P2W_E!E10+FC_TRA_ROAD_CAR_E!E10+FC_TRA_ROAD_BUS_E!E10+FC_TRA_ROAD_LCV_E!E10+FC_TRA_ROAD_HGV_E!E10</f>
        <v>0</v>
      </c>
      <c r="F10" s="8">
        <f>FC_TRA_ROAD_P2W_E!F10+FC_TRA_ROAD_CAR_E!F10+FC_TRA_ROAD_BUS_E!F10+FC_TRA_ROAD_LCV_E!F10+FC_TRA_ROAD_HGV_E!F10</f>
        <v>0</v>
      </c>
      <c r="G10" s="8">
        <f>FC_TRA_ROAD_P2W_E!G10+FC_TRA_ROAD_CAR_E!G10+FC_TRA_ROAD_BUS_E!G10+FC_TRA_ROAD_LCV_E!G10+FC_TRA_ROAD_HGV_E!G10</f>
        <v>0</v>
      </c>
      <c r="H10" s="8">
        <f>FC_TRA_ROAD_P2W_E!H10+FC_TRA_ROAD_CAR_E!H10+FC_TRA_ROAD_BUS_E!H10+FC_TRA_ROAD_LCV_E!H10+FC_TRA_ROAD_HGV_E!H10</f>
        <v>0</v>
      </c>
      <c r="I10" s="8">
        <f>FC_TRA_ROAD_P2W_E!I10+FC_TRA_ROAD_CAR_E!I10+FC_TRA_ROAD_BUS_E!I10+FC_TRA_ROAD_LCV_E!I10+FC_TRA_ROAD_HGV_E!I10</f>
        <v>0</v>
      </c>
      <c r="J10" s="8">
        <f>FC_TRA_ROAD_P2W_E!J10+FC_TRA_ROAD_CAR_E!J10+FC_TRA_ROAD_BUS_E!J10+FC_TRA_ROAD_LCV_E!J10+FC_TRA_ROAD_HGV_E!J10</f>
        <v>0</v>
      </c>
      <c r="K10" s="8">
        <f>FC_TRA_ROAD_P2W_E!K10+FC_TRA_ROAD_CAR_E!K10+FC_TRA_ROAD_BUS_E!K10+FC_TRA_ROAD_LCV_E!K10+FC_TRA_ROAD_HGV_E!K10</f>
        <v>0</v>
      </c>
      <c r="L10" s="8">
        <f>FC_TRA_ROAD_P2W_E!L10+FC_TRA_ROAD_CAR_E!L10+FC_TRA_ROAD_BUS_E!L10+FC_TRA_ROAD_LCV_E!L10+FC_TRA_ROAD_HGV_E!L10</f>
        <v>0</v>
      </c>
      <c r="M10" s="8">
        <f>FC_TRA_ROAD_P2W_E!M10+FC_TRA_ROAD_CAR_E!M10+FC_TRA_ROAD_BUS_E!M10+FC_TRA_ROAD_LCV_E!M10+FC_TRA_ROAD_HGV_E!M10</f>
        <v>0</v>
      </c>
      <c r="N10" s="8">
        <f>FC_TRA_ROAD_P2W_E!N10+FC_TRA_ROAD_CAR_E!N10+FC_TRA_ROAD_BUS_E!N10+FC_TRA_ROAD_LCV_E!N10+FC_TRA_ROAD_HGV_E!N10</f>
        <v>0</v>
      </c>
      <c r="O10" s="8">
        <f>FC_TRA_ROAD_P2W_E!O10+FC_TRA_ROAD_CAR_E!O10+FC_TRA_ROAD_BUS_E!O10+FC_TRA_ROAD_LCV_E!O10+FC_TRA_ROAD_HGV_E!O10</f>
        <v>0</v>
      </c>
      <c r="P10" s="8">
        <f>FC_TRA_ROAD_P2W_E!P10+FC_TRA_ROAD_CAR_E!P10+FC_TRA_ROAD_BUS_E!P10+FC_TRA_ROAD_LCV_E!P10+FC_TRA_ROAD_HGV_E!P10</f>
        <v>0</v>
      </c>
      <c r="Q10" s="8">
        <f>FC_TRA_ROAD_P2W_E!Q10+FC_TRA_ROAD_CAR_E!Q10+FC_TRA_ROAD_BUS_E!Q10+FC_TRA_ROAD_LCV_E!Q10+FC_TRA_ROAD_HGV_E!Q10</f>
        <v>0</v>
      </c>
      <c r="R10" s="8">
        <f>FC_TRA_ROAD_P2W_E!R10+FC_TRA_ROAD_CAR_E!R10+FC_TRA_ROAD_BUS_E!R10+FC_TRA_ROAD_LCV_E!R10+FC_TRA_ROAD_HGV_E!R10</f>
        <v>0</v>
      </c>
      <c r="S10" s="8">
        <f>FC_TRA_ROAD_P2W_E!S10+FC_TRA_ROAD_CAR_E!S10+FC_TRA_ROAD_BUS_E!S10+FC_TRA_ROAD_LCV_E!S10+FC_TRA_ROAD_HGV_E!S10</f>
        <v>0</v>
      </c>
      <c r="T10" s="8">
        <f>FC_TRA_ROAD_P2W_E!T10+FC_TRA_ROAD_CAR_E!T10+FC_TRA_ROAD_BUS_E!T10+FC_TRA_ROAD_LCV_E!T10+FC_TRA_ROAD_HGV_E!T10</f>
        <v>0</v>
      </c>
      <c r="U10" s="8">
        <f>FC_TRA_ROAD_P2W_E!U10+FC_TRA_ROAD_CAR_E!U10+FC_TRA_ROAD_BUS_E!U10+FC_TRA_ROAD_LCV_E!U10+FC_TRA_ROAD_HGV_E!U10</f>
        <v>0</v>
      </c>
      <c r="V10" s="8">
        <f>FC_TRA_ROAD_P2W_E!V10+FC_TRA_ROAD_CAR_E!V10+FC_TRA_ROAD_BUS_E!V10+FC_TRA_ROAD_LCV_E!V10+FC_TRA_ROAD_HGV_E!V10</f>
        <v>0</v>
      </c>
      <c r="W10" s="8">
        <f>FC_TRA_ROAD_P2W_E!W10+FC_TRA_ROAD_CAR_E!W10+FC_TRA_ROAD_BUS_E!W10+FC_TRA_ROAD_LCV_E!W10+FC_TRA_ROAD_HGV_E!W10</f>
        <v>0</v>
      </c>
      <c r="X10" s="8">
        <f>FC_TRA_ROAD_P2W_E!X10+FC_TRA_ROAD_CAR_E!X10+FC_TRA_ROAD_BUS_E!X10+FC_TRA_ROAD_LCV_E!X10+FC_TRA_ROAD_HGV_E!X10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FC_TRA_ROAD_P2W_E!C12+FC_TRA_ROAD_CAR_E!C12+FC_TRA_ROAD_BUS_E!C12+FC_TRA_ROAD_LCV_E!C12+FC_TRA_ROAD_HGV_E!C12</f>
        <v>0</v>
      </c>
      <c r="D12" s="8">
        <f>FC_TRA_ROAD_P2W_E!D12+FC_TRA_ROAD_CAR_E!D12+FC_TRA_ROAD_BUS_E!D12+FC_TRA_ROAD_LCV_E!D12+FC_TRA_ROAD_HGV_E!D12</f>
        <v>0</v>
      </c>
      <c r="E12" s="8">
        <f>FC_TRA_ROAD_P2W_E!E12+FC_TRA_ROAD_CAR_E!E12+FC_TRA_ROAD_BUS_E!E12+FC_TRA_ROAD_LCV_E!E12+FC_TRA_ROAD_HGV_E!E12</f>
        <v>0</v>
      </c>
      <c r="F12" s="8">
        <f>FC_TRA_ROAD_P2W_E!F12+FC_TRA_ROAD_CAR_E!F12+FC_TRA_ROAD_BUS_E!F12+FC_TRA_ROAD_LCV_E!F12+FC_TRA_ROAD_HGV_E!F12</f>
        <v>0</v>
      </c>
      <c r="G12" s="8">
        <f>FC_TRA_ROAD_P2W_E!G12+FC_TRA_ROAD_CAR_E!G12+FC_TRA_ROAD_BUS_E!G12+FC_TRA_ROAD_LCV_E!G12+FC_TRA_ROAD_HGV_E!G12</f>
        <v>0</v>
      </c>
      <c r="H12" s="8">
        <f>FC_TRA_ROAD_P2W_E!H12+FC_TRA_ROAD_CAR_E!H12+FC_TRA_ROAD_BUS_E!H12+FC_TRA_ROAD_LCV_E!H12+FC_TRA_ROAD_HGV_E!H12</f>
        <v>0</v>
      </c>
      <c r="I12" s="8">
        <f>FC_TRA_ROAD_P2W_E!I12+FC_TRA_ROAD_CAR_E!I12+FC_TRA_ROAD_BUS_E!I12+FC_TRA_ROAD_LCV_E!I12+FC_TRA_ROAD_HGV_E!I12</f>
        <v>0</v>
      </c>
      <c r="J12" s="8">
        <f>FC_TRA_ROAD_P2W_E!J12+FC_TRA_ROAD_CAR_E!J12+FC_TRA_ROAD_BUS_E!J12+FC_TRA_ROAD_LCV_E!J12+FC_TRA_ROAD_HGV_E!J12</f>
        <v>0</v>
      </c>
      <c r="K12" s="8">
        <f>FC_TRA_ROAD_P2W_E!K12+FC_TRA_ROAD_CAR_E!K12+FC_TRA_ROAD_BUS_E!K12+FC_TRA_ROAD_LCV_E!K12+FC_TRA_ROAD_HGV_E!K12</f>
        <v>0</v>
      </c>
      <c r="L12" s="8">
        <f>FC_TRA_ROAD_P2W_E!L12+FC_TRA_ROAD_CAR_E!L12+FC_TRA_ROAD_BUS_E!L12+FC_TRA_ROAD_LCV_E!L12+FC_TRA_ROAD_HGV_E!L12</f>
        <v>0</v>
      </c>
      <c r="M12" s="8">
        <f>FC_TRA_ROAD_P2W_E!M12+FC_TRA_ROAD_CAR_E!M12+FC_TRA_ROAD_BUS_E!M12+FC_TRA_ROAD_LCV_E!M12+FC_TRA_ROAD_HGV_E!M12</f>
        <v>0</v>
      </c>
      <c r="N12" s="8">
        <f>FC_TRA_ROAD_P2W_E!N12+FC_TRA_ROAD_CAR_E!N12+FC_TRA_ROAD_BUS_E!N12+FC_TRA_ROAD_LCV_E!N12+FC_TRA_ROAD_HGV_E!N12</f>
        <v>0</v>
      </c>
      <c r="O12" s="8">
        <f>FC_TRA_ROAD_P2W_E!O12+FC_TRA_ROAD_CAR_E!O12+FC_TRA_ROAD_BUS_E!O12+FC_TRA_ROAD_LCV_E!O12+FC_TRA_ROAD_HGV_E!O12</f>
        <v>0</v>
      </c>
      <c r="P12" s="8">
        <f>FC_TRA_ROAD_P2W_E!P12+FC_TRA_ROAD_CAR_E!P12+FC_TRA_ROAD_BUS_E!P12+FC_TRA_ROAD_LCV_E!P12+FC_TRA_ROAD_HGV_E!P12</f>
        <v>0</v>
      </c>
      <c r="Q12" s="8">
        <f>FC_TRA_ROAD_P2W_E!Q12+FC_TRA_ROAD_CAR_E!Q12+FC_TRA_ROAD_BUS_E!Q12+FC_TRA_ROAD_LCV_E!Q12+FC_TRA_ROAD_HGV_E!Q12</f>
        <v>0</v>
      </c>
      <c r="R12" s="8">
        <f>FC_TRA_ROAD_P2W_E!R12+FC_TRA_ROAD_CAR_E!R12+FC_TRA_ROAD_BUS_E!R12+FC_TRA_ROAD_LCV_E!R12+FC_TRA_ROAD_HGV_E!R12</f>
        <v>0</v>
      </c>
      <c r="S12" s="8">
        <f>FC_TRA_ROAD_P2W_E!S12+FC_TRA_ROAD_CAR_E!S12+FC_TRA_ROAD_BUS_E!S12+FC_TRA_ROAD_LCV_E!S12+FC_TRA_ROAD_HGV_E!S12</f>
        <v>0</v>
      </c>
      <c r="T12" s="8">
        <f>FC_TRA_ROAD_P2W_E!T12+FC_TRA_ROAD_CAR_E!T12+FC_TRA_ROAD_BUS_E!T12+FC_TRA_ROAD_LCV_E!T12+FC_TRA_ROAD_HGV_E!T12</f>
        <v>0</v>
      </c>
      <c r="U12" s="8">
        <f>FC_TRA_ROAD_P2W_E!U12+FC_TRA_ROAD_CAR_E!U12+FC_TRA_ROAD_BUS_E!U12+FC_TRA_ROAD_LCV_E!U12+FC_TRA_ROAD_HGV_E!U12</f>
        <v>0</v>
      </c>
      <c r="V12" s="8">
        <f>FC_TRA_ROAD_P2W_E!V12+FC_TRA_ROAD_CAR_E!V12+FC_TRA_ROAD_BUS_E!V12+FC_TRA_ROAD_LCV_E!V12+FC_TRA_ROAD_HGV_E!V12</f>
        <v>0</v>
      </c>
      <c r="W12" s="8">
        <f>FC_TRA_ROAD_P2W_E!W12+FC_TRA_ROAD_CAR_E!W12+FC_TRA_ROAD_BUS_E!W12+FC_TRA_ROAD_LCV_E!W12+FC_TRA_ROAD_HGV_E!W12</f>
        <v>0</v>
      </c>
      <c r="X12" s="8">
        <f>FC_TRA_ROAD_P2W_E!X12+FC_TRA_ROAD_CAR_E!X12+FC_TRA_ROAD_BUS_E!X12+FC_TRA_ROAD_LCV_E!X12+FC_TRA_ROAD_HGV_E!X12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FC_TRA_ROAD_P2W_E!C13+FC_TRA_ROAD_CAR_E!C13+FC_TRA_ROAD_BUS_E!C13+FC_TRA_ROAD_LCV_E!C13+FC_TRA_ROAD_HGV_E!C13</f>
        <v>0</v>
      </c>
      <c r="D13" s="8">
        <f>FC_TRA_ROAD_P2W_E!D13+FC_TRA_ROAD_CAR_E!D13+FC_TRA_ROAD_BUS_E!D13+FC_TRA_ROAD_LCV_E!D13+FC_TRA_ROAD_HGV_E!D13</f>
        <v>0</v>
      </c>
      <c r="E13" s="8">
        <f>FC_TRA_ROAD_P2W_E!E13+FC_TRA_ROAD_CAR_E!E13+FC_TRA_ROAD_BUS_E!E13+FC_TRA_ROAD_LCV_E!E13+FC_TRA_ROAD_HGV_E!E13</f>
        <v>0</v>
      </c>
      <c r="F13" s="8">
        <f>FC_TRA_ROAD_P2W_E!F13+FC_TRA_ROAD_CAR_E!F13+FC_TRA_ROAD_BUS_E!F13+FC_TRA_ROAD_LCV_E!F13+FC_TRA_ROAD_HGV_E!F13</f>
        <v>0</v>
      </c>
      <c r="G13" s="8">
        <f>FC_TRA_ROAD_P2W_E!G13+FC_TRA_ROAD_CAR_E!G13+FC_TRA_ROAD_BUS_E!G13+FC_TRA_ROAD_LCV_E!G13+FC_TRA_ROAD_HGV_E!G13</f>
        <v>0</v>
      </c>
      <c r="H13" s="8">
        <f>FC_TRA_ROAD_P2W_E!H13+FC_TRA_ROAD_CAR_E!H13+FC_TRA_ROAD_BUS_E!H13+FC_TRA_ROAD_LCV_E!H13+FC_TRA_ROAD_HGV_E!H13</f>
        <v>0</v>
      </c>
      <c r="I13" s="8">
        <f>FC_TRA_ROAD_P2W_E!I13+FC_TRA_ROAD_CAR_E!I13+FC_TRA_ROAD_BUS_E!I13+FC_TRA_ROAD_LCV_E!I13+FC_TRA_ROAD_HGV_E!I13</f>
        <v>0</v>
      </c>
      <c r="J13" s="8">
        <f>FC_TRA_ROAD_P2W_E!J13+FC_TRA_ROAD_CAR_E!J13+FC_TRA_ROAD_BUS_E!J13+FC_TRA_ROAD_LCV_E!J13+FC_TRA_ROAD_HGV_E!J13</f>
        <v>0</v>
      </c>
      <c r="K13" s="8">
        <f>FC_TRA_ROAD_P2W_E!K13+FC_TRA_ROAD_CAR_E!K13+FC_TRA_ROAD_BUS_E!K13+FC_TRA_ROAD_LCV_E!K13+FC_TRA_ROAD_HGV_E!K13</f>
        <v>0</v>
      </c>
      <c r="L13" s="8">
        <f>FC_TRA_ROAD_P2W_E!L13+FC_TRA_ROAD_CAR_E!L13+FC_TRA_ROAD_BUS_E!L13+FC_TRA_ROAD_LCV_E!L13+FC_TRA_ROAD_HGV_E!L13</f>
        <v>0</v>
      </c>
      <c r="M13" s="8">
        <f>FC_TRA_ROAD_P2W_E!M13+FC_TRA_ROAD_CAR_E!M13+FC_TRA_ROAD_BUS_E!M13+FC_TRA_ROAD_LCV_E!M13+FC_TRA_ROAD_HGV_E!M13</f>
        <v>0</v>
      </c>
      <c r="N13" s="8">
        <f>FC_TRA_ROAD_P2W_E!N13+FC_TRA_ROAD_CAR_E!N13+FC_TRA_ROAD_BUS_E!N13+FC_TRA_ROAD_LCV_E!N13+FC_TRA_ROAD_HGV_E!N13</f>
        <v>0</v>
      </c>
      <c r="O13" s="8">
        <f>FC_TRA_ROAD_P2W_E!O13+FC_TRA_ROAD_CAR_E!O13+FC_TRA_ROAD_BUS_E!O13+FC_TRA_ROAD_LCV_E!O13+FC_TRA_ROAD_HGV_E!O13</f>
        <v>0</v>
      </c>
      <c r="P13" s="8">
        <f>FC_TRA_ROAD_P2W_E!P13+FC_TRA_ROAD_CAR_E!P13+FC_TRA_ROAD_BUS_E!P13+FC_TRA_ROAD_LCV_E!P13+FC_TRA_ROAD_HGV_E!P13</f>
        <v>0</v>
      </c>
      <c r="Q13" s="8">
        <f>FC_TRA_ROAD_P2W_E!Q13+FC_TRA_ROAD_CAR_E!Q13+FC_TRA_ROAD_BUS_E!Q13+FC_TRA_ROAD_LCV_E!Q13+FC_TRA_ROAD_HGV_E!Q13</f>
        <v>0</v>
      </c>
      <c r="R13" s="8">
        <f>FC_TRA_ROAD_P2W_E!R13+FC_TRA_ROAD_CAR_E!R13+FC_TRA_ROAD_BUS_E!R13+FC_TRA_ROAD_LCV_E!R13+FC_TRA_ROAD_HGV_E!R13</f>
        <v>0</v>
      </c>
      <c r="S13" s="8">
        <f>FC_TRA_ROAD_P2W_E!S13+FC_TRA_ROAD_CAR_E!S13+FC_TRA_ROAD_BUS_E!S13+FC_TRA_ROAD_LCV_E!S13+FC_TRA_ROAD_HGV_E!S13</f>
        <v>0</v>
      </c>
      <c r="T13" s="8">
        <f>FC_TRA_ROAD_P2W_E!T13+FC_TRA_ROAD_CAR_E!T13+FC_TRA_ROAD_BUS_E!T13+FC_TRA_ROAD_LCV_E!T13+FC_TRA_ROAD_HGV_E!T13</f>
        <v>0</v>
      </c>
      <c r="U13" s="8">
        <f>FC_TRA_ROAD_P2W_E!U13+FC_TRA_ROAD_CAR_E!U13+FC_TRA_ROAD_BUS_E!U13+FC_TRA_ROAD_LCV_E!U13+FC_TRA_ROAD_HGV_E!U13</f>
        <v>0</v>
      </c>
      <c r="V13" s="8">
        <f>FC_TRA_ROAD_P2W_E!V13+FC_TRA_ROAD_CAR_E!V13+FC_TRA_ROAD_BUS_E!V13+FC_TRA_ROAD_LCV_E!V13+FC_TRA_ROAD_HGV_E!V13</f>
        <v>0</v>
      </c>
      <c r="W13" s="8">
        <f>FC_TRA_ROAD_P2W_E!W13+FC_TRA_ROAD_CAR_E!W13+FC_TRA_ROAD_BUS_E!W13+FC_TRA_ROAD_LCV_E!W13+FC_TRA_ROAD_HGV_E!W13</f>
        <v>0</v>
      </c>
      <c r="X13" s="8">
        <f>FC_TRA_ROAD_P2W_E!X13+FC_TRA_ROAD_CAR_E!X13+FC_TRA_ROAD_BUS_E!X13+FC_TRA_ROAD_LCV_E!X13+FC_TRA_ROAD_HGV_E!X13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FC_TRA_ROAD_P2W_E!C14+FC_TRA_ROAD_CAR_E!C14+FC_TRA_ROAD_BUS_E!C14+FC_TRA_ROAD_LCV_E!C14+FC_TRA_ROAD_HGV_E!C14</f>
        <v>0</v>
      </c>
      <c r="D14" s="8">
        <f>FC_TRA_ROAD_P2W_E!D14+FC_TRA_ROAD_CAR_E!D14+FC_TRA_ROAD_BUS_E!D14+FC_TRA_ROAD_LCV_E!D14+FC_TRA_ROAD_HGV_E!D14</f>
        <v>0</v>
      </c>
      <c r="E14" s="8">
        <f>FC_TRA_ROAD_P2W_E!E14+FC_TRA_ROAD_CAR_E!E14+FC_TRA_ROAD_BUS_E!E14+FC_TRA_ROAD_LCV_E!E14+FC_TRA_ROAD_HGV_E!E14</f>
        <v>0</v>
      </c>
      <c r="F14" s="8">
        <f>FC_TRA_ROAD_P2W_E!F14+FC_TRA_ROAD_CAR_E!F14+FC_TRA_ROAD_BUS_E!F14+FC_TRA_ROAD_LCV_E!F14+FC_TRA_ROAD_HGV_E!F14</f>
        <v>0</v>
      </c>
      <c r="G14" s="8">
        <f>FC_TRA_ROAD_P2W_E!G14+FC_TRA_ROAD_CAR_E!G14+FC_TRA_ROAD_BUS_E!G14+FC_TRA_ROAD_LCV_E!G14+FC_TRA_ROAD_HGV_E!G14</f>
        <v>0</v>
      </c>
      <c r="H14" s="8">
        <f>FC_TRA_ROAD_P2W_E!H14+FC_TRA_ROAD_CAR_E!H14+FC_TRA_ROAD_BUS_E!H14+FC_TRA_ROAD_LCV_E!H14+FC_TRA_ROAD_HGV_E!H14</f>
        <v>0</v>
      </c>
      <c r="I14" s="8">
        <f>FC_TRA_ROAD_P2W_E!I14+FC_TRA_ROAD_CAR_E!I14+FC_TRA_ROAD_BUS_E!I14+FC_TRA_ROAD_LCV_E!I14+FC_TRA_ROAD_HGV_E!I14</f>
        <v>0</v>
      </c>
      <c r="J14" s="8">
        <f>FC_TRA_ROAD_P2W_E!J14+FC_TRA_ROAD_CAR_E!J14+FC_TRA_ROAD_BUS_E!J14+FC_TRA_ROAD_LCV_E!J14+FC_TRA_ROAD_HGV_E!J14</f>
        <v>0</v>
      </c>
      <c r="K14" s="8">
        <f>FC_TRA_ROAD_P2W_E!K14+FC_TRA_ROAD_CAR_E!K14+FC_TRA_ROAD_BUS_E!K14+FC_TRA_ROAD_LCV_E!K14+FC_TRA_ROAD_HGV_E!K14</f>
        <v>0</v>
      </c>
      <c r="L14" s="8">
        <f>FC_TRA_ROAD_P2W_E!L14+FC_TRA_ROAD_CAR_E!L14+FC_TRA_ROAD_BUS_E!L14+FC_TRA_ROAD_LCV_E!L14+FC_TRA_ROAD_HGV_E!L14</f>
        <v>0</v>
      </c>
      <c r="M14" s="8">
        <f>FC_TRA_ROAD_P2W_E!M14+FC_TRA_ROAD_CAR_E!M14+FC_TRA_ROAD_BUS_E!M14+FC_TRA_ROAD_LCV_E!M14+FC_TRA_ROAD_HGV_E!M14</f>
        <v>0</v>
      </c>
      <c r="N14" s="8">
        <f>FC_TRA_ROAD_P2W_E!N14+FC_TRA_ROAD_CAR_E!N14+FC_TRA_ROAD_BUS_E!N14+FC_TRA_ROAD_LCV_E!N14+FC_TRA_ROAD_HGV_E!N14</f>
        <v>0</v>
      </c>
      <c r="O14" s="8">
        <f>FC_TRA_ROAD_P2W_E!O14+FC_TRA_ROAD_CAR_E!O14+FC_TRA_ROAD_BUS_E!O14+FC_TRA_ROAD_LCV_E!O14+FC_TRA_ROAD_HGV_E!O14</f>
        <v>0</v>
      </c>
      <c r="P14" s="8">
        <f>FC_TRA_ROAD_P2W_E!P14+FC_TRA_ROAD_CAR_E!P14+FC_TRA_ROAD_BUS_E!P14+FC_TRA_ROAD_LCV_E!P14+FC_TRA_ROAD_HGV_E!P14</f>
        <v>0</v>
      </c>
      <c r="Q14" s="8">
        <f>FC_TRA_ROAD_P2W_E!Q14+FC_TRA_ROAD_CAR_E!Q14+FC_TRA_ROAD_BUS_E!Q14+FC_TRA_ROAD_LCV_E!Q14+FC_TRA_ROAD_HGV_E!Q14</f>
        <v>0</v>
      </c>
      <c r="R14" s="8">
        <f>FC_TRA_ROAD_P2W_E!R14+FC_TRA_ROAD_CAR_E!R14+FC_TRA_ROAD_BUS_E!R14+FC_TRA_ROAD_LCV_E!R14+FC_TRA_ROAD_HGV_E!R14</f>
        <v>0</v>
      </c>
      <c r="S14" s="8">
        <f>FC_TRA_ROAD_P2W_E!S14+FC_TRA_ROAD_CAR_E!S14+FC_TRA_ROAD_BUS_E!S14+FC_TRA_ROAD_LCV_E!S14+FC_TRA_ROAD_HGV_E!S14</f>
        <v>0</v>
      </c>
      <c r="T14" s="8">
        <f>FC_TRA_ROAD_P2W_E!T14+FC_TRA_ROAD_CAR_E!T14+FC_TRA_ROAD_BUS_E!T14+FC_TRA_ROAD_LCV_E!T14+FC_TRA_ROAD_HGV_E!T14</f>
        <v>0</v>
      </c>
      <c r="U14" s="8">
        <f>FC_TRA_ROAD_P2W_E!U14+FC_TRA_ROAD_CAR_E!U14+FC_TRA_ROAD_BUS_E!U14+FC_TRA_ROAD_LCV_E!U14+FC_TRA_ROAD_HGV_E!U14</f>
        <v>0</v>
      </c>
      <c r="V14" s="8">
        <f>FC_TRA_ROAD_P2W_E!V14+FC_TRA_ROAD_CAR_E!V14+FC_TRA_ROAD_BUS_E!V14+FC_TRA_ROAD_LCV_E!V14+FC_TRA_ROAD_HGV_E!V14</f>
        <v>0</v>
      </c>
      <c r="W14" s="8">
        <f>FC_TRA_ROAD_P2W_E!W14+FC_TRA_ROAD_CAR_E!W14+FC_TRA_ROAD_BUS_E!W14+FC_TRA_ROAD_LCV_E!W14+FC_TRA_ROAD_HGV_E!W14</f>
        <v>0</v>
      </c>
      <c r="X14" s="8">
        <f>FC_TRA_ROAD_P2W_E!X14+FC_TRA_ROAD_CAR_E!X14+FC_TRA_ROAD_BUS_E!X14+FC_TRA_ROAD_LCV_E!X14+FC_TRA_ROAD_HGV_E!X14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FC_TRA_ROAD_P2W_E!C15+FC_TRA_ROAD_CAR_E!C15+FC_TRA_ROAD_BUS_E!C15+FC_TRA_ROAD_LCV_E!C15+FC_TRA_ROAD_HGV_E!C15</f>
        <v>0</v>
      </c>
      <c r="D15" s="8">
        <f>FC_TRA_ROAD_P2W_E!D15+FC_TRA_ROAD_CAR_E!D15+FC_TRA_ROAD_BUS_E!D15+FC_TRA_ROAD_LCV_E!D15+FC_TRA_ROAD_HGV_E!D15</f>
        <v>0</v>
      </c>
      <c r="E15" s="8">
        <f>FC_TRA_ROAD_P2W_E!E15+FC_TRA_ROAD_CAR_E!E15+FC_TRA_ROAD_BUS_E!E15+FC_TRA_ROAD_LCV_E!E15+FC_TRA_ROAD_HGV_E!E15</f>
        <v>0</v>
      </c>
      <c r="F15" s="8">
        <f>FC_TRA_ROAD_P2W_E!F15+FC_TRA_ROAD_CAR_E!F15+FC_TRA_ROAD_BUS_E!F15+FC_TRA_ROAD_LCV_E!F15+FC_TRA_ROAD_HGV_E!F15</f>
        <v>0</v>
      </c>
      <c r="G15" s="8">
        <f>FC_TRA_ROAD_P2W_E!G15+FC_TRA_ROAD_CAR_E!G15+FC_TRA_ROAD_BUS_E!G15+FC_TRA_ROAD_LCV_E!G15+FC_TRA_ROAD_HGV_E!G15</f>
        <v>0</v>
      </c>
      <c r="H15" s="8">
        <f>FC_TRA_ROAD_P2W_E!H15+FC_TRA_ROAD_CAR_E!H15+FC_TRA_ROAD_BUS_E!H15+FC_TRA_ROAD_LCV_E!H15+FC_TRA_ROAD_HGV_E!H15</f>
        <v>0</v>
      </c>
      <c r="I15" s="8">
        <f>FC_TRA_ROAD_P2W_E!I15+FC_TRA_ROAD_CAR_E!I15+FC_TRA_ROAD_BUS_E!I15+FC_TRA_ROAD_LCV_E!I15+FC_TRA_ROAD_HGV_E!I15</f>
        <v>0</v>
      </c>
      <c r="J15" s="8">
        <f>FC_TRA_ROAD_P2W_E!J15+FC_TRA_ROAD_CAR_E!J15+FC_TRA_ROAD_BUS_E!J15+FC_TRA_ROAD_LCV_E!J15+FC_TRA_ROAD_HGV_E!J15</f>
        <v>0</v>
      </c>
      <c r="K15" s="8">
        <f>FC_TRA_ROAD_P2W_E!K15+FC_TRA_ROAD_CAR_E!K15+FC_TRA_ROAD_BUS_E!K15+FC_TRA_ROAD_LCV_E!K15+FC_TRA_ROAD_HGV_E!K15</f>
        <v>0</v>
      </c>
      <c r="L15" s="8">
        <f>FC_TRA_ROAD_P2W_E!L15+FC_TRA_ROAD_CAR_E!L15+FC_TRA_ROAD_BUS_E!L15+FC_TRA_ROAD_LCV_E!L15+FC_TRA_ROAD_HGV_E!L15</f>
        <v>0</v>
      </c>
      <c r="M15" s="8">
        <f>FC_TRA_ROAD_P2W_E!M15+FC_TRA_ROAD_CAR_E!M15+FC_TRA_ROAD_BUS_E!M15+FC_TRA_ROAD_LCV_E!M15+FC_TRA_ROAD_HGV_E!M15</f>
        <v>0</v>
      </c>
      <c r="N15" s="8">
        <f>FC_TRA_ROAD_P2W_E!N15+FC_TRA_ROAD_CAR_E!N15+FC_TRA_ROAD_BUS_E!N15+FC_TRA_ROAD_LCV_E!N15+FC_TRA_ROAD_HGV_E!N15</f>
        <v>0</v>
      </c>
      <c r="O15" s="8">
        <f>FC_TRA_ROAD_P2W_E!O15+FC_TRA_ROAD_CAR_E!O15+FC_TRA_ROAD_BUS_E!O15+FC_TRA_ROAD_LCV_E!O15+FC_TRA_ROAD_HGV_E!O15</f>
        <v>0</v>
      </c>
      <c r="P15" s="8">
        <f>FC_TRA_ROAD_P2W_E!P15+FC_TRA_ROAD_CAR_E!P15+FC_TRA_ROAD_BUS_E!P15+FC_TRA_ROAD_LCV_E!P15+FC_TRA_ROAD_HGV_E!P15</f>
        <v>0</v>
      </c>
      <c r="Q15" s="8">
        <f>FC_TRA_ROAD_P2W_E!Q15+FC_TRA_ROAD_CAR_E!Q15+FC_TRA_ROAD_BUS_E!Q15+FC_TRA_ROAD_LCV_E!Q15+FC_TRA_ROAD_HGV_E!Q15</f>
        <v>0</v>
      </c>
      <c r="R15" s="8">
        <f>FC_TRA_ROAD_P2W_E!R15+FC_TRA_ROAD_CAR_E!R15+FC_TRA_ROAD_BUS_E!R15+FC_TRA_ROAD_LCV_E!R15+FC_TRA_ROAD_HGV_E!R15</f>
        <v>0</v>
      </c>
      <c r="S15" s="8">
        <f>FC_TRA_ROAD_P2W_E!S15+FC_TRA_ROAD_CAR_E!S15+FC_TRA_ROAD_BUS_E!S15+FC_TRA_ROAD_LCV_E!S15+FC_TRA_ROAD_HGV_E!S15</f>
        <v>0</v>
      </c>
      <c r="T15" s="8">
        <f>FC_TRA_ROAD_P2W_E!T15+FC_TRA_ROAD_CAR_E!T15+FC_TRA_ROAD_BUS_E!T15+FC_TRA_ROAD_LCV_E!T15+FC_TRA_ROAD_HGV_E!T15</f>
        <v>0</v>
      </c>
      <c r="U15" s="8">
        <f>FC_TRA_ROAD_P2W_E!U15+FC_TRA_ROAD_CAR_E!U15+FC_TRA_ROAD_BUS_E!U15+FC_TRA_ROAD_LCV_E!U15+FC_TRA_ROAD_HGV_E!U15</f>
        <v>0</v>
      </c>
      <c r="V15" s="8">
        <f>FC_TRA_ROAD_P2W_E!V15+FC_TRA_ROAD_CAR_E!V15+FC_TRA_ROAD_BUS_E!V15+FC_TRA_ROAD_LCV_E!V15+FC_TRA_ROAD_HGV_E!V15</f>
        <v>0</v>
      </c>
      <c r="W15" s="8">
        <f>FC_TRA_ROAD_P2W_E!W15+FC_TRA_ROAD_CAR_E!W15+FC_TRA_ROAD_BUS_E!W15+FC_TRA_ROAD_LCV_E!W15+FC_TRA_ROAD_HGV_E!W15</f>
        <v>0</v>
      </c>
      <c r="X15" s="8">
        <f>FC_TRA_ROAD_P2W_E!X15+FC_TRA_ROAD_CAR_E!X15+FC_TRA_ROAD_BUS_E!X15+FC_TRA_ROAD_LCV_E!X15+FC_TRA_ROAD_HGV_E!X15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FC_TRA_ROAD_P2W_E!C16+FC_TRA_ROAD_CAR_E!C16+FC_TRA_ROAD_BUS_E!C16+FC_TRA_ROAD_LCV_E!C16+FC_TRA_ROAD_HGV_E!C16</f>
        <v>0</v>
      </c>
      <c r="D16" s="8">
        <f>FC_TRA_ROAD_P2W_E!D16+FC_TRA_ROAD_CAR_E!D16+FC_TRA_ROAD_BUS_E!D16+FC_TRA_ROAD_LCV_E!D16+FC_TRA_ROAD_HGV_E!D16</f>
        <v>0</v>
      </c>
      <c r="E16" s="8">
        <f>FC_TRA_ROAD_P2W_E!E16+FC_TRA_ROAD_CAR_E!E16+FC_TRA_ROAD_BUS_E!E16+FC_TRA_ROAD_LCV_E!E16+FC_TRA_ROAD_HGV_E!E16</f>
        <v>0</v>
      </c>
      <c r="F16" s="8">
        <f>FC_TRA_ROAD_P2W_E!F16+FC_TRA_ROAD_CAR_E!F16+FC_TRA_ROAD_BUS_E!F16+FC_TRA_ROAD_LCV_E!F16+FC_TRA_ROAD_HGV_E!F16</f>
        <v>0</v>
      </c>
      <c r="G16" s="8">
        <f>FC_TRA_ROAD_P2W_E!G16+FC_TRA_ROAD_CAR_E!G16+FC_TRA_ROAD_BUS_E!G16+FC_TRA_ROAD_LCV_E!G16+FC_TRA_ROAD_HGV_E!G16</f>
        <v>0</v>
      </c>
      <c r="H16" s="8">
        <f>FC_TRA_ROAD_P2W_E!H16+FC_TRA_ROAD_CAR_E!H16+FC_TRA_ROAD_BUS_E!H16+FC_TRA_ROAD_LCV_E!H16+FC_TRA_ROAD_HGV_E!H16</f>
        <v>0</v>
      </c>
      <c r="I16" s="8">
        <f>FC_TRA_ROAD_P2W_E!I16+FC_TRA_ROAD_CAR_E!I16+FC_TRA_ROAD_BUS_E!I16+FC_TRA_ROAD_LCV_E!I16+FC_TRA_ROAD_HGV_E!I16</f>
        <v>0</v>
      </c>
      <c r="J16" s="8">
        <f>FC_TRA_ROAD_P2W_E!J16+FC_TRA_ROAD_CAR_E!J16+FC_TRA_ROAD_BUS_E!J16+FC_TRA_ROAD_LCV_E!J16+FC_TRA_ROAD_HGV_E!J16</f>
        <v>0</v>
      </c>
      <c r="K16" s="8">
        <f>FC_TRA_ROAD_P2W_E!K16+FC_TRA_ROAD_CAR_E!K16+FC_TRA_ROAD_BUS_E!K16+FC_TRA_ROAD_LCV_E!K16+FC_TRA_ROAD_HGV_E!K16</f>
        <v>0</v>
      </c>
      <c r="L16" s="8">
        <f>FC_TRA_ROAD_P2W_E!L16+FC_TRA_ROAD_CAR_E!L16+FC_TRA_ROAD_BUS_E!L16+FC_TRA_ROAD_LCV_E!L16+FC_TRA_ROAD_HGV_E!L16</f>
        <v>0</v>
      </c>
      <c r="M16" s="8">
        <f>FC_TRA_ROAD_P2W_E!M16+FC_TRA_ROAD_CAR_E!M16+FC_TRA_ROAD_BUS_E!M16+FC_TRA_ROAD_LCV_E!M16+FC_TRA_ROAD_HGV_E!M16</f>
        <v>0</v>
      </c>
      <c r="N16" s="8">
        <f>FC_TRA_ROAD_P2W_E!N16+FC_TRA_ROAD_CAR_E!N16+FC_TRA_ROAD_BUS_E!N16+FC_TRA_ROAD_LCV_E!N16+FC_TRA_ROAD_HGV_E!N16</f>
        <v>0</v>
      </c>
      <c r="O16" s="8">
        <f>FC_TRA_ROAD_P2W_E!O16+FC_TRA_ROAD_CAR_E!O16+FC_TRA_ROAD_BUS_E!O16+FC_TRA_ROAD_LCV_E!O16+FC_TRA_ROAD_HGV_E!O16</f>
        <v>0</v>
      </c>
      <c r="P16" s="8">
        <f>FC_TRA_ROAD_P2W_E!P16+FC_TRA_ROAD_CAR_E!P16+FC_TRA_ROAD_BUS_E!P16+FC_TRA_ROAD_LCV_E!P16+FC_TRA_ROAD_HGV_E!P16</f>
        <v>0</v>
      </c>
      <c r="Q16" s="8">
        <f>FC_TRA_ROAD_P2W_E!Q16+FC_TRA_ROAD_CAR_E!Q16+FC_TRA_ROAD_BUS_E!Q16+FC_TRA_ROAD_LCV_E!Q16+FC_TRA_ROAD_HGV_E!Q16</f>
        <v>0</v>
      </c>
      <c r="R16" s="8">
        <f>FC_TRA_ROAD_P2W_E!R16+FC_TRA_ROAD_CAR_E!R16+FC_TRA_ROAD_BUS_E!R16+FC_TRA_ROAD_LCV_E!R16+FC_TRA_ROAD_HGV_E!R16</f>
        <v>0</v>
      </c>
      <c r="S16" s="8">
        <f>FC_TRA_ROAD_P2W_E!S16+FC_TRA_ROAD_CAR_E!S16+FC_TRA_ROAD_BUS_E!S16+FC_TRA_ROAD_LCV_E!S16+FC_TRA_ROAD_HGV_E!S16</f>
        <v>0</v>
      </c>
      <c r="T16" s="8">
        <f>FC_TRA_ROAD_P2W_E!T16+FC_TRA_ROAD_CAR_E!T16+FC_TRA_ROAD_BUS_E!T16+FC_TRA_ROAD_LCV_E!T16+FC_TRA_ROAD_HGV_E!T16</f>
        <v>0</v>
      </c>
      <c r="U16" s="8">
        <f>FC_TRA_ROAD_P2W_E!U16+FC_TRA_ROAD_CAR_E!U16+FC_TRA_ROAD_BUS_E!U16+FC_TRA_ROAD_LCV_E!U16+FC_TRA_ROAD_HGV_E!U16</f>
        <v>0</v>
      </c>
      <c r="V16" s="8">
        <f>FC_TRA_ROAD_P2W_E!V16+FC_TRA_ROAD_CAR_E!V16+FC_TRA_ROAD_BUS_E!V16+FC_TRA_ROAD_LCV_E!V16+FC_TRA_ROAD_HGV_E!V16</f>
        <v>0</v>
      </c>
      <c r="W16" s="8">
        <f>FC_TRA_ROAD_P2W_E!W16+FC_TRA_ROAD_CAR_E!W16+FC_TRA_ROAD_BUS_E!W16+FC_TRA_ROAD_LCV_E!W16+FC_TRA_ROAD_HGV_E!W16</f>
        <v>0</v>
      </c>
      <c r="X16" s="8">
        <f>FC_TRA_ROAD_P2W_E!X16+FC_TRA_ROAD_CAR_E!X16+FC_TRA_ROAD_BUS_E!X16+FC_TRA_ROAD_LCV_E!X16+FC_TRA_ROAD_HGV_E!X16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FC_TRA_ROAD_P2W_E!C18+FC_TRA_ROAD_CAR_E!C18+FC_TRA_ROAD_BUS_E!C18+FC_TRA_ROAD_LCV_E!C18+FC_TRA_ROAD_HGV_E!C18</f>
        <v>0</v>
      </c>
      <c r="D18" s="8">
        <f>FC_TRA_ROAD_P2W_E!D18+FC_TRA_ROAD_CAR_E!D18+FC_TRA_ROAD_BUS_E!D18+FC_TRA_ROAD_LCV_E!D18+FC_TRA_ROAD_HGV_E!D18</f>
        <v>0</v>
      </c>
      <c r="E18" s="8">
        <f>FC_TRA_ROAD_P2W_E!E18+FC_TRA_ROAD_CAR_E!E18+FC_TRA_ROAD_BUS_E!E18+FC_TRA_ROAD_LCV_E!E18+FC_TRA_ROAD_HGV_E!E18</f>
        <v>0</v>
      </c>
      <c r="F18" s="8">
        <f>FC_TRA_ROAD_P2W_E!F18+FC_TRA_ROAD_CAR_E!F18+FC_TRA_ROAD_BUS_E!F18+FC_TRA_ROAD_LCV_E!F18+FC_TRA_ROAD_HGV_E!F18</f>
        <v>0</v>
      </c>
      <c r="G18" s="8">
        <f>FC_TRA_ROAD_P2W_E!G18+FC_TRA_ROAD_CAR_E!G18+FC_TRA_ROAD_BUS_E!G18+FC_TRA_ROAD_LCV_E!G18+FC_TRA_ROAD_HGV_E!G18</f>
        <v>0</v>
      </c>
      <c r="H18" s="8">
        <f>FC_TRA_ROAD_P2W_E!H18+FC_TRA_ROAD_CAR_E!H18+FC_TRA_ROAD_BUS_E!H18+FC_TRA_ROAD_LCV_E!H18+FC_TRA_ROAD_HGV_E!H18</f>
        <v>0</v>
      </c>
      <c r="I18" s="8">
        <f>FC_TRA_ROAD_P2W_E!I18+FC_TRA_ROAD_CAR_E!I18+FC_TRA_ROAD_BUS_E!I18+FC_TRA_ROAD_LCV_E!I18+FC_TRA_ROAD_HGV_E!I18</f>
        <v>0</v>
      </c>
      <c r="J18" s="8">
        <f>FC_TRA_ROAD_P2W_E!J18+FC_TRA_ROAD_CAR_E!J18+FC_TRA_ROAD_BUS_E!J18+FC_TRA_ROAD_LCV_E!J18+FC_TRA_ROAD_HGV_E!J18</f>
        <v>0</v>
      </c>
      <c r="K18" s="8">
        <f>FC_TRA_ROAD_P2W_E!K18+FC_TRA_ROAD_CAR_E!K18+FC_TRA_ROAD_BUS_E!K18+FC_TRA_ROAD_LCV_E!K18+FC_TRA_ROAD_HGV_E!K18</f>
        <v>0</v>
      </c>
      <c r="L18" s="8">
        <f>FC_TRA_ROAD_P2W_E!L18+FC_TRA_ROAD_CAR_E!L18+FC_TRA_ROAD_BUS_E!L18+FC_TRA_ROAD_LCV_E!L18+FC_TRA_ROAD_HGV_E!L18</f>
        <v>0</v>
      </c>
      <c r="M18" s="8">
        <f>FC_TRA_ROAD_P2W_E!M18+FC_TRA_ROAD_CAR_E!M18+FC_TRA_ROAD_BUS_E!M18+FC_TRA_ROAD_LCV_E!M18+FC_TRA_ROAD_HGV_E!M18</f>
        <v>0</v>
      </c>
      <c r="N18" s="8">
        <f>FC_TRA_ROAD_P2W_E!N18+FC_TRA_ROAD_CAR_E!N18+FC_TRA_ROAD_BUS_E!N18+FC_TRA_ROAD_LCV_E!N18+FC_TRA_ROAD_HGV_E!N18</f>
        <v>0</v>
      </c>
      <c r="O18" s="8">
        <f>FC_TRA_ROAD_P2W_E!O18+FC_TRA_ROAD_CAR_E!O18+FC_TRA_ROAD_BUS_E!O18+FC_TRA_ROAD_LCV_E!O18+FC_TRA_ROAD_HGV_E!O18</f>
        <v>0</v>
      </c>
      <c r="P18" s="8">
        <f>FC_TRA_ROAD_P2W_E!P18+FC_TRA_ROAD_CAR_E!P18+FC_TRA_ROAD_BUS_E!P18+FC_TRA_ROAD_LCV_E!P18+FC_TRA_ROAD_HGV_E!P18</f>
        <v>0</v>
      </c>
      <c r="Q18" s="8">
        <f>FC_TRA_ROAD_P2W_E!Q18+FC_TRA_ROAD_CAR_E!Q18+FC_TRA_ROAD_BUS_E!Q18+FC_TRA_ROAD_LCV_E!Q18+FC_TRA_ROAD_HGV_E!Q18</f>
        <v>0</v>
      </c>
      <c r="R18" s="8">
        <f>FC_TRA_ROAD_P2W_E!R18+FC_TRA_ROAD_CAR_E!R18+FC_TRA_ROAD_BUS_E!R18+FC_TRA_ROAD_LCV_E!R18+FC_TRA_ROAD_HGV_E!R18</f>
        <v>0</v>
      </c>
      <c r="S18" s="8">
        <f>FC_TRA_ROAD_P2W_E!S18+FC_TRA_ROAD_CAR_E!S18+FC_TRA_ROAD_BUS_E!S18+FC_TRA_ROAD_LCV_E!S18+FC_TRA_ROAD_HGV_E!S18</f>
        <v>0</v>
      </c>
      <c r="T18" s="8">
        <f>FC_TRA_ROAD_P2W_E!T18+FC_TRA_ROAD_CAR_E!T18+FC_TRA_ROAD_BUS_E!T18+FC_TRA_ROAD_LCV_E!T18+FC_TRA_ROAD_HGV_E!T18</f>
        <v>0</v>
      </c>
      <c r="U18" s="8">
        <f>FC_TRA_ROAD_P2W_E!U18+FC_TRA_ROAD_CAR_E!U18+FC_TRA_ROAD_BUS_E!U18+FC_TRA_ROAD_LCV_E!U18+FC_TRA_ROAD_HGV_E!U18</f>
        <v>0</v>
      </c>
      <c r="V18" s="8">
        <f>FC_TRA_ROAD_P2W_E!V18+FC_TRA_ROAD_CAR_E!V18+FC_TRA_ROAD_BUS_E!V18+FC_TRA_ROAD_LCV_E!V18+FC_TRA_ROAD_HGV_E!V18</f>
        <v>0</v>
      </c>
      <c r="W18" s="8">
        <f>FC_TRA_ROAD_P2W_E!W18+FC_TRA_ROAD_CAR_E!W18+FC_TRA_ROAD_BUS_E!W18+FC_TRA_ROAD_LCV_E!W18+FC_TRA_ROAD_HGV_E!W18</f>
        <v>0</v>
      </c>
      <c r="X18" s="8">
        <f>FC_TRA_ROAD_P2W_E!X18+FC_TRA_ROAD_CAR_E!X18+FC_TRA_ROAD_BUS_E!X18+FC_TRA_ROAD_LCV_E!X18+FC_TRA_ROAD_HGV_E!X18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FC_TRA_ROAD_P2W_E!C19+FC_TRA_ROAD_CAR_E!C19+FC_TRA_ROAD_BUS_E!C19+FC_TRA_ROAD_LCV_E!C19+FC_TRA_ROAD_HGV_E!C19</f>
        <v>0</v>
      </c>
      <c r="D19" s="8">
        <f>FC_TRA_ROAD_P2W_E!D19+FC_TRA_ROAD_CAR_E!D19+FC_TRA_ROAD_BUS_E!D19+FC_TRA_ROAD_LCV_E!D19+FC_TRA_ROAD_HGV_E!D19</f>
        <v>0</v>
      </c>
      <c r="E19" s="8">
        <f>FC_TRA_ROAD_P2W_E!E19+FC_TRA_ROAD_CAR_E!E19+FC_TRA_ROAD_BUS_E!E19+FC_TRA_ROAD_LCV_E!E19+FC_TRA_ROAD_HGV_E!E19</f>
        <v>0</v>
      </c>
      <c r="F19" s="8">
        <f>FC_TRA_ROAD_P2W_E!F19+FC_TRA_ROAD_CAR_E!F19+FC_TRA_ROAD_BUS_E!F19+FC_TRA_ROAD_LCV_E!F19+FC_TRA_ROAD_HGV_E!F19</f>
        <v>0</v>
      </c>
      <c r="G19" s="8">
        <f>FC_TRA_ROAD_P2W_E!G19+FC_TRA_ROAD_CAR_E!G19+FC_TRA_ROAD_BUS_E!G19+FC_TRA_ROAD_LCV_E!G19+FC_TRA_ROAD_HGV_E!G19</f>
        <v>0</v>
      </c>
      <c r="H19" s="8">
        <f>FC_TRA_ROAD_P2W_E!H19+FC_TRA_ROAD_CAR_E!H19+FC_TRA_ROAD_BUS_E!H19+FC_TRA_ROAD_LCV_E!H19+FC_TRA_ROAD_HGV_E!H19</f>
        <v>0</v>
      </c>
      <c r="I19" s="8">
        <f>FC_TRA_ROAD_P2W_E!I19+FC_TRA_ROAD_CAR_E!I19+FC_TRA_ROAD_BUS_E!I19+FC_TRA_ROAD_LCV_E!I19+FC_TRA_ROAD_HGV_E!I19</f>
        <v>0</v>
      </c>
      <c r="J19" s="8">
        <f>FC_TRA_ROAD_P2W_E!J19+FC_TRA_ROAD_CAR_E!J19+FC_TRA_ROAD_BUS_E!J19+FC_TRA_ROAD_LCV_E!J19+FC_TRA_ROAD_HGV_E!J19</f>
        <v>0</v>
      </c>
      <c r="K19" s="8">
        <f>FC_TRA_ROAD_P2W_E!K19+FC_TRA_ROAD_CAR_E!K19+FC_TRA_ROAD_BUS_E!K19+FC_TRA_ROAD_LCV_E!K19+FC_TRA_ROAD_HGV_E!K19</f>
        <v>0</v>
      </c>
      <c r="L19" s="8">
        <f>FC_TRA_ROAD_P2W_E!L19+FC_TRA_ROAD_CAR_E!L19+FC_TRA_ROAD_BUS_E!L19+FC_TRA_ROAD_LCV_E!L19+FC_TRA_ROAD_HGV_E!L19</f>
        <v>0</v>
      </c>
      <c r="M19" s="8">
        <f>FC_TRA_ROAD_P2W_E!M19+FC_TRA_ROAD_CAR_E!M19+FC_TRA_ROAD_BUS_E!M19+FC_TRA_ROAD_LCV_E!M19+FC_TRA_ROAD_HGV_E!M19</f>
        <v>0</v>
      </c>
      <c r="N19" s="8">
        <f>FC_TRA_ROAD_P2W_E!N19+FC_TRA_ROAD_CAR_E!N19+FC_TRA_ROAD_BUS_E!N19+FC_TRA_ROAD_LCV_E!N19+FC_TRA_ROAD_HGV_E!N19</f>
        <v>0</v>
      </c>
      <c r="O19" s="8">
        <f>FC_TRA_ROAD_P2W_E!O19+FC_TRA_ROAD_CAR_E!O19+FC_TRA_ROAD_BUS_E!O19+FC_TRA_ROAD_LCV_E!O19+FC_TRA_ROAD_HGV_E!O19</f>
        <v>0</v>
      </c>
      <c r="P19" s="8">
        <f>FC_TRA_ROAD_P2W_E!P19+FC_TRA_ROAD_CAR_E!P19+FC_TRA_ROAD_BUS_E!P19+FC_TRA_ROAD_LCV_E!P19+FC_TRA_ROAD_HGV_E!P19</f>
        <v>0</v>
      </c>
      <c r="Q19" s="8">
        <f>FC_TRA_ROAD_P2W_E!Q19+FC_TRA_ROAD_CAR_E!Q19+FC_TRA_ROAD_BUS_E!Q19+FC_TRA_ROAD_LCV_E!Q19+FC_TRA_ROAD_HGV_E!Q19</f>
        <v>0</v>
      </c>
      <c r="R19" s="8">
        <f>FC_TRA_ROAD_P2W_E!R19+FC_TRA_ROAD_CAR_E!R19+FC_TRA_ROAD_BUS_E!R19+FC_TRA_ROAD_LCV_E!R19+FC_TRA_ROAD_HGV_E!R19</f>
        <v>0</v>
      </c>
      <c r="S19" s="8">
        <f>FC_TRA_ROAD_P2W_E!S19+FC_TRA_ROAD_CAR_E!S19+FC_TRA_ROAD_BUS_E!S19+FC_TRA_ROAD_LCV_E!S19+FC_TRA_ROAD_HGV_E!S19</f>
        <v>0</v>
      </c>
      <c r="T19" s="8">
        <f>FC_TRA_ROAD_P2W_E!T19+FC_TRA_ROAD_CAR_E!T19+FC_TRA_ROAD_BUS_E!T19+FC_TRA_ROAD_LCV_E!T19+FC_TRA_ROAD_HGV_E!T19</f>
        <v>0</v>
      </c>
      <c r="U19" s="8">
        <f>FC_TRA_ROAD_P2W_E!U19+FC_TRA_ROAD_CAR_E!U19+FC_TRA_ROAD_BUS_E!U19+FC_TRA_ROAD_LCV_E!U19+FC_TRA_ROAD_HGV_E!U19</f>
        <v>0</v>
      </c>
      <c r="V19" s="8">
        <f>FC_TRA_ROAD_P2W_E!V19+FC_TRA_ROAD_CAR_E!V19+FC_TRA_ROAD_BUS_E!V19+FC_TRA_ROAD_LCV_E!V19+FC_TRA_ROAD_HGV_E!V19</f>
        <v>0</v>
      </c>
      <c r="W19" s="8">
        <f>FC_TRA_ROAD_P2W_E!W19+FC_TRA_ROAD_CAR_E!W19+FC_TRA_ROAD_BUS_E!W19+FC_TRA_ROAD_LCV_E!W19+FC_TRA_ROAD_HGV_E!W19</f>
        <v>0</v>
      </c>
      <c r="X19" s="8">
        <f>FC_TRA_ROAD_P2W_E!X19+FC_TRA_ROAD_CAR_E!X19+FC_TRA_ROAD_BUS_E!X19+FC_TRA_ROAD_LCV_E!X19+FC_TRA_ROAD_HGV_E!X19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FC_TRA_ROAD_P2W_E!C20+FC_TRA_ROAD_CAR_E!C20+FC_TRA_ROAD_BUS_E!C20+FC_TRA_ROAD_LCV_E!C20+FC_TRA_ROAD_HGV_E!C20</f>
        <v>0</v>
      </c>
      <c r="D20" s="8">
        <f>FC_TRA_ROAD_P2W_E!D20+FC_TRA_ROAD_CAR_E!D20+FC_TRA_ROAD_BUS_E!D20+FC_TRA_ROAD_LCV_E!D20+FC_TRA_ROAD_HGV_E!D20</f>
        <v>0</v>
      </c>
      <c r="E20" s="8">
        <f>FC_TRA_ROAD_P2W_E!E20+FC_TRA_ROAD_CAR_E!E20+FC_TRA_ROAD_BUS_E!E20+FC_TRA_ROAD_LCV_E!E20+FC_TRA_ROAD_HGV_E!E20</f>
        <v>0</v>
      </c>
      <c r="F20" s="8">
        <f>FC_TRA_ROAD_P2W_E!F20+FC_TRA_ROAD_CAR_E!F20+FC_TRA_ROAD_BUS_E!F20+FC_TRA_ROAD_LCV_E!F20+FC_TRA_ROAD_HGV_E!F20</f>
        <v>0</v>
      </c>
      <c r="G20" s="8">
        <f>FC_TRA_ROAD_P2W_E!G20+FC_TRA_ROAD_CAR_E!G20+FC_TRA_ROAD_BUS_E!G20+FC_TRA_ROAD_LCV_E!G20+FC_TRA_ROAD_HGV_E!G20</f>
        <v>0</v>
      </c>
      <c r="H20" s="8">
        <f>FC_TRA_ROAD_P2W_E!H20+FC_TRA_ROAD_CAR_E!H20+FC_TRA_ROAD_BUS_E!H20+FC_TRA_ROAD_LCV_E!H20+FC_TRA_ROAD_HGV_E!H20</f>
        <v>0</v>
      </c>
      <c r="I20" s="8">
        <f>FC_TRA_ROAD_P2W_E!I20+FC_TRA_ROAD_CAR_E!I20+FC_TRA_ROAD_BUS_E!I20+FC_TRA_ROAD_LCV_E!I20+FC_TRA_ROAD_HGV_E!I20</f>
        <v>0</v>
      </c>
      <c r="J20" s="8">
        <f>FC_TRA_ROAD_P2W_E!J20+FC_TRA_ROAD_CAR_E!J20+FC_TRA_ROAD_BUS_E!J20+FC_TRA_ROAD_LCV_E!J20+FC_TRA_ROAD_HGV_E!J20</f>
        <v>0</v>
      </c>
      <c r="K20" s="8">
        <f>FC_TRA_ROAD_P2W_E!K20+FC_TRA_ROAD_CAR_E!K20+FC_TRA_ROAD_BUS_E!K20+FC_TRA_ROAD_LCV_E!K20+FC_TRA_ROAD_HGV_E!K20</f>
        <v>0</v>
      </c>
      <c r="L20" s="8">
        <f>FC_TRA_ROAD_P2W_E!L20+FC_TRA_ROAD_CAR_E!L20+FC_TRA_ROAD_BUS_E!L20+FC_TRA_ROAD_LCV_E!L20+FC_TRA_ROAD_HGV_E!L20</f>
        <v>0</v>
      </c>
      <c r="M20" s="8">
        <f>FC_TRA_ROAD_P2W_E!M20+FC_TRA_ROAD_CAR_E!M20+FC_TRA_ROAD_BUS_E!M20+FC_TRA_ROAD_LCV_E!M20+FC_TRA_ROAD_HGV_E!M20</f>
        <v>0</v>
      </c>
      <c r="N20" s="8">
        <f>FC_TRA_ROAD_P2W_E!N20+FC_TRA_ROAD_CAR_E!N20+FC_TRA_ROAD_BUS_E!N20+FC_TRA_ROAD_LCV_E!N20+FC_TRA_ROAD_HGV_E!N20</f>
        <v>0</v>
      </c>
      <c r="O20" s="8">
        <f>FC_TRA_ROAD_P2W_E!O20+FC_TRA_ROAD_CAR_E!O20+FC_TRA_ROAD_BUS_E!O20+FC_TRA_ROAD_LCV_E!O20+FC_TRA_ROAD_HGV_E!O20</f>
        <v>0</v>
      </c>
      <c r="P20" s="8">
        <f>FC_TRA_ROAD_P2W_E!P20+FC_TRA_ROAD_CAR_E!P20+FC_TRA_ROAD_BUS_E!P20+FC_TRA_ROAD_LCV_E!P20+FC_TRA_ROAD_HGV_E!P20</f>
        <v>0</v>
      </c>
      <c r="Q20" s="8">
        <f>FC_TRA_ROAD_P2W_E!Q20+FC_TRA_ROAD_CAR_E!Q20+FC_TRA_ROAD_BUS_E!Q20+FC_TRA_ROAD_LCV_E!Q20+FC_TRA_ROAD_HGV_E!Q20</f>
        <v>0</v>
      </c>
      <c r="R20" s="8">
        <f>FC_TRA_ROAD_P2W_E!R20+FC_TRA_ROAD_CAR_E!R20+FC_TRA_ROAD_BUS_E!R20+FC_TRA_ROAD_LCV_E!R20+FC_TRA_ROAD_HGV_E!R20</f>
        <v>0</v>
      </c>
      <c r="S20" s="8">
        <f>FC_TRA_ROAD_P2W_E!S20+FC_TRA_ROAD_CAR_E!S20+FC_TRA_ROAD_BUS_E!S20+FC_TRA_ROAD_LCV_E!S20+FC_TRA_ROAD_HGV_E!S20</f>
        <v>0</v>
      </c>
      <c r="T20" s="8">
        <f>FC_TRA_ROAD_P2W_E!T20+FC_TRA_ROAD_CAR_E!T20+FC_TRA_ROAD_BUS_E!T20+FC_TRA_ROAD_LCV_E!T20+FC_TRA_ROAD_HGV_E!T20</f>
        <v>0</v>
      </c>
      <c r="U20" s="8">
        <f>FC_TRA_ROAD_P2W_E!U20+FC_TRA_ROAD_CAR_E!U20+FC_TRA_ROAD_BUS_E!U20+FC_TRA_ROAD_LCV_E!U20+FC_TRA_ROAD_HGV_E!U20</f>
        <v>0</v>
      </c>
      <c r="V20" s="8">
        <f>FC_TRA_ROAD_P2W_E!V20+FC_TRA_ROAD_CAR_E!V20+FC_TRA_ROAD_BUS_E!V20+FC_TRA_ROAD_LCV_E!V20+FC_TRA_ROAD_HGV_E!V20</f>
        <v>0</v>
      </c>
      <c r="W20" s="8">
        <f>FC_TRA_ROAD_P2W_E!W20+FC_TRA_ROAD_CAR_E!W20+FC_TRA_ROAD_BUS_E!W20+FC_TRA_ROAD_LCV_E!W20+FC_TRA_ROAD_HGV_E!W20</f>
        <v>0</v>
      </c>
      <c r="X20" s="8">
        <f>FC_TRA_ROAD_P2W_E!X20+FC_TRA_ROAD_CAR_E!X20+FC_TRA_ROAD_BUS_E!X20+FC_TRA_ROAD_LCV_E!X20+FC_TRA_ROAD_HGV_E!X20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FC_TRA_ROAD_P2W_E!C21+FC_TRA_ROAD_CAR_E!C21+FC_TRA_ROAD_BUS_E!C21+FC_TRA_ROAD_LCV_E!C21+FC_TRA_ROAD_HGV_E!C21</f>
        <v>0</v>
      </c>
      <c r="D21" s="8">
        <f>FC_TRA_ROAD_P2W_E!D21+FC_TRA_ROAD_CAR_E!D21+FC_TRA_ROAD_BUS_E!D21+FC_TRA_ROAD_LCV_E!D21+FC_TRA_ROAD_HGV_E!D21</f>
        <v>0</v>
      </c>
      <c r="E21" s="8">
        <f>FC_TRA_ROAD_P2W_E!E21+FC_TRA_ROAD_CAR_E!E21+FC_TRA_ROAD_BUS_E!E21+FC_TRA_ROAD_LCV_E!E21+FC_TRA_ROAD_HGV_E!E21</f>
        <v>0</v>
      </c>
      <c r="F21" s="8">
        <f>FC_TRA_ROAD_P2W_E!F21+FC_TRA_ROAD_CAR_E!F21+FC_TRA_ROAD_BUS_E!F21+FC_TRA_ROAD_LCV_E!F21+FC_TRA_ROAD_HGV_E!F21</f>
        <v>0</v>
      </c>
      <c r="G21" s="8">
        <f>FC_TRA_ROAD_P2W_E!G21+FC_TRA_ROAD_CAR_E!G21+FC_TRA_ROAD_BUS_E!G21+FC_TRA_ROAD_LCV_E!G21+FC_TRA_ROAD_HGV_E!G21</f>
        <v>0</v>
      </c>
      <c r="H21" s="8">
        <f>FC_TRA_ROAD_P2W_E!H21+FC_TRA_ROAD_CAR_E!H21+FC_TRA_ROAD_BUS_E!H21+FC_TRA_ROAD_LCV_E!H21+FC_TRA_ROAD_HGV_E!H21</f>
        <v>0</v>
      </c>
      <c r="I21" s="8">
        <f>FC_TRA_ROAD_P2W_E!I21+FC_TRA_ROAD_CAR_E!I21+FC_TRA_ROAD_BUS_E!I21+FC_TRA_ROAD_LCV_E!I21+FC_TRA_ROAD_HGV_E!I21</f>
        <v>0</v>
      </c>
      <c r="J21" s="8">
        <f>FC_TRA_ROAD_P2W_E!J21+FC_TRA_ROAD_CAR_E!J21+FC_TRA_ROAD_BUS_E!J21+FC_TRA_ROAD_LCV_E!J21+FC_TRA_ROAD_HGV_E!J21</f>
        <v>0</v>
      </c>
      <c r="K21" s="8">
        <f>FC_TRA_ROAD_P2W_E!K21+FC_TRA_ROAD_CAR_E!K21+FC_TRA_ROAD_BUS_E!K21+FC_TRA_ROAD_LCV_E!K21+FC_TRA_ROAD_HGV_E!K21</f>
        <v>0</v>
      </c>
      <c r="L21" s="8">
        <f>FC_TRA_ROAD_P2W_E!L21+FC_TRA_ROAD_CAR_E!L21+FC_TRA_ROAD_BUS_E!L21+FC_TRA_ROAD_LCV_E!L21+FC_TRA_ROAD_HGV_E!L21</f>
        <v>0</v>
      </c>
      <c r="M21" s="8">
        <f>FC_TRA_ROAD_P2W_E!M21+FC_TRA_ROAD_CAR_E!M21+FC_TRA_ROAD_BUS_E!M21+FC_TRA_ROAD_LCV_E!M21+FC_TRA_ROAD_HGV_E!M21</f>
        <v>0</v>
      </c>
      <c r="N21" s="8">
        <f>FC_TRA_ROAD_P2W_E!N21+FC_TRA_ROAD_CAR_E!N21+FC_TRA_ROAD_BUS_E!N21+FC_TRA_ROAD_LCV_E!N21+FC_TRA_ROAD_HGV_E!N21</f>
        <v>0</v>
      </c>
      <c r="O21" s="8">
        <f>FC_TRA_ROAD_P2W_E!O21+FC_TRA_ROAD_CAR_E!O21+FC_TRA_ROAD_BUS_E!O21+FC_TRA_ROAD_LCV_E!O21+FC_TRA_ROAD_HGV_E!O21</f>
        <v>0</v>
      </c>
      <c r="P21" s="8">
        <f>FC_TRA_ROAD_P2W_E!P21+FC_TRA_ROAD_CAR_E!P21+FC_TRA_ROAD_BUS_E!P21+FC_TRA_ROAD_LCV_E!P21+FC_TRA_ROAD_HGV_E!P21</f>
        <v>0</v>
      </c>
      <c r="Q21" s="8">
        <f>FC_TRA_ROAD_P2W_E!Q21+FC_TRA_ROAD_CAR_E!Q21+FC_TRA_ROAD_BUS_E!Q21+FC_TRA_ROAD_LCV_E!Q21+FC_TRA_ROAD_HGV_E!Q21</f>
        <v>0</v>
      </c>
      <c r="R21" s="8">
        <f>FC_TRA_ROAD_P2W_E!R21+FC_TRA_ROAD_CAR_E!R21+FC_TRA_ROAD_BUS_E!R21+FC_TRA_ROAD_LCV_E!R21+FC_TRA_ROAD_HGV_E!R21</f>
        <v>0</v>
      </c>
      <c r="S21" s="8">
        <f>FC_TRA_ROAD_P2W_E!S21+FC_TRA_ROAD_CAR_E!S21+FC_TRA_ROAD_BUS_E!S21+FC_TRA_ROAD_LCV_E!S21+FC_TRA_ROAD_HGV_E!S21</f>
        <v>0</v>
      </c>
      <c r="T21" s="8">
        <f>FC_TRA_ROAD_P2W_E!T21+FC_TRA_ROAD_CAR_E!T21+FC_TRA_ROAD_BUS_E!T21+FC_TRA_ROAD_LCV_E!T21+FC_TRA_ROAD_HGV_E!T21</f>
        <v>0</v>
      </c>
      <c r="U21" s="8">
        <f>FC_TRA_ROAD_P2W_E!U21+FC_TRA_ROAD_CAR_E!U21+FC_TRA_ROAD_BUS_E!U21+FC_TRA_ROAD_LCV_E!U21+FC_TRA_ROAD_HGV_E!U21</f>
        <v>0</v>
      </c>
      <c r="V21" s="8">
        <f>FC_TRA_ROAD_P2W_E!V21+FC_TRA_ROAD_CAR_E!V21+FC_TRA_ROAD_BUS_E!V21+FC_TRA_ROAD_LCV_E!V21+FC_TRA_ROAD_HGV_E!V21</f>
        <v>0</v>
      </c>
      <c r="W21" s="8">
        <f>FC_TRA_ROAD_P2W_E!W21+FC_TRA_ROAD_CAR_E!W21+FC_TRA_ROAD_BUS_E!W21+FC_TRA_ROAD_LCV_E!W21+FC_TRA_ROAD_HGV_E!W21</f>
        <v>0</v>
      </c>
      <c r="X21" s="8">
        <f>FC_TRA_ROAD_P2W_E!X21+FC_TRA_ROAD_CAR_E!X21+FC_TRA_ROAD_BUS_E!X21+FC_TRA_ROAD_LCV_E!X21+FC_TRA_ROAD_HGV_E!X21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16">SUM(C23:C24)</f>
        <v>0</v>
      </c>
      <c r="D22" s="27">
        <f t="shared" si="16"/>
        <v>0</v>
      </c>
      <c r="E22" s="27">
        <f t="shared" si="16"/>
        <v>0</v>
      </c>
      <c r="F22" s="27">
        <f t="shared" si="16"/>
        <v>0</v>
      </c>
      <c r="G22" s="27">
        <f t="shared" si="16"/>
        <v>0</v>
      </c>
      <c r="H22" s="27">
        <f t="shared" si="16"/>
        <v>0</v>
      </c>
      <c r="I22" s="27">
        <f t="shared" si="16"/>
        <v>0</v>
      </c>
      <c r="J22" s="27">
        <f t="shared" si="16"/>
        <v>0</v>
      </c>
      <c r="K22" s="27">
        <f t="shared" si="16"/>
        <v>0</v>
      </c>
      <c r="L22" s="27">
        <f t="shared" si="16"/>
        <v>0</v>
      </c>
      <c r="M22" s="27">
        <f t="shared" si="16"/>
        <v>0</v>
      </c>
      <c r="N22" s="27">
        <f t="shared" si="16"/>
        <v>0</v>
      </c>
      <c r="O22" s="27">
        <f t="shared" si="16"/>
        <v>0</v>
      </c>
      <c r="P22" s="27">
        <f t="shared" si="16"/>
        <v>0</v>
      </c>
      <c r="Q22" s="27">
        <f t="shared" si="16"/>
        <v>0</v>
      </c>
      <c r="R22" s="27">
        <f t="shared" si="16"/>
        <v>0</v>
      </c>
      <c r="S22" s="27">
        <f t="shared" si="16"/>
        <v>0</v>
      </c>
      <c r="T22" s="27">
        <f t="shared" si="16"/>
        <v>0</v>
      </c>
      <c r="U22" s="27">
        <f t="shared" si="16"/>
        <v>0</v>
      </c>
      <c r="V22" s="27">
        <f t="shared" si="16"/>
        <v>0</v>
      </c>
      <c r="W22" s="27">
        <f t="shared" si="16"/>
        <v>0</v>
      </c>
      <c r="X22" s="27">
        <f t="shared" ref="X22" si="17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FC_TRA_ROAD_P2W_E!C23+FC_TRA_ROAD_CAR_E!C23+FC_TRA_ROAD_BUS_E!C23+FC_TRA_ROAD_LCV_E!C23+FC_TRA_ROAD_HGV_E!C23</f>
        <v>0</v>
      </c>
      <c r="D23" s="8">
        <f>FC_TRA_ROAD_P2W_E!D23+FC_TRA_ROAD_CAR_E!D23+FC_TRA_ROAD_BUS_E!D23+FC_TRA_ROAD_LCV_E!D23+FC_TRA_ROAD_HGV_E!D23</f>
        <v>0</v>
      </c>
      <c r="E23" s="8">
        <f>FC_TRA_ROAD_P2W_E!E23+FC_TRA_ROAD_CAR_E!E23+FC_TRA_ROAD_BUS_E!E23+FC_TRA_ROAD_LCV_E!E23+FC_TRA_ROAD_HGV_E!E23</f>
        <v>0</v>
      </c>
      <c r="F23" s="8">
        <f>FC_TRA_ROAD_P2W_E!F23+FC_TRA_ROAD_CAR_E!F23+FC_TRA_ROAD_BUS_E!F23+FC_TRA_ROAD_LCV_E!F23+FC_TRA_ROAD_HGV_E!F23</f>
        <v>0</v>
      </c>
      <c r="G23" s="8">
        <f>FC_TRA_ROAD_P2W_E!G23+FC_TRA_ROAD_CAR_E!G23+FC_TRA_ROAD_BUS_E!G23+FC_TRA_ROAD_LCV_E!G23+FC_TRA_ROAD_HGV_E!G23</f>
        <v>0</v>
      </c>
      <c r="H23" s="8">
        <f>FC_TRA_ROAD_P2W_E!H23+FC_TRA_ROAD_CAR_E!H23+FC_TRA_ROAD_BUS_E!H23+FC_TRA_ROAD_LCV_E!H23+FC_TRA_ROAD_HGV_E!H23</f>
        <v>0</v>
      </c>
      <c r="I23" s="8">
        <f>FC_TRA_ROAD_P2W_E!I23+FC_TRA_ROAD_CAR_E!I23+FC_TRA_ROAD_BUS_E!I23+FC_TRA_ROAD_LCV_E!I23+FC_TRA_ROAD_HGV_E!I23</f>
        <v>0</v>
      </c>
      <c r="J23" s="8">
        <f>FC_TRA_ROAD_P2W_E!J23+FC_TRA_ROAD_CAR_E!J23+FC_TRA_ROAD_BUS_E!J23+FC_TRA_ROAD_LCV_E!J23+FC_TRA_ROAD_HGV_E!J23</f>
        <v>0</v>
      </c>
      <c r="K23" s="8">
        <f>FC_TRA_ROAD_P2W_E!K23+FC_TRA_ROAD_CAR_E!K23+FC_TRA_ROAD_BUS_E!K23+FC_TRA_ROAD_LCV_E!K23+FC_TRA_ROAD_HGV_E!K23</f>
        <v>0</v>
      </c>
      <c r="L23" s="8">
        <f>FC_TRA_ROAD_P2W_E!L23+FC_TRA_ROAD_CAR_E!L23+FC_TRA_ROAD_BUS_E!L23+FC_TRA_ROAD_LCV_E!L23+FC_TRA_ROAD_HGV_E!L23</f>
        <v>0</v>
      </c>
      <c r="M23" s="8">
        <f>FC_TRA_ROAD_P2W_E!M23+FC_TRA_ROAD_CAR_E!M23+FC_TRA_ROAD_BUS_E!M23+FC_TRA_ROAD_LCV_E!M23+FC_TRA_ROAD_HGV_E!M23</f>
        <v>0</v>
      </c>
      <c r="N23" s="8">
        <f>FC_TRA_ROAD_P2W_E!N23+FC_TRA_ROAD_CAR_E!N23+FC_TRA_ROAD_BUS_E!N23+FC_TRA_ROAD_LCV_E!N23+FC_TRA_ROAD_HGV_E!N23</f>
        <v>0</v>
      </c>
      <c r="O23" s="8">
        <f>FC_TRA_ROAD_P2W_E!O23+FC_TRA_ROAD_CAR_E!O23+FC_TRA_ROAD_BUS_E!O23+FC_TRA_ROAD_LCV_E!O23+FC_TRA_ROAD_HGV_E!O23</f>
        <v>0</v>
      </c>
      <c r="P23" s="8">
        <f>FC_TRA_ROAD_P2W_E!P23+FC_TRA_ROAD_CAR_E!P23+FC_TRA_ROAD_BUS_E!P23+FC_TRA_ROAD_LCV_E!P23+FC_TRA_ROAD_HGV_E!P23</f>
        <v>0</v>
      </c>
      <c r="Q23" s="8">
        <f>FC_TRA_ROAD_P2W_E!Q23+FC_TRA_ROAD_CAR_E!Q23+FC_TRA_ROAD_BUS_E!Q23+FC_TRA_ROAD_LCV_E!Q23+FC_TRA_ROAD_HGV_E!Q23</f>
        <v>0</v>
      </c>
      <c r="R23" s="8">
        <f>FC_TRA_ROAD_P2W_E!R23+FC_TRA_ROAD_CAR_E!R23+FC_TRA_ROAD_BUS_E!R23+FC_TRA_ROAD_LCV_E!R23+FC_TRA_ROAD_HGV_E!R23</f>
        <v>0</v>
      </c>
      <c r="S23" s="8">
        <f>FC_TRA_ROAD_P2W_E!S23+FC_TRA_ROAD_CAR_E!S23+FC_TRA_ROAD_BUS_E!S23+FC_TRA_ROAD_LCV_E!S23+FC_TRA_ROAD_HGV_E!S23</f>
        <v>0</v>
      </c>
      <c r="T23" s="8">
        <f>FC_TRA_ROAD_P2W_E!T23+FC_TRA_ROAD_CAR_E!T23+FC_TRA_ROAD_BUS_E!T23+FC_TRA_ROAD_LCV_E!T23+FC_TRA_ROAD_HGV_E!T23</f>
        <v>0</v>
      </c>
      <c r="U23" s="8">
        <f>FC_TRA_ROAD_P2W_E!U23+FC_TRA_ROAD_CAR_E!U23+FC_TRA_ROAD_BUS_E!U23+FC_TRA_ROAD_LCV_E!U23+FC_TRA_ROAD_HGV_E!U23</f>
        <v>0</v>
      </c>
      <c r="V23" s="8">
        <f>FC_TRA_ROAD_P2W_E!V23+FC_TRA_ROAD_CAR_E!V23+FC_TRA_ROAD_BUS_E!V23+FC_TRA_ROAD_LCV_E!V23+FC_TRA_ROAD_HGV_E!V23</f>
        <v>0</v>
      </c>
      <c r="W23" s="8">
        <f>FC_TRA_ROAD_P2W_E!W23+FC_TRA_ROAD_CAR_E!W23+FC_TRA_ROAD_BUS_E!W23+FC_TRA_ROAD_LCV_E!W23+FC_TRA_ROAD_HGV_E!W23</f>
        <v>0</v>
      </c>
      <c r="X23" s="8">
        <f>FC_TRA_ROAD_P2W_E!X23+FC_TRA_ROAD_CAR_E!X23+FC_TRA_ROAD_BUS_E!X23+FC_TRA_ROAD_LCV_E!X23+FC_TRA_ROAD_HGV_E!X23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FC_TRA_ROAD_P2W_E!C24+FC_TRA_ROAD_CAR_E!C24+FC_TRA_ROAD_BUS_E!C24+FC_TRA_ROAD_LCV_E!C24+FC_TRA_ROAD_HGV_E!C24</f>
        <v>0</v>
      </c>
      <c r="D24" s="8">
        <f>FC_TRA_ROAD_P2W_E!D24+FC_TRA_ROAD_CAR_E!D24+FC_TRA_ROAD_BUS_E!D24+FC_TRA_ROAD_LCV_E!D24+FC_TRA_ROAD_HGV_E!D24</f>
        <v>0</v>
      </c>
      <c r="E24" s="8">
        <f>FC_TRA_ROAD_P2W_E!E24+FC_TRA_ROAD_CAR_E!E24+FC_TRA_ROAD_BUS_E!E24+FC_TRA_ROAD_LCV_E!E24+FC_TRA_ROAD_HGV_E!E24</f>
        <v>0</v>
      </c>
      <c r="F24" s="8">
        <f>FC_TRA_ROAD_P2W_E!F24+FC_TRA_ROAD_CAR_E!F24+FC_TRA_ROAD_BUS_E!F24+FC_TRA_ROAD_LCV_E!F24+FC_TRA_ROAD_HGV_E!F24</f>
        <v>0</v>
      </c>
      <c r="G24" s="8">
        <f>FC_TRA_ROAD_P2W_E!G24+FC_TRA_ROAD_CAR_E!G24+FC_TRA_ROAD_BUS_E!G24+FC_TRA_ROAD_LCV_E!G24+FC_TRA_ROAD_HGV_E!G24</f>
        <v>0</v>
      </c>
      <c r="H24" s="8">
        <f>FC_TRA_ROAD_P2W_E!H24+FC_TRA_ROAD_CAR_E!H24+FC_TRA_ROAD_BUS_E!H24+FC_TRA_ROAD_LCV_E!H24+FC_TRA_ROAD_HGV_E!H24</f>
        <v>0</v>
      </c>
      <c r="I24" s="8">
        <f>FC_TRA_ROAD_P2W_E!I24+FC_TRA_ROAD_CAR_E!I24+FC_TRA_ROAD_BUS_E!I24+FC_TRA_ROAD_LCV_E!I24+FC_TRA_ROAD_HGV_E!I24</f>
        <v>0</v>
      </c>
      <c r="J24" s="8">
        <f>FC_TRA_ROAD_P2W_E!J24+FC_TRA_ROAD_CAR_E!J24+FC_TRA_ROAD_BUS_E!J24+FC_TRA_ROAD_LCV_E!J24+FC_TRA_ROAD_HGV_E!J24</f>
        <v>0</v>
      </c>
      <c r="K24" s="8">
        <f>FC_TRA_ROAD_P2W_E!K24+FC_TRA_ROAD_CAR_E!K24+FC_TRA_ROAD_BUS_E!K24+FC_TRA_ROAD_LCV_E!K24+FC_TRA_ROAD_HGV_E!K24</f>
        <v>0</v>
      </c>
      <c r="L24" s="8">
        <f>FC_TRA_ROAD_P2W_E!L24+FC_TRA_ROAD_CAR_E!L24+FC_TRA_ROAD_BUS_E!L24+FC_TRA_ROAD_LCV_E!L24+FC_TRA_ROAD_HGV_E!L24</f>
        <v>0</v>
      </c>
      <c r="M24" s="8">
        <f>FC_TRA_ROAD_P2W_E!M24+FC_TRA_ROAD_CAR_E!M24+FC_TRA_ROAD_BUS_E!M24+FC_TRA_ROAD_LCV_E!M24+FC_TRA_ROAD_HGV_E!M24</f>
        <v>0</v>
      </c>
      <c r="N24" s="8">
        <f>FC_TRA_ROAD_P2W_E!N24+FC_TRA_ROAD_CAR_E!N24+FC_TRA_ROAD_BUS_E!N24+FC_TRA_ROAD_LCV_E!N24+FC_TRA_ROAD_HGV_E!N24</f>
        <v>0</v>
      </c>
      <c r="O24" s="8">
        <f>FC_TRA_ROAD_P2W_E!O24+FC_TRA_ROAD_CAR_E!O24+FC_TRA_ROAD_BUS_E!O24+FC_TRA_ROAD_LCV_E!O24+FC_TRA_ROAD_HGV_E!O24</f>
        <v>0</v>
      </c>
      <c r="P24" s="8">
        <f>FC_TRA_ROAD_P2W_E!P24+FC_TRA_ROAD_CAR_E!P24+FC_TRA_ROAD_BUS_E!P24+FC_TRA_ROAD_LCV_E!P24+FC_TRA_ROAD_HGV_E!P24</f>
        <v>0</v>
      </c>
      <c r="Q24" s="8">
        <f>FC_TRA_ROAD_P2W_E!Q24+FC_TRA_ROAD_CAR_E!Q24+FC_TRA_ROAD_BUS_E!Q24+FC_TRA_ROAD_LCV_E!Q24+FC_TRA_ROAD_HGV_E!Q24</f>
        <v>0</v>
      </c>
      <c r="R24" s="8">
        <f>FC_TRA_ROAD_P2W_E!R24+FC_TRA_ROAD_CAR_E!R24+FC_TRA_ROAD_BUS_E!R24+FC_TRA_ROAD_LCV_E!R24+FC_TRA_ROAD_HGV_E!R24</f>
        <v>0</v>
      </c>
      <c r="S24" s="8">
        <f>FC_TRA_ROAD_P2W_E!S24+FC_TRA_ROAD_CAR_E!S24+FC_TRA_ROAD_BUS_E!S24+FC_TRA_ROAD_LCV_E!S24+FC_TRA_ROAD_HGV_E!S24</f>
        <v>0</v>
      </c>
      <c r="T24" s="8">
        <f>FC_TRA_ROAD_P2W_E!T24+FC_TRA_ROAD_CAR_E!T24+FC_TRA_ROAD_BUS_E!T24+FC_TRA_ROAD_LCV_E!T24+FC_TRA_ROAD_HGV_E!T24</f>
        <v>0</v>
      </c>
      <c r="U24" s="8">
        <f>FC_TRA_ROAD_P2W_E!U24+FC_TRA_ROAD_CAR_E!U24+FC_TRA_ROAD_BUS_E!U24+FC_TRA_ROAD_LCV_E!U24+FC_TRA_ROAD_HGV_E!U24</f>
        <v>0</v>
      </c>
      <c r="V24" s="8">
        <f>FC_TRA_ROAD_P2W_E!V24+FC_TRA_ROAD_CAR_E!V24+FC_TRA_ROAD_BUS_E!V24+FC_TRA_ROAD_LCV_E!V24+FC_TRA_ROAD_HGV_E!V24</f>
        <v>0</v>
      </c>
      <c r="W24" s="8">
        <f>FC_TRA_ROAD_P2W_E!W24+FC_TRA_ROAD_CAR_E!W24+FC_TRA_ROAD_BUS_E!W24+FC_TRA_ROAD_LCV_E!W24+FC_TRA_ROAD_HGV_E!W24</f>
        <v>0</v>
      </c>
      <c r="X24" s="8">
        <f>FC_TRA_ROAD_P2W_E!X24+FC_TRA_ROAD_CAR_E!X24+FC_TRA_ROAD_BUS_E!X24+FC_TRA_ROAD_LCV_E!X24+FC_TRA_ROAD_HGV_E!X24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FC_TRA_ROAD_P2W_E!C25+FC_TRA_ROAD_CAR_E!C25+FC_TRA_ROAD_BUS_E!C25+FC_TRA_ROAD_LCV_E!C25+FC_TRA_ROAD_HGV_E!C25</f>
        <v>0</v>
      </c>
      <c r="D25" s="27">
        <f>FC_TRA_ROAD_P2W_E!D25+FC_TRA_ROAD_CAR_E!D25+FC_TRA_ROAD_BUS_E!D25+FC_TRA_ROAD_LCV_E!D25+FC_TRA_ROAD_HGV_E!D25</f>
        <v>0</v>
      </c>
      <c r="E25" s="27">
        <f>FC_TRA_ROAD_P2W_E!E25+FC_TRA_ROAD_CAR_E!E25+FC_TRA_ROAD_BUS_E!E25+FC_TRA_ROAD_LCV_E!E25+FC_TRA_ROAD_HGV_E!E25</f>
        <v>0</v>
      </c>
      <c r="F25" s="27">
        <f>FC_TRA_ROAD_P2W_E!F25+FC_TRA_ROAD_CAR_E!F25+FC_TRA_ROAD_BUS_E!F25+FC_TRA_ROAD_LCV_E!F25+FC_TRA_ROAD_HGV_E!F25</f>
        <v>0</v>
      </c>
      <c r="G25" s="27">
        <f>FC_TRA_ROAD_P2W_E!G25+FC_TRA_ROAD_CAR_E!G25+FC_TRA_ROAD_BUS_E!G25+FC_TRA_ROAD_LCV_E!G25+FC_TRA_ROAD_HGV_E!G25</f>
        <v>0</v>
      </c>
      <c r="H25" s="27">
        <f>FC_TRA_ROAD_P2W_E!H25+FC_TRA_ROAD_CAR_E!H25+FC_TRA_ROAD_BUS_E!H25+FC_TRA_ROAD_LCV_E!H25+FC_TRA_ROAD_HGV_E!H25</f>
        <v>0</v>
      </c>
      <c r="I25" s="27">
        <f>FC_TRA_ROAD_P2W_E!I25+FC_TRA_ROAD_CAR_E!I25+FC_TRA_ROAD_BUS_E!I25+FC_TRA_ROAD_LCV_E!I25+FC_TRA_ROAD_HGV_E!I25</f>
        <v>0</v>
      </c>
      <c r="J25" s="27">
        <f>FC_TRA_ROAD_P2W_E!J25+FC_TRA_ROAD_CAR_E!J25+FC_TRA_ROAD_BUS_E!J25+FC_TRA_ROAD_LCV_E!J25+FC_TRA_ROAD_HGV_E!J25</f>
        <v>0</v>
      </c>
      <c r="K25" s="27">
        <f>FC_TRA_ROAD_P2W_E!K25+FC_TRA_ROAD_CAR_E!K25+FC_TRA_ROAD_BUS_E!K25+FC_TRA_ROAD_LCV_E!K25+FC_TRA_ROAD_HGV_E!K25</f>
        <v>0</v>
      </c>
      <c r="L25" s="27">
        <f>FC_TRA_ROAD_P2W_E!L25+FC_TRA_ROAD_CAR_E!L25+FC_TRA_ROAD_BUS_E!L25+FC_TRA_ROAD_LCV_E!L25+FC_TRA_ROAD_HGV_E!L25</f>
        <v>0</v>
      </c>
      <c r="M25" s="27">
        <f>FC_TRA_ROAD_P2W_E!M25+FC_TRA_ROAD_CAR_E!M25+FC_TRA_ROAD_BUS_E!M25+FC_TRA_ROAD_LCV_E!M25+FC_TRA_ROAD_HGV_E!M25</f>
        <v>0</v>
      </c>
      <c r="N25" s="27">
        <f>FC_TRA_ROAD_P2W_E!N25+FC_TRA_ROAD_CAR_E!N25+FC_TRA_ROAD_BUS_E!N25+FC_TRA_ROAD_LCV_E!N25+FC_TRA_ROAD_HGV_E!N25</f>
        <v>0</v>
      </c>
      <c r="O25" s="27">
        <f>FC_TRA_ROAD_P2W_E!O25+FC_TRA_ROAD_CAR_E!O25+FC_TRA_ROAD_BUS_E!O25+FC_TRA_ROAD_LCV_E!O25+FC_TRA_ROAD_HGV_E!O25</f>
        <v>0</v>
      </c>
      <c r="P25" s="27">
        <f>FC_TRA_ROAD_P2W_E!P25+FC_TRA_ROAD_CAR_E!P25+FC_TRA_ROAD_BUS_E!P25+FC_TRA_ROAD_LCV_E!P25+FC_TRA_ROAD_HGV_E!P25</f>
        <v>0</v>
      </c>
      <c r="Q25" s="27">
        <f>FC_TRA_ROAD_P2W_E!Q25+FC_TRA_ROAD_CAR_E!Q25+FC_TRA_ROAD_BUS_E!Q25+FC_TRA_ROAD_LCV_E!Q25+FC_TRA_ROAD_HGV_E!Q25</f>
        <v>0</v>
      </c>
      <c r="R25" s="27">
        <f>FC_TRA_ROAD_P2W_E!R25+FC_TRA_ROAD_CAR_E!R25+FC_TRA_ROAD_BUS_E!R25+FC_TRA_ROAD_LCV_E!R25+FC_TRA_ROAD_HGV_E!R25</f>
        <v>0</v>
      </c>
      <c r="S25" s="27">
        <f>FC_TRA_ROAD_P2W_E!S25+FC_TRA_ROAD_CAR_E!S25+FC_TRA_ROAD_BUS_E!S25+FC_TRA_ROAD_LCV_E!S25+FC_TRA_ROAD_HGV_E!S25</f>
        <v>0</v>
      </c>
      <c r="T25" s="27">
        <f>FC_TRA_ROAD_P2W_E!T25+FC_TRA_ROAD_CAR_E!T25+FC_TRA_ROAD_BUS_E!T25+FC_TRA_ROAD_LCV_E!T25+FC_TRA_ROAD_HGV_E!T25</f>
        <v>0</v>
      </c>
      <c r="U25" s="27">
        <f>FC_TRA_ROAD_P2W_E!U25+FC_TRA_ROAD_CAR_E!U25+FC_TRA_ROAD_BUS_E!U25+FC_TRA_ROAD_LCV_E!U25+FC_TRA_ROAD_HGV_E!U25</f>
        <v>0</v>
      </c>
      <c r="V25" s="27">
        <f>FC_TRA_ROAD_P2W_E!V25+FC_TRA_ROAD_CAR_E!V25+FC_TRA_ROAD_BUS_E!V25+FC_TRA_ROAD_LCV_E!V25+FC_TRA_ROAD_HGV_E!V25</f>
        <v>0</v>
      </c>
      <c r="W25" s="27">
        <f>FC_TRA_ROAD_P2W_E!W25+FC_TRA_ROAD_CAR_E!W25+FC_TRA_ROAD_BUS_E!W25+FC_TRA_ROAD_LCV_E!W25+FC_TRA_ROAD_HGV_E!W25</f>
        <v>0</v>
      </c>
      <c r="X25" s="27">
        <f>FC_TRA_ROAD_P2W_E!X25+FC_TRA_ROAD_CAR_E!X25+FC_TRA_ROAD_BUS_E!X25+FC_TRA_ROAD_LCV_E!X25+FC_TRA_ROAD_HGV_E!X25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8">SUM(C27,C33)</f>
        <v>4779.9203756507995</v>
      </c>
      <c r="D26" s="27">
        <f t="shared" ref="D26:W26" si="19">SUM(D27,D33)</f>
        <v>5022.3017724624005</v>
      </c>
      <c r="E26" s="27">
        <f t="shared" si="19"/>
        <v>5233.0230909611982</v>
      </c>
      <c r="F26" s="27">
        <f t="shared" si="19"/>
        <v>5788.9202628563999</v>
      </c>
      <c r="G26" s="27">
        <f t="shared" si="19"/>
        <v>6760.6482897612004</v>
      </c>
      <c r="H26" s="27">
        <f t="shared" si="19"/>
        <v>7146.2721448475986</v>
      </c>
      <c r="I26" s="27">
        <f t="shared" si="19"/>
        <v>6842.9998503143988</v>
      </c>
      <c r="J26" s="27">
        <f t="shared" si="19"/>
        <v>6564.3739575911986</v>
      </c>
      <c r="K26" s="27">
        <f t="shared" si="19"/>
        <v>6659.0611006175986</v>
      </c>
      <c r="L26" s="27">
        <f t="shared" si="19"/>
        <v>6138.2193451307994</v>
      </c>
      <c r="M26" s="27">
        <f t="shared" si="19"/>
        <v>6499.2324620879999</v>
      </c>
      <c r="N26" s="27">
        <f t="shared" si="19"/>
        <v>6891.4689161832002</v>
      </c>
      <c r="O26" s="27">
        <f t="shared" si="19"/>
        <v>6576.5767266000003</v>
      </c>
      <c r="P26" s="27">
        <f t="shared" si="19"/>
        <v>6435.5012200800011</v>
      </c>
      <c r="Q26" s="27">
        <f t="shared" si="19"/>
        <v>6143.9633388000002</v>
      </c>
      <c r="R26" s="27">
        <f t="shared" si="19"/>
        <v>5709.9311794800024</v>
      </c>
      <c r="S26" s="27">
        <f t="shared" si="19"/>
        <v>5534.3133885599982</v>
      </c>
      <c r="T26" s="27">
        <f t="shared" si="19"/>
        <v>5640.0161327999995</v>
      </c>
      <c r="U26" s="27">
        <f t="shared" si="19"/>
        <v>6019.9136474400002</v>
      </c>
      <c r="V26" s="27">
        <f t="shared" si="19"/>
        <v>6156.4560314399987</v>
      </c>
      <c r="W26" s="27">
        <f t="shared" si="19"/>
        <v>4629.0279427199994</v>
      </c>
      <c r="X26" s="27">
        <f t="shared" ref="X26" si="20">SUM(X27,X33)</f>
        <v>4945.2080608800015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1">SUM(C28:C32)</f>
        <v>0</v>
      </c>
      <c r="D27" s="19">
        <f t="shared" ref="D27:W27" si="22">SUM(D28:D32)</f>
        <v>0</v>
      </c>
      <c r="E27" s="19">
        <f t="shared" si="22"/>
        <v>0</v>
      </c>
      <c r="F27" s="19">
        <f t="shared" si="22"/>
        <v>0</v>
      </c>
      <c r="G27" s="19">
        <f t="shared" si="22"/>
        <v>0</v>
      </c>
      <c r="H27" s="19">
        <f t="shared" si="22"/>
        <v>0</v>
      </c>
      <c r="I27" s="19">
        <f t="shared" si="22"/>
        <v>0</v>
      </c>
      <c r="J27" s="19">
        <f t="shared" si="22"/>
        <v>0</v>
      </c>
      <c r="K27" s="19">
        <f t="shared" si="22"/>
        <v>0</v>
      </c>
      <c r="L27" s="19">
        <f t="shared" si="22"/>
        <v>0</v>
      </c>
      <c r="M27" s="19">
        <f t="shared" si="22"/>
        <v>0</v>
      </c>
      <c r="N27" s="19">
        <f t="shared" si="22"/>
        <v>0</v>
      </c>
      <c r="O27" s="19">
        <f t="shared" si="22"/>
        <v>0</v>
      </c>
      <c r="P27" s="19">
        <f t="shared" si="22"/>
        <v>0</v>
      </c>
      <c r="Q27" s="19">
        <f t="shared" si="22"/>
        <v>0</v>
      </c>
      <c r="R27" s="19">
        <f t="shared" si="22"/>
        <v>0</v>
      </c>
      <c r="S27" s="19">
        <f t="shared" si="22"/>
        <v>0</v>
      </c>
      <c r="T27" s="19">
        <f t="shared" si="22"/>
        <v>0</v>
      </c>
      <c r="U27" s="19">
        <f t="shared" si="22"/>
        <v>0</v>
      </c>
      <c r="V27" s="19">
        <f t="shared" si="22"/>
        <v>0</v>
      </c>
      <c r="W27" s="19">
        <f t="shared" si="22"/>
        <v>0</v>
      </c>
      <c r="X27" s="19">
        <f t="shared" ref="X27" si="23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FC_TRA_ROAD_P2W_E!C28+FC_TRA_ROAD_CAR_E!C28+FC_TRA_ROAD_BUS_E!C28+FC_TRA_ROAD_LCV_E!C28+FC_TRA_ROAD_HGV_E!C28</f>
        <v>0</v>
      </c>
      <c r="D28" s="8">
        <f>FC_TRA_ROAD_P2W_E!D28+FC_TRA_ROAD_CAR_E!D28+FC_TRA_ROAD_BUS_E!D28+FC_TRA_ROAD_LCV_E!D28+FC_TRA_ROAD_HGV_E!D28</f>
        <v>0</v>
      </c>
      <c r="E28" s="8">
        <f>FC_TRA_ROAD_P2W_E!E28+FC_TRA_ROAD_CAR_E!E28+FC_TRA_ROAD_BUS_E!E28+FC_TRA_ROAD_LCV_E!E28+FC_TRA_ROAD_HGV_E!E28</f>
        <v>0</v>
      </c>
      <c r="F28" s="8">
        <f>FC_TRA_ROAD_P2W_E!F28+FC_TRA_ROAD_CAR_E!F28+FC_TRA_ROAD_BUS_E!F28+FC_TRA_ROAD_LCV_E!F28+FC_TRA_ROAD_HGV_E!F28</f>
        <v>0</v>
      </c>
      <c r="G28" s="8">
        <f>FC_TRA_ROAD_P2W_E!G28+FC_TRA_ROAD_CAR_E!G28+FC_TRA_ROAD_BUS_E!G28+FC_TRA_ROAD_LCV_E!G28+FC_TRA_ROAD_HGV_E!G28</f>
        <v>0</v>
      </c>
      <c r="H28" s="8">
        <f>FC_TRA_ROAD_P2W_E!H28+FC_TRA_ROAD_CAR_E!H28+FC_TRA_ROAD_BUS_E!H28+FC_TRA_ROAD_LCV_E!H28+FC_TRA_ROAD_HGV_E!H28</f>
        <v>0</v>
      </c>
      <c r="I28" s="8">
        <f>FC_TRA_ROAD_P2W_E!I28+FC_TRA_ROAD_CAR_E!I28+FC_TRA_ROAD_BUS_E!I28+FC_TRA_ROAD_LCV_E!I28+FC_TRA_ROAD_HGV_E!I28</f>
        <v>0</v>
      </c>
      <c r="J28" s="8">
        <f>FC_TRA_ROAD_P2W_E!J28+FC_TRA_ROAD_CAR_E!J28+FC_TRA_ROAD_BUS_E!J28+FC_TRA_ROAD_LCV_E!J28+FC_TRA_ROAD_HGV_E!J28</f>
        <v>0</v>
      </c>
      <c r="K28" s="8">
        <f>FC_TRA_ROAD_P2W_E!K28+FC_TRA_ROAD_CAR_E!K28+FC_TRA_ROAD_BUS_E!K28+FC_TRA_ROAD_LCV_E!K28+FC_TRA_ROAD_HGV_E!K28</f>
        <v>0</v>
      </c>
      <c r="L28" s="8">
        <f>FC_TRA_ROAD_P2W_E!L28+FC_TRA_ROAD_CAR_E!L28+FC_TRA_ROAD_BUS_E!L28+FC_TRA_ROAD_LCV_E!L28+FC_TRA_ROAD_HGV_E!L28</f>
        <v>0</v>
      </c>
      <c r="M28" s="8">
        <f>FC_TRA_ROAD_P2W_E!M28+FC_TRA_ROAD_CAR_E!M28+FC_TRA_ROAD_BUS_E!M28+FC_TRA_ROAD_LCV_E!M28+FC_TRA_ROAD_HGV_E!M28</f>
        <v>0</v>
      </c>
      <c r="N28" s="8">
        <f>FC_TRA_ROAD_P2W_E!N28+FC_TRA_ROAD_CAR_E!N28+FC_TRA_ROAD_BUS_E!N28+FC_TRA_ROAD_LCV_E!N28+FC_TRA_ROAD_HGV_E!N28</f>
        <v>0</v>
      </c>
      <c r="O28" s="8">
        <f>FC_TRA_ROAD_P2W_E!O28+FC_TRA_ROAD_CAR_E!O28+FC_TRA_ROAD_BUS_E!O28+FC_TRA_ROAD_LCV_E!O28+FC_TRA_ROAD_HGV_E!O28</f>
        <v>0</v>
      </c>
      <c r="P28" s="8">
        <f>FC_TRA_ROAD_P2W_E!P28+FC_TRA_ROAD_CAR_E!P28+FC_TRA_ROAD_BUS_E!P28+FC_TRA_ROAD_LCV_E!P28+FC_TRA_ROAD_HGV_E!P28</f>
        <v>0</v>
      </c>
      <c r="Q28" s="8">
        <f>FC_TRA_ROAD_P2W_E!Q28+FC_TRA_ROAD_CAR_E!Q28+FC_TRA_ROAD_BUS_E!Q28+FC_TRA_ROAD_LCV_E!Q28+FC_TRA_ROAD_HGV_E!Q28</f>
        <v>0</v>
      </c>
      <c r="R28" s="8">
        <f>FC_TRA_ROAD_P2W_E!R28+FC_TRA_ROAD_CAR_E!R28+FC_TRA_ROAD_BUS_E!R28+FC_TRA_ROAD_LCV_E!R28+FC_TRA_ROAD_HGV_E!R28</f>
        <v>0</v>
      </c>
      <c r="S28" s="8">
        <f>FC_TRA_ROAD_P2W_E!S28+FC_TRA_ROAD_CAR_E!S28+FC_TRA_ROAD_BUS_E!S28+FC_TRA_ROAD_LCV_E!S28+FC_TRA_ROAD_HGV_E!S28</f>
        <v>0</v>
      </c>
      <c r="T28" s="8">
        <f>FC_TRA_ROAD_P2W_E!T28+FC_TRA_ROAD_CAR_E!T28+FC_TRA_ROAD_BUS_E!T28+FC_TRA_ROAD_LCV_E!T28+FC_TRA_ROAD_HGV_E!T28</f>
        <v>0</v>
      </c>
      <c r="U28" s="8">
        <f>FC_TRA_ROAD_P2W_E!U28+FC_TRA_ROAD_CAR_E!U28+FC_TRA_ROAD_BUS_E!U28+FC_TRA_ROAD_LCV_E!U28+FC_TRA_ROAD_HGV_E!U28</f>
        <v>0</v>
      </c>
      <c r="V28" s="8">
        <f>FC_TRA_ROAD_P2W_E!V28+FC_TRA_ROAD_CAR_E!V28+FC_TRA_ROAD_BUS_E!V28+FC_TRA_ROAD_LCV_E!V28+FC_TRA_ROAD_HGV_E!V28</f>
        <v>0</v>
      </c>
      <c r="W28" s="8">
        <f>FC_TRA_ROAD_P2W_E!W28+FC_TRA_ROAD_CAR_E!W28+FC_TRA_ROAD_BUS_E!W28+FC_TRA_ROAD_LCV_E!W28+FC_TRA_ROAD_HGV_E!W28</f>
        <v>0</v>
      </c>
      <c r="X28" s="8">
        <f>FC_TRA_ROAD_P2W_E!X28+FC_TRA_ROAD_CAR_E!X28+FC_TRA_ROAD_BUS_E!X28+FC_TRA_ROAD_LCV_E!X28+FC_TRA_ROAD_HGV_E!X28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FC_TRA_ROAD_P2W_E!C29+FC_TRA_ROAD_CAR_E!C29+FC_TRA_ROAD_BUS_E!C29+FC_TRA_ROAD_LCV_E!C29+FC_TRA_ROAD_HGV_E!C29</f>
        <v>0</v>
      </c>
      <c r="D29" s="8">
        <f>FC_TRA_ROAD_P2W_E!D29+FC_TRA_ROAD_CAR_E!D29+FC_TRA_ROAD_BUS_E!D29+FC_TRA_ROAD_LCV_E!D29+FC_TRA_ROAD_HGV_E!D29</f>
        <v>0</v>
      </c>
      <c r="E29" s="8">
        <f>FC_TRA_ROAD_P2W_E!E29+FC_TRA_ROAD_CAR_E!E29+FC_TRA_ROAD_BUS_E!E29+FC_TRA_ROAD_LCV_E!E29+FC_TRA_ROAD_HGV_E!E29</f>
        <v>0</v>
      </c>
      <c r="F29" s="8">
        <f>FC_TRA_ROAD_P2W_E!F29+FC_TRA_ROAD_CAR_E!F29+FC_TRA_ROAD_BUS_E!F29+FC_TRA_ROAD_LCV_E!F29+FC_TRA_ROAD_HGV_E!F29</f>
        <v>0</v>
      </c>
      <c r="G29" s="8">
        <f>FC_TRA_ROAD_P2W_E!G29+FC_TRA_ROAD_CAR_E!G29+FC_TRA_ROAD_BUS_E!G29+FC_TRA_ROAD_LCV_E!G29+FC_TRA_ROAD_HGV_E!G29</f>
        <v>0</v>
      </c>
      <c r="H29" s="8">
        <f>FC_TRA_ROAD_P2W_E!H29+FC_TRA_ROAD_CAR_E!H29+FC_TRA_ROAD_BUS_E!H29+FC_TRA_ROAD_LCV_E!H29+FC_TRA_ROAD_HGV_E!H29</f>
        <v>0</v>
      </c>
      <c r="I29" s="8">
        <f>FC_TRA_ROAD_P2W_E!I29+FC_TRA_ROAD_CAR_E!I29+FC_TRA_ROAD_BUS_E!I29+FC_TRA_ROAD_LCV_E!I29+FC_TRA_ROAD_HGV_E!I29</f>
        <v>0</v>
      </c>
      <c r="J29" s="8">
        <f>FC_TRA_ROAD_P2W_E!J29+FC_TRA_ROAD_CAR_E!J29+FC_TRA_ROAD_BUS_E!J29+FC_TRA_ROAD_LCV_E!J29+FC_TRA_ROAD_HGV_E!J29</f>
        <v>0</v>
      </c>
      <c r="K29" s="8">
        <f>FC_TRA_ROAD_P2W_E!K29+FC_TRA_ROAD_CAR_E!K29+FC_TRA_ROAD_BUS_E!K29+FC_TRA_ROAD_LCV_E!K29+FC_TRA_ROAD_HGV_E!K29</f>
        <v>0</v>
      </c>
      <c r="L29" s="8">
        <f>FC_TRA_ROAD_P2W_E!L29+FC_TRA_ROAD_CAR_E!L29+FC_TRA_ROAD_BUS_E!L29+FC_TRA_ROAD_LCV_E!L29+FC_TRA_ROAD_HGV_E!L29</f>
        <v>0</v>
      </c>
      <c r="M29" s="8">
        <f>FC_TRA_ROAD_P2W_E!M29+FC_TRA_ROAD_CAR_E!M29+FC_TRA_ROAD_BUS_E!M29+FC_TRA_ROAD_LCV_E!M29+FC_TRA_ROAD_HGV_E!M29</f>
        <v>0</v>
      </c>
      <c r="N29" s="8">
        <f>FC_TRA_ROAD_P2W_E!N29+FC_TRA_ROAD_CAR_E!N29+FC_TRA_ROAD_BUS_E!N29+FC_TRA_ROAD_LCV_E!N29+FC_TRA_ROAD_HGV_E!N29</f>
        <v>0</v>
      </c>
      <c r="O29" s="8">
        <f>FC_TRA_ROAD_P2W_E!O29+FC_TRA_ROAD_CAR_E!O29+FC_TRA_ROAD_BUS_E!O29+FC_TRA_ROAD_LCV_E!O29+FC_TRA_ROAD_HGV_E!O29</f>
        <v>0</v>
      </c>
      <c r="P29" s="8">
        <f>FC_TRA_ROAD_P2W_E!P29+FC_TRA_ROAD_CAR_E!P29+FC_TRA_ROAD_BUS_E!P29+FC_TRA_ROAD_LCV_E!P29+FC_TRA_ROAD_HGV_E!P29</f>
        <v>0</v>
      </c>
      <c r="Q29" s="8">
        <f>FC_TRA_ROAD_P2W_E!Q29+FC_TRA_ROAD_CAR_E!Q29+FC_TRA_ROAD_BUS_E!Q29+FC_TRA_ROAD_LCV_E!Q29+FC_TRA_ROAD_HGV_E!Q29</f>
        <v>0</v>
      </c>
      <c r="R29" s="8">
        <f>FC_TRA_ROAD_P2W_E!R29+FC_TRA_ROAD_CAR_E!R29+FC_TRA_ROAD_BUS_E!R29+FC_TRA_ROAD_LCV_E!R29+FC_TRA_ROAD_HGV_E!R29</f>
        <v>0</v>
      </c>
      <c r="S29" s="8">
        <f>FC_TRA_ROAD_P2W_E!S29+FC_TRA_ROAD_CAR_E!S29+FC_TRA_ROAD_BUS_E!S29+FC_TRA_ROAD_LCV_E!S29+FC_TRA_ROAD_HGV_E!S29</f>
        <v>0</v>
      </c>
      <c r="T29" s="8">
        <f>FC_TRA_ROAD_P2W_E!T29+FC_TRA_ROAD_CAR_E!T29+FC_TRA_ROAD_BUS_E!T29+FC_TRA_ROAD_LCV_E!T29+FC_TRA_ROAD_HGV_E!T29</f>
        <v>0</v>
      </c>
      <c r="U29" s="8">
        <f>FC_TRA_ROAD_P2W_E!U29+FC_TRA_ROAD_CAR_E!U29+FC_TRA_ROAD_BUS_E!U29+FC_TRA_ROAD_LCV_E!U29+FC_TRA_ROAD_HGV_E!U29</f>
        <v>0</v>
      </c>
      <c r="V29" s="8">
        <f>FC_TRA_ROAD_P2W_E!V29+FC_TRA_ROAD_CAR_E!V29+FC_TRA_ROAD_BUS_E!V29+FC_TRA_ROAD_LCV_E!V29+FC_TRA_ROAD_HGV_E!V29</f>
        <v>0</v>
      </c>
      <c r="W29" s="8">
        <f>FC_TRA_ROAD_P2W_E!W29+FC_TRA_ROAD_CAR_E!W29+FC_TRA_ROAD_BUS_E!W29+FC_TRA_ROAD_LCV_E!W29+FC_TRA_ROAD_HGV_E!W29</f>
        <v>0</v>
      </c>
      <c r="X29" s="8">
        <f>FC_TRA_ROAD_P2W_E!X29+FC_TRA_ROAD_CAR_E!X29+FC_TRA_ROAD_BUS_E!X29+FC_TRA_ROAD_LCV_E!X29+FC_TRA_ROAD_HGV_E!X29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FC_TRA_ROAD_P2W_E!C30+FC_TRA_ROAD_CAR_E!C30+FC_TRA_ROAD_BUS_E!C30+FC_TRA_ROAD_LCV_E!C30+FC_TRA_ROAD_HGV_E!C30</f>
        <v>0</v>
      </c>
      <c r="D30" s="8">
        <f>FC_TRA_ROAD_P2W_E!D30+FC_TRA_ROAD_CAR_E!D30+FC_TRA_ROAD_BUS_E!D30+FC_TRA_ROAD_LCV_E!D30+FC_TRA_ROAD_HGV_E!D30</f>
        <v>0</v>
      </c>
      <c r="E30" s="8">
        <f>FC_TRA_ROAD_P2W_E!E30+FC_TRA_ROAD_CAR_E!E30+FC_TRA_ROAD_BUS_E!E30+FC_TRA_ROAD_LCV_E!E30+FC_TRA_ROAD_HGV_E!E30</f>
        <v>0</v>
      </c>
      <c r="F30" s="8">
        <f>FC_TRA_ROAD_P2W_E!F30+FC_TRA_ROAD_CAR_E!F30+FC_TRA_ROAD_BUS_E!F30+FC_TRA_ROAD_LCV_E!F30+FC_TRA_ROAD_HGV_E!F30</f>
        <v>0</v>
      </c>
      <c r="G30" s="8">
        <f>FC_TRA_ROAD_P2W_E!G30+FC_TRA_ROAD_CAR_E!G30+FC_TRA_ROAD_BUS_E!G30+FC_TRA_ROAD_LCV_E!G30+FC_TRA_ROAD_HGV_E!G30</f>
        <v>0</v>
      </c>
      <c r="H30" s="8">
        <f>FC_TRA_ROAD_P2W_E!H30+FC_TRA_ROAD_CAR_E!H30+FC_TRA_ROAD_BUS_E!H30+FC_TRA_ROAD_LCV_E!H30+FC_TRA_ROAD_HGV_E!H30</f>
        <v>0</v>
      </c>
      <c r="I30" s="8">
        <f>FC_TRA_ROAD_P2W_E!I30+FC_TRA_ROAD_CAR_E!I30+FC_TRA_ROAD_BUS_E!I30+FC_TRA_ROAD_LCV_E!I30+FC_TRA_ROAD_HGV_E!I30</f>
        <v>0</v>
      </c>
      <c r="J30" s="8">
        <f>FC_TRA_ROAD_P2W_E!J30+FC_TRA_ROAD_CAR_E!J30+FC_TRA_ROAD_BUS_E!J30+FC_TRA_ROAD_LCV_E!J30+FC_TRA_ROAD_HGV_E!J30</f>
        <v>0</v>
      </c>
      <c r="K30" s="8">
        <f>FC_TRA_ROAD_P2W_E!K30+FC_TRA_ROAD_CAR_E!K30+FC_TRA_ROAD_BUS_E!K30+FC_TRA_ROAD_LCV_E!K30+FC_TRA_ROAD_HGV_E!K30</f>
        <v>0</v>
      </c>
      <c r="L30" s="8">
        <f>FC_TRA_ROAD_P2W_E!L30+FC_TRA_ROAD_CAR_E!L30+FC_TRA_ROAD_BUS_E!L30+FC_TRA_ROAD_LCV_E!L30+FC_TRA_ROAD_HGV_E!L30</f>
        <v>0</v>
      </c>
      <c r="M30" s="8">
        <f>FC_TRA_ROAD_P2W_E!M30+FC_TRA_ROAD_CAR_E!M30+FC_TRA_ROAD_BUS_E!M30+FC_TRA_ROAD_LCV_E!M30+FC_TRA_ROAD_HGV_E!M30</f>
        <v>0</v>
      </c>
      <c r="N30" s="8">
        <f>FC_TRA_ROAD_P2W_E!N30+FC_TRA_ROAD_CAR_E!N30+FC_TRA_ROAD_BUS_E!N30+FC_TRA_ROAD_LCV_E!N30+FC_TRA_ROAD_HGV_E!N30</f>
        <v>0</v>
      </c>
      <c r="O30" s="8">
        <f>FC_TRA_ROAD_P2W_E!O30+FC_TRA_ROAD_CAR_E!O30+FC_TRA_ROAD_BUS_E!O30+FC_TRA_ROAD_LCV_E!O30+FC_TRA_ROAD_HGV_E!O30</f>
        <v>0</v>
      </c>
      <c r="P30" s="8">
        <f>FC_TRA_ROAD_P2W_E!P30+FC_TRA_ROAD_CAR_E!P30+FC_TRA_ROAD_BUS_E!P30+FC_TRA_ROAD_LCV_E!P30+FC_TRA_ROAD_HGV_E!P30</f>
        <v>0</v>
      </c>
      <c r="Q30" s="8">
        <f>FC_TRA_ROAD_P2W_E!Q30+FC_TRA_ROAD_CAR_E!Q30+FC_TRA_ROAD_BUS_E!Q30+FC_TRA_ROAD_LCV_E!Q30+FC_TRA_ROAD_HGV_E!Q30</f>
        <v>0</v>
      </c>
      <c r="R30" s="8">
        <f>FC_TRA_ROAD_P2W_E!R30+FC_TRA_ROAD_CAR_E!R30+FC_TRA_ROAD_BUS_E!R30+FC_TRA_ROAD_LCV_E!R30+FC_TRA_ROAD_HGV_E!R30</f>
        <v>0</v>
      </c>
      <c r="S30" s="8">
        <f>FC_TRA_ROAD_P2W_E!S30+FC_TRA_ROAD_CAR_E!S30+FC_TRA_ROAD_BUS_E!S30+FC_TRA_ROAD_LCV_E!S30+FC_TRA_ROAD_HGV_E!S30</f>
        <v>0</v>
      </c>
      <c r="T30" s="8">
        <f>FC_TRA_ROAD_P2W_E!T30+FC_TRA_ROAD_CAR_E!T30+FC_TRA_ROAD_BUS_E!T30+FC_TRA_ROAD_LCV_E!T30+FC_TRA_ROAD_HGV_E!T30</f>
        <v>0</v>
      </c>
      <c r="U30" s="8">
        <f>FC_TRA_ROAD_P2W_E!U30+FC_TRA_ROAD_CAR_E!U30+FC_TRA_ROAD_BUS_E!U30+FC_TRA_ROAD_LCV_E!U30+FC_TRA_ROAD_HGV_E!U30</f>
        <v>0</v>
      </c>
      <c r="V30" s="8">
        <f>FC_TRA_ROAD_P2W_E!V30+FC_TRA_ROAD_CAR_E!V30+FC_TRA_ROAD_BUS_E!V30+FC_TRA_ROAD_LCV_E!V30+FC_TRA_ROAD_HGV_E!V30</f>
        <v>0</v>
      </c>
      <c r="W30" s="8">
        <f>FC_TRA_ROAD_P2W_E!W30+FC_TRA_ROAD_CAR_E!W30+FC_TRA_ROAD_BUS_E!W30+FC_TRA_ROAD_LCV_E!W30+FC_TRA_ROAD_HGV_E!W30</f>
        <v>0</v>
      </c>
      <c r="X30" s="8">
        <f>FC_TRA_ROAD_P2W_E!X30+FC_TRA_ROAD_CAR_E!X30+FC_TRA_ROAD_BUS_E!X30+FC_TRA_ROAD_LCV_E!X30+FC_TRA_ROAD_HGV_E!X30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FC_TRA_ROAD_P2W_E!C31+FC_TRA_ROAD_CAR_E!C31+FC_TRA_ROAD_BUS_E!C31+FC_TRA_ROAD_LCV_E!C31+FC_TRA_ROAD_HGV_E!C31</f>
        <v>0</v>
      </c>
      <c r="D31" s="8">
        <f>FC_TRA_ROAD_P2W_E!D31+FC_TRA_ROAD_CAR_E!D31+FC_TRA_ROAD_BUS_E!D31+FC_TRA_ROAD_LCV_E!D31+FC_TRA_ROAD_HGV_E!D31</f>
        <v>0</v>
      </c>
      <c r="E31" s="8">
        <f>FC_TRA_ROAD_P2W_E!E31+FC_TRA_ROAD_CAR_E!E31+FC_TRA_ROAD_BUS_E!E31+FC_TRA_ROAD_LCV_E!E31+FC_TRA_ROAD_HGV_E!E31</f>
        <v>0</v>
      </c>
      <c r="F31" s="8">
        <f>FC_TRA_ROAD_P2W_E!F31+FC_TRA_ROAD_CAR_E!F31+FC_TRA_ROAD_BUS_E!F31+FC_TRA_ROAD_LCV_E!F31+FC_TRA_ROAD_HGV_E!F31</f>
        <v>0</v>
      </c>
      <c r="G31" s="8">
        <f>FC_TRA_ROAD_P2W_E!G31+FC_TRA_ROAD_CAR_E!G31+FC_TRA_ROAD_BUS_E!G31+FC_TRA_ROAD_LCV_E!G31+FC_TRA_ROAD_HGV_E!G31</f>
        <v>0</v>
      </c>
      <c r="H31" s="8">
        <f>FC_TRA_ROAD_P2W_E!H31+FC_TRA_ROAD_CAR_E!H31+FC_TRA_ROAD_BUS_E!H31+FC_TRA_ROAD_LCV_E!H31+FC_TRA_ROAD_HGV_E!H31</f>
        <v>0</v>
      </c>
      <c r="I31" s="8">
        <f>FC_TRA_ROAD_P2W_E!I31+FC_TRA_ROAD_CAR_E!I31+FC_TRA_ROAD_BUS_E!I31+FC_TRA_ROAD_LCV_E!I31+FC_TRA_ROAD_HGV_E!I31</f>
        <v>0</v>
      </c>
      <c r="J31" s="8">
        <f>FC_TRA_ROAD_P2W_E!J31+FC_TRA_ROAD_CAR_E!J31+FC_TRA_ROAD_BUS_E!J31+FC_TRA_ROAD_LCV_E!J31+FC_TRA_ROAD_HGV_E!J31</f>
        <v>0</v>
      </c>
      <c r="K31" s="8">
        <f>FC_TRA_ROAD_P2W_E!K31+FC_TRA_ROAD_CAR_E!K31+FC_TRA_ROAD_BUS_E!K31+FC_TRA_ROAD_LCV_E!K31+FC_TRA_ROAD_HGV_E!K31</f>
        <v>0</v>
      </c>
      <c r="L31" s="8">
        <f>FC_TRA_ROAD_P2W_E!L31+FC_TRA_ROAD_CAR_E!L31+FC_TRA_ROAD_BUS_E!L31+FC_TRA_ROAD_LCV_E!L31+FC_TRA_ROAD_HGV_E!L31</f>
        <v>0</v>
      </c>
      <c r="M31" s="8">
        <f>FC_TRA_ROAD_P2W_E!M31+FC_TRA_ROAD_CAR_E!M31+FC_TRA_ROAD_BUS_E!M31+FC_TRA_ROAD_LCV_E!M31+FC_TRA_ROAD_HGV_E!M31</f>
        <v>0</v>
      </c>
      <c r="N31" s="8">
        <f>FC_TRA_ROAD_P2W_E!N31+FC_TRA_ROAD_CAR_E!N31+FC_TRA_ROAD_BUS_E!N31+FC_TRA_ROAD_LCV_E!N31+FC_TRA_ROAD_HGV_E!N31</f>
        <v>0</v>
      </c>
      <c r="O31" s="8">
        <f>FC_TRA_ROAD_P2W_E!O31+FC_TRA_ROAD_CAR_E!O31+FC_TRA_ROAD_BUS_E!O31+FC_TRA_ROAD_LCV_E!O31+FC_TRA_ROAD_HGV_E!O31</f>
        <v>0</v>
      </c>
      <c r="P31" s="8">
        <f>FC_TRA_ROAD_P2W_E!P31+FC_TRA_ROAD_CAR_E!P31+FC_TRA_ROAD_BUS_E!P31+FC_TRA_ROAD_LCV_E!P31+FC_TRA_ROAD_HGV_E!P31</f>
        <v>0</v>
      </c>
      <c r="Q31" s="8">
        <f>FC_TRA_ROAD_P2W_E!Q31+FC_TRA_ROAD_CAR_E!Q31+FC_TRA_ROAD_BUS_E!Q31+FC_TRA_ROAD_LCV_E!Q31+FC_TRA_ROAD_HGV_E!Q31</f>
        <v>0</v>
      </c>
      <c r="R31" s="8">
        <f>FC_TRA_ROAD_P2W_E!R31+FC_TRA_ROAD_CAR_E!R31+FC_TRA_ROAD_BUS_E!R31+FC_TRA_ROAD_LCV_E!R31+FC_TRA_ROAD_HGV_E!R31</f>
        <v>0</v>
      </c>
      <c r="S31" s="8">
        <f>FC_TRA_ROAD_P2W_E!S31+FC_TRA_ROAD_CAR_E!S31+FC_TRA_ROAD_BUS_E!S31+FC_TRA_ROAD_LCV_E!S31+FC_TRA_ROAD_HGV_E!S31</f>
        <v>0</v>
      </c>
      <c r="T31" s="8">
        <f>FC_TRA_ROAD_P2W_E!T31+FC_TRA_ROAD_CAR_E!T31+FC_TRA_ROAD_BUS_E!T31+FC_TRA_ROAD_LCV_E!T31+FC_TRA_ROAD_HGV_E!T31</f>
        <v>0</v>
      </c>
      <c r="U31" s="8">
        <f>FC_TRA_ROAD_P2W_E!U31+FC_TRA_ROAD_CAR_E!U31+FC_TRA_ROAD_BUS_E!U31+FC_TRA_ROAD_LCV_E!U31+FC_TRA_ROAD_HGV_E!U31</f>
        <v>0</v>
      </c>
      <c r="V31" s="8">
        <f>FC_TRA_ROAD_P2W_E!V31+FC_TRA_ROAD_CAR_E!V31+FC_TRA_ROAD_BUS_E!V31+FC_TRA_ROAD_LCV_E!V31+FC_TRA_ROAD_HGV_E!V31</f>
        <v>0</v>
      </c>
      <c r="W31" s="8">
        <f>FC_TRA_ROAD_P2W_E!W31+FC_TRA_ROAD_CAR_E!W31+FC_TRA_ROAD_BUS_E!W31+FC_TRA_ROAD_LCV_E!W31+FC_TRA_ROAD_HGV_E!W31</f>
        <v>0</v>
      </c>
      <c r="X31" s="8">
        <f>FC_TRA_ROAD_P2W_E!X31+FC_TRA_ROAD_CAR_E!X31+FC_TRA_ROAD_BUS_E!X31+FC_TRA_ROAD_LCV_E!X31+FC_TRA_ROAD_HGV_E!X31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FC_TRA_ROAD_P2W_E!C32+FC_TRA_ROAD_CAR_E!C32+FC_TRA_ROAD_BUS_E!C32+FC_TRA_ROAD_LCV_E!C32+FC_TRA_ROAD_HGV_E!C32</f>
        <v>0</v>
      </c>
      <c r="D32" s="8">
        <f>FC_TRA_ROAD_P2W_E!D32+FC_TRA_ROAD_CAR_E!D32+FC_TRA_ROAD_BUS_E!D32+FC_TRA_ROAD_LCV_E!D32+FC_TRA_ROAD_HGV_E!D32</f>
        <v>0</v>
      </c>
      <c r="E32" s="8">
        <f>FC_TRA_ROAD_P2W_E!E32+FC_TRA_ROAD_CAR_E!E32+FC_TRA_ROAD_BUS_E!E32+FC_TRA_ROAD_LCV_E!E32+FC_TRA_ROAD_HGV_E!E32</f>
        <v>0</v>
      </c>
      <c r="F32" s="8">
        <f>FC_TRA_ROAD_P2W_E!F32+FC_TRA_ROAD_CAR_E!F32+FC_TRA_ROAD_BUS_E!F32+FC_TRA_ROAD_LCV_E!F32+FC_TRA_ROAD_HGV_E!F32</f>
        <v>0</v>
      </c>
      <c r="G32" s="8">
        <f>FC_TRA_ROAD_P2W_E!G32+FC_TRA_ROAD_CAR_E!G32+FC_TRA_ROAD_BUS_E!G32+FC_TRA_ROAD_LCV_E!G32+FC_TRA_ROAD_HGV_E!G32</f>
        <v>0</v>
      </c>
      <c r="H32" s="8">
        <f>FC_TRA_ROAD_P2W_E!H32+FC_TRA_ROAD_CAR_E!H32+FC_TRA_ROAD_BUS_E!H32+FC_TRA_ROAD_LCV_E!H32+FC_TRA_ROAD_HGV_E!H32</f>
        <v>0</v>
      </c>
      <c r="I32" s="8">
        <f>FC_TRA_ROAD_P2W_E!I32+FC_TRA_ROAD_CAR_E!I32+FC_TRA_ROAD_BUS_E!I32+FC_TRA_ROAD_LCV_E!I32+FC_TRA_ROAD_HGV_E!I32</f>
        <v>0</v>
      </c>
      <c r="J32" s="8">
        <f>FC_TRA_ROAD_P2W_E!J32+FC_TRA_ROAD_CAR_E!J32+FC_TRA_ROAD_BUS_E!J32+FC_TRA_ROAD_LCV_E!J32+FC_TRA_ROAD_HGV_E!J32</f>
        <v>0</v>
      </c>
      <c r="K32" s="8">
        <f>FC_TRA_ROAD_P2W_E!K32+FC_TRA_ROAD_CAR_E!K32+FC_TRA_ROAD_BUS_E!K32+FC_TRA_ROAD_LCV_E!K32+FC_TRA_ROAD_HGV_E!K32</f>
        <v>0</v>
      </c>
      <c r="L32" s="8">
        <f>FC_TRA_ROAD_P2W_E!L32+FC_TRA_ROAD_CAR_E!L32+FC_TRA_ROAD_BUS_E!L32+FC_TRA_ROAD_LCV_E!L32+FC_TRA_ROAD_HGV_E!L32</f>
        <v>0</v>
      </c>
      <c r="M32" s="8">
        <f>FC_TRA_ROAD_P2W_E!M32+FC_TRA_ROAD_CAR_E!M32+FC_TRA_ROAD_BUS_E!M32+FC_TRA_ROAD_LCV_E!M32+FC_TRA_ROAD_HGV_E!M32</f>
        <v>0</v>
      </c>
      <c r="N32" s="8">
        <f>FC_TRA_ROAD_P2W_E!N32+FC_TRA_ROAD_CAR_E!N32+FC_TRA_ROAD_BUS_E!N32+FC_TRA_ROAD_LCV_E!N32+FC_TRA_ROAD_HGV_E!N32</f>
        <v>0</v>
      </c>
      <c r="O32" s="8">
        <f>FC_TRA_ROAD_P2W_E!O32+FC_TRA_ROAD_CAR_E!O32+FC_TRA_ROAD_BUS_E!O32+FC_TRA_ROAD_LCV_E!O32+FC_TRA_ROAD_HGV_E!O32</f>
        <v>0</v>
      </c>
      <c r="P32" s="8">
        <f>FC_TRA_ROAD_P2W_E!P32+FC_TRA_ROAD_CAR_E!P32+FC_TRA_ROAD_BUS_E!P32+FC_TRA_ROAD_LCV_E!P32+FC_TRA_ROAD_HGV_E!P32</f>
        <v>0</v>
      </c>
      <c r="Q32" s="8">
        <f>FC_TRA_ROAD_P2W_E!Q32+FC_TRA_ROAD_CAR_E!Q32+FC_TRA_ROAD_BUS_E!Q32+FC_TRA_ROAD_LCV_E!Q32+FC_TRA_ROAD_HGV_E!Q32</f>
        <v>0</v>
      </c>
      <c r="R32" s="8">
        <f>FC_TRA_ROAD_P2W_E!R32+FC_TRA_ROAD_CAR_E!R32+FC_TRA_ROAD_BUS_E!R32+FC_TRA_ROAD_LCV_E!R32+FC_TRA_ROAD_HGV_E!R32</f>
        <v>0</v>
      </c>
      <c r="S32" s="8">
        <f>FC_TRA_ROAD_P2W_E!S32+FC_TRA_ROAD_CAR_E!S32+FC_TRA_ROAD_BUS_E!S32+FC_TRA_ROAD_LCV_E!S32+FC_TRA_ROAD_HGV_E!S32</f>
        <v>0</v>
      </c>
      <c r="T32" s="8">
        <f>FC_TRA_ROAD_P2W_E!T32+FC_TRA_ROAD_CAR_E!T32+FC_TRA_ROAD_BUS_E!T32+FC_TRA_ROAD_LCV_E!T32+FC_TRA_ROAD_HGV_E!T32</f>
        <v>0</v>
      </c>
      <c r="U32" s="8">
        <f>FC_TRA_ROAD_P2W_E!U32+FC_TRA_ROAD_CAR_E!U32+FC_TRA_ROAD_BUS_E!U32+FC_TRA_ROAD_LCV_E!U32+FC_TRA_ROAD_HGV_E!U32</f>
        <v>0</v>
      </c>
      <c r="V32" s="8">
        <f>FC_TRA_ROAD_P2W_E!V32+FC_TRA_ROAD_CAR_E!V32+FC_TRA_ROAD_BUS_E!V32+FC_TRA_ROAD_LCV_E!V32+FC_TRA_ROAD_HGV_E!V32</f>
        <v>0</v>
      </c>
      <c r="W32" s="8">
        <f>FC_TRA_ROAD_P2W_E!W32+FC_TRA_ROAD_CAR_E!W32+FC_TRA_ROAD_BUS_E!W32+FC_TRA_ROAD_LCV_E!W32+FC_TRA_ROAD_HGV_E!W32</f>
        <v>0</v>
      </c>
      <c r="X32" s="8">
        <f>FC_TRA_ROAD_P2W_E!X32+FC_TRA_ROAD_CAR_E!X32+FC_TRA_ROAD_BUS_E!X32+FC_TRA_ROAD_LCV_E!X32+FC_TRA_ROAD_HGV_E!X32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4">SUM(C34:C50)</f>
        <v>4779.9203756507995</v>
      </c>
      <c r="D33" s="19">
        <f t="shared" ref="D33:W33" si="25">SUM(D34:D50)</f>
        <v>5022.3017724624005</v>
      </c>
      <c r="E33" s="19">
        <f t="shared" si="25"/>
        <v>5233.0230909611982</v>
      </c>
      <c r="F33" s="19">
        <f t="shared" si="25"/>
        <v>5788.9202628563999</v>
      </c>
      <c r="G33" s="19">
        <f t="shared" si="25"/>
        <v>6760.6482897612004</v>
      </c>
      <c r="H33" s="19">
        <f t="shared" si="25"/>
        <v>7146.2721448475986</v>
      </c>
      <c r="I33" s="19">
        <f t="shared" si="25"/>
        <v>6842.9998503143988</v>
      </c>
      <c r="J33" s="19">
        <f t="shared" si="25"/>
        <v>6564.3739575911986</v>
      </c>
      <c r="K33" s="19">
        <f t="shared" si="25"/>
        <v>6659.0611006175986</v>
      </c>
      <c r="L33" s="19">
        <f t="shared" si="25"/>
        <v>6138.2193451307994</v>
      </c>
      <c r="M33" s="19">
        <f t="shared" si="25"/>
        <v>6499.2324620879999</v>
      </c>
      <c r="N33" s="19">
        <f t="shared" si="25"/>
        <v>6891.4689161832002</v>
      </c>
      <c r="O33" s="19">
        <f t="shared" si="25"/>
        <v>6576.5767266000003</v>
      </c>
      <c r="P33" s="19">
        <f t="shared" si="25"/>
        <v>6435.5012200800011</v>
      </c>
      <c r="Q33" s="19">
        <f t="shared" si="25"/>
        <v>6143.9633388000002</v>
      </c>
      <c r="R33" s="19">
        <f t="shared" si="25"/>
        <v>5709.9311794800024</v>
      </c>
      <c r="S33" s="19">
        <f t="shared" si="25"/>
        <v>5534.3133885599982</v>
      </c>
      <c r="T33" s="19">
        <f t="shared" si="25"/>
        <v>5640.0161327999995</v>
      </c>
      <c r="U33" s="19">
        <f t="shared" si="25"/>
        <v>6019.9136474400002</v>
      </c>
      <c r="V33" s="19">
        <f t="shared" si="25"/>
        <v>6156.4560314399987</v>
      </c>
      <c r="W33" s="19">
        <f t="shared" si="25"/>
        <v>4629.0279427199994</v>
      </c>
      <c r="X33" s="19">
        <f t="shared" ref="X33" si="26">SUM(X34:X50)</f>
        <v>4945.2080608800015</v>
      </c>
    </row>
    <row r="34" spans="1:24" ht="11.25" customHeight="1" x14ac:dyDescent="0.2">
      <c r="A34" s="28" t="s">
        <v>54</v>
      </c>
      <c r="B34" s="7" t="s">
        <v>55</v>
      </c>
      <c r="C34" s="8">
        <f>FC_TRA_ROAD_P2W_E!C34+FC_TRA_ROAD_CAR_E!C34+FC_TRA_ROAD_BUS_E!C34+FC_TRA_ROAD_LCV_E!C34+FC_TRA_ROAD_HGV_E!C34</f>
        <v>0</v>
      </c>
      <c r="D34" s="8">
        <f>FC_TRA_ROAD_P2W_E!D34+FC_TRA_ROAD_CAR_E!D34+FC_TRA_ROAD_BUS_E!D34+FC_TRA_ROAD_LCV_E!D34+FC_TRA_ROAD_HGV_E!D34</f>
        <v>0</v>
      </c>
      <c r="E34" s="8">
        <f>FC_TRA_ROAD_P2W_E!E34+FC_TRA_ROAD_CAR_E!E34+FC_TRA_ROAD_BUS_E!E34+FC_TRA_ROAD_LCV_E!E34+FC_TRA_ROAD_HGV_E!E34</f>
        <v>0</v>
      </c>
      <c r="F34" s="8">
        <f>FC_TRA_ROAD_P2W_E!F34+FC_TRA_ROAD_CAR_E!F34+FC_TRA_ROAD_BUS_E!F34+FC_TRA_ROAD_LCV_E!F34+FC_TRA_ROAD_HGV_E!F34</f>
        <v>0</v>
      </c>
      <c r="G34" s="8">
        <f>FC_TRA_ROAD_P2W_E!G34+FC_TRA_ROAD_CAR_E!G34+FC_TRA_ROAD_BUS_E!G34+FC_TRA_ROAD_LCV_E!G34+FC_TRA_ROAD_HGV_E!G34</f>
        <v>0</v>
      </c>
      <c r="H34" s="8">
        <f>FC_TRA_ROAD_P2W_E!H34+FC_TRA_ROAD_CAR_E!H34+FC_TRA_ROAD_BUS_E!H34+FC_TRA_ROAD_LCV_E!H34+FC_TRA_ROAD_HGV_E!H34</f>
        <v>0</v>
      </c>
      <c r="I34" s="8">
        <f>FC_TRA_ROAD_P2W_E!I34+FC_TRA_ROAD_CAR_E!I34+FC_TRA_ROAD_BUS_E!I34+FC_TRA_ROAD_LCV_E!I34+FC_TRA_ROAD_HGV_E!I34</f>
        <v>0</v>
      </c>
      <c r="J34" s="8">
        <f>FC_TRA_ROAD_P2W_E!J34+FC_TRA_ROAD_CAR_E!J34+FC_TRA_ROAD_BUS_E!J34+FC_TRA_ROAD_LCV_E!J34+FC_TRA_ROAD_HGV_E!J34</f>
        <v>0</v>
      </c>
      <c r="K34" s="8">
        <f>FC_TRA_ROAD_P2W_E!K34+FC_TRA_ROAD_CAR_E!K34+FC_TRA_ROAD_BUS_E!K34+FC_TRA_ROAD_LCV_E!K34+FC_TRA_ROAD_HGV_E!K34</f>
        <v>0</v>
      </c>
      <c r="L34" s="8">
        <f>FC_TRA_ROAD_P2W_E!L34+FC_TRA_ROAD_CAR_E!L34+FC_TRA_ROAD_BUS_E!L34+FC_TRA_ROAD_LCV_E!L34+FC_TRA_ROAD_HGV_E!L34</f>
        <v>0</v>
      </c>
      <c r="M34" s="8">
        <f>FC_TRA_ROAD_P2W_E!M34+FC_TRA_ROAD_CAR_E!M34+FC_TRA_ROAD_BUS_E!M34+FC_TRA_ROAD_LCV_E!M34+FC_TRA_ROAD_HGV_E!M34</f>
        <v>0</v>
      </c>
      <c r="N34" s="8">
        <f>FC_TRA_ROAD_P2W_E!N34+FC_TRA_ROAD_CAR_E!N34+FC_TRA_ROAD_BUS_E!N34+FC_TRA_ROAD_LCV_E!N34+FC_TRA_ROAD_HGV_E!N34</f>
        <v>0</v>
      </c>
      <c r="O34" s="8">
        <f>FC_TRA_ROAD_P2W_E!O34+FC_TRA_ROAD_CAR_E!O34+FC_TRA_ROAD_BUS_E!O34+FC_TRA_ROAD_LCV_E!O34+FC_TRA_ROAD_HGV_E!O34</f>
        <v>0</v>
      </c>
      <c r="P34" s="8">
        <f>FC_TRA_ROAD_P2W_E!P34+FC_TRA_ROAD_CAR_E!P34+FC_TRA_ROAD_BUS_E!P34+FC_TRA_ROAD_LCV_E!P34+FC_TRA_ROAD_HGV_E!P34</f>
        <v>0</v>
      </c>
      <c r="Q34" s="8">
        <f>FC_TRA_ROAD_P2W_E!Q34+FC_TRA_ROAD_CAR_E!Q34+FC_TRA_ROAD_BUS_E!Q34+FC_TRA_ROAD_LCV_E!Q34+FC_TRA_ROAD_HGV_E!Q34</f>
        <v>0</v>
      </c>
      <c r="R34" s="8">
        <f>FC_TRA_ROAD_P2W_E!R34+FC_TRA_ROAD_CAR_E!R34+FC_TRA_ROAD_BUS_E!R34+FC_TRA_ROAD_LCV_E!R34+FC_TRA_ROAD_HGV_E!R34</f>
        <v>0</v>
      </c>
      <c r="S34" s="8">
        <f>FC_TRA_ROAD_P2W_E!S34+FC_TRA_ROAD_CAR_E!S34+FC_TRA_ROAD_BUS_E!S34+FC_TRA_ROAD_LCV_E!S34+FC_TRA_ROAD_HGV_E!S34</f>
        <v>0</v>
      </c>
      <c r="T34" s="8">
        <f>FC_TRA_ROAD_P2W_E!T34+FC_TRA_ROAD_CAR_E!T34+FC_TRA_ROAD_BUS_E!T34+FC_TRA_ROAD_LCV_E!T34+FC_TRA_ROAD_HGV_E!T34</f>
        <v>0</v>
      </c>
      <c r="U34" s="8">
        <f>FC_TRA_ROAD_P2W_E!U34+FC_TRA_ROAD_CAR_E!U34+FC_TRA_ROAD_BUS_E!U34+FC_TRA_ROAD_LCV_E!U34+FC_TRA_ROAD_HGV_E!U34</f>
        <v>0</v>
      </c>
      <c r="V34" s="8">
        <f>FC_TRA_ROAD_P2W_E!V34+FC_TRA_ROAD_CAR_E!V34+FC_TRA_ROAD_BUS_E!V34+FC_TRA_ROAD_LCV_E!V34+FC_TRA_ROAD_HGV_E!V34</f>
        <v>0</v>
      </c>
      <c r="W34" s="8">
        <f>FC_TRA_ROAD_P2W_E!W34+FC_TRA_ROAD_CAR_E!W34+FC_TRA_ROAD_BUS_E!W34+FC_TRA_ROAD_LCV_E!W34+FC_TRA_ROAD_HGV_E!W34</f>
        <v>0</v>
      </c>
      <c r="X34" s="8">
        <f>FC_TRA_ROAD_P2W_E!X34+FC_TRA_ROAD_CAR_E!X34+FC_TRA_ROAD_BUS_E!X34+FC_TRA_ROAD_LCV_E!X34+FC_TRA_ROAD_HGV_E!X34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FC_TRA_ROAD_P2W_E!C35+FC_TRA_ROAD_CAR_E!C35+FC_TRA_ROAD_BUS_E!C35+FC_TRA_ROAD_LCV_E!C35+FC_TRA_ROAD_HGV_E!C35</f>
        <v>0</v>
      </c>
      <c r="D35" s="8">
        <f>FC_TRA_ROAD_P2W_E!D35+FC_TRA_ROAD_CAR_E!D35+FC_TRA_ROAD_BUS_E!D35+FC_TRA_ROAD_LCV_E!D35+FC_TRA_ROAD_HGV_E!D35</f>
        <v>0</v>
      </c>
      <c r="E35" s="8">
        <f>FC_TRA_ROAD_P2W_E!E35+FC_TRA_ROAD_CAR_E!E35+FC_TRA_ROAD_BUS_E!E35+FC_TRA_ROAD_LCV_E!E35+FC_TRA_ROAD_HGV_E!E35</f>
        <v>0</v>
      </c>
      <c r="F35" s="8">
        <f>FC_TRA_ROAD_P2W_E!F35+FC_TRA_ROAD_CAR_E!F35+FC_TRA_ROAD_BUS_E!F35+FC_TRA_ROAD_LCV_E!F35+FC_TRA_ROAD_HGV_E!F35</f>
        <v>0</v>
      </c>
      <c r="G35" s="8">
        <f>FC_TRA_ROAD_P2W_E!G35+FC_TRA_ROAD_CAR_E!G35+FC_TRA_ROAD_BUS_E!G35+FC_TRA_ROAD_LCV_E!G35+FC_TRA_ROAD_HGV_E!G35</f>
        <v>0</v>
      </c>
      <c r="H35" s="8">
        <f>FC_TRA_ROAD_P2W_E!H35+FC_TRA_ROAD_CAR_E!H35+FC_TRA_ROAD_BUS_E!H35+FC_TRA_ROAD_LCV_E!H35+FC_TRA_ROAD_HGV_E!H35</f>
        <v>0</v>
      </c>
      <c r="I35" s="8">
        <f>FC_TRA_ROAD_P2W_E!I35+FC_TRA_ROAD_CAR_E!I35+FC_TRA_ROAD_BUS_E!I35+FC_TRA_ROAD_LCV_E!I35+FC_TRA_ROAD_HGV_E!I35</f>
        <v>0</v>
      </c>
      <c r="J35" s="8">
        <f>FC_TRA_ROAD_P2W_E!J35+FC_TRA_ROAD_CAR_E!J35+FC_TRA_ROAD_BUS_E!J35+FC_TRA_ROAD_LCV_E!J35+FC_TRA_ROAD_HGV_E!J35</f>
        <v>0</v>
      </c>
      <c r="K35" s="8">
        <f>FC_TRA_ROAD_P2W_E!K35+FC_TRA_ROAD_CAR_E!K35+FC_TRA_ROAD_BUS_E!K35+FC_TRA_ROAD_LCV_E!K35+FC_TRA_ROAD_HGV_E!K35</f>
        <v>0</v>
      </c>
      <c r="L35" s="8">
        <f>FC_TRA_ROAD_P2W_E!L35+FC_TRA_ROAD_CAR_E!L35+FC_TRA_ROAD_BUS_E!L35+FC_TRA_ROAD_LCV_E!L35+FC_TRA_ROAD_HGV_E!L35</f>
        <v>0</v>
      </c>
      <c r="M35" s="8">
        <f>FC_TRA_ROAD_P2W_E!M35+FC_TRA_ROAD_CAR_E!M35+FC_TRA_ROAD_BUS_E!M35+FC_TRA_ROAD_LCV_E!M35+FC_TRA_ROAD_HGV_E!M35</f>
        <v>0</v>
      </c>
      <c r="N35" s="8">
        <f>FC_TRA_ROAD_P2W_E!N35+FC_TRA_ROAD_CAR_E!N35+FC_TRA_ROAD_BUS_E!N35+FC_TRA_ROAD_LCV_E!N35+FC_TRA_ROAD_HGV_E!N35</f>
        <v>0</v>
      </c>
      <c r="O35" s="8">
        <f>FC_TRA_ROAD_P2W_E!O35+FC_TRA_ROAD_CAR_E!O35+FC_TRA_ROAD_BUS_E!O35+FC_TRA_ROAD_LCV_E!O35+FC_TRA_ROAD_HGV_E!O35</f>
        <v>0</v>
      </c>
      <c r="P35" s="8">
        <f>FC_TRA_ROAD_P2W_E!P35+FC_TRA_ROAD_CAR_E!P35+FC_TRA_ROAD_BUS_E!P35+FC_TRA_ROAD_LCV_E!P35+FC_TRA_ROAD_HGV_E!P35</f>
        <v>0</v>
      </c>
      <c r="Q35" s="8">
        <f>FC_TRA_ROAD_P2W_E!Q35+FC_TRA_ROAD_CAR_E!Q35+FC_TRA_ROAD_BUS_E!Q35+FC_TRA_ROAD_LCV_E!Q35+FC_TRA_ROAD_HGV_E!Q35</f>
        <v>0</v>
      </c>
      <c r="R35" s="8">
        <f>FC_TRA_ROAD_P2W_E!R35+FC_TRA_ROAD_CAR_E!R35+FC_TRA_ROAD_BUS_E!R35+FC_TRA_ROAD_LCV_E!R35+FC_TRA_ROAD_HGV_E!R35</f>
        <v>0</v>
      </c>
      <c r="S35" s="8">
        <f>FC_TRA_ROAD_P2W_E!S35+FC_TRA_ROAD_CAR_E!S35+FC_TRA_ROAD_BUS_E!S35+FC_TRA_ROAD_LCV_E!S35+FC_TRA_ROAD_HGV_E!S35</f>
        <v>0</v>
      </c>
      <c r="T35" s="8">
        <f>FC_TRA_ROAD_P2W_E!T35+FC_TRA_ROAD_CAR_E!T35+FC_TRA_ROAD_BUS_E!T35+FC_TRA_ROAD_LCV_E!T35+FC_TRA_ROAD_HGV_E!T35</f>
        <v>0</v>
      </c>
      <c r="U35" s="8">
        <f>FC_TRA_ROAD_P2W_E!U35+FC_TRA_ROAD_CAR_E!U35+FC_TRA_ROAD_BUS_E!U35+FC_TRA_ROAD_LCV_E!U35+FC_TRA_ROAD_HGV_E!U35</f>
        <v>0</v>
      </c>
      <c r="V35" s="8">
        <f>FC_TRA_ROAD_P2W_E!V35+FC_TRA_ROAD_CAR_E!V35+FC_TRA_ROAD_BUS_E!V35+FC_TRA_ROAD_LCV_E!V35+FC_TRA_ROAD_HGV_E!V35</f>
        <v>0</v>
      </c>
      <c r="W35" s="8">
        <f>FC_TRA_ROAD_P2W_E!W35+FC_TRA_ROAD_CAR_E!W35+FC_TRA_ROAD_BUS_E!W35+FC_TRA_ROAD_LCV_E!W35+FC_TRA_ROAD_HGV_E!W35</f>
        <v>0</v>
      </c>
      <c r="X35" s="8">
        <f>FC_TRA_ROAD_P2W_E!X35+FC_TRA_ROAD_CAR_E!X35+FC_TRA_ROAD_BUS_E!X35+FC_TRA_ROAD_LCV_E!X35+FC_TRA_ROAD_HGV_E!X35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FC_TRA_ROAD_P2W_E!C36+FC_TRA_ROAD_CAR_E!C36+FC_TRA_ROAD_BUS_E!C36+FC_TRA_ROAD_LCV_E!C36+FC_TRA_ROAD_HGV_E!C36</f>
        <v>5.8053009600000003</v>
      </c>
      <c r="D36" s="8">
        <f>FC_TRA_ROAD_P2W_E!D36+FC_TRA_ROAD_CAR_E!D36+FC_TRA_ROAD_BUS_E!D36+FC_TRA_ROAD_LCV_E!D36+FC_TRA_ROAD_HGV_E!D36</f>
        <v>8.707724279999999</v>
      </c>
      <c r="E36" s="8">
        <f>FC_TRA_ROAD_P2W_E!E36+FC_TRA_ROAD_CAR_E!E36+FC_TRA_ROAD_BUS_E!E36+FC_TRA_ROAD_LCV_E!E36+FC_TRA_ROAD_HGV_E!E36</f>
        <v>11.610374759999999</v>
      </c>
      <c r="F36" s="8">
        <f>FC_TRA_ROAD_P2W_E!F36+FC_TRA_ROAD_CAR_E!F36+FC_TRA_ROAD_BUS_E!F36+FC_TRA_ROAD_LCV_E!F36+FC_TRA_ROAD_HGV_E!F36</f>
        <v>8.707724279999999</v>
      </c>
      <c r="G36" s="8">
        <f>FC_TRA_ROAD_P2W_E!G36+FC_TRA_ROAD_CAR_E!G36+FC_TRA_ROAD_BUS_E!G36+FC_TRA_ROAD_LCV_E!G36+FC_TRA_ROAD_HGV_E!G36</f>
        <v>8.707724279999999</v>
      </c>
      <c r="H36" s="8">
        <f>FC_TRA_ROAD_P2W_E!H36+FC_TRA_ROAD_CAR_E!H36+FC_TRA_ROAD_BUS_E!H36+FC_TRA_ROAD_LCV_E!H36+FC_TRA_ROAD_HGV_E!H36</f>
        <v>5.8053009600000003</v>
      </c>
      <c r="I36" s="8">
        <f>FC_TRA_ROAD_P2W_E!I36+FC_TRA_ROAD_CAR_E!I36+FC_TRA_ROAD_BUS_E!I36+FC_TRA_ROAD_LCV_E!I36+FC_TRA_ROAD_HGV_E!I36</f>
        <v>2.9026504799999988</v>
      </c>
      <c r="J36" s="8">
        <f>FC_TRA_ROAD_P2W_E!J36+FC_TRA_ROAD_CAR_E!J36+FC_TRA_ROAD_BUS_E!J36+FC_TRA_ROAD_LCV_E!J36+FC_TRA_ROAD_HGV_E!J36</f>
        <v>5.8053009600000003</v>
      </c>
      <c r="K36" s="8">
        <f>FC_TRA_ROAD_P2W_E!K36+FC_TRA_ROAD_CAR_E!K36+FC_TRA_ROAD_BUS_E!K36+FC_TRA_ROAD_LCV_E!K36+FC_TRA_ROAD_HGV_E!K36</f>
        <v>5.8053009600000003</v>
      </c>
      <c r="L36" s="8">
        <f>FC_TRA_ROAD_P2W_E!L36+FC_TRA_ROAD_CAR_E!L36+FC_TRA_ROAD_BUS_E!L36+FC_TRA_ROAD_LCV_E!L36+FC_TRA_ROAD_HGV_E!L36</f>
        <v>3.9155569200000002</v>
      </c>
      <c r="M36" s="8">
        <f>FC_TRA_ROAD_P2W_E!M36+FC_TRA_ROAD_CAR_E!M36+FC_TRA_ROAD_BUS_E!M36+FC_TRA_ROAD_LCV_E!M36+FC_TRA_ROAD_HGV_E!M36</f>
        <v>3.9244161600000003</v>
      </c>
      <c r="N36" s="8">
        <f>FC_TRA_ROAD_P2W_E!N36+FC_TRA_ROAD_CAR_E!N36+FC_TRA_ROAD_BUS_E!N36+FC_TRA_ROAD_LCV_E!N36+FC_TRA_ROAD_HGV_E!N36</f>
        <v>1.8111466800000002</v>
      </c>
      <c r="O36" s="8">
        <f>FC_TRA_ROAD_P2W_E!O36+FC_TRA_ROAD_CAR_E!O36+FC_TRA_ROAD_BUS_E!O36+FC_TRA_ROAD_LCV_E!O36+FC_TRA_ROAD_HGV_E!O36</f>
        <v>4.9489077599999991</v>
      </c>
      <c r="P36" s="8">
        <f>FC_TRA_ROAD_P2W_E!P36+FC_TRA_ROAD_CAR_E!P36+FC_TRA_ROAD_BUS_E!P36+FC_TRA_ROAD_LCV_E!P36+FC_TRA_ROAD_HGV_E!P36</f>
        <v>3.393088919999999</v>
      </c>
      <c r="Q36" s="8">
        <f>FC_TRA_ROAD_P2W_E!Q36+FC_TRA_ROAD_CAR_E!Q36+FC_TRA_ROAD_BUS_E!Q36+FC_TRA_ROAD_LCV_E!Q36+FC_TRA_ROAD_HGV_E!Q36</f>
        <v>3.9126038399999996</v>
      </c>
      <c r="R36" s="8">
        <f>FC_TRA_ROAD_P2W_E!R36+FC_TRA_ROAD_CAR_E!R36+FC_TRA_ROAD_BUS_E!R36+FC_TRA_ROAD_LCV_E!R36+FC_TRA_ROAD_HGV_E!R36</f>
        <v>1.9622080800000001</v>
      </c>
      <c r="S36" s="8">
        <f>FC_TRA_ROAD_P2W_E!S36+FC_TRA_ROAD_CAR_E!S36+FC_TRA_ROAD_BUS_E!S36+FC_TRA_ROAD_LCV_E!S36+FC_TRA_ROAD_HGV_E!S36</f>
        <v>2.12190156</v>
      </c>
      <c r="T36" s="8">
        <f>FC_TRA_ROAD_P2W_E!T36+FC_TRA_ROAD_CAR_E!T36+FC_TRA_ROAD_BUS_E!T36+FC_TRA_ROAD_LCV_E!T36+FC_TRA_ROAD_HGV_E!T36</f>
        <v>1.8345441600000003</v>
      </c>
      <c r="U36" s="8">
        <f>FC_TRA_ROAD_P2W_E!U36+FC_TRA_ROAD_CAR_E!U36+FC_TRA_ROAD_BUS_E!U36+FC_TRA_ROAD_LCV_E!U36+FC_TRA_ROAD_HGV_E!U36</f>
        <v>0.97519788000000007</v>
      </c>
      <c r="V36" s="8">
        <f>FC_TRA_ROAD_P2W_E!V36+FC_TRA_ROAD_CAR_E!V36+FC_TRA_ROAD_BUS_E!V36+FC_TRA_ROAD_LCV_E!V36+FC_TRA_ROAD_HGV_E!V36</f>
        <v>0.85344012000000014</v>
      </c>
      <c r="W36" s="8">
        <f>FC_TRA_ROAD_P2W_E!W36+FC_TRA_ROAD_CAR_E!W36+FC_TRA_ROAD_BUS_E!W36+FC_TRA_ROAD_LCV_E!W36+FC_TRA_ROAD_HGV_E!W36</f>
        <v>0.50497667999999996</v>
      </c>
      <c r="X36" s="8">
        <f>FC_TRA_ROAD_P2W_E!X36+FC_TRA_ROAD_CAR_E!X36+FC_TRA_ROAD_BUS_E!X36+FC_TRA_ROAD_LCV_E!X36+FC_TRA_ROAD_HGV_E!X36</f>
        <v>0.74599343999999979</v>
      </c>
    </row>
    <row r="37" spans="1:24" ht="11.25" customHeight="1" x14ac:dyDescent="0.2">
      <c r="A37" s="28" t="s">
        <v>60</v>
      </c>
      <c r="B37" s="7" t="s">
        <v>61</v>
      </c>
      <c r="C37" s="8">
        <f>FC_TRA_ROAD_P2W_E!C37+FC_TRA_ROAD_CAR_E!C37+FC_TRA_ROAD_BUS_E!C37+FC_TRA_ROAD_LCV_E!C37+FC_TRA_ROAD_HGV_E!C37</f>
        <v>1727.4107465999998</v>
      </c>
      <c r="D37" s="8">
        <f>FC_TRA_ROAD_P2W_E!D37+FC_TRA_ROAD_CAR_E!D37+FC_TRA_ROAD_BUS_E!D37+FC_TRA_ROAD_LCV_E!D37+FC_TRA_ROAD_HGV_E!D37</f>
        <v>1700.83439064</v>
      </c>
      <c r="E37" s="8">
        <f>FC_TRA_ROAD_P2W_E!E37+FC_TRA_ROAD_CAR_E!E37+FC_TRA_ROAD_BUS_E!E37+FC_TRA_ROAD_LCV_E!E37+FC_TRA_ROAD_HGV_E!E37</f>
        <v>1660.9355532</v>
      </c>
      <c r="F37" s="8">
        <f>FC_TRA_ROAD_P2W_E!F37+FC_TRA_ROAD_CAR_E!F37+FC_TRA_ROAD_BUS_E!F37+FC_TRA_ROAD_LCV_E!F37+FC_TRA_ROAD_HGV_E!F37</f>
        <v>1690.4979352800001</v>
      </c>
      <c r="G37" s="8">
        <f>FC_TRA_ROAD_P2W_E!G37+FC_TRA_ROAD_CAR_E!G37+FC_TRA_ROAD_BUS_E!G37+FC_TRA_ROAD_LCV_E!G37+FC_TRA_ROAD_HGV_E!G37</f>
        <v>1638.9084650399998</v>
      </c>
      <c r="H37" s="8">
        <f>FC_TRA_ROAD_P2W_E!H37+FC_TRA_ROAD_CAR_E!H37+FC_TRA_ROAD_BUS_E!H37+FC_TRA_ROAD_LCV_E!H37+FC_TRA_ROAD_HGV_E!H37</f>
        <v>1492.3911063599999</v>
      </c>
      <c r="I37" s="8">
        <f>FC_TRA_ROAD_P2W_E!I37+FC_TRA_ROAD_CAR_E!I37+FC_TRA_ROAD_BUS_E!I37+FC_TRA_ROAD_LCV_E!I37+FC_TRA_ROAD_HGV_E!I37</f>
        <v>1341.0620269200001</v>
      </c>
      <c r="J37" s="8">
        <f>FC_TRA_ROAD_P2W_E!J37+FC_TRA_ROAD_CAR_E!J37+FC_TRA_ROAD_BUS_E!J37+FC_TRA_ROAD_LCV_E!J37+FC_TRA_ROAD_HGV_E!J37</f>
        <v>1283.3393403599996</v>
      </c>
      <c r="K37" s="8">
        <f>FC_TRA_ROAD_P2W_E!K37+FC_TRA_ROAD_CAR_E!K37+FC_TRA_ROAD_BUS_E!K37+FC_TRA_ROAD_LCV_E!K37+FC_TRA_ROAD_HGV_E!K37</f>
        <v>1224.3428089199999</v>
      </c>
      <c r="L37" s="8">
        <f>FC_TRA_ROAD_P2W_E!L37+FC_TRA_ROAD_CAR_E!L37+FC_TRA_ROAD_BUS_E!L37+FC_TRA_ROAD_LCV_E!L37+FC_TRA_ROAD_HGV_E!L37</f>
        <v>1128.7378317599998</v>
      </c>
      <c r="M37" s="8">
        <f>FC_TRA_ROAD_P2W_E!M37+FC_TRA_ROAD_CAR_E!M37+FC_TRA_ROAD_BUS_E!M37+FC_TRA_ROAD_LCV_E!M37+FC_TRA_ROAD_HGV_E!M37</f>
        <v>1049.0713833600003</v>
      </c>
      <c r="N37" s="8">
        <f>FC_TRA_ROAD_P2W_E!N37+FC_TRA_ROAD_CAR_E!N37+FC_TRA_ROAD_BUS_E!N37+FC_TRA_ROAD_LCV_E!N37+FC_TRA_ROAD_HGV_E!N37</f>
        <v>1070.2305306000001</v>
      </c>
      <c r="O37" s="8">
        <f>FC_TRA_ROAD_P2W_E!O37+FC_TRA_ROAD_CAR_E!O37+FC_TRA_ROAD_BUS_E!O37+FC_TRA_ROAD_LCV_E!O37+FC_TRA_ROAD_HGV_E!O37</f>
        <v>1042.3476478799998</v>
      </c>
      <c r="P37" s="8">
        <f>FC_TRA_ROAD_P2W_E!P37+FC_TRA_ROAD_CAR_E!P37+FC_TRA_ROAD_BUS_E!P37+FC_TRA_ROAD_LCV_E!P37+FC_TRA_ROAD_HGV_E!P37</f>
        <v>949.32902988000035</v>
      </c>
      <c r="Q37" s="8">
        <f>FC_TRA_ROAD_P2W_E!Q37+FC_TRA_ROAD_CAR_E!Q37+FC_TRA_ROAD_BUS_E!Q37+FC_TRA_ROAD_LCV_E!Q37+FC_TRA_ROAD_HGV_E!Q37</f>
        <v>910.88890200000014</v>
      </c>
      <c r="R37" s="8">
        <f>FC_TRA_ROAD_P2W_E!R37+FC_TRA_ROAD_CAR_E!R37+FC_TRA_ROAD_BUS_E!R37+FC_TRA_ROAD_LCV_E!R37+FC_TRA_ROAD_HGV_E!R37</f>
        <v>849.3239739600001</v>
      </c>
      <c r="S37" s="8">
        <f>FC_TRA_ROAD_P2W_E!S37+FC_TRA_ROAD_CAR_E!S37+FC_TRA_ROAD_BUS_E!S37+FC_TRA_ROAD_LCV_E!S37+FC_TRA_ROAD_HGV_E!S37</f>
        <v>825.38761535999993</v>
      </c>
      <c r="T37" s="8">
        <f>FC_TRA_ROAD_P2W_E!T37+FC_TRA_ROAD_CAR_E!T37+FC_TRA_ROAD_BUS_E!T37+FC_TRA_ROAD_LCV_E!T37+FC_TRA_ROAD_HGV_E!T37</f>
        <v>872.23995935999994</v>
      </c>
      <c r="U37" s="8">
        <f>FC_TRA_ROAD_P2W_E!U37+FC_TRA_ROAD_CAR_E!U37+FC_TRA_ROAD_BUS_E!U37+FC_TRA_ROAD_LCV_E!U37+FC_TRA_ROAD_HGV_E!U37</f>
        <v>952.48794564000025</v>
      </c>
      <c r="V37" s="8">
        <f>FC_TRA_ROAD_P2W_E!V37+FC_TRA_ROAD_CAR_E!V37+FC_TRA_ROAD_BUS_E!V37+FC_TRA_ROAD_LCV_E!V37+FC_TRA_ROAD_HGV_E!V37</f>
        <v>994.70170800000028</v>
      </c>
      <c r="W37" s="8">
        <f>FC_TRA_ROAD_P2W_E!W37+FC_TRA_ROAD_CAR_E!W37+FC_TRA_ROAD_BUS_E!W37+FC_TRA_ROAD_LCV_E!W37+FC_TRA_ROAD_HGV_E!W37</f>
        <v>759.52689120000002</v>
      </c>
      <c r="X37" s="8">
        <f>FC_TRA_ROAD_P2W_E!X37+FC_TRA_ROAD_CAR_E!X37+FC_TRA_ROAD_BUS_E!X37+FC_TRA_ROAD_LCV_E!X37+FC_TRA_ROAD_HGV_E!X37</f>
        <v>920.07375767999986</v>
      </c>
    </row>
    <row r="38" spans="1:24" ht="11.25" customHeight="1" x14ac:dyDescent="0.2">
      <c r="A38" s="28" t="s">
        <v>62</v>
      </c>
      <c r="B38" s="7" t="s">
        <v>63</v>
      </c>
      <c r="C38" s="8">
        <f>FC_TRA_ROAD_P2W_E!C38+FC_TRA_ROAD_CAR_E!C38+FC_TRA_ROAD_BUS_E!C38+FC_TRA_ROAD_LCV_E!C38+FC_TRA_ROAD_HGV_E!C38</f>
        <v>0</v>
      </c>
      <c r="D38" s="8">
        <f>FC_TRA_ROAD_P2W_E!D38+FC_TRA_ROAD_CAR_E!D38+FC_TRA_ROAD_BUS_E!D38+FC_TRA_ROAD_LCV_E!D38+FC_TRA_ROAD_HGV_E!D38</f>
        <v>0</v>
      </c>
      <c r="E38" s="8">
        <f>FC_TRA_ROAD_P2W_E!E38+FC_TRA_ROAD_CAR_E!E38+FC_TRA_ROAD_BUS_E!E38+FC_TRA_ROAD_LCV_E!E38+FC_TRA_ROAD_HGV_E!E38</f>
        <v>0</v>
      </c>
      <c r="F38" s="8">
        <f>FC_TRA_ROAD_P2W_E!F38+FC_TRA_ROAD_CAR_E!F38+FC_TRA_ROAD_BUS_E!F38+FC_TRA_ROAD_LCV_E!F38+FC_TRA_ROAD_HGV_E!F38</f>
        <v>0</v>
      </c>
      <c r="G38" s="8">
        <f>FC_TRA_ROAD_P2W_E!G38+FC_TRA_ROAD_CAR_E!G38+FC_TRA_ROAD_BUS_E!G38+FC_TRA_ROAD_LCV_E!G38+FC_TRA_ROAD_HGV_E!G38</f>
        <v>0</v>
      </c>
      <c r="H38" s="8">
        <f>FC_TRA_ROAD_P2W_E!H38+FC_TRA_ROAD_CAR_E!H38+FC_TRA_ROAD_BUS_E!H38+FC_TRA_ROAD_LCV_E!H38+FC_TRA_ROAD_HGV_E!H38</f>
        <v>0</v>
      </c>
      <c r="I38" s="8">
        <f>FC_TRA_ROAD_P2W_E!I38+FC_TRA_ROAD_CAR_E!I38+FC_TRA_ROAD_BUS_E!I38+FC_TRA_ROAD_LCV_E!I38+FC_TRA_ROAD_HGV_E!I38</f>
        <v>0</v>
      </c>
      <c r="J38" s="8">
        <f>FC_TRA_ROAD_P2W_E!J38+FC_TRA_ROAD_CAR_E!J38+FC_TRA_ROAD_BUS_E!J38+FC_TRA_ROAD_LCV_E!J38+FC_TRA_ROAD_HGV_E!J38</f>
        <v>0</v>
      </c>
      <c r="K38" s="8">
        <f>FC_TRA_ROAD_P2W_E!K38+FC_TRA_ROAD_CAR_E!K38+FC_TRA_ROAD_BUS_E!K38+FC_TRA_ROAD_LCV_E!K38+FC_TRA_ROAD_HGV_E!K38</f>
        <v>0</v>
      </c>
      <c r="L38" s="8">
        <f>FC_TRA_ROAD_P2W_E!L38+FC_TRA_ROAD_CAR_E!L38+FC_TRA_ROAD_BUS_E!L38+FC_TRA_ROAD_LCV_E!L38+FC_TRA_ROAD_HGV_E!L38</f>
        <v>0</v>
      </c>
      <c r="M38" s="8">
        <f>FC_TRA_ROAD_P2W_E!M38+FC_TRA_ROAD_CAR_E!M38+FC_TRA_ROAD_BUS_E!M38+FC_TRA_ROAD_LCV_E!M38+FC_TRA_ROAD_HGV_E!M38</f>
        <v>0</v>
      </c>
      <c r="N38" s="8">
        <f>FC_TRA_ROAD_P2W_E!N38+FC_TRA_ROAD_CAR_E!N38+FC_TRA_ROAD_BUS_E!N38+FC_TRA_ROAD_LCV_E!N38+FC_TRA_ROAD_HGV_E!N38</f>
        <v>0</v>
      </c>
      <c r="O38" s="8">
        <f>FC_TRA_ROAD_P2W_E!O38+FC_TRA_ROAD_CAR_E!O38+FC_TRA_ROAD_BUS_E!O38+FC_TRA_ROAD_LCV_E!O38+FC_TRA_ROAD_HGV_E!O38</f>
        <v>0</v>
      </c>
      <c r="P38" s="8">
        <f>FC_TRA_ROAD_P2W_E!P38+FC_TRA_ROAD_CAR_E!P38+FC_TRA_ROAD_BUS_E!P38+FC_TRA_ROAD_LCV_E!P38+FC_TRA_ROAD_HGV_E!P38</f>
        <v>0</v>
      </c>
      <c r="Q38" s="8">
        <f>FC_TRA_ROAD_P2W_E!Q38+FC_TRA_ROAD_CAR_E!Q38+FC_TRA_ROAD_BUS_E!Q38+FC_TRA_ROAD_LCV_E!Q38+FC_TRA_ROAD_HGV_E!Q38</f>
        <v>0</v>
      </c>
      <c r="R38" s="8">
        <f>FC_TRA_ROAD_P2W_E!R38+FC_TRA_ROAD_CAR_E!R38+FC_TRA_ROAD_BUS_E!R38+FC_TRA_ROAD_LCV_E!R38+FC_TRA_ROAD_HGV_E!R38</f>
        <v>0</v>
      </c>
      <c r="S38" s="8">
        <f>FC_TRA_ROAD_P2W_E!S38+FC_TRA_ROAD_CAR_E!S38+FC_TRA_ROAD_BUS_E!S38+FC_TRA_ROAD_LCV_E!S38+FC_TRA_ROAD_HGV_E!S38</f>
        <v>0</v>
      </c>
      <c r="T38" s="8">
        <f>FC_TRA_ROAD_P2W_E!T38+FC_TRA_ROAD_CAR_E!T38+FC_TRA_ROAD_BUS_E!T38+FC_TRA_ROAD_LCV_E!T38+FC_TRA_ROAD_HGV_E!T38</f>
        <v>0</v>
      </c>
      <c r="U38" s="8">
        <f>FC_TRA_ROAD_P2W_E!U38+FC_TRA_ROAD_CAR_E!U38+FC_TRA_ROAD_BUS_E!U38+FC_TRA_ROAD_LCV_E!U38+FC_TRA_ROAD_HGV_E!U38</f>
        <v>0</v>
      </c>
      <c r="V38" s="8">
        <f>FC_TRA_ROAD_P2W_E!V38+FC_TRA_ROAD_CAR_E!V38+FC_TRA_ROAD_BUS_E!V38+FC_TRA_ROAD_LCV_E!V38+FC_TRA_ROAD_HGV_E!V38</f>
        <v>0</v>
      </c>
      <c r="W38" s="8">
        <f>FC_TRA_ROAD_P2W_E!W38+FC_TRA_ROAD_CAR_E!W38+FC_TRA_ROAD_BUS_E!W38+FC_TRA_ROAD_LCV_E!W38+FC_TRA_ROAD_HGV_E!W38</f>
        <v>0</v>
      </c>
      <c r="X38" s="8">
        <f>FC_TRA_ROAD_P2W_E!X38+FC_TRA_ROAD_CAR_E!X38+FC_TRA_ROAD_BUS_E!X38+FC_TRA_ROAD_LCV_E!X38+FC_TRA_ROAD_HGV_E!X38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FC_TRA_ROAD_P2W_E!C39+FC_TRA_ROAD_CAR_E!C39+FC_TRA_ROAD_BUS_E!C39+FC_TRA_ROAD_LCV_E!C39+FC_TRA_ROAD_HGV_E!C39</f>
        <v>0</v>
      </c>
      <c r="D39" s="8">
        <f>FC_TRA_ROAD_P2W_E!D39+FC_TRA_ROAD_CAR_E!D39+FC_TRA_ROAD_BUS_E!D39+FC_TRA_ROAD_LCV_E!D39+FC_TRA_ROAD_HGV_E!D39</f>
        <v>0</v>
      </c>
      <c r="E39" s="8">
        <f>FC_TRA_ROAD_P2W_E!E39+FC_TRA_ROAD_CAR_E!E39+FC_TRA_ROAD_BUS_E!E39+FC_TRA_ROAD_LCV_E!E39+FC_TRA_ROAD_HGV_E!E39</f>
        <v>0</v>
      </c>
      <c r="F39" s="8">
        <f>FC_TRA_ROAD_P2W_E!F39+FC_TRA_ROAD_CAR_E!F39+FC_TRA_ROAD_BUS_E!F39+FC_TRA_ROAD_LCV_E!F39+FC_TRA_ROAD_HGV_E!F39</f>
        <v>0</v>
      </c>
      <c r="G39" s="8">
        <f>FC_TRA_ROAD_P2W_E!G39+FC_TRA_ROAD_CAR_E!G39+FC_TRA_ROAD_BUS_E!G39+FC_TRA_ROAD_LCV_E!G39+FC_TRA_ROAD_HGV_E!G39</f>
        <v>0</v>
      </c>
      <c r="H39" s="8">
        <f>FC_TRA_ROAD_P2W_E!H39+FC_TRA_ROAD_CAR_E!H39+FC_TRA_ROAD_BUS_E!H39+FC_TRA_ROAD_LCV_E!H39+FC_TRA_ROAD_HGV_E!H39</f>
        <v>0</v>
      </c>
      <c r="I39" s="8">
        <f>FC_TRA_ROAD_P2W_E!I39+FC_TRA_ROAD_CAR_E!I39+FC_TRA_ROAD_BUS_E!I39+FC_TRA_ROAD_LCV_E!I39+FC_TRA_ROAD_HGV_E!I39</f>
        <v>0</v>
      </c>
      <c r="J39" s="8">
        <f>FC_TRA_ROAD_P2W_E!J39+FC_TRA_ROAD_CAR_E!J39+FC_TRA_ROAD_BUS_E!J39+FC_TRA_ROAD_LCV_E!J39+FC_TRA_ROAD_HGV_E!J39</f>
        <v>0</v>
      </c>
      <c r="K39" s="8">
        <f>FC_TRA_ROAD_P2W_E!K39+FC_TRA_ROAD_CAR_E!K39+FC_TRA_ROAD_BUS_E!K39+FC_TRA_ROAD_LCV_E!K39+FC_TRA_ROAD_HGV_E!K39</f>
        <v>0</v>
      </c>
      <c r="L39" s="8">
        <f>FC_TRA_ROAD_P2W_E!L39+FC_TRA_ROAD_CAR_E!L39+FC_TRA_ROAD_BUS_E!L39+FC_TRA_ROAD_LCV_E!L39+FC_TRA_ROAD_HGV_E!L39</f>
        <v>0</v>
      </c>
      <c r="M39" s="8">
        <f>FC_TRA_ROAD_P2W_E!M39+FC_TRA_ROAD_CAR_E!M39+FC_TRA_ROAD_BUS_E!M39+FC_TRA_ROAD_LCV_E!M39+FC_TRA_ROAD_HGV_E!M39</f>
        <v>0</v>
      </c>
      <c r="N39" s="8">
        <f>FC_TRA_ROAD_P2W_E!N39+FC_TRA_ROAD_CAR_E!N39+FC_TRA_ROAD_BUS_E!N39+FC_TRA_ROAD_LCV_E!N39+FC_TRA_ROAD_HGV_E!N39</f>
        <v>0</v>
      </c>
      <c r="O39" s="8">
        <f>FC_TRA_ROAD_P2W_E!O39+FC_TRA_ROAD_CAR_E!O39+FC_TRA_ROAD_BUS_E!O39+FC_TRA_ROAD_LCV_E!O39+FC_TRA_ROAD_HGV_E!O39</f>
        <v>0</v>
      </c>
      <c r="P39" s="8">
        <f>FC_TRA_ROAD_P2W_E!P39+FC_TRA_ROAD_CAR_E!P39+FC_TRA_ROAD_BUS_E!P39+FC_TRA_ROAD_LCV_E!P39+FC_TRA_ROAD_HGV_E!P39</f>
        <v>0</v>
      </c>
      <c r="Q39" s="8">
        <f>FC_TRA_ROAD_P2W_E!Q39+FC_TRA_ROAD_CAR_E!Q39+FC_TRA_ROAD_BUS_E!Q39+FC_TRA_ROAD_LCV_E!Q39+FC_TRA_ROAD_HGV_E!Q39</f>
        <v>0</v>
      </c>
      <c r="R39" s="8">
        <f>FC_TRA_ROAD_P2W_E!R39+FC_TRA_ROAD_CAR_E!R39+FC_TRA_ROAD_BUS_E!R39+FC_TRA_ROAD_LCV_E!R39+FC_TRA_ROAD_HGV_E!R39</f>
        <v>0</v>
      </c>
      <c r="S39" s="8">
        <f>FC_TRA_ROAD_P2W_E!S39+FC_TRA_ROAD_CAR_E!S39+FC_TRA_ROAD_BUS_E!S39+FC_TRA_ROAD_LCV_E!S39+FC_TRA_ROAD_HGV_E!S39</f>
        <v>0</v>
      </c>
      <c r="T39" s="8">
        <f>FC_TRA_ROAD_P2W_E!T39+FC_TRA_ROAD_CAR_E!T39+FC_TRA_ROAD_BUS_E!T39+FC_TRA_ROAD_LCV_E!T39+FC_TRA_ROAD_HGV_E!T39</f>
        <v>0</v>
      </c>
      <c r="U39" s="8">
        <f>FC_TRA_ROAD_P2W_E!U39+FC_TRA_ROAD_CAR_E!U39+FC_TRA_ROAD_BUS_E!U39+FC_TRA_ROAD_LCV_E!U39+FC_TRA_ROAD_HGV_E!U39</f>
        <v>0</v>
      </c>
      <c r="V39" s="8">
        <f>FC_TRA_ROAD_P2W_E!V39+FC_TRA_ROAD_CAR_E!V39+FC_TRA_ROAD_BUS_E!V39+FC_TRA_ROAD_LCV_E!V39+FC_TRA_ROAD_HGV_E!V39</f>
        <v>0</v>
      </c>
      <c r="W39" s="8">
        <f>FC_TRA_ROAD_P2W_E!W39+FC_TRA_ROAD_CAR_E!W39+FC_TRA_ROAD_BUS_E!W39+FC_TRA_ROAD_LCV_E!W39+FC_TRA_ROAD_HGV_E!W39</f>
        <v>0</v>
      </c>
      <c r="X39" s="8">
        <f>FC_TRA_ROAD_P2W_E!X39+FC_TRA_ROAD_CAR_E!X39+FC_TRA_ROAD_BUS_E!X39+FC_TRA_ROAD_LCV_E!X39+FC_TRA_ROAD_HGV_E!X39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FC_TRA_ROAD_P2W_E!C40+FC_TRA_ROAD_CAR_E!C40+FC_TRA_ROAD_BUS_E!C40+FC_TRA_ROAD_LCV_E!C40+FC_TRA_ROAD_HGV_E!C40</f>
        <v>0</v>
      </c>
      <c r="D40" s="8">
        <f>FC_TRA_ROAD_P2W_E!D40+FC_TRA_ROAD_CAR_E!D40+FC_TRA_ROAD_BUS_E!D40+FC_TRA_ROAD_LCV_E!D40+FC_TRA_ROAD_HGV_E!D40</f>
        <v>0</v>
      </c>
      <c r="E40" s="8">
        <f>FC_TRA_ROAD_P2W_E!E40+FC_TRA_ROAD_CAR_E!E40+FC_TRA_ROAD_BUS_E!E40+FC_TRA_ROAD_LCV_E!E40+FC_TRA_ROAD_HGV_E!E40</f>
        <v>0</v>
      </c>
      <c r="F40" s="8">
        <f>FC_TRA_ROAD_P2W_E!F40+FC_TRA_ROAD_CAR_E!F40+FC_TRA_ROAD_BUS_E!F40+FC_TRA_ROAD_LCV_E!F40+FC_TRA_ROAD_HGV_E!F40</f>
        <v>0</v>
      </c>
      <c r="G40" s="8">
        <f>FC_TRA_ROAD_P2W_E!G40+FC_TRA_ROAD_CAR_E!G40+FC_TRA_ROAD_BUS_E!G40+FC_TRA_ROAD_LCV_E!G40+FC_TRA_ROAD_HGV_E!G40</f>
        <v>0</v>
      </c>
      <c r="H40" s="8">
        <f>FC_TRA_ROAD_P2W_E!H40+FC_TRA_ROAD_CAR_E!H40+FC_TRA_ROAD_BUS_E!H40+FC_TRA_ROAD_LCV_E!H40+FC_TRA_ROAD_HGV_E!H40</f>
        <v>0</v>
      </c>
      <c r="I40" s="8">
        <f>FC_TRA_ROAD_P2W_E!I40+FC_TRA_ROAD_CAR_E!I40+FC_TRA_ROAD_BUS_E!I40+FC_TRA_ROAD_LCV_E!I40+FC_TRA_ROAD_HGV_E!I40</f>
        <v>0</v>
      </c>
      <c r="J40" s="8">
        <f>FC_TRA_ROAD_P2W_E!J40+FC_TRA_ROAD_CAR_E!J40+FC_TRA_ROAD_BUS_E!J40+FC_TRA_ROAD_LCV_E!J40+FC_TRA_ROAD_HGV_E!J40</f>
        <v>0</v>
      </c>
      <c r="K40" s="8">
        <f>FC_TRA_ROAD_P2W_E!K40+FC_TRA_ROAD_CAR_E!K40+FC_TRA_ROAD_BUS_E!K40+FC_TRA_ROAD_LCV_E!K40+FC_TRA_ROAD_HGV_E!K40</f>
        <v>0</v>
      </c>
      <c r="L40" s="8">
        <f>FC_TRA_ROAD_P2W_E!L40+FC_TRA_ROAD_CAR_E!L40+FC_TRA_ROAD_BUS_E!L40+FC_TRA_ROAD_LCV_E!L40+FC_TRA_ROAD_HGV_E!L40</f>
        <v>0</v>
      </c>
      <c r="M40" s="8">
        <f>FC_TRA_ROAD_P2W_E!M40+FC_TRA_ROAD_CAR_E!M40+FC_TRA_ROAD_BUS_E!M40+FC_TRA_ROAD_LCV_E!M40+FC_TRA_ROAD_HGV_E!M40</f>
        <v>0</v>
      </c>
      <c r="N40" s="8">
        <f>FC_TRA_ROAD_P2W_E!N40+FC_TRA_ROAD_CAR_E!N40+FC_TRA_ROAD_BUS_E!N40+FC_TRA_ROAD_LCV_E!N40+FC_TRA_ROAD_HGV_E!N40</f>
        <v>0</v>
      </c>
      <c r="O40" s="8">
        <f>FC_TRA_ROAD_P2W_E!O40+FC_TRA_ROAD_CAR_E!O40+FC_TRA_ROAD_BUS_E!O40+FC_TRA_ROAD_LCV_E!O40+FC_TRA_ROAD_HGV_E!O40</f>
        <v>0</v>
      </c>
      <c r="P40" s="8">
        <f>FC_TRA_ROAD_P2W_E!P40+FC_TRA_ROAD_CAR_E!P40+FC_TRA_ROAD_BUS_E!P40+FC_TRA_ROAD_LCV_E!P40+FC_TRA_ROAD_HGV_E!P40</f>
        <v>0</v>
      </c>
      <c r="Q40" s="8">
        <f>FC_TRA_ROAD_P2W_E!Q40+FC_TRA_ROAD_CAR_E!Q40+FC_TRA_ROAD_BUS_E!Q40+FC_TRA_ROAD_LCV_E!Q40+FC_TRA_ROAD_HGV_E!Q40</f>
        <v>0</v>
      </c>
      <c r="R40" s="8">
        <f>FC_TRA_ROAD_P2W_E!R40+FC_TRA_ROAD_CAR_E!R40+FC_TRA_ROAD_BUS_E!R40+FC_TRA_ROAD_LCV_E!R40+FC_TRA_ROAD_HGV_E!R40</f>
        <v>0</v>
      </c>
      <c r="S40" s="8">
        <f>FC_TRA_ROAD_P2W_E!S40+FC_TRA_ROAD_CAR_E!S40+FC_TRA_ROAD_BUS_E!S40+FC_TRA_ROAD_LCV_E!S40+FC_TRA_ROAD_HGV_E!S40</f>
        <v>0</v>
      </c>
      <c r="T40" s="8">
        <f>FC_TRA_ROAD_P2W_E!T40+FC_TRA_ROAD_CAR_E!T40+FC_TRA_ROAD_BUS_E!T40+FC_TRA_ROAD_LCV_E!T40+FC_TRA_ROAD_HGV_E!T40</f>
        <v>0</v>
      </c>
      <c r="U40" s="8">
        <f>FC_TRA_ROAD_P2W_E!U40+FC_TRA_ROAD_CAR_E!U40+FC_TRA_ROAD_BUS_E!U40+FC_TRA_ROAD_LCV_E!U40+FC_TRA_ROAD_HGV_E!U40</f>
        <v>0</v>
      </c>
      <c r="V40" s="8">
        <f>FC_TRA_ROAD_P2W_E!V40+FC_TRA_ROAD_CAR_E!V40+FC_TRA_ROAD_BUS_E!V40+FC_TRA_ROAD_LCV_E!V40+FC_TRA_ROAD_HGV_E!V40</f>
        <v>0</v>
      </c>
      <c r="W40" s="8">
        <f>FC_TRA_ROAD_P2W_E!W40+FC_TRA_ROAD_CAR_E!W40+FC_TRA_ROAD_BUS_E!W40+FC_TRA_ROAD_LCV_E!W40+FC_TRA_ROAD_HGV_E!W40</f>
        <v>0</v>
      </c>
      <c r="X40" s="8">
        <f>FC_TRA_ROAD_P2W_E!X40+FC_TRA_ROAD_CAR_E!X40+FC_TRA_ROAD_BUS_E!X40+FC_TRA_ROAD_LCV_E!X40+FC_TRA_ROAD_HGV_E!X40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FC_TRA_ROAD_P2W_E!C41+FC_TRA_ROAD_CAR_E!C41+FC_TRA_ROAD_BUS_E!C41+FC_TRA_ROAD_LCV_E!C41+FC_TRA_ROAD_HGV_E!C41</f>
        <v>0</v>
      </c>
      <c r="D41" s="8">
        <f>FC_TRA_ROAD_P2W_E!D41+FC_TRA_ROAD_CAR_E!D41+FC_TRA_ROAD_BUS_E!D41+FC_TRA_ROAD_LCV_E!D41+FC_TRA_ROAD_HGV_E!D41</f>
        <v>0</v>
      </c>
      <c r="E41" s="8">
        <f>FC_TRA_ROAD_P2W_E!E41+FC_TRA_ROAD_CAR_E!E41+FC_TRA_ROAD_BUS_E!E41+FC_TRA_ROAD_LCV_E!E41+FC_TRA_ROAD_HGV_E!E41</f>
        <v>0</v>
      </c>
      <c r="F41" s="8">
        <f>FC_TRA_ROAD_P2W_E!F41+FC_TRA_ROAD_CAR_E!F41+FC_TRA_ROAD_BUS_E!F41+FC_TRA_ROAD_LCV_E!F41+FC_TRA_ROAD_HGV_E!F41</f>
        <v>0</v>
      </c>
      <c r="G41" s="8">
        <f>FC_TRA_ROAD_P2W_E!G41+FC_TRA_ROAD_CAR_E!G41+FC_TRA_ROAD_BUS_E!G41+FC_TRA_ROAD_LCV_E!G41+FC_TRA_ROAD_HGV_E!G41</f>
        <v>0</v>
      </c>
      <c r="H41" s="8">
        <f>FC_TRA_ROAD_P2W_E!H41+FC_TRA_ROAD_CAR_E!H41+FC_TRA_ROAD_BUS_E!H41+FC_TRA_ROAD_LCV_E!H41+FC_TRA_ROAD_HGV_E!H41</f>
        <v>0</v>
      </c>
      <c r="I41" s="8">
        <f>FC_TRA_ROAD_P2W_E!I41+FC_TRA_ROAD_CAR_E!I41+FC_TRA_ROAD_BUS_E!I41+FC_TRA_ROAD_LCV_E!I41+FC_TRA_ROAD_HGV_E!I41</f>
        <v>0</v>
      </c>
      <c r="J41" s="8">
        <f>FC_TRA_ROAD_P2W_E!J41+FC_TRA_ROAD_CAR_E!J41+FC_TRA_ROAD_BUS_E!J41+FC_TRA_ROAD_LCV_E!J41+FC_TRA_ROAD_HGV_E!J41</f>
        <v>0</v>
      </c>
      <c r="K41" s="8">
        <f>FC_TRA_ROAD_P2W_E!K41+FC_TRA_ROAD_CAR_E!K41+FC_TRA_ROAD_BUS_E!K41+FC_TRA_ROAD_LCV_E!K41+FC_TRA_ROAD_HGV_E!K41</f>
        <v>0</v>
      </c>
      <c r="L41" s="8">
        <f>FC_TRA_ROAD_P2W_E!L41+FC_TRA_ROAD_CAR_E!L41+FC_TRA_ROAD_BUS_E!L41+FC_TRA_ROAD_LCV_E!L41+FC_TRA_ROAD_HGV_E!L41</f>
        <v>0</v>
      </c>
      <c r="M41" s="8">
        <f>FC_TRA_ROAD_P2W_E!M41+FC_TRA_ROAD_CAR_E!M41+FC_TRA_ROAD_BUS_E!M41+FC_TRA_ROAD_LCV_E!M41+FC_TRA_ROAD_HGV_E!M41</f>
        <v>0</v>
      </c>
      <c r="N41" s="8">
        <f>FC_TRA_ROAD_P2W_E!N41+FC_TRA_ROAD_CAR_E!N41+FC_TRA_ROAD_BUS_E!N41+FC_TRA_ROAD_LCV_E!N41+FC_TRA_ROAD_HGV_E!N41</f>
        <v>0</v>
      </c>
      <c r="O41" s="8">
        <f>FC_TRA_ROAD_P2W_E!O41+FC_TRA_ROAD_CAR_E!O41+FC_TRA_ROAD_BUS_E!O41+FC_TRA_ROAD_LCV_E!O41+FC_TRA_ROAD_HGV_E!O41</f>
        <v>0</v>
      </c>
      <c r="P41" s="8">
        <f>FC_TRA_ROAD_P2W_E!P41+FC_TRA_ROAD_CAR_E!P41+FC_TRA_ROAD_BUS_E!P41+FC_TRA_ROAD_LCV_E!P41+FC_TRA_ROAD_HGV_E!P41</f>
        <v>0</v>
      </c>
      <c r="Q41" s="8">
        <f>FC_TRA_ROAD_P2W_E!Q41+FC_TRA_ROAD_CAR_E!Q41+FC_TRA_ROAD_BUS_E!Q41+FC_TRA_ROAD_LCV_E!Q41+FC_TRA_ROAD_HGV_E!Q41</f>
        <v>0</v>
      </c>
      <c r="R41" s="8">
        <f>FC_TRA_ROAD_P2W_E!R41+FC_TRA_ROAD_CAR_E!R41+FC_TRA_ROAD_BUS_E!R41+FC_TRA_ROAD_LCV_E!R41+FC_TRA_ROAD_HGV_E!R41</f>
        <v>0</v>
      </c>
      <c r="S41" s="8">
        <f>FC_TRA_ROAD_P2W_E!S41+FC_TRA_ROAD_CAR_E!S41+FC_TRA_ROAD_BUS_E!S41+FC_TRA_ROAD_LCV_E!S41+FC_TRA_ROAD_HGV_E!S41</f>
        <v>0</v>
      </c>
      <c r="T41" s="8">
        <f>FC_TRA_ROAD_P2W_E!T41+FC_TRA_ROAD_CAR_E!T41+FC_TRA_ROAD_BUS_E!T41+FC_TRA_ROAD_LCV_E!T41+FC_TRA_ROAD_HGV_E!T41</f>
        <v>0</v>
      </c>
      <c r="U41" s="8">
        <f>FC_TRA_ROAD_P2W_E!U41+FC_TRA_ROAD_CAR_E!U41+FC_TRA_ROAD_BUS_E!U41+FC_TRA_ROAD_LCV_E!U41+FC_TRA_ROAD_HGV_E!U41</f>
        <v>0</v>
      </c>
      <c r="V41" s="8">
        <f>FC_TRA_ROAD_P2W_E!V41+FC_TRA_ROAD_CAR_E!V41+FC_TRA_ROAD_BUS_E!V41+FC_TRA_ROAD_LCV_E!V41+FC_TRA_ROAD_HGV_E!V41</f>
        <v>0</v>
      </c>
      <c r="W41" s="8">
        <f>FC_TRA_ROAD_P2W_E!W41+FC_TRA_ROAD_CAR_E!W41+FC_TRA_ROAD_BUS_E!W41+FC_TRA_ROAD_LCV_E!W41+FC_TRA_ROAD_HGV_E!W41</f>
        <v>0</v>
      </c>
      <c r="X41" s="8">
        <f>FC_TRA_ROAD_P2W_E!X41+FC_TRA_ROAD_CAR_E!X41+FC_TRA_ROAD_BUS_E!X41+FC_TRA_ROAD_LCV_E!X41+FC_TRA_ROAD_HGV_E!X41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FC_TRA_ROAD_P2W_E!C42+FC_TRA_ROAD_CAR_E!C42+FC_TRA_ROAD_BUS_E!C42+FC_TRA_ROAD_LCV_E!C42+FC_TRA_ROAD_HGV_E!C42</f>
        <v>0</v>
      </c>
      <c r="D42" s="8">
        <f>FC_TRA_ROAD_P2W_E!D42+FC_TRA_ROAD_CAR_E!D42+FC_TRA_ROAD_BUS_E!D42+FC_TRA_ROAD_LCV_E!D42+FC_TRA_ROAD_HGV_E!D42</f>
        <v>0</v>
      </c>
      <c r="E42" s="8">
        <f>FC_TRA_ROAD_P2W_E!E42+FC_TRA_ROAD_CAR_E!E42+FC_TRA_ROAD_BUS_E!E42+FC_TRA_ROAD_LCV_E!E42+FC_TRA_ROAD_HGV_E!E42</f>
        <v>0</v>
      </c>
      <c r="F42" s="8">
        <f>FC_TRA_ROAD_P2W_E!F42+FC_TRA_ROAD_CAR_E!F42+FC_TRA_ROAD_BUS_E!F42+FC_TRA_ROAD_LCV_E!F42+FC_TRA_ROAD_HGV_E!F42</f>
        <v>0</v>
      </c>
      <c r="G42" s="8">
        <f>FC_TRA_ROAD_P2W_E!G42+FC_TRA_ROAD_CAR_E!G42+FC_TRA_ROAD_BUS_E!G42+FC_TRA_ROAD_LCV_E!G42+FC_TRA_ROAD_HGV_E!G42</f>
        <v>0</v>
      </c>
      <c r="H42" s="8">
        <f>FC_TRA_ROAD_P2W_E!H42+FC_TRA_ROAD_CAR_E!H42+FC_TRA_ROAD_BUS_E!H42+FC_TRA_ROAD_LCV_E!H42+FC_TRA_ROAD_HGV_E!H42</f>
        <v>0</v>
      </c>
      <c r="I42" s="8">
        <f>FC_TRA_ROAD_P2W_E!I42+FC_TRA_ROAD_CAR_E!I42+FC_TRA_ROAD_BUS_E!I42+FC_TRA_ROAD_LCV_E!I42+FC_TRA_ROAD_HGV_E!I42</f>
        <v>0</v>
      </c>
      <c r="J42" s="8">
        <f>FC_TRA_ROAD_P2W_E!J42+FC_TRA_ROAD_CAR_E!J42+FC_TRA_ROAD_BUS_E!J42+FC_TRA_ROAD_LCV_E!J42+FC_TRA_ROAD_HGV_E!J42</f>
        <v>0</v>
      </c>
      <c r="K42" s="8">
        <f>FC_TRA_ROAD_P2W_E!K42+FC_TRA_ROAD_CAR_E!K42+FC_TRA_ROAD_BUS_E!K42+FC_TRA_ROAD_LCV_E!K42+FC_TRA_ROAD_HGV_E!K42</f>
        <v>0</v>
      </c>
      <c r="L42" s="8">
        <f>FC_TRA_ROAD_P2W_E!L42+FC_TRA_ROAD_CAR_E!L42+FC_TRA_ROAD_BUS_E!L42+FC_TRA_ROAD_LCV_E!L42+FC_TRA_ROAD_HGV_E!L42</f>
        <v>0</v>
      </c>
      <c r="M42" s="8">
        <f>FC_TRA_ROAD_P2W_E!M42+FC_TRA_ROAD_CAR_E!M42+FC_TRA_ROAD_BUS_E!M42+FC_TRA_ROAD_LCV_E!M42+FC_TRA_ROAD_HGV_E!M42</f>
        <v>0</v>
      </c>
      <c r="N42" s="8">
        <f>FC_TRA_ROAD_P2W_E!N42+FC_TRA_ROAD_CAR_E!N42+FC_TRA_ROAD_BUS_E!N42+FC_TRA_ROAD_LCV_E!N42+FC_TRA_ROAD_HGV_E!N42</f>
        <v>0</v>
      </c>
      <c r="O42" s="8">
        <f>FC_TRA_ROAD_P2W_E!O42+FC_TRA_ROAD_CAR_E!O42+FC_TRA_ROAD_BUS_E!O42+FC_TRA_ROAD_LCV_E!O42+FC_TRA_ROAD_HGV_E!O42</f>
        <v>0</v>
      </c>
      <c r="P42" s="8">
        <f>FC_TRA_ROAD_P2W_E!P42+FC_TRA_ROAD_CAR_E!P42+FC_TRA_ROAD_BUS_E!P42+FC_TRA_ROAD_LCV_E!P42+FC_TRA_ROAD_HGV_E!P42</f>
        <v>0</v>
      </c>
      <c r="Q42" s="8">
        <f>FC_TRA_ROAD_P2W_E!Q42+FC_TRA_ROAD_CAR_E!Q42+FC_TRA_ROAD_BUS_E!Q42+FC_TRA_ROAD_LCV_E!Q42+FC_TRA_ROAD_HGV_E!Q42</f>
        <v>0</v>
      </c>
      <c r="R42" s="8">
        <f>FC_TRA_ROAD_P2W_E!R42+FC_TRA_ROAD_CAR_E!R42+FC_TRA_ROAD_BUS_E!R42+FC_TRA_ROAD_LCV_E!R42+FC_TRA_ROAD_HGV_E!R42</f>
        <v>0</v>
      </c>
      <c r="S42" s="8">
        <f>FC_TRA_ROAD_P2W_E!S42+FC_TRA_ROAD_CAR_E!S42+FC_TRA_ROAD_BUS_E!S42+FC_TRA_ROAD_LCV_E!S42+FC_TRA_ROAD_HGV_E!S42</f>
        <v>0</v>
      </c>
      <c r="T42" s="8">
        <f>FC_TRA_ROAD_P2W_E!T42+FC_TRA_ROAD_CAR_E!T42+FC_TRA_ROAD_BUS_E!T42+FC_TRA_ROAD_LCV_E!T42+FC_TRA_ROAD_HGV_E!T42</f>
        <v>0</v>
      </c>
      <c r="U42" s="8">
        <f>FC_TRA_ROAD_P2W_E!U42+FC_TRA_ROAD_CAR_E!U42+FC_TRA_ROAD_BUS_E!U42+FC_TRA_ROAD_LCV_E!U42+FC_TRA_ROAD_HGV_E!U42</f>
        <v>0</v>
      </c>
      <c r="V42" s="8">
        <f>FC_TRA_ROAD_P2W_E!V42+FC_TRA_ROAD_CAR_E!V42+FC_TRA_ROAD_BUS_E!V42+FC_TRA_ROAD_LCV_E!V42+FC_TRA_ROAD_HGV_E!V42</f>
        <v>0</v>
      </c>
      <c r="W42" s="8">
        <f>FC_TRA_ROAD_P2W_E!W42+FC_TRA_ROAD_CAR_E!W42+FC_TRA_ROAD_BUS_E!W42+FC_TRA_ROAD_LCV_E!W42+FC_TRA_ROAD_HGV_E!W42</f>
        <v>0</v>
      </c>
      <c r="X42" s="8">
        <f>FC_TRA_ROAD_P2W_E!X42+FC_TRA_ROAD_CAR_E!X42+FC_TRA_ROAD_BUS_E!X42+FC_TRA_ROAD_LCV_E!X42+FC_TRA_ROAD_HGV_E!X42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FC_TRA_ROAD_P2W_E!C43+FC_TRA_ROAD_CAR_E!C43+FC_TRA_ROAD_BUS_E!C43+FC_TRA_ROAD_LCV_E!C43+FC_TRA_ROAD_HGV_E!C43</f>
        <v>3046.7043280908001</v>
      </c>
      <c r="D43" s="8">
        <f>FC_TRA_ROAD_P2W_E!D43+FC_TRA_ROAD_CAR_E!D43+FC_TRA_ROAD_BUS_E!D43+FC_TRA_ROAD_LCV_E!D43+FC_TRA_ROAD_HGV_E!D43</f>
        <v>3312.7596575424004</v>
      </c>
      <c r="E43" s="8">
        <f>FC_TRA_ROAD_P2W_E!E43+FC_TRA_ROAD_CAR_E!E43+FC_TRA_ROAD_BUS_E!E43+FC_TRA_ROAD_LCV_E!E43+FC_TRA_ROAD_HGV_E!E43</f>
        <v>3560.4771630011987</v>
      </c>
      <c r="F43" s="8">
        <f>FC_TRA_ROAD_P2W_E!F43+FC_TRA_ROAD_CAR_E!F43+FC_TRA_ROAD_BUS_E!F43+FC_TRA_ROAD_LCV_E!F43+FC_TRA_ROAD_HGV_E!F43</f>
        <v>4089.7146032963992</v>
      </c>
      <c r="G43" s="8">
        <f>FC_TRA_ROAD_P2W_E!G43+FC_TRA_ROAD_CAR_E!G43+FC_TRA_ROAD_BUS_E!G43+FC_TRA_ROAD_LCV_E!G43+FC_TRA_ROAD_HGV_E!G43</f>
        <v>5113.0321004412008</v>
      </c>
      <c r="H43" s="8">
        <f>FC_TRA_ROAD_P2W_E!H43+FC_TRA_ROAD_CAR_E!H43+FC_TRA_ROAD_BUS_E!H43+FC_TRA_ROAD_LCV_E!H43+FC_TRA_ROAD_HGV_E!H43</f>
        <v>5648.0757375275989</v>
      </c>
      <c r="I43" s="8">
        <f>FC_TRA_ROAD_P2W_E!I43+FC_TRA_ROAD_CAR_E!I43+FC_TRA_ROAD_BUS_E!I43+FC_TRA_ROAD_LCV_E!I43+FC_TRA_ROAD_HGV_E!I43</f>
        <v>5499.0351729143986</v>
      </c>
      <c r="J43" s="8">
        <f>FC_TRA_ROAD_P2W_E!J43+FC_TRA_ROAD_CAR_E!J43+FC_TRA_ROAD_BUS_E!J43+FC_TRA_ROAD_LCV_E!J43+FC_TRA_ROAD_HGV_E!J43</f>
        <v>5275.2293162711985</v>
      </c>
      <c r="K43" s="8">
        <f>FC_TRA_ROAD_P2W_E!K43+FC_TRA_ROAD_CAR_E!K43+FC_TRA_ROAD_BUS_E!K43+FC_TRA_ROAD_LCV_E!K43+FC_TRA_ROAD_HGV_E!K43</f>
        <v>5428.9129907375991</v>
      </c>
      <c r="L43" s="8">
        <f>FC_TRA_ROAD_P2W_E!L43+FC_TRA_ROAD_CAR_E!L43+FC_TRA_ROAD_BUS_E!L43+FC_TRA_ROAD_LCV_E!L43+FC_TRA_ROAD_HGV_E!L43</f>
        <v>5005.5659564507996</v>
      </c>
      <c r="M43" s="8">
        <f>FC_TRA_ROAD_P2W_E!M43+FC_TRA_ROAD_CAR_E!M43+FC_TRA_ROAD_BUS_E!M43+FC_TRA_ROAD_LCV_E!M43+FC_TRA_ROAD_HGV_E!M43</f>
        <v>5446.2366625679997</v>
      </c>
      <c r="N43" s="8">
        <f>FC_TRA_ROAD_P2W_E!N43+FC_TRA_ROAD_CAR_E!N43+FC_TRA_ROAD_BUS_E!N43+FC_TRA_ROAD_LCV_E!N43+FC_TRA_ROAD_HGV_E!N43</f>
        <v>5819.4272389032003</v>
      </c>
      <c r="O43" s="8">
        <f>FC_TRA_ROAD_P2W_E!O43+FC_TRA_ROAD_CAR_E!O43+FC_TRA_ROAD_BUS_E!O43+FC_TRA_ROAD_LCV_E!O43+FC_TRA_ROAD_HGV_E!O43</f>
        <v>5529.2801709599999</v>
      </c>
      <c r="P43" s="8">
        <f>FC_TRA_ROAD_P2W_E!P43+FC_TRA_ROAD_CAR_E!P43+FC_TRA_ROAD_BUS_E!P43+FC_TRA_ROAD_LCV_E!P43+FC_TRA_ROAD_HGV_E!P43</f>
        <v>5482.7791012800008</v>
      </c>
      <c r="Q43" s="8">
        <f>FC_TRA_ROAD_P2W_E!Q43+FC_TRA_ROAD_CAR_E!Q43+FC_TRA_ROAD_BUS_E!Q43+FC_TRA_ROAD_LCV_E!Q43+FC_TRA_ROAD_HGV_E!Q43</f>
        <v>5229.1618329600005</v>
      </c>
      <c r="R43" s="8">
        <f>FC_TRA_ROAD_P2W_E!R43+FC_TRA_ROAD_CAR_E!R43+FC_TRA_ROAD_BUS_E!R43+FC_TRA_ROAD_LCV_E!R43+FC_TRA_ROAD_HGV_E!R43</f>
        <v>4858.644997440002</v>
      </c>
      <c r="S43" s="8">
        <f>FC_TRA_ROAD_P2W_E!S43+FC_TRA_ROAD_CAR_E!S43+FC_TRA_ROAD_BUS_E!S43+FC_TRA_ROAD_LCV_E!S43+FC_TRA_ROAD_HGV_E!S43</f>
        <v>4706.8038716399988</v>
      </c>
      <c r="T43" s="8">
        <f>FC_TRA_ROAD_P2W_E!T43+FC_TRA_ROAD_CAR_E!T43+FC_TRA_ROAD_BUS_E!T43+FC_TRA_ROAD_LCV_E!T43+FC_TRA_ROAD_HGV_E!T43</f>
        <v>4765.9416292799997</v>
      </c>
      <c r="U43" s="8">
        <f>FC_TRA_ROAD_P2W_E!U43+FC_TRA_ROAD_CAR_E!U43+FC_TRA_ROAD_BUS_E!U43+FC_TRA_ROAD_LCV_E!U43+FC_TRA_ROAD_HGV_E!U43</f>
        <v>5066.4505039200003</v>
      </c>
      <c r="V43" s="8">
        <f>FC_TRA_ROAD_P2W_E!V43+FC_TRA_ROAD_CAR_E!V43+FC_TRA_ROAD_BUS_E!V43+FC_TRA_ROAD_LCV_E!V43+FC_TRA_ROAD_HGV_E!V43</f>
        <v>5160.9008833199987</v>
      </c>
      <c r="W43" s="8">
        <f>FC_TRA_ROAD_P2W_E!W43+FC_TRA_ROAD_CAR_E!W43+FC_TRA_ROAD_BUS_E!W43+FC_TRA_ROAD_LCV_E!W43+FC_TRA_ROAD_HGV_E!W43</f>
        <v>3868.996074839999</v>
      </c>
      <c r="X43" s="8">
        <f>FC_TRA_ROAD_P2W_E!X43+FC_TRA_ROAD_CAR_E!X43+FC_TRA_ROAD_BUS_E!X43+FC_TRA_ROAD_LCV_E!X43+FC_TRA_ROAD_HGV_E!X43</f>
        <v>4024.3883097600019</v>
      </c>
    </row>
    <row r="44" spans="1:24" ht="11.25" customHeight="1" x14ac:dyDescent="0.2">
      <c r="A44" s="28" t="s">
        <v>74</v>
      </c>
      <c r="B44" s="7" t="s">
        <v>75</v>
      </c>
      <c r="C44" s="8">
        <f>FC_TRA_ROAD_P2W_E!C44+FC_TRA_ROAD_CAR_E!C44+FC_TRA_ROAD_BUS_E!C44+FC_TRA_ROAD_LCV_E!C44+FC_TRA_ROAD_HGV_E!C44</f>
        <v>0</v>
      </c>
      <c r="D44" s="8">
        <f>FC_TRA_ROAD_P2W_E!D44+FC_TRA_ROAD_CAR_E!D44+FC_TRA_ROAD_BUS_E!D44+FC_TRA_ROAD_LCV_E!D44+FC_TRA_ROAD_HGV_E!D44</f>
        <v>0</v>
      </c>
      <c r="E44" s="8">
        <f>FC_TRA_ROAD_P2W_E!E44+FC_TRA_ROAD_CAR_E!E44+FC_TRA_ROAD_BUS_E!E44+FC_TRA_ROAD_LCV_E!E44+FC_TRA_ROAD_HGV_E!E44</f>
        <v>0</v>
      </c>
      <c r="F44" s="8">
        <f>FC_TRA_ROAD_P2W_E!F44+FC_TRA_ROAD_CAR_E!F44+FC_TRA_ROAD_BUS_E!F44+FC_TRA_ROAD_LCV_E!F44+FC_TRA_ROAD_HGV_E!F44</f>
        <v>0</v>
      </c>
      <c r="G44" s="8">
        <f>FC_TRA_ROAD_P2W_E!G44+FC_TRA_ROAD_CAR_E!G44+FC_TRA_ROAD_BUS_E!G44+FC_TRA_ROAD_LCV_E!G44+FC_TRA_ROAD_HGV_E!G44</f>
        <v>0</v>
      </c>
      <c r="H44" s="8">
        <f>FC_TRA_ROAD_P2W_E!H44+FC_TRA_ROAD_CAR_E!H44+FC_TRA_ROAD_BUS_E!H44+FC_TRA_ROAD_LCV_E!H44+FC_TRA_ROAD_HGV_E!H44</f>
        <v>0</v>
      </c>
      <c r="I44" s="8">
        <f>FC_TRA_ROAD_P2W_E!I44+FC_TRA_ROAD_CAR_E!I44+FC_TRA_ROAD_BUS_E!I44+FC_TRA_ROAD_LCV_E!I44+FC_TRA_ROAD_HGV_E!I44</f>
        <v>0</v>
      </c>
      <c r="J44" s="8">
        <f>FC_TRA_ROAD_P2W_E!J44+FC_TRA_ROAD_CAR_E!J44+FC_TRA_ROAD_BUS_E!J44+FC_TRA_ROAD_LCV_E!J44+FC_TRA_ROAD_HGV_E!J44</f>
        <v>0</v>
      </c>
      <c r="K44" s="8">
        <f>FC_TRA_ROAD_P2W_E!K44+FC_TRA_ROAD_CAR_E!K44+FC_TRA_ROAD_BUS_E!K44+FC_TRA_ROAD_LCV_E!K44+FC_TRA_ROAD_HGV_E!K44</f>
        <v>0</v>
      </c>
      <c r="L44" s="8">
        <f>FC_TRA_ROAD_P2W_E!L44+FC_TRA_ROAD_CAR_E!L44+FC_TRA_ROAD_BUS_E!L44+FC_TRA_ROAD_LCV_E!L44+FC_TRA_ROAD_HGV_E!L44</f>
        <v>0</v>
      </c>
      <c r="M44" s="8">
        <f>FC_TRA_ROAD_P2W_E!M44+FC_TRA_ROAD_CAR_E!M44+FC_TRA_ROAD_BUS_E!M44+FC_TRA_ROAD_LCV_E!M44+FC_TRA_ROAD_HGV_E!M44</f>
        <v>0</v>
      </c>
      <c r="N44" s="8">
        <f>FC_TRA_ROAD_P2W_E!N44+FC_TRA_ROAD_CAR_E!N44+FC_TRA_ROAD_BUS_E!N44+FC_TRA_ROAD_LCV_E!N44+FC_TRA_ROAD_HGV_E!N44</f>
        <v>0</v>
      </c>
      <c r="O44" s="8">
        <f>FC_TRA_ROAD_P2W_E!O44+FC_TRA_ROAD_CAR_E!O44+FC_TRA_ROAD_BUS_E!O44+FC_TRA_ROAD_LCV_E!O44+FC_TRA_ROAD_HGV_E!O44</f>
        <v>0</v>
      </c>
      <c r="P44" s="8">
        <f>FC_TRA_ROAD_P2W_E!P44+FC_TRA_ROAD_CAR_E!P44+FC_TRA_ROAD_BUS_E!P44+FC_TRA_ROAD_LCV_E!P44+FC_TRA_ROAD_HGV_E!P44</f>
        <v>0</v>
      </c>
      <c r="Q44" s="8">
        <f>FC_TRA_ROAD_P2W_E!Q44+FC_TRA_ROAD_CAR_E!Q44+FC_TRA_ROAD_BUS_E!Q44+FC_TRA_ROAD_LCV_E!Q44+FC_TRA_ROAD_HGV_E!Q44</f>
        <v>0</v>
      </c>
      <c r="R44" s="8">
        <f>FC_TRA_ROAD_P2W_E!R44+FC_TRA_ROAD_CAR_E!R44+FC_TRA_ROAD_BUS_E!R44+FC_TRA_ROAD_LCV_E!R44+FC_TRA_ROAD_HGV_E!R44</f>
        <v>0</v>
      </c>
      <c r="S44" s="8">
        <f>FC_TRA_ROAD_P2W_E!S44+FC_TRA_ROAD_CAR_E!S44+FC_TRA_ROAD_BUS_E!S44+FC_TRA_ROAD_LCV_E!S44+FC_TRA_ROAD_HGV_E!S44</f>
        <v>0</v>
      </c>
      <c r="T44" s="8">
        <f>FC_TRA_ROAD_P2W_E!T44+FC_TRA_ROAD_CAR_E!T44+FC_TRA_ROAD_BUS_E!T44+FC_TRA_ROAD_LCV_E!T44+FC_TRA_ROAD_HGV_E!T44</f>
        <v>0</v>
      </c>
      <c r="U44" s="8">
        <f>FC_TRA_ROAD_P2W_E!U44+FC_TRA_ROAD_CAR_E!U44+FC_TRA_ROAD_BUS_E!U44+FC_TRA_ROAD_LCV_E!U44+FC_TRA_ROAD_HGV_E!U44</f>
        <v>0</v>
      </c>
      <c r="V44" s="8">
        <f>FC_TRA_ROAD_P2W_E!V44+FC_TRA_ROAD_CAR_E!V44+FC_TRA_ROAD_BUS_E!V44+FC_TRA_ROAD_LCV_E!V44+FC_TRA_ROAD_HGV_E!V44</f>
        <v>0</v>
      </c>
      <c r="W44" s="8">
        <f>FC_TRA_ROAD_P2W_E!W44+FC_TRA_ROAD_CAR_E!W44+FC_TRA_ROAD_BUS_E!W44+FC_TRA_ROAD_LCV_E!W44+FC_TRA_ROAD_HGV_E!W44</f>
        <v>0</v>
      </c>
      <c r="X44" s="8">
        <f>FC_TRA_ROAD_P2W_E!X44+FC_TRA_ROAD_CAR_E!X44+FC_TRA_ROAD_BUS_E!X44+FC_TRA_ROAD_LCV_E!X44+FC_TRA_ROAD_HGV_E!X44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FC_TRA_ROAD_P2W_E!C45+FC_TRA_ROAD_CAR_E!C45+FC_TRA_ROAD_BUS_E!C45+FC_TRA_ROAD_LCV_E!C45+FC_TRA_ROAD_HGV_E!C45</f>
        <v>0</v>
      </c>
      <c r="D45" s="8">
        <f>FC_TRA_ROAD_P2W_E!D45+FC_TRA_ROAD_CAR_E!D45+FC_TRA_ROAD_BUS_E!D45+FC_TRA_ROAD_LCV_E!D45+FC_TRA_ROAD_HGV_E!D45</f>
        <v>0</v>
      </c>
      <c r="E45" s="8">
        <f>FC_TRA_ROAD_P2W_E!E45+FC_TRA_ROAD_CAR_E!E45+FC_TRA_ROAD_BUS_E!E45+FC_TRA_ROAD_LCV_E!E45+FC_TRA_ROAD_HGV_E!E45</f>
        <v>0</v>
      </c>
      <c r="F45" s="8">
        <f>FC_TRA_ROAD_P2W_E!F45+FC_TRA_ROAD_CAR_E!F45+FC_TRA_ROAD_BUS_E!F45+FC_TRA_ROAD_LCV_E!F45+FC_TRA_ROAD_HGV_E!F45</f>
        <v>0</v>
      </c>
      <c r="G45" s="8">
        <f>FC_TRA_ROAD_P2W_E!G45+FC_TRA_ROAD_CAR_E!G45+FC_TRA_ROAD_BUS_E!G45+FC_TRA_ROAD_LCV_E!G45+FC_TRA_ROAD_HGV_E!G45</f>
        <v>0</v>
      </c>
      <c r="H45" s="8">
        <f>FC_TRA_ROAD_P2W_E!H45+FC_TRA_ROAD_CAR_E!H45+FC_TRA_ROAD_BUS_E!H45+FC_TRA_ROAD_LCV_E!H45+FC_TRA_ROAD_HGV_E!H45</f>
        <v>0</v>
      </c>
      <c r="I45" s="8">
        <f>FC_TRA_ROAD_P2W_E!I45+FC_TRA_ROAD_CAR_E!I45+FC_TRA_ROAD_BUS_E!I45+FC_TRA_ROAD_LCV_E!I45+FC_TRA_ROAD_HGV_E!I45</f>
        <v>0</v>
      </c>
      <c r="J45" s="8">
        <f>FC_TRA_ROAD_P2W_E!J45+FC_TRA_ROAD_CAR_E!J45+FC_TRA_ROAD_BUS_E!J45+FC_TRA_ROAD_LCV_E!J45+FC_TRA_ROAD_HGV_E!J45</f>
        <v>0</v>
      </c>
      <c r="K45" s="8">
        <f>FC_TRA_ROAD_P2W_E!K45+FC_TRA_ROAD_CAR_E!K45+FC_TRA_ROAD_BUS_E!K45+FC_TRA_ROAD_LCV_E!K45+FC_TRA_ROAD_HGV_E!K45</f>
        <v>0</v>
      </c>
      <c r="L45" s="8">
        <f>FC_TRA_ROAD_P2W_E!L45+FC_TRA_ROAD_CAR_E!L45+FC_TRA_ROAD_BUS_E!L45+FC_TRA_ROAD_LCV_E!L45+FC_TRA_ROAD_HGV_E!L45</f>
        <v>0</v>
      </c>
      <c r="M45" s="8">
        <f>FC_TRA_ROAD_P2W_E!M45+FC_TRA_ROAD_CAR_E!M45+FC_TRA_ROAD_BUS_E!M45+FC_TRA_ROAD_LCV_E!M45+FC_TRA_ROAD_HGV_E!M45</f>
        <v>0</v>
      </c>
      <c r="N45" s="8">
        <f>FC_TRA_ROAD_P2W_E!N45+FC_TRA_ROAD_CAR_E!N45+FC_TRA_ROAD_BUS_E!N45+FC_TRA_ROAD_LCV_E!N45+FC_TRA_ROAD_HGV_E!N45</f>
        <v>0</v>
      </c>
      <c r="O45" s="8">
        <f>FC_TRA_ROAD_P2W_E!O45+FC_TRA_ROAD_CAR_E!O45+FC_TRA_ROAD_BUS_E!O45+FC_TRA_ROAD_LCV_E!O45+FC_TRA_ROAD_HGV_E!O45</f>
        <v>0</v>
      </c>
      <c r="P45" s="8">
        <f>FC_TRA_ROAD_P2W_E!P45+FC_TRA_ROAD_CAR_E!P45+FC_TRA_ROAD_BUS_E!P45+FC_TRA_ROAD_LCV_E!P45+FC_TRA_ROAD_HGV_E!P45</f>
        <v>0</v>
      </c>
      <c r="Q45" s="8">
        <f>FC_TRA_ROAD_P2W_E!Q45+FC_TRA_ROAD_CAR_E!Q45+FC_TRA_ROAD_BUS_E!Q45+FC_TRA_ROAD_LCV_E!Q45+FC_TRA_ROAD_HGV_E!Q45</f>
        <v>0</v>
      </c>
      <c r="R45" s="8">
        <f>FC_TRA_ROAD_P2W_E!R45+FC_TRA_ROAD_CAR_E!R45+FC_TRA_ROAD_BUS_E!R45+FC_TRA_ROAD_LCV_E!R45+FC_TRA_ROAD_HGV_E!R45</f>
        <v>0</v>
      </c>
      <c r="S45" s="8">
        <f>FC_TRA_ROAD_P2W_E!S45+FC_TRA_ROAD_CAR_E!S45+FC_TRA_ROAD_BUS_E!S45+FC_TRA_ROAD_LCV_E!S45+FC_TRA_ROAD_HGV_E!S45</f>
        <v>0</v>
      </c>
      <c r="T45" s="8">
        <f>FC_TRA_ROAD_P2W_E!T45+FC_TRA_ROAD_CAR_E!T45+FC_TRA_ROAD_BUS_E!T45+FC_TRA_ROAD_LCV_E!T45+FC_TRA_ROAD_HGV_E!T45</f>
        <v>0</v>
      </c>
      <c r="U45" s="8">
        <f>FC_TRA_ROAD_P2W_E!U45+FC_TRA_ROAD_CAR_E!U45+FC_TRA_ROAD_BUS_E!U45+FC_TRA_ROAD_LCV_E!U45+FC_TRA_ROAD_HGV_E!U45</f>
        <v>0</v>
      </c>
      <c r="V45" s="8">
        <f>FC_TRA_ROAD_P2W_E!V45+FC_TRA_ROAD_CAR_E!V45+FC_TRA_ROAD_BUS_E!V45+FC_TRA_ROAD_LCV_E!V45+FC_TRA_ROAD_HGV_E!V45</f>
        <v>0</v>
      </c>
      <c r="W45" s="8">
        <f>FC_TRA_ROAD_P2W_E!W45+FC_TRA_ROAD_CAR_E!W45+FC_TRA_ROAD_BUS_E!W45+FC_TRA_ROAD_LCV_E!W45+FC_TRA_ROAD_HGV_E!W45</f>
        <v>0</v>
      </c>
      <c r="X45" s="8">
        <f>FC_TRA_ROAD_P2W_E!X45+FC_TRA_ROAD_CAR_E!X45+FC_TRA_ROAD_BUS_E!X45+FC_TRA_ROAD_LCV_E!X45+FC_TRA_ROAD_HGV_E!X45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FC_TRA_ROAD_P2W_E!C46+FC_TRA_ROAD_CAR_E!C46+FC_TRA_ROAD_BUS_E!C46+FC_TRA_ROAD_LCV_E!C46+FC_TRA_ROAD_HGV_E!C46</f>
        <v>0</v>
      </c>
      <c r="D46" s="8">
        <f>FC_TRA_ROAD_P2W_E!D46+FC_TRA_ROAD_CAR_E!D46+FC_TRA_ROAD_BUS_E!D46+FC_TRA_ROAD_LCV_E!D46+FC_TRA_ROAD_HGV_E!D46</f>
        <v>0</v>
      </c>
      <c r="E46" s="8">
        <f>FC_TRA_ROAD_P2W_E!E46+FC_TRA_ROAD_CAR_E!E46+FC_TRA_ROAD_BUS_E!E46+FC_TRA_ROAD_LCV_E!E46+FC_TRA_ROAD_HGV_E!E46</f>
        <v>0</v>
      </c>
      <c r="F46" s="8">
        <f>FC_TRA_ROAD_P2W_E!F46+FC_TRA_ROAD_CAR_E!F46+FC_TRA_ROAD_BUS_E!F46+FC_TRA_ROAD_LCV_E!F46+FC_TRA_ROAD_HGV_E!F46</f>
        <v>0</v>
      </c>
      <c r="G46" s="8">
        <f>FC_TRA_ROAD_P2W_E!G46+FC_TRA_ROAD_CAR_E!G46+FC_TRA_ROAD_BUS_E!G46+FC_TRA_ROAD_LCV_E!G46+FC_TRA_ROAD_HGV_E!G46</f>
        <v>0</v>
      </c>
      <c r="H46" s="8">
        <f>FC_TRA_ROAD_P2W_E!H46+FC_TRA_ROAD_CAR_E!H46+FC_TRA_ROAD_BUS_E!H46+FC_TRA_ROAD_LCV_E!H46+FC_TRA_ROAD_HGV_E!H46</f>
        <v>0</v>
      </c>
      <c r="I46" s="8">
        <f>FC_TRA_ROAD_P2W_E!I46+FC_TRA_ROAD_CAR_E!I46+FC_TRA_ROAD_BUS_E!I46+FC_TRA_ROAD_LCV_E!I46+FC_TRA_ROAD_HGV_E!I46</f>
        <v>0</v>
      </c>
      <c r="J46" s="8">
        <f>FC_TRA_ROAD_P2W_E!J46+FC_TRA_ROAD_CAR_E!J46+FC_TRA_ROAD_BUS_E!J46+FC_TRA_ROAD_LCV_E!J46+FC_TRA_ROAD_HGV_E!J46</f>
        <v>0</v>
      </c>
      <c r="K46" s="8">
        <f>FC_TRA_ROAD_P2W_E!K46+FC_TRA_ROAD_CAR_E!K46+FC_TRA_ROAD_BUS_E!K46+FC_TRA_ROAD_LCV_E!K46+FC_TRA_ROAD_HGV_E!K46</f>
        <v>0</v>
      </c>
      <c r="L46" s="8">
        <f>FC_TRA_ROAD_P2W_E!L46+FC_TRA_ROAD_CAR_E!L46+FC_TRA_ROAD_BUS_E!L46+FC_TRA_ROAD_LCV_E!L46+FC_TRA_ROAD_HGV_E!L46</f>
        <v>0</v>
      </c>
      <c r="M46" s="8">
        <f>FC_TRA_ROAD_P2W_E!M46+FC_TRA_ROAD_CAR_E!M46+FC_TRA_ROAD_BUS_E!M46+FC_TRA_ROAD_LCV_E!M46+FC_TRA_ROAD_HGV_E!M46</f>
        <v>0</v>
      </c>
      <c r="N46" s="8">
        <f>FC_TRA_ROAD_P2W_E!N46+FC_TRA_ROAD_CAR_E!N46+FC_TRA_ROAD_BUS_E!N46+FC_TRA_ROAD_LCV_E!N46+FC_TRA_ROAD_HGV_E!N46</f>
        <v>0</v>
      </c>
      <c r="O46" s="8">
        <f>FC_TRA_ROAD_P2W_E!O46+FC_TRA_ROAD_CAR_E!O46+FC_TRA_ROAD_BUS_E!O46+FC_TRA_ROAD_LCV_E!O46+FC_TRA_ROAD_HGV_E!O46</f>
        <v>0</v>
      </c>
      <c r="P46" s="8">
        <f>FC_TRA_ROAD_P2W_E!P46+FC_TRA_ROAD_CAR_E!P46+FC_TRA_ROAD_BUS_E!P46+FC_TRA_ROAD_LCV_E!P46+FC_TRA_ROAD_HGV_E!P46</f>
        <v>0</v>
      </c>
      <c r="Q46" s="8">
        <f>FC_TRA_ROAD_P2W_E!Q46+FC_TRA_ROAD_CAR_E!Q46+FC_TRA_ROAD_BUS_E!Q46+FC_TRA_ROAD_LCV_E!Q46+FC_TRA_ROAD_HGV_E!Q46</f>
        <v>0</v>
      </c>
      <c r="R46" s="8">
        <f>FC_TRA_ROAD_P2W_E!R46+FC_TRA_ROAD_CAR_E!R46+FC_TRA_ROAD_BUS_E!R46+FC_TRA_ROAD_LCV_E!R46+FC_TRA_ROAD_HGV_E!R46</f>
        <v>0</v>
      </c>
      <c r="S46" s="8">
        <f>FC_TRA_ROAD_P2W_E!S46+FC_TRA_ROAD_CAR_E!S46+FC_TRA_ROAD_BUS_E!S46+FC_TRA_ROAD_LCV_E!S46+FC_TRA_ROAD_HGV_E!S46</f>
        <v>0</v>
      </c>
      <c r="T46" s="8">
        <f>FC_TRA_ROAD_P2W_E!T46+FC_TRA_ROAD_CAR_E!T46+FC_TRA_ROAD_BUS_E!T46+FC_TRA_ROAD_LCV_E!T46+FC_TRA_ROAD_HGV_E!T46</f>
        <v>0</v>
      </c>
      <c r="U46" s="8">
        <f>FC_TRA_ROAD_P2W_E!U46+FC_TRA_ROAD_CAR_E!U46+FC_TRA_ROAD_BUS_E!U46+FC_TRA_ROAD_LCV_E!U46+FC_TRA_ROAD_HGV_E!U46</f>
        <v>0</v>
      </c>
      <c r="V46" s="8">
        <f>FC_TRA_ROAD_P2W_E!V46+FC_TRA_ROAD_CAR_E!V46+FC_TRA_ROAD_BUS_E!V46+FC_TRA_ROAD_LCV_E!V46+FC_TRA_ROAD_HGV_E!V46</f>
        <v>0</v>
      </c>
      <c r="W46" s="8">
        <f>FC_TRA_ROAD_P2W_E!W46+FC_TRA_ROAD_CAR_E!W46+FC_TRA_ROAD_BUS_E!W46+FC_TRA_ROAD_LCV_E!W46+FC_TRA_ROAD_HGV_E!W46</f>
        <v>0</v>
      </c>
      <c r="X46" s="8">
        <f>FC_TRA_ROAD_P2W_E!X46+FC_TRA_ROAD_CAR_E!X46+FC_TRA_ROAD_BUS_E!X46+FC_TRA_ROAD_LCV_E!X46+FC_TRA_ROAD_HGV_E!X46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FC_TRA_ROAD_P2W_E!C47+FC_TRA_ROAD_CAR_E!C47+FC_TRA_ROAD_BUS_E!C47+FC_TRA_ROAD_LCV_E!C47+FC_TRA_ROAD_HGV_E!C47</f>
        <v>0</v>
      </c>
      <c r="D47" s="8">
        <f>FC_TRA_ROAD_P2W_E!D47+FC_TRA_ROAD_CAR_E!D47+FC_TRA_ROAD_BUS_E!D47+FC_TRA_ROAD_LCV_E!D47+FC_TRA_ROAD_HGV_E!D47</f>
        <v>0</v>
      </c>
      <c r="E47" s="8">
        <f>FC_TRA_ROAD_P2W_E!E47+FC_TRA_ROAD_CAR_E!E47+FC_TRA_ROAD_BUS_E!E47+FC_TRA_ROAD_LCV_E!E47+FC_TRA_ROAD_HGV_E!E47</f>
        <v>0</v>
      </c>
      <c r="F47" s="8">
        <f>FC_TRA_ROAD_P2W_E!F47+FC_TRA_ROAD_CAR_E!F47+FC_TRA_ROAD_BUS_E!F47+FC_TRA_ROAD_LCV_E!F47+FC_TRA_ROAD_HGV_E!F47</f>
        <v>0</v>
      </c>
      <c r="G47" s="8">
        <f>FC_TRA_ROAD_P2W_E!G47+FC_TRA_ROAD_CAR_E!G47+FC_TRA_ROAD_BUS_E!G47+FC_TRA_ROAD_LCV_E!G47+FC_TRA_ROAD_HGV_E!G47</f>
        <v>0</v>
      </c>
      <c r="H47" s="8">
        <f>FC_TRA_ROAD_P2W_E!H47+FC_TRA_ROAD_CAR_E!H47+FC_TRA_ROAD_BUS_E!H47+FC_TRA_ROAD_LCV_E!H47+FC_TRA_ROAD_HGV_E!H47</f>
        <v>0</v>
      </c>
      <c r="I47" s="8">
        <f>FC_TRA_ROAD_P2W_E!I47+FC_TRA_ROAD_CAR_E!I47+FC_TRA_ROAD_BUS_E!I47+FC_TRA_ROAD_LCV_E!I47+FC_TRA_ROAD_HGV_E!I47</f>
        <v>0</v>
      </c>
      <c r="J47" s="8">
        <f>FC_TRA_ROAD_P2W_E!J47+FC_TRA_ROAD_CAR_E!J47+FC_TRA_ROAD_BUS_E!J47+FC_TRA_ROAD_LCV_E!J47+FC_TRA_ROAD_HGV_E!J47</f>
        <v>0</v>
      </c>
      <c r="K47" s="8">
        <f>FC_TRA_ROAD_P2W_E!K47+FC_TRA_ROAD_CAR_E!K47+FC_TRA_ROAD_BUS_E!K47+FC_TRA_ROAD_LCV_E!K47+FC_TRA_ROAD_HGV_E!K47</f>
        <v>0</v>
      </c>
      <c r="L47" s="8">
        <f>FC_TRA_ROAD_P2W_E!L47+FC_TRA_ROAD_CAR_E!L47+FC_TRA_ROAD_BUS_E!L47+FC_TRA_ROAD_LCV_E!L47+FC_TRA_ROAD_HGV_E!L47</f>
        <v>0</v>
      </c>
      <c r="M47" s="8">
        <f>FC_TRA_ROAD_P2W_E!M47+FC_TRA_ROAD_CAR_E!M47+FC_TRA_ROAD_BUS_E!M47+FC_TRA_ROAD_LCV_E!M47+FC_TRA_ROAD_HGV_E!M47</f>
        <v>0</v>
      </c>
      <c r="N47" s="8">
        <f>FC_TRA_ROAD_P2W_E!N47+FC_TRA_ROAD_CAR_E!N47+FC_TRA_ROAD_BUS_E!N47+FC_TRA_ROAD_LCV_E!N47+FC_TRA_ROAD_HGV_E!N47</f>
        <v>0</v>
      </c>
      <c r="O47" s="8">
        <f>FC_TRA_ROAD_P2W_E!O47+FC_TRA_ROAD_CAR_E!O47+FC_TRA_ROAD_BUS_E!O47+FC_TRA_ROAD_LCV_E!O47+FC_TRA_ROAD_HGV_E!O47</f>
        <v>0</v>
      </c>
      <c r="P47" s="8">
        <f>FC_TRA_ROAD_P2W_E!P47+FC_TRA_ROAD_CAR_E!P47+FC_TRA_ROAD_BUS_E!P47+FC_TRA_ROAD_LCV_E!P47+FC_TRA_ROAD_HGV_E!P47</f>
        <v>0</v>
      </c>
      <c r="Q47" s="8">
        <f>FC_TRA_ROAD_P2W_E!Q47+FC_TRA_ROAD_CAR_E!Q47+FC_TRA_ROAD_BUS_E!Q47+FC_TRA_ROAD_LCV_E!Q47+FC_TRA_ROAD_HGV_E!Q47</f>
        <v>0</v>
      </c>
      <c r="R47" s="8">
        <f>FC_TRA_ROAD_P2W_E!R47+FC_TRA_ROAD_CAR_E!R47+FC_TRA_ROAD_BUS_E!R47+FC_TRA_ROAD_LCV_E!R47+FC_TRA_ROAD_HGV_E!R47</f>
        <v>0</v>
      </c>
      <c r="S47" s="8">
        <f>FC_TRA_ROAD_P2W_E!S47+FC_TRA_ROAD_CAR_E!S47+FC_TRA_ROAD_BUS_E!S47+FC_TRA_ROAD_LCV_E!S47+FC_TRA_ROAD_HGV_E!S47</f>
        <v>0</v>
      </c>
      <c r="T47" s="8">
        <f>FC_TRA_ROAD_P2W_E!T47+FC_TRA_ROAD_CAR_E!T47+FC_TRA_ROAD_BUS_E!T47+FC_TRA_ROAD_LCV_E!T47+FC_TRA_ROAD_HGV_E!T47</f>
        <v>0</v>
      </c>
      <c r="U47" s="8">
        <f>FC_TRA_ROAD_P2W_E!U47+FC_TRA_ROAD_CAR_E!U47+FC_TRA_ROAD_BUS_E!U47+FC_TRA_ROAD_LCV_E!U47+FC_TRA_ROAD_HGV_E!U47</f>
        <v>0</v>
      </c>
      <c r="V47" s="8">
        <f>FC_TRA_ROAD_P2W_E!V47+FC_TRA_ROAD_CAR_E!V47+FC_TRA_ROAD_BUS_E!V47+FC_TRA_ROAD_LCV_E!V47+FC_TRA_ROAD_HGV_E!V47</f>
        <v>0</v>
      </c>
      <c r="W47" s="8">
        <f>FC_TRA_ROAD_P2W_E!W47+FC_TRA_ROAD_CAR_E!W47+FC_TRA_ROAD_BUS_E!W47+FC_TRA_ROAD_LCV_E!W47+FC_TRA_ROAD_HGV_E!W47</f>
        <v>0</v>
      </c>
      <c r="X47" s="8">
        <f>FC_TRA_ROAD_P2W_E!X47+FC_TRA_ROAD_CAR_E!X47+FC_TRA_ROAD_BUS_E!X47+FC_TRA_ROAD_LCV_E!X47+FC_TRA_ROAD_HGV_E!X47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FC_TRA_ROAD_P2W_E!C48+FC_TRA_ROAD_CAR_E!C48+FC_TRA_ROAD_BUS_E!C48+FC_TRA_ROAD_LCV_E!C48+FC_TRA_ROAD_HGV_E!C48</f>
        <v>0</v>
      </c>
      <c r="D48" s="8">
        <f>FC_TRA_ROAD_P2W_E!D48+FC_TRA_ROAD_CAR_E!D48+FC_TRA_ROAD_BUS_E!D48+FC_TRA_ROAD_LCV_E!D48+FC_TRA_ROAD_HGV_E!D48</f>
        <v>0</v>
      </c>
      <c r="E48" s="8">
        <f>FC_TRA_ROAD_P2W_E!E48+FC_TRA_ROAD_CAR_E!E48+FC_TRA_ROAD_BUS_E!E48+FC_TRA_ROAD_LCV_E!E48+FC_TRA_ROAD_HGV_E!E48</f>
        <v>0</v>
      </c>
      <c r="F48" s="8">
        <f>FC_TRA_ROAD_P2W_E!F48+FC_TRA_ROAD_CAR_E!F48+FC_TRA_ROAD_BUS_E!F48+FC_TRA_ROAD_LCV_E!F48+FC_TRA_ROAD_HGV_E!F48</f>
        <v>0</v>
      </c>
      <c r="G48" s="8">
        <f>FC_TRA_ROAD_P2W_E!G48+FC_TRA_ROAD_CAR_E!G48+FC_TRA_ROAD_BUS_E!G48+FC_TRA_ROAD_LCV_E!G48+FC_TRA_ROAD_HGV_E!G48</f>
        <v>0</v>
      </c>
      <c r="H48" s="8">
        <f>FC_TRA_ROAD_P2W_E!H48+FC_TRA_ROAD_CAR_E!H48+FC_TRA_ROAD_BUS_E!H48+FC_TRA_ROAD_LCV_E!H48+FC_TRA_ROAD_HGV_E!H48</f>
        <v>0</v>
      </c>
      <c r="I48" s="8">
        <f>FC_TRA_ROAD_P2W_E!I48+FC_TRA_ROAD_CAR_E!I48+FC_TRA_ROAD_BUS_E!I48+FC_TRA_ROAD_LCV_E!I48+FC_TRA_ROAD_HGV_E!I48</f>
        <v>0</v>
      </c>
      <c r="J48" s="8">
        <f>FC_TRA_ROAD_P2W_E!J48+FC_TRA_ROAD_CAR_E!J48+FC_TRA_ROAD_BUS_E!J48+FC_TRA_ROAD_LCV_E!J48+FC_TRA_ROAD_HGV_E!J48</f>
        <v>0</v>
      </c>
      <c r="K48" s="8">
        <f>FC_TRA_ROAD_P2W_E!K48+FC_TRA_ROAD_CAR_E!K48+FC_TRA_ROAD_BUS_E!K48+FC_TRA_ROAD_LCV_E!K48+FC_TRA_ROAD_HGV_E!K48</f>
        <v>0</v>
      </c>
      <c r="L48" s="8">
        <f>FC_TRA_ROAD_P2W_E!L48+FC_TRA_ROAD_CAR_E!L48+FC_TRA_ROAD_BUS_E!L48+FC_TRA_ROAD_LCV_E!L48+FC_TRA_ROAD_HGV_E!L48</f>
        <v>0</v>
      </c>
      <c r="M48" s="8">
        <f>FC_TRA_ROAD_P2W_E!M48+FC_TRA_ROAD_CAR_E!M48+FC_TRA_ROAD_BUS_E!M48+FC_TRA_ROAD_LCV_E!M48+FC_TRA_ROAD_HGV_E!M48</f>
        <v>0</v>
      </c>
      <c r="N48" s="8">
        <f>FC_TRA_ROAD_P2W_E!N48+FC_TRA_ROAD_CAR_E!N48+FC_TRA_ROAD_BUS_E!N48+FC_TRA_ROAD_LCV_E!N48+FC_TRA_ROAD_HGV_E!N48</f>
        <v>0</v>
      </c>
      <c r="O48" s="8">
        <f>FC_TRA_ROAD_P2W_E!O48+FC_TRA_ROAD_CAR_E!O48+FC_TRA_ROAD_BUS_E!O48+FC_TRA_ROAD_LCV_E!O48+FC_TRA_ROAD_HGV_E!O48</f>
        <v>0</v>
      </c>
      <c r="P48" s="8">
        <f>FC_TRA_ROAD_P2W_E!P48+FC_TRA_ROAD_CAR_E!P48+FC_TRA_ROAD_BUS_E!P48+FC_TRA_ROAD_LCV_E!P48+FC_TRA_ROAD_HGV_E!P48</f>
        <v>0</v>
      </c>
      <c r="Q48" s="8">
        <f>FC_TRA_ROAD_P2W_E!Q48+FC_TRA_ROAD_CAR_E!Q48+FC_TRA_ROAD_BUS_E!Q48+FC_TRA_ROAD_LCV_E!Q48+FC_TRA_ROAD_HGV_E!Q48</f>
        <v>0</v>
      </c>
      <c r="R48" s="8">
        <f>FC_TRA_ROAD_P2W_E!R48+FC_TRA_ROAD_CAR_E!R48+FC_TRA_ROAD_BUS_E!R48+FC_TRA_ROAD_LCV_E!R48+FC_TRA_ROAD_HGV_E!R48</f>
        <v>0</v>
      </c>
      <c r="S48" s="8">
        <f>FC_TRA_ROAD_P2W_E!S48+FC_TRA_ROAD_CAR_E!S48+FC_TRA_ROAD_BUS_E!S48+FC_TRA_ROAD_LCV_E!S48+FC_TRA_ROAD_HGV_E!S48</f>
        <v>0</v>
      </c>
      <c r="T48" s="8">
        <f>FC_TRA_ROAD_P2W_E!T48+FC_TRA_ROAD_CAR_E!T48+FC_TRA_ROAD_BUS_E!T48+FC_TRA_ROAD_LCV_E!T48+FC_TRA_ROAD_HGV_E!T48</f>
        <v>0</v>
      </c>
      <c r="U48" s="8">
        <f>FC_TRA_ROAD_P2W_E!U48+FC_TRA_ROAD_CAR_E!U48+FC_TRA_ROAD_BUS_E!U48+FC_TRA_ROAD_LCV_E!U48+FC_TRA_ROAD_HGV_E!U48</f>
        <v>0</v>
      </c>
      <c r="V48" s="8">
        <f>FC_TRA_ROAD_P2W_E!V48+FC_TRA_ROAD_CAR_E!V48+FC_TRA_ROAD_BUS_E!V48+FC_TRA_ROAD_LCV_E!V48+FC_TRA_ROAD_HGV_E!V48</f>
        <v>0</v>
      </c>
      <c r="W48" s="8">
        <f>FC_TRA_ROAD_P2W_E!W48+FC_TRA_ROAD_CAR_E!W48+FC_TRA_ROAD_BUS_E!W48+FC_TRA_ROAD_LCV_E!W48+FC_TRA_ROAD_HGV_E!W48</f>
        <v>0</v>
      </c>
      <c r="X48" s="8">
        <f>FC_TRA_ROAD_P2W_E!X48+FC_TRA_ROAD_CAR_E!X48+FC_TRA_ROAD_BUS_E!X48+FC_TRA_ROAD_LCV_E!X48+FC_TRA_ROAD_HGV_E!X48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FC_TRA_ROAD_P2W_E!C49+FC_TRA_ROAD_CAR_E!C49+FC_TRA_ROAD_BUS_E!C49+FC_TRA_ROAD_LCV_E!C49+FC_TRA_ROAD_HGV_E!C49</f>
        <v>0</v>
      </c>
      <c r="D49" s="8">
        <f>FC_TRA_ROAD_P2W_E!D49+FC_TRA_ROAD_CAR_E!D49+FC_TRA_ROAD_BUS_E!D49+FC_TRA_ROAD_LCV_E!D49+FC_TRA_ROAD_HGV_E!D49</f>
        <v>0</v>
      </c>
      <c r="E49" s="8">
        <f>FC_TRA_ROAD_P2W_E!E49+FC_TRA_ROAD_CAR_E!E49+FC_TRA_ROAD_BUS_E!E49+FC_TRA_ROAD_LCV_E!E49+FC_TRA_ROAD_HGV_E!E49</f>
        <v>0</v>
      </c>
      <c r="F49" s="8">
        <f>FC_TRA_ROAD_P2W_E!F49+FC_TRA_ROAD_CAR_E!F49+FC_TRA_ROAD_BUS_E!F49+FC_TRA_ROAD_LCV_E!F49+FC_TRA_ROAD_HGV_E!F49</f>
        <v>0</v>
      </c>
      <c r="G49" s="8">
        <f>FC_TRA_ROAD_P2W_E!G49+FC_TRA_ROAD_CAR_E!G49+FC_TRA_ROAD_BUS_E!G49+FC_TRA_ROAD_LCV_E!G49+FC_TRA_ROAD_HGV_E!G49</f>
        <v>0</v>
      </c>
      <c r="H49" s="8">
        <f>FC_TRA_ROAD_P2W_E!H49+FC_TRA_ROAD_CAR_E!H49+FC_TRA_ROAD_BUS_E!H49+FC_TRA_ROAD_LCV_E!H49+FC_TRA_ROAD_HGV_E!H49</f>
        <v>0</v>
      </c>
      <c r="I49" s="8">
        <f>FC_TRA_ROAD_P2W_E!I49+FC_TRA_ROAD_CAR_E!I49+FC_TRA_ROAD_BUS_E!I49+FC_TRA_ROAD_LCV_E!I49+FC_TRA_ROAD_HGV_E!I49</f>
        <v>0</v>
      </c>
      <c r="J49" s="8">
        <f>FC_TRA_ROAD_P2W_E!J49+FC_TRA_ROAD_CAR_E!J49+FC_TRA_ROAD_BUS_E!J49+FC_TRA_ROAD_LCV_E!J49+FC_TRA_ROAD_HGV_E!J49</f>
        <v>0</v>
      </c>
      <c r="K49" s="8">
        <f>FC_TRA_ROAD_P2W_E!K49+FC_TRA_ROAD_CAR_E!K49+FC_TRA_ROAD_BUS_E!K49+FC_TRA_ROAD_LCV_E!K49+FC_TRA_ROAD_HGV_E!K49</f>
        <v>0</v>
      </c>
      <c r="L49" s="8">
        <f>FC_TRA_ROAD_P2W_E!L49+FC_TRA_ROAD_CAR_E!L49+FC_TRA_ROAD_BUS_E!L49+FC_TRA_ROAD_LCV_E!L49+FC_TRA_ROAD_HGV_E!L49</f>
        <v>0</v>
      </c>
      <c r="M49" s="8">
        <f>FC_TRA_ROAD_P2W_E!M49+FC_TRA_ROAD_CAR_E!M49+FC_TRA_ROAD_BUS_E!M49+FC_TRA_ROAD_LCV_E!M49+FC_TRA_ROAD_HGV_E!M49</f>
        <v>0</v>
      </c>
      <c r="N49" s="8">
        <f>FC_TRA_ROAD_P2W_E!N49+FC_TRA_ROAD_CAR_E!N49+FC_TRA_ROAD_BUS_E!N49+FC_TRA_ROAD_LCV_E!N49+FC_TRA_ROAD_HGV_E!N49</f>
        <v>0</v>
      </c>
      <c r="O49" s="8">
        <f>FC_TRA_ROAD_P2W_E!O49+FC_TRA_ROAD_CAR_E!O49+FC_TRA_ROAD_BUS_E!O49+FC_TRA_ROAD_LCV_E!O49+FC_TRA_ROAD_HGV_E!O49</f>
        <v>0</v>
      </c>
      <c r="P49" s="8">
        <f>FC_TRA_ROAD_P2W_E!P49+FC_TRA_ROAD_CAR_E!P49+FC_TRA_ROAD_BUS_E!P49+FC_TRA_ROAD_LCV_E!P49+FC_TRA_ROAD_HGV_E!P49</f>
        <v>0</v>
      </c>
      <c r="Q49" s="8">
        <f>FC_TRA_ROAD_P2W_E!Q49+FC_TRA_ROAD_CAR_E!Q49+FC_TRA_ROAD_BUS_E!Q49+FC_TRA_ROAD_LCV_E!Q49+FC_TRA_ROAD_HGV_E!Q49</f>
        <v>0</v>
      </c>
      <c r="R49" s="8">
        <f>FC_TRA_ROAD_P2W_E!R49+FC_TRA_ROAD_CAR_E!R49+FC_TRA_ROAD_BUS_E!R49+FC_TRA_ROAD_LCV_E!R49+FC_TRA_ROAD_HGV_E!R49</f>
        <v>0</v>
      </c>
      <c r="S49" s="8">
        <f>FC_TRA_ROAD_P2W_E!S49+FC_TRA_ROAD_CAR_E!S49+FC_TRA_ROAD_BUS_E!S49+FC_TRA_ROAD_LCV_E!S49+FC_TRA_ROAD_HGV_E!S49</f>
        <v>0</v>
      </c>
      <c r="T49" s="8">
        <f>FC_TRA_ROAD_P2W_E!T49+FC_TRA_ROAD_CAR_E!T49+FC_TRA_ROAD_BUS_E!T49+FC_TRA_ROAD_LCV_E!T49+FC_TRA_ROAD_HGV_E!T49</f>
        <v>0</v>
      </c>
      <c r="U49" s="8">
        <f>FC_TRA_ROAD_P2W_E!U49+FC_TRA_ROAD_CAR_E!U49+FC_TRA_ROAD_BUS_E!U49+FC_TRA_ROAD_LCV_E!U49+FC_TRA_ROAD_HGV_E!U49</f>
        <v>0</v>
      </c>
      <c r="V49" s="8">
        <f>FC_TRA_ROAD_P2W_E!V49+FC_TRA_ROAD_CAR_E!V49+FC_TRA_ROAD_BUS_E!V49+FC_TRA_ROAD_LCV_E!V49+FC_TRA_ROAD_HGV_E!V49</f>
        <v>0</v>
      </c>
      <c r="W49" s="8">
        <f>FC_TRA_ROAD_P2W_E!W49+FC_TRA_ROAD_CAR_E!W49+FC_TRA_ROAD_BUS_E!W49+FC_TRA_ROAD_LCV_E!W49+FC_TRA_ROAD_HGV_E!W49</f>
        <v>0</v>
      </c>
      <c r="X49" s="8">
        <f>FC_TRA_ROAD_P2W_E!X49+FC_TRA_ROAD_CAR_E!X49+FC_TRA_ROAD_BUS_E!X49+FC_TRA_ROAD_LCV_E!X49+FC_TRA_ROAD_HGV_E!X49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FC_TRA_ROAD_P2W_E!C50+FC_TRA_ROAD_CAR_E!C50+FC_TRA_ROAD_BUS_E!C50+FC_TRA_ROAD_LCV_E!C50+FC_TRA_ROAD_HGV_E!C50</f>
        <v>0</v>
      </c>
      <c r="D50" s="8">
        <f>FC_TRA_ROAD_P2W_E!D50+FC_TRA_ROAD_CAR_E!D50+FC_TRA_ROAD_BUS_E!D50+FC_TRA_ROAD_LCV_E!D50+FC_TRA_ROAD_HGV_E!D50</f>
        <v>0</v>
      </c>
      <c r="E50" s="8">
        <f>FC_TRA_ROAD_P2W_E!E50+FC_TRA_ROAD_CAR_E!E50+FC_TRA_ROAD_BUS_E!E50+FC_TRA_ROAD_LCV_E!E50+FC_TRA_ROAD_HGV_E!E50</f>
        <v>0</v>
      </c>
      <c r="F50" s="8">
        <f>FC_TRA_ROAD_P2W_E!F50+FC_TRA_ROAD_CAR_E!F50+FC_TRA_ROAD_BUS_E!F50+FC_TRA_ROAD_LCV_E!F50+FC_TRA_ROAD_HGV_E!F50</f>
        <v>0</v>
      </c>
      <c r="G50" s="8">
        <f>FC_TRA_ROAD_P2W_E!G50+FC_TRA_ROAD_CAR_E!G50+FC_TRA_ROAD_BUS_E!G50+FC_TRA_ROAD_LCV_E!G50+FC_TRA_ROAD_HGV_E!G50</f>
        <v>0</v>
      </c>
      <c r="H50" s="8">
        <f>FC_TRA_ROAD_P2W_E!H50+FC_TRA_ROAD_CAR_E!H50+FC_TRA_ROAD_BUS_E!H50+FC_TRA_ROAD_LCV_E!H50+FC_TRA_ROAD_HGV_E!H50</f>
        <v>0</v>
      </c>
      <c r="I50" s="8">
        <f>FC_TRA_ROAD_P2W_E!I50+FC_TRA_ROAD_CAR_E!I50+FC_TRA_ROAD_BUS_E!I50+FC_TRA_ROAD_LCV_E!I50+FC_TRA_ROAD_HGV_E!I50</f>
        <v>0</v>
      </c>
      <c r="J50" s="8">
        <f>FC_TRA_ROAD_P2W_E!J50+FC_TRA_ROAD_CAR_E!J50+FC_TRA_ROAD_BUS_E!J50+FC_TRA_ROAD_LCV_E!J50+FC_TRA_ROAD_HGV_E!J50</f>
        <v>0</v>
      </c>
      <c r="K50" s="8">
        <f>FC_TRA_ROAD_P2W_E!K50+FC_TRA_ROAD_CAR_E!K50+FC_TRA_ROAD_BUS_E!K50+FC_TRA_ROAD_LCV_E!K50+FC_TRA_ROAD_HGV_E!K50</f>
        <v>0</v>
      </c>
      <c r="L50" s="8">
        <f>FC_TRA_ROAD_P2W_E!L50+FC_TRA_ROAD_CAR_E!L50+FC_TRA_ROAD_BUS_E!L50+FC_TRA_ROAD_LCV_E!L50+FC_TRA_ROAD_HGV_E!L50</f>
        <v>0</v>
      </c>
      <c r="M50" s="8">
        <f>FC_TRA_ROAD_P2W_E!M50+FC_TRA_ROAD_CAR_E!M50+FC_TRA_ROAD_BUS_E!M50+FC_TRA_ROAD_LCV_E!M50+FC_TRA_ROAD_HGV_E!M50</f>
        <v>0</v>
      </c>
      <c r="N50" s="8">
        <f>FC_TRA_ROAD_P2W_E!N50+FC_TRA_ROAD_CAR_E!N50+FC_TRA_ROAD_BUS_E!N50+FC_TRA_ROAD_LCV_E!N50+FC_TRA_ROAD_HGV_E!N50</f>
        <v>0</v>
      </c>
      <c r="O50" s="8">
        <f>FC_TRA_ROAD_P2W_E!O50+FC_TRA_ROAD_CAR_E!O50+FC_TRA_ROAD_BUS_E!O50+FC_TRA_ROAD_LCV_E!O50+FC_TRA_ROAD_HGV_E!O50</f>
        <v>0</v>
      </c>
      <c r="P50" s="8">
        <f>FC_TRA_ROAD_P2W_E!P50+FC_TRA_ROAD_CAR_E!P50+FC_TRA_ROAD_BUS_E!P50+FC_TRA_ROAD_LCV_E!P50+FC_TRA_ROAD_HGV_E!P50</f>
        <v>0</v>
      </c>
      <c r="Q50" s="8">
        <f>FC_TRA_ROAD_P2W_E!Q50+FC_TRA_ROAD_CAR_E!Q50+FC_TRA_ROAD_BUS_E!Q50+FC_TRA_ROAD_LCV_E!Q50+FC_TRA_ROAD_HGV_E!Q50</f>
        <v>0</v>
      </c>
      <c r="R50" s="8">
        <f>FC_TRA_ROAD_P2W_E!R50+FC_TRA_ROAD_CAR_E!R50+FC_TRA_ROAD_BUS_E!R50+FC_TRA_ROAD_LCV_E!R50+FC_TRA_ROAD_HGV_E!R50</f>
        <v>0</v>
      </c>
      <c r="S50" s="8">
        <f>FC_TRA_ROAD_P2W_E!S50+FC_TRA_ROAD_CAR_E!S50+FC_TRA_ROAD_BUS_E!S50+FC_TRA_ROAD_LCV_E!S50+FC_TRA_ROAD_HGV_E!S50</f>
        <v>0</v>
      </c>
      <c r="T50" s="8">
        <f>FC_TRA_ROAD_P2W_E!T50+FC_TRA_ROAD_CAR_E!T50+FC_TRA_ROAD_BUS_E!T50+FC_TRA_ROAD_LCV_E!T50+FC_TRA_ROAD_HGV_E!T50</f>
        <v>0</v>
      </c>
      <c r="U50" s="8">
        <f>FC_TRA_ROAD_P2W_E!U50+FC_TRA_ROAD_CAR_E!U50+FC_TRA_ROAD_BUS_E!U50+FC_TRA_ROAD_LCV_E!U50+FC_TRA_ROAD_HGV_E!U50</f>
        <v>0</v>
      </c>
      <c r="V50" s="8">
        <f>FC_TRA_ROAD_P2W_E!V50+FC_TRA_ROAD_CAR_E!V50+FC_TRA_ROAD_BUS_E!V50+FC_TRA_ROAD_LCV_E!V50+FC_TRA_ROAD_HGV_E!V50</f>
        <v>0</v>
      </c>
      <c r="W50" s="8">
        <f>FC_TRA_ROAD_P2W_E!W50+FC_TRA_ROAD_CAR_E!W50+FC_TRA_ROAD_BUS_E!W50+FC_TRA_ROAD_LCV_E!W50+FC_TRA_ROAD_HGV_E!W50</f>
        <v>0</v>
      </c>
      <c r="X50" s="8">
        <f>FC_TRA_ROAD_P2W_E!X50+FC_TRA_ROAD_CAR_E!X50+FC_TRA_ROAD_BUS_E!X50+FC_TRA_ROAD_LCV_E!X50+FC_TRA_ROAD_HGV_E!X50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FC_TRA_ROAD_P2W_E!C51+FC_TRA_ROAD_CAR_E!C51+FC_TRA_ROAD_BUS_E!C51+FC_TRA_ROAD_LCV_E!C51+FC_TRA_ROAD_HGV_E!C51</f>
        <v>0</v>
      </c>
      <c r="D51" s="27">
        <f>FC_TRA_ROAD_P2W_E!D51+FC_TRA_ROAD_CAR_E!D51+FC_TRA_ROAD_BUS_E!D51+FC_TRA_ROAD_LCV_E!D51+FC_TRA_ROAD_HGV_E!D51</f>
        <v>0</v>
      </c>
      <c r="E51" s="27">
        <f>FC_TRA_ROAD_P2W_E!E51+FC_TRA_ROAD_CAR_E!E51+FC_TRA_ROAD_BUS_E!E51+FC_TRA_ROAD_LCV_E!E51+FC_TRA_ROAD_HGV_E!E51</f>
        <v>0</v>
      </c>
      <c r="F51" s="27">
        <f>FC_TRA_ROAD_P2W_E!F51+FC_TRA_ROAD_CAR_E!F51+FC_TRA_ROAD_BUS_E!F51+FC_TRA_ROAD_LCV_E!F51+FC_TRA_ROAD_HGV_E!F51</f>
        <v>0</v>
      </c>
      <c r="G51" s="27">
        <f>FC_TRA_ROAD_P2W_E!G51+FC_TRA_ROAD_CAR_E!G51+FC_TRA_ROAD_BUS_E!G51+FC_TRA_ROAD_LCV_E!G51+FC_TRA_ROAD_HGV_E!G51</f>
        <v>0</v>
      </c>
      <c r="H51" s="27">
        <f>FC_TRA_ROAD_P2W_E!H51+FC_TRA_ROAD_CAR_E!H51+FC_TRA_ROAD_BUS_E!H51+FC_TRA_ROAD_LCV_E!H51+FC_TRA_ROAD_HGV_E!H51</f>
        <v>0</v>
      </c>
      <c r="I51" s="27">
        <f>FC_TRA_ROAD_P2W_E!I51+FC_TRA_ROAD_CAR_E!I51+FC_TRA_ROAD_BUS_E!I51+FC_TRA_ROAD_LCV_E!I51+FC_TRA_ROAD_HGV_E!I51</f>
        <v>0</v>
      </c>
      <c r="J51" s="27">
        <f>FC_TRA_ROAD_P2W_E!J51+FC_TRA_ROAD_CAR_E!J51+FC_TRA_ROAD_BUS_E!J51+FC_TRA_ROAD_LCV_E!J51+FC_TRA_ROAD_HGV_E!J51</f>
        <v>0</v>
      </c>
      <c r="K51" s="27">
        <f>FC_TRA_ROAD_P2W_E!K51+FC_TRA_ROAD_CAR_E!K51+FC_TRA_ROAD_BUS_E!K51+FC_TRA_ROAD_LCV_E!K51+FC_TRA_ROAD_HGV_E!K51</f>
        <v>0</v>
      </c>
      <c r="L51" s="27">
        <f>FC_TRA_ROAD_P2W_E!L51+FC_TRA_ROAD_CAR_E!L51+FC_TRA_ROAD_BUS_E!L51+FC_TRA_ROAD_LCV_E!L51+FC_TRA_ROAD_HGV_E!L51</f>
        <v>0</v>
      </c>
      <c r="M51" s="27">
        <f>FC_TRA_ROAD_P2W_E!M51+FC_TRA_ROAD_CAR_E!M51+FC_TRA_ROAD_BUS_E!M51+FC_TRA_ROAD_LCV_E!M51+FC_TRA_ROAD_HGV_E!M51</f>
        <v>0</v>
      </c>
      <c r="N51" s="27">
        <f>FC_TRA_ROAD_P2W_E!N51+FC_TRA_ROAD_CAR_E!N51+FC_TRA_ROAD_BUS_E!N51+FC_TRA_ROAD_LCV_E!N51+FC_TRA_ROAD_HGV_E!N51</f>
        <v>0</v>
      </c>
      <c r="O51" s="27">
        <f>FC_TRA_ROAD_P2W_E!O51+FC_TRA_ROAD_CAR_E!O51+FC_TRA_ROAD_BUS_E!O51+FC_TRA_ROAD_LCV_E!O51+FC_TRA_ROAD_HGV_E!O51</f>
        <v>0</v>
      </c>
      <c r="P51" s="27">
        <f>FC_TRA_ROAD_P2W_E!P51+FC_TRA_ROAD_CAR_E!P51+FC_TRA_ROAD_BUS_E!P51+FC_TRA_ROAD_LCV_E!P51+FC_TRA_ROAD_HGV_E!P51</f>
        <v>0</v>
      </c>
      <c r="Q51" s="27">
        <f>FC_TRA_ROAD_P2W_E!Q51+FC_TRA_ROAD_CAR_E!Q51+FC_TRA_ROAD_BUS_E!Q51+FC_TRA_ROAD_LCV_E!Q51+FC_TRA_ROAD_HGV_E!Q51</f>
        <v>0</v>
      </c>
      <c r="R51" s="27">
        <f>FC_TRA_ROAD_P2W_E!R51+FC_TRA_ROAD_CAR_E!R51+FC_TRA_ROAD_BUS_E!R51+FC_TRA_ROAD_LCV_E!R51+FC_TRA_ROAD_HGV_E!R51</f>
        <v>0</v>
      </c>
      <c r="S51" s="27">
        <f>FC_TRA_ROAD_P2W_E!S51+FC_TRA_ROAD_CAR_E!S51+FC_TRA_ROAD_BUS_E!S51+FC_TRA_ROAD_LCV_E!S51+FC_TRA_ROAD_HGV_E!S51</f>
        <v>0</v>
      </c>
      <c r="T51" s="27">
        <f>FC_TRA_ROAD_P2W_E!T51+FC_TRA_ROAD_CAR_E!T51+FC_TRA_ROAD_BUS_E!T51+FC_TRA_ROAD_LCV_E!T51+FC_TRA_ROAD_HGV_E!T51</f>
        <v>0</v>
      </c>
      <c r="U51" s="27">
        <f>FC_TRA_ROAD_P2W_E!U51+FC_TRA_ROAD_CAR_E!U51+FC_TRA_ROAD_BUS_E!U51+FC_TRA_ROAD_LCV_E!U51+FC_TRA_ROAD_HGV_E!U51</f>
        <v>0</v>
      </c>
      <c r="V51" s="27">
        <f>FC_TRA_ROAD_P2W_E!V51+FC_TRA_ROAD_CAR_E!V51+FC_TRA_ROAD_BUS_E!V51+FC_TRA_ROAD_LCV_E!V51+FC_TRA_ROAD_HGV_E!V51</f>
        <v>0</v>
      </c>
      <c r="W51" s="27">
        <f>FC_TRA_ROAD_P2W_E!W51+FC_TRA_ROAD_CAR_E!W51+FC_TRA_ROAD_BUS_E!W51+FC_TRA_ROAD_LCV_E!W51+FC_TRA_ROAD_HGV_E!W51</f>
        <v>0</v>
      </c>
      <c r="X51" s="27">
        <f>FC_TRA_ROAD_P2W_E!X51+FC_TRA_ROAD_CAR_E!X51+FC_TRA_ROAD_BUS_E!X51+FC_TRA_ROAD_LCV_E!X51+FC_TRA_ROAD_HGV_E!X51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27">SUM(C53:C54)</f>
        <v>0</v>
      </c>
      <c r="D52" s="27">
        <f t="shared" si="27"/>
        <v>0</v>
      </c>
      <c r="E52" s="27">
        <f t="shared" si="27"/>
        <v>0</v>
      </c>
      <c r="F52" s="27">
        <f t="shared" si="27"/>
        <v>0</v>
      </c>
      <c r="G52" s="27">
        <f t="shared" si="27"/>
        <v>0</v>
      </c>
      <c r="H52" s="27">
        <f t="shared" si="27"/>
        <v>0</v>
      </c>
      <c r="I52" s="27">
        <f t="shared" si="27"/>
        <v>0</v>
      </c>
      <c r="J52" s="27">
        <f t="shared" si="27"/>
        <v>0</v>
      </c>
      <c r="K52" s="27">
        <f t="shared" si="27"/>
        <v>0</v>
      </c>
      <c r="L52" s="27">
        <f t="shared" si="27"/>
        <v>0</v>
      </c>
      <c r="M52" s="27">
        <f t="shared" si="27"/>
        <v>0</v>
      </c>
      <c r="N52" s="27">
        <f t="shared" si="27"/>
        <v>0</v>
      </c>
      <c r="O52" s="27">
        <f t="shared" si="27"/>
        <v>0</v>
      </c>
      <c r="P52" s="27">
        <f t="shared" si="27"/>
        <v>0</v>
      </c>
      <c r="Q52" s="27">
        <f t="shared" si="27"/>
        <v>0</v>
      </c>
      <c r="R52" s="27">
        <f t="shared" si="27"/>
        <v>0</v>
      </c>
      <c r="S52" s="27">
        <f t="shared" si="27"/>
        <v>0</v>
      </c>
      <c r="T52" s="27">
        <f t="shared" si="27"/>
        <v>0</v>
      </c>
      <c r="U52" s="27">
        <f t="shared" si="27"/>
        <v>0</v>
      </c>
      <c r="V52" s="27">
        <f t="shared" si="27"/>
        <v>0</v>
      </c>
      <c r="W52" s="27">
        <f t="shared" si="27"/>
        <v>0</v>
      </c>
      <c r="X52" s="27">
        <f t="shared" ref="X52" si="28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FC_TRA_ROAD_P2W_E!C53+FC_TRA_ROAD_CAR_E!C53+FC_TRA_ROAD_BUS_E!C53+FC_TRA_ROAD_LCV_E!C53+FC_TRA_ROAD_HGV_E!C53</f>
        <v>0</v>
      </c>
      <c r="D53" s="8">
        <f>FC_TRA_ROAD_P2W_E!D53+FC_TRA_ROAD_CAR_E!D53+FC_TRA_ROAD_BUS_E!D53+FC_TRA_ROAD_LCV_E!D53+FC_TRA_ROAD_HGV_E!D53</f>
        <v>0</v>
      </c>
      <c r="E53" s="8">
        <f>FC_TRA_ROAD_P2W_E!E53+FC_TRA_ROAD_CAR_E!E53+FC_TRA_ROAD_BUS_E!E53+FC_TRA_ROAD_LCV_E!E53+FC_TRA_ROAD_HGV_E!E53</f>
        <v>0</v>
      </c>
      <c r="F53" s="8">
        <f>FC_TRA_ROAD_P2W_E!F53+FC_TRA_ROAD_CAR_E!F53+FC_TRA_ROAD_BUS_E!F53+FC_TRA_ROAD_LCV_E!F53+FC_TRA_ROAD_HGV_E!F53</f>
        <v>0</v>
      </c>
      <c r="G53" s="8">
        <f>FC_TRA_ROAD_P2W_E!G53+FC_TRA_ROAD_CAR_E!G53+FC_TRA_ROAD_BUS_E!G53+FC_TRA_ROAD_LCV_E!G53+FC_TRA_ROAD_HGV_E!G53</f>
        <v>0</v>
      </c>
      <c r="H53" s="8">
        <f>FC_TRA_ROAD_P2W_E!H53+FC_TRA_ROAD_CAR_E!H53+FC_TRA_ROAD_BUS_E!H53+FC_TRA_ROAD_LCV_E!H53+FC_TRA_ROAD_HGV_E!H53</f>
        <v>0</v>
      </c>
      <c r="I53" s="8">
        <f>FC_TRA_ROAD_P2W_E!I53+FC_TRA_ROAD_CAR_E!I53+FC_TRA_ROAD_BUS_E!I53+FC_TRA_ROAD_LCV_E!I53+FC_TRA_ROAD_HGV_E!I53</f>
        <v>0</v>
      </c>
      <c r="J53" s="8">
        <f>FC_TRA_ROAD_P2W_E!J53+FC_TRA_ROAD_CAR_E!J53+FC_TRA_ROAD_BUS_E!J53+FC_TRA_ROAD_LCV_E!J53+FC_TRA_ROAD_HGV_E!J53</f>
        <v>0</v>
      </c>
      <c r="K53" s="8">
        <f>FC_TRA_ROAD_P2W_E!K53+FC_TRA_ROAD_CAR_E!K53+FC_TRA_ROAD_BUS_E!K53+FC_TRA_ROAD_LCV_E!K53+FC_TRA_ROAD_HGV_E!K53</f>
        <v>0</v>
      </c>
      <c r="L53" s="8">
        <f>FC_TRA_ROAD_P2W_E!L53+FC_TRA_ROAD_CAR_E!L53+FC_TRA_ROAD_BUS_E!L53+FC_TRA_ROAD_LCV_E!L53+FC_TRA_ROAD_HGV_E!L53</f>
        <v>0</v>
      </c>
      <c r="M53" s="8">
        <f>FC_TRA_ROAD_P2W_E!M53+FC_TRA_ROAD_CAR_E!M53+FC_TRA_ROAD_BUS_E!M53+FC_TRA_ROAD_LCV_E!M53+FC_TRA_ROAD_HGV_E!M53</f>
        <v>0</v>
      </c>
      <c r="N53" s="8">
        <f>FC_TRA_ROAD_P2W_E!N53+FC_TRA_ROAD_CAR_E!N53+FC_TRA_ROAD_BUS_E!N53+FC_TRA_ROAD_LCV_E!N53+FC_TRA_ROAD_HGV_E!N53</f>
        <v>0</v>
      </c>
      <c r="O53" s="8">
        <f>FC_TRA_ROAD_P2W_E!O53+FC_TRA_ROAD_CAR_E!O53+FC_TRA_ROAD_BUS_E!O53+FC_TRA_ROAD_LCV_E!O53+FC_TRA_ROAD_HGV_E!O53</f>
        <v>0</v>
      </c>
      <c r="P53" s="8">
        <f>FC_TRA_ROAD_P2W_E!P53+FC_TRA_ROAD_CAR_E!P53+FC_TRA_ROAD_BUS_E!P53+FC_TRA_ROAD_LCV_E!P53+FC_TRA_ROAD_HGV_E!P53</f>
        <v>0</v>
      </c>
      <c r="Q53" s="8">
        <f>FC_TRA_ROAD_P2W_E!Q53+FC_TRA_ROAD_CAR_E!Q53+FC_TRA_ROAD_BUS_E!Q53+FC_TRA_ROAD_LCV_E!Q53+FC_TRA_ROAD_HGV_E!Q53</f>
        <v>0</v>
      </c>
      <c r="R53" s="8">
        <f>FC_TRA_ROAD_P2W_E!R53+FC_TRA_ROAD_CAR_E!R53+FC_TRA_ROAD_BUS_E!R53+FC_TRA_ROAD_LCV_E!R53+FC_TRA_ROAD_HGV_E!R53</f>
        <v>0</v>
      </c>
      <c r="S53" s="8">
        <f>FC_TRA_ROAD_P2W_E!S53+FC_TRA_ROAD_CAR_E!S53+FC_TRA_ROAD_BUS_E!S53+FC_TRA_ROAD_LCV_E!S53+FC_TRA_ROAD_HGV_E!S53</f>
        <v>0</v>
      </c>
      <c r="T53" s="8">
        <f>FC_TRA_ROAD_P2W_E!T53+FC_TRA_ROAD_CAR_E!T53+FC_TRA_ROAD_BUS_E!T53+FC_TRA_ROAD_LCV_E!T53+FC_TRA_ROAD_HGV_E!T53</f>
        <v>0</v>
      </c>
      <c r="U53" s="8">
        <f>FC_TRA_ROAD_P2W_E!U53+FC_TRA_ROAD_CAR_E!U53+FC_TRA_ROAD_BUS_E!U53+FC_TRA_ROAD_LCV_E!U53+FC_TRA_ROAD_HGV_E!U53</f>
        <v>0</v>
      </c>
      <c r="V53" s="8">
        <f>FC_TRA_ROAD_P2W_E!V53+FC_TRA_ROAD_CAR_E!V53+FC_TRA_ROAD_BUS_E!V53+FC_TRA_ROAD_LCV_E!V53+FC_TRA_ROAD_HGV_E!V53</f>
        <v>0</v>
      </c>
      <c r="W53" s="8">
        <f>FC_TRA_ROAD_P2W_E!W53+FC_TRA_ROAD_CAR_E!W53+FC_TRA_ROAD_BUS_E!W53+FC_TRA_ROAD_LCV_E!W53+FC_TRA_ROAD_HGV_E!W53</f>
        <v>0</v>
      </c>
      <c r="X53" s="8">
        <f>FC_TRA_ROAD_P2W_E!X53+FC_TRA_ROAD_CAR_E!X53+FC_TRA_ROAD_BUS_E!X53+FC_TRA_ROAD_LCV_E!X53+FC_TRA_ROAD_HGV_E!X53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FC_TRA_ROAD_P2W_E!C54+FC_TRA_ROAD_CAR_E!C54+FC_TRA_ROAD_BUS_E!C54+FC_TRA_ROAD_LCV_E!C54+FC_TRA_ROAD_HGV_E!C54</f>
        <v>0</v>
      </c>
      <c r="D54" s="45">
        <f>FC_TRA_ROAD_P2W_E!D54+FC_TRA_ROAD_CAR_E!D54+FC_TRA_ROAD_BUS_E!D54+FC_TRA_ROAD_LCV_E!D54+FC_TRA_ROAD_HGV_E!D54</f>
        <v>0</v>
      </c>
      <c r="E54" s="45">
        <f>FC_TRA_ROAD_P2W_E!E54+FC_TRA_ROAD_CAR_E!E54+FC_TRA_ROAD_BUS_E!E54+FC_TRA_ROAD_LCV_E!E54+FC_TRA_ROAD_HGV_E!E54</f>
        <v>0</v>
      </c>
      <c r="F54" s="45">
        <f>FC_TRA_ROAD_P2W_E!F54+FC_TRA_ROAD_CAR_E!F54+FC_TRA_ROAD_BUS_E!F54+FC_TRA_ROAD_LCV_E!F54+FC_TRA_ROAD_HGV_E!F54</f>
        <v>0</v>
      </c>
      <c r="G54" s="45">
        <f>FC_TRA_ROAD_P2W_E!G54+FC_TRA_ROAD_CAR_E!G54+FC_TRA_ROAD_BUS_E!G54+FC_TRA_ROAD_LCV_E!G54+FC_TRA_ROAD_HGV_E!G54</f>
        <v>0</v>
      </c>
      <c r="H54" s="45">
        <f>FC_TRA_ROAD_P2W_E!H54+FC_TRA_ROAD_CAR_E!H54+FC_TRA_ROAD_BUS_E!H54+FC_TRA_ROAD_LCV_E!H54+FC_TRA_ROAD_HGV_E!H54</f>
        <v>0</v>
      </c>
      <c r="I54" s="45">
        <f>FC_TRA_ROAD_P2W_E!I54+FC_TRA_ROAD_CAR_E!I54+FC_TRA_ROAD_BUS_E!I54+FC_TRA_ROAD_LCV_E!I54+FC_TRA_ROAD_HGV_E!I54</f>
        <v>0</v>
      </c>
      <c r="J54" s="45">
        <f>FC_TRA_ROAD_P2W_E!J54+FC_TRA_ROAD_CAR_E!J54+FC_TRA_ROAD_BUS_E!J54+FC_TRA_ROAD_LCV_E!J54+FC_TRA_ROAD_HGV_E!J54</f>
        <v>0</v>
      </c>
      <c r="K54" s="45">
        <f>FC_TRA_ROAD_P2W_E!K54+FC_TRA_ROAD_CAR_E!K54+FC_TRA_ROAD_BUS_E!K54+FC_TRA_ROAD_LCV_E!K54+FC_TRA_ROAD_HGV_E!K54</f>
        <v>0</v>
      </c>
      <c r="L54" s="45">
        <f>FC_TRA_ROAD_P2W_E!L54+FC_TRA_ROAD_CAR_E!L54+FC_TRA_ROAD_BUS_E!L54+FC_TRA_ROAD_LCV_E!L54+FC_TRA_ROAD_HGV_E!L54</f>
        <v>0</v>
      </c>
      <c r="M54" s="45">
        <f>FC_TRA_ROAD_P2W_E!M54+FC_TRA_ROAD_CAR_E!M54+FC_TRA_ROAD_BUS_E!M54+FC_TRA_ROAD_LCV_E!M54+FC_TRA_ROAD_HGV_E!M54</f>
        <v>0</v>
      </c>
      <c r="N54" s="45">
        <f>FC_TRA_ROAD_P2W_E!N54+FC_TRA_ROAD_CAR_E!N54+FC_TRA_ROAD_BUS_E!N54+FC_TRA_ROAD_LCV_E!N54+FC_TRA_ROAD_HGV_E!N54</f>
        <v>0</v>
      </c>
      <c r="O54" s="45">
        <f>FC_TRA_ROAD_P2W_E!O54+FC_TRA_ROAD_CAR_E!O54+FC_TRA_ROAD_BUS_E!O54+FC_TRA_ROAD_LCV_E!O54+FC_TRA_ROAD_HGV_E!O54</f>
        <v>0</v>
      </c>
      <c r="P54" s="45">
        <f>FC_TRA_ROAD_P2W_E!P54+FC_TRA_ROAD_CAR_E!P54+FC_TRA_ROAD_BUS_E!P54+FC_TRA_ROAD_LCV_E!P54+FC_TRA_ROAD_HGV_E!P54</f>
        <v>0</v>
      </c>
      <c r="Q54" s="45">
        <f>FC_TRA_ROAD_P2W_E!Q54+FC_TRA_ROAD_CAR_E!Q54+FC_TRA_ROAD_BUS_E!Q54+FC_TRA_ROAD_LCV_E!Q54+FC_TRA_ROAD_HGV_E!Q54</f>
        <v>0</v>
      </c>
      <c r="R54" s="45">
        <f>FC_TRA_ROAD_P2W_E!R54+FC_TRA_ROAD_CAR_E!R54+FC_TRA_ROAD_BUS_E!R54+FC_TRA_ROAD_LCV_E!R54+FC_TRA_ROAD_HGV_E!R54</f>
        <v>0</v>
      </c>
      <c r="S54" s="45">
        <f>FC_TRA_ROAD_P2W_E!S54+FC_TRA_ROAD_CAR_E!S54+FC_TRA_ROAD_BUS_E!S54+FC_TRA_ROAD_LCV_E!S54+FC_TRA_ROAD_HGV_E!S54</f>
        <v>0</v>
      </c>
      <c r="T54" s="45">
        <f>FC_TRA_ROAD_P2W_E!T54+FC_TRA_ROAD_CAR_E!T54+FC_TRA_ROAD_BUS_E!T54+FC_TRA_ROAD_LCV_E!T54+FC_TRA_ROAD_HGV_E!T54</f>
        <v>0</v>
      </c>
      <c r="U54" s="45">
        <f>FC_TRA_ROAD_P2W_E!U54+FC_TRA_ROAD_CAR_E!U54+FC_TRA_ROAD_BUS_E!U54+FC_TRA_ROAD_LCV_E!U54+FC_TRA_ROAD_HGV_E!U54</f>
        <v>0</v>
      </c>
      <c r="V54" s="45">
        <f>FC_TRA_ROAD_P2W_E!V54+FC_TRA_ROAD_CAR_E!V54+FC_TRA_ROAD_BUS_E!V54+FC_TRA_ROAD_LCV_E!V54+FC_TRA_ROAD_HGV_E!V54</f>
        <v>0</v>
      </c>
      <c r="W54" s="45">
        <f>FC_TRA_ROAD_P2W_E!W54+FC_TRA_ROAD_CAR_E!W54+FC_TRA_ROAD_BUS_E!W54+FC_TRA_ROAD_LCV_E!W54+FC_TRA_ROAD_HGV_E!W54</f>
        <v>0</v>
      </c>
      <c r="X54" s="45">
        <f>FC_TRA_ROAD_P2W_E!X54+FC_TRA_ROAD_CAR_E!X54+FC_TRA_ROAD_BUS_E!X54+FC_TRA_ROAD_LCV_E!X54+FC_TRA_ROAD_HGV_E!X54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9">SUM(C62:C72)</f>
        <v>0</v>
      </c>
      <c r="D61" s="49">
        <f t="shared" si="29"/>
        <v>0</v>
      </c>
      <c r="E61" s="49">
        <f t="shared" si="29"/>
        <v>0</v>
      </c>
      <c r="F61" s="49">
        <f t="shared" si="29"/>
        <v>0</v>
      </c>
      <c r="G61" s="49">
        <f t="shared" si="29"/>
        <v>1.7408519999999998</v>
      </c>
      <c r="H61" s="49">
        <f t="shared" si="29"/>
        <v>1.8041817599999996</v>
      </c>
      <c r="I61" s="49">
        <f t="shared" si="29"/>
        <v>1.7027395199999997</v>
      </c>
      <c r="J61" s="49">
        <f t="shared" si="29"/>
        <v>135.85284576000001</v>
      </c>
      <c r="K61" s="49">
        <f t="shared" si="29"/>
        <v>134.62621199999998</v>
      </c>
      <c r="L61" s="49">
        <f t="shared" si="29"/>
        <v>125.98531199999999</v>
      </c>
      <c r="M61" s="49">
        <f t="shared" si="29"/>
        <v>125.66317103999999</v>
      </c>
      <c r="N61" s="49">
        <f t="shared" si="29"/>
        <v>138.91553856000002</v>
      </c>
      <c r="O61" s="49">
        <f t="shared" si="29"/>
        <v>143.49962303999999</v>
      </c>
      <c r="P61" s="49">
        <f t="shared" si="29"/>
        <v>163.25175167999998</v>
      </c>
      <c r="Q61" s="49">
        <f t="shared" si="29"/>
        <v>209.13556176</v>
      </c>
      <c r="R61" s="49">
        <f t="shared" si="29"/>
        <v>246.60832176000002</v>
      </c>
      <c r="S61" s="49">
        <f t="shared" si="29"/>
        <v>264.67072559999997</v>
      </c>
      <c r="T61" s="49">
        <f t="shared" si="29"/>
        <v>335.62121903999991</v>
      </c>
      <c r="U61" s="49">
        <f t="shared" si="29"/>
        <v>363.61447632000011</v>
      </c>
      <c r="V61" s="49">
        <f t="shared" si="29"/>
        <v>383.67021887999994</v>
      </c>
      <c r="W61" s="49">
        <f t="shared" si="29"/>
        <v>421.66673567999999</v>
      </c>
      <c r="X61" s="49">
        <f t="shared" si="29"/>
        <v>410.26603104000014</v>
      </c>
    </row>
    <row r="62" spans="1:24" ht="11.25" customHeight="1" x14ac:dyDescent="0.2">
      <c r="A62" s="50" t="s">
        <v>92</v>
      </c>
      <c r="B62" s="51" t="s">
        <v>93</v>
      </c>
      <c r="C62" s="52">
        <f>FC_TRA_ROAD_P2W_E!C62+FC_TRA_ROAD_CAR_E!C62+FC_TRA_ROAD_BUS_E!C62+FC_TRA_ROAD_LCV_E!C62+FC_TRA_ROAD_HGV_E!C62</f>
        <v>0</v>
      </c>
      <c r="D62" s="52">
        <f>FC_TRA_ROAD_P2W_E!D62+FC_TRA_ROAD_CAR_E!D62+FC_TRA_ROAD_BUS_E!D62+FC_TRA_ROAD_LCV_E!D62+FC_TRA_ROAD_HGV_E!D62</f>
        <v>0</v>
      </c>
      <c r="E62" s="52">
        <f>FC_TRA_ROAD_P2W_E!E62+FC_TRA_ROAD_CAR_E!E62+FC_TRA_ROAD_BUS_E!E62+FC_TRA_ROAD_LCV_E!E62+FC_TRA_ROAD_HGV_E!E62</f>
        <v>0</v>
      </c>
      <c r="F62" s="52">
        <f>FC_TRA_ROAD_P2W_E!F62+FC_TRA_ROAD_CAR_E!F62+FC_TRA_ROAD_BUS_E!F62+FC_TRA_ROAD_LCV_E!F62+FC_TRA_ROAD_HGV_E!F62</f>
        <v>0</v>
      </c>
      <c r="G62" s="52">
        <f>FC_TRA_ROAD_P2W_E!G62+FC_TRA_ROAD_CAR_E!G62+FC_TRA_ROAD_BUS_E!G62+FC_TRA_ROAD_LCV_E!G62+FC_TRA_ROAD_HGV_E!G62</f>
        <v>0</v>
      </c>
      <c r="H62" s="52">
        <f>FC_TRA_ROAD_P2W_E!H62+FC_TRA_ROAD_CAR_E!H62+FC_TRA_ROAD_BUS_E!H62+FC_TRA_ROAD_LCV_E!H62+FC_TRA_ROAD_HGV_E!H62</f>
        <v>0</v>
      </c>
      <c r="I62" s="52">
        <f>FC_TRA_ROAD_P2W_E!I62+FC_TRA_ROAD_CAR_E!I62+FC_TRA_ROAD_BUS_E!I62+FC_TRA_ROAD_LCV_E!I62+FC_TRA_ROAD_HGV_E!I62</f>
        <v>0</v>
      </c>
      <c r="J62" s="52">
        <f>FC_TRA_ROAD_P2W_E!J62+FC_TRA_ROAD_CAR_E!J62+FC_TRA_ROAD_BUS_E!J62+FC_TRA_ROAD_LCV_E!J62+FC_TRA_ROAD_HGV_E!J62</f>
        <v>0</v>
      </c>
      <c r="K62" s="52">
        <f>FC_TRA_ROAD_P2W_E!K62+FC_TRA_ROAD_CAR_E!K62+FC_TRA_ROAD_BUS_E!K62+FC_TRA_ROAD_LCV_E!K62+FC_TRA_ROAD_HGV_E!K62</f>
        <v>0</v>
      </c>
      <c r="L62" s="52">
        <f>FC_TRA_ROAD_P2W_E!L62+FC_TRA_ROAD_CAR_E!L62+FC_TRA_ROAD_BUS_E!L62+FC_TRA_ROAD_LCV_E!L62+FC_TRA_ROAD_HGV_E!L62</f>
        <v>0</v>
      </c>
      <c r="M62" s="52">
        <f>FC_TRA_ROAD_P2W_E!M62+FC_TRA_ROAD_CAR_E!M62+FC_TRA_ROAD_BUS_E!M62+FC_TRA_ROAD_LCV_E!M62+FC_TRA_ROAD_HGV_E!M62</f>
        <v>0</v>
      </c>
      <c r="N62" s="52">
        <f>FC_TRA_ROAD_P2W_E!N62+FC_TRA_ROAD_CAR_E!N62+FC_TRA_ROAD_BUS_E!N62+FC_TRA_ROAD_LCV_E!N62+FC_TRA_ROAD_HGV_E!N62</f>
        <v>0</v>
      </c>
      <c r="O62" s="52">
        <f>FC_TRA_ROAD_P2W_E!O62+FC_TRA_ROAD_CAR_E!O62+FC_TRA_ROAD_BUS_E!O62+FC_TRA_ROAD_LCV_E!O62+FC_TRA_ROAD_HGV_E!O62</f>
        <v>0</v>
      </c>
      <c r="P62" s="52">
        <f>FC_TRA_ROAD_P2W_E!P62+FC_TRA_ROAD_CAR_E!P62+FC_TRA_ROAD_BUS_E!P62+FC_TRA_ROAD_LCV_E!P62+FC_TRA_ROAD_HGV_E!P62</f>
        <v>0</v>
      </c>
      <c r="Q62" s="52">
        <f>FC_TRA_ROAD_P2W_E!Q62+FC_TRA_ROAD_CAR_E!Q62+FC_TRA_ROAD_BUS_E!Q62+FC_TRA_ROAD_LCV_E!Q62+FC_TRA_ROAD_HGV_E!Q62</f>
        <v>0</v>
      </c>
      <c r="R62" s="52">
        <f>FC_TRA_ROAD_P2W_E!R62+FC_TRA_ROAD_CAR_E!R62+FC_TRA_ROAD_BUS_E!R62+FC_TRA_ROAD_LCV_E!R62+FC_TRA_ROAD_HGV_E!R62</f>
        <v>0</v>
      </c>
      <c r="S62" s="52">
        <f>FC_TRA_ROAD_P2W_E!S62+FC_TRA_ROAD_CAR_E!S62+FC_TRA_ROAD_BUS_E!S62+FC_TRA_ROAD_LCV_E!S62+FC_TRA_ROAD_HGV_E!S62</f>
        <v>0</v>
      </c>
      <c r="T62" s="52">
        <f>FC_TRA_ROAD_P2W_E!T62+FC_TRA_ROAD_CAR_E!T62+FC_TRA_ROAD_BUS_E!T62+FC_TRA_ROAD_LCV_E!T62+FC_TRA_ROAD_HGV_E!T62</f>
        <v>0</v>
      </c>
      <c r="U62" s="52">
        <f>FC_TRA_ROAD_P2W_E!U62+FC_TRA_ROAD_CAR_E!U62+FC_TRA_ROAD_BUS_E!U62+FC_TRA_ROAD_LCV_E!U62+FC_TRA_ROAD_HGV_E!U62</f>
        <v>0</v>
      </c>
      <c r="V62" s="52">
        <f>FC_TRA_ROAD_P2W_E!V62+FC_TRA_ROAD_CAR_E!V62+FC_TRA_ROAD_BUS_E!V62+FC_TRA_ROAD_LCV_E!V62+FC_TRA_ROAD_HGV_E!V62</f>
        <v>0</v>
      </c>
      <c r="W62" s="52">
        <f>FC_TRA_ROAD_P2W_E!W62+FC_TRA_ROAD_CAR_E!W62+FC_TRA_ROAD_BUS_E!W62+FC_TRA_ROAD_LCV_E!W62+FC_TRA_ROAD_HGV_E!W62</f>
        <v>0</v>
      </c>
      <c r="X62" s="52">
        <f>FC_TRA_ROAD_P2W_E!X62+FC_TRA_ROAD_CAR_E!X62+FC_TRA_ROAD_BUS_E!X62+FC_TRA_ROAD_LCV_E!X62+FC_TRA_ROAD_HGV_E!X62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FC_TRA_ROAD_P2W_E!C63+FC_TRA_ROAD_CAR_E!C63+FC_TRA_ROAD_BUS_E!C63+FC_TRA_ROAD_LCV_E!C63+FC_TRA_ROAD_HGV_E!C63</f>
        <v>0</v>
      </c>
      <c r="D63" s="52">
        <f>FC_TRA_ROAD_P2W_E!D63+FC_TRA_ROAD_CAR_E!D63+FC_TRA_ROAD_BUS_E!D63+FC_TRA_ROAD_LCV_E!D63+FC_TRA_ROAD_HGV_E!D63</f>
        <v>0</v>
      </c>
      <c r="E63" s="52">
        <f>FC_TRA_ROAD_P2W_E!E63+FC_TRA_ROAD_CAR_E!E63+FC_TRA_ROAD_BUS_E!E63+FC_TRA_ROAD_LCV_E!E63+FC_TRA_ROAD_HGV_E!E63</f>
        <v>0</v>
      </c>
      <c r="F63" s="52">
        <f>FC_TRA_ROAD_P2W_E!F63+FC_TRA_ROAD_CAR_E!F63+FC_TRA_ROAD_BUS_E!F63+FC_TRA_ROAD_LCV_E!F63+FC_TRA_ROAD_HGV_E!F63</f>
        <v>0</v>
      </c>
      <c r="G63" s="52">
        <f>FC_TRA_ROAD_P2W_E!G63+FC_TRA_ROAD_CAR_E!G63+FC_TRA_ROAD_BUS_E!G63+FC_TRA_ROAD_LCV_E!G63+FC_TRA_ROAD_HGV_E!G63</f>
        <v>0</v>
      </c>
      <c r="H63" s="52">
        <f>FC_TRA_ROAD_P2W_E!H63+FC_TRA_ROAD_CAR_E!H63+FC_TRA_ROAD_BUS_E!H63+FC_TRA_ROAD_LCV_E!H63+FC_TRA_ROAD_HGV_E!H63</f>
        <v>0</v>
      </c>
      <c r="I63" s="52">
        <f>FC_TRA_ROAD_P2W_E!I63+FC_TRA_ROAD_CAR_E!I63+FC_TRA_ROAD_BUS_E!I63+FC_TRA_ROAD_LCV_E!I63+FC_TRA_ROAD_HGV_E!I63</f>
        <v>0</v>
      </c>
      <c r="J63" s="52">
        <f>FC_TRA_ROAD_P2W_E!J63+FC_TRA_ROAD_CAR_E!J63+FC_TRA_ROAD_BUS_E!J63+FC_TRA_ROAD_LCV_E!J63+FC_TRA_ROAD_HGV_E!J63</f>
        <v>0</v>
      </c>
      <c r="K63" s="52">
        <f>FC_TRA_ROAD_P2W_E!K63+FC_TRA_ROAD_CAR_E!K63+FC_TRA_ROAD_BUS_E!K63+FC_TRA_ROAD_LCV_E!K63+FC_TRA_ROAD_HGV_E!K63</f>
        <v>0</v>
      </c>
      <c r="L63" s="52">
        <f>FC_TRA_ROAD_P2W_E!L63+FC_TRA_ROAD_CAR_E!L63+FC_TRA_ROAD_BUS_E!L63+FC_TRA_ROAD_LCV_E!L63+FC_TRA_ROAD_HGV_E!L63</f>
        <v>0</v>
      </c>
      <c r="M63" s="52">
        <f>FC_TRA_ROAD_P2W_E!M63+FC_TRA_ROAD_CAR_E!M63+FC_TRA_ROAD_BUS_E!M63+FC_TRA_ROAD_LCV_E!M63+FC_TRA_ROAD_HGV_E!M63</f>
        <v>0</v>
      </c>
      <c r="N63" s="52">
        <f>FC_TRA_ROAD_P2W_E!N63+FC_TRA_ROAD_CAR_E!N63+FC_TRA_ROAD_BUS_E!N63+FC_TRA_ROAD_LCV_E!N63+FC_TRA_ROAD_HGV_E!N63</f>
        <v>0</v>
      </c>
      <c r="O63" s="52">
        <f>FC_TRA_ROAD_P2W_E!O63+FC_TRA_ROAD_CAR_E!O63+FC_TRA_ROAD_BUS_E!O63+FC_TRA_ROAD_LCV_E!O63+FC_TRA_ROAD_HGV_E!O63</f>
        <v>0</v>
      </c>
      <c r="P63" s="52">
        <f>FC_TRA_ROAD_P2W_E!P63+FC_TRA_ROAD_CAR_E!P63+FC_TRA_ROAD_BUS_E!P63+FC_TRA_ROAD_LCV_E!P63+FC_TRA_ROAD_HGV_E!P63</f>
        <v>0</v>
      </c>
      <c r="Q63" s="52">
        <f>FC_TRA_ROAD_P2W_E!Q63+FC_TRA_ROAD_CAR_E!Q63+FC_TRA_ROAD_BUS_E!Q63+FC_TRA_ROAD_LCV_E!Q63+FC_TRA_ROAD_HGV_E!Q63</f>
        <v>0</v>
      </c>
      <c r="R63" s="52">
        <f>FC_TRA_ROAD_P2W_E!R63+FC_TRA_ROAD_CAR_E!R63+FC_TRA_ROAD_BUS_E!R63+FC_TRA_ROAD_LCV_E!R63+FC_TRA_ROAD_HGV_E!R63</f>
        <v>0</v>
      </c>
      <c r="S63" s="52">
        <f>FC_TRA_ROAD_P2W_E!S63+FC_TRA_ROAD_CAR_E!S63+FC_TRA_ROAD_BUS_E!S63+FC_TRA_ROAD_LCV_E!S63+FC_TRA_ROAD_HGV_E!S63</f>
        <v>0</v>
      </c>
      <c r="T63" s="52">
        <f>FC_TRA_ROAD_P2W_E!T63+FC_TRA_ROAD_CAR_E!T63+FC_TRA_ROAD_BUS_E!T63+FC_TRA_ROAD_LCV_E!T63+FC_TRA_ROAD_HGV_E!T63</f>
        <v>0</v>
      </c>
      <c r="U63" s="52">
        <f>FC_TRA_ROAD_P2W_E!U63+FC_TRA_ROAD_CAR_E!U63+FC_TRA_ROAD_BUS_E!U63+FC_TRA_ROAD_LCV_E!U63+FC_TRA_ROAD_HGV_E!U63</f>
        <v>0</v>
      </c>
      <c r="V63" s="52">
        <f>FC_TRA_ROAD_P2W_E!V63+FC_TRA_ROAD_CAR_E!V63+FC_TRA_ROAD_BUS_E!V63+FC_TRA_ROAD_LCV_E!V63+FC_TRA_ROAD_HGV_E!V63</f>
        <v>0</v>
      </c>
      <c r="W63" s="52">
        <f>FC_TRA_ROAD_P2W_E!W63+FC_TRA_ROAD_CAR_E!W63+FC_TRA_ROAD_BUS_E!W63+FC_TRA_ROAD_LCV_E!W63+FC_TRA_ROAD_HGV_E!W63</f>
        <v>0</v>
      </c>
      <c r="X63" s="52">
        <f>FC_TRA_ROAD_P2W_E!X63+FC_TRA_ROAD_CAR_E!X63+FC_TRA_ROAD_BUS_E!X63+FC_TRA_ROAD_LCV_E!X63+FC_TRA_ROAD_HGV_E!X63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FC_TRA_ROAD_P2W_E!C64+FC_TRA_ROAD_CAR_E!C64+FC_TRA_ROAD_BUS_E!C64+FC_TRA_ROAD_LCV_E!C64+FC_TRA_ROAD_HGV_E!C64</f>
        <v>0</v>
      </c>
      <c r="D64" s="52">
        <f>FC_TRA_ROAD_P2W_E!D64+FC_TRA_ROAD_CAR_E!D64+FC_TRA_ROAD_BUS_E!D64+FC_TRA_ROAD_LCV_E!D64+FC_TRA_ROAD_HGV_E!D64</f>
        <v>0</v>
      </c>
      <c r="E64" s="52">
        <f>FC_TRA_ROAD_P2W_E!E64+FC_TRA_ROAD_CAR_E!E64+FC_TRA_ROAD_BUS_E!E64+FC_TRA_ROAD_LCV_E!E64+FC_TRA_ROAD_HGV_E!E64</f>
        <v>0</v>
      </c>
      <c r="F64" s="52">
        <f>FC_TRA_ROAD_P2W_E!F64+FC_TRA_ROAD_CAR_E!F64+FC_TRA_ROAD_BUS_E!F64+FC_TRA_ROAD_LCV_E!F64+FC_TRA_ROAD_HGV_E!F64</f>
        <v>0</v>
      </c>
      <c r="G64" s="52">
        <f>FC_TRA_ROAD_P2W_E!G64+FC_TRA_ROAD_CAR_E!G64+FC_TRA_ROAD_BUS_E!G64+FC_TRA_ROAD_LCV_E!G64+FC_TRA_ROAD_HGV_E!G64</f>
        <v>0</v>
      </c>
      <c r="H64" s="52">
        <f>FC_TRA_ROAD_P2W_E!H64+FC_TRA_ROAD_CAR_E!H64+FC_TRA_ROAD_BUS_E!H64+FC_TRA_ROAD_LCV_E!H64+FC_TRA_ROAD_HGV_E!H64</f>
        <v>0</v>
      </c>
      <c r="I64" s="52">
        <f>FC_TRA_ROAD_P2W_E!I64+FC_TRA_ROAD_CAR_E!I64+FC_TRA_ROAD_BUS_E!I64+FC_TRA_ROAD_LCV_E!I64+FC_TRA_ROAD_HGV_E!I64</f>
        <v>0</v>
      </c>
      <c r="J64" s="52">
        <f>FC_TRA_ROAD_P2W_E!J64+FC_TRA_ROAD_CAR_E!J64+FC_TRA_ROAD_BUS_E!J64+FC_TRA_ROAD_LCV_E!J64+FC_TRA_ROAD_HGV_E!J64</f>
        <v>0</v>
      </c>
      <c r="K64" s="52">
        <f>FC_TRA_ROAD_P2W_E!K64+FC_TRA_ROAD_CAR_E!K64+FC_TRA_ROAD_BUS_E!K64+FC_TRA_ROAD_LCV_E!K64+FC_TRA_ROAD_HGV_E!K64</f>
        <v>0</v>
      </c>
      <c r="L64" s="52">
        <f>FC_TRA_ROAD_P2W_E!L64+FC_TRA_ROAD_CAR_E!L64+FC_TRA_ROAD_BUS_E!L64+FC_TRA_ROAD_LCV_E!L64+FC_TRA_ROAD_HGV_E!L64</f>
        <v>0</v>
      </c>
      <c r="M64" s="52">
        <f>FC_TRA_ROAD_P2W_E!M64+FC_TRA_ROAD_CAR_E!M64+FC_TRA_ROAD_BUS_E!M64+FC_TRA_ROAD_LCV_E!M64+FC_TRA_ROAD_HGV_E!M64</f>
        <v>0</v>
      </c>
      <c r="N64" s="52">
        <f>FC_TRA_ROAD_P2W_E!N64+FC_TRA_ROAD_CAR_E!N64+FC_TRA_ROAD_BUS_E!N64+FC_TRA_ROAD_LCV_E!N64+FC_TRA_ROAD_HGV_E!N64</f>
        <v>0</v>
      </c>
      <c r="O64" s="52">
        <f>FC_TRA_ROAD_P2W_E!O64+FC_TRA_ROAD_CAR_E!O64+FC_TRA_ROAD_BUS_E!O64+FC_TRA_ROAD_LCV_E!O64+FC_TRA_ROAD_HGV_E!O64</f>
        <v>0</v>
      </c>
      <c r="P64" s="52">
        <f>FC_TRA_ROAD_P2W_E!P64+FC_TRA_ROAD_CAR_E!P64+FC_TRA_ROAD_BUS_E!P64+FC_TRA_ROAD_LCV_E!P64+FC_TRA_ROAD_HGV_E!P64</f>
        <v>0</v>
      </c>
      <c r="Q64" s="52">
        <f>FC_TRA_ROAD_P2W_E!Q64+FC_TRA_ROAD_CAR_E!Q64+FC_TRA_ROAD_BUS_E!Q64+FC_TRA_ROAD_LCV_E!Q64+FC_TRA_ROAD_HGV_E!Q64</f>
        <v>0</v>
      </c>
      <c r="R64" s="52">
        <f>FC_TRA_ROAD_P2W_E!R64+FC_TRA_ROAD_CAR_E!R64+FC_TRA_ROAD_BUS_E!R64+FC_TRA_ROAD_LCV_E!R64+FC_TRA_ROAD_HGV_E!R64</f>
        <v>0</v>
      </c>
      <c r="S64" s="52">
        <f>FC_TRA_ROAD_P2W_E!S64+FC_TRA_ROAD_CAR_E!S64+FC_TRA_ROAD_BUS_E!S64+FC_TRA_ROAD_LCV_E!S64+FC_TRA_ROAD_HGV_E!S64</f>
        <v>0</v>
      </c>
      <c r="T64" s="52">
        <f>FC_TRA_ROAD_P2W_E!T64+FC_TRA_ROAD_CAR_E!T64+FC_TRA_ROAD_BUS_E!T64+FC_TRA_ROAD_LCV_E!T64+FC_TRA_ROAD_HGV_E!T64</f>
        <v>0</v>
      </c>
      <c r="U64" s="52">
        <f>FC_TRA_ROAD_P2W_E!U64+FC_TRA_ROAD_CAR_E!U64+FC_TRA_ROAD_BUS_E!U64+FC_TRA_ROAD_LCV_E!U64+FC_TRA_ROAD_HGV_E!U64</f>
        <v>0</v>
      </c>
      <c r="V64" s="52">
        <f>FC_TRA_ROAD_P2W_E!V64+FC_TRA_ROAD_CAR_E!V64+FC_TRA_ROAD_BUS_E!V64+FC_TRA_ROAD_LCV_E!V64+FC_TRA_ROAD_HGV_E!V64</f>
        <v>0</v>
      </c>
      <c r="W64" s="52">
        <f>FC_TRA_ROAD_P2W_E!W64+FC_TRA_ROAD_CAR_E!W64+FC_TRA_ROAD_BUS_E!W64+FC_TRA_ROAD_LCV_E!W64+FC_TRA_ROAD_HGV_E!W64</f>
        <v>0</v>
      </c>
      <c r="X64" s="52">
        <f>FC_TRA_ROAD_P2W_E!X64+FC_TRA_ROAD_CAR_E!X64+FC_TRA_ROAD_BUS_E!X64+FC_TRA_ROAD_LCV_E!X64+FC_TRA_ROAD_HGV_E!X64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FC_TRA_ROAD_P2W_E!C65+FC_TRA_ROAD_CAR_E!C65+FC_TRA_ROAD_BUS_E!C65+FC_TRA_ROAD_LCV_E!C65+FC_TRA_ROAD_HGV_E!C65</f>
        <v>0</v>
      </c>
      <c r="D65" s="52">
        <f>FC_TRA_ROAD_P2W_E!D65+FC_TRA_ROAD_CAR_E!D65+FC_TRA_ROAD_BUS_E!D65+FC_TRA_ROAD_LCV_E!D65+FC_TRA_ROAD_HGV_E!D65</f>
        <v>0</v>
      </c>
      <c r="E65" s="52">
        <f>FC_TRA_ROAD_P2W_E!E65+FC_TRA_ROAD_CAR_E!E65+FC_TRA_ROAD_BUS_E!E65+FC_TRA_ROAD_LCV_E!E65+FC_TRA_ROAD_HGV_E!E65</f>
        <v>0</v>
      </c>
      <c r="F65" s="52">
        <f>FC_TRA_ROAD_P2W_E!F65+FC_TRA_ROAD_CAR_E!F65+FC_TRA_ROAD_BUS_E!F65+FC_TRA_ROAD_LCV_E!F65+FC_TRA_ROAD_HGV_E!F65</f>
        <v>0</v>
      </c>
      <c r="G65" s="52">
        <f>FC_TRA_ROAD_P2W_E!G65+FC_TRA_ROAD_CAR_E!G65+FC_TRA_ROAD_BUS_E!G65+FC_TRA_ROAD_LCV_E!G65+FC_TRA_ROAD_HGV_E!G65</f>
        <v>0</v>
      </c>
      <c r="H65" s="52">
        <f>FC_TRA_ROAD_P2W_E!H65+FC_TRA_ROAD_CAR_E!H65+FC_TRA_ROAD_BUS_E!H65+FC_TRA_ROAD_LCV_E!H65+FC_TRA_ROAD_HGV_E!H65</f>
        <v>0</v>
      </c>
      <c r="I65" s="52">
        <f>FC_TRA_ROAD_P2W_E!I65+FC_TRA_ROAD_CAR_E!I65+FC_TRA_ROAD_BUS_E!I65+FC_TRA_ROAD_LCV_E!I65+FC_TRA_ROAD_HGV_E!I65</f>
        <v>0</v>
      </c>
      <c r="J65" s="52">
        <f>FC_TRA_ROAD_P2W_E!J65+FC_TRA_ROAD_CAR_E!J65+FC_TRA_ROAD_BUS_E!J65+FC_TRA_ROAD_LCV_E!J65+FC_TRA_ROAD_HGV_E!J65</f>
        <v>0</v>
      </c>
      <c r="K65" s="52">
        <f>FC_TRA_ROAD_P2W_E!K65+FC_TRA_ROAD_CAR_E!K65+FC_TRA_ROAD_BUS_E!K65+FC_TRA_ROAD_LCV_E!K65+FC_TRA_ROAD_HGV_E!K65</f>
        <v>0</v>
      </c>
      <c r="L65" s="52">
        <f>FC_TRA_ROAD_P2W_E!L65+FC_TRA_ROAD_CAR_E!L65+FC_TRA_ROAD_BUS_E!L65+FC_TRA_ROAD_LCV_E!L65+FC_TRA_ROAD_HGV_E!L65</f>
        <v>0</v>
      </c>
      <c r="M65" s="52">
        <f>FC_TRA_ROAD_P2W_E!M65+FC_TRA_ROAD_CAR_E!M65+FC_TRA_ROAD_BUS_E!M65+FC_TRA_ROAD_LCV_E!M65+FC_TRA_ROAD_HGV_E!M65</f>
        <v>0</v>
      </c>
      <c r="N65" s="52">
        <f>FC_TRA_ROAD_P2W_E!N65+FC_TRA_ROAD_CAR_E!N65+FC_TRA_ROAD_BUS_E!N65+FC_TRA_ROAD_LCV_E!N65+FC_TRA_ROAD_HGV_E!N65</f>
        <v>0</v>
      </c>
      <c r="O65" s="52">
        <f>FC_TRA_ROAD_P2W_E!O65+FC_TRA_ROAD_CAR_E!O65+FC_TRA_ROAD_BUS_E!O65+FC_TRA_ROAD_LCV_E!O65+FC_TRA_ROAD_HGV_E!O65</f>
        <v>0</v>
      </c>
      <c r="P65" s="52">
        <f>FC_TRA_ROAD_P2W_E!P65+FC_TRA_ROAD_CAR_E!P65+FC_TRA_ROAD_BUS_E!P65+FC_TRA_ROAD_LCV_E!P65+FC_TRA_ROAD_HGV_E!P65</f>
        <v>0</v>
      </c>
      <c r="Q65" s="52">
        <f>FC_TRA_ROAD_P2W_E!Q65+FC_TRA_ROAD_CAR_E!Q65+FC_TRA_ROAD_BUS_E!Q65+FC_TRA_ROAD_LCV_E!Q65+FC_TRA_ROAD_HGV_E!Q65</f>
        <v>0</v>
      </c>
      <c r="R65" s="52">
        <f>FC_TRA_ROAD_P2W_E!R65+FC_TRA_ROAD_CAR_E!R65+FC_TRA_ROAD_BUS_E!R65+FC_TRA_ROAD_LCV_E!R65+FC_TRA_ROAD_HGV_E!R65</f>
        <v>0</v>
      </c>
      <c r="S65" s="52">
        <f>FC_TRA_ROAD_P2W_E!S65+FC_TRA_ROAD_CAR_E!S65+FC_TRA_ROAD_BUS_E!S65+FC_TRA_ROAD_LCV_E!S65+FC_TRA_ROAD_HGV_E!S65</f>
        <v>0</v>
      </c>
      <c r="T65" s="52">
        <f>FC_TRA_ROAD_P2W_E!T65+FC_TRA_ROAD_CAR_E!T65+FC_TRA_ROAD_BUS_E!T65+FC_TRA_ROAD_LCV_E!T65+FC_TRA_ROAD_HGV_E!T65</f>
        <v>0</v>
      </c>
      <c r="U65" s="52">
        <f>FC_TRA_ROAD_P2W_E!U65+FC_TRA_ROAD_CAR_E!U65+FC_TRA_ROAD_BUS_E!U65+FC_TRA_ROAD_LCV_E!U65+FC_TRA_ROAD_HGV_E!U65</f>
        <v>0</v>
      </c>
      <c r="V65" s="52">
        <f>FC_TRA_ROAD_P2W_E!V65+FC_TRA_ROAD_CAR_E!V65+FC_TRA_ROAD_BUS_E!V65+FC_TRA_ROAD_LCV_E!V65+FC_TRA_ROAD_HGV_E!V65</f>
        <v>0</v>
      </c>
      <c r="W65" s="52">
        <f>FC_TRA_ROAD_P2W_E!W65+FC_TRA_ROAD_CAR_E!W65+FC_TRA_ROAD_BUS_E!W65+FC_TRA_ROAD_LCV_E!W65+FC_TRA_ROAD_HGV_E!W65</f>
        <v>0</v>
      </c>
      <c r="X65" s="52">
        <f>FC_TRA_ROAD_P2W_E!X65+FC_TRA_ROAD_CAR_E!X65+FC_TRA_ROAD_BUS_E!X65+FC_TRA_ROAD_LCV_E!X65+FC_TRA_ROAD_HGV_E!X65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FC_TRA_ROAD_P2W_E!C66+FC_TRA_ROAD_CAR_E!C66+FC_TRA_ROAD_BUS_E!C66+FC_TRA_ROAD_LCV_E!C66+FC_TRA_ROAD_HGV_E!C66</f>
        <v>0</v>
      </c>
      <c r="D66" s="52">
        <f>FC_TRA_ROAD_P2W_E!D66+FC_TRA_ROAD_CAR_E!D66+FC_TRA_ROAD_BUS_E!D66+FC_TRA_ROAD_LCV_E!D66+FC_TRA_ROAD_HGV_E!D66</f>
        <v>0</v>
      </c>
      <c r="E66" s="52">
        <f>FC_TRA_ROAD_P2W_E!E66+FC_TRA_ROAD_CAR_E!E66+FC_TRA_ROAD_BUS_E!E66+FC_TRA_ROAD_LCV_E!E66+FC_TRA_ROAD_HGV_E!E66</f>
        <v>0</v>
      </c>
      <c r="F66" s="52">
        <f>FC_TRA_ROAD_P2W_E!F66+FC_TRA_ROAD_CAR_E!F66+FC_TRA_ROAD_BUS_E!F66+FC_TRA_ROAD_LCV_E!F66+FC_TRA_ROAD_HGV_E!F66</f>
        <v>0</v>
      </c>
      <c r="G66" s="52">
        <f>FC_TRA_ROAD_P2W_E!G66+FC_TRA_ROAD_CAR_E!G66+FC_TRA_ROAD_BUS_E!G66+FC_TRA_ROAD_LCV_E!G66+FC_TRA_ROAD_HGV_E!G66</f>
        <v>0</v>
      </c>
      <c r="H66" s="52">
        <f>FC_TRA_ROAD_P2W_E!H66+FC_TRA_ROAD_CAR_E!H66+FC_TRA_ROAD_BUS_E!H66+FC_TRA_ROAD_LCV_E!H66+FC_TRA_ROAD_HGV_E!H66</f>
        <v>0</v>
      </c>
      <c r="I66" s="52">
        <f>FC_TRA_ROAD_P2W_E!I66+FC_TRA_ROAD_CAR_E!I66+FC_TRA_ROAD_BUS_E!I66+FC_TRA_ROAD_LCV_E!I66+FC_TRA_ROAD_HGV_E!I66</f>
        <v>0</v>
      </c>
      <c r="J66" s="52">
        <f>FC_TRA_ROAD_P2W_E!J66+FC_TRA_ROAD_CAR_E!J66+FC_TRA_ROAD_BUS_E!J66+FC_TRA_ROAD_LCV_E!J66+FC_TRA_ROAD_HGV_E!J66</f>
        <v>0</v>
      </c>
      <c r="K66" s="52">
        <f>FC_TRA_ROAD_P2W_E!K66+FC_TRA_ROAD_CAR_E!K66+FC_TRA_ROAD_BUS_E!K66+FC_TRA_ROAD_LCV_E!K66+FC_TRA_ROAD_HGV_E!K66</f>
        <v>0</v>
      </c>
      <c r="L66" s="52">
        <f>FC_TRA_ROAD_P2W_E!L66+FC_TRA_ROAD_CAR_E!L66+FC_TRA_ROAD_BUS_E!L66+FC_TRA_ROAD_LCV_E!L66+FC_TRA_ROAD_HGV_E!L66</f>
        <v>0</v>
      </c>
      <c r="M66" s="52">
        <f>FC_TRA_ROAD_P2W_E!M66+FC_TRA_ROAD_CAR_E!M66+FC_TRA_ROAD_BUS_E!M66+FC_TRA_ROAD_LCV_E!M66+FC_TRA_ROAD_HGV_E!M66</f>
        <v>0</v>
      </c>
      <c r="N66" s="52">
        <f>FC_TRA_ROAD_P2W_E!N66+FC_TRA_ROAD_CAR_E!N66+FC_TRA_ROAD_BUS_E!N66+FC_TRA_ROAD_LCV_E!N66+FC_TRA_ROAD_HGV_E!N66</f>
        <v>0</v>
      </c>
      <c r="O66" s="52">
        <f>FC_TRA_ROAD_P2W_E!O66+FC_TRA_ROAD_CAR_E!O66+FC_TRA_ROAD_BUS_E!O66+FC_TRA_ROAD_LCV_E!O66+FC_TRA_ROAD_HGV_E!O66</f>
        <v>0</v>
      </c>
      <c r="P66" s="52">
        <f>FC_TRA_ROAD_P2W_E!P66+FC_TRA_ROAD_CAR_E!P66+FC_TRA_ROAD_BUS_E!P66+FC_TRA_ROAD_LCV_E!P66+FC_TRA_ROAD_HGV_E!P66</f>
        <v>0</v>
      </c>
      <c r="Q66" s="52">
        <f>FC_TRA_ROAD_P2W_E!Q66+FC_TRA_ROAD_CAR_E!Q66+FC_TRA_ROAD_BUS_E!Q66+FC_TRA_ROAD_LCV_E!Q66+FC_TRA_ROAD_HGV_E!Q66</f>
        <v>0</v>
      </c>
      <c r="R66" s="52">
        <f>FC_TRA_ROAD_P2W_E!R66+FC_TRA_ROAD_CAR_E!R66+FC_TRA_ROAD_BUS_E!R66+FC_TRA_ROAD_LCV_E!R66+FC_TRA_ROAD_HGV_E!R66</f>
        <v>0</v>
      </c>
      <c r="S66" s="52">
        <f>FC_TRA_ROAD_P2W_E!S66+FC_TRA_ROAD_CAR_E!S66+FC_TRA_ROAD_BUS_E!S66+FC_TRA_ROAD_LCV_E!S66+FC_TRA_ROAD_HGV_E!S66</f>
        <v>0</v>
      </c>
      <c r="T66" s="52">
        <f>FC_TRA_ROAD_P2W_E!T66+FC_TRA_ROAD_CAR_E!T66+FC_TRA_ROAD_BUS_E!T66+FC_TRA_ROAD_LCV_E!T66+FC_TRA_ROAD_HGV_E!T66</f>
        <v>0</v>
      </c>
      <c r="U66" s="52">
        <f>FC_TRA_ROAD_P2W_E!U66+FC_TRA_ROAD_CAR_E!U66+FC_TRA_ROAD_BUS_E!U66+FC_TRA_ROAD_LCV_E!U66+FC_TRA_ROAD_HGV_E!U66</f>
        <v>0</v>
      </c>
      <c r="V66" s="52">
        <f>FC_TRA_ROAD_P2W_E!V66+FC_TRA_ROAD_CAR_E!V66+FC_TRA_ROAD_BUS_E!V66+FC_TRA_ROAD_LCV_E!V66+FC_TRA_ROAD_HGV_E!V66</f>
        <v>0</v>
      </c>
      <c r="W66" s="52">
        <f>FC_TRA_ROAD_P2W_E!W66+FC_TRA_ROAD_CAR_E!W66+FC_TRA_ROAD_BUS_E!W66+FC_TRA_ROAD_LCV_E!W66+FC_TRA_ROAD_HGV_E!W66</f>
        <v>0</v>
      </c>
      <c r="X66" s="52">
        <f>FC_TRA_ROAD_P2W_E!X66+FC_TRA_ROAD_CAR_E!X66+FC_TRA_ROAD_BUS_E!X66+FC_TRA_ROAD_LCV_E!X66+FC_TRA_ROAD_HGV_E!X66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FC_TRA_ROAD_P2W_E!C67+FC_TRA_ROAD_CAR_E!C67+FC_TRA_ROAD_BUS_E!C67+FC_TRA_ROAD_LCV_E!C67+FC_TRA_ROAD_HGV_E!C67</f>
        <v>0</v>
      </c>
      <c r="D67" s="52">
        <f>FC_TRA_ROAD_P2W_E!D67+FC_TRA_ROAD_CAR_E!D67+FC_TRA_ROAD_BUS_E!D67+FC_TRA_ROAD_LCV_E!D67+FC_TRA_ROAD_HGV_E!D67</f>
        <v>0</v>
      </c>
      <c r="E67" s="52">
        <f>FC_TRA_ROAD_P2W_E!E67+FC_TRA_ROAD_CAR_E!E67+FC_TRA_ROAD_BUS_E!E67+FC_TRA_ROAD_LCV_E!E67+FC_TRA_ROAD_HGV_E!E67</f>
        <v>0</v>
      </c>
      <c r="F67" s="52">
        <f>FC_TRA_ROAD_P2W_E!F67+FC_TRA_ROAD_CAR_E!F67+FC_TRA_ROAD_BUS_E!F67+FC_TRA_ROAD_LCV_E!F67+FC_TRA_ROAD_HGV_E!F67</f>
        <v>0</v>
      </c>
      <c r="G67" s="52">
        <f>FC_TRA_ROAD_P2W_E!G67+FC_TRA_ROAD_CAR_E!G67+FC_TRA_ROAD_BUS_E!G67+FC_TRA_ROAD_LCV_E!G67+FC_TRA_ROAD_HGV_E!G67</f>
        <v>0</v>
      </c>
      <c r="H67" s="52">
        <f>FC_TRA_ROAD_P2W_E!H67+FC_TRA_ROAD_CAR_E!H67+FC_TRA_ROAD_BUS_E!H67+FC_TRA_ROAD_LCV_E!H67+FC_TRA_ROAD_HGV_E!H67</f>
        <v>0</v>
      </c>
      <c r="I67" s="52">
        <f>FC_TRA_ROAD_P2W_E!I67+FC_TRA_ROAD_CAR_E!I67+FC_TRA_ROAD_BUS_E!I67+FC_TRA_ROAD_LCV_E!I67+FC_TRA_ROAD_HGV_E!I67</f>
        <v>0</v>
      </c>
      <c r="J67" s="52">
        <f>FC_TRA_ROAD_P2W_E!J67+FC_TRA_ROAD_CAR_E!J67+FC_TRA_ROAD_BUS_E!J67+FC_TRA_ROAD_LCV_E!J67+FC_TRA_ROAD_HGV_E!J67</f>
        <v>3.8257487999999995</v>
      </c>
      <c r="K67" s="52">
        <f>FC_TRA_ROAD_P2W_E!K67+FC_TRA_ROAD_CAR_E!K67+FC_TRA_ROAD_BUS_E!K67+FC_TRA_ROAD_LCV_E!K67+FC_TRA_ROAD_HGV_E!K67</f>
        <v>2.7325684800000003</v>
      </c>
      <c r="L67" s="52">
        <f>FC_TRA_ROAD_P2W_E!L67+FC_TRA_ROAD_CAR_E!L67+FC_TRA_ROAD_BUS_E!L67+FC_TRA_ROAD_LCV_E!L67+FC_TRA_ROAD_HGV_E!L67</f>
        <v>2.1784593600000002</v>
      </c>
      <c r="M67" s="52">
        <f>FC_TRA_ROAD_P2W_E!M67+FC_TRA_ROAD_CAR_E!M67+FC_TRA_ROAD_BUS_E!M67+FC_TRA_ROAD_LCV_E!M67+FC_TRA_ROAD_HGV_E!M67</f>
        <v>2.1195820799999998</v>
      </c>
      <c r="N67" s="52">
        <f>FC_TRA_ROAD_P2W_E!N67+FC_TRA_ROAD_CAR_E!N67+FC_TRA_ROAD_BUS_E!N67+FC_TRA_ROAD_LCV_E!N67+FC_TRA_ROAD_HGV_E!N67</f>
        <v>18.900626400000004</v>
      </c>
      <c r="O67" s="52">
        <f>FC_TRA_ROAD_P2W_E!O67+FC_TRA_ROAD_CAR_E!O67+FC_TRA_ROAD_BUS_E!O67+FC_TRA_ROAD_LCV_E!O67+FC_TRA_ROAD_HGV_E!O67</f>
        <v>3.7839484800000012</v>
      </c>
      <c r="P67" s="52">
        <f>FC_TRA_ROAD_P2W_E!P67+FC_TRA_ROAD_CAR_E!P67+FC_TRA_ROAD_BUS_E!P67+FC_TRA_ROAD_LCV_E!P67+FC_TRA_ROAD_HGV_E!P67</f>
        <v>1.90344384</v>
      </c>
      <c r="Q67" s="52">
        <f>FC_TRA_ROAD_P2W_E!Q67+FC_TRA_ROAD_CAR_E!Q67+FC_TRA_ROAD_BUS_E!Q67+FC_TRA_ROAD_LCV_E!Q67+FC_TRA_ROAD_HGV_E!Q67</f>
        <v>9.1657396799999997</v>
      </c>
      <c r="R67" s="52">
        <f>FC_TRA_ROAD_P2W_E!R67+FC_TRA_ROAD_CAR_E!R67+FC_TRA_ROAD_BUS_E!R67+FC_TRA_ROAD_LCV_E!R67+FC_TRA_ROAD_HGV_E!R67</f>
        <v>21.190978080000001</v>
      </c>
      <c r="S67" s="52">
        <f>FC_TRA_ROAD_P2W_E!S67+FC_TRA_ROAD_CAR_E!S67+FC_TRA_ROAD_BUS_E!S67+FC_TRA_ROAD_LCV_E!S67+FC_TRA_ROAD_HGV_E!S67</f>
        <v>26.195291999999995</v>
      </c>
      <c r="T67" s="52">
        <f>FC_TRA_ROAD_P2W_E!T67+FC_TRA_ROAD_CAR_E!T67+FC_TRA_ROAD_BUS_E!T67+FC_TRA_ROAD_LCV_E!T67+FC_TRA_ROAD_HGV_E!T67</f>
        <v>19.891090080000001</v>
      </c>
      <c r="U67" s="52">
        <f>FC_TRA_ROAD_P2W_E!U67+FC_TRA_ROAD_CAR_E!U67+FC_TRA_ROAD_BUS_E!U67+FC_TRA_ROAD_LCV_E!U67+FC_TRA_ROAD_HGV_E!U67</f>
        <v>29.61093888000001</v>
      </c>
      <c r="V67" s="52">
        <f>FC_TRA_ROAD_P2W_E!V67+FC_TRA_ROAD_CAR_E!V67+FC_TRA_ROAD_BUS_E!V67+FC_TRA_ROAD_LCV_E!V67+FC_TRA_ROAD_HGV_E!V67</f>
        <v>50.54448816</v>
      </c>
      <c r="W67" s="52">
        <f>FC_TRA_ROAD_P2W_E!W67+FC_TRA_ROAD_CAR_E!W67+FC_TRA_ROAD_BUS_E!W67+FC_TRA_ROAD_LCV_E!W67+FC_TRA_ROAD_HGV_E!W67</f>
        <v>40.935002399999995</v>
      </c>
      <c r="X67" s="52">
        <f>FC_TRA_ROAD_P2W_E!X67+FC_TRA_ROAD_CAR_E!X67+FC_TRA_ROAD_BUS_E!X67+FC_TRA_ROAD_LCV_E!X67+FC_TRA_ROAD_HGV_E!X67</f>
        <v>52.980886080000005</v>
      </c>
    </row>
    <row r="68" spans="1:24" ht="11.25" customHeight="1" x14ac:dyDescent="0.2">
      <c r="A68" s="50" t="s">
        <v>104</v>
      </c>
      <c r="B68" s="51" t="s">
        <v>105</v>
      </c>
      <c r="C68" s="52">
        <f>FC_TRA_ROAD_P2W_E!C68+FC_TRA_ROAD_CAR_E!C68+FC_TRA_ROAD_BUS_E!C68+FC_TRA_ROAD_LCV_E!C68+FC_TRA_ROAD_HGV_E!C68</f>
        <v>0</v>
      </c>
      <c r="D68" s="52">
        <f>FC_TRA_ROAD_P2W_E!D68+FC_TRA_ROAD_CAR_E!D68+FC_TRA_ROAD_BUS_E!D68+FC_TRA_ROAD_LCV_E!D68+FC_TRA_ROAD_HGV_E!D68</f>
        <v>0</v>
      </c>
      <c r="E68" s="52">
        <f>FC_TRA_ROAD_P2W_E!E68+FC_TRA_ROAD_CAR_E!E68+FC_TRA_ROAD_BUS_E!E68+FC_TRA_ROAD_LCV_E!E68+FC_TRA_ROAD_HGV_E!E68</f>
        <v>0</v>
      </c>
      <c r="F68" s="52">
        <f>FC_TRA_ROAD_P2W_E!F68+FC_TRA_ROAD_CAR_E!F68+FC_TRA_ROAD_BUS_E!F68+FC_TRA_ROAD_LCV_E!F68+FC_TRA_ROAD_HGV_E!F68</f>
        <v>0</v>
      </c>
      <c r="G68" s="52">
        <f>FC_TRA_ROAD_P2W_E!G68+FC_TRA_ROAD_CAR_E!G68+FC_TRA_ROAD_BUS_E!G68+FC_TRA_ROAD_LCV_E!G68+FC_TRA_ROAD_HGV_E!G68</f>
        <v>0</v>
      </c>
      <c r="H68" s="52">
        <f>FC_TRA_ROAD_P2W_E!H68+FC_TRA_ROAD_CAR_E!H68+FC_TRA_ROAD_BUS_E!H68+FC_TRA_ROAD_LCV_E!H68+FC_TRA_ROAD_HGV_E!H68</f>
        <v>0</v>
      </c>
      <c r="I68" s="52">
        <f>FC_TRA_ROAD_P2W_E!I68+FC_TRA_ROAD_CAR_E!I68+FC_TRA_ROAD_BUS_E!I68+FC_TRA_ROAD_LCV_E!I68+FC_TRA_ROAD_HGV_E!I68</f>
        <v>0</v>
      </c>
      <c r="J68" s="52">
        <f>FC_TRA_ROAD_P2W_E!J68+FC_TRA_ROAD_CAR_E!J68+FC_TRA_ROAD_BUS_E!J68+FC_TRA_ROAD_LCV_E!J68+FC_TRA_ROAD_HGV_E!J68</f>
        <v>0</v>
      </c>
      <c r="K68" s="52">
        <f>FC_TRA_ROAD_P2W_E!K68+FC_TRA_ROAD_CAR_E!K68+FC_TRA_ROAD_BUS_E!K68+FC_TRA_ROAD_LCV_E!K68+FC_TRA_ROAD_HGV_E!K68</f>
        <v>0</v>
      </c>
      <c r="L68" s="52">
        <f>FC_TRA_ROAD_P2W_E!L68+FC_TRA_ROAD_CAR_E!L68+FC_TRA_ROAD_BUS_E!L68+FC_TRA_ROAD_LCV_E!L68+FC_TRA_ROAD_HGV_E!L68</f>
        <v>0</v>
      </c>
      <c r="M68" s="52">
        <f>FC_TRA_ROAD_P2W_E!M68+FC_TRA_ROAD_CAR_E!M68+FC_TRA_ROAD_BUS_E!M68+FC_TRA_ROAD_LCV_E!M68+FC_TRA_ROAD_HGV_E!M68</f>
        <v>0</v>
      </c>
      <c r="N68" s="52">
        <f>FC_TRA_ROAD_P2W_E!N68+FC_TRA_ROAD_CAR_E!N68+FC_TRA_ROAD_BUS_E!N68+FC_TRA_ROAD_LCV_E!N68+FC_TRA_ROAD_HGV_E!N68</f>
        <v>0</v>
      </c>
      <c r="O68" s="52">
        <f>FC_TRA_ROAD_P2W_E!O68+FC_TRA_ROAD_CAR_E!O68+FC_TRA_ROAD_BUS_E!O68+FC_TRA_ROAD_LCV_E!O68+FC_TRA_ROAD_HGV_E!O68</f>
        <v>0</v>
      </c>
      <c r="P68" s="52">
        <f>FC_TRA_ROAD_P2W_E!P68+FC_TRA_ROAD_CAR_E!P68+FC_TRA_ROAD_BUS_E!P68+FC_TRA_ROAD_LCV_E!P68+FC_TRA_ROAD_HGV_E!P68</f>
        <v>0</v>
      </c>
      <c r="Q68" s="52">
        <f>FC_TRA_ROAD_P2W_E!Q68+FC_TRA_ROAD_CAR_E!Q68+FC_TRA_ROAD_BUS_E!Q68+FC_TRA_ROAD_LCV_E!Q68+FC_TRA_ROAD_HGV_E!Q68</f>
        <v>0</v>
      </c>
      <c r="R68" s="52">
        <f>FC_TRA_ROAD_P2W_E!R68+FC_TRA_ROAD_CAR_E!R68+FC_TRA_ROAD_BUS_E!R68+FC_TRA_ROAD_LCV_E!R68+FC_TRA_ROAD_HGV_E!R68</f>
        <v>0</v>
      </c>
      <c r="S68" s="52">
        <f>FC_TRA_ROAD_P2W_E!S68+FC_TRA_ROAD_CAR_E!S68+FC_TRA_ROAD_BUS_E!S68+FC_TRA_ROAD_LCV_E!S68+FC_TRA_ROAD_HGV_E!S68</f>
        <v>0</v>
      </c>
      <c r="T68" s="52">
        <f>FC_TRA_ROAD_P2W_E!T68+FC_TRA_ROAD_CAR_E!T68+FC_TRA_ROAD_BUS_E!T68+FC_TRA_ROAD_LCV_E!T68+FC_TRA_ROAD_HGV_E!T68</f>
        <v>0</v>
      </c>
      <c r="U68" s="52">
        <f>FC_TRA_ROAD_P2W_E!U68+FC_TRA_ROAD_CAR_E!U68+FC_TRA_ROAD_BUS_E!U68+FC_TRA_ROAD_LCV_E!U68+FC_TRA_ROAD_HGV_E!U68</f>
        <v>0</v>
      </c>
      <c r="V68" s="52">
        <f>FC_TRA_ROAD_P2W_E!V68+FC_TRA_ROAD_CAR_E!V68+FC_TRA_ROAD_BUS_E!V68+FC_TRA_ROAD_LCV_E!V68+FC_TRA_ROAD_HGV_E!V68</f>
        <v>0</v>
      </c>
      <c r="W68" s="52">
        <f>FC_TRA_ROAD_P2W_E!W68+FC_TRA_ROAD_CAR_E!W68+FC_TRA_ROAD_BUS_E!W68+FC_TRA_ROAD_LCV_E!W68+FC_TRA_ROAD_HGV_E!W68</f>
        <v>0</v>
      </c>
      <c r="X68" s="52">
        <f>FC_TRA_ROAD_P2W_E!X68+FC_TRA_ROAD_CAR_E!X68+FC_TRA_ROAD_BUS_E!X68+FC_TRA_ROAD_LCV_E!X68+FC_TRA_ROAD_HGV_E!X68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FC_TRA_ROAD_P2W_E!C69+FC_TRA_ROAD_CAR_E!C69+FC_TRA_ROAD_BUS_E!C69+FC_TRA_ROAD_LCV_E!C69+FC_TRA_ROAD_HGV_E!C69</f>
        <v>0</v>
      </c>
      <c r="D69" s="52">
        <f>FC_TRA_ROAD_P2W_E!D69+FC_TRA_ROAD_CAR_E!D69+FC_TRA_ROAD_BUS_E!D69+FC_TRA_ROAD_LCV_E!D69+FC_TRA_ROAD_HGV_E!D69</f>
        <v>0</v>
      </c>
      <c r="E69" s="52">
        <f>FC_TRA_ROAD_P2W_E!E69+FC_TRA_ROAD_CAR_E!E69+FC_TRA_ROAD_BUS_E!E69+FC_TRA_ROAD_LCV_E!E69+FC_TRA_ROAD_HGV_E!E69</f>
        <v>0</v>
      </c>
      <c r="F69" s="52">
        <f>FC_TRA_ROAD_P2W_E!F69+FC_TRA_ROAD_CAR_E!F69+FC_TRA_ROAD_BUS_E!F69+FC_TRA_ROAD_LCV_E!F69+FC_TRA_ROAD_HGV_E!F69</f>
        <v>0</v>
      </c>
      <c r="G69" s="52">
        <f>FC_TRA_ROAD_P2W_E!G69+FC_TRA_ROAD_CAR_E!G69+FC_TRA_ROAD_BUS_E!G69+FC_TRA_ROAD_LCV_E!G69+FC_TRA_ROAD_HGV_E!G69</f>
        <v>0</v>
      </c>
      <c r="H69" s="52">
        <f>FC_TRA_ROAD_P2W_E!H69+FC_TRA_ROAD_CAR_E!H69+FC_TRA_ROAD_BUS_E!H69+FC_TRA_ROAD_LCV_E!H69+FC_TRA_ROAD_HGV_E!H69</f>
        <v>0</v>
      </c>
      <c r="I69" s="52">
        <f>FC_TRA_ROAD_P2W_E!I69+FC_TRA_ROAD_CAR_E!I69+FC_TRA_ROAD_BUS_E!I69+FC_TRA_ROAD_LCV_E!I69+FC_TRA_ROAD_HGV_E!I69</f>
        <v>0</v>
      </c>
      <c r="J69" s="52">
        <f>FC_TRA_ROAD_P2W_E!J69+FC_TRA_ROAD_CAR_E!J69+FC_TRA_ROAD_BUS_E!J69+FC_TRA_ROAD_LCV_E!J69+FC_TRA_ROAD_HGV_E!J69</f>
        <v>130.38768720000002</v>
      </c>
      <c r="K69" s="52">
        <f>FC_TRA_ROAD_P2W_E!K69+FC_TRA_ROAD_CAR_E!K69+FC_TRA_ROAD_BUS_E!K69+FC_TRA_ROAD_LCV_E!K69+FC_TRA_ROAD_HGV_E!K69</f>
        <v>130.11496559999998</v>
      </c>
      <c r="L69" s="52">
        <f>FC_TRA_ROAD_P2W_E!L69+FC_TRA_ROAD_CAR_E!L69+FC_TRA_ROAD_BUS_E!L69+FC_TRA_ROAD_LCV_E!L69+FC_TRA_ROAD_HGV_E!L69</f>
        <v>121.94249327999999</v>
      </c>
      <c r="M69" s="52">
        <f>FC_TRA_ROAD_P2W_E!M69+FC_TRA_ROAD_CAR_E!M69+FC_TRA_ROAD_BUS_E!M69+FC_TRA_ROAD_LCV_E!M69+FC_TRA_ROAD_HGV_E!M69</f>
        <v>122.33144016</v>
      </c>
      <c r="N69" s="52">
        <f>FC_TRA_ROAD_P2W_E!N69+FC_TRA_ROAD_CAR_E!N69+FC_TRA_ROAD_BUS_E!N69+FC_TRA_ROAD_LCV_E!N69+FC_TRA_ROAD_HGV_E!N69</f>
        <v>119.42631792000003</v>
      </c>
      <c r="O69" s="52">
        <f>FC_TRA_ROAD_P2W_E!O69+FC_TRA_ROAD_CAR_E!O69+FC_TRA_ROAD_BUS_E!O69+FC_TRA_ROAD_LCV_E!O69+FC_TRA_ROAD_HGV_E!O69</f>
        <v>138.98122128</v>
      </c>
      <c r="P69" s="52">
        <f>FC_TRA_ROAD_P2W_E!P69+FC_TRA_ROAD_CAR_E!P69+FC_TRA_ROAD_BUS_E!P69+FC_TRA_ROAD_LCV_E!P69+FC_TRA_ROAD_HGV_E!P69</f>
        <v>160.78493087999999</v>
      </c>
      <c r="Q69" s="52">
        <f>FC_TRA_ROAD_P2W_E!Q69+FC_TRA_ROAD_CAR_E!Q69+FC_TRA_ROAD_BUS_E!Q69+FC_TRA_ROAD_LCV_E!Q69+FC_TRA_ROAD_HGV_E!Q69</f>
        <v>199.54886543999999</v>
      </c>
      <c r="R69" s="52">
        <f>FC_TRA_ROAD_P2W_E!R69+FC_TRA_ROAD_CAR_E!R69+FC_TRA_ROAD_BUS_E!R69+FC_TRA_ROAD_LCV_E!R69+FC_TRA_ROAD_HGV_E!R69</f>
        <v>225.22420224000001</v>
      </c>
      <c r="S69" s="52">
        <f>FC_TRA_ROAD_P2W_E!S69+FC_TRA_ROAD_CAR_E!S69+FC_TRA_ROAD_BUS_E!S69+FC_TRA_ROAD_LCV_E!S69+FC_TRA_ROAD_HGV_E!S69</f>
        <v>238.30464383999998</v>
      </c>
      <c r="T69" s="52">
        <f>FC_TRA_ROAD_P2W_E!T69+FC_TRA_ROAD_CAR_E!T69+FC_TRA_ROAD_BUS_E!T69+FC_TRA_ROAD_LCV_E!T69+FC_TRA_ROAD_HGV_E!T69</f>
        <v>315.6003172799999</v>
      </c>
      <c r="U69" s="52">
        <f>FC_TRA_ROAD_P2W_E!U69+FC_TRA_ROAD_CAR_E!U69+FC_TRA_ROAD_BUS_E!U69+FC_TRA_ROAD_LCV_E!U69+FC_TRA_ROAD_HGV_E!U69</f>
        <v>333.94020768000013</v>
      </c>
      <c r="V69" s="52">
        <f>FC_TRA_ROAD_P2W_E!V69+FC_TRA_ROAD_CAR_E!V69+FC_TRA_ROAD_BUS_E!V69+FC_TRA_ROAD_LCV_E!V69+FC_TRA_ROAD_HGV_E!V69</f>
        <v>333.06240095999993</v>
      </c>
      <c r="W69" s="52">
        <f>FC_TRA_ROAD_P2W_E!W69+FC_TRA_ROAD_CAR_E!W69+FC_TRA_ROAD_BUS_E!W69+FC_TRA_ROAD_LCV_E!W69+FC_TRA_ROAD_HGV_E!W69</f>
        <v>380.65894703999999</v>
      </c>
      <c r="X69" s="52">
        <f>FC_TRA_ROAD_P2W_E!X69+FC_TRA_ROAD_CAR_E!X69+FC_TRA_ROAD_BUS_E!X69+FC_TRA_ROAD_LCV_E!X69+FC_TRA_ROAD_HGV_E!X69</f>
        <v>357.18398928000016</v>
      </c>
    </row>
    <row r="70" spans="1:24" ht="11.25" customHeight="1" x14ac:dyDescent="0.2">
      <c r="A70" s="50" t="s">
        <v>108</v>
      </c>
      <c r="B70" s="51" t="s">
        <v>109</v>
      </c>
      <c r="C70" s="52">
        <f>FC_TRA_ROAD_P2W_E!C70+FC_TRA_ROAD_CAR_E!C70+FC_TRA_ROAD_BUS_E!C70+FC_TRA_ROAD_LCV_E!C70+FC_TRA_ROAD_HGV_E!C70</f>
        <v>0</v>
      </c>
      <c r="D70" s="52">
        <f>FC_TRA_ROAD_P2W_E!D70+FC_TRA_ROAD_CAR_E!D70+FC_TRA_ROAD_BUS_E!D70+FC_TRA_ROAD_LCV_E!D70+FC_TRA_ROAD_HGV_E!D70</f>
        <v>0</v>
      </c>
      <c r="E70" s="52">
        <f>FC_TRA_ROAD_P2W_E!E70+FC_TRA_ROAD_CAR_E!E70+FC_TRA_ROAD_BUS_E!E70+FC_TRA_ROAD_LCV_E!E70+FC_TRA_ROAD_HGV_E!E70</f>
        <v>0</v>
      </c>
      <c r="F70" s="52">
        <f>FC_TRA_ROAD_P2W_E!F70+FC_TRA_ROAD_CAR_E!F70+FC_TRA_ROAD_BUS_E!F70+FC_TRA_ROAD_LCV_E!F70+FC_TRA_ROAD_HGV_E!F70</f>
        <v>0</v>
      </c>
      <c r="G70" s="52">
        <f>FC_TRA_ROAD_P2W_E!G70+FC_TRA_ROAD_CAR_E!G70+FC_TRA_ROAD_BUS_E!G70+FC_TRA_ROAD_LCV_E!G70+FC_TRA_ROAD_HGV_E!G70</f>
        <v>0</v>
      </c>
      <c r="H70" s="52">
        <f>FC_TRA_ROAD_P2W_E!H70+FC_TRA_ROAD_CAR_E!H70+FC_TRA_ROAD_BUS_E!H70+FC_TRA_ROAD_LCV_E!H70+FC_TRA_ROAD_HGV_E!H70</f>
        <v>0</v>
      </c>
      <c r="I70" s="52">
        <f>FC_TRA_ROAD_P2W_E!I70+FC_TRA_ROAD_CAR_E!I70+FC_TRA_ROAD_BUS_E!I70+FC_TRA_ROAD_LCV_E!I70+FC_TRA_ROAD_HGV_E!I70</f>
        <v>0</v>
      </c>
      <c r="J70" s="52">
        <f>FC_TRA_ROAD_P2W_E!J70+FC_TRA_ROAD_CAR_E!J70+FC_TRA_ROAD_BUS_E!J70+FC_TRA_ROAD_LCV_E!J70+FC_TRA_ROAD_HGV_E!J70</f>
        <v>0</v>
      </c>
      <c r="K70" s="52">
        <f>FC_TRA_ROAD_P2W_E!K70+FC_TRA_ROAD_CAR_E!K70+FC_TRA_ROAD_BUS_E!K70+FC_TRA_ROAD_LCV_E!K70+FC_TRA_ROAD_HGV_E!K70</f>
        <v>0</v>
      </c>
      <c r="L70" s="52">
        <f>FC_TRA_ROAD_P2W_E!L70+FC_TRA_ROAD_CAR_E!L70+FC_TRA_ROAD_BUS_E!L70+FC_TRA_ROAD_LCV_E!L70+FC_TRA_ROAD_HGV_E!L70</f>
        <v>0</v>
      </c>
      <c r="M70" s="52">
        <f>FC_TRA_ROAD_P2W_E!M70+FC_TRA_ROAD_CAR_E!M70+FC_TRA_ROAD_BUS_E!M70+FC_TRA_ROAD_LCV_E!M70+FC_TRA_ROAD_HGV_E!M70</f>
        <v>0</v>
      </c>
      <c r="N70" s="52">
        <f>FC_TRA_ROAD_P2W_E!N70+FC_TRA_ROAD_CAR_E!N70+FC_TRA_ROAD_BUS_E!N70+FC_TRA_ROAD_LCV_E!N70+FC_TRA_ROAD_HGV_E!N70</f>
        <v>0</v>
      </c>
      <c r="O70" s="52">
        <f>FC_TRA_ROAD_P2W_E!O70+FC_TRA_ROAD_CAR_E!O70+FC_TRA_ROAD_BUS_E!O70+FC_TRA_ROAD_LCV_E!O70+FC_TRA_ROAD_HGV_E!O70</f>
        <v>0</v>
      </c>
      <c r="P70" s="52">
        <f>FC_TRA_ROAD_P2W_E!P70+FC_TRA_ROAD_CAR_E!P70+FC_TRA_ROAD_BUS_E!P70+FC_TRA_ROAD_LCV_E!P70+FC_TRA_ROAD_HGV_E!P70</f>
        <v>0</v>
      </c>
      <c r="Q70" s="52">
        <f>FC_TRA_ROAD_P2W_E!Q70+FC_TRA_ROAD_CAR_E!Q70+FC_TRA_ROAD_BUS_E!Q70+FC_TRA_ROAD_LCV_E!Q70+FC_TRA_ROAD_HGV_E!Q70</f>
        <v>0</v>
      </c>
      <c r="R70" s="52">
        <f>FC_TRA_ROAD_P2W_E!R70+FC_TRA_ROAD_CAR_E!R70+FC_TRA_ROAD_BUS_E!R70+FC_TRA_ROAD_LCV_E!R70+FC_TRA_ROAD_HGV_E!R70</f>
        <v>0</v>
      </c>
      <c r="S70" s="52">
        <f>FC_TRA_ROAD_P2W_E!S70+FC_TRA_ROAD_CAR_E!S70+FC_TRA_ROAD_BUS_E!S70+FC_TRA_ROAD_LCV_E!S70+FC_TRA_ROAD_HGV_E!S70</f>
        <v>0</v>
      </c>
      <c r="T70" s="52">
        <f>FC_TRA_ROAD_P2W_E!T70+FC_TRA_ROAD_CAR_E!T70+FC_TRA_ROAD_BUS_E!T70+FC_TRA_ROAD_LCV_E!T70+FC_TRA_ROAD_HGV_E!T70</f>
        <v>0</v>
      </c>
      <c r="U70" s="52">
        <f>FC_TRA_ROAD_P2W_E!U70+FC_TRA_ROAD_CAR_E!U70+FC_TRA_ROAD_BUS_E!U70+FC_TRA_ROAD_LCV_E!U70+FC_TRA_ROAD_HGV_E!U70</f>
        <v>0</v>
      </c>
      <c r="V70" s="52">
        <f>FC_TRA_ROAD_P2W_E!V70+FC_TRA_ROAD_CAR_E!V70+FC_TRA_ROAD_BUS_E!V70+FC_TRA_ROAD_LCV_E!V70+FC_TRA_ROAD_HGV_E!V70</f>
        <v>0</v>
      </c>
      <c r="W70" s="52">
        <f>FC_TRA_ROAD_P2W_E!W70+FC_TRA_ROAD_CAR_E!W70+FC_TRA_ROAD_BUS_E!W70+FC_TRA_ROAD_LCV_E!W70+FC_TRA_ROAD_HGV_E!W70</f>
        <v>0</v>
      </c>
      <c r="X70" s="52">
        <f>FC_TRA_ROAD_P2W_E!X70+FC_TRA_ROAD_CAR_E!X70+FC_TRA_ROAD_BUS_E!X70+FC_TRA_ROAD_LCV_E!X70+FC_TRA_ROAD_HGV_E!X70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FC_TRA_ROAD_P2W_E!C71+FC_TRA_ROAD_CAR_E!C71+FC_TRA_ROAD_BUS_E!C71+FC_TRA_ROAD_LCV_E!C71+FC_TRA_ROAD_HGV_E!C71</f>
        <v>0</v>
      </c>
      <c r="D71" s="52">
        <f>FC_TRA_ROAD_P2W_E!D71+FC_TRA_ROAD_CAR_E!D71+FC_TRA_ROAD_BUS_E!D71+FC_TRA_ROAD_LCV_E!D71+FC_TRA_ROAD_HGV_E!D71</f>
        <v>0</v>
      </c>
      <c r="E71" s="52">
        <f>FC_TRA_ROAD_P2W_E!E71+FC_TRA_ROAD_CAR_E!E71+FC_TRA_ROAD_BUS_E!E71+FC_TRA_ROAD_LCV_E!E71+FC_TRA_ROAD_HGV_E!E71</f>
        <v>0</v>
      </c>
      <c r="F71" s="52">
        <f>FC_TRA_ROAD_P2W_E!F71+FC_TRA_ROAD_CAR_E!F71+FC_TRA_ROAD_BUS_E!F71+FC_TRA_ROAD_LCV_E!F71+FC_TRA_ROAD_HGV_E!F71</f>
        <v>0</v>
      </c>
      <c r="G71" s="52">
        <f>FC_TRA_ROAD_P2W_E!G71+FC_TRA_ROAD_CAR_E!G71+FC_TRA_ROAD_BUS_E!G71+FC_TRA_ROAD_LCV_E!G71+FC_TRA_ROAD_HGV_E!G71</f>
        <v>0</v>
      </c>
      <c r="H71" s="52">
        <f>FC_TRA_ROAD_P2W_E!H71+FC_TRA_ROAD_CAR_E!H71+FC_TRA_ROAD_BUS_E!H71+FC_TRA_ROAD_LCV_E!H71+FC_TRA_ROAD_HGV_E!H71</f>
        <v>0</v>
      </c>
      <c r="I71" s="52">
        <f>FC_TRA_ROAD_P2W_E!I71+FC_TRA_ROAD_CAR_E!I71+FC_TRA_ROAD_BUS_E!I71+FC_TRA_ROAD_LCV_E!I71+FC_TRA_ROAD_HGV_E!I71</f>
        <v>0</v>
      </c>
      <c r="J71" s="52">
        <f>FC_TRA_ROAD_P2W_E!J71+FC_TRA_ROAD_CAR_E!J71+FC_TRA_ROAD_BUS_E!J71+FC_TRA_ROAD_LCV_E!J71+FC_TRA_ROAD_HGV_E!J71</f>
        <v>0</v>
      </c>
      <c r="K71" s="52">
        <f>FC_TRA_ROAD_P2W_E!K71+FC_TRA_ROAD_CAR_E!K71+FC_TRA_ROAD_BUS_E!K71+FC_TRA_ROAD_LCV_E!K71+FC_TRA_ROAD_HGV_E!K71</f>
        <v>0</v>
      </c>
      <c r="L71" s="52">
        <f>FC_TRA_ROAD_P2W_E!L71+FC_TRA_ROAD_CAR_E!L71+FC_TRA_ROAD_BUS_E!L71+FC_TRA_ROAD_LCV_E!L71+FC_TRA_ROAD_HGV_E!L71</f>
        <v>0</v>
      </c>
      <c r="M71" s="52">
        <f>FC_TRA_ROAD_P2W_E!M71+FC_TRA_ROAD_CAR_E!M71+FC_TRA_ROAD_BUS_E!M71+FC_TRA_ROAD_LCV_E!M71+FC_TRA_ROAD_HGV_E!M71</f>
        <v>0</v>
      </c>
      <c r="N71" s="52">
        <f>FC_TRA_ROAD_P2W_E!N71+FC_TRA_ROAD_CAR_E!N71+FC_TRA_ROAD_BUS_E!N71+FC_TRA_ROAD_LCV_E!N71+FC_TRA_ROAD_HGV_E!N71</f>
        <v>0</v>
      </c>
      <c r="O71" s="52">
        <f>FC_TRA_ROAD_P2W_E!O71+FC_TRA_ROAD_CAR_E!O71+FC_TRA_ROAD_BUS_E!O71+FC_TRA_ROAD_LCV_E!O71+FC_TRA_ROAD_HGV_E!O71</f>
        <v>0</v>
      </c>
      <c r="P71" s="52">
        <f>FC_TRA_ROAD_P2W_E!P71+FC_TRA_ROAD_CAR_E!P71+FC_TRA_ROAD_BUS_E!P71+FC_TRA_ROAD_LCV_E!P71+FC_TRA_ROAD_HGV_E!P71</f>
        <v>0</v>
      </c>
      <c r="Q71" s="52">
        <f>FC_TRA_ROAD_P2W_E!Q71+FC_TRA_ROAD_CAR_E!Q71+FC_TRA_ROAD_BUS_E!Q71+FC_TRA_ROAD_LCV_E!Q71+FC_TRA_ROAD_HGV_E!Q71</f>
        <v>0</v>
      </c>
      <c r="R71" s="52">
        <f>FC_TRA_ROAD_P2W_E!R71+FC_TRA_ROAD_CAR_E!R71+FC_TRA_ROAD_BUS_E!R71+FC_TRA_ROAD_LCV_E!R71+FC_TRA_ROAD_HGV_E!R71</f>
        <v>0</v>
      </c>
      <c r="S71" s="52">
        <f>FC_TRA_ROAD_P2W_E!S71+FC_TRA_ROAD_CAR_E!S71+FC_TRA_ROAD_BUS_E!S71+FC_TRA_ROAD_LCV_E!S71+FC_TRA_ROAD_HGV_E!S71</f>
        <v>0</v>
      </c>
      <c r="T71" s="52">
        <f>FC_TRA_ROAD_P2W_E!T71+FC_TRA_ROAD_CAR_E!T71+FC_TRA_ROAD_BUS_E!T71+FC_TRA_ROAD_LCV_E!T71+FC_TRA_ROAD_HGV_E!T71</f>
        <v>0</v>
      </c>
      <c r="U71" s="52">
        <f>FC_TRA_ROAD_P2W_E!U71+FC_TRA_ROAD_CAR_E!U71+FC_TRA_ROAD_BUS_E!U71+FC_TRA_ROAD_LCV_E!U71+FC_TRA_ROAD_HGV_E!U71</f>
        <v>0</v>
      </c>
      <c r="V71" s="52">
        <f>FC_TRA_ROAD_P2W_E!V71+FC_TRA_ROAD_CAR_E!V71+FC_TRA_ROAD_BUS_E!V71+FC_TRA_ROAD_LCV_E!V71+FC_TRA_ROAD_HGV_E!V71</f>
        <v>0</v>
      </c>
      <c r="W71" s="52">
        <f>FC_TRA_ROAD_P2W_E!W71+FC_TRA_ROAD_CAR_E!W71+FC_TRA_ROAD_BUS_E!W71+FC_TRA_ROAD_LCV_E!W71+FC_TRA_ROAD_HGV_E!W71</f>
        <v>0</v>
      </c>
      <c r="X71" s="52">
        <f>FC_TRA_ROAD_P2W_E!X71+FC_TRA_ROAD_CAR_E!X71+FC_TRA_ROAD_BUS_E!X71+FC_TRA_ROAD_LCV_E!X71+FC_TRA_ROAD_HGV_E!X71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FC_TRA_ROAD_P2W_E!C72+FC_TRA_ROAD_CAR_E!C72+FC_TRA_ROAD_BUS_E!C72+FC_TRA_ROAD_LCV_E!C72+FC_TRA_ROAD_HGV_E!C72</f>
        <v>0</v>
      </c>
      <c r="D72" s="55">
        <f>FC_TRA_ROAD_P2W_E!D72+FC_TRA_ROAD_CAR_E!D72+FC_TRA_ROAD_BUS_E!D72+FC_TRA_ROAD_LCV_E!D72+FC_TRA_ROAD_HGV_E!D72</f>
        <v>0</v>
      </c>
      <c r="E72" s="55">
        <f>FC_TRA_ROAD_P2W_E!E72+FC_TRA_ROAD_CAR_E!E72+FC_TRA_ROAD_BUS_E!E72+FC_TRA_ROAD_LCV_E!E72+FC_TRA_ROAD_HGV_E!E72</f>
        <v>0</v>
      </c>
      <c r="F72" s="55">
        <f>FC_TRA_ROAD_P2W_E!F72+FC_TRA_ROAD_CAR_E!F72+FC_TRA_ROAD_BUS_E!F72+FC_TRA_ROAD_LCV_E!F72+FC_TRA_ROAD_HGV_E!F72</f>
        <v>0</v>
      </c>
      <c r="G72" s="55">
        <f>FC_TRA_ROAD_P2W_E!G72+FC_TRA_ROAD_CAR_E!G72+FC_TRA_ROAD_BUS_E!G72+FC_TRA_ROAD_LCV_E!G72+FC_TRA_ROAD_HGV_E!G72</f>
        <v>1.7408519999999998</v>
      </c>
      <c r="H72" s="55">
        <f>FC_TRA_ROAD_P2W_E!H72+FC_TRA_ROAD_CAR_E!H72+FC_TRA_ROAD_BUS_E!H72+FC_TRA_ROAD_LCV_E!H72+FC_TRA_ROAD_HGV_E!H72</f>
        <v>1.8041817599999996</v>
      </c>
      <c r="I72" s="55">
        <f>FC_TRA_ROAD_P2W_E!I72+FC_TRA_ROAD_CAR_E!I72+FC_TRA_ROAD_BUS_E!I72+FC_TRA_ROAD_LCV_E!I72+FC_TRA_ROAD_HGV_E!I72</f>
        <v>1.7027395199999997</v>
      </c>
      <c r="J72" s="55">
        <f>FC_TRA_ROAD_P2W_E!J72+FC_TRA_ROAD_CAR_E!J72+FC_TRA_ROAD_BUS_E!J72+FC_TRA_ROAD_LCV_E!J72+FC_TRA_ROAD_HGV_E!J72</f>
        <v>1.6394097599999997</v>
      </c>
      <c r="K72" s="55">
        <f>FC_TRA_ROAD_P2W_E!K72+FC_TRA_ROAD_CAR_E!K72+FC_TRA_ROAD_BUS_E!K72+FC_TRA_ROAD_LCV_E!K72+FC_TRA_ROAD_HGV_E!K72</f>
        <v>1.7786779199999996</v>
      </c>
      <c r="L72" s="55">
        <f>FC_TRA_ROAD_P2W_E!L72+FC_TRA_ROAD_CAR_E!L72+FC_TRA_ROAD_BUS_E!L72+FC_TRA_ROAD_LCV_E!L72+FC_TRA_ROAD_HGV_E!L72</f>
        <v>1.8643593599999999</v>
      </c>
      <c r="M72" s="55">
        <f>FC_TRA_ROAD_P2W_E!M72+FC_TRA_ROAD_CAR_E!M72+FC_TRA_ROAD_BUS_E!M72+FC_TRA_ROAD_LCV_E!M72+FC_TRA_ROAD_HGV_E!M72</f>
        <v>1.2121488</v>
      </c>
      <c r="N72" s="55">
        <f>FC_TRA_ROAD_P2W_E!N72+FC_TRA_ROAD_CAR_E!N72+FC_TRA_ROAD_BUS_E!N72+FC_TRA_ROAD_LCV_E!N72+FC_TRA_ROAD_HGV_E!N72</f>
        <v>0.58859424000000005</v>
      </c>
      <c r="O72" s="55">
        <f>FC_TRA_ROAD_P2W_E!O72+FC_TRA_ROAD_CAR_E!O72+FC_TRA_ROAD_BUS_E!O72+FC_TRA_ROAD_LCV_E!O72+FC_TRA_ROAD_HGV_E!O72</f>
        <v>0.7344532800000001</v>
      </c>
      <c r="P72" s="55">
        <f>FC_TRA_ROAD_P2W_E!P72+FC_TRA_ROAD_CAR_E!P72+FC_TRA_ROAD_BUS_E!P72+FC_TRA_ROAD_LCV_E!P72+FC_TRA_ROAD_HGV_E!P72</f>
        <v>0.56337695999999982</v>
      </c>
      <c r="Q72" s="55">
        <f>FC_TRA_ROAD_P2W_E!Q72+FC_TRA_ROAD_CAR_E!Q72+FC_TRA_ROAD_BUS_E!Q72+FC_TRA_ROAD_LCV_E!Q72+FC_TRA_ROAD_HGV_E!Q72</f>
        <v>0.4209566400000001</v>
      </c>
      <c r="R72" s="55">
        <f>FC_TRA_ROAD_P2W_E!R72+FC_TRA_ROAD_CAR_E!R72+FC_TRA_ROAD_BUS_E!R72+FC_TRA_ROAD_LCV_E!R72+FC_TRA_ROAD_HGV_E!R72</f>
        <v>0.19314143999999997</v>
      </c>
      <c r="S72" s="55">
        <f>FC_TRA_ROAD_P2W_E!S72+FC_TRA_ROAD_CAR_E!S72+FC_TRA_ROAD_BUS_E!S72+FC_TRA_ROAD_LCV_E!S72+FC_TRA_ROAD_HGV_E!S72</f>
        <v>0.17078975999999996</v>
      </c>
      <c r="T72" s="55">
        <f>FC_TRA_ROAD_P2W_E!T72+FC_TRA_ROAD_CAR_E!T72+FC_TRA_ROAD_BUS_E!T72+FC_TRA_ROAD_LCV_E!T72+FC_TRA_ROAD_HGV_E!T72</f>
        <v>0.12981167999999996</v>
      </c>
      <c r="U72" s="55">
        <f>FC_TRA_ROAD_P2W_E!U72+FC_TRA_ROAD_CAR_E!U72+FC_TRA_ROAD_BUS_E!U72+FC_TRA_ROAD_LCV_E!U72+FC_TRA_ROAD_HGV_E!U72</f>
        <v>6.3329760000000013E-2</v>
      </c>
      <c r="V72" s="55">
        <f>FC_TRA_ROAD_P2W_E!V72+FC_TRA_ROAD_CAR_E!V72+FC_TRA_ROAD_BUS_E!V72+FC_TRA_ROAD_LCV_E!V72+FC_TRA_ROAD_HGV_E!V72</f>
        <v>6.3329759999999999E-2</v>
      </c>
      <c r="W72" s="55">
        <f>FC_TRA_ROAD_P2W_E!W72+FC_TRA_ROAD_CAR_E!W72+FC_TRA_ROAD_BUS_E!W72+FC_TRA_ROAD_LCV_E!W72+FC_TRA_ROAD_HGV_E!W72</f>
        <v>7.2786240000000002E-2</v>
      </c>
      <c r="X72" s="55">
        <f>FC_TRA_ROAD_P2W_E!X72+FC_TRA_ROAD_CAR_E!X72+FC_TRA_ROAD_BUS_E!X72+FC_TRA_ROAD_LCV_E!X72+FC_TRA_ROAD_HGV_E!X72</f>
        <v>0.10115568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326</v>
      </c>
      <c r="B1" s="4" t="s">
        <v>255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4.54322569060347</v>
      </c>
      <c r="D2" s="21">
        <f t="shared" ref="D2:X2" si="0">SUM(D3,D17,D22,D25,D26,D51,D52)</f>
        <v>4.629221031072853</v>
      </c>
      <c r="E2" s="21">
        <f t="shared" si="0"/>
        <v>4.8573268198657811</v>
      </c>
      <c r="F2" s="21">
        <f t="shared" si="0"/>
        <v>4.93155581854493</v>
      </c>
      <c r="G2" s="21">
        <f t="shared" si="0"/>
        <v>5.2172672897231713</v>
      </c>
      <c r="H2" s="21">
        <f t="shared" si="0"/>
        <v>5.2788632677385969</v>
      </c>
      <c r="I2" s="21">
        <f t="shared" si="0"/>
        <v>5.3194804480338069</v>
      </c>
      <c r="J2" s="21">
        <f t="shared" si="0"/>
        <v>5.3146742879960831</v>
      </c>
      <c r="K2" s="21">
        <f t="shared" si="0"/>
        <v>5.3650354901962025</v>
      </c>
      <c r="L2" s="21">
        <f t="shared" si="0"/>
        <v>5.5072527350087173</v>
      </c>
      <c r="M2" s="21">
        <f t="shared" si="0"/>
        <v>5.6435702447012845</v>
      </c>
      <c r="N2" s="21">
        <f t="shared" si="0"/>
        <v>5.6651742260765108</v>
      </c>
      <c r="O2" s="21">
        <f t="shared" si="0"/>
        <v>5.9993544815999691</v>
      </c>
      <c r="P2" s="21">
        <f t="shared" si="0"/>
        <v>6.1312503066844961</v>
      </c>
      <c r="Q2" s="21">
        <f t="shared" si="0"/>
        <v>6.2783444781631621</v>
      </c>
      <c r="R2" s="21">
        <f t="shared" si="0"/>
        <v>6.38692167093118</v>
      </c>
      <c r="S2" s="21">
        <f t="shared" si="0"/>
        <v>6.572023658139643</v>
      </c>
      <c r="T2" s="21">
        <f t="shared" si="0"/>
        <v>6.3960755239074185</v>
      </c>
      <c r="U2" s="21">
        <f t="shared" si="0"/>
        <v>6.055685328744941</v>
      </c>
      <c r="V2" s="21">
        <f t="shared" si="0"/>
        <v>6.1928906806041146</v>
      </c>
      <c r="W2" s="21">
        <f t="shared" si="0"/>
        <v>5.5161865264315155</v>
      </c>
      <c r="X2" s="21">
        <f t="shared" si="0"/>
        <v>5.2209679890065592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4.54322569060347</v>
      </c>
      <c r="D26" s="27">
        <f t="shared" si="11"/>
        <v>4.629221031072853</v>
      </c>
      <c r="E26" s="27">
        <f t="shared" si="11"/>
        <v>4.8573268198657811</v>
      </c>
      <c r="F26" s="27">
        <f t="shared" si="11"/>
        <v>4.93155581854493</v>
      </c>
      <c r="G26" s="27">
        <f t="shared" si="11"/>
        <v>5.2172672897231713</v>
      </c>
      <c r="H26" s="27">
        <f t="shared" si="11"/>
        <v>5.2788632677385969</v>
      </c>
      <c r="I26" s="27">
        <f t="shared" si="11"/>
        <v>5.3194804480338069</v>
      </c>
      <c r="J26" s="27">
        <f t="shared" si="11"/>
        <v>5.3146742879960831</v>
      </c>
      <c r="K26" s="27">
        <f t="shared" si="11"/>
        <v>5.3650354901962025</v>
      </c>
      <c r="L26" s="27">
        <f t="shared" si="11"/>
        <v>5.5072527350087173</v>
      </c>
      <c r="M26" s="27">
        <f t="shared" si="11"/>
        <v>5.6435702447012845</v>
      </c>
      <c r="N26" s="27">
        <f t="shared" si="11"/>
        <v>5.6651742260765108</v>
      </c>
      <c r="O26" s="27">
        <f t="shared" si="11"/>
        <v>5.9993544815999691</v>
      </c>
      <c r="P26" s="27">
        <f t="shared" si="11"/>
        <v>6.1312503066844961</v>
      </c>
      <c r="Q26" s="27">
        <f t="shared" si="11"/>
        <v>6.2783444781631621</v>
      </c>
      <c r="R26" s="27">
        <f t="shared" si="11"/>
        <v>6.38692167093118</v>
      </c>
      <c r="S26" s="27">
        <f t="shared" si="11"/>
        <v>6.572023658139643</v>
      </c>
      <c r="T26" s="27">
        <f t="shared" si="11"/>
        <v>6.3960755239074185</v>
      </c>
      <c r="U26" s="27">
        <f t="shared" si="11"/>
        <v>6.055685328744941</v>
      </c>
      <c r="V26" s="27">
        <f t="shared" si="11"/>
        <v>6.1928906806041146</v>
      </c>
      <c r="W26" s="27">
        <f t="shared" si="11"/>
        <v>5.5161865264315155</v>
      </c>
      <c r="X26" s="27">
        <f t="shared" si="11"/>
        <v>5.2209679890065592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4.54322569060347</v>
      </c>
      <c r="D33" s="19">
        <f t="shared" si="13"/>
        <v>4.629221031072853</v>
      </c>
      <c r="E33" s="19">
        <f t="shared" si="13"/>
        <v>4.8573268198657811</v>
      </c>
      <c r="F33" s="19">
        <f t="shared" si="13"/>
        <v>4.93155581854493</v>
      </c>
      <c r="G33" s="19">
        <f t="shared" si="13"/>
        <v>5.2172672897231713</v>
      </c>
      <c r="H33" s="19">
        <f t="shared" si="13"/>
        <v>5.2788632677385969</v>
      </c>
      <c r="I33" s="19">
        <f t="shared" si="13"/>
        <v>5.3194804480338069</v>
      </c>
      <c r="J33" s="19">
        <f t="shared" si="13"/>
        <v>5.3146742879960831</v>
      </c>
      <c r="K33" s="19">
        <f t="shared" si="13"/>
        <v>5.3650354901962025</v>
      </c>
      <c r="L33" s="19">
        <f t="shared" si="13"/>
        <v>5.5072527350087173</v>
      </c>
      <c r="M33" s="19">
        <f t="shared" si="13"/>
        <v>5.6435702447012845</v>
      </c>
      <c r="N33" s="19">
        <f t="shared" si="13"/>
        <v>5.6651742260765108</v>
      </c>
      <c r="O33" s="19">
        <f t="shared" si="13"/>
        <v>5.9993544815999691</v>
      </c>
      <c r="P33" s="19">
        <f t="shared" si="13"/>
        <v>6.1312503066844961</v>
      </c>
      <c r="Q33" s="19">
        <f t="shared" si="13"/>
        <v>6.2783444781631621</v>
      </c>
      <c r="R33" s="19">
        <f t="shared" si="13"/>
        <v>6.38692167093118</v>
      </c>
      <c r="S33" s="19">
        <f t="shared" si="13"/>
        <v>6.572023658139643</v>
      </c>
      <c r="T33" s="19">
        <f t="shared" si="13"/>
        <v>6.3960755239074185</v>
      </c>
      <c r="U33" s="19">
        <f t="shared" si="13"/>
        <v>6.055685328744941</v>
      </c>
      <c r="V33" s="19">
        <f t="shared" si="13"/>
        <v>6.1928906806041146</v>
      </c>
      <c r="W33" s="19">
        <f t="shared" si="13"/>
        <v>5.5161865264315155</v>
      </c>
      <c r="X33" s="19">
        <f t="shared" si="13"/>
        <v>5.2209679890065592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4.54322569060347</v>
      </c>
      <c r="D37" s="8">
        <v>4.629221031072853</v>
      </c>
      <c r="E37" s="8">
        <v>4.8573268198657811</v>
      </c>
      <c r="F37" s="8">
        <v>4.93155581854493</v>
      </c>
      <c r="G37" s="8">
        <v>5.2172672897231713</v>
      </c>
      <c r="H37" s="8">
        <v>5.2788632677385969</v>
      </c>
      <c r="I37" s="8">
        <v>5.3194804480338069</v>
      </c>
      <c r="J37" s="8">
        <v>5.3146742879960831</v>
      </c>
      <c r="K37" s="8">
        <v>5.3650354901962025</v>
      </c>
      <c r="L37" s="8">
        <v>5.5072527350087173</v>
      </c>
      <c r="M37" s="8">
        <v>5.6435702447012845</v>
      </c>
      <c r="N37" s="8">
        <v>5.6651742260765108</v>
      </c>
      <c r="O37" s="8">
        <v>5.9993544815999691</v>
      </c>
      <c r="P37" s="8">
        <v>6.1312503066844961</v>
      </c>
      <c r="Q37" s="8">
        <v>6.2783444781631621</v>
      </c>
      <c r="R37" s="8">
        <v>6.38692167093118</v>
      </c>
      <c r="S37" s="8">
        <v>6.572023658139643</v>
      </c>
      <c r="T37" s="8">
        <v>6.3960755239074185</v>
      </c>
      <c r="U37" s="8">
        <v>6.055685328744941</v>
      </c>
      <c r="V37" s="8">
        <v>6.1928906806041146</v>
      </c>
      <c r="W37" s="8">
        <v>5.5161865264315155</v>
      </c>
      <c r="X37" s="8">
        <v>5.2209679890065592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1.5843517096567929E-2</v>
      </c>
      <c r="K61" s="49">
        <f t="shared" si="15"/>
        <v>1.1974037636994377E-2</v>
      </c>
      <c r="L61" s="49">
        <f t="shared" si="15"/>
        <v>1.0628975064792811E-2</v>
      </c>
      <c r="M61" s="49">
        <f t="shared" si="15"/>
        <v>1.1402475129554808E-2</v>
      </c>
      <c r="N61" s="49">
        <f t="shared" si="15"/>
        <v>0.10004885721018625</v>
      </c>
      <c r="O61" s="49">
        <f t="shared" si="15"/>
        <v>2.1778960520324287E-2</v>
      </c>
      <c r="P61" s="49">
        <f t="shared" si="15"/>
        <v>1.229340961924647E-2</v>
      </c>
      <c r="Q61" s="49">
        <f t="shared" si="15"/>
        <v>6.3175290622004943E-2</v>
      </c>
      <c r="R61" s="49">
        <f t="shared" si="15"/>
        <v>0.1593562895632496</v>
      </c>
      <c r="S61" s="49">
        <f t="shared" si="15"/>
        <v>0.20857603815728298</v>
      </c>
      <c r="T61" s="49">
        <f t="shared" si="15"/>
        <v>0.14585999304351527</v>
      </c>
      <c r="U61" s="49">
        <f t="shared" si="15"/>
        <v>0.18825910497533205</v>
      </c>
      <c r="V61" s="49">
        <f t="shared" si="15"/>
        <v>0.31468377621602406</v>
      </c>
      <c r="W61" s="49">
        <f t="shared" si="15"/>
        <v>0.29729705598911088</v>
      </c>
      <c r="X61" s="49">
        <f t="shared" si="15"/>
        <v>0.30064058228371759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1.5843517096567929E-2</v>
      </c>
      <c r="K67" s="52">
        <v>1.1974037636994377E-2</v>
      </c>
      <c r="L67" s="52">
        <v>1.0628975064792811E-2</v>
      </c>
      <c r="M67" s="52">
        <v>1.1402475129554808E-2</v>
      </c>
      <c r="N67" s="52">
        <v>0.10004885721018625</v>
      </c>
      <c r="O67" s="52">
        <v>2.1778960520324287E-2</v>
      </c>
      <c r="P67" s="52">
        <v>1.229340961924647E-2</v>
      </c>
      <c r="Q67" s="52">
        <v>6.3175290622004943E-2</v>
      </c>
      <c r="R67" s="52">
        <v>0.1593562895632496</v>
      </c>
      <c r="S67" s="52">
        <v>0.20857603815728298</v>
      </c>
      <c r="T67" s="52">
        <v>0.14585999304351527</v>
      </c>
      <c r="U67" s="52">
        <v>0.18825910497533205</v>
      </c>
      <c r="V67" s="52">
        <v>0.31468377621602406</v>
      </c>
      <c r="W67" s="52">
        <v>0.29729705598911088</v>
      </c>
      <c r="X67" s="52">
        <v>0.30064058228371759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251</v>
      </c>
      <c r="B1" s="4" t="s">
        <v>256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2636.5396816839657</v>
      </c>
      <c r="D2" s="21">
        <f t="shared" ref="D2:X2" si="0">SUM(D3,D17,D22,D25,D26,D51,D52)</f>
        <v>2706.6538593347195</v>
      </c>
      <c r="E2" s="21">
        <f t="shared" si="0"/>
        <v>2773.1215830072861</v>
      </c>
      <c r="F2" s="21">
        <f t="shared" si="0"/>
        <v>2948.7010931826803</v>
      </c>
      <c r="G2" s="21">
        <f t="shared" si="0"/>
        <v>3014.471851682787</v>
      </c>
      <c r="H2" s="21">
        <f t="shared" si="0"/>
        <v>2915.4544188071418</v>
      </c>
      <c r="I2" s="21">
        <f t="shared" si="0"/>
        <v>2806.5762224621294</v>
      </c>
      <c r="J2" s="21">
        <f t="shared" si="0"/>
        <v>2812.2683857448237</v>
      </c>
      <c r="K2" s="21">
        <f t="shared" si="0"/>
        <v>2864.2384712012172</v>
      </c>
      <c r="L2" s="21">
        <f t="shared" si="0"/>
        <v>2808.9632977034212</v>
      </c>
      <c r="M2" s="21">
        <f t="shared" si="0"/>
        <v>2751.0316883105074</v>
      </c>
      <c r="N2" s="21">
        <f t="shared" si="0"/>
        <v>2938.8295871257851</v>
      </c>
      <c r="O2" s="21">
        <f t="shared" si="0"/>
        <v>2932.8168160468836</v>
      </c>
      <c r="P2" s="21">
        <f t="shared" si="0"/>
        <v>2754.4992095287025</v>
      </c>
      <c r="Q2" s="21">
        <f t="shared" si="0"/>
        <v>2701.8302593466524</v>
      </c>
      <c r="R2" s="21">
        <f t="shared" si="0"/>
        <v>2585.3414563052356</v>
      </c>
      <c r="S2" s="21">
        <f t="shared" si="0"/>
        <v>2499.6464649331633</v>
      </c>
      <c r="T2" s="21">
        <f t="shared" si="0"/>
        <v>2476.8562495061524</v>
      </c>
      <c r="U2" s="21">
        <f t="shared" si="0"/>
        <v>2573.9714536443498</v>
      </c>
      <c r="V2" s="21">
        <f t="shared" si="0"/>
        <v>2510.4891678645345</v>
      </c>
      <c r="W2" s="21">
        <f t="shared" si="0"/>
        <v>1865.5004958841953</v>
      </c>
      <c r="X2" s="21">
        <f t="shared" si="0"/>
        <v>2081.7893486273801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2636.5396816839657</v>
      </c>
      <c r="D26" s="27">
        <f t="shared" si="11"/>
        <v>2706.6538593347195</v>
      </c>
      <c r="E26" s="27">
        <f t="shared" si="11"/>
        <v>2773.1215830072861</v>
      </c>
      <c r="F26" s="27">
        <f t="shared" si="11"/>
        <v>2948.7010931826803</v>
      </c>
      <c r="G26" s="27">
        <f t="shared" si="11"/>
        <v>3014.471851682787</v>
      </c>
      <c r="H26" s="27">
        <f t="shared" si="11"/>
        <v>2915.4544188071418</v>
      </c>
      <c r="I26" s="27">
        <f t="shared" si="11"/>
        <v>2806.5762224621294</v>
      </c>
      <c r="J26" s="27">
        <f t="shared" si="11"/>
        <v>2812.2683857448237</v>
      </c>
      <c r="K26" s="27">
        <f t="shared" si="11"/>
        <v>2864.2384712012172</v>
      </c>
      <c r="L26" s="27">
        <f t="shared" si="11"/>
        <v>2808.9632977034212</v>
      </c>
      <c r="M26" s="27">
        <f t="shared" si="11"/>
        <v>2751.0316883105074</v>
      </c>
      <c r="N26" s="27">
        <f t="shared" si="11"/>
        <v>2938.8295871257851</v>
      </c>
      <c r="O26" s="27">
        <f t="shared" si="11"/>
        <v>2932.8168160468836</v>
      </c>
      <c r="P26" s="27">
        <f t="shared" si="11"/>
        <v>2754.4992095287025</v>
      </c>
      <c r="Q26" s="27">
        <f t="shared" si="11"/>
        <v>2701.8302593466524</v>
      </c>
      <c r="R26" s="27">
        <f t="shared" si="11"/>
        <v>2585.3414563052356</v>
      </c>
      <c r="S26" s="27">
        <f t="shared" si="11"/>
        <v>2499.6464649331633</v>
      </c>
      <c r="T26" s="27">
        <f t="shared" si="11"/>
        <v>2476.8562495061524</v>
      </c>
      <c r="U26" s="27">
        <f t="shared" si="11"/>
        <v>2573.9714536443498</v>
      </c>
      <c r="V26" s="27">
        <f t="shared" si="11"/>
        <v>2510.4891678645345</v>
      </c>
      <c r="W26" s="27">
        <f t="shared" si="11"/>
        <v>1865.5004958841953</v>
      </c>
      <c r="X26" s="27">
        <f t="shared" si="11"/>
        <v>2081.7893486273801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2636.5396816839657</v>
      </c>
      <c r="D33" s="19">
        <f t="shared" si="13"/>
        <v>2706.6538593347195</v>
      </c>
      <c r="E33" s="19">
        <f t="shared" si="13"/>
        <v>2773.1215830072861</v>
      </c>
      <c r="F33" s="19">
        <f t="shared" si="13"/>
        <v>2948.7010931826803</v>
      </c>
      <c r="G33" s="19">
        <f t="shared" si="13"/>
        <v>3014.471851682787</v>
      </c>
      <c r="H33" s="19">
        <f t="shared" si="13"/>
        <v>2915.4544188071418</v>
      </c>
      <c r="I33" s="19">
        <f t="shared" si="13"/>
        <v>2806.5762224621294</v>
      </c>
      <c r="J33" s="19">
        <f t="shared" si="13"/>
        <v>2812.2683857448237</v>
      </c>
      <c r="K33" s="19">
        <f t="shared" si="13"/>
        <v>2864.2384712012172</v>
      </c>
      <c r="L33" s="19">
        <f t="shared" si="13"/>
        <v>2808.9632977034212</v>
      </c>
      <c r="M33" s="19">
        <f t="shared" si="13"/>
        <v>2751.0316883105074</v>
      </c>
      <c r="N33" s="19">
        <f t="shared" si="13"/>
        <v>2938.8295871257851</v>
      </c>
      <c r="O33" s="19">
        <f t="shared" si="13"/>
        <v>2932.8168160468836</v>
      </c>
      <c r="P33" s="19">
        <f t="shared" si="13"/>
        <v>2754.4992095287025</v>
      </c>
      <c r="Q33" s="19">
        <f t="shared" si="13"/>
        <v>2701.8302593466524</v>
      </c>
      <c r="R33" s="19">
        <f t="shared" si="13"/>
        <v>2585.3414563052356</v>
      </c>
      <c r="S33" s="19">
        <f t="shared" si="13"/>
        <v>2499.6464649331633</v>
      </c>
      <c r="T33" s="19">
        <f t="shared" si="13"/>
        <v>2476.8562495061524</v>
      </c>
      <c r="U33" s="19">
        <f t="shared" si="13"/>
        <v>2573.9714536443498</v>
      </c>
      <c r="V33" s="19">
        <f t="shared" si="13"/>
        <v>2510.4891678645345</v>
      </c>
      <c r="W33" s="19">
        <f t="shared" si="13"/>
        <v>1865.5004958841953</v>
      </c>
      <c r="X33" s="19">
        <f t="shared" si="13"/>
        <v>2081.7893486273801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5.8053009600000003</v>
      </c>
      <c r="D36" s="8">
        <v>8.707724279999999</v>
      </c>
      <c r="E36" s="8">
        <v>11.610374759999999</v>
      </c>
      <c r="F36" s="8">
        <v>8.707724279999999</v>
      </c>
      <c r="G36" s="8">
        <v>8.707724279999999</v>
      </c>
      <c r="H36" s="8">
        <v>5.8053009600000003</v>
      </c>
      <c r="I36" s="8">
        <v>2.9026504799999988</v>
      </c>
      <c r="J36" s="8">
        <v>5.8053009600000003</v>
      </c>
      <c r="K36" s="8">
        <v>5.8053009600000003</v>
      </c>
      <c r="L36" s="8">
        <v>3.9155569200000002</v>
      </c>
      <c r="M36" s="8">
        <v>3.9244161600000003</v>
      </c>
      <c r="N36" s="8">
        <v>1.8111466800000002</v>
      </c>
      <c r="O36" s="8">
        <v>4.9489077599999991</v>
      </c>
      <c r="P36" s="8">
        <v>3.2117014525752765</v>
      </c>
      <c r="Q36" s="8">
        <v>3.6851545945197168</v>
      </c>
      <c r="R36" s="8">
        <v>1.7220291325143957</v>
      </c>
      <c r="S36" s="8">
        <v>1.8393465411662773</v>
      </c>
      <c r="T36" s="8">
        <v>1.5360701361975471</v>
      </c>
      <c r="U36" s="8">
        <v>0.68715921787075929</v>
      </c>
      <c r="V36" s="8">
        <v>0.63701815757458791</v>
      </c>
      <c r="W36" s="8">
        <v>0.2507219729075188</v>
      </c>
      <c r="X36" s="8">
        <v>0.51092267417714743</v>
      </c>
    </row>
    <row r="37" spans="1:24" ht="11.25" customHeight="1" x14ac:dyDescent="0.2">
      <c r="A37" s="28" t="s">
        <v>60</v>
      </c>
      <c r="B37" s="7" t="s">
        <v>61</v>
      </c>
      <c r="C37" s="8">
        <v>1714.0474644324049</v>
      </c>
      <c r="D37" s="8">
        <v>1688.3325787090707</v>
      </c>
      <c r="E37" s="8">
        <v>1648.9390331150862</v>
      </c>
      <c r="F37" s="8">
        <v>1679.2171425277204</v>
      </c>
      <c r="G37" s="8">
        <v>1628.1729228662027</v>
      </c>
      <c r="H37" s="8">
        <v>1482.3251329316568</v>
      </c>
      <c r="I37" s="8">
        <v>1331.5231893978403</v>
      </c>
      <c r="J37" s="8">
        <v>1274.180692857952</v>
      </c>
      <c r="K37" s="8">
        <v>1215.3861130871476</v>
      </c>
      <c r="L37" s="8">
        <v>1120.0827732679782</v>
      </c>
      <c r="M37" s="8">
        <v>1040.4155544714095</v>
      </c>
      <c r="N37" s="8">
        <v>1061.7212656624151</v>
      </c>
      <c r="O37" s="8">
        <v>1033.6973847592008</v>
      </c>
      <c r="P37" s="8">
        <v>940.65214769525642</v>
      </c>
      <c r="Q37" s="8">
        <v>902.09032085501815</v>
      </c>
      <c r="R37" s="8">
        <v>840.4762987103876</v>
      </c>
      <c r="S37" s="8">
        <v>816.34869416936669</v>
      </c>
      <c r="T37" s="8">
        <v>863.35050199931936</v>
      </c>
      <c r="U37" s="8">
        <v>943.8211426469652</v>
      </c>
      <c r="V37" s="8">
        <v>985.85333223164696</v>
      </c>
      <c r="W37" s="8">
        <v>751.36726750128923</v>
      </c>
      <c r="X37" s="8">
        <v>912.13726999381561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916.68691629156058</v>
      </c>
      <c r="D43" s="8">
        <v>1009.6135563456486</v>
      </c>
      <c r="E43" s="8">
        <v>1112.5721751321998</v>
      </c>
      <c r="F43" s="8">
        <v>1260.7762263749598</v>
      </c>
      <c r="G43" s="8">
        <v>1377.5912045365844</v>
      </c>
      <c r="H43" s="8">
        <v>1427.323984915485</v>
      </c>
      <c r="I43" s="8">
        <v>1472.1503825842892</v>
      </c>
      <c r="J43" s="8">
        <v>1532.2823919268717</v>
      </c>
      <c r="K43" s="8">
        <v>1643.0470571540693</v>
      </c>
      <c r="L43" s="8">
        <v>1684.964967515443</v>
      </c>
      <c r="M43" s="8">
        <v>1706.691717679098</v>
      </c>
      <c r="N43" s="8">
        <v>1875.2971747833697</v>
      </c>
      <c r="O43" s="8">
        <v>1894.1705235276827</v>
      </c>
      <c r="P43" s="8">
        <v>1810.6353603808707</v>
      </c>
      <c r="Q43" s="8">
        <v>1796.0547838971147</v>
      </c>
      <c r="R43" s="8">
        <v>1743.1431284623336</v>
      </c>
      <c r="S43" s="8">
        <v>1681.4584242226304</v>
      </c>
      <c r="T43" s="8">
        <v>1611.9696773706353</v>
      </c>
      <c r="U43" s="8">
        <v>1629.4631517795137</v>
      </c>
      <c r="V43" s="8">
        <v>1523.9988174753128</v>
      </c>
      <c r="W43" s="8">
        <v>1113.8825064099985</v>
      </c>
      <c r="X43" s="8">
        <v>1169.1411559593876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0.46903331653110181</v>
      </c>
      <c r="H61" s="49">
        <f t="shared" si="15"/>
        <v>0.45593437816085053</v>
      </c>
      <c r="I61" s="49">
        <f t="shared" si="15"/>
        <v>0.45584153528534072</v>
      </c>
      <c r="J61" s="49">
        <f t="shared" si="15"/>
        <v>42.148019847656883</v>
      </c>
      <c r="K61" s="49">
        <f t="shared" si="15"/>
        <v>42.629862556953348</v>
      </c>
      <c r="L61" s="49">
        <f t="shared" si="15"/>
        <v>43.83740405076891</v>
      </c>
      <c r="M61" s="49">
        <f t="shared" si="15"/>
        <v>40.817050866833839</v>
      </c>
      <c r="N61" s="49">
        <f t="shared" si="15"/>
        <v>57.424882082755801</v>
      </c>
      <c r="O61" s="49">
        <f t="shared" si="15"/>
        <v>51.615071508873925</v>
      </c>
      <c r="P61" s="49">
        <f t="shared" si="15"/>
        <v>55.169781847238248</v>
      </c>
      <c r="Q61" s="49">
        <f t="shared" si="15"/>
        <v>77.760631835405405</v>
      </c>
      <c r="R61" s="49">
        <f t="shared" si="15"/>
        <v>101.8435330574892</v>
      </c>
      <c r="S61" s="49">
        <f t="shared" si="15"/>
        <v>111.10137836672371</v>
      </c>
      <c r="T61" s="49">
        <f t="shared" si="15"/>
        <v>126.47679320889904</v>
      </c>
      <c r="U61" s="49">
        <f t="shared" si="15"/>
        <v>136.76315221800957</v>
      </c>
      <c r="V61" s="49">
        <f t="shared" si="15"/>
        <v>148.46591561322035</v>
      </c>
      <c r="W61" s="49">
        <f t="shared" si="15"/>
        <v>150.10775824222299</v>
      </c>
      <c r="X61" s="49">
        <f t="shared" si="15"/>
        <v>156.32021444232166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3.7984460566112137</v>
      </c>
      <c r="K67" s="52">
        <v>2.7125783395430241</v>
      </c>
      <c r="L67" s="52">
        <v>2.1617551328067885</v>
      </c>
      <c r="M67" s="52">
        <v>2.1020935276566486</v>
      </c>
      <c r="N67" s="52">
        <v>18.75034995681748</v>
      </c>
      <c r="O67" s="52">
        <v>3.7525461450361139</v>
      </c>
      <c r="P67" s="52">
        <v>1.8860463335242481</v>
      </c>
      <c r="Q67" s="52">
        <v>9.0772047289744773</v>
      </c>
      <c r="R67" s="52">
        <v>20.970224989280904</v>
      </c>
      <c r="S67" s="52">
        <v>25.908424138709936</v>
      </c>
      <c r="T67" s="52">
        <v>19.688369492361069</v>
      </c>
      <c r="U67" s="52">
        <v>29.341505366550845</v>
      </c>
      <c r="V67" s="52">
        <v>50.09486932385866</v>
      </c>
      <c r="W67" s="52">
        <v>40.495236251414909</v>
      </c>
      <c r="X67" s="52">
        <v>52.523876903869045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37.873378623443614</v>
      </c>
      <c r="K69" s="52">
        <v>39.378971754663738</v>
      </c>
      <c r="L69" s="52">
        <v>41.048071489996929</v>
      </c>
      <c r="M69" s="52">
        <v>38.335105260443029</v>
      </c>
      <c r="N69" s="52">
        <v>38.484858972541559</v>
      </c>
      <c r="O69" s="52">
        <v>47.610923037518603</v>
      </c>
      <c r="P69" s="52">
        <v>53.097685660864421</v>
      </c>
      <c r="Q69" s="52">
        <v>68.538841566484592</v>
      </c>
      <c r="R69" s="52">
        <v>80.804014433020967</v>
      </c>
      <c r="S69" s="52">
        <v>85.131941301077674</v>
      </c>
      <c r="T69" s="52">
        <v>106.74451791403234</v>
      </c>
      <c r="U69" s="52">
        <v>107.40127884228717</v>
      </c>
      <c r="V69" s="52">
        <v>98.35234519791797</v>
      </c>
      <c r="W69" s="52">
        <v>109.59156685984513</v>
      </c>
      <c r="X69" s="52">
        <v>103.76695039696823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0.46903331653110181</v>
      </c>
      <c r="H72" s="55">
        <v>0.45593437816085053</v>
      </c>
      <c r="I72" s="55">
        <v>0.45584153528534072</v>
      </c>
      <c r="J72" s="55">
        <v>0.47619516760205877</v>
      </c>
      <c r="K72" s="55">
        <v>0.5383124627465915</v>
      </c>
      <c r="L72" s="55">
        <v>0.62757742796519045</v>
      </c>
      <c r="M72" s="55">
        <v>0.3798520787341616</v>
      </c>
      <c r="N72" s="55">
        <v>0.18967315339675908</v>
      </c>
      <c r="O72" s="55">
        <v>0.25160232631921153</v>
      </c>
      <c r="P72" s="55">
        <v>0.18604985284957681</v>
      </c>
      <c r="Q72" s="55">
        <v>0.14458553994632872</v>
      </c>
      <c r="R72" s="55">
        <v>6.9293635187323163E-2</v>
      </c>
      <c r="S72" s="55">
        <v>6.1012926936107915E-2</v>
      </c>
      <c r="T72" s="55">
        <v>4.3905802505632488E-2</v>
      </c>
      <c r="U72" s="55">
        <v>2.0368009171548712E-2</v>
      </c>
      <c r="V72" s="55">
        <v>1.8701091443730215E-2</v>
      </c>
      <c r="W72" s="55">
        <v>2.0955130962936566E-2</v>
      </c>
      <c r="X72" s="55">
        <v>2.9387141484393874E-2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252</v>
      </c>
      <c r="B1" s="4" t="s">
        <v>257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75.615845632894164</v>
      </c>
      <c r="D2" s="21">
        <f t="shared" ref="D2:X2" si="0">SUM(D3,D17,D22,D25,D26,D51,D52)</f>
        <v>78.040017332353457</v>
      </c>
      <c r="E2" s="21">
        <f t="shared" si="0"/>
        <v>82.551995695833654</v>
      </c>
      <c r="F2" s="21">
        <f t="shared" si="0"/>
        <v>82.970116438348427</v>
      </c>
      <c r="G2" s="21">
        <f t="shared" si="0"/>
        <v>82.985295440096792</v>
      </c>
      <c r="H2" s="21">
        <f t="shared" si="0"/>
        <v>84.984832716502822</v>
      </c>
      <c r="I2" s="21">
        <f t="shared" si="0"/>
        <v>84.800336606765882</v>
      </c>
      <c r="J2" s="21">
        <f t="shared" si="0"/>
        <v>85.050449185217545</v>
      </c>
      <c r="K2" s="21">
        <f t="shared" si="0"/>
        <v>87.939778843673452</v>
      </c>
      <c r="L2" s="21">
        <f t="shared" si="0"/>
        <v>90.07993191484465</v>
      </c>
      <c r="M2" s="21">
        <f t="shared" si="0"/>
        <v>92.21455564613899</v>
      </c>
      <c r="N2" s="21">
        <f t="shared" si="0"/>
        <v>94.550595854695985</v>
      </c>
      <c r="O2" s="21">
        <f t="shared" si="0"/>
        <v>94.049831947897587</v>
      </c>
      <c r="P2" s="21">
        <f t="shared" si="0"/>
        <v>94.199004312807588</v>
      </c>
      <c r="Q2" s="21">
        <f t="shared" si="0"/>
        <v>93.125009732211979</v>
      </c>
      <c r="R2" s="21">
        <f t="shared" si="0"/>
        <v>95.605598655928461</v>
      </c>
      <c r="S2" s="21">
        <f t="shared" si="0"/>
        <v>97.405164282246034</v>
      </c>
      <c r="T2" s="21">
        <f t="shared" si="0"/>
        <v>99.472317205750784</v>
      </c>
      <c r="U2" s="21">
        <f t="shared" si="0"/>
        <v>100.89318093637365</v>
      </c>
      <c r="V2" s="21">
        <f t="shared" si="0"/>
        <v>100.82094550512738</v>
      </c>
      <c r="W2" s="21">
        <f t="shared" si="0"/>
        <v>94.790180023439447</v>
      </c>
      <c r="X2" s="21">
        <f t="shared" si="0"/>
        <v>93.857387141145637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75.615845632894164</v>
      </c>
      <c r="D26" s="27">
        <f t="shared" si="11"/>
        <v>78.040017332353457</v>
      </c>
      <c r="E26" s="27">
        <f t="shared" si="11"/>
        <v>82.551995695833654</v>
      </c>
      <c r="F26" s="27">
        <f t="shared" si="11"/>
        <v>82.970116438348427</v>
      </c>
      <c r="G26" s="27">
        <f t="shared" si="11"/>
        <v>82.985295440096792</v>
      </c>
      <c r="H26" s="27">
        <f t="shared" si="11"/>
        <v>84.984832716502822</v>
      </c>
      <c r="I26" s="27">
        <f t="shared" si="11"/>
        <v>84.800336606765882</v>
      </c>
      <c r="J26" s="27">
        <f t="shared" si="11"/>
        <v>85.050449185217545</v>
      </c>
      <c r="K26" s="27">
        <f t="shared" si="11"/>
        <v>87.939778843673452</v>
      </c>
      <c r="L26" s="27">
        <f t="shared" si="11"/>
        <v>90.07993191484465</v>
      </c>
      <c r="M26" s="27">
        <f t="shared" si="11"/>
        <v>92.21455564613899</v>
      </c>
      <c r="N26" s="27">
        <f t="shared" si="11"/>
        <v>94.550595854695985</v>
      </c>
      <c r="O26" s="27">
        <f t="shared" si="11"/>
        <v>94.049831947897587</v>
      </c>
      <c r="P26" s="27">
        <f t="shared" si="11"/>
        <v>94.199004312807588</v>
      </c>
      <c r="Q26" s="27">
        <f t="shared" si="11"/>
        <v>93.125009732211979</v>
      </c>
      <c r="R26" s="27">
        <f t="shared" si="11"/>
        <v>95.605598655928461</v>
      </c>
      <c r="S26" s="27">
        <f t="shared" si="11"/>
        <v>97.405164282246034</v>
      </c>
      <c r="T26" s="27">
        <f t="shared" si="11"/>
        <v>99.472317205750784</v>
      </c>
      <c r="U26" s="27">
        <f t="shared" si="11"/>
        <v>100.89318093637365</v>
      </c>
      <c r="V26" s="27">
        <f t="shared" si="11"/>
        <v>100.82094550512738</v>
      </c>
      <c r="W26" s="27">
        <f t="shared" si="11"/>
        <v>94.790180023439447</v>
      </c>
      <c r="X26" s="27">
        <f t="shared" si="11"/>
        <v>93.857387141145637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75.615845632894164</v>
      </c>
      <c r="D33" s="19">
        <f t="shared" si="13"/>
        <v>78.040017332353457</v>
      </c>
      <c r="E33" s="19">
        <f t="shared" si="13"/>
        <v>82.551995695833654</v>
      </c>
      <c r="F33" s="19">
        <f t="shared" si="13"/>
        <v>82.970116438348427</v>
      </c>
      <c r="G33" s="19">
        <f t="shared" si="13"/>
        <v>82.985295440096792</v>
      </c>
      <c r="H33" s="19">
        <f t="shared" si="13"/>
        <v>84.984832716502822</v>
      </c>
      <c r="I33" s="19">
        <f t="shared" si="13"/>
        <v>84.800336606765882</v>
      </c>
      <c r="J33" s="19">
        <f t="shared" si="13"/>
        <v>85.050449185217545</v>
      </c>
      <c r="K33" s="19">
        <f t="shared" si="13"/>
        <v>87.939778843673452</v>
      </c>
      <c r="L33" s="19">
        <f t="shared" si="13"/>
        <v>90.07993191484465</v>
      </c>
      <c r="M33" s="19">
        <f t="shared" si="13"/>
        <v>92.21455564613899</v>
      </c>
      <c r="N33" s="19">
        <f t="shared" si="13"/>
        <v>94.550595854695985</v>
      </c>
      <c r="O33" s="19">
        <f t="shared" si="13"/>
        <v>94.049831947897587</v>
      </c>
      <c r="P33" s="19">
        <f t="shared" si="13"/>
        <v>94.199004312807588</v>
      </c>
      <c r="Q33" s="19">
        <f t="shared" si="13"/>
        <v>93.125009732211979</v>
      </c>
      <c r="R33" s="19">
        <f t="shared" si="13"/>
        <v>95.605598655928461</v>
      </c>
      <c r="S33" s="19">
        <f t="shared" si="13"/>
        <v>97.405164282246034</v>
      </c>
      <c r="T33" s="19">
        <f t="shared" si="13"/>
        <v>99.472317205750784</v>
      </c>
      <c r="U33" s="19">
        <f t="shared" si="13"/>
        <v>100.89318093637365</v>
      </c>
      <c r="V33" s="19">
        <f t="shared" si="13"/>
        <v>100.82094550512738</v>
      </c>
      <c r="W33" s="19">
        <f t="shared" si="13"/>
        <v>94.790180023439447</v>
      </c>
      <c r="X33" s="19">
        <f t="shared" si="13"/>
        <v>93.857387141145637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3.7410864352455482E-3</v>
      </c>
      <c r="V37" s="8">
        <v>3.5113314474928183E-3</v>
      </c>
      <c r="W37" s="8">
        <v>3.3293578109266572E-3</v>
      </c>
      <c r="X37" s="8">
        <v>3.1012288888511521E-3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75.615845632894164</v>
      </c>
      <c r="D43" s="8">
        <v>78.040017332353457</v>
      </c>
      <c r="E43" s="8">
        <v>82.551995695833654</v>
      </c>
      <c r="F43" s="8">
        <v>82.970116438348427</v>
      </c>
      <c r="G43" s="8">
        <v>82.985295440096792</v>
      </c>
      <c r="H43" s="8">
        <v>84.984832716502822</v>
      </c>
      <c r="I43" s="8">
        <v>84.800336606765882</v>
      </c>
      <c r="J43" s="8">
        <v>85.050449185217545</v>
      </c>
      <c r="K43" s="8">
        <v>87.939778843673452</v>
      </c>
      <c r="L43" s="8">
        <v>90.07993191484465</v>
      </c>
      <c r="M43" s="8">
        <v>92.21455564613899</v>
      </c>
      <c r="N43" s="8">
        <v>94.550595854695985</v>
      </c>
      <c r="O43" s="8">
        <v>94.049831947897587</v>
      </c>
      <c r="P43" s="8">
        <v>94.199004312807588</v>
      </c>
      <c r="Q43" s="8">
        <v>93.125009732211979</v>
      </c>
      <c r="R43" s="8">
        <v>95.605598655928461</v>
      </c>
      <c r="S43" s="8">
        <v>97.405164282246034</v>
      </c>
      <c r="T43" s="8">
        <v>99.472317205750784</v>
      </c>
      <c r="U43" s="8">
        <v>100.88943984993841</v>
      </c>
      <c r="V43" s="8">
        <v>100.81743417367989</v>
      </c>
      <c r="W43" s="8">
        <v>94.786850665628521</v>
      </c>
      <c r="X43" s="8">
        <v>93.854285912256785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2.8254295044425309E-2</v>
      </c>
      <c r="H61" s="49">
        <f t="shared" si="15"/>
        <v>2.7146959812349089E-2</v>
      </c>
      <c r="I61" s="49">
        <f t="shared" si="15"/>
        <v>2.625785795312836E-2</v>
      </c>
      <c r="J61" s="49">
        <f t="shared" si="15"/>
        <v>2.1286209997417651</v>
      </c>
      <c r="K61" s="49">
        <f t="shared" si="15"/>
        <v>2.1364678089009579</v>
      </c>
      <c r="L61" s="49">
        <f t="shared" si="15"/>
        <v>2.2280223561992782</v>
      </c>
      <c r="M61" s="49">
        <f t="shared" si="15"/>
        <v>2.0918145620032349</v>
      </c>
      <c r="N61" s="49">
        <f t="shared" si="15"/>
        <v>1.9499309795160673</v>
      </c>
      <c r="O61" s="49">
        <f t="shared" si="15"/>
        <v>2.3764821652315953</v>
      </c>
      <c r="P61" s="49">
        <f t="shared" si="15"/>
        <v>2.7721069306870438</v>
      </c>
      <c r="Q61" s="49">
        <f t="shared" si="15"/>
        <v>3.5612192206351141</v>
      </c>
      <c r="R61" s="49">
        <f t="shared" si="15"/>
        <v>4.43563176591638</v>
      </c>
      <c r="S61" s="49">
        <f t="shared" si="15"/>
        <v>4.9351405795870198</v>
      </c>
      <c r="T61" s="49">
        <f t="shared" si="15"/>
        <v>6.5897591666615369</v>
      </c>
      <c r="U61" s="49">
        <f t="shared" si="15"/>
        <v>6.6512085762767157</v>
      </c>
      <c r="V61" s="49">
        <f t="shared" si="15"/>
        <v>6.5077402211846582</v>
      </c>
      <c r="W61" s="49">
        <f t="shared" si="15"/>
        <v>9.3277572500092241</v>
      </c>
      <c r="X61" s="49">
        <f t="shared" si="15"/>
        <v>8.3325609353363834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1.1630287006353573E-4</v>
      </c>
      <c r="V67" s="52">
        <v>1.7842379212405692E-4</v>
      </c>
      <c r="W67" s="52">
        <v>1.7943705688341989E-4</v>
      </c>
      <c r="X67" s="52">
        <v>1.7857900314702073E-4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2.1021894404431851</v>
      </c>
      <c r="K69" s="52">
        <v>2.1076560480225295</v>
      </c>
      <c r="L69" s="52">
        <v>2.1944714319532053</v>
      </c>
      <c r="M69" s="52">
        <v>2.0712907085803294</v>
      </c>
      <c r="N69" s="52">
        <v>1.9403678500492005</v>
      </c>
      <c r="O69" s="52">
        <v>2.3639895431502675</v>
      </c>
      <c r="P69" s="52">
        <v>2.7624276151967688</v>
      </c>
      <c r="Q69" s="52">
        <v>3.5537224950700823</v>
      </c>
      <c r="R69" s="52">
        <v>4.4318312406657805</v>
      </c>
      <c r="S69" s="52">
        <v>4.9316061632220718</v>
      </c>
      <c r="T69" s="52">
        <v>6.5870498030951348</v>
      </c>
      <c r="U69" s="52">
        <v>6.6498311727589128</v>
      </c>
      <c r="V69" s="52">
        <v>6.5063246599131705</v>
      </c>
      <c r="W69" s="52">
        <v>9.3257946169170012</v>
      </c>
      <c r="X69" s="52">
        <v>8.3300232663594027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2.8254295044425309E-2</v>
      </c>
      <c r="H72" s="55">
        <v>2.7146959812349089E-2</v>
      </c>
      <c r="I72" s="55">
        <v>2.625785795312836E-2</v>
      </c>
      <c r="J72" s="55">
        <v>2.6431559298579967E-2</v>
      </c>
      <c r="K72" s="55">
        <v>2.8811760878428353E-2</v>
      </c>
      <c r="L72" s="55">
        <v>3.355092424607313E-2</v>
      </c>
      <c r="M72" s="55">
        <v>2.052385342290567E-2</v>
      </c>
      <c r="N72" s="55">
        <v>9.5631294668667034E-3</v>
      </c>
      <c r="O72" s="55">
        <v>1.2492622081327676E-2</v>
      </c>
      <c r="P72" s="55">
        <v>9.6793154902751616E-3</v>
      </c>
      <c r="Q72" s="55">
        <v>7.4967255650317012E-3</v>
      </c>
      <c r="R72" s="55">
        <v>3.8005252505991746E-3</v>
      </c>
      <c r="S72" s="55">
        <v>3.5344163649480738E-3</v>
      </c>
      <c r="T72" s="55">
        <v>2.7093635664023328E-3</v>
      </c>
      <c r="U72" s="55">
        <v>1.2611006477389886E-3</v>
      </c>
      <c r="V72" s="55">
        <v>1.2371374793634191E-3</v>
      </c>
      <c r="W72" s="55">
        <v>1.7831960353379033E-3</v>
      </c>
      <c r="X72" s="55">
        <v>2.3590899738337961E-3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253</v>
      </c>
      <c r="B1" s="4" t="s">
        <v>258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101.58684993065755</v>
      </c>
      <c r="D2" s="21">
        <f t="shared" ref="D2:X2" si="0">SUM(D3,D17,D22,D25,D26,D51,D52)</f>
        <v>104.85129297097096</v>
      </c>
      <c r="E2" s="21">
        <f t="shared" si="0"/>
        <v>109.33339000500733</v>
      </c>
      <c r="F2" s="21">
        <f t="shared" si="0"/>
        <v>111.46690213750931</v>
      </c>
      <c r="G2" s="21">
        <f t="shared" si="0"/>
        <v>114.13468595422468</v>
      </c>
      <c r="H2" s="21">
        <f t="shared" si="0"/>
        <v>118.23773054610382</v>
      </c>
      <c r="I2" s="21">
        <f t="shared" si="0"/>
        <v>122.76070329862351</v>
      </c>
      <c r="J2" s="21">
        <f t="shared" si="0"/>
        <v>128.17444390359486</v>
      </c>
      <c r="K2" s="21">
        <f t="shared" si="0"/>
        <v>134.4172075375696</v>
      </c>
      <c r="L2" s="21">
        <f t="shared" si="0"/>
        <v>134.55720020670887</v>
      </c>
      <c r="M2" s="21">
        <f t="shared" si="0"/>
        <v>140.78882676546752</v>
      </c>
      <c r="N2" s="21">
        <f t="shared" si="0"/>
        <v>148.78612371732447</v>
      </c>
      <c r="O2" s="21">
        <f t="shared" si="0"/>
        <v>151.43905723526925</v>
      </c>
      <c r="P2" s="21">
        <f t="shared" si="0"/>
        <v>153.06031061723343</v>
      </c>
      <c r="Q2" s="21">
        <f t="shared" si="0"/>
        <v>158.96794966470134</v>
      </c>
      <c r="R2" s="21">
        <f t="shared" si="0"/>
        <v>162.96373020649222</v>
      </c>
      <c r="S2" s="21">
        <f t="shared" si="0"/>
        <v>169.29211128239643</v>
      </c>
      <c r="T2" s="21">
        <f t="shared" si="0"/>
        <v>169.15535332618717</v>
      </c>
      <c r="U2" s="21">
        <f t="shared" si="0"/>
        <v>173.86374497966878</v>
      </c>
      <c r="V2" s="21">
        <f t="shared" si="0"/>
        <v>176.0490457685589</v>
      </c>
      <c r="W2" s="21">
        <f t="shared" si="0"/>
        <v>172.10367434592007</v>
      </c>
      <c r="X2" s="21">
        <f t="shared" si="0"/>
        <v>180.39587351968308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101.58684993065755</v>
      </c>
      <c r="D26" s="27">
        <f t="shared" si="11"/>
        <v>104.85129297097096</v>
      </c>
      <c r="E26" s="27">
        <f t="shared" si="11"/>
        <v>109.33339000500733</v>
      </c>
      <c r="F26" s="27">
        <f t="shared" si="11"/>
        <v>111.46690213750931</v>
      </c>
      <c r="G26" s="27">
        <f t="shared" si="11"/>
        <v>114.13468595422468</v>
      </c>
      <c r="H26" s="27">
        <f t="shared" si="11"/>
        <v>118.23773054610382</v>
      </c>
      <c r="I26" s="27">
        <f t="shared" si="11"/>
        <v>122.76070329862351</v>
      </c>
      <c r="J26" s="27">
        <f t="shared" si="11"/>
        <v>128.17444390359486</v>
      </c>
      <c r="K26" s="27">
        <f t="shared" si="11"/>
        <v>134.4172075375696</v>
      </c>
      <c r="L26" s="27">
        <f t="shared" si="11"/>
        <v>134.55720020670887</v>
      </c>
      <c r="M26" s="27">
        <f t="shared" si="11"/>
        <v>140.78882676546752</v>
      </c>
      <c r="N26" s="27">
        <f t="shared" si="11"/>
        <v>148.78612371732447</v>
      </c>
      <c r="O26" s="27">
        <f t="shared" si="11"/>
        <v>151.43905723526925</v>
      </c>
      <c r="P26" s="27">
        <f t="shared" si="11"/>
        <v>153.06031061723343</v>
      </c>
      <c r="Q26" s="27">
        <f t="shared" si="11"/>
        <v>158.96794966470134</v>
      </c>
      <c r="R26" s="27">
        <f t="shared" si="11"/>
        <v>162.96373020649222</v>
      </c>
      <c r="S26" s="27">
        <f t="shared" si="11"/>
        <v>169.29211128239643</v>
      </c>
      <c r="T26" s="27">
        <f t="shared" si="11"/>
        <v>169.15535332618717</v>
      </c>
      <c r="U26" s="27">
        <f t="shared" si="11"/>
        <v>173.86374497966878</v>
      </c>
      <c r="V26" s="27">
        <f t="shared" si="11"/>
        <v>176.0490457685589</v>
      </c>
      <c r="W26" s="27">
        <f t="shared" si="11"/>
        <v>172.10367434592007</v>
      </c>
      <c r="X26" s="27">
        <f t="shared" si="11"/>
        <v>180.39587351968308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101.58684993065755</v>
      </c>
      <c r="D33" s="19">
        <f t="shared" si="13"/>
        <v>104.85129297097096</v>
      </c>
      <c r="E33" s="19">
        <f t="shared" si="13"/>
        <v>109.33339000500733</v>
      </c>
      <c r="F33" s="19">
        <f t="shared" si="13"/>
        <v>111.46690213750931</v>
      </c>
      <c r="G33" s="19">
        <f t="shared" si="13"/>
        <v>114.13468595422468</v>
      </c>
      <c r="H33" s="19">
        <f t="shared" si="13"/>
        <v>118.23773054610382</v>
      </c>
      <c r="I33" s="19">
        <f t="shared" si="13"/>
        <v>122.76070329862351</v>
      </c>
      <c r="J33" s="19">
        <f t="shared" si="13"/>
        <v>128.17444390359486</v>
      </c>
      <c r="K33" s="19">
        <f t="shared" si="13"/>
        <v>134.4172075375696</v>
      </c>
      <c r="L33" s="19">
        <f t="shared" si="13"/>
        <v>134.55720020670887</v>
      </c>
      <c r="M33" s="19">
        <f t="shared" si="13"/>
        <v>140.78882676546752</v>
      </c>
      <c r="N33" s="19">
        <f t="shared" si="13"/>
        <v>148.78612371732447</v>
      </c>
      <c r="O33" s="19">
        <f t="shared" si="13"/>
        <v>151.43905723526925</v>
      </c>
      <c r="P33" s="19">
        <f t="shared" si="13"/>
        <v>153.06031061723343</v>
      </c>
      <c r="Q33" s="19">
        <f t="shared" si="13"/>
        <v>158.96794966470134</v>
      </c>
      <c r="R33" s="19">
        <f t="shared" si="13"/>
        <v>162.96373020649222</v>
      </c>
      <c r="S33" s="19">
        <f t="shared" si="13"/>
        <v>169.29211128239643</v>
      </c>
      <c r="T33" s="19">
        <f t="shared" si="13"/>
        <v>169.15535332618717</v>
      </c>
      <c r="U33" s="19">
        <f t="shared" si="13"/>
        <v>173.86374497966878</v>
      </c>
      <c r="V33" s="19">
        <f t="shared" si="13"/>
        <v>176.0490457685589</v>
      </c>
      <c r="W33" s="19">
        <f t="shared" si="13"/>
        <v>172.10367434592007</v>
      </c>
      <c r="X33" s="19">
        <f t="shared" si="13"/>
        <v>180.39587351968308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0.18138746742472264</v>
      </c>
      <c r="Q36" s="8">
        <v>0.22744924548028275</v>
      </c>
      <c r="R36" s="8">
        <v>0.24017894748560434</v>
      </c>
      <c r="S36" s="8">
        <v>0.2825550188337228</v>
      </c>
      <c r="T36" s="8">
        <v>0.2984740238024533</v>
      </c>
      <c r="U36" s="8">
        <v>0.28803866212924073</v>
      </c>
      <c r="V36" s="8">
        <v>0.21642196242541217</v>
      </c>
      <c r="W36" s="8">
        <v>0.25425470709248116</v>
      </c>
      <c r="X36" s="8">
        <v>0.23507076582285233</v>
      </c>
    </row>
    <row r="37" spans="1:24" ht="11.25" customHeight="1" x14ac:dyDescent="0.2">
      <c r="A37" s="28" t="s">
        <v>60</v>
      </c>
      <c r="B37" s="7" t="s">
        <v>61</v>
      </c>
      <c r="C37" s="8">
        <v>8.8200564769914127</v>
      </c>
      <c r="D37" s="8">
        <v>7.8725908998565961</v>
      </c>
      <c r="E37" s="8">
        <v>7.1391932650479557</v>
      </c>
      <c r="F37" s="8">
        <v>6.3492369337346988</v>
      </c>
      <c r="G37" s="8">
        <v>5.5182748840739233</v>
      </c>
      <c r="H37" s="8">
        <v>4.7871101606044908</v>
      </c>
      <c r="I37" s="8">
        <v>4.2193570741260293</v>
      </c>
      <c r="J37" s="8">
        <v>3.8439732140517409</v>
      </c>
      <c r="K37" s="8">
        <v>3.5916603426560854</v>
      </c>
      <c r="L37" s="8">
        <v>3.1478057570129154</v>
      </c>
      <c r="M37" s="8">
        <v>3.0122586438895125</v>
      </c>
      <c r="N37" s="8">
        <v>2.8440907115083536</v>
      </c>
      <c r="O37" s="8">
        <v>2.6509086391990175</v>
      </c>
      <c r="P37" s="8">
        <v>2.5456318780594085</v>
      </c>
      <c r="Q37" s="8">
        <v>2.5202366668188967</v>
      </c>
      <c r="R37" s="8">
        <v>2.460753578681306</v>
      </c>
      <c r="S37" s="8">
        <v>2.4668975324935802</v>
      </c>
      <c r="T37" s="8">
        <v>2.4933818367731551</v>
      </c>
      <c r="U37" s="8">
        <v>2.6073765778547373</v>
      </c>
      <c r="V37" s="8">
        <v>2.6519737563017074</v>
      </c>
      <c r="W37" s="8">
        <v>2.6401078144683434</v>
      </c>
      <c r="X37" s="8">
        <v>2.7124184682888615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92.766793453666139</v>
      </c>
      <c r="D43" s="8">
        <v>96.97870207111437</v>
      </c>
      <c r="E43" s="8">
        <v>102.19419673995938</v>
      </c>
      <c r="F43" s="8">
        <v>105.11766520377461</v>
      </c>
      <c r="G43" s="8">
        <v>108.61641107015076</v>
      </c>
      <c r="H43" s="8">
        <v>113.45062038549933</v>
      </c>
      <c r="I43" s="8">
        <v>118.54134622449749</v>
      </c>
      <c r="J43" s="8">
        <v>124.33047068954313</v>
      </c>
      <c r="K43" s="8">
        <v>130.8255471949135</v>
      </c>
      <c r="L43" s="8">
        <v>131.40939444969595</v>
      </c>
      <c r="M43" s="8">
        <v>137.77656812157801</v>
      </c>
      <c r="N43" s="8">
        <v>145.94203300581611</v>
      </c>
      <c r="O43" s="8">
        <v>148.78814859607022</v>
      </c>
      <c r="P43" s="8">
        <v>150.33329127174929</v>
      </c>
      <c r="Q43" s="8">
        <v>156.22026375240216</v>
      </c>
      <c r="R43" s="8">
        <v>160.26279768032529</v>
      </c>
      <c r="S43" s="8">
        <v>166.54265873106914</v>
      </c>
      <c r="T43" s="8">
        <v>166.36349746561157</v>
      </c>
      <c r="U43" s="8">
        <v>170.9683297396848</v>
      </c>
      <c r="V43" s="8">
        <v>173.18065004983177</v>
      </c>
      <c r="W43" s="8">
        <v>169.20931182435925</v>
      </c>
      <c r="X43" s="8">
        <v>177.44838428557136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3.698101101848706E-2</v>
      </c>
      <c r="H61" s="49">
        <f t="shared" si="15"/>
        <v>3.6239871678810306E-2</v>
      </c>
      <c r="I61" s="49">
        <f t="shared" si="15"/>
        <v>3.670553626655202E-2</v>
      </c>
      <c r="J61" s="49">
        <f t="shared" si="15"/>
        <v>3.1231706088058586</v>
      </c>
      <c r="K61" s="49">
        <f t="shared" si="15"/>
        <v>3.1863794537291108</v>
      </c>
      <c r="L61" s="49">
        <f t="shared" si="15"/>
        <v>3.2563337994517996</v>
      </c>
      <c r="M61" s="49">
        <f t="shared" si="15"/>
        <v>3.1314390052861079</v>
      </c>
      <c r="N61" s="49">
        <f t="shared" si="15"/>
        <v>3.0600118057241694</v>
      </c>
      <c r="O61" s="49">
        <f t="shared" si="15"/>
        <v>3.7692513739095794</v>
      </c>
      <c r="P61" s="49">
        <f t="shared" si="15"/>
        <v>4.4291419270605008</v>
      </c>
      <c r="Q61" s="49">
        <f t="shared" si="15"/>
        <v>5.9994219185178954</v>
      </c>
      <c r="R61" s="49">
        <f t="shared" si="15"/>
        <v>7.4968060897247488</v>
      </c>
      <c r="S61" s="49">
        <f t="shared" si="15"/>
        <v>8.516360167788509</v>
      </c>
      <c r="T61" s="49">
        <f t="shared" si="15"/>
        <v>11.077970921745887</v>
      </c>
      <c r="U61" s="49">
        <f t="shared" si="15"/>
        <v>11.352070598290851</v>
      </c>
      <c r="V61" s="49">
        <f t="shared" si="15"/>
        <v>11.313217896815708</v>
      </c>
      <c r="W61" s="49">
        <f t="shared" si="15"/>
        <v>16.793470822909093</v>
      </c>
      <c r="X61" s="49">
        <f t="shared" si="15"/>
        <v>15.910055403189061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1.145922629221767E-2</v>
      </c>
      <c r="K67" s="52">
        <v>8.0161028199817741E-3</v>
      </c>
      <c r="L67" s="52">
        <v>6.0752521284187216E-3</v>
      </c>
      <c r="M67" s="52">
        <v>6.08607721379654E-3</v>
      </c>
      <c r="N67" s="52">
        <v>5.0227585972335335E-2</v>
      </c>
      <c r="O67" s="52">
        <v>9.6233744435626142E-3</v>
      </c>
      <c r="P67" s="52">
        <v>5.1040968565053794E-3</v>
      </c>
      <c r="Q67" s="52">
        <v>2.5359660403517455E-2</v>
      </c>
      <c r="R67" s="52">
        <v>6.1396801155848418E-2</v>
      </c>
      <c r="S67" s="52">
        <v>7.8291823132775981E-2</v>
      </c>
      <c r="T67" s="52">
        <v>5.686059459541553E-2</v>
      </c>
      <c r="U67" s="52">
        <v>8.1058105603764891E-2</v>
      </c>
      <c r="V67" s="52">
        <v>0.13475663613319375</v>
      </c>
      <c r="W67" s="52">
        <v>0.14228965553908537</v>
      </c>
      <c r="X67" s="52">
        <v>0.15619001484409373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3.0730725717826779</v>
      </c>
      <c r="K69" s="52">
        <v>3.1355009008082488</v>
      </c>
      <c r="L69" s="52">
        <v>3.201314164876778</v>
      </c>
      <c r="M69" s="52">
        <v>3.0946885056346085</v>
      </c>
      <c r="N69" s="52">
        <v>2.9950232069451337</v>
      </c>
      <c r="O69" s="52">
        <v>3.7398644967346044</v>
      </c>
      <c r="P69" s="52">
        <v>4.4085904975540808</v>
      </c>
      <c r="Q69" s="52">
        <v>5.9614862546496123</v>
      </c>
      <c r="R69" s="52">
        <v>7.4290385025701875</v>
      </c>
      <c r="S69" s="52">
        <v>8.4320252246341347</v>
      </c>
      <c r="T69" s="52">
        <v>11.01657902425662</v>
      </c>
      <c r="U69" s="52">
        <v>11.268875417967489</v>
      </c>
      <c r="V69" s="52">
        <v>11.176336149340084</v>
      </c>
      <c r="W69" s="52">
        <v>16.647997884331605</v>
      </c>
      <c r="X69" s="52">
        <v>15.749405105043333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3.698101101848706E-2</v>
      </c>
      <c r="H72" s="55">
        <v>3.6239871678810306E-2</v>
      </c>
      <c r="I72" s="55">
        <v>3.670553626655202E-2</v>
      </c>
      <c r="J72" s="55">
        <v>3.8638810730963119E-2</v>
      </c>
      <c r="K72" s="55">
        <v>4.2862450100880176E-2</v>
      </c>
      <c r="L72" s="55">
        <v>4.8944382446602729E-2</v>
      </c>
      <c r="M72" s="55">
        <v>3.0664422437702659E-2</v>
      </c>
      <c r="N72" s="55">
        <v>1.4761012806700736E-2</v>
      </c>
      <c r="O72" s="55">
        <v>1.9763502731412176E-2</v>
      </c>
      <c r="P72" s="55">
        <v>1.5447332649914715E-2</v>
      </c>
      <c r="Q72" s="55">
        <v>1.2576003464765605E-2</v>
      </c>
      <c r="R72" s="55">
        <v>6.370785998712789E-3</v>
      </c>
      <c r="S72" s="55">
        <v>6.0431200215976854E-3</v>
      </c>
      <c r="T72" s="55">
        <v>4.5313028938521235E-3</v>
      </c>
      <c r="U72" s="55">
        <v>2.1370747195966423E-3</v>
      </c>
      <c r="V72" s="55">
        <v>2.125111342429902E-3</v>
      </c>
      <c r="W72" s="55">
        <v>3.1832830384021463E-3</v>
      </c>
      <c r="X72" s="55">
        <v>4.460283301632677E-3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254</v>
      </c>
      <c r="B1" s="4" t="s">
        <v>259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1961.6347727126795</v>
      </c>
      <c r="D2" s="21">
        <f t="shared" ref="D2:X2" si="0">SUM(D3,D17,D22,D25,D26,D51,D52)</f>
        <v>2128.1273817932838</v>
      </c>
      <c r="E2" s="21">
        <f t="shared" si="0"/>
        <v>2263.1587954332058</v>
      </c>
      <c r="F2" s="21">
        <f t="shared" si="0"/>
        <v>2640.8505952793166</v>
      </c>
      <c r="G2" s="21">
        <f t="shared" si="0"/>
        <v>3543.839189394369</v>
      </c>
      <c r="H2" s="21">
        <f t="shared" si="0"/>
        <v>4022.3162995101115</v>
      </c>
      <c r="I2" s="21">
        <f t="shared" si="0"/>
        <v>3823.5431074988464</v>
      </c>
      <c r="J2" s="21">
        <f t="shared" si="0"/>
        <v>3533.566004469566</v>
      </c>
      <c r="K2" s="21">
        <f t="shared" si="0"/>
        <v>3567.1006075449427</v>
      </c>
      <c r="L2" s="21">
        <f t="shared" si="0"/>
        <v>3099.111662570816</v>
      </c>
      <c r="M2" s="21">
        <f t="shared" si="0"/>
        <v>3509.5538211211847</v>
      </c>
      <c r="N2" s="21">
        <f t="shared" si="0"/>
        <v>3703.6374352593184</v>
      </c>
      <c r="O2" s="21">
        <f t="shared" si="0"/>
        <v>3392.2716668883495</v>
      </c>
      <c r="P2" s="21">
        <f t="shared" si="0"/>
        <v>3427.6114453145738</v>
      </c>
      <c r="Q2" s="21">
        <f t="shared" si="0"/>
        <v>3183.7617755782717</v>
      </c>
      <c r="R2" s="21">
        <f t="shared" si="0"/>
        <v>2859.6334726414143</v>
      </c>
      <c r="S2" s="21">
        <f t="shared" si="0"/>
        <v>2761.3976244040537</v>
      </c>
      <c r="T2" s="21">
        <f t="shared" si="0"/>
        <v>2888.136137238002</v>
      </c>
      <c r="U2" s="21">
        <f t="shared" si="0"/>
        <v>3165.1295825508632</v>
      </c>
      <c r="V2" s="21">
        <f t="shared" si="0"/>
        <v>3362.9039816211748</v>
      </c>
      <c r="W2" s="21">
        <f t="shared" si="0"/>
        <v>2491.1174059400128</v>
      </c>
      <c r="X2" s="21">
        <f t="shared" si="0"/>
        <v>2583.944483602786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1961.6347727126795</v>
      </c>
      <c r="D26" s="27">
        <f t="shared" si="11"/>
        <v>2128.1273817932838</v>
      </c>
      <c r="E26" s="27">
        <f t="shared" si="11"/>
        <v>2263.1587954332058</v>
      </c>
      <c r="F26" s="27">
        <f t="shared" si="11"/>
        <v>2640.8505952793166</v>
      </c>
      <c r="G26" s="27">
        <f t="shared" si="11"/>
        <v>3543.839189394369</v>
      </c>
      <c r="H26" s="27">
        <f t="shared" si="11"/>
        <v>4022.3162995101115</v>
      </c>
      <c r="I26" s="27">
        <f t="shared" si="11"/>
        <v>3823.5431074988464</v>
      </c>
      <c r="J26" s="27">
        <f t="shared" si="11"/>
        <v>3533.566004469566</v>
      </c>
      <c r="K26" s="27">
        <f t="shared" si="11"/>
        <v>3567.1006075449427</v>
      </c>
      <c r="L26" s="27">
        <f t="shared" si="11"/>
        <v>3099.111662570816</v>
      </c>
      <c r="M26" s="27">
        <f t="shared" si="11"/>
        <v>3509.5538211211847</v>
      </c>
      <c r="N26" s="27">
        <f t="shared" si="11"/>
        <v>3703.6374352593184</v>
      </c>
      <c r="O26" s="27">
        <f t="shared" si="11"/>
        <v>3392.2716668883495</v>
      </c>
      <c r="P26" s="27">
        <f t="shared" si="11"/>
        <v>3427.6114453145738</v>
      </c>
      <c r="Q26" s="27">
        <f t="shared" si="11"/>
        <v>3183.7617755782717</v>
      </c>
      <c r="R26" s="27">
        <f t="shared" si="11"/>
        <v>2859.6334726414143</v>
      </c>
      <c r="S26" s="27">
        <f t="shared" si="11"/>
        <v>2761.3976244040537</v>
      </c>
      <c r="T26" s="27">
        <f t="shared" si="11"/>
        <v>2888.136137238002</v>
      </c>
      <c r="U26" s="27">
        <f t="shared" si="11"/>
        <v>3165.1295825508632</v>
      </c>
      <c r="V26" s="27">
        <f t="shared" si="11"/>
        <v>3362.9039816211748</v>
      </c>
      <c r="W26" s="27">
        <f t="shared" si="11"/>
        <v>2491.1174059400128</v>
      </c>
      <c r="X26" s="27">
        <f t="shared" si="11"/>
        <v>2583.944483602786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1961.6347727126795</v>
      </c>
      <c r="D33" s="19">
        <f t="shared" si="13"/>
        <v>2128.1273817932838</v>
      </c>
      <c r="E33" s="19">
        <f t="shared" si="13"/>
        <v>2263.1587954332058</v>
      </c>
      <c r="F33" s="19">
        <f t="shared" si="13"/>
        <v>2640.8505952793166</v>
      </c>
      <c r="G33" s="19">
        <f t="shared" si="13"/>
        <v>3543.839189394369</v>
      </c>
      <c r="H33" s="19">
        <f t="shared" si="13"/>
        <v>4022.3162995101115</v>
      </c>
      <c r="I33" s="19">
        <f t="shared" si="13"/>
        <v>3823.5431074988464</v>
      </c>
      <c r="J33" s="19">
        <f t="shared" si="13"/>
        <v>3533.566004469566</v>
      </c>
      <c r="K33" s="19">
        <f t="shared" si="13"/>
        <v>3567.1006075449427</v>
      </c>
      <c r="L33" s="19">
        <f t="shared" si="13"/>
        <v>3099.111662570816</v>
      </c>
      <c r="M33" s="19">
        <f t="shared" si="13"/>
        <v>3509.5538211211847</v>
      </c>
      <c r="N33" s="19">
        <f t="shared" si="13"/>
        <v>3703.6374352593184</v>
      </c>
      <c r="O33" s="19">
        <f t="shared" si="13"/>
        <v>3392.2716668883495</v>
      </c>
      <c r="P33" s="19">
        <f t="shared" si="13"/>
        <v>3427.6114453145738</v>
      </c>
      <c r="Q33" s="19">
        <f t="shared" si="13"/>
        <v>3183.7617755782717</v>
      </c>
      <c r="R33" s="19">
        <f t="shared" si="13"/>
        <v>2859.6334726414143</v>
      </c>
      <c r="S33" s="19">
        <f t="shared" si="13"/>
        <v>2761.3976244040537</v>
      </c>
      <c r="T33" s="19">
        <f t="shared" si="13"/>
        <v>2888.136137238002</v>
      </c>
      <c r="U33" s="19">
        <f t="shared" si="13"/>
        <v>3165.1295825508632</v>
      </c>
      <c r="V33" s="19">
        <f t="shared" si="13"/>
        <v>3362.9039816211748</v>
      </c>
      <c r="W33" s="19">
        <f t="shared" si="13"/>
        <v>2491.1174059400128</v>
      </c>
      <c r="X33" s="19">
        <f t="shared" si="13"/>
        <v>2583.944483602786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1961.6347727126795</v>
      </c>
      <c r="D43" s="8">
        <v>2128.1273817932838</v>
      </c>
      <c r="E43" s="8">
        <v>2263.1587954332058</v>
      </c>
      <c r="F43" s="8">
        <v>2640.8505952793166</v>
      </c>
      <c r="G43" s="8">
        <v>3543.839189394369</v>
      </c>
      <c r="H43" s="8">
        <v>4022.3162995101115</v>
      </c>
      <c r="I43" s="8">
        <v>3823.5431074988464</v>
      </c>
      <c r="J43" s="8">
        <v>3533.566004469566</v>
      </c>
      <c r="K43" s="8">
        <v>3567.1006075449427</v>
      </c>
      <c r="L43" s="8">
        <v>3099.111662570816</v>
      </c>
      <c r="M43" s="8">
        <v>3509.5538211211847</v>
      </c>
      <c r="N43" s="8">
        <v>3703.6374352593184</v>
      </c>
      <c r="O43" s="8">
        <v>3392.2716668883495</v>
      </c>
      <c r="P43" s="8">
        <v>3427.6114453145738</v>
      </c>
      <c r="Q43" s="8">
        <v>3183.7617755782717</v>
      </c>
      <c r="R43" s="8">
        <v>2859.6334726414143</v>
      </c>
      <c r="S43" s="8">
        <v>2761.3976244040537</v>
      </c>
      <c r="T43" s="8">
        <v>2888.136137238002</v>
      </c>
      <c r="U43" s="8">
        <v>3165.1295825508632</v>
      </c>
      <c r="V43" s="8">
        <v>3362.9039816211748</v>
      </c>
      <c r="W43" s="8">
        <v>2491.1174059400128</v>
      </c>
      <c r="X43" s="8">
        <v>2583.944483602786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1.2065833774059858</v>
      </c>
      <c r="H61" s="49">
        <f t="shared" si="15"/>
        <v>1.2848605503479897</v>
      </c>
      <c r="I61" s="49">
        <f t="shared" si="15"/>
        <v>1.1839345904949787</v>
      </c>
      <c r="J61" s="49">
        <f t="shared" si="15"/>
        <v>88.437190786698935</v>
      </c>
      <c r="K61" s="49">
        <f t="shared" si="15"/>
        <v>86.661528142779559</v>
      </c>
      <c r="L61" s="49">
        <f t="shared" si="15"/>
        <v>76.652922818515222</v>
      </c>
      <c r="M61" s="49">
        <f t="shared" si="15"/>
        <v>79.611464130747251</v>
      </c>
      <c r="N61" s="49">
        <f t="shared" si="15"/>
        <v>76.380664834793805</v>
      </c>
      <c r="O61" s="49">
        <f t="shared" si="15"/>
        <v>85.717039031464566</v>
      </c>
      <c r="P61" s="49">
        <f t="shared" si="15"/>
        <v>100.86842756539497</v>
      </c>
      <c r="Q61" s="49">
        <f t="shared" si="15"/>
        <v>121.75111349481959</v>
      </c>
      <c r="R61" s="49">
        <f t="shared" si="15"/>
        <v>132.67299455730642</v>
      </c>
      <c r="S61" s="49">
        <f t="shared" si="15"/>
        <v>139.90927044774347</v>
      </c>
      <c r="T61" s="49">
        <f t="shared" si="15"/>
        <v>191.33083574964994</v>
      </c>
      <c r="U61" s="49">
        <f t="shared" si="15"/>
        <v>208.65978582244765</v>
      </c>
      <c r="V61" s="49">
        <f t="shared" si="15"/>
        <v>217.06866137256318</v>
      </c>
      <c r="W61" s="49">
        <f t="shared" si="15"/>
        <v>245.14045230886958</v>
      </c>
      <c r="X61" s="49">
        <f t="shared" si="15"/>
        <v>229.40255967686932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87.33904656433053</v>
      </c>
      <c r="K69" s="52">
        <v>85.492836896505466</v>
      </c>
      <c r="L69" s="52">
        <v>75.498636193173084</v>
      </c>
      <c r="M69" s="52">
        <v>78.830355685342028</v>
      </c>
      <c r="N69" s="52">
        <v>76.006067890464138</v>
      </c>
      <c r="O69" s="52">
        <v>85.266444202596517</v>
      </c>
      <c r="P69" s="52">
        <v>100.51622710638473</v>
      </c>
      <c r="Q69" s="52">
        <v>121.49481512379572</v>
      </c>
      <c r="R69" s="52">
        <v>132.55931806374306</v>
      </c>
      <c r="S69" s="52">
        <v>139.80907115106612</v>
      </c>
      <c r="T69" s="52">
        <v>191.25217053861581</v>
      </c>
      <c r="U69" s="52">
        <v>208.62022224698654</v>
      </c>
      <c r="V69" s="52">
        <v>217.0273949528287</v>
      </c>
      <c r="W69" s="52">
        <v>245.09358767890626</v>
      </c>
      <c r="X69" s="52">
        <v>229.33761051162918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1.2065833774059858</v>
      </c>
      <c r="H72" s="55">
        <v>1.2848605503479897</v>
      </c>
      <c r="I72" s="55">
        <v>1.1839345904949787</v>
      </c>
      <c r="J72" s="55">
        <v>1.0981442223683979</v>
      </c>
      <c r="K72" s="55">
        <v>1.1686912462740995</v>
      </c>
      <c r="L72" s="55">
        <v>1.1542866253421336</v>
      </c>
      <c r="M72" s="55">
        <v>0.78110844540522995</v>
      </c>
      <c r="N72" s="55">
        <v>0.37459694432967355</v>
      </c>
      <c r="O72" s="55">
        <v>0.45059482886804869</v>
      </c>
      <c r="P72" s="55">
        <v>0.35220045901023317</v>
      </c>
      <c r="Q72" s="55">
        <v>0.25629837102387404</v>
      </c>
      <c r="R72" s="55">
        <v>0.11367649356336484</v>
      </c>
      <c r="S72" s="55">
        <v>0.10019929667734627</v>
      </c>
      <c r="T72" s="55">
        <v>7.8665211034113003E-2</v>
      </c>
      <c r="U72" s="55">
        <v>3.9563575461115663E-2</v>
      </c>
      <c r="V72" s="55">
        <v>4.1266419734476464E-2</v>
      </c>
      <c r="W72" s="55">
        <v>4.6864629963323391E-2</v>
      </c>
      <c r="X72" s="55">
        <v>6.4949165240139647E-2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159</v>
      </c>
      <c r="B1" s="4" t="s">
        <v>171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FC_TRA_DAVI_PA_E!C5+FC_TRA_DAVI_FR_E!C5</f>
        <v>0</v>
      </c>
      <c r="D5" s="8">
        <f>FC_TRA_DAVI_PA_E!D5+FC_TRA_DAVI_FR_E!D5</f>
        <v>0</v>
      </c>
      <c r="E5" s="8">
        <f>FC_TRA_DAVI_PA_E!E5+FC_TRA_DAVI_FR_E!E5</f>
        <v>0</v>
      </c>
      <c r="F5" s="8">
        <f>FC_TRA_DAVI_PA_E!F5+FC_TRA_DAVI_FR_E!F5</f>
        <v>0</v>
      </c>
      <c r="G5" s="8">
        <f>FC_TRA_DAVI_PA_E!G5+FC_TRA_DAVI_FR_E!G5</f>
        <v>0</v>
      </c>
      <c r="H5" s="8">
        <f>FC_TRA_DAVI_PA_E!H5+FC_TRA_DAVI_FR_E!H5</f>
        <v>0</v>
      </c>
      <c r="I5" s="8">
        <f>FC_TRA_DAVI_PA_E!I5+FC_TRA_DAVI_FR_E!I5</f>
        <v>0</v>
      </c>
      <c r="J5" s="8">
        <f>FC_TRA_DAVI_PA_E!J5+FC_TRA_DAVI_FR_E!J5</f>
        <v>0</v>
      </c>
      <c r="K5" s="8">
        <f>FC_TRA_DAVI_PA_E!K5+FC_TRA_DAVI_FR_E!K5</f>
        <v>0</v>
      </c>
      <c r="L5" s="8">
        <f>FC_TRA_DAVI_PA_E!L5+FC_TRA_DAVI_FR_E!L5</f>
        <v>0</v>
      </c>
      <c r="M5" s="8">
        <f>FC_TRA_DAVI_PA_E!M5+FC_TRA_DAVI_FR_E!M5</f>
        <v>0</v>
      </c>
      <c r="N5" s="8">
        <f>FC_TRA_DAVI_PA_E!N5+FC_TRA_DAVI_FR_E!N5</f>
        <v>0</v>
      </c>
      <c r="O5" s="8">
        <f>FC_TRA_DAVI_PA_E!O5+FC_TRA_DAVI_FR_E!O5</f>
        <v>0</v>
      </c>
      <c r="P5" s="8">
        <f>FC_TRA_DAVI_PA_E!P5+FC_TRA_DAVI_FR_E!P5</f>
        <v>0</v>
      </c>
      <c r="Q5" s="8">
        <f>FC_TRA_DAVI_PA_E!Q5+FC_TRA_DAVI_FR_E!Q5</f>
        <v>0</v>
      </c>
      <c r="R5" s="8">
        <f>FC_TRA_DAVI_PA_E!R5+FC_TRA_DAVI_FR_E!R5</f>
        <v>0</v>
      </c>
      <c r="S5" s="8">
        <f>FC_TRA_DAVI_PA_E!S5+FC_TRA_DAVI_FR_E!S5</f>
        <v>0</v>
      </c>
      <c r="T5" s="8">
        <f>FC_TRA_DAVI_PA_E!T5+FC_TRA_DAVI_FR_E!T5</f>
        <v>0</v>
      </c>
      <c r="U5" s="8">
        <f>FC_TRA_DAVI_PA_E!U5+FC_TRA_DAVI_FR_E!U5</f>
        <v>0</v>
      </c>
      <c r="V5" s="8">
        <f>FC_TRA_DAVI_PA_E!V5+FC_TRA_DAVI_FR_E!V5</f>
        <v>0</v>
      </c>
      <c r="W5" s="8">
        <f>FC_TRA_DAVI_PA_E!W5+FC_TRA_DAVI_FR_E!W5</f>
        <v>0</v>
      </c>
      <c r="X5" s="8">
        <f>FC_TRA_DAVI_PA_E!X5+FC_TRA_DAVI_FR_E!X5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FC_TRA_DAVI_PA_E!C6+FC_TRA_DAVI_FR_E!C6</f>
        <v>0</v>
      </c>
      <c r="D6" s="8">
        <f>FC_TRA_DAVI_PA_E!D6+FC_TRA_DAVI_FR_E!D6</f>
        <v>0</v>
      </c>
      <c r="E6" s="8">
        <f>FC_TRA_DAVI_PA_E!E6+FC_TRA_DAVI_FR_E!E6</f>
        <v>0</v>
      </c>
      <c r="F6" s="8">
        <f>FC_TRA_DAVI_PA_E!F6+FC_TRA_DAVI_FR_E!F6</f>
        <v>0</v>
      </c>
      <c r="G6" s="8">
        <f>FC_TRA_DAVI_PA_E!G6+FC_TRA_DAVI_FR_E!G6</f>
        <v>0</v>
      </c>
      <c r="H6" s="8">
        <f>FC_TRA_DAVI_PA_E!H6+FC_TRA_DAVI_FR_E!H6</f>
        <v>0</v>
      </c>
      <c r="I6" s="8">
        <f>FC_TRA_DAVI_PA_E!I6+FC_TRA_DAVI_FR_E!I6</f>
        <v>0</v>
      </c>
      <c r="J6" s="8">
        <f>FC_TRA_DAVI_PA_E!J6+FC_TRA_DAVI_FR_E!J6</f>
        <v>0</v>
      </c>
      <c r="K6" s="8">
        <f>FC_TRA_DAVI_PA_E!K6+FC_TRA_DAVI_FR_E!K6</f>
        <v>0</v>
      </c>
      <c r="L6" s="8">
        <f>FC_TRA_DAVI_PA_E!L6+FC_TRA_DAVI_FR_E!L6</f>
        <v>0</v>
      </c>
      <c r="M6" s="8">
        <f>FC_TRA_DAVI_PA_E!M6+FC_TRA_DAVI_FR_E!M6</f>
        <v>0</v>
      </c>
      <c r="N6" s="8">
        <f>FC_TRA_DAVI_PA_E!N6+FC_TRA_DAVI_FR_E!N6</f>
        <v>0</v>
      </c>
      <c r="O6" s="8">
        <f>FC_TRA_DAVI_PA_E!O6+FC_TRA_DAVI_FR_E!O6</f>
        <v>0</v>
      </c>
      <c r="P6" s="8">
        <f>FC_TRA_DAVI_PA_E!P6+FC_TRA_DAVI_FR_E!P6</f>
        <v>0</v>
      </c>
      <c r="Q6" s="8">
        <f>FC_TRA_DAVI_PA_E!Q6+FC_TRA_DAVI_FR_E!Q6</f>
        <v>0</v>
      </c>
      <c r="R6" s="8">
        <f>FC_TRA_DAVI_PA_E!R6+FC_TRA_DAVI_FR_E!R6</f>
        <v>0</v>
      </c>
      <c r="S6" s="8">
        <f>FC_TRA_DAVI_PA_E!S6+FC_TRA_DAVI_FR_E!S6</f>
        <v>0</v>
      </c>
      <c r="T6" s="8">
        <f>FC_TRA_DAVI_PA_E!T6+FC_TRA_DAVI_FR_E!T6</f>
        <v>0</v>
      </c>
      <c r="U6" s="8">
        <f>FC_TRA_DAVI_PA_E!U6+FC_TRA_DAVI_FR_E!U6</f>
        <v>0</v>
      </c>
      <c r="V6" s="8">
        <f>FC_TRA_DAVI_PA_E!V6+FC_TRA_DAVI_FR_E!V6</f>
        <v>0</v>
      </c>
      <c r="W6" s="8">
        <f>FC_TRA_DAVI_PA_E!W6+FC_TRA_DAVI_FR_E!W6</f>
        <v>0</v>
      </c>
      <c r="X6" s="8">
        <f>FC_TRA_DAVI_PA_E!X6+FC_TRA_DAVI_FR_E!X6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FC_TRA_DAVI_PA_E!C7+FC_TRA_DAVI_FR_E!C7</f>
        <v>0</v>
      </c>
      <c r="D7" s="8">
        <f>FC_TRA_DAVI_PA_E!D7+FC_TRA_DAVI_FR_E!D7</f>
        <v>0</v>
      </c>
      <c r="E7" s="8">
        <f>FC_TRA_DAVI_PA_E!E7+FC_TRA_DAVI_FR_E!E7</f>
        <v>0</v>
      </c>
      <c r="F7" s="8">
        <f>FC_TRA_DAVI_PA_E!F7+FC_TRA_DAVI_FR_E!F7</f>
        <v>0</v>
      </c>
      <c r="G7" s="8">
        <f>FC_TRA_DAVI_PA_E!G7+FC_TRA_DAVI_FR_E!G7</f>
        <v>0</v>
      </c>
      <c r="H7" s="8">
        <f>FC_TRA_DAVI_PA_E!H7+FC_TRA_DAVI_FR_E!H7</f>
        <v>0</v>
      </c>
      <c r="I7" s="8">
        <f>FC_TRA_DAVI_PA_E!I7+FC_TRA_DAVI_FR_E!I7</f>
        <v>0</v>
      </c>
      <c r="J7" s="8">
        <f>FC_TRA_DAVI_PA_E!J7+FC_TRA_DAVI_FR_E!J7</f>
        <v>0</v>
      </c>
      <c r="K7" s="8">
        <f>FC_TRA_DAVI_PA_E!K7+FC_TRA_DAVI_FR_E!K7</f>
        <v>0</v>
      </c>
      <c r="L7" s="8">
        <f>FC_TRA_DAVI_PA_E!L7+FC_TRA_DAVI_FR_E!L7</f>
        <v>0</v>
      </c>
      <c r="M7" s="8">
        <f>FC_TRA_DAVI_PA_E!M7+FC_TRA_DAVI_FR_E!M7</f>
        <v>0</v>
      </c>
      <c r="N7" s="8">
        <f>FC_TRA_DAVI_PA_E!N7+FC_TRA_DAVI_FR_E!N7</f>
        <v>0</v>
      </c>
      <c r="O7" s="8">
        <f>FC_TRA_DAVI_PA_E!O7+FC_TRA_DAVI_FR_E!O7</f>
        <v>0</v>
      </c>
      <c r="P7" s="8">
        <f>FC_TRA_DAVI_PA_E!P7+FC_TRA_DAVI_FR_E!P7</f>
        <v>0</v>
      </c>
      <c r="Q7" s="8">
        <f>FC_TRA_DAVI_PA_E!Q7+FC_TRA_DAVI_FR_E!Q7</f>
        <v>0</v>
      </c>
      <c r="R7" s="8">
        <f>FC_TRA_DAVI_PA_E!R7+FC_TRA_DAVI_FR_E!R7</f>
        <v>0</v>
      </c>
      <c r="S7" s="8">
        <f>FC_TRA_DAVI_PA_E!S7+FC_TRA_DAVI_FR_E!S7</f>
        <v>0</v>
      </c>
      <c r="T7" s="8">
        <f>FC_TRA_DAVI_PA_E!T7+FC_TRA_DAVI_FR_E!T7</f>
        <v>0</v>
      </c>
      <c r="U7" s="8">
        <f>FC_TRA_DAVI_PA_E!U7+FC_TRA_DAVI_FR_E!U7</f>
        <v>0</v>
      </c>
      <c r="V7" s="8">
        <f>FC_TRA_DAVI_PA_E!V7+FC_TRA_DAVI_FR_E!V7</f>
        <v>0</v>
      </c>
      <c r="W7" s="8">
        <f>FC_TRA_DAVI_PA_E!W7+FC_TRA_DAVI_FR_E!W7</f>
        <v>0</v>
      </c>
      <c r="X7" s="8">
        <f>FC_TRA_DAVI_PA_E!X7+FC_TRA_DAVI_FR_E!X7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W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ref="X8" si="6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FC_TRA_DAVI_PA_E!C9+FC_TRA_DAVI_FR_E!C9</f>
        <v>0</v>
      </c>
      <c r="D9" s="8">
        <f>FC_TRA_DAVI_PA_E!D9+FC_TRA_DAVI_FR_E!D9</f>
        <v>0</v>
      </c>
      <c r="E9" s="8">
        <f>FC_TRA_DAVI_PA_E!E9+FC_TRA_DAVI_FR_E!E9</f>
        <v>0</v>
      </c>
      <c r="F9" s="8">
        <f>FC_TRA_DAVI_PA_E!F9+FC_TRA_DAVI_FR_E!F9</f>
        <v>0</v>
      </c>
      <c r="G9" s="8">
        <f>FC_TRA_DAVI_PA_E!G9+FC_TRA_DAVI_FR_E!G9</f>
        <v>0</v>
      </c>
      <c r="H9" s="8">
        <f>FC_TRA_DAVI_PA_E!H9+FC_TRA_DAVI_FR_E!H9</f>
        <v>0</v>
      </c>
      <c r="I9" s="8">
        <f>FC_TRA_DAVI_PA_E!I9+FC_TRA_DAVI_FR_E!I9</f>
        <v>0</v>
      </c>
      <c r="J9" s="8">
        <f>FC_TRA_DAVI_PA_E!J9+FC_TRA_DAVI_FR_E!J9</f>
        <v>0</v>
      </c>
      <c r="K9" s="8">
        <f>FC_TRA_DAVI_PA_E!K9+FC_TRA_DAVI_FR_E!K9</f>
        <v>0</v>
      </c>
      <c r="L9" s="8">
        <f>FC_TRA_DAVI_PA_E!L9+FC_TRA_DAVI_FR_E!L9</f>
        <v>0</v>
      </c>
      <c r="M9" s="8">
        <f>FC_TRA_DAVI_PA_E!M9+FC_TRA_DAVI_FR_E!M9</f>
        <v>0</v>
      </c>
      <c r="N9" s="8">
        <f>FC_TRA_DAVI_PA_E!N9+FC_TRA_DAVI_FR_E!N9</f>
        <v>0</v>
      </c>
      <c r="O9" s="8">
        <f>FC_TRA_DAVI_PA_E!O9+FC_TRA_DAVI_FR_E!O9</f>
        <v>0</v>
      </c>
      <c r="P9" s="8">
        <f>FC_TRA_DAVI_PA_E!P9+FC_TRA_DAVI_FR_E!P9</f>
        <v>0</v>
      </c>
      <c r="Q9" s="8">
        <f>FC_TRA_DAVI_PA_E!Q9+FC_TRA_DAVI_FR_E!Q9</f>
        <v>0</v>
      </c>
      <c r="R9" s="8">
        <f>FC_TRA_DAVI_PA_E!R9+FC_TRA_DAVI_FR_E!R9</f>
        <v>0</v>
      </c>
      <c r="S9" s="8">
        <f>FC_TRA_DAVI_PA_E!S9+FC_TRA_DAVI_FR_E!S9</f>
        <v>0</v>
      </c>
      <c r="T9" s="8">
        <f>FC_TRA_DAVI_PA_E!T9+FC_TRA_DAVI_FR_E!T9</f>
        <v>0</v>
      </c>
      <c r="U9" s="8">
        <f>FC_TRA_DAVI_PA_E!U9+FC_TRA_DAVI_FR_E!U9</f>
        <v>0</v>
      </c>
      <c r="V9" s="8">
        <f>FC_TRA_DAVI_PA_E!V9+FC_TRA_DAVI_FR_E!V9</f>
        <v>0</v>
      </c>
      <c r="W9" s="8">
        <f>FC_TRA_DAVI_PA_E!W9+FC_TRA_DAVI_FR_E!W9</f>
        <v>0</v>
      </c>
      <c r="X9" s="8">
        <f>FC_TRA_DAVI_PA_E!X9+FC_TRA_DAVI_FR_E!X9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FC_TRA_DAVI_PA_E!C10+FC_TRA_DAVI_FR_E!C10</f>
        <v>0</v>
      </c>
      <c r="D10" s="8">
        <f>FC_TRA_DAVI_PA_E!D10+FC_TRA_DAVI_FR_E!D10</f>
        <v>0</v>
      </c>
      <c r="E10" s="8">
        <f>FC_TRA_DAVI_PA_E!E10+FC_TRA_DAVI_FR_E!E10</f>
        <v>0</v>
      </c>
      <c r="F10" s="8">
        <f>FC_TRA_DAVI_PA_E!F10+FC_TRA_DAVI_FR_E!F10</f>
        <v>0</v>
      </c>
      <c r="G10" s="8">
        <f>FC_TRA_DAVI_PA_E!G10+FC_TRA_DAVI_FR_E!G10</f>
        <v>0</v>
      </c>
      <c r="H10" s="8">
        <f>FC_TRA_DAVI_PA_E!H10+FC_TRA_DAVI_FR_E!H10</f>
        <v>0</v>
      </c>
      <c r="I10" s="8">
        <f>FC_TRA_DAVI_PA_E!I10+FC_TRA_DAVI_FR_E!I10</f>
        <v>0</v>
      </c>
      <c r="J10" s="8">
        <f>FC_TRA_DAVI_PA_E!J10+FC_TRA_DAVI_FR_E!J10</f>
        <v>0</v>
      </c>
      <c r="K10" s="8">
        <f>FC_TRA_DAVI_PA_E!K10+FC_TRA_DAVI_FR_E!K10</f>
        <v>0</v>
      </c>
      <c r="L10" s="8">
        <f>FC_TRA_DAVI_PA_E!L10+FC_TRA_DAVI_FR_E!L10</f>
        <v>0</v>
      </c>
      <c r="M10" s="8">
        <f>FC_TRA_DAVI_PA_E!M10+FC_TRA_DAVI_FR_E!M10</f>
        <v>0</v>
      </c>
      <c r="N10" s="8">
        <f>FC_TRA_DAVI_PA_E!N10+FC_TRA_DAVI_FR_E!N10</f>
        <v>0</v>
      </c>
      <c r="O10" s="8">
        <f>FC_TRA_DAVI_PA_E!O10+FC_TRA_DAVI_FR_E!O10</f>
        <v>0</v>
      </c>
      <c r="P10" s="8">
        <f>FC_TRA_DAVI_PA_E!P10+FC_TRA_DAVI_FR_E!P10</f>
        <v>0</v>
      </c>
      <c r="Q10" s="8">
        <f>FC_TRA_DAVI_PA_E!Q10+FC_TRA_DAVI_FR_E!Q10</f>
        <v>0</v>
      </c>
      <c r="R10" s="8">
        <f>FC_TRA_DAVI_PA_E!R10+FC_TRA_DAVI_FR_E!R10</f>
        <v>0</v>
      </c>
      <c r="S10" s="8">
        <f>FC_TRA_DAVI_PA_E!S10+FC_TRA_DAVI_FR_E!S10</f>
        <v>0</v>
      </c>
      <c r="T10" s="8">
        <f>FC_TRA_DAVI_PA_E!T10+FC_TRA_DAVI_FR_E!T10</f>
        <v>0</v>
      </c>
      <c r="U10" s="8">
        <f>FC_TRA_DAVI_PA_E!U10+FC_TRA_DAVI_FR_E!U10</f>
        <v>0</v>
      </c>
      <c r="V10" s="8">
        <f>FC_TRA_DAVI_PA_E!V10+FC_TRA_DAVI_FR_E!V10</f>
        <v>0</v>
      </c>
      <c r="W10" s="8">
        <f>FC_TRA_DAVI_PA_E!W10+FC_TRA_DAVI_FR_E!W10</f>
        <v>0</v>
      </c>
      <c r="X10" s="8">
        <f>FC_TRA_DAVI_PA_E!X10+FC_TRA_DAVI_FR_E!X10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W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si="7"/>
        <v>0</v>
      </c>
      <c r="X11" s="19">
        <f t="shared" ref="X11" si="8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FC_TRA_DAVI_PA_E!C12+FC_TRA_DAVI_FR_E!C12</f>
        <v>0</v>
      </c>
      <c r="D12" s="8">
        <f>FC_TRA_DAVI_PA_E!D12+FC_TRA_DAVI_FR_E!D12</f>
        <v>0</v>
      </c>
      <c r="E12" s="8">
        <f>FC_TRA_DAVI_PA_E!E12+FC_TRA_DAVI_FR_E!E12</f>
        <v>0</v>
      </c>
      <c r="F12" s="8">
        <f>FC_TRA_DAVI_PA_E!F12+FC_TRA_DAVI_FR_E!F12</f>
        <v>0</v>
      </c>
      <c r="G12" s="8">
        <f>FC_TRA_DAVI_PA_E!G12+FC_TRA_DAVI_FR_E!G12</f>
        <v>0</v>
      </c>
      <c r="H12" s="8">
        <f>FC_TRA_DAVI_PA_E!H12+FC_TRA_DAVI_FR_E!H12</f>
        <v>0</v>
      </c>
      <c r="I12" s="8">
        <f>FC_TRA_DAVI_PA_E!I12+FC_TRA_DAVI_FR_E!I12</f>
        <v>0</v>
      </c>
      <c r="J12" s="8">
        <f>FC_TRA_DAVI_PA_E!J12+FC_TRA_DAVI_FR_E!J12</f>
        <v>0</v>
      </c>
      <c r="K12" s="8">
        <f>FC_TRA_DAVI_PA_E!K12+FC_TRA_DAVI_FR_E!K12</f>
        <v>0</v>
      </c>
      <c r="L12" s="8">
        <f>FC_TRA_DAVI_PA_E!L12+FC_TRA_DAVI_FR_E!L12</f>
        <v>0</v>
      </c>
      <c r="M12" s="8">
        <f>FC_TRA_DAVI_PA_E!M12+FC_TRA_DAVI_FR_E!M12</f>
        <v>0</v>
      </c>
      <c r="N12" s="8">
        <f>FC_TRA_DAVI_PA_E!N12+FC_TRA_DAVI_FR_E!N12</f>
        <v>0</v>
      </c>
      <c r="O12" s="8">
        <f>FC_TRA_DAVI_PA_E!O12+FC_TRA_DAVI_FR_E!O12</f>
        <v>0</v>
      </c>
      <c r="P12" s="8">
        <f>FC_TRA_DAVI_PA_E!P12+FC_TRA_DAVI_FR_E!P12</f>
        <v>0</v>
      </c>
      <c r="Q12" s="8">
        <f>FC_TRA_DAVI_PA_E!Q12+FC_TRA_DAVI_FR_E!Q12</f>
        <v>0</v>
      </c>
      <c r="R12" s="8">
        <f>FC_TRA_DAVI_PA_E!R12+FC_TRA_DAVI_FR_E!R12</f>
        <v>0</v>
      </c>
      <c r="S12" s="8">
        <f>FC_TRA_DAVI_PA_E!S12+FC_TRA_DAVI_FR_E!S12</f>
        <v>0</v>
      </c>
      <c r="T12" s="8">
        <f>FC_TRA_DAVI_PA_E!T12+FC_TRA_DAVI_FR_E!T12</f>
        <v>0</v>
      </c>
      <c r="U12" s="8">
        <f>FC_TRA_DAVI_PA_E!U12+FC_TRA_DAVI_FR_E!U12</f>
        <v>0</v>
      </c>
      <c r="V12" s="8">
        <f>FC_TRA_DAVI_PA_E!V12+FC_TRA_DAVI_FR_E!V12</f>
        <v>0</v>
      </c>
      <c r="W12" s="8">
        <f>FC_TRA_DAVI_PA_E!W12+FC_TRA_DAVI_FR_E!W12</f>
        <v>0</v>
      </c>
      <c r="X12" s="8">
        <f>FC_TRA_DAVI_PA_E!X12+FC_TRA_DAVI_FR_E!X12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FC_TRA_DAVI_PA_E!C13+FC_TRA_DAVI_FR_E!C13</f>
        <v>0</v>
      </c>
      <c r="D13" s="8">
        <f>FC_TRA_DAVI_PA_E!D13+FC_TRA_DAVI_FR_E!D13</f>
        <v>0</v>
      </c>
      <c r="E13" s="8">
        <f>FC_TRA_DAVI_PA_E!E13+FC_TRA_DAVI_FR_E!E13</f>
        <v>0</v>
      </c>
      <c r="F13" s="8">
        <f>FC_TRA_DAVI_PA_E!F13+FC_TRA_DAVI_FR_E!F13</f>
        <v>0</v>
      </c>
      <c r="G13" s="8">
        <f>FC_TRA_DAVI_PA_E!G13+FC_TRA_DAVI_FR_E!G13</f>
        <v>0</v>
      </c>
      <c r="H13" s="8">
        <f>FC_TRA_DAVI_PA_E!H13+FC_TRA_DAVI_FR_E!H13</f>
        <v>0</v>
      </c>
      <c r="I13" s="8">
        <f>FC_TRA_DAVI_PA_E!I13+FC_TRA_DAVI_FR_E!I13</f>
        <v>0</v>
      </c>
      <c r="J13" s="8">
        <f>FC_TRA_DAVI_PA_E!J13+FC_TRA_DAVI_FR_E!J13</f>
        <v>0</v>
      </c>
      <c r="K13" s="8">
        <f>FC_TRA_DAVI_PA_E!K13+FC_TRA_DAVI_FR_E!K13</f>
        <v>0</v>
      </c>
      <c r="L13" s="8">
        <f>FC_TRA_DAVI_PA_E!L13+FC_TRA_DAVI_FR_E!L13</f>
        <v>0</v>
      </c>
      <c r="M13" s="8">
        <f>FC_TRA_DAVI_PA_E!M13+FC_TRA_DAVI_FR_E!M13</f>
        <v>0</v>
      </c>
      <c r="N13" s="8">
        <f>FC_TRA_DAVI_PA_E!N13+FC_TRA_DAVI_FR_E!N13</f>
        <v>0</v>
      </c>
      <c r="O13" s="8">
        <f>FC_TRA_DAVI_PA_E!O13+FC_TRA_DAVI_FR_E!O13</f>
        <v>0</v>
      </c>
      <c r="P13" s="8">
        <f>FC_TRA_DAVI_PA_E!P13+FC_TRA_DAVI_FR_E!P13</f>
        <v>0</v>
      </c>
      <c r="Q13" s="8">
        <f>FC_TRA_DAVI_PA_E!Q13+FC_TRA_DAVI_FR_E!Q13</f>
        <v>0</v>
      </c>
      <c r="R13" s="8">
        <f>FC_TRA_DAVI_PA_E!R13+FC_TRA_DAVI_FR_E!R13</f>
        <v>0</v>
      </c>
      <c r="S13" s="8">
        <f>FC_TRA_DAVI_PA_E!S13+FC_TRA_DAVI_FR_E!S13</f>
        <v>0</v>
      </c>
      <c r="T13" s="8">
        <f>FC_TRA_DAVI_PA_E!T13+FC_TRA_DAVI_FR_E!T13</f>
        <v>0</v>
      </c>
      <c r="U13" s="8">
        <f>FC_TRA_DAVI_PA_E!U13+FC_TRA_DAVI_FR_E!U13</f>
        <v>0</v>
      </c>
      <c r="V13" s="8">
        <f>FC_TRA_DAVI_PA_E!V13+FC_TRA_DAVI_FR_E!V13</f>
        <v>0</v>
      </c>
      <c r="W13" s="8">
        <f>FC_TRA_DAVI_PA_E!W13+FC_TRA_DAVI_FR_E!W13</f>
        <v>0</v>
      </c>
      <c r="X13" s="8">
        <f>FC_TRA_DAVI_PA_E!X13+FC_TRA_DAVI_FR_E!X13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FC_TRA_DAVI_PA_E!C14+FC_TRA_DAVI_FR_E!C14</f>
        <v>0</v>
      </c>
      <c r="D14" s="8">
        <f>FC_TRA_DAVI_PA_E!D14+FC_TRA_DAVI_FR_E!D14</f>
        <v>0</v>
      </c>
      <c r="E14" s="8">
        <f>FC_TRA_DAVI_PA_E!E14+FC_TRA_DAVI_FR_E!E14</f>
        <v>0</v>
      </c>
      <c r="F14" s="8">
        <f>FC_TRA_DAVI_PA_E!F14+FC_TRA_DAVI_FR_E!F14</f>
        <v>0</v>
      </c>
      <c r="G14" s="8">
        <f>FC_TRA_DAVI_PA_E!G14+FC_TRA_DAVI_FR_E!G14</f>
        <v>0</v>
      </c>
      <c r="H14" s="8">
        <f>FC_TRA_DAVI_PA_E!H14+FC_TRA_DAVI_FR_E!H14</f>
        <v>0</v>
      </c>
      <c r="I14" s="8">
        <f>FC_TRA_DAVI_PA_E!I14+FC_TRA_DAVI_FR_E!I14</f>
        <v>0</v>
      </c>
      <c r="J14" s="8">
        <f>FC_TRA_DAVI_PA_E!J14+FC_TRA_DAVI_FR_E!J14</f>
        <v>0</v>
      </c>
      <c r="K14" s="8">
        <f>FC_TRA_DAVI_PA_E!K14+FC_TRA_DAVI_FR_E!K14</f>
        <v>0</v>
      </c>
      <c r="L14" s="8">
        <f>FC_TRA_DAVI_PA_E!L14+FC_TRA_DAVI_FR_E!L14</f>
        <v>0</v>
      </c>
      <c r="M14" s="8">
        <f>FC_TRA_DAVI_PA_E!M14+FC_TRA_DAVI_FR_E!M14</f>
        <v>0</v>
      </c>
      <c r="N14" s="8">
        <f>FC_TRA_DAVI_PA_E!N14+FC_TRA_DAVI_FR_E!N14</f>
        <v>0</v>
      </c>
      <c r="O14" s="8">
        <f>FC_TRA_DAVI_PA_E!O14+FC_TRA_DAVI_FR_E!O14</f>
        <v>0</v>
      </c>
      <c r="P14" s="8">
        <f>FC_TRA_DAVI_PA_E!P14+FC_TRA_DAVI_FR_E!P14</f>
        <v>0</v>
      </c>
      <c r="Q14" s="8">
        <f>FC_TRA_DAVI_PA_E!Q14+FC_TRA_DAVI_FR_E!Q14</f>
        <v>0</v>
      </c>
      <c r="R14" s="8">
        <f>FC_TRA_DAVI_PA_E!R14+FC_TRA_DAVI_FR_E!R14</f>
        <v>0</v>
      </c>
      <c r="S14" s="8">
        <f>FC_TRA_DAVI_PA_E!S14+FC_TRA_DAVI_FR_E!S14</f>
        <v>0</v>
      </c>
      <c r="T14" s="8">
        <f>FC_TRA_DAVI_PA_E!T14+FC_TRA_DAVI_FR_E!T14</f>
        <v>0</v>
      </c>
      <c r="U14" s="8">
        <f>FC_TRA_DAVI_PA_E!U14+FC_TRA_DAVI_FR_E!U14</f>
        <v>0</v>
      </c>
      <c r="V14" s="8">
        <f>FC_TRA_DAVI_PA_E!V14+FC_TRA_DAVI_FR_E!V14</f>
        <v>0</v>
      </c>
      <c r="W14" s="8">
        <f>FC_TRA_DAVI_PA_E!W14+FC_TRA_DAVI_FR_E!W14</f>
        <v>0</v>
      </c>
      <c r="X14" s="8">
        <f>FC_TRA_DAVI_PA_E!X14+FC_TRA_DAVI_FR_E!X14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FC_TRA_DAVI_PA_E!C15+FC_TRA_DAVI_FR_E!C15</f>
        <v>0</v>
      </c>
      <c r="D15" s="8">
        <f>FC_TRA_DAVI_PA_E!D15+FC_TRA_DAVI_FR_E!D15</f>
        <v>0</v>
      </c>
      <c r="E15" s="8">
        <f>FC_TRA_DAVI_PA_E!E15+FC_TRA_DAVI_FR_E!E15</f>
        <v>0</v>
      </c>
      <c r="F15" s="8">
        <f>FC_TRA_DAVI_PA_E!F15+FC_TRA_DAVI_FR_E!F15</f>
        <v>0</v>
      </c>
      <c r="G15" s="8">
        <f>FC_TRA_DAVI_PA_E!G15+FC_TRA_DAVI_FR_E!G15</f>
        <v>0</v>
      </c>
      <c r="H15" s="8">
        <f>FC_TRA_DAVI_PA_E!H15+FC_TRA_DAVI_FR_E!H15</f>
        <v>0</v>
      </c>
      <c r="I15" s="8">
        <f>FC_TRA_DAVI_PA_E!I15+FC_TRA_DAVI_FR_E!I15</f>
        <v>0</v>
      </c>
      <c r="J15" s="8">
        <f>FC_TRA_DAVI_PA_E!J15+FC_TRA_DAVI_FR_E!J15</f>
        <v>0</v>
      </c>
      <c r="K15" s="8">
        <f>FC_TRA_DAVI_PA_E!K15+FC_TRA_DAVI_FR_E!K15</f>
        <v>0</v>
      </c>
      <c r="L15" s="8">
        <f>FC_TRA_DAVI_PA_E!L15+FC_TRA_DAVI_FR_E!L15</f>
        <v>0</v>
      </c>
      <c r="M15" s="8">
        <f>FC_TRA_DAVI_PA_E!M15+FC_TRA_DAVI_FR_E!M15</f>
        <v>0</v>
      </c>
      <c r="N15" s="8">
        <f>FC_TRA_DAVI_PA_E!N15+FC_TRA_DAVI_FR_E!N15</f>
        <v>0</v>
      </c>
      <c r="O15" s="8">
        <f>FC_TRA_DAVI_PA_E!O15+FC_TRA_DAVI_FR_E!O15</f>
        <v>0</v>
      </c>
      <c r="P15" s="8">
        <f>FC_TRA_DAVI_PA_E!P15+FC_TRA_DAVI_FR_E!P15</f>
        <v>0</v>
      </c>
      <c r="Q15" s="8">
        <f>FC_TRA_DAVI_PA_E!Q15+FC_TRA_DAVI_FR_E!Q15</f>
        <v>0</v>
      </c>
      <c r="R15" s="8">
        <f>FC_TRA_DAVI_PA_E!R15+FC_TRA_DAVI_FR_E!R15</f>
        <v>0</v>
      </c>
      <c r="S15" s="8">
        <f>FC_TRA_DAVI_PA_E!S15+FC_TRA_DAVI_FR_E!S15</f>
        <v>0</v>
      </c>
      <c r="T15" s="8">
        <f>FC_TRA_DAVI_PA_E!T15+FC_TRA_DAVI_FR_E!T15</f>
        <v>0</v>
      </c>
      <c r="U15" s="8">
        <f>FC_TRA_DAVI_PA_E!U15+FC_TRA_DAVI_FR_E!U15</f>
        <v>0</v>
      </c>
      <c r="V15" s="8">
        <f>FC_TRA_DAVI_PA_E!V15+FC_TRA_DAVI_FR_E!V15</f>
        <v>0</v>
      </c>
      <c r="W15" s="8">
        <f>FC_TRA_DAVI_PA_E!W15+FC_TRA_DAVI_FR_E!W15</f>
        <v>0</v>
      </c>
      <c r="X15" s="8">
        <f>FC_TRA_DAVI_PA_E!X15+FC_TRA_DAVI_FR_E!X15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FC_TRA_DAVI_PA_E!C16+FC_TRA_DAVI_FR_E!C16</f>
        <v>0</v>
      </c>
      <c r="D16" s="8">
        <f>FC_TRA_DAVI_PA_E!D16+FC_TRA_DAVI_FR_E!D16</f>
        <v>0</v>
      </c>
      <c r="E16" s="8">
        <f>FC_TRA_DAVI_PA_E!E16+FC_TRA_DAVI_FR_E!E16</f>
        <v>0</v>
      </c>
      <c r="F16" s="8">
        <f>FC_TRA_DAVI_PA_E!F16+FC_TRA_DAVI_FR_E!F16</f>
        <v>0</v>
      </c>
      <c r="G16" s="8">
        <f>FC_TRA_DAVI_PA_E!G16+FC_TRA_DAVI_FR_E!G16</f>
        <v>0</v>
      </c>
      <c r="H16" s="8">
        <f>FC_TRA_DAVI_PA_E!H16+FC_TRA_DAVI_FR_E!H16</f>
        <v>0</v>
      </c>
      <c r="I16" s="8">
        <f>FC_TRA_DAVI_PA_E!I16+FC_TRA_DAVI_FR_E!I16</f>
        <v>0</v>
      </c>
      <c r="J16" s="8">
        <f>FC_TRA_DAVI_PA_E!J16+FC_TRA_DAVI_FR_E!J16</f>
        <v>0</v>
      </c>
      <c r="K16" s="8">
        <f>FC_TRA_DAVI_PA_E!K16+FC_TRA_DAVI_FR_E!K16</f>
        <v>0</v>
      </c>
      <c r="L16" s="8">
        <f>FC_TRA_DAVI_PA_E!L16+FC_TRA_DAVI_FR_E!L16</f>
        <v>0</v>
      </c>
      <c r="M16" s="8">
        <f>FC_TRA_DAVI_PA_E!M16+FC_TRA_DAVI_FR_E!M16</f>
        <v>0</v>
      </c>
      <c r="N16" s="8">
        <f>FC_TRA_DAVI_PA_E!N16+FC_TRA_DAVI_FR_E!N16</f>
        <v>0</v>
      </c>
      <c r="O16" s="8">
        <f>FC_TRA_DAVI_PA_E!O16+FC_TRA_DAVI_FR_E!O16</f>
        <v>0</v>
      </c>
      <c r="P16" s="8">
        <f>FC_TRA_DAVI_PA_E!P16+FC_TRA_DAVI_FR_E!P16</f>
        <v>0</v>
      </c>
      <c r="Q16" s="8">
        <f>FC_TRA_DAVI_PA_E!Q16+FC_TRA_DAVI_FR_E!Q16</f>
        <v>0</v>
      </c>
      <c r="R16" s="8">
        <f>FC_TRA_DAVI_PA_E!R16+FC_TRA_DAVI_FR_E!R16</f>
        <v>0</v>
      </c>
      <c r="S16" s="8">
        <f>FC_TRA_DAVI_PA_E!S16+FC_TRA_DAVI_FR_E!S16</f>
        <v>0</v>
      </c>
      <c r="T16" s="8">
        <f>FC_TRA_DAVI_PA_E!T16+FC_TRA_DAVI_FR_E!T16</f>
        <v>0</v>
      </c>
      <c r="U16" s="8">
        <f>FC_TRA_DAVI_PA_E!U16+FC_TRA_DAVI_FR_E!U16</f>
        <v>0</v>
      </c>
      <c r="V16" s="8">
        <f>FC_TRA_DAVI_PA_E!V16+FC_TRA_DAVI_FR_E!V16</f>
        <v>0</v>
      </c>
      <c r="W16" s="8">
        <f>FC_TRA_DAVI_PA_E!W16+FC_TRA_DAVI_FR_E!W16</f>
        <v>0</v>
      </c>
      <c r="X16" s="8">
        <f>FC_TRA_DAVI_PA_E!X16+FC_TRA_DAVI_FR_E!X16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W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ref="X17" si="10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FC_TRA_DAVI_PA_E!C18+FC_TRA_DAVI_FR_E!C18</f>
        <v>0</v>
      </c>
      <c r="D18" s="8">
        <f>FC_TRA_DAVI_PA_E!D18+FC_TRA_DAVI_FR_E!D18</f>
        <v>0</v>
      </c>
      <c r="E18" s="8">
        <f>FC_TRA_DAVI_PA_E!E18+FC_TRA_DAVI_FR_E!E18</f>
        <v>0</v>
      </c>
      <c r="F18" s="8">
        <f>FC_TRA_DAVI_PA_E!F18+FC_TRA_DAVI_FR_E!F18</f>
        <v>0</v>
      </c>
      <c r="G18" s="8">
        <f>FC_TRA_DAVI_PA_E!G18+FC_TRA_DAVI_FR_E!G18</f>
        <v>0</v>
      </c>
      <c r="H18" s="8">
        <f>FC_TRA_DAVI_PA_E!H18+FC_TRA_DAVI_FR_E!H18</f>
        <v>0</v>
      </c>
      <c r="I18" s="8">
        <f>FC_TRA_DAVI_PA_E!I18+FC_TRA_DAVI_FR_E!I18</f>
        <v>0</v>
      </c>
      <c r="J18" s="8">
        <f>FC_TRA_DAVI_PA_E!J18+FC_TRA_DAVI_FR_E!J18</f>
        <v>0</v>
      </c>
      <c r="K18" s="8">
        <f>FC_TRA_DAVI_PA_E!K18+FC_TRA_DAVI_FR_E!K18</f>
        <v>0</v>
      </c>
      <c r="L18" s="8">
        <f>FC_TRA_DAVI_PA_E!L18+FC_TRA_DAVI_FR_E!L18</f>
        <v>0</v>
      </c>
      <c r="M18" s="8">
        <f>FC_TRA_DAVI_PA_E!M18+FC_TRA_DAVI_FR_E!M18</f>
        <v>0</v>
      </c>
      <c r="N18" s="8">
        <f>FC_TRA_DAVI_PA_E!N18+FC_TRA_DAVI_FR_E!N18</f>
        <v>0</v>
      </c>
      <c r="O18" s="8">
        <f>FC_TRA_DAVI_PA_E!O18+FC_TRA_DAVI_FR_E!O18</f>
        <v>0</v>
      </c>
      <c r="P18" s="8">
        <f>FC_TRA_DAVI_PA_E!P18+FC_TRA_DAVI_FR_E!P18</f>
        <v>0</v>
      </c>
      <c r="Q18" s="8">
        <f>FC_TRA_DAVI_PA_E!Q18+FC_TRA_DAVI_FR_E!Q18</f>
        <v>0</v>
      </c>
      <c r="R18" s="8">
        <f>FC_TRA_DAVI_PA_E!R18+FC_TRA_DAVI_FR_E!R18</f>
        <v>0</v>
      </c>
      <c r="S18" s="8">
        <f>FC_TRA_DAVI_PA_E!S18+FC_TRA_DAVI_FR_E!S18</f>
        <v>0</v>
      </c>
      <c r="T18" s="8">
        <f>FC_TRA_DAVI_PA_E!T18+FC_TRA_DAVI_FR_E!T18</f>
        <v>0</v>
      </c>
      <c r="U18" s="8">
        <f>FC_TRA_DAVI_PA_E!U18+FC_TRA_DAVI_FR_E!U18</f>
        <v>0</v>
      </c>
      <c r="V18" s="8">
        <f>FC_TRA_DAVI_PA_E!V18+FC_TRA_DAVI_FR_E!V18</f>
        <v>0</v>
      </c>
      <c r="W18" s="8">
        <f>FC_TRA_DAVI_PA_E!W18+FC_TRA_DAVI_FR_E!W18</f>
        <v>0</v>
      </c>
      <c r="X18" s="8">
        <f>FC_TRA_DAVI_PA_E!X18+FC_TRA_DAVI_FR_E!X18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FC_TRA_DAVI_PA_E!C19+FC_TRA_DAVI_FR_E!C19</f>
        <v>0</v>
      </c>
      <c r="D19" s="8">
        <f>FC_TRA_DAVI_PA_E!D19+FC_TRA_DAVI_FR_E!D19</f>
        <v>0</v>
      </c>
      <c r="E19" s="8">
        <f>FC_TRA_DAVI_PA_E!E19+FC_TRA_DAVI_FR_E!E19</f>
        <v>0</v>
      </c>
      <c r="F19" s="8">
        <f>FC_TRA_DAVI_PA_E!F19+FC_TRA_DAVI_FR_E!F19</f>
        <v>0</v>
      </c>
      <c r="G19" s="8">
        <f>FC_TRA_DAVI_PA_E!G19+FC_TRA_DAVI_FR_E!G19</f>
        <v>0</v>
      </c>
      <c r="H19" s="8">
        <f>FC_TRA_DAVI_PA_E!H19+FC_TRA_DAVI_FR_E!H19</f>
        <v>0</v>
      </c>
      <c r="I19" s="8">
        <f>FC_TRA_DAVI_PA_E!I19+FC_TRA_DAVI_FR_E!I19</f>
        <v>0</v>
      </c>
      <c r="J19" s="8">
        <f>FC_TRA_DAVI_PA_E!J19+FC_TRA_DAVI_FR_E!J19</f>
        <v>0</v>
      </c>
      <c r="K19" s="8">
        <f>FC_TRA_DAVI_PA_E!K19+FC_TRA_DAVI_FR_E!K19</f>
        <v>0</v>
      </c>
      <c r="L19" s="8">
        <f>FC_TRA_DAVI_PA_E!L19+FC_TRA_DAVI_FR_E!L19</f>
        <v>0</v>
      </c>
      <c r="M19" s="8">
        <f>FC_TRA_DAVI_PA_E!M19+FC_TRA_DAVI_FR_E!M19</f>
        <v>0</v>
      </c>
      <c r="N19" s="8">
        <f>FC_TRA_DAVI_PA_E!N19+FC_TRA_DAVI_FR_E!N19</f>
        <v>0</v>
      </c>
      <c r="O19" s="8">
        <f>FC_TRA_DAVI_PA_E!O19+FC_TRA_DAVI_FR_E!O19</f>
        <v>0</v>
      </c>
      <c r="P19" s="8">
        <f>FC_TRA_DAVI_PA_E!P19+FC_TRA_DAVI_FR_E!P19</f>
        <v>0</v>
      </c>
      <c r="Q19" s="8">
        <f>FC_TRA_DAVI_PA_E!Q19+FC_TRA_DAVI_FR_E!Q19</f>
        <v>0</v>
      </c>
      <c r="R19" s="8">
        <f>FC_TRA_DAVI_PA_E!R19+FC_TRA_DAVI_FR_E!R19</f>
        <v>0</v>
      </c>
      <c r="S19" s="8">
        <f>FC_TRA_DAVI_PA_E!S19+FC_TRA_DAVI_FR_E!S19</f>
        <v>0</v>
      </c>
      <c r="T19" s="8">
        <f>FC_TRA_DAVI_PA_E!T19+FC_TRA_DAVI_FR_E!T19</f>
        <v>0</v>
      </c>
      <c r="U19" s="8">
        <f>FC_TRA_DAVI_PA_E!U19+FC_TRA_DAVI_FR_E!U19</f>
        <v>0</v>
      </c>
      <c r="V19" s="8">
        <f>FC_TRA_DAVI_PA_E!V19+FC_TRA_DAVI_FR_E!V19</f>
        <v>0</v>
      </c>
      <c r="W19" s="8">
        <f>FC_TRA_DAVI_PA_E!W19+FC_TRA_DAVI_FR_E!W19</f>
        <v>0</v>
      </c>
      <c r="X19" s="8">
        <f>FC_TRA_DAVI_PA_E!X19+FC_TRA_DAVI_FR_E!X19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FC_TRA_DAVI_PA_E!C20+FC_TRA_DAVI_FR_E!C20</f>
        <v>0</v>
      </c>
      <c r="D20" s="8">
        <f>FC_TRA_DAVI_PA_E!D20+FC_TRA_DAVI_FR_E!D20</f>
        <v>0</v>
      </c>
      <c r="E20" s="8">
        <f>FC_TRA_DAVI_PA_E!E20+FC_TRA_DAVI_FR_E!E20</f>
        <v>0</v>
      </c>
      <c r="F20" s="8">
        <f>FC_TRA_DAVI_PA_E!F20+FC_TRA_DAVI_FR_E!F20</f>
        <v>0</v>
      </c>
      <c r="G20" s="8">
        <f>FC_TRA_DAVI_PA_E!G20+FC_TRA_DAVI_FR_E!G20</f>
        <v>0</v>
      </c>
      <c r="H20" s="8">
        <f>FC_TRA_DAVI_PA_E!H20+FC_TRA_DAVI_FR_E!H20</f>
        <v>0</v>
      </c>
      <c r="I20" s="8">
        <f>FC_TRA_DAVI_PA_E!I20+FC_TRA_DAVI_FR_E!I20</f>
        <v>0</v>
      </c>
      <c r="J20" s="8">
        <f>FC_TRA_DAVI_PA_E!J20+FC_TRA_DAVI_FR_E!J20</f>
        <v>0</v>
      </c>
      <c r="K20" s="8">
        <f>FC_TRA_DAVI_PA_E!K20+FC_TRA_DAVI_FR_E!K20</f>
        <v>0</v>
      </c>
      <c r="L20" s="8">
        <f>FC_TRA_DAVI_PA_E!L20+FC_TRA_DAVI_FR_E!L20</f>
        <v>0</v>
      </c>
      <c r="M20" s="8">
        <f>FC_TRA_DAVI_PA_E!M20+FC_TRA_DAVI_FR_E!M20</f>
        <v>0</v>
      </c>
      <c r="N20" s="8">
        <f>FC_TRA_DAVI_PA_E!N20+FC_TRA_DAVI_FR_E!N20</f>
        <v>0</v>
      </c>
      <c r="O20" s="8">
        <f>FC_TRA_DAVI_PA_E!O20+FC_TRA_DAVI_FR_E!O20</f>
        <v>0</v>
      </c>
      <c r="P20" s="8">
        <f>FC_TRA_DAVI_PA_E!P20+FC_TRA_DAVI_FR_E!P20</f>
        <v>0</v>
      </c>
      <c r="Q20" s="8">
        <f>FC_TRA_DAVI_PA_E!Q20+FC_TRA_DAVI_FR_E!Q20</f>
        <v>0</v>
      </c>
      <c r="R20" s="8">
        <f>FC_TRA_DAVI_PA_E!R20+FC_TRA_DAVI_FR_E!R20</f>
        <v>0</v>
      </c>
      <c r="S20" s="8">
        <f>FC_TRA_DAVI_PA_E!S20+FC_TRA_DAVI_FR_E!S20</f>
        <v>0</v>
      </c>
      <c r="T20" s="8">
        <f>FC_TRA_DAVI_PA_E!T20+FC_TRA_DAVI_FR_E!T20</f>
        <v>0</v>
      </c>
      <c r="U20" s="8">
        <f>FC_TRA_DAVI_PA_E!U20+FC_TRA_DAVI_FR_E!U20</f>
        <v>0</v>
      </c>
      <c r="V20" s="8">
        <f>FC_TRA_DAVI_PA_E!V20+FC_TRA_DAVI_FR_E!V20</f>
        <v>0</v>
      </c>
      <c r="W20" s="8">
        <f>FC_TRA_DAVI_PA_E!W20+FC_TRA_DAVI_FR_E!W20</f>
        <v>0</v>
      </c>
      <c r="X20" s="8">
        <f>FC_TRA_DAVI_PA_E!X20+FC_TRA_DAVI_FR_E!X20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FC_TRA_DAVI_PA_E!C21+FC_TRA_DAVI_FR_E!C21</f>
        <v>0</v>
      </c>
      <c r="D21" s="8">
        <f>FC_TRA_DAVI_PA_E!D21+FC_TRA_DAVI_FR_E!D21</f>
        <v>0</v>
      </c>
      <c r="E21" s="8">
        <f>FC_TRA_DAVI_PA_E!E21+FC_TRA_DAVI_FR_E!E21</f>
        <v>0</v>
      </c>
      <c r="F21" s="8">
        <f>FC_TRA_DAVI_PA_E!F21+FC_TRA_DAVI_FR_E!F21</f>
        <v>0</v>
      </c>
      <c r="G21" s="8">
        <f>FC_TRA_DAVI_PA_E!G21+FC_TRA_DAVI_FR_E!G21</f>
        <v>0</v>
      </c>
      <c r="H21" s="8">
        <f>FC_TRA_DAVI_PA_E!H21+FC_TRA_DAVI_FR_E!H21</f>
        <v>0</v>
      </c>
      <c r="I21" s="8">
        <f>FC_TRA_DAVI_PA_E!I21+FC_TRA_DAVI_FR_E!I21</f>
        <v>0</v>
      </c>
      <c r="J21" s="8">
        <f>FC_TRA_DAVI_PA_E!J21+FC_TRA_DAVI_FR_E!J21</f>
        <v>0</v>
      </c>
      <c r="K21" s="8">
        <f>FC_TRA_DAVI_PA_E!K21+FC_TRA_DAVI_FR_E!K21</f>
        <v>0</v>
      </c>
      <c r="L21" s="8">
        <f>FC_TRA_DAVI_PA_E!L21+FC_TRA_DAVI_FR_E!L21</f>
        <v>0</v>
      </c>
      <c r="M21" s="8">
        <f>FC_TRA_DAVI_PA_E!M21+FC_TRA_DAVI_FR_E!M21</f>
        <v>0</v>
      </c>
      <c r="N21" s="8">
        <f>FC_TRA_DAVI_PA_E!N21+FC_TRA_DAVI_FR_E!N21</f>
        <v>0</v>
      </c>
      <c r="O21" s="8">
        <f>FC_TRA_DAVI_PA_E!O21+FC_TRA_DAVI_FR_E!O21</f>
        <v>0</v>
      </c>
      <c r="P21" s="8">
        <f>FC_TRA_DAVI_PA_E!P21+FC_TRA_DAVI_FR_E!P21</f>
        <v>0</v>
      </c>
      <c r="Q21" s="8">
        <f>FC_TRA_DAVI_PA_E!Q21+FC_TRA_DAVI_FR_E!Q21</f>
        <v>0</v>
      </c>
      <c r="R21" s="8">
        <f>FC_TRA_DAVI_PA_E!R21+FC_TRA_DAVI_FR_E!R21</f>
        <v>0</v>
      </c>
      <c r="S21" s="8">
        <f>FC_TRA_DAVI_PA_E!S21+FC_TRA_DAVI_FR_E!S21</f>
        <v>0</v>
      </c>
      <c r="T21" s="8">
        <f>FC_TRA_DAVI_PA_E!T21+FC_TRA_DAVI_FR_E!T21</f>
        <v>0</v>
      </c>
      <c r="U21" s="8">
        <f>FC_TRA_DAVI_PA_E!U21+FC_TRA_DAVI_FR_E!U21</f>
        <v>0</v>
      </c>
      <c r="V21" s="8">
        <f>FC_TRA_DAVI_PA_E!V21+FC_TRA_DAVI_FR_E!V21</f>
        <v>0</v>
      </c>
      <c r="W21" s="8">
        <f>FC_TRA_DAVI_PA_E!W21+FC_TRA_DAVI_FR_E!W21</f>
        <v>0</v>
      </c>
      <c r="X21" s="8">
        <f>FC_TRA_DAVI_PA_E!X21+FC_TRA_DAVI_FR_E!X21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si="11"/>
        <v>0</v>
      </c>
      <c r="X22" s="27">
        <f t="shared" ref="X22" si="12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FC_TRA_DAVI_PA_E!C23+FC_TRA_DAVI_FR_E!C23</f>
        <v>0</v>
      </c>
      <c r="D23" s="8">
        <f>FC_TRA_DAVI_PA_E!D23+FC_TRA_DAVI_FR_E!D23</f>
        <v>0</v>
      </c>
      <c r="E23" s="8">
        <f>FC_TRA_DAVI_PA_E!E23+FC_TRA_DAVI_FR_E!E23</f>
        <v>0</v>
      </c>
      <c r="F23" s="8">
        <f>FC_TRA_DAVI_PA_E!F23+FC_TRA_DAVI_FR_E!F23</f>
        <v>0</v>
      </c>
      <c r="G23" s="8">
        <f>FC_TRA_DAVI_PA_E!G23+FC_TRA_DAVI_FR_E!G23</f>
        <v>0</v>
      </c>
      <c r="H23" s="8">
        <f>FC_TRA_DAVI_PA_E!H23+FC_TRA_DAVI_FR_E!H23</f>
        <v>0</v>
      </c>
      <c r="I23" s="8">
        <f>FC_TRA_DAVI_PA_E!I23+FC_TRA_DAVI_FR_E!I23</f>
        <v>0</v>
      </c>
      <c r="J23" s="8">
        <f>FC_TRA_DAVI_PA_E!J23+FC_TRA_DAVI_FR_E!J23</f>
        <v>0</v>
      </c>
      <c r="K23" s="8">
        <f>FC_TRA_DAVI_PA_E!K23+FC_TRA_DAVI_FR_E!K23</f>
        <v>0</v>
      </c>
      <c r="L23" s="8">
        <f>FC_TRA_DAVI_PA_E!L23+FC_TRA_DAVI_FR_E!L23</f>
        <v>0</v>
      </c>
      <c r="M23" s="8">
        <f>FC_TRA_DAVI_PA_E!M23+FC_TRA_DAVI_FR_E!M23</f>
        <v>0</v>
      </c>
      <c r="N23" s="8">
        <f>FC_TRA_DAVI_PA_E!N23+FC_TRA_DAVI_FR_E!N23</f>
        <v>0</v>
      </c>
      <c r="O23" s="8">
        <f>FC_TRA_DAVI_PA_E!O23+FC_TRA_DAVI_FR_E!O23</f>
        <v>0</v>
      </c>
      <c r="P23" s="8">
        <f>FC_TRA_DAVI_PA_E!P23+FC_TRA_DAVI_FR_E!P23</f>
        <v>0</v>
      </c>
      <c r="Q23" s="8">
        <f>FC_TRA_DAVI_PA_E!Q23+FC_TRA_DAVI_FR_E!Q23</f>
        <v>0</v>
      </c>
      <c r="R23" s="8">
        <f>FC_TRA_DAVI_PA_E!R23+FC_TRA_DAVI_FR_E!R23</f>
        <v>0</v>
      </c>
      <c r="S23" s="8">
        <f>FC_TRA_DAVI_PA_E!S23+FC_TRA_DAVI_FR_E!S23</f>
        <v>0</v>
      </c>
      <c r="T23" s="8">
        <f>FC_TRA_DAVI_PA_E!T23+FC_TRA_DAVI_FR_E!T23</f>
        <v>0</v>
      </c>
      <c r="U23" s="8">
        <f>FC_TRA_DAVI_PA_E!U23+FC_TRA_DAVI_FR_E!U23</f>
        <v>0</v>
      </c>
      <c r="V23" s="8">
        <f>FC_TRA_DAVI_PA_E!V23+FC_TRA_DAVI_FR_E!V23</f>
        <v>0</v>
      </c>
      <c r="W23" s="8">
        <f>FC_TRA_DAVI_PA_E!W23+FC_TRA_DAVI_FR_E!W23</f>
        <v>0</v>
      </c>
      <c r="X23" s="8">
        <f>FC_TRA_DAVI_PA_E!X23+FC_TRA_DAVI_FR_E!X23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FC_TRA_DAVI_PA_E!C24+FC_TRA_DAVI_FR_E!C24</f>
        <v>0</v>
      </c>
      <c r="D24" s="8">
        <f>FC_TRA_DAVI_PA_E!D24+FC_TRA_DAVI_FR_E!D24</f>
        <v>0</v>
      </c>
      <c r="E24" s="8">
        <f>FC_TRA_DAVI_PA_E!E24+FC_TRA_DAVI_FR_E!E24</f>
        <v>0</v>
      </c>
      <c r="F24" s="8">
        <f>FC_TRA_DAVI_PA_E!F24+FC_TRA_DAVI_FR_E!F24</f>
        <v>0</v>
      </c>
      <c r="G24" s="8">
        <f>FC_TRA_DAVI_PA_E!G24+FC_TRA_DAVI_FR_E!G24</f>
        <v>0</v>
      </c>
      <c r="H24" s="8">
        <f>FC_TRA_DAVI_PA_E!H24+FC_TRA_DAVI_FR_E!H24</f>
        <v>0</v>
      </c>
      <c r="I24" s="8">
        <f>FC_TRA_DAVI_PA_E!I24+FC_TRA_DAVI_FR_E!I24</f>
        <v>0</v>
      </c>
      <c r="J24" s="8">
        <f>FC_TRA_DAVI_PA_E!J24+FC_TRA_DAVI_FR_E!J24</f>
        <v>0</v>
      </c>
      <c r="K24" s="8">
        <f>FC_TRA_DAVI_PA_E!K24+FC_TRA_DAVI_FR_E!K24</f>
        <v>0</v>
      </c>
      <c r="L24" s="8">
        <f>FC_TRA_DAVI_PA_E!L24+FC_TRA_DAVI_FR_E!L24</f>
        <v>0</v>
      </c>
      <c r="M24" s="8">
        <f>FC_TRA_DAVI_PA_E!M24+FC_TRA_DAVI_FR_E!M24</f>
        <v>0</v>
      </c>
      <c r="N24" s="8">
        <f>FC_TRA_DAVI_PA_E!N24+FC_TRA_DAVI_FR_E!N24</f>
        <v>0</v>
      </c>
      <c r="O24" s="8">
        <f>FC_TRA_DAVI_PA_E!O24+FC_TRA_DAVI_FR_E!O24</f>
        <v>0</v>
      </c>
      <c r="P24" s="8">
        <f>FC_TRA_DAVI_PA_E!P24+FC_TRA_DAVI_FR_E!P24</f>
        <v>0</v>
      </c>
      <c r="Q24" s="8">
        <f>FC_TRA_DAVI_PA_E!Q24+FC_TRA_DAVI_FR_E!Q24</f>
        <v>0</v>
      </c>
      <c r="R24" s="8">
        <f>FC_TRA_DAVI_PA_E!R24+FC_TRA_DAVI_FR_E!R24</f>
        <v>0</v>
      </c>
      <c r="S24" s="8">
        <f>FC_TRA_DAVI_PA_E!S24+FC_TRA_DAVI_FR_E!S24</f>
        <v>0</v>
      </c>
      <c r="T24" s="8">
        <f>FC_TRA_DAVI_PA_E!T24+FC_TRA_DAVI_FR_E!T24</f>
        <v>0</v>
      </c>
      <c r="U24" s="8">
        <f>FC_TRA_DAVI_PA_E!U24+FC_TRA_DAVI_FR_E!U24</f>
        <v>0</v>
      </c>
      <c r="V24" s="8">
        <f>FC_TRA_DAVI_PA_E!V24+FC_TRA_DAVI_FR_E!V24</f>
        <v>0</v>
      </c>
      <c r="W24" s="8">
        <f>FC_TRA_DAVI_PA_E!W24+FC_TRA_DAVI_FR_E!W24</f>
        <v>0</v>
      </c>
      <c r="X24" s="8">
        <f>FC_TRA_DAVI_PA_E!X24+FC_TRA_DAVI_FR_E!X24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FC_TRA_DAVI_PA_E!C25+FC_TRA_DAVI_FR_E!C25</f>
        <v>0</v>
      </c>
      <c r="D25" s="27">
        <f>FC_TRA_DAVI_PA_E!D25+FC_TRA_DAVI_FR_E!D25</f>
        <v>0</v>
      </c>
      <c r="E25" s="27">
        <f>FC_TRA_DAVI_PA_E!E25+FC_TRA_DAVI_FR_E!E25</f>
        <v>0</v>
      </c>
      <c r="F25" s="27">
        <f>FC_TRA_DAVI_PA_E!F25+FC_TRA_DAVI_FR_E!F25</f>
        <v>0</v>
      </c>
      <c r="G25" s="27">
        <f>FC_TRA_DAVI_PA_E!G25+FC_TRA_DAVI_FR_E!G25</f>
        <v>0</v>
      </c>
      <c r="H25" s="27">
        <f>FC_TRA_DAVI_PA_E!H25+FC_TRA_DAVI_FR_E!H25</f>
        <v>0</v>
      </c>
      <c r="I25" s="27">
        <f>FC_TRA_DAVI_PA_E!I25+FC_TRA_DAVI_FR_E!I25</f>
        <v>0</v>
      </c>
      <c r="J25" s="27">
        <f>FC_TRA_DAVI_PA_E!J25+FC_TRA_DAVI_FR_E!J25</f>
        <v>0</v>
      </c>
      <c r="K25" s="27">
        <f>FC_TRA_DAVI_PA_E!K25+FC_TRA_DAVI_FR_E!K25</f>
        <v>0</v>
      </c>
      <c r="L25" s="27">
        <f>FC_TRA_DAVI_PA_E!L25+FC_TRA_DAVI_FR_E!L25</f>
        <v>0</v>
      </c>
      <c r="M25" s="27">
        <f>FC_TRA_DAVI_PA_E!M25+FC_TRA_DAVI_FR_E!M25</f>
        <v>0</v>
      </c>
      <c r="N25" s="27">
        <f>FC_TRA_DAVI_PA_E!N25+FC_TRA_DAVI_FR_E!N25</f>
        <v>0</v>
      </c>
      <c r="O25" s="27">
        <f>FC_TRA_DAVI_PA_E!O25+FC_TRA_DAVI_FR_E!O25</f>
        <v>0</v>
      </c>
      <c r="P25" s="27">
        <f>FC_TRA_DAVI_PA_E!P25+FC_TRA_DAVI_FR_E!P25</f>
        <v>0</v>
      </c>
      <c r="Q25" s="27">
        <f>FC_TRA_DAVI_PA_E!Q25+FC_TRA_DAVI_FR_E!Q25</f>
        <v>0</v>
      </c>
      <c r="R25" s="27">
        <f>FC_TRA_DAVI_PA_E!R25+FC_TRA_DAVI_FR_E!R25</f>
        <v>0</v>
      </c>
      <c r="S25" s="27">
        <f>FC_TRA_DAVI_PA_E!S25+FC_TRA_DAVI_FR_E!S25</f>
        <v>0</v>
      </c>
      <c r="T25" s="27">
        <f>FC_TRA_DAVI_PA_E!T25+FC_TRA_DAVI_FR_E!T25</f>
        <v>0</v>
      </c>
      <c r="U25" s="27">
        <f>FC_TRA_DAVI_PA_E!U25+FC_TRA_DAVI_FR_E!U25</f>
        <v>0</v>
      </c>
      <c r="V25" s="27">
        <f>FC_TRA_DAVI_PA_E!V25+FC_TRA_DAVI_FR_E!V25</f>
        <v>0</v>
      </c>
      <c r="W25" s="27">
        <f>FC_TRA_DAVI_PA_E!W25+FC_TRA_DAVI_FR_E!W25</f>
        <v>0</v>
      </c>
      <c r="X25" s="27">
        <f>FC_TRA_DAVI_PA_E!X25+FC_TRA_DAVI_FR_E!X25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W26" si="13">SUM(C27,C33)</f>
        <v>0</v>
      </c>
      <c r="D26" s="27">
        <f t="shared" si="13"/>
        <v>0</v>
      </c>
      <c r="E26" s="27">
        <f t="shared" si="13"/>
        <v>0</v>
      </c>
      <c r="F26" s="27">
        <f t="shared" si="13"/>
        <v>0</v>
      </c>
      <c r="G26" s="27">
        <f t="shared" si="13"/>
        <v>0</v>
      </c>
      <c r="H26" s="27">
        <f t="shared" si="13"/>
        <v>0</v>
      </c>
      <c r="I26" s="27">
        <f t="shared" si="13"/>
        <v>0</v>
      </c>
      <c r="J26" s="27">
        <f t="shared" si="13"/>
        <v>0</v>
      </c>
      <c r="K26" s="27">
        <f t="shared" si="13"/>
        <v>0</v>
      </c>
      <c r="L26" s="27">
        <f t="shared" si="13"/>
        <v>0</v>
      </c>
      <c r="M26" s="27">
        <f t="shared" si="13"/>
        <v>0</v>
      </c>
      <c r="N26" s="27">
        <f t="shared" si="13"/>
        <v>0</v>
      </c>
      <c r="O26" s="27">
        <f t="shared" si="13"/>
        <v>0</v>
      </c>
      <c r="P26" s="27">
        <f t="shared" si="13"/>
        <v>0</v>
      </c>
      <c r="Q26" s="27">
        <f t="shared" si="13"/>
        <v>0</v>
      </c>
      <c r="R26" s="27">
        <f t="shared" si="13"/>
        <v>0</v>
      </c>
      <c r="S26" s="27">
        <f t="shared" si="13"/>
        <v>0</v>
      </c>
      <c r="T26" s="27">
        <f t="shared" si="13"/>
        <v>0</v>
      </c>
      <c r="U26" s="27">
        <f t="shared" si="13"/>
        <v>0</v>
      </c>
      <c r="V26" s="27">
        <f t="shared" si="13"/>
        <v>0</v>
      </c>
      <c r="W26" s="27">
        <f t="shared" si="13"/>
        <v>0</v>
      </c>
      <c r="X26" s="27">
        <f t="shared" ref="X26" si="14">SUM(X27,X33)</f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W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si="15"/>
        <v>0</v>
      </c>
      <c r="X27" s="19">
        <f t="shared" ref="X27" si="16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FC_TRA_DAVI_PA_E!C28+FC_TRA_DAVI_FR_E!C28</f>
        <v>0</v>
      </c>
      <c r="D28" s="8">
        <f>FC_TRA_DAVI_PA_E!D28+FC_TRA_DAVI_FR_E!D28</f>
        <v>0</v>
      </c>
      <c r="E28" s="8">
        <f>FC_TRA_DAVI_PA_E!E28+FC_TRA_DAVI_FR_E!E28</f>
        <v>0</v>
      </c>
      <c r="F28" s="8">
        <f>FC_TRA_DAVI_PA_E!F28+FC_TRA_DAVI_FR_E!F28</f>
        <v>0</v>
      </c>
      <c r="G28" s="8">
        <f>FC_TRA_DAVI_PA_E!G28+FC_TRA_DAVI_FR_E!G28</f>
        <v>0</v>
      </c>
      <c r="H28" s="8">
        <f>FC_TRA_DAVI_PA_E!H28+FC_TRA_DAVI_FR_E!H28</f>
        <v>0</v>
      </c>
      <c r="I28" s="8">
        <f>FC_TRA_DAVI_PA_E!I28+FC_TRA_DAVI_FR_E!I28</f>
        <v>0</v>
      </c>
      <c r="J28" s="8">
        <f>FC_TRA_DAVI_PA_E!J28+FC_TRA_DAVI_FR_E!J28</f>
        <v>0</v>
      </c>
      <c r="K28" s="8">
        <f>FC_TRA_DAVI_PA_E!K28+FC_TRA_DAVI_FR_E!K28</f>
        <v>0</v>
      </c>
      <c r="L28" s="8">
        <f>FC_TRA_DAVI_PA_E!L28+FC_TRA_DAVI_FR_E!L28</f>
        <v>0</v>
      </c>
      <c r="M28" s="8">
        <f>FC_TRA_DAVI_PA_E!M28+FC_TRA_DAVI_FR_E!M28</f>
        <v>0</v>
      </c>
      <c r="N28" s="8">
        <f>FC_TRA_DAVI_PA_E!N28+FC_TRA_DAVI_FR_E!N28</f>
        <v>0</v>
      </c>
      <c r="O28" s="8">
        <f>FC_TRA_DAVI_PA_E!O28+FC_TRA_DAVI_FR_E!O28</f>
        <v>0</v>
      </c>
      <c r="P28" s="8">
        <f>FC_TRA_DAVI_PA_E!P28+FC_TRA_DAVI_FR_E!P28</f>
        <v>0</v>
      </c>
      <c r="Q28" s="8">
        <f>FC_TRA_DAVI_PA_E!Q28+FC_TRA_DAVI_FR_E!Q28</f>
        <v>0</v>
      </c>
      <c r="R28" s="8">
        <f>FC_TRA_DAVI_PA_E!R28+FC_TRA_DAVI_FR_E!R28</f>
        <v>0</v>
      </c>
      <c r="S28" s="8">
        <f>FC_TRA_DAVI_PA_E!S28+FC_TRA_DAVI_FR_E!S28</f>
        <v>0</v>
      </c>
      <c r="T28" s="8">
        <f>FC_TRA_DAVI_PA_E!T28+FC_TRA_DAVI_FR_E!T28</f>
        <v>0</v>
      </c>
      <c r="U28" s="8">
        <f>FC_TRA_DAVI_PA_E!U28+FC_TRA_DAVI_FR_E!U28</f>
        <v>0</v>
      </c>
      <c r="V28" s="8">
        <f>FC_TRA_DAVI_PA_E!V28+FC_TRA_DAVI_FR_E!V28</f>
        <v>0</v>
      </c>
      <c r="W28" s="8">
        <f>FC_TRA_DAVI_PA_E!W28+FC_TRA_DAVI_FR_E!W28</f>
        <v>0</v>
      </c>
      <c r="X28" s="8">
        <f>FC_TRA_DAVI_PA_E!X28+FC_TRA_DAVI_FR_E!X28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FC_TRA_DAVI_PA_E!C29+FC_TRA_DAVI_FR_E!C29</f>
        <v>0</v>
      </c>
      <c r="D29" s="8">
        <f>FC_TRA_DAVI_PA_E!D29+FC_TRA_DAVI_FR_E!D29</f>
        <v>0</v>
      </c>
      <c r="E29" s="8">
        <f>FC_TRA_DAVI_PA_E!E29+FC_TRA_DAVI_FR_E!E29</f>
        <v>0</v>
      </c>
      <c r="F29" s="8">
        <f>FC_TRA_DAVI_PA_E!F29+FC_TRA_DAVI_FR_E!F29</f>
        <v>0</v>
      </c>
      <c r="G29" s="8">
        <f>FC_TRA_DAVI_PA_E!G29+FC_TRA_DAVI_FR_E!G29</f>
        <v>0</v>
      </c>
      <c r="H29" s="8">
        <f>FC_TRA_DAVI_PA_E!H29+FC_TRA_DAVI_FR_E!H29</f>
        <v>0</v>
      </c>
      <c r="I29" s="8">
        <f>FC_TRA_DAVI_PA_E!I29+FC_TRA_DAVI_FR_E!I29</f>
        <v>0</v>
      </c>
      <c r="J29" s="8">
        <f>FC_TRA_DAVI_PA_E!J29+FC_TRA_DAVI_FR_E!J29</f>
        <v>0</v>
      </c>
      <c r="K29" s="8">
        <f>FC_TRA_DAVI_PA_E!K29+FC_TRA_DAVI_FR_E!K29</f>
        <v>0</v>
      </c>
      <c r="L29" s="8">
        <f>FC_TRA_DAVI_PA_E!L29+FC_TRA_DAVI_FR_E!L29</f>
        <v>0</v>
      </c>
      <c r="M29" s="8">
        <f>FC_TRA_DAVI_PA_E!M29+FC_TRA_DAVI_FR_E!M29</f>
        <v>0</v>
      </c>
      <c r="N29" s="8">
        <f>FC_TRA_DAVI_PA_E!N29+FC_TRA_DAVI_FR_E!N29</f>
        <v>0</v>
      </c>
      <c r="O29" s="8">
        <f>FC_TRA_DAVI_PA_E!O29+FC_TRA_DAVI_FR_E!O29</f>
        <v>0</v>
      </c>
      <c r="P29" s="8">
        <f>FC_TRA_DAVI_PA_E!P29+FC_TRA_DAVI_FR_E!P29</f>
        <v>0</v>
      </c>
      <c r="Q29" s="8">
        <f>FC_TRA_DAVI_PA_E!Q29+FC_TRA_DAVI_FR_E!Q29</f>
        <v>0</v>
      </c>
      <c r="R29" s="8">
        <f>FC_TRA_DAVI_PA_E!R29+FC_TRA_DAVI_FR_E!R29</f>
        <v>0</v>
      </c>
      <c r="S29" s="8">
        <f>FC_TRA_DAVI_PA_E!S29+FC_TRA_DAVI_FR_E!S29</f>
        <v>0</v>
      </c>
      <c r="T29" s="8">
        <f>FC_TRA_DAVI_PA_E!T29+FC_TRA_DAVI_FR_E!T29</f>
        <v>0</v>
      </c>
      <c r="U29" s="8">
        <f>FC_TRA_DAVI_PA_E!U29+FC_TRA_DAVI_FR_E!U29</f>
        <v>0</v>
      </c>
      <c r="V29" s="8">
        <f>FC_TRA_DAVI_PA_E!V29+FC_TRA_DAVI_FR_E!V29</f>
        <v>0</v>
      </c>
      <c r="W29" s="8">
        <f>FC_TRA_DAVI_PA_E!W29+FC_TRA_DAVI_FR_E!W29</f>
        <v>0</v>
      </c>
      <c r="X29" s="8">
        <f>FC_TRA_DAVI_PA_E!X29+FC_TRA_DAVI_FR_E!X29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FC_TRA_DAVI_PA_E!C30+FC_TRA_DAVI_FR_E!C30</f>
        <v>0</v>
      </c>
      <c r="D30" s="8">
        <f>FC_TRA_DAVI_PA_E!D30+FC_TRA_DAVI_FR_E!D30</f>
        <v>0</v>
      </c>
      <c r="E30" s="8">
        <f>FC_TRA_DAVI_PA_E!E30+FC_TRA_DAVI_FR_E!E30</f>
        <v>0</v>
      </c>
      <c r="F30" s="8">
        <f>FC_TRA_DAVI_PA_E!F30+FC_TRA_DAVI_FR_E!F30</f>
        <v>0</v>
      </c>
      <c r="G30" s="8">
        <f>FC_TRA_DAVI_PA_E!G30+FC_TRA_DAVI_FR_E!G30</f>
        <v>0</v>
      </c>
      <c r="H30" s="8">
        <f>FC_TRA_DAVI_PA_E!H30+FC_TRA_DAVI_FR_E!H30</f>
        <v>0</v>
      </c>
      <c r="I30" s="8">
        <f>FC_TRA_DAVI_PA_E!I30+FC_TRA_DAVI_FR_E!I30</f>
        <v>0</v>
      </c>
      <c r="J30" s="8">
        <f>FC_TRA_DAVI_PA_E!J30+FC_TRA_DAVI_FR_E!J30</f>
        <v>0</v>
      </c>
      <c r="K30" s="8">
        <f>FC_TRA_DAVI_PA_E!K30+FC_TRA_DAVI_FR_E!K30</f>
        <v>0</v>
      </c>
      <c r="L30" s="8">
        <f>FC_TRA_DAVI_PA_E!L30+FC_TRA_DAVI_FR_E!L30</f>
        <v>0</v>
      </c>
      <c r="M30" s="8">
        <f>FC_TRA_DAVI_PA_E!M30+FC_TRA_DAVI_FR_E!M30</f>
        <v>0</v>
      </c>
      <c r="N30" s="8">
        <f>FC_TRA_DAVI_PA_E!N30+FC_TRA_DAVI_FR_E!N30</f>
        <v>0</v>
      </c>
      <c r="O30" s="8">
        <f>FC_TRA_DAVI_PA_E!O30+FC_TRA_DAVI_FR_E!O30</f>
        <v>0</v>
      </c>
      <c r="P30" s="8">
        <f>FC_TRA_DAVI_PA_E!P30+FC_TRA_DAVI_FR_E!P30</f>
        <v>0</v>
      </c>
      <c r="Q30" s="8">
        <f>FC_TRA_DAVI_PA_E!Q30+FC_TRA_DAVI_FR_E!Q30</f>
        <v>0</v>
      </c>
      <c r="R30" s="8">
        <f>FC_TRA_DAVI_PA_E!R30+FC_TRA_DAVI_FR_E!R30</f>
        <v>0</v>
      </c>
      <c r="S30" s="8">
        <f>FC_TRA_DAVI_PA_E!S30+FC_TRA_DAVI_FR_E!S30</f>
        <v>0</v>
      </c>
      <c r="T30" s="8">
        <f>FC_TRA_DAVI_PA_E!T30+FC_TRA_DAVI_FR_E!T30</f>
        <v>0</v>
      </c>
      <c r="U30" s="8">
        <f>FC_TRA_DAVI_PA_E!U30+FC_TRA_DAVI_FR_E!U30</f>
        <v>0</v>
      </c>
      <c r="V30" s="8">
        <f>FC_TRA_DAVI_PA_E!V30+FC_TRA_DAVI_FR_E!V30</f>
        <v>0</v>
      </c>
      <c r="W30" s="8">
        <f>FC_TRA_DAVI_PA_E!W30+FC_TRA_DAVI_FR_E!W30</f>
        <v>0</v>
      </c>
      <c r="X30" s="8">
        <f>FC_TRA_DAVI_PA_E!X30+FC_TRA_DAVI_FR_E!X30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FC_TRA_DAVI_PA_E!C31+FC_TRA_DAVI_FR_E!C31</f>
        <v>0</v>
      </c>
      <c r="D31" s="8">
        <f>FC_TRA_DAVI_PA_E!D31+FC_TRA_DAVI_FR_E!D31</f>
        <v>0</v>
      </c>
      <c r="E31" s="8">
        <f>FC_TRA_DAVI_PA_E!E31+FC_TRA_DAVI_FR_E!E31</f>
        <v>0</v>
      </c>
      <c r="F31" s="8">
        <f>FC_TRA_DAVI_PA_E!F31+FC_TRA_DAVI_FR_E!F31</f>
        <v>0</v>
      </c>
      <c r="G31" s="8">
        <f>FC_TRA_DAVI_PA_E!G31+FC_TRA_DAVI_FR_E!G31</f>
        <v>0</v>
      </c>
      <c r="H31" s="8">
        <f>FC_TRA_DAVI_PA_E!H31+FC_TRA_DAVI_FR_E!H31</f>
        <v>0</v>
      </c>
      <c r="I31" s="8">
        <f>FC_TRA_DAVI_PA_E!I31+FC_TRA_DAVI_FR_E!I31</f>
        <v>0</v>
      </c>
      <c r="J31" s="8">
        <f>FC_TRA_DAVI_PA_E!J31+FC_TRA_DAVI_FR_E!J31</f>
        <v>0</v>
      </c>
      <c r="K31" s="8">
        <f>FC_TRA_DAVI_PA_E!K31+FC_TRA_DAVI_FR_E!K31</f>
        <v>0</v>
      </c>
      <c r="L31" s="8">
        <f>FC_TRA_DAVI_PA_E!L31+FC_TRA_DAVI_FR_E!L31</f>
        <v>0</v>
      </c>
      <c r="M31" s="8">
        <f>FC_TRA_DAVI_PA_E!M31+FC_TRA_DAVI_FR_E!M31</f>
        <v>0</v>
      </c>
      <c r="N31" s="8">
        <f>FC_TRA_DAVI_PA_E!N31+FC_TRA_DAVI_FR_E!N31</f>
        <v>0</v>
      </c>
      <c r="O31" s="8">
        <f>FC_TRA_DAVI_PA_E!O31+FC_TRA_DAVI_FR_E!O31</f>
        <v>0</v>
      </c>
      <c r="P31" s="8">
        <f>FC_TRA_DAVI_PA_E!P31+FC_TRA_DAVI_FR_E!P31</f>
        <v>0</v>
      </c>
      <c r="Q31" s="8">
        <f>FC_TRA_DAVI_PA_E!Q31+FC_TRA_DAVI_FR_E!Q31</f>
        <v>0</v>
      </c>
      <c r="R31" s="8">
        <f>FC_TRA_DAVI_PA_E!R31+FC_TRA_DAVI_FR_E!R31</f>
        <v>0</v>
      </c>
      <c r="S31" s="8">
        <f>FC_TRA_DAVI_PA_E!S31+FC_TRA_DAVI_FR_E!S31</f>
        <v>0</v>
      </c>
      <c r="T31" s="8">
        <f>FC_TRA_DAVI_PA_E!T31+FC_TRA_DAVI_FR_E!T31</f>
        <v>0</v>
      </c>
      <c r="U31" s="8">
        <f>FC_TRA_DAVI_PA_E!U31+FC_TRA_DAVI_FR_E!U31</f>
        <v>0</v>
      </c>
      <c r="V31" s="8">
        <f>FC_TRA_DAVI_PA_E!V31+FC_TRA_DAVI_FR_E!V31</f>
        <v>0</v>
      </c>
      <c r="W31" s="8">
        <f>FC_TRA_DAVI_PA_E!W31+FC_TRA_DAVI_FR_E!W31</f>
        <v>0</v>
      </c>
      <c r="X31" s="8">
        <f>FC_TRA_DAVI_PA_E!X31+FC_TRA_DAVI_FR_E!X31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FC_TRA_DAVI_PA_E!C32+FC_TRA_DAVI_FR_E!C32</f>
        <v>0</v>
      </c>
      <c r="D32" s="8">
        <f>FC_TRA_DAVI_PA_E!D32+FC_TRA_DAVI_FR_E!D32</f>
        <v>0</v>
      </c>
      <c r="E32" s="8">
        <f>FC_TRA_DAVI_PA_E!E32+FC_TRA_DAVI_FR_E!E32</f>
        <v>0</v>
      </c>
      <c r="F32" s="8">
        <f>FC_TRA_DAVI_PA_E!F32+FC_TRA_DAVI_FR_E!F32</f>
        <v>0</v>
      </c>
      <c r="G32" s="8">
        <f>FC_TRA_DAVI_PA_E!G32+FC_TRA_DAVI_FR_E!G32</f>
        <v>0</v>
      </c>
      <c r="H32" s="8">
        <f>FC_TRA_DAVI_PA_E!H32+FC_TRA_DAVI_FR_E!H32</f>
        <v>0</v>
      </c>
      <c r="I32" s="8">
        <f>FC_TRA_DAVI_PA_E!I32+FC_TRA_DAVI_FR_E!I32</f>
        <v>0</v>
      </c>
      <c r="J32" s="8">
        <f>FC_TRA_DAVI_PA_E!J32+FC_TRA_DAVI_FR_E!J32</f>
        <v>0</v>
      </c>
      <c r="K32" s="8">
        <f>FC_TRA_DAVI_PA_E!K32+FC_TRA_DAVI_FR_E!K32</f>
        <v>0</v>
      </c>
      <c r="L32" s="8">
        <f>FC_TRA_DAVI_PA_E!L32+FC_TRA_DAVI_FR_E!L32</f>
        <v>0</v>
      </c>
      <c r="M32" s="8">
        <f>FC_TRA_DAVI_PA_E!M32+FC_TRA_DAVI_FR_E!M32</f>
        <v>0</v>
      </c>
      <c r="N32" s="8">
        <f>FC_TRA_DAVI_PA_E!N32+FC_TRA_DAVI_FR_E!N32</f>
        <v>0</v>
      </c>
      <c r="O32" s="8">
        <f>FC_TRA_DAVI_PA_E!O32+FC_TRA_DAVI_FR_E!O32</f>
        <v>0</v>
      </c>
      <c r="P32" s="8">
        <f>FC_TRA_DAVI_PA_E!P32+FC_TRA_DAVI_FR_E!P32</f>
        <v>0</v>
      </c>
      <c r="Q32" s="8">
        <f>FC_TRA_DAVI_PA_E!Q32+FC_TRA_DAVI_FR_E!Q32</f>
        <v>0</v>
      </c>
      <c r="R32" s="8">
        <f>FC_TRA_DAVI_PA_E!R32+FC_TRA_DAVI_FR_E!R32</f>
        <v>0</v>
      </c>
      <c r="S32" s="8">
        <f>FC_TRA_DAVI_PA_E!S32+FC_TRA_DAVI_FR_E!S32</f>
        <v>0</v>
      </c>
      <c r="T32" s="8">
        <f>FC_TRA_DAVI_PA_E!T32+FC_TRA_DAVI_FR_E!T32</f>
        <v>0</v>
      </c>
      <c r="U32" s="8">
        <f>FC_TRA_DAVI_PA_E!U32+FC_TRA_DAVI_FR_E!U32</f>
        <v>0</v>
      </c>
      <c r="V32" s="8">
        <f>FC_TRA_DAVI_PA_E!V32+FC_TRA_DAVI_FR_E!V32</f>
        <v>0</v>
      </c>
      <c r="W32" s="8">
        <f>FC_TRA_DAVI_PA_E!W32+FC_TRA_DAVI_FR_E!W32</f>
        <v>0</v>
      </c>
      <c r="X32" s="8">
        <f>FC_TRA_DAVI_PA_E!X32+FC_TRA_DAVI_FR_E!X32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W33" si="17">SUM(C34:C50)</f>
        <v>0</v>
      </c>
      <c r="D33" s="19">
        <f t="shared" si="17"/>
        <v>0</v>
      </c>
      <c r="E33" s="19">
        <f t="shared" si="17"/>
        <v>0</v>
      </c>
      <c r="F33" s="19">
        <f t="shared" si="17"/>
        <v>0</v>
      </c>
      <c r="G33" s="19">
        <f t="shared" si="17"/>
        <v>0</v>
      </c>
      <c r="H33" s="19">
        <f t="shared" si="17"/>
        <v>0</v>
      </c>
      <c r="I33" s="19">
        <f t="shared" si="17"/>
        <v>0</v>
      </c>
      <c r="J33" s="19">
        <f t="shared" si="17"/>
        <v>0</v>
      </c>
      <c r="K33" s="19">
        <f t="shared" si="17"/>
        <v>0</v>
      </c>
      <c r="L33" s="19">
        <f t="shared" si="17"/>
        <v>0</v>
      </c>
      <c r="M33" s="19">
        <f t="shared" si="17"/>
        <v>0</v>
      </c>
      <c r="N33" s="19">
        <f t="shared" si="17"/>
        <v>0</v>
      </c>
      <c r="O33" s="19">
        <f t="shared" si="17"/>
        <v>0</v>
      </c>
      <c r="P33" s="19">
        <f t="shared" si="17"/>
        <v>0</v>
      </c>
      <c r="Q33" s="19">
        <f t="shared" si="17"/>
        <v>0</v>
      </c>
      <c r="R33" s="19">
        <f t="shared" si="17"/>
        <v>0</v>
      </c>
      <c r="S33" s="19">
        <f t="shared" si="17"/>
        <v>0</v>
      </c>
      <c r="T33" s="19">
        <f t="shared" si="17"/>
        <v>0</v>
      </c>
      <c r="U33" s="19">
        <f t="shared" si="17"/>
        <v>0</v>
      </c>
      <c r="V33" s="19">
        <f t="shared" si="17"/>
        <v>0</v>
      </c>
      <c r="W33" s="19">
        <f t="shared" si="17"/>
        <v>0</v>
      </c>
      <c r="X33" s="19">
        <f t="shared" ref="X33" si="18">SUM(X34:X50)</f>
        <v>0</v>
      </c>
    </row>
    <row r="34" spans="1:24" ht="11.25" customHeight="1" x14ac:dyDescent="0.2">
      <c r="A34" s="28" t="s">
        <v>54</v>
      </c>
      <c r="B34" s="7" t="s">
        <v>55</v>
      </c>
      <c r="C34" s="8">
        <f>FC_TRA_DAVI_PA_E!C34+FC_TRA_DAVI_FR_E!C34</f>
        <v>0</v>
      </c>
      <c r="D34" s="8">
        <f>FC_TRA_DAVI_PA_E!D34+FC_TRA_DAVI_FR_E!D34</f>
        <v>0</v>
      </c>
      <c r="E34" s="8">
        <f>FC_TRA_DAVI_PA_E!E34+FC_TRA_DAVI_FR_E!E34</f>
        <v>0</v>
      </c>
      <c r="F34" s="8">
        <f>FC_TRA_DAVI_PA_E!F34+FC_TRA_DAVI_FR_E!F34</f>
        <v>0</v>
      </c>
      <c r="G34" s="8">
        <f>FC_TRA_DAVI_PA_E!G34+FC_TRA_DAVI_FR_E!G34</f>
        <v>0</v>
      </c>
      <c r="H34" s="8">
        <f>FC_TRA_DAVI_PA_E!H34+FC_TRA_DAVI_FR_E!H34</f>
        <v>0</v>
      </c>
      <c r="I34" s="8">
        <f>FC_TRA_DAVI_PA_E!I34+FC_TRA_DAVI_FR_E!I34</f>
        <v>0</v>
      </c>
      <c r="J34" s="8">
        <f>FC_TRA_DAVI_PA_E!J34+FC_TRA_DAVI_FR_E!J34</f>
        <v>0</v>
      </c>
      <c r="K34" s="8">
        <f>FC_TRA_DAVI_PA_E!K34+FC_TRA_DAVI_FR_E!K34</f>
        <v>0</v>
      </c>
      <c r="L34" s="8">
        <f>FC_TRA_DAVI_PA_E!L34+FC_TRA_DAVI_FR_E!L34</f>
        <v>0</v>
      </c>
      <c r="M34" s="8">
        <f>FC_TRA_DAVI_PA_E!M34+FC_TRA_DAVI_FR_E!M34</f>
        <v>0</v>
      </c>
      <c r="N34" s="8">
        <f>FC_TRA_DAVI_PA_E!N34+FC_TRA_DAVI_FR_E!N34</f>
        <v>0</v>
      </c>
      <c r="O34" s="8">
        <f>FC_TRA_DAVI_PA_E!O34+FC_TRA_DAVI_FR_E!O34</f>
        <v>0</v>
      </c>
      <c r="P34" s="8">
        <f>FC_TRA_DAVI_PA_E!P34+FC_TRA_DAVI_FR_E!P34</f>
        <v>0</v>
      </c>
      <c r="Q34" s="8">
        <f>FC_TRA_DAVI_PA_E!Q34+FC_TRA_DAVI_FR_E!Q34</f>
        <v>0</v>
      </c>
      <c r="R34" s="8">
        <f>FC_TRA_DAVI_PA_E!R34+FC_TRA_DAVI_FR_E!R34</f>
        <v>0</v>
      </c>
      <c r="S34" s="8">
        <f>FC_TRA_DAVI_PA_E!S34+FC_TRA_DAVI_FR_E!S34</f>
        <v>0</v>
      </c>
      <c r="T34" s="8">
        <f>FC_TRA_DAVI_PA_E!T34+FC_TRA_DAVI_FR_E!T34</f>
        <v>0</v>
      </c>
      <c r="U34" s="8">
        <f>FC_TRA_DAVI_PA_E!U34+FC_TRA_DAVI_FR_E!U34</f>
        <v>0</v>
      </c>
      <c r="V34" s="8">
        <f>FC_TRA_DAVI_PA_E!V34+FC_TRA_DAVI_FR_E!V34</f>
        <v>0</v>
      </c>
      <c r="W34" s="8">
        <f>FC_TRA_DAVI_PA_E!W34+FC_TRA_DAVI_FR_E!W34</f>
        <v>0</v>
      </c>
      <c r="X34" s="8">
        <f>FC_TRA_DAVI_PA_E!X34+FC_TRA_DAVI_FR_E!X34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FC_TRA_DAVI_PA_E!C35+FC_TRA_DAVI_FR_E!C35</f>
        <v>0</v>
      </c>
      <c r="D35" s="8">
        <f>FC_TRA_DAVI_PA_E!D35+FC_TRA_DAVI_FR_E!D35</f>
        <v>0</v>
      </c>
      <c r="E35" s="8">
        <f>FC_TRA_DAVI_PA_E!E35+FC_TRA_DAVI_FR_E!E35</f>
        <v>0</v>
      </c>
      <c r="F35" s="8">
        <f>FC_TRA_DAVI_PA_E!F35+FC_TRA_DAVI_FR_E!F35</f>
        <v>0</v>
      </c>
      <c r="G35" s="8">
        <f>FC_TRA_DAVI_PA_E!G35+FC_TRA_DAVI_FR_E!G35</f>
        <v>0</v>
      </c>
      <c r="H35" s="8">
        <f>FC_TRA_DAVI_PA_E!H35+FC_TRA_DAVI_FR_E!H35</f>
        <v>0</v>
      </c>
      <c r="I35" s="8">
        <f>FC_TRA_DAVI_PA_E!I35+FC_TRA_DAVI_FR_E!I35</f>
        <v>0</v>
      </c>
      <c r="J35" s="8">
        <f>FC_TRA_DAVI_PA_E!J35+FC_TRA_DAVI_FR_E!J35</f>
        <v>0</v>
      </c>
      <c r="K35" s="8">
        <f>FC_TRA_DAVI_PA_E!K35+FC_TRA_DAVI_FR_E!K35</f>
        <v>0</v>
      </c>
      <c r="L35" s="8">
        <f>FC_TRA_DAVI_PA_E!L35+FC_TRA_DAVI_FR_E!L35</f>
        <v>0</v>
      </c>
      <c r="M35" s="8">
        <f>FC_TRA_DAVI_PA_E!M35+FC_TRA_DAVI_FR_E!M35</f>
        <v>0</v>
      </c>
      <c r="N35" s="8">
        <f>FC_TRA_DAVI_PA_E!N35+FC_TRA_DAVI_FR_E!N35</f>
        <v>0</v>
      </c>
      <c r="O35" s="8">
        <f>FC_TRA_DAVI_PA_E!O35+FC_TRA_DAVI_FR_E!O35</f>
        <v>0</v>
      </c>
      <c r="P35" s="8">
        <f>FC_TRA_DAVI_PA_E!P35+FC_TRA_DAVI_FR_E!P35</f>
        <v>0</v>
      </c>
      <c r="Q35" s="8">
        <f>FC_TRA_DAVI_PA_E!Q35+FC_TRA_DAVI_FR_E!Q35</f>
        <v>0</v>
      </c>
      <c r="R35" s="8">
        <f>FC_TRA_DAVI_PA_E!R35+FC_TRA_DAVI_FR_E!R35</f>
        <v>0</v>
      </c>
      <c r="S35" s="8">
        <f>FC_TRA_DAVI_PA_E!S35+FC_TRA_DAVI_FR_E!S35</f>
        <v>0</v>
      </c>
      <c r="T35" s="8">
        <f>FC_TRA_DAVI_PA_E!T35+FC_TRA_DAVI_FR_E!T35</f>
        <v>0</v>
      </c>
      <c r="U35" s="8">
        <f>FC_TRA_DAVI_PA_E!U35+FC_TRA_DAVI_FR_E!U35</f>
        <v>0</v>
      </c>
      <c r="V35" s="8">
        <f>FC_TRA_DAVI_PA_E!V35+FC_TRA_DAVI_FR_E!V35</f>
        <v>0</v>
      </c>
      <c r="W35" s="8">
        <f>FC_TRA_DAVI_PA_E!W35+FC_TRA_DAVI_FR_E!W35</f>
        <v>0</v>
      </c>
      <c r="X35" s="8">
        <f>FC_TRA_DAVI_PA_E!X35+FC_TRA_DAVI_FR_E!X35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FC_TRA_DAVI_PA_E!C36+FC_TRA_DAVI_FR_E!C36</f>
        <v>0</v>
      </c>
      <c r="D36" s="8">
        <f>FC_TRA_DAVI_PA_E!D36+FC_TRA_DAVI_FR_E!D36</f>
        <v>0</v>
      </c>
      <c r="E36" s="8">
        <f>FC_TRA_DAVI_PA_E!E36+FC_TRA_DAVI_FR_E!E36</f>
        <v>0</v>
      </c>
      <c r="F36" s="8">
        <f>FC_TRA_DAVI_PA_E!F36+FC_TRA_DAVI_FR_E!F36</f>
        <v>0</v>
      </c>
      <c r="G36" s="8">
        <f>FC_TRA_DAVI_PA_E!G36+FC_TRA_DAVI_FR_E!G36</f>
        <v>0</v>
      </c>
      <c r="H36" s="8">
        <f>FC_TRA_DAVI_PA_E!H36+FC_TRA_DAVI_FR_E!H36</f>
        <v>0</v>
      </c>
      <c r="I36" s="8">
        <f>FC_TRA_DAVI_PA_E!I36+FC_TRA_DAVI_FR_E!I36</f>
        <v>0</v>
      </c>
      <c r="J36" s="8">
        <f>FC_TRA_DAVI_PA_E!J36+FC_TRA_DAVI_FR_E!J36</f>
        <v>0</v>
      </c>
      <c r="K36" s="8">
        <f>FC_TRA_DAVI_PA_E!K36+FC_TRA_DAVI_FR_E!K36</f>
        <v>0</v>
      </c>
      <c r="L36" s="8">
        <f>FC_TRA_DAVI_PA_E!L36+FC_TRA_DAVI_FR_E!L36</f>
        <v>0</v>
      </c>
      <c r="M36" s="8">
        <f>FC_TRA_DAVI_PA_E!M36+FC_TRA_DAVI_FR_E!M36</f>
        <v>0</v>
      </c>
      <c r="N36" s="8">
        <f>FC_TRA_DAVI_PA_E!N36+FC_TRA_DAVI_FR_E!N36</f>
        <v>0</v>
      </c>
      <c r="O36" s="8">
        <f>FC_TRA_DAVI_PA_E!O36+FC_TRA_DAVI_FR_E!O36</f>
        <v>0</v>
      </c>
      <c r="P36" s="8">
        <f>FC_TRA_DAVI_PA_E!P36+FC_TRA_DAVI_FR_E!P36</f>
        <v>0</v>
      </c>
      <c r="Q36" s="8">
        <f>FC_TRA_DAVI_PA_E!Q36+FC_TRA_DAVI_FR_E!Q36</f>
        <v>0</v>
      </c>
      <c r="R36" s="8">
        <f>FC_TRA_DAVI_PA_E!R36+FC_TRA_DAVI_FR_E!R36</f>
        <v>0</v>
      </c>
      <c r="S36" s="8">
        <f>FC_TRA_DAVI_PA_E!S36+FC_TRA_DAVI_FR_E!S36</f>
        <v>0</v>
      </c>
      <c r="T36" s="8">
        <f>FC_TRA_DAVI_PA_E!T36+FC_TRA_DAVI_FR_E!T36</f>
        <v>0</v>
      </c>
      <c r="U36" s="8">
        <f>FC_TRA_DAVI_PA_E!U36+FC_TRA_DAVI_FR_E!U36</f>
        <v>0</v>
      </c>
      <c r="V36" s="8">
        <f>FC_TRA_DAVI_PA_E!V36+FC_TRA_DAVI_FR_E!V36</f>
        <v>0</v>
      </c>
      <c r="W36" s="8">
        <f>FC_TRA_DAVI_PA_E!W36+FC_TRA_DAVI_FR_E!W36</f>
        <v>0</v>
      </c>
      <c r="X36" s="8">
        <f>FC_TRA_DAVI_PA_E!X36+FC_TRA_DAVI_FR_E!X36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FC_TRA_DAVI_PA_E!C37+FC_TRA_DAVI_FR_E!C37</f>
        <v>0</v>
      </c>
      <c r="D37" s="8">
        <f>FC_TRA_DAVI_PA_E!D37+FC_TRA_DAVI_FR_E!D37</f>
        <v>0</v>
      </c>
      <c r="E37" s="8">
        <f>FC_TRA_DAVI_PA_E!E37+FC_TRA_DAVI_FR_E!E37</f>
        <v>0</v>
      </c>
      <c r="F37" s="8">
        <f>FC_TRA_DAVI_PA_E!F37+FC_TRA_DAVI_FR_E!F37</f>
        <v>0</v>
      </c>
      <c r="G37" s="8">
        <f>FC_TRA_DAVI_PA_E!G37+FC_TRA_DAVI_FR_E!G37</f>
        <v>0</v>
      </c>
      <c r="H37" s="8">
        <f>FC_TRA_DAVI_PA_E!H37+FC_TRA_DAVI_FR_E!H37</f>
        <v>0</v>
      </c>
      <c r="I37" s="8">
        <f>FC_TRA_DAVI_PA_E!I37+FC_TRA_DAVI_FR_E!I37</f>
        <v>0</v>
      </c>
      <c r="J37" s="8">
        <f>FC_TRA_DAVI_PA_E!J37+FC_TRA_DAVI_FR_E!J37</f>
        <v>0</v>
      </c>
      <c r="K37" s="8">
        <f>FC_TRA_DAVI_PA_E!K37+FC_TRA_DAVI_FR_E!K37</f>
        <v>0</v>
      </c>
      <c r="L37" s="8">
        <f>FC_TRA_DAVI_PA_E!L37+FC_TRA_DAVI_FR_E!L37</f>
        <v>0</v>
      </c>
      <c r="M37" s="8">
        <f>FC_TRA_DAVI_PA_E!M37+FC_TRA_DAVI_FR_E!M37</f>
        <v>0</v>
      </c>
      <c r="N37" s="8">
        <f>FC_TRA_DAVI_PA_E!N37+FC_TRA_DAVI_FR_E!N37</f>
        <v>0</v>
      </c>
      <c r="O37" s="8">
        <f>FC_TRA_DAVI_PA_E!O37+FC_TRA_DAVI_FR_E!O37</f>
        <v>0</v>
      </c>
      <c r="P37" s="8">
        <f>FC_TRA_DAVI_PA_E!P37+FC_TRA_DAVI_FR_E!P37</f>
        <v>0</v>
      </c>
      <c r="Q37" s="8">
        <f>FC_TRA_DAVI_PA_E!Q37+FC_TRA_DAVI_FR_E!Q37</f>
        <v>0</v>
      </c>
      <c r="R37" s="8">
        <f>FC_TRA_DAVI_PA_E!R37+FC_TRA_DAVI_FR_E!R37</f>
        <v>0</v>
      </c>
      <c r="S37" s="8">
        <f>FC_TRA_DAVI_PA_E!S37+FC_TRA_DAVI_FR_E!S37</f>
        <v>0</v>
      </c>
      <c r="T37" s="8">
        <f>FC_TRA_DAVI_PA_E!T37+FC_TRA_DAVI_FR_E!T37</f>
        <v>0</v>
      </c>
      <c r="U37" s="8">
        <f>FC_TRA_DAVI_PA_E!U37+FC_TRA_DAVI_FR_E!U37</f>
        <v>0</v>
      </c>
      <c r="V37" s="8">
        <f>FC_TRA_DAVI_PA_E!V37+FC_TRA_DAVI_FR_E!V37</f>
        <v>0</v>
      </c>
      <c r="W37" s="8">
        <f>FC_TRA_DAVI_PA_E!W37+FC_TRA_DAVI_FR_E!W37</f>
        <v>0</v>
      </c>
      <c r="X37" s="8">
        <f>FC_TRA_DAVI_PA_E!X37+FC_TRA_DAVI_FR_E!X37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FC_TRA_DAVI_PA_E!C38+FC_TRA_DAVI_FR_E!C38</f>
        <v>0</v>
      </c>
      <c r="D38" s="8">
        <f>FC_TRA_DAVI_PA_E!D38+FC_TRA_DAVI_FR_E!D38</f>
        <v>0</v>
      </c>
      <c r="E38" s="8">
        <f>FC_TRA_DAVI_PA_E!E38+FC_TRA_DAVI_FR_E!E38</f>
        <v>0</v>
      </c>
      <c r="F38" s="8">
        <f>FC_TRA_DAVI_PA_E!F38+FC_TRA_DAVI_FR_E!F38</f>
        <v>0</v>
      </c>
      <c r="G38" s="8">
        <f>FC_TRA_DAVI_PA_E!G38+FC_TRA_DAVI_FR_E!G38</f>
        <v>0</v>
      </c>
      <c r="H38" s="8">
        <f>FC_TRA_DAVI_PA_E!H38+FC_TRA_DAVI_FR_E!H38</f>
        <v>0</v>
      </c>
      <c r="I38" s="8">
        <f>FC_TRA_DAVI_PA_E!I38+FC_TRA_DAVI_FR_E!I38</f>
        <v>0</v>
      </c>
      <c r="J38" s="8">
        <f>FC_TRA_DAVI_PA_E!J38+FC_TRA_DAVI_FR_E!J38</f>
        <v>0</v>
      </c>
      <c r="K38" s="8">
        <f>FC_TRA_DAVI_PA_E!K38+FC_TRA_DAVI_FR_E!K38</f>
        <v>0</v>
      </c>
      <c r="L38" s="8">
        <f>FC_TRA_DAVI_PA_E!L38+FC_TRA_DAVI_FR_E!L38</f>
        <v>0</v>
      </c>
      <c r="M38" s="8">
        <f>FC_TRA_DAVI_PA_E!M38+FC_TRA_DAVI_FR_E!M38</f>
        <v>0</v>
      </c>
      <c r="N38" s="8">
        <f>FC_TRA_DAVI_PA_E!N38+FC_TRA_DAVI_FR_E!N38</f>
        <v>0</v>
      </c>
      <c r="O38" s="8">
        <f>FC_TRA_DAVI_PA_E!O38+FC_TRA_DAVI_FR_E!O38</f>
        <v>0</v>
      </c>
      <c r="P38" s="8">
        <f>FC_TRA_DAVI_PA_E!P38+FC_TRA_DAVI_FR_E!P38</f>
        <v>0</v>
      </c>
      <c r="Q38" s="8">
        <f>FC_TRA_DAVI_PA_E!Q38+FC_TRA_DAVI_FR_E!Q38</f>
        <v>0</v>
      </c>
      <c r="R38" s="8">
        <f>FC_TRA_DAVI_PA_E!R38+FC_TRA_DAVI_FR_E!R38</f>
        <v>0</v>
      </c>
      <c r="S38" s="8">
        <f>FC_TRA_DAVI_PA_E!S38+FC_TRA_DAVI_FR_E!S38</f>
        <v>0</v>
      </c>
      <c r="T38" s="8">
        <f>FC_TRA_DAVI_PA_E!T38+FC_TRA_DAVI_FR_E!T38</f>
        <v>0</v>
      </c>
      <c r="U38" s="8">
        <f>FC_TRA_DAVI_PA_E!U38+FC_TRA_DAVI_FR_E!U38</f>
        <v>0</v>
      </c>
      <c r="V38" s="8">
        <f>FC_TRA_DAVI_PA_E!V38+FC_TRA_DAVI_FR_E!V38</f>
        <v>0</v>
      </c>
      <c r="W38" s="8">
        <f>FC_TRA_DAVI_PA_E!W38+FC_TRA_DAVI_FR_E!W38</f>
        <v>0</v>
      </c>
      <c r="X38" s="8">
        <f>FC_TRA_DAVI_PA_E!X38+FC_TRA_DAVI_FR_E!X38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FC_TRA_DAVI_PA_E!C39+FC_TRA_DAVI_FR_E!C39</f>
        <v>0</v>
      </c>
      <c r="D39" s="8">
        <f>FC_TRA_DAVI_PA_E!D39+FC_TRA_DAVI_FR_E!D39</f>
        <v>0</v>
      </c>
      <c r="E39" s="8">
        <f>FC_TRA_DAVI_PA_E!E39+FC_TRA_DAVI_FR_E!E39</f>
        <v>0</v>
      </c>
      <c r="F39" s="8">
        <f>FC_TRA_DAVI_PA_E!F39+FC_TRA_DAVI_FR_E!F39</f>
        <v>0</v>
      </c>
      <c r="G39" s="8">
        <f>FC_TRA_DAVI_PA_E!G39+FC_TRA_DAVI_FR_E!G39</f>
        <v>0</v>
      </c>
      <c r="H39" s="8">
        <f>FC_TRA_DAVI_PA_E!H39+FC_TRA_DAVI_FR_E!H39</f>
        <v>0</v>
      </c>
      <c r="I39" s="8">
        <f>FC_TRA_DAVI_PA_E!I39+FC_TRA_DAVI_FR_E!I39</f>
        <v>0</v>
      </c>
      <c r="J39" s="8">
        <f>FC_TRA_DAVI_PA_E!J39+FC_TRA_DAVI_FR_E!J39</f>
        <v>0</v>
      </c>
      <c r="K39" s="8">
        <f>FC_TRA_DAVI_PA_E!K39+FC_TRA_DAVI_FR_E!K39</f>
        <v>0</v>
      </c>
      <c r="L39" s="8">
        <f>FC_TRA_DAVI_PA_E!L39+FC_TRA_DAVI_FR_E!L39</f>
        <v>0</v>
      </c>
      <c r="M39" s="8">
        <f>FC_TRA_DAVI_PA_E!M39+FC_TRA_DAVI_FR_E!M39</f>
        <v>0</v>
      </c>
      <c r="N39" s="8">
        <f>FC_TRA_DAVI_PA_E!N39+FC_TRA_DAVI_FR_E!N39</f>
        <v>0</v>
      </c>
      <c r="O39" s="8">
        <f>FC_TRA_DAVI_PA_E!O39+FC_TRA_DAVI_FR_E!O39</f>
        <v>0</v>
      </c>
      <c r="P39" s="8">
        <f>FC_TRA_DAVI_PA_E!P39+FC_TRA_DAVI_FR_E!P39</f>
        <v>0</v>
      </c>
      <c r="Q39" s="8">
        <f>FC_TRA_DAVI_PA_E!Q39+FC_TRA_DAVI_FR_E!Q39</f>
        <v>0</v>
      </c>
      <c r="R39" s="8">
        <f>FC_TRA_DAVI_PA_E!R39+FC_TRA_DAVI_FR_E!R39</f>
        <v>0</v>
      </c>
      <c r="S39" s="8">
        <f>FC_TRA_DAVI_PA_E!S39+FC_TRA_DAVI_FR_E!S39</f>
        <v>0</v>
      </c>
      <c r="T39" s="8">
        <f>FC_TRA_DAVI_PA_E!T39+FC_TRA_DAVI_FR_E!T39</f>
        <v>0</v>
      </c>
      <c r="U39" s="8">
        <f>FC_TRA_DAVI_PA_E!U39+FC_TRA_DAVI_FR_E!U39</f>
        <v>0</v>
      </c>
      <c r="V39" s="8">
        <f>FC_TRA_DAVI_PA_E!V39+FC_TRA_DAVI_FR_E!V39</f>
        <v>0</v>
      </c>
      <c r="W39" s="8">
        <f>FC_TRA_DAVI_PA_E!W39+FC_TRA_DAVI_FR_E!W39</f>
        <v>0</v>
      </c>
      <c r="X39" s="8">
        <f>FC_TRA_DAVI_PA_E!X39+FC_TRA_DAVI_FR_E!X39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FC_TRA_DAVI_PA_E!C40+FC_TRA_DAVI_FR_E!C40</f>
        <v>0</v>
      </c>
      <c r="D40" s="8">
        <f>FC_TRA_DAVI_PA_E!D40+FC_TRA_DAVI_FR_E!D40</f>
        <v>0</v>
      </c>
      <c r="E40" s="8">
        <f>FC_TRA_DAVI_PA_E!E40+FC_TRA_DAVI_FR_E!E40</f>
        <v>0</v>
      </c>
      <c r="F40" s="8">
        <f>FC_TRA_DAVI_PA_E!F40+FC_TRA_DAVI_FR_E!F40</f>
        <v>0</v>
      </c>
      <c r="G40" s="8">
        <f>FC_TRA_DAVI_PA_E!G40+FC_TRA_DAVI_FR_E!G40</f>
        <v>0</v>
      </c>
      <c r="H40" s="8">
        <f>FC_TRA_DAVI_PA_E!H40+FC_TRA_DAVI_FR_E!H40</f>
        <v>0</v>
      </c>
      <c r="I40" s="8">
        <f>FC_TRA_DAVI_PA_E!I40+FC_TRA_DAVI_FR_E!I40</f>
        <v>0</v>
      </c>
      <c r="J40" s="8">
        <f>FC_TRA_DAVI_PA_E!J40+FC_TRA_DAVI_FR_E!J40</f>
        <v>0</v>
      </c>
      <c r="K40" s="8">
        <f>FC_TRA_DAVI_PA_E!K40+FC_TRA_DAVI_FR_E!K40</f>
        <v>0</v>
      </c>
      <c r="L40" s="8">
        <f>FC_TRA_DAVI_PA_E!L40+FC_TRA_DAVI_FR_E!L40</f>
        <v>0</v>
      </c>
      <c r="M40" s="8">
        <f>FC_TRA_DAVI_PA_E!M40+FC_TRA_DAVI_FR_E!M40</f>
        <v>0</v>
      </c>
      <c r="N40" s="8">
        <f>FC_TRA_DAVI_PA_E!N40+FC_TRA_DAVI_FR_E!N40</f>
        <v>0</v>
      </c>
      <c r="O40" s="8">
        <f>FC_TRA_DAVI_PA_E!O40+FC_TRA_DAVI_FR_E!O40</f>
        <v>0</v>
      </c>
      <c r="P40" s="8">
        <f>FC_TRA_DAVI_PA_E!P40+FC_TRA_DAVI_FR_E!P40</f>
        <v>0</v>
      </c>
      <c r="Q40" s="8">
        <f>FC_TRA_DAVI_PA_E!Q40+FC_TRA_DAVI_FR_E!Q40</f>
        <v>0</v>
      </c>
      <c r="R40" s="8">
        <f>FC_TRA_DAVI_PA_E!R40+FC_TRA_DAVI_FR_E!R40</f>
        <v>0</v>
      </c>
      <c r="S40" s="8">
        <f>FC_TRA_DAVI_PA_E!S40+FC_TRA_DAVI_FR_E!S40</f>
        <v>0</v>
      </c>
      <c r="T40" s="8">
        <f>FC_TRA_DAVI_PA_E!T40+FC_TRA_DAVI_FR_E!T40</f>
        <v>0</v>
      </c>
      <c r="U40" s="8">
        <f>FC_TRA_DAVI_PA_E!U40+FC_TRA_DAVI_FR_E!U40</f>
        <v>0</v>
      </c>
      <c r="V40" s="8">
        <f>FC_TRA_DAVI_PA_E!V40+FC_TRA_DAVI_FR_E!V40</f>
        <v>0</v>
      </c>
      <c r="W40" s="8">
        <f>FC_TRA_DAVI_PA_E!W40+FC_TRA_DAVI_FR_E!W40</f>
        <v>0</v>
      </c>
      <c r="X40" s="8">
        <f>FC_TRA_DAVI_PA_E!X40+FC_TRA_DAVI_FR_E!X40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FC_TRA_DAVI_PA_E!C41+FC_TRA_DAVI_FR_E!C41</f>
        <v>0</v>
      </c>
      <c r="D41" s="8">
        <f>FC_TRA_DAVI_PA_E!D41+FC_TRA_DAVI_FR_E!D41</f>
        <v>0</v>
      </c>
      <c r="E41" s="8">
        <f>FC_TRA_DAVI_PA_E!E41+FC_TRA_DAVI_FR_E!E41</f>
        <v>0</v>
      </c>
      <c r="F41" s="8">
        <f>FC_TRA_DAVI_PA_E!F41+FC_TRA_DAVI_FR_E!F41</f>
        <v>0</v>
      </c>
      <c r="G41" s="8">
        <f>FC_TRA_DAVI_PA_E!G41+FC_TRA_DAVI_FR_E!G41</f>
        <v>0</v>
      </c>
      <c r="H41" s="8">
        <f>FC_TRA_DAVI_PA_E!H41+FC_TRA_DAVI_FR_E!H41</f>
        <v>0</v>
      </c>
      <c r="I41" s="8">
        <f>FC_TRA_DAVI_PA_E!I41+FC_TRA_DAVI_FR_E!I41</f>
        <v>0</v>
      </c>
      <c r="J41" s="8">
        <f>FC_TRA_DAVI_PA_E!J41+FC_TRA_DAVI_FR_E!J41</f>
        <v>0</v>
      </c>
      <c r="K41" s="8">
        <f>FC_TRA_DAVI_PA_E!K41+FC_TRA_DAVI_FR_E!K41</f>
        <v>0</v>
      </c>
      <c r="L41" s="8">
        <f>FC_TRA_DAVI_PA_E!L41+FC_TRA_DAVI_FR_E!L41</f>
        <v>0</v>
      </c>
      <c r="M41" s="8">
        <f>FC_TRA_DAVI_PA_E!M41+FC_TRA_DAVI_FR_E!M41</f>
        <v>0</v>
      </c>
      <c r="N41" s="8">
        <f>FC_TRA_DAVI_PA_E!N41+FC_TRA_DAVI_FR_E!N41</f>
        <v>0</v>
      </c>
      <c r="O41" s="8">
        <f>FC_TRA_DAVI_PA_E!O41+FC_TRA_DAVI_FR_E!O41</f>
        <v>0</v>
      </c>
      <c r="P41" s="8">
        <f>FC_TRA_DAVI_PA_E!P41+FC_TRA_DAVI_FR_E!P41</f>
        <v>0</v>
      </c>
      <c r="Q41" s="8">
        <f>FC_TRA_DAVI_PA_E!Q41+FC_TRA_DAVI_FR_E!Q41</f>
        <v>0</v>
      </c>
      <c r="R41" s="8">
        <f>FC_TRA_DAVI_PA_E!R41+FC_TRA_DAVI_FR_E!R41</f>
        <v>0</v>
      </c>
      <c r="S41" s="8">
        <f>FC_TRA_DAVI_PA_E!S41+FC_TRA_DAVI_FR_E!S41</f>
        <v>0</v>
      </c>
      <c r="T41" s="8">
        <f>FC_TRA_DAVI_PA_E!T41+FC_TRA_DAVI_FR_E!T41</f>
        <v>0</v>
      </c>
      <c r="U41" s="8">
        <f>FC_TRA_DAVI_PA_E!U41+FC_TRA_DAVI_FR_E!U41</f>
        <v>0</v>
      </c>
      <c r="V41" s="8">
        <f>FC_TRA_DAVI_PA_E!V41+FC_TRA_DAVI_FR_E!V41</f>
        <v>0</v>
      </c>
      <c r="W41" s="8">
        <f>FC_TRA_DAVI_PA_E!W41+FC_TRA_DAVI_FR_E!W41</f>
        <v>0</v>
      </c>
      <c r="X41" s="8">
        <f>FC_TRA_DAVI_PA_E!X41+FC_TRA_DAVI_FR_E!X41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FC_TRA_DAVI_PA_E!C42+FC_TRA_DAVI_FR_E!C42</f>
        <v>0</v>
      </c>
      <c r="D42" s="8">
        <f>FC_TRA_DAVI_PA_E!D42+FC_TRA_DAVI_FR_E!D42</f>
        <v>0</v>
      </c>
      <c r="E42" s="8">
        <f>FC_TRA_DAVI_PA_E!E42+FC_TRA_DAVI_FR_E!E42</f>
        <v>0</v>
      </c>
      <c r="F42" s="8">
        <f>FC_TRA_DAVI_PA_E!F42+FC_TRA_DAVI_FR_E!F42</f>
        <v>0</v>
      </c>
      <c r="G42" s="8">
        <f>FC_TRA_DAVI_PA_E!G42+FC_TRA_DAVI_FR_E!G42</f>
        <v>0</v>
      </c>
      <c r="H42" s="8">
        <f>FC_TRA_DAVI_PA_E!H42+FC_TRA_DAVI_FR_E!H42</f>
        <v>0</v>
      </c>
      <c r="I42" s="8">
        <f>FC_TRA_DAVI_PA_E!I42+FC_TRA_DAVI_FR_E!I42</f>
        <v>0</v>
      </c>
      <c r="J42" s="8">
        <f>FC_TRA_DAVI_PA_E!J42+FC_TRA_DAVI_FR_E!J42</f>
        <v>0</v>
      </c>
      <c r="K42" s="8">
        <f>FC_TRA_DAVI_PA_E!K42+FC_TRA_DAVI_FR_E!K42</f>
        <v>0</v>
      </c>
      <c r="L42" s="8">
        <f>FC_TRA_DAVI_PA_E!L42+FC_TRA_DAVI_FR_E!L42</f>
        <v>0</v>
      </c>
      <c r="M42" s="8">
        <f>FC_TRA_DAVI_PA_E!M42+FC_TRA_DAVI_FR_E!M42</f>
        <v>0</v>
      </c>
      <c r="N42" s="8">
        <f>FC_TRA_DAVI_PA_E!N42+FC_TRA_DAVI_FR_E!N42</f>
        <v>0</v>
      </c>
      <c r="O42" s="8">
        <f>FC_TRA_DAVI_PA_E!O42+FC_TRA_DAVI_FR_E!O42</f>
        <v>0</v>
      </c>
      <c r="P42" s="8">
        <f>FC_TRA_DAVI_PA_E!P42+FC_TRA_DAVI_FR_E!P42</f>
        <v>0</v>
      </c>
      <c r="Q42" s="8">
        <f>FC_TRA_DAVI_PA_E!Q42+FC_TRA_DAVI_FR_E!Q42</f>
        <v>0</v>
      </c>
      <c r="R42" s="8">
        <f>FC_TRA_DAVI_PA_E!R42+FC_TRA_DAVI_FR_E!R42</f>
        <v>0</v>
      </c>
      <c r="S42" s="8">
        <f>FC_TRA_DAVI_PA_E!S42+FC_TRA_DAVI_FR_E!S42</f>
        <v>0</v>
      </c>
      <c r="T42" s="8">
        <f>FC_TRA_DAVI_PA_E!T42+FC_TRA_DAVI_FR_E!T42</f>
        <v>0</v>
      </c>
      <c r="U42" s="8">
        <f>FC_TRA_DAVI_PA_E!U42+FC_TRA_DAVI_FR_E!U42</f>
        <v>0</v>
      </c>
      <c r="V42" s="8">
        <f>FC_TRA_DAVI_PA_E!V42+FC_TRA_DAVI_FR_E!V42</f>
        <v>0</v>
      </c>
      <c r="W42" s="8">
        <f>FC_TRA_DAVI_PA_E!W42+FC_TRA_DAVI_FR_E!W42</f>
        <v>0</v>
      </c>
      <c r="X42" s="8">
        <f>FC_TRA_DAVI_PA_E!X42+FC_TRA_DAVI_FR_E!X42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FC_TRA_DAVI_PA_E!C43+FC_TRA_DAVI_FR_E!C43</f>
        <v>0</v>
      </c>
      <c r="D43" s="8">
        <f>FC_TRA_DAVI_PA_E!D43+FC_TRA_DAVI_FR_E!D43</f>
        <v>0</v>
      </c>
      <c r="E43" s="8">
        <f>FC_TRA_DAVI_PA_E!E43+FC_TRA_DAVI_FR_E!E43</f>
        <v>0</v>
      </c>
      <c r="F43" s="8">
        <f>FC_TRA_DAVI_PA_E!F43+FC_TRA_DAVI_FR_E!F43</f>
        <v>0</v>
      </c>
      <c r="G43" s="8">
        <f>FC_TRA_DAVI_PA_E!G43+FC_TRA_DAVI_FR_E!G43</f>
        <v>0</v>
      </c>
      <c r="H43" s="8">
        <f>FC_TRA_DAVI_PA_E!H43+FC_TRA_DAVI_FR_E!H43</f>
        <v>0</v>
      </c>
      <c r="I43" s="8">
        <f>FC_TRA_DAVI_PA_E!I43+FC_TRA_DAVI_FR_E!I43</f>
        <v>0</v>
      </c>
      <c r="J43" s="8">
        <f>FC_TRA_DAVI_PA_E!J43+FC_TRA_DAVI_FR_E!J43</f>
        <v>0</v>
      </c>
      <c r="K43" s="8">
        <f>FC_TRA_DAVI_PA_E!K43+FC_TRA_DAVI_FR_E!K43</f>
        <v>0</v>
      </c>
      <c r="L43" s="8">
        <f>FC_TRA_DAVI_PA_E!L43+FC_TRA_DAVI_FR_E!L43</f>
        <v>0</v>
      </c>
      <c r="M43" s="8">
        <f>FC_TRA_DAVI_PA_E!M43+FC_TRA_DAVI_FR_E!M43</f>
        <v>0</v>
      </c>
      <c r="N43" s="8">
        <f>FC_TRA_DAVI_PA_E!N43+FC_TRA_DAVI_FR_E!N43</f>
        <v>0</v>
      </c>
      <c r="O43" s="8">
        <f>FC_TRA_DAVI_PA_E!O43+FC_TRA_DAVI_FR_E!O43</f>
        <v>0</v>
      </c>
      <c r="P43" s="8">
        <f>FC_TRA_DAVI_PA_E!P43+FC_TRA_DAVI_FR_E!P43</f>
        <v>0</v>
      </c>
      <c r="Q43" s="8">
        <f>FC_TRA_DAVI_PA_E!Q43+FC_TRA_DAVI_FR_E!Q43</f>
        <v>0</v>
      </c>
      <c r="R43" s="8">
        <f>FC_TRA_DAVI_PA_E!R43+FC_TRA_DAVI_FR_E!R43</f>
        <v>0</v>
      </c>
      <c r="S43" s="8">
        <f>FC_TRA_DAVI_PA_E!S43+FC_TRA_DAVI_FR_E!S43</f>
        <v>0</v>
      </c>
      <c r="T43" s="8">
        <f>FC_TRA_DAVI_PA_E!T43+FC_TRA_DAVI_FR_E!T43</f>
        <v>0</v>
      </c>
      <c r="U43" s="8">
        <f>FC_TRA_DAVI_PA_E!U43+FC_TRA_DAVI_FR_E!U43</f>
        <v>0</v>
      </c>
      <c r="V43" s="8">
        <f>FC_TRA_DAVI_PA_E!V43+FC_TRA_DAVI_FR_E!V43</f>
        <v>0</v>
      </c>
      <c r="W43" s="8">
        <f>FC_TRA_DAVI_PA_E!W43+FC_TRA_DAVI_FR_E!W43</f>
        <v>0</v>
      </c>
      <c r="X43" s="8">
        <f>FC_TRA_DAVI_PA_E!X43+FC_TRA_DAVI_FR_E!X43</f>
        <v>0</v>
      </c>
    </row>
    <row r="44" spans="1:24" ht="11.25" customHeight="1" x14ac:dyDescent="0.2">
      <c r="A44" s="28" t="s">
        <v>74</v>
      </c>
      <c r="B44" s="7" t="s">
        <v>75</v>
      </c>
      <c r="C44" s="8">
        <f>FC_TRA_DAVI_PA_E!C44+FC_TRA_DAVI_FR_E!C44</f>
        <v>0</v>
      </c>
      <c r="D44" s="8">
        <f>FC_TRA_DAVI_PA_E!D44+FC_TRA_DAVI_FR_E!D44</f>
        <v>0</v>
      </c>
      <c r="E44" s="8">
        <f>FC_TRA_DAVI_PA_E!E44+FC_TRA_DAVI_FR_E!E44</f>
        <v>0</v>
      </c>
      <c r="F44" s="8">
        <f>FC_TRA_DAVI_PA_E!F44+FC_TRA_DAVI_FR_E!F44</f>
        <v>0</v>
      </c>
      <c r="G44" s="8">
        <f>FC_TRA_DAVI_PA_E!G44+FC_TRA_DAVI_FR_E!G44</f>
        <v>0</v>
      </c>
      <c r="H44" s="8">
        <f>FC_TRA_DAVI_PA_E!H44+FC_TRA_DAVI_FR_E!H44</f>
        <v>0</v>
      </c>
      <c r="I44" s="8">
        <f>FC_TRA_DAVI_PA_E!I44+FC_TRA_DAVI_FR_E!I44</f>
        <v>0</v>
      </c>
      <c r="J44" s="8">
        <f>FC_TRA_DAVI_PA_E!J44+FC_TRA_DAVI_FR_E!J44</f>
        <v>0</v>
      </c>
      <c r="K44" s="8">
        <f>FC_TRA_DAVI_PA_E!K44+FC_TRA_DAVI_FR_E!K44</f>
        <v>0</v>
      </c>
      <c r="L44" s="8">
        <f>FC_TRA_DAVI_PA_E!L44+FC_TRA_DAVI_FR_E!L44</f>
        <v>0</v>
      </c>
      <c r="M44" s="8">
        <f>FC_TRA_DAVI_PA_E!M44+FC_TRA_DAVI_FR_E!M44</f>
        <v>0</v>
      </c>
      <c r="N44" s="8">
        <f>FC_TRA_DAVI_PA_E!N44+FC_TRA_DAVI_FR_E!N44</f>
        <v>0</v>
      </c>
      <c r="O44" s="8">
        <f>FC_TRA_DAVI_PA_E!O44+FC_TRA_DAVI_FR_E!O44</f>
        <v>0</v>
      </c>
      <c r="P44" s="8">
        <f>FC_TRA_DAVI_PA_E!P44+FC_TRA_DAVI_FR_E!P44</f>
        <v>0</v>
      </c>
      <c r="Q44" s="8">
        <f>FC_TRA_DAVI_PA_E!Q44+FC_TRA_DAVI_FR_E!Q44</f>
        <v>0</v>
      </c>
      <c r="R44" s="8">
        <f>FC_TRA_DAVI_PA_E!R44+FC_TRA_DAVI_FR_E!R44</f>
        <v>0</v>
      </c>
      <c r="S44" s="8">
        <f>FC_TRA_DAVI_PA_E!S44+FC_TRA_DAVI_FR_E!S44</f>
        <v>0</v>
      </c>
      <c r="T44" s="8">
        <f>FC_TRA_DAVI_PA_E!T44+FC_TRA_DAVI_FR_E!T44</f>
        <v>0</v>
      </c>
      <c r="U44" s="8">
        <f>FC_TRA_DAVI_PA_E!U44+FC_TRA_DAVI_FR_E!U44</f>
        <v>0</v>
      </c>
      <c r="V44" s="8">
        <f>FC_TRA_DAVI_PA_E!V44+FC_TRA_DAVI_FR_E!V44</f>
        <v>0</v>
      </c>
      <c r="W44" s="8">
        <f>FC_TRA_DAVI_PA_E!W44+FC_TRA_DAVI_FR_E!W44</f>
        <v>0</v>
      </c>
      <c r="X44" s="8">
        <f>FC_TRA_DAVI_PA_E!X44+FC_TRA_DAVI_FR_E!X44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FC_TRA_DAVI_PA_E!C45+FC_TRA_DAVI_FR_E!C45</f>
        <v>0</v>
      </c>
      <c r="D45" s="8">
        <f>FC_TRA_DAVI_PA_E!D45+FC_TRA_DAVI_FR_E!D45</f>
        <v>0</v>
      </c>
      <c r="E45" s="8">
        <f>FC_TRA_DAVI_PA_E!E45+FC_TRA_DAVI_FR_E!E45</f>
        <v>0</v>
      </c>
      <c r="F45" s="8">
        <f>FC_TRA_DAVI_PA_E!F45+FC_TRA_DAVI_FR_E!F45</f>
        <v>0</v>
      </c>
      <c r="G45" s="8">
        <f>FC_TRA_DAVI_PA_E!G45+FC_TRA_DAVI_FR_E!G45</f>
        <v>0</v>
      </c>
      <c r="H45" s="8">
        <f>FC_TRA_DAVI_PA_E!H45+FC_TRA_DAVI_FR_E!H45</f>
        <v>0</v>
      </c>
      <c r="I45" s="8">
        <f>FC_TRA_DAVI_PA_E!I45+FC_TRA_DAVI_FR_E!I45</f>
        <v>0</v>
      </c>
      <c r="J45" s="8">
        <f>FC_TRA_DAVI_PA_E!J45+FC_TRA_DAVI_FR_E!J45</f>
        <v>0</v>
      </c>
      <c r="K45" s="8">
        <f>FC_TRA_DAVI_PA_E!K45+FC_TRA_DAVI_FR_E!K45</f>
        <v>0</v>
      </c>
      <c r="L45" s="8">
        <f>FC_TRA_DAVI_PA_E!L45+FC_TRA_DAVI_FR_E!L45</f>
        <v>0</v>
      </c>
      <c r="M45" s="8">
        <f>FC_TRA_DAVI_PA_E!M45+FC_TRA_DAVI_FR_E!M45</f>
        <v>0</v>
      </c>
      <c r="N45" s="8">
        <f>FC_TRA_DAVI_PA_E!N45+FC_TRA_DAVI_FR_E!N45</f>
        <v>0</v>
      </c>
      <c r="O45" s="8">
        <f>FC_TRA_DAVI_PA_E!O45+FC_TRA_DAVI_FR_E!O45</f>
        <v>0</v>
      </c>
      <c r="P45" s="8">
        <f>FC_TRA_DAVI_PA_E!P45+FC_TRA_DAVI_FR_E!P45</f>
        <v>0</v>
      </c>
      <c r="Q45" s="8">
        <f>FC_TRA_DAVI_PA_E!Q45+FC_TRA_DAVI_FR_E!Q45</f>
        <v>0</v>
      </c>
      <c r="R45" s="8">
        <f>FC_TRA_DAVI_PA_E!R45+FC_TRA_DAVI_FR_E!R45</f>
        <v>0</v>
      </c>
      <c r="S45" s="8">
        <f>FC_TRA_DAVI_PA_E!S45+FC_TRA_DAVI_FR_E!S45</f>
        <v>0</v>
      </c>
      <c r="T45" s="8">
        <f>FC_TRA_DAVI_PA_E!T45+FC_TRA_DAVI_FR_E!T45</f>
        <v>0</v>
      </c>
      <c r="U45" s="8">
        <f>FC_TRA_DAVI_PA_E!U45+FC_TRA_DAVI_FR_E!U45</f>
        <v>0</v>
      </c>
      <c r="V45" s="8">
        <f>FC_TRA_DAVI_PA_E!V45+FC_TRA_DAVI_FR_E!V45</f>
        <v>0</v>
      </c>
      <c r="W45" s="8">
        <f>FC_TRA_DAVI_PA_E!W45+FC_TRA_DAVI_FR_E!W45</f>
        <v>0</v>
      </c>
      <c r="X45" s="8">
        <f>FC_TRA_DAVI_PA_E!X45+FC_TRA_DAVI_FR_E!X45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FC_TRA_DAVI_PA_E!C46+FC_TRA_DAVI_FR_E!C46</f>
        <v>0</v>
      </c>
      <c r="D46" s="8">
        <f>FC_TRA_DAVI_PA_E!D46+FC_TRA_DAVI_FR_E!D46</f>
        <v>0</v>
      </c>
      <c r="E46" s="8">
        <f>FC_TRA_DAVI_PA_E!E46+FC_TRA_DAVI_FR_E!E46</f>
        <v>0</v>
      </c>
      <c r="F46" s="8">
        <f>FC_TRA_DAVI_PA_E!F46+FC_TRA_DAVI_FR_E!F46</f>
        <v>0</v>
      </c>
      <c r="G46" s="8">
        <f>FC_TRA_DAVI_PA_E!G46+FC_TRA_DAVI_FR_E!G46</f>
        <v>0</v>
      </c>
      <c r="H46" s="8">
        <f>FC_TRA_DAVI_PA_E!H46+FC_TRA_DAVI_FR_E!H46</f>
        <v>0</v>
      </c>
      <c r="I46" s="8">
        <f>FC_TRA_DAVI_PA_E!I46+FC_TRA_DAVI_FR_E!I46</f>
        <v>0</v>
      </c>
      <c r="J46" s="8">
        <f>FC_TRA_DAVI_PA_E!J46+FC_TRA_DAVI_FR_E!J46</f>
        <v>0</v>
      </c>
      <c r="K46" s="8">
        <f>FC_TRA_DAVI_PA_E!K46+FC_TRA_DAVI_FR_E!K46</f>
        <v>0</v>
      </c>
      <c r="L46" s="8">
        <f>FC_TRA_DAVI_PA_E!L46+FC_TRA_DAVI_FR_E!L46</f>
        <v>0</v>
      </c>
      <c r="M46" s="8">
        <f>FC_TRA_DAVI_PA_E!M46+FC_TRA_DAVI_FR_E!M46</f>
        <v>0</v>
      </c>
      <c r="N46" s="8">
        <f>FC_TRA_DAVI_PA_E!N46+FC_TRA_DAVI_FR_E!N46</f>
        <v>0</v>
      </c>
      <c r="O46" s="8">
        <f>FC_TRA_DAVI_PA_E!O46+FC_TRA_DAVI_FR_E!O46</f>
        <v>0</v>
      </c>
      <c r="P46" s="8">
        <f>FC_TRA_DAVI_PA_E!P46+FC_TRA_DAVI_FR_E!P46</f>
        <v>0</v>
      </c>
      <c r="Q46" s="8">
        <f>FC_TRA_DAVI_PA_E!Q46+FC_TRA_DAVI_FR_E!Q46</f>
        <v>0</v>
      </c>
      <c r="R46" s="8">
        <f>FC_TRA_DAVI_PA_E!R46+FC_TRA_DAVI_FR_E!R46</f>
        <v>0</v>
      </c>
      <c r="S46" s="8">
        <f>FC_TRA_DAVI_PA_E!S46+FC_TRA_DAVI_FR_E!S46</f>
        <v>0</v>
      </c>
      <c r="T46" s="8">
        <f>FC_TRA_DAVI_PA_E!T46+FC_TRA_DAVI_FR_E!T46</f>
        <v>0</v>
      </c>
      <c r="U46" s="8">
        <f>FC_TRA_DAVI_PA_E!U46+FC_TRA_DAVI_FR_E!U46</f>
        <v>0</v>
      </c>
      <c r="V46" s="8">
        <f>FC_TRA_DAVI_PA_E!V46+FC_TRA_DAVI_FR_E!V46</f>
        <v>0</v>
      </c>
      <c r="W46" s="8">
        <f>FC_TRA_DAVI_PA_E!W46+FC_TRA_DAVI_FR_E!W46</f>
        <v>0</v>
      </c>
      <c r="X46" s="8">
        <f>FC_TRA_DAVI_PA_E!X46+FC_TRA_DAVI_FR_E!X46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FC_TRA_DAVI_PA_E!C47+FC_TRA_DAVI_FR_E!C47</f>
        <v>0</v>
      </c>
      <c r="D47" s="8">
        <f>FC_TRA_DAVI_PA_E!D47+FC_TRA_DAVI_FR_E!D47</f>
        <v>0</v>
      </c>
      <c r="E47" s="8">
        <f>FC_TRA_DAVI_PA_E!E47+FC_TRA_DAVI_FR_E!E47</f>
        <v>0</v>
      </c>
      <c r="F47" s="8">
        <f>FC_TRA_DAVI_PA_E!F47+FC_TRA_DAVI_FR_E!F47</f>
        <v>0</v>
      </c>
      <c r="G47" s="8">
        <f>FC_TRA_DAVI_PA_E!G47+FC_TRA_DAVI_FR_E!G47</f>
        <v>0</v>
      </c>
      <c r="H47" s="8">
        <f>FC_TRA_DAVI_PA_E!H47+FC_TRA_DAVI_FR_E!H47</f>
        <v>0</v>
      </c>
      <c r="I47" s="8">
        <f>FC_TRA_DAVI_PA_E!I47+FC_TRA_DAVI_FR_E!I47</f>
        <v>0</v>
      </c>
      <c r="J47" s="8">
        <f>FC_TRA_DAVI_PA_E!J47+FC_TRA_DAVI_FR_E!J47</f>
        <v>0</v>
      </c>
      <c r="K47" s="8">
        <f>FC_TRA_DAVI_PA_E!K47+FC_TRA_DAVI_FR_E!K47</f>
        <v>0</v>
      </c>
      <c r="L47" s="8">
        <f>FC_TRA_DAVI_PA_E!L47+FC_TRA_DAVI_FR_E!L47</f>
        <v>0</v>
      </c>
      <c r="M47" s="8">
        <f>FC_TRA_DAVI_PA_E!M47+FC_TRA_DAVI_FR_E!M47</f>
        <v>0</v>
      </c>
      <c r="N47" s="8">
        <f>FC_TRA_DAVI_PA_E!N47+FC_TRA_DAVI_FR_E!N47</f>
        <v>0</v>
      </c>
      <c r="O47" s="8">
        <f>FC_TRA_DAVI_PA_E!O47+FC_TRA_DAVI_FR_E!O47</f>
        <v>0</v>
      </c>
      <c r="P47" s="8">
        <f>FC_TRA_DAVI_PA_E!P47+FC_TRA_DAVI_FR_E!P47</f>
        <v>0</v>
      </c>
      <c r="Q47" s="8">
        <f>FC_TRA_DAVI_PA_E!Q47+FC_TRA_DAVI_FR_E!Q47</f>
        <v>0</v>
      </c>
      <c r="R47" s="8">
        <f>FC_TRA_DAVI_PA_E!R47+FC_TRA_DAVI_FR_E!R47</f>
        <v>0</v>
      </c>
      <c r="S47" s="8">
        <f>FC_TRA_DAVI_PA_E!S47+FC_TRA_DAVI_FR_E!S47</f>
        <v>0</v>
      </c>
      <c r="T47" s="8">
        <f>FC_TRA_DAVI_PA_E!T47+FC_TRA_DAVI_FR_E!T47</f>
        <v>0</v>
      </c>
      <c r="U47" s="8">
        <f>FC_TRA_DAVI_PA_E!U47+FC_TRA_DAVI_FR_E!U47</f>
        <v>0</v>
      </c>
      <c r="V47" s="8">
        <f>FC_TRA_DAVI_PA_E!V47+FC_TRA_DAVI_FR_E!V47</f>
        <v>0</v>
      </c>
      <c r="W47" s="8">
        <f>FC_TRA_DAVI_PA_E!W47+FC_TRA_DAVI_FR_E!W47</f>
        <v>0</v>
      </c>
      <c r="X47" s="8">
        <f>FC_TRA_DAVI_PA_E!X47+FC_TRA_DAVI_FR_E!X47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FC_TRA_DAVI_PA_E!C48+FC_TRA_DAVI_FR_E!C48</f>
        <v>0</v>
      </c>
      <c r="D48" s="8">
        <f>FC_TRA_DAVI_PA_E!D48+FC_TRA_DAVI_FR_E!D48</f>
        <v>0</v>
      </c>
      <c r="E48" s="8">
        <f>FC_TRA_DAVI_PA_E!E48+FC_TRA_DAVI_FR_E!E48</f>
        <v>0</v>
      </c>
      <c r="F48" s="8">
        <f>FC_TRA_DAVI_PA_E!F48+FC_TRA_DAVI_FR_E!F48</f>
        <v>0</v>
      </c>
      <c r="G48" s="8">
        <f>FC_TRA_DAVI_PA_E!G48+FC_TRA_DAVI_FR_E!G48</f>
        <v>0</v>
      </c>
      <c r="H48" s="8">
        <f>FC_TRA_DAVI_PA_E!H48+FC_TRA_DAVI_FR_E!H48</f>
        <v>0</v>
      </c>
      <c r="I48" s="8">
        <f>FC_TRA_DAVI_PA_E!I48+FC_TRA_DAVI_FR_E!I48</f>
        <v>0</v>
      </c>
      <c r="J48" s="8">
        <f>FC_TRA_DAVI_PA_E!J48+FC_TRA_DAVI_FR_E!J48</f>
        <v>0</v>
      </c>
      <c r="K48" s="8">
        <f>FC_TRA_DAVI_PA_E!K48+FC_TRA_DAVI_FR_E!K48</f>
        <v>0</v>
      </c>
      <c r="L48" s="8">
        <f>FC_TRA_DAVI_PA_E!L48+FC_TRA_DAVI_FR_E!L48</f>
        <v>0</v>
      </c>
      <c r="M48" s="8">
        <f>FC_TRA_DAVI_PA_E!M48+FC_TRA_DAVI_FR_E!M48</f>
        <v>0</v>
      </c>
      <c r="N48" s="8">
        <f>FC_TRA_DAVI_PA_E!N48+FC_TRA_DAVI_FR_E!N48</f>
        <v>0</v>
      </c>
      <c r="O48" s="8">
        <f>FC_TRA_DAVI_PA_E!O48+FC_TRA_DAVI_FR_E!O48</f>
        <v>0</v>
      </c>
      <c r="P48" s="8">
        <f>FC_TRA_DAVI_PA_E!P48+FC_TRA_DAVI_FR_E!P48</f>
        <v>0</v>
      </c>
      <c r="Q48" s="8">
        <f>FC_TRA_DAVI_PA_E!Q48+FC_TRA_DAVI_FR_E!Q48</f>
        <v>0</v>
      </c>
      <c r="R48" s="8">
        <f>FC_TRA_DAVI_PA_E!R48+FC_TRA_DAVI_FR_E!R48</f>
        <v>0</v>
      </c>
      <c r="S48" s="8">
        <f>FC_TRA_DAVI_PA_E!S48+FC_TRA_DAVI_FR_E!S48</f>
        <v>0</v>
      </c>
      <c r="T48" s="8">
        <f>FC_TRA_DAVI_PA_E!T48+FC_TRA_DAVI_FR_E!T48</f>
        <v>0</v>
      </c>
      <c r="U48" s="8">
        <f>FC_TRA_DAVI_PA_E!U48+FC_TRA_DAVI_FR_E!U48</f>
        <v>0</v>
      </c>
      <c r="V48" s="8">
        <f>FC_TRA_DAVI_PA_E!V48+FC_TRA_DAVI_FR_E!V48</f>
        <v>0</v>
      </c>
      <c r="W48" s="8">
        <f>FC_TRA_DAVI_PA_E!W48+FC_TRA_DAVI_FR_E!W48</f>
        <v>0</v>
      </c>
      <c r="X48" s="8">
        <f>FC_TRA_DAVI_PA_E!X48+FC_TRA_DAVI_FR_E!X48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FC_TRA_DAVI_PA_E!C49+FC_TRA_DAVI_FR_E!C49</f>
        <v>0</v>
      </c>
      <c r="D49" s="8">
        <f>FC_TRA_DAVI_PA_E!D49+FC_TRA_DAVI_FR_E!D49</f>
        <v>0</v>
      </c>
      <c r="E49" s="8">
        <f>FC_TRA_DAVI_PA_E!E49+FC_TRA_DAVI_FR_E!E49</f>
        <v>0</v>
      </c>
      <c r="F49" s="8">
        <f>FC_TRA_DAVI_PA_E!F49+FC_TRA_DAVI_FR_E!F49</f>
        <v>0</v>
      </c>
      <c r="G49" s="8">
        <f>FC_TRA_DAVI_PA_E!G49+FC_TRA_DAVI_FR_E!G49</f>
        <v>0</v>
      </c>
      <c r="H49" s="8">
        <f>FC_TRA_DAVI_PA_E!H49+FC_TRA_DAVI_FR_E!H49</f>
        <v>0</v>
      </c>
      <c r="I49" s="8">
        <f>FC_TRA_DAVI_PA_E!I49+FC_TRA_DAVI_FR_E!I49</f>
        <v>0</v>
      </c>
      <c r="J49" s="8">
        <f>FC_TRA_DAVI_PA_E!J49+FC_TRA_DAVI_FR_E!J49</f>
        <v>0</v>
      </c>
      <c r="K49" s="8">
        <f>FC_TRA_DAVI_PA_E!K49+FC_TRA_DAVI_FR_E!K49</f>
        <v>0</v>
      </c>
      <c r="L49" s="8">
        <f>FC_TRA_DAVI_PA_E!L49+FC_TRA_DAVI_FR_E!L49</f>
        <v>0</v>
      </c>
      <c r="M49" s="8">
        <f>FC_TRA_DAVI_PA_E!M49+FC_TRA_DAVI_FR_E!M49</f>
        <v>0</v>
      </c>
      <c r="N49" s="8">
        <f>FC_TRA_DAVI_PA_E!N49+FC_TRA_DAVI_FR_E!N49</f>
        <v>0</v>
      </c>
      <c r="O49" s="8">
        <f>FC_TRA_DAVI_PA_E!O49+FC_TRA_DAVI_FR_E!O49</f>
        <v>0</v>
      </c>
      <c r="P49" s="8">
        <f>FC_TRA_DAVI_PA_E!P49+FC_TRA_DAVI_FR_E!P49</f>
        <v>0</v>
      </c>
      <c r="Q49" s="8">
        <f>FC_TRA_DAVI_PA_E!Q49+FC_TRA_DAVI_FR_E!Q49</f>
        <v>0</v>
      </c>
      <c r="R49" s="8">
        <f>FC_TRA_DAVI_PA_E!R49+FC_TRA_DAVI_FR_E!R49</f>
        <v>0</v>
      </c>
      <c r="S49" s="8">
        <f>FC_TRA_DAVI_PA_E!S49+FC_TRA_DAVI_FR_E!S49</f>
        <v>0</v>
      </c>
      <c r="T49" s="8">
        <f>FC_TRA_DAVI_PA_E!T49+FC_TRA_DAVI_FR_E!T49</f>
        <v>0</v>
      </c>
      <c r="U49" s="8">
        <f>FC_TRA_DAVI_PA_E!U49+FC_TRA_DAVI_FR_E!U49</f>
        <v>0</v>
      </c>
      <c r="V49" s="8">
        <f>FC_TRA_DAVI_PA_E!V49+FC_TRA_DAVI_FR_E!V49</f>
        <v>0</v>
      </c>
      <c r="W49" s="8">
        <f>FC_TRA_DAVI_PA_E!W49+FC_TRA_DAVI_FR_E!W49</f>
        <v>0</v>
      </c>
      <c r="X49" s="8">
        <f>FC_TRA_DAVI_PA_E!X49+FC_TRA_DAVI_FR_E!X49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FC_TRA_DAVI_PA_E!C50+FC_TRA_DAVI_FR_E!C50</f>
        <v>0</v>
      </c>
      <c r="D50" s="8">
        <f>FC_TRA_DAVI_PA_E!D50+FC_TRA_DAVI_FR_E!D50</f>
        <v>0</v>
      </c>
      <c r="E50" s="8">
        <f>FC_TRA_DAVI_PA_E!E50+FC_TRA_DAVI_FR_E!E50</f>
        <v>0</v>
      </c>
      <c r="F50" s="8">
        <f>FC_TRA_DAVI_PA_E!F50+FC_TRA_DAVI_FR_E!F50</f>
        <v>0</v>
      </c>
      <c r="G50" s="8">
        <f>FC_TRA_DAVI_PA_E!G50+FC_TRA_DAVI_FR_E!G50</f>
        <v>0</v>
      </c>
      <c r="H50" s="8">
        <f>FC_TRA_DAVI_PA_E!H50+FC_TRA_DAVI_FR_E!H50</f>
        <v>0</v>
      </c>
      <c r="I50" s="8">
        <f>FC_TRA_DAVI_PA_E!I50+FC_TRA_DAVI_FR_E!I50</f>
        <v>0</v>
      </c>
      <c r="J50" s="8">
        <f>FC_TRA_DAVI_PA_E!J50+FC_TRA_DAVI_FR_E!J50</f>
        <v>0</v>
      </c>
      <c r="K50" s="8">
        <f>FC_TRA_DAVI_PA_E!K50+FC_TRA_DAVI_FR_E!K50</f>
        <v>0</v>
      </c>
      <c r="L50" s="8">
        <f>FC_TRA_DAVI_PA_E!L50+FC_TRA_DAVI_FR_E!L50</f>
        <v>0</v>
      </c>
      <c r="M50" s="8">
        <f>FC_TRA_DAVI_PA_E!M50+FC_TRA_DAVI_FR_E!M50</f>
        <v>0</v>
      </c>
      <c r="N50" s="8">
        <f>FC_TRA_DAVI_PA_E!N50+FC_TRA_DAVI_FR_E!N50</f>
        <v>0</v>
      </c>
      <c r="O50" s="8">
        <f>FC_TRA_DAVI_PA_E!O50+FC_TRA_DAVI_FR_E!O50</f>
        <v>0</v>
      </c>
      <c r="P50" s="8">
        <f>FC_TRA_DAVI_PA_E!P50+FC_TRA_DAVI_FR_E!P50</f>
        <v>0</v>
      </c>
      <c r="Q50" s="8">
        <f>FC_TRA_DAVI_PA_E!Q50+FC_TRA_DAVI_FR_E!Q50</f>
        <v>0</v>
      </c>
      <c r="R50" s="8">
        <f>FC_TRA_DAVI_PA_E!R50+FC_TRA_DAVI_FR_E!R50</f>
        <v>0</v>
      </c>
      <c r="S50" s="8">
        <f>FC_TRA_DAVI_PA_E!S50+FC_TRA_DAVI_FR_E!S50</f>
        <v>0</v>
      </c>
      <c r="T50" s="8">
        <f>FC_TRA_DAVI_PA_E!T50+FC_TRA_DAVI_FR_E!T50</f>
        <v>0</v>
      </c>
      <c r="U50" s="8">
        <f>FC_TRA_DAVI_PA_E!U50+FC_TRA_DAVI_FR_E!U50</f>
        <v>0</v>
      </c>
      <c r="V50" s="8">
        <f>FC_TRA_DAVI_PA_E!V50+FC_TRA_DAVI_FR_E!V50</f>
        <v>0</v>
      </c>
      <c r="W50" s="8">
        <f>FC_TRA_DAVI_PA_E!W50+FC_TRA_DAVI_FR_E!W50</f>
        <v>0</v>
      </c>
      <c r="X50" s="8">
        <f>FC_TRA_DAVI_PA_E!X50+FC_TRA_DAVI_FR_E!X50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FC_TRA_DAVI_PA_E!C51+FC_TRA_DAVI_FR_E!C51</f>
        <v>0</v>
      </c>
      <c r="D51" s="27">
        <f>FC_TRA_DAVI_PA_E!D51+FC_TRA_DAVI_FR_E!D51</f>
        <v>0</v>
      </c>
      <c r="E51" s="27">
        <f>FC_TRA_DAVI_PA_E!E51+FC_TRA_DAVI_FR_E!E51</f>
        <v>0</v>
      </c>
      <c r="F51" s="27">
        <f>FC_TRA_DAVI_PA_E!F51+FC_TRA_DAVI_FR_E!F51</f>
        <v>0</v>
      </c>
      <c r="G51" s="27">
        <f>FC_TRA_DAVI_PA_E!G51+FC_TRA_DAVI_FR_E!G51</f>
        <v>0</v>
      </c>
      <c r="H51" s="27">
        <f>FC_TRA_DAVI_PA_E!H51+FC_TRA_DAVI_FR_E!H51</f>
        <v>0</v>
      </c>
      <c r="I51" s="27">
        <f>FC_TRA_DAVI_PA_E!I51+FC_TRA_DAVI_FR_E!I51</f>
        <v>0</v>
      </c>
      <c r="J51" s="27">
        <f>FC_TRA_DAVI_PA_E!J51+FC_TRA_DAVI_FR_E!J51</f>
        <v>0</v>
      </c>
      <c r="K51" s="27">
        <f>FC_TRA_DAVI_PA_E!K51+FC_TRA_DAVI_FR_E!K51</f>
        <v>0</v>
      </c>
      <c r="L51" s="27">
        <f>FC_TRA_DAVI_PA_E!L51+FC_TRA_DAVI_FR_E!L51</f>
        <v>0</v>
      </c>
      <c r="M51" s="27">
        <f>FC_TRA_DAVI_PA_E!M51+FC_TRA_DAVI_FR_E!M51</f>
        <v>0</v>
      </c>
      <c r="N51" s="27">
        <f>FC_TRA_DAVI_PA_E!N51+FC_TRA_DAVI_FR_E!N51</f>
        <v>0</v>
      </c>
      <c r="O51" s="27">
        <f>FC_TRA_DAVI_PA_E!O51+FC_TRA_DAVI_FR_E!O51</f>
        <v>0</v>
      </c>
      <c r="P51" s="27">
        <f>FC_TRA_DAVI_PA_E!P51+FC_TRA_DAVI_FR_E!P51</f>
        <v>0</v>
      </c>
      <c r="Q51" s="27">
        <f>FC_TRA_DAVI_PA_E!Q51+FC_TRA_DAVI_FR_E!Q51</f>
        <v>0</v>
      </c>
      <c r="R51" s="27">
        <f>FC_TRA_DAVI_PA_E!R51+FC_TRA_DAVI_FR_E!R51</f>
        <v>0</v>
      </c>
      <c r="S51" s="27">
        <f>FC_TRA_DAVI_PA_E!S51+FC_TRA_DAVI_FR_E!S51</f>
        <v>0</v>
      </c>
      <c r="T51" s="27">
        <f>FC_TRA_DAVI_PA_E!T51+FC_TRA_DAVI_FR_E!T51</f>
        <v>0</v>
      </c>
      <c r="U51" s="27">
        <f>FC_TRA_DAVI_PA_E!U51+FC_TRA_DAVI_FR_E!U51</f>
        <v>0</v>
      </c>
      <c r="V51" s="27">
        <f>FC_TRA_DAVI_PA_E!V51+FC_TRA_DAVI_FR_E!V51</f>
        <v>0</v>
      </c>
      <c r="W51" s="27">
        <f>FC_TRA_DAVI_PA_E!W51+FC_TRA_DAVI_FR_E!W51</f>
        <v>0</v>
      </c>
      <c r="X51" s="27">
        <f>FC_TRA_DAVI_PA_E!X51+FC_TRA_DAVI_FR_E!X51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si="19"/>
        <v>0</v>
      </c>
      <c r="X52" s="27">
        <f t="shared" ref="X52" si="2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FC_TRA_DAVI_PA_E!C53+FC_TRA_DAVI_FR_E!C53</f>
        <v>0</v>
      </c>
      <c r="D53" s="8">
        <f>FC_TRA_DAVI_PA_E!D53+FC_TRA_DAVI_FR_E!D53</f>
        <v>0</v>
      </c>
      <c r="E53" s="8">
        <f>FC_TRA_DAVI_PA_E!E53+FC_TRA_DAVI_FR_E!E53</f>
        <v>0</v>
      </c>
      <c r="F53" s="8">
        <f>FC_TRA_DAVI_PA_E!F53+FC_TRA_DAVI_FR_E!F53</f>
        <v>0</v>
      </c>
      <c r="G53" s="8">
        <f>FC_TRA_DAVI_PA_E!G53+FC_TRA_DAVI_FR_E!G53</f>
        <v>0</v>
      </c>
      <c r="H53" s="8">
        <f>FC_TRA_DAVI_PA_E!H53+FC_TRA_DAVI_FR_E!H53</f>
        <v>0</v>
      </c>
      <c r="I53" s="8">
        <f>FC_TRA_DAVI_PA_E!I53+FC_TRA_DAVI_FR_E!I53</f>
        <v>0</v>
      </c>
      <c r="J53" s="8">
        <f>FC_TRA_DAVI_PA_E!J53+FC_TRA_DAVI_FR_E!J53</f>
        <v>0</v>
      </c>
      <c r="K53" s="8">
        <f>FC_TRA_DAVI_PA_E!K53+FC_TRA_DAVI_FR_E!K53</f>
        <v>0</v>
      </c>
      <c r="L53" s="8">
        <f>FC_TRA_DAVI_PA_E!L53+FC_TRA_DAVI_FR_E!L53</f>
        <v>0</v>
      </c>
      <c r="M53" s="8">
        <f>FC_TRA_DAVI_PA_E!M53+FC_TRA_DAVI_FR_E!M53</f>
        <v>0</v>
      </c>
      <c r="N53" s="8">
        <f>FC_TRA_DAVI_PA_E!N53+FC_TRA_DAVI_FR_E!N53</f>
        <v>0</v>
      </c>
      <c r="O53" s="8">
        <f>FC_TRA_DAVI_PA_E!O53+FC_TRA_DAVI_FR_E!O53</f>
        <v>0</v>
      </c>
      <c r="P53" s="8">
        <f>FC_TRA_DAVI_PA_E!P53+FC_TRA_DAVI_FR_E!P53</f>
        <v>0</v>
      </c>
      <c r="Q53" s="8">
        <f>FC_TRA_DAVI_PA_E!Q53+FC_TRA_DAVI_FR_E!Q53</f>
        <v>0</v>
      </c>
      <c r="R53" s="8">
        <f>FC_TRA_DAVI_PA_E!R53+FC_TRA_DAVI_FR_E!R53</f>
        <v>0</v>
      </c>
      <c r="S53" s="8">
        <f>FC_TRA_DAVI_PA_E!S53+FC_TRA_DAVI_FR_E!S53</f>
        <v>0</v>
      </c>
      <c r="T53" s="8">
        <f>FC_TRA_DAVI_PA_E!T53+FC_TRA_DAVI_FR_E!T53</f>
        <v>0</v>
      </c>
      <c r="U53" s="8">
        <f>FC_TRA_DAVI_PA_E!U53+FC_TRA_DAVI_FR_E!U53</f>
        <v>0</v>
      </c>
      <c r="V53" s="8">
        <f>FC_TRA_DAVI_PA_E!V53+FC_TRA_DAVI_FR_E!V53</f>
        <v>0</v>
      </c>
      <c r="W53" s="8">
        <f>FC_TRA_DAVI_PA_E!W53+FC_TRA_DAVI_FR_E!W53</f>
        <v>0</v>
      </c>
      <c r="X53" s="8">
        <f>FC_TRA_DAVI_PA_E!X53+FC_TRA_DAVI_FR_E!X53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FC_TRA_DAVI_PA_E!C54+FC_TRA_DAVI_FR_E!C54</f>
        <v>0</v>
      </c>
      <c r="D54" s="45">
        <f>FC_TRA_DAVI_PA_E!D54+FC_TRA_DAVI_FR_E!D54</f>
        <v>0</v>
      </c>
      <c r="E54" s="45">
        <f>FC_TRA_DAVI_PA_E!E54+FC_TRA_DAVI_FR_E!E54</f>
        <v>0</v>
      </c>
      <c r="F54" s="45">
        <f>FC_TRA_DAVI_PA_E!F54+FC_TRA_DAVI_FR_E!F54</f>
        <v>0</v>
      </c>
      <c r="G54" s="45">
        <f>FC_TRA_DAVI_PA_E!G54+FC_TRA_DAVI_FR_E!G54</f>
        <v>0</v>
      </c>
      <c r="H54" s="45">
        <f>FC_TRA_DAVI_PA_E!H54+FC_TRA_DAVI_FR_E!H54</f>
        <v>0</v>
      </c>
      <c r="I54" s="45">
        <f>FC_TRA_DAVI_PA_E!I54+FC_TRA_DAVI_FR_E!I54</f>
        <v>0</v>
      </c>
      <c r="J54" s="45">
        <f>FC_TRA_DAVI_PA_E!J54+FC_TRA_DAVI_FR_E!J54</f>
        <v>0</v>
      </c>
      <c r="K54" s="45">
        <f>FC_TRA_DAVI_PA_E!K54+FC_TRA_DAVI_FR_E!K54</f>
        <v>0</v>
      </c>
      <c r="L54" s="45">
        <f>FC_TRA_DAVI_PA_E!L54+FC_TRA_DAVI_FR_E!L54</f>
        <v>0</v>
      </c>
      <c r="M54" s="45">
        <f>FC_TRA_DAVI_PA_E!M54+FC_TRA_DAVI_FR_E!M54</f>
        <v>0</v>
      </c>
      <c r="N54" s="45">
        <f>FC_TRA_DAVI_PA_E!N54+FC_TRA_DAVI_FR_E!N54</f>
        <v>0</v>
      </c>
      <c r="O54" s="45">
        <f>FC_TRA_DAVI_PA_E!O54+FC_TRA_DAVI_FR_E!O54</f>
        <v>0</v>
      </c>
      <c r="P54" s="45">
        <f>FC_TRA_DAVI_PA_E!P54+FC_TRA_DAVI_FR_E!P54</f>
        <v>0</v>
      </c>
      <c r="Q54" s="45">
        <f>FC_TRA_DAVI_PA_E!Q54+FC_TRA_DAVI_FR_E!Q54</f>
        <v>0</v>
      </c>
      <c r="R54" s="45">
        <f>FC_TRA_DAVI_PA_E!R54+FC_TRA_DAVI_FR_E!R54</f>
        <v>0</v>
      </c>
      <c r="S54" s="45">
        <f>FC_TRA_DAVI_PA_E!S54+FC_TRA_DAVI_FR_E!S54</f>
        <v>0</v>
      </c>
      <c r="T54" s="45">
        <f>FC_TRA_DAVI_PA_E!T54+FC_TRA_DAVI_FR_E!T54</f>
        <v>0</v>
      </c>
      <c r="U54" s="45">
        <f>FC_TRA_DAVI_PA_E!U54+FC_TRA_DAVI_FR_E!U54</f>
        <v>0</v>
      </c>
      <c r="V54" s="45">
        <f>FC_TRA_DAVI_PA_E!V54+FC_TRA_DAVI_FR_E!V54</f>
        <v>0</v>
      </c>
      <c r="W54" s="45">
        <f>FC_TRA_DAVI_PA_E!W54+FC_TRA_DAVI_FR_E!W54</f>
        <v>0</v>
      </c>
      <c r="X54" s="45">
        <f>FC_TRA_DAVI_PA_E!X54+FC_TRA_DAVI_FR_E!X54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FC_TRA_DAVI_PA_E!C62+FC_TRA_DAVI_FR_E!C62</f>
        <v>0</v>
      </c>
      <c r="D62" s="52">
        <f>FC_TRA_DAVI_PA_E!D62+FC_TRA_DAVI_FR_E!D62</f>
        <v>0</v>
      </c>
      <c r="E62" s="52">
        <f>FC_TRA_DAVI_PA_E!E62+FC_TRA_DAVI_FR_E!E62</f>
        <v>0</v>
      </c>
      <c r="F62" s="52">
        <f>FC_TRA_DAVI_PA_E!F62+FC_TRA_DAVI_FR_E!F62</f>
        <v>0</v>
      </c>
      <c r="G62" s="52">
        <f>FC_TRA_DAVI_PA_E!G62+FC_TRA_DAVI_FR_E!G62</f>
        <v>0</v>
      </c>
      <c r="H62" s="52">
        <f>FC_TRA_DAVI_PA_E!H62+FC_TRA_DAVI_FR_E!H62</f>
        <v>0</v>
      </c>
      <c r="I62" s="52">
        <f>FC_TRA_DAVI_PA_E!I62+FC_TRA_DAVI_FR_E!I62</f>
        <v>0</v>
      </c>
      <c r="J62" s="52">
        <f>FC_TRA_DAVI_PA_E!J62+FC_TRA_DAVI_FR_E!J62</f>
        <v>0</v>
      </c>
      <c r="K62" s="52">
        <f>FC_TRA_DAVI_PA_E!K62+FC_TRA_DAVI_FR_E!K62</f>
        <v>0</v>
      </c>
      <c r="L62" s="52">
        <f>FC_TRA_DAVI_PA_E!L62+FC_TRA_DAVI_FR_E!L62</f>
        <v>0</v>
      </c>
      <c r="M62" s="52">
        <f>FC_TRA_DAVI_PA_E!M62+FC_TRA_DAVI_FR_E!M62</f>
        <v>0</v>
      </c>
      <c r="N62" s="52">
        <f>FC_TRA_DAVI_PA_E!N62+FC_TRA_DAVI_FR_E!N62</f>
        <v>0</v>
      </c>
      <c r="O62" s="52">
        <f>FC_TRA_DAVI_PA_E!O62+FC_TRA_DAVI_FR_E!O62</f>
        <v>0</v>
      </c>
      <c r="P62" s="52">
        <f>FC_TRA_DAVI_PA_E!P62+FC_TRA_DAVI_FR_E!P62</f>
        <v>0</v>
      </c>
      <c r="Q62" s="52">
        <f>FC_TRA_DAVI_PA_E!Q62+FC_TRA_DAVI_FR_E!Q62</f>
        <v>0</v>
      </c>
      <c r="R62" s="52">
        <f>FC_TRA_DAVI_PA_E!R62+FC_TRA_DAVI_FR_E!R62</f>
        <v>0</v>
      </c>
      <c r="S62" s="52">
        <f>FC_TRA_DAVI_PA_E!S62+FC_TRA_DAVI_FR_E!S62</f>
        <v>0</v>
      </c>
      <c r="T62" s="52">
        <f>FC_TRA_DAVI_PA_E!T62+FC_TRA_DAVI_FR_E!T62</f>
        <v>0</v>
      </c>
      <c r="U62" s="52">
        <f>FC_TRA_DAVI_PA_E!U62+FC_TRA_DAVI_FR_E!U62</f>
        <v>0</v>
      </c>
      <c r="V62" s="52">
        <f>FC_TRA_DAVI_PA_E!V62+FC_TRA_DAVI_FR_E!V62</f>
        <v>0</v>
      </c>
      <c r="W62" s="52">
        <f>FC_TRA_DAVI_PA_E!W62+FC_TRA_DAVI_FR_E!W62</f>
        <v>0</v>
      </c>
      <c r="X62" s="52">
        <f>FC_TRA_DAVI_PA_E!X62+FC_TRA_DAVI_FR_E!X62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FC_TRA_DAVI_PA_E!C63+FC_TRA_DAVI_FR_E!C63</f>
        <v>0</v>
      </c>
      <c r="D63" s="52">
        <f>FC_TRA_DAVI_PA_E!D63+FC_TRA_DAVI_FR_E!D63</f>
        <v>0</v>
      </c>
      <c r="E63" s="52">
        <f>FC_TRA_DAVI_PA_E!E63+FC_TRA_DAVI_FR_E!E63</f>
        <v>0</v>
      </c>
      <c r="F63" s="52">
        <f>FC_TRA_DAVI_PA_E!F63+FC_TRA_DAVI_FR_E!F63</f>
        <v>0</v>
      </c>
      <c r="G63" s="52">
        <f>FC_TRA_DAVI_PA_E!G63+FC_TRA_DAVI_FR_E!G63</f>
        <v>0</v>
      </c>
      <c r="H63" s="52">
        <f>FC_TRA_DAVI_PA_E!H63+FC_TRA_DAVI_FR_E!H63</f>
        <v>0</v>
      </c>
      <c r="I63" s="52">
        <f>FC_TRA_DAVI_PA_E!I63+FC_TRA_DAVI_FR_E!I63</f>
        <v>0</v>
      </c>
      <c r="J63" s="52">
        <f>FC_TRA_DAVI_PA_E!J63+FC_TRA_DAVI_FR_E!J63</f>
        <v>0</v>
      </c>
      <c r="K63" s="52">
        <f>FC_TRA_DAVI_PA_E!K63+FC_TRA_DAVI_FR_E!K63</f>
        <v>0</v>
      </c>
      <c r="L63" s="52">
        <f>FC_TRA_DAVI_PA_E!L63+FC_TRA_DAVI_FR_E!L63</f>
        <v>0</v>
      </c>
      <c r="M63" s="52">
        <f>FC_TRA_DAVI_PA_E!M63+FC_TRA_DAVI_FR_E!M63</f>
        <v>0</v>
      </c>
      <c r="N63" s="52">
        <f>FC_TRA_DAVI_PA_E!N63+FC_TRA_DAVI_FR_E!N63</f>
        <v>0</v>
      </c>
      <c r="O63" s="52">
        <f>FC_TRA_DAVI_PA_E!O63+FC_TRA_DAVI_FR_E!O63</f>
        <v>0</v>
      </c>
      <c r="P63" s="52">
        <f>FC_TRA_DAVI_PA_E!P63+FC_TRA_DAVI_FR_E!P63</f>
        <v>0</v>
      </c>
      <c r="Q63" s="52">
        <f>FC_TRA_DAVI_PA_E!Q63+FC_TRA_DAVI_FR_E!Q63</f>
        <v>0</v>
      </c>
      <c r="R63" s="52">
        <f>FC_TRA_DAVI_PA_E!R63+FC_TRA_DAVI_FR_E!R63</f>
        <v>0</v>
      </c>
      <c r="S63" s="52">
        <f>FC_TRA_DAVI_PA_E!S63+FC_TRA_DAVI_FR_E!S63</f>
        <v>0</v>
      </c>
      <c r="T63" s="52">
        <f>FC_TRA_DAVI_PA_E!T63+FC_TRA_DAVI_FR_E!T63</f>
        <v>0</v>
      </c>
      <c r="U63" s="52">
        <f>FC_TRA_DAVI_PA_E!U63+FC_TRA_DAVI_FR_E!U63</f>
        <v>0</v>
      </c>
      <c r="V63" s="52">
        <f>FC_TRA_DAVI_PA_E!V63+FC_TRA_DAVI_FR_E!V63</f>
        <v>0</v>
      </c>
      <c r="W63" s="52">
        <f>FC_TRA_DAVI_PA_E!W63+FC_TRA_DAVI_FR_E!W63</f>
        <v>0</v>
      </c>
      <c r="X63" s="52">
        <f>FC_TRA_DAVI_PA_E!X63+FC_TRA_DAVI_FR_E!X63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FC_TRA_DAVI_PA_E!C64+FC_TRA_DAVI_FR_E!C64</f>
        <v>0</v>
      </c>
      <c r="D64" s="52">
        <f>FC_TRA_DAVI_PA_E!D64+FC_TRA_DAVI_FR_E!D64</f>
        <v>0</v>
      </c>
      <c r="E64" s="52">
        <f>FC_TRA_DAVI_PA_E!E64+FC_TRA_DAVI_FR_E!E64</f>
        <v>0</v>
      </c>
      <c r="F64" s="52">
        <f>FC_TRA_DAVI_PA_E!F64+FC_TRA_DAVI_FR_E!F64</f>
        <v>0</v>
      </c>
      <c r="G64" s="52">
        <f>FC_TRA_DAVI_PA_E!G64+FC_TRA_DAVI_FR_E!G64</f>
        <v>0</v>
      </c>
      <c r="H64" s="52">
        <f>FC_TRA_DAVI_PA_E!H64+FC_TRA_DAVI_FR_E!H64</f>
        <v>0</v>
      </c>
      <c r="I64" s="52">
        <f>FC_TRA_DAVI_PA_E!I64+FC_TRA_DAVI_FR_E!I64</f>
        <v>0</v>
      </c>
      <c r="J64" s="52">
        <f>FC_TRA_DAVI_PA_E!J64+FC_TRA_DAVI_FR_E!J64</f>
        <v>0</v>
      </c>
      <c r="K64" s="52">
        <f>FC_TRA_DAVI_PA_E!K64+FC_TRA_DAVI_FR_E!K64</f>
        <v>0</v>
      </c>
      <c r="L64" s="52">
        <f>FC_TRA_DAVI_PA_E!L64+FC_TRA_DAVI_FR_E!L64</f>
        <v>0</v>
      </c>
      <c r="M64" s="52">
        <f>FC_TRA_DAVI_PA_E!M64+FC_TRA_DAVI_FR_E!M64</f>
        <v>0</v>
      </c>
      <c r="N64" s="52">
        <f>FC_TRA_DAVI_PA_E!N64+FC_TRA_DAVI_FR_E!N64</f>
        <v>0</v>
      </c>
      <c r="O64" s="52">
        <f>FC_TRA_DAVI_PA_E!O64+FC_TRA_DAVI_FR_E!O64</f>
        <v>0</v>
      </c>
      <c r="P64" s="52">
        <f>FC_TRA_DAVI_PA_E!P64+FC_TRA_DAVI_FR_E!P64</f>
        <v>0</v>
      </c>
      <c r="Q64" s="52">
        <f>FC_TRA_DAVI_PA_E!Q64+FC_TRA_DAVI_FR_E!Q64</f>
        <v>0</v>
      </c>
      <c r="R64" s="52">
        <f>FC_TRA_DAVI_PA_E!R64+FC_TRA_DAVI_FR_E!R64</f>
        <v>0</v>
      </c>
      <c r="S64" s="52">
        <f>FC_TRA_DAVI_PA_E!S64+FC_TRA_DAVI_FR_E!S64</f>
        <v>0</v>
      </c>
      <c r="T64" s="52">
        <f>FC_TRA_DAVI_PA_E!T64+FC_TRA_DAVI_FR_E!T64</f>
        <v>0</v>
      </c>
      <c r="U64" s="52">
        <f>FC_TRA_DAVI_PA_E!U64+FC_TRA_DAVI_FR_E!U64</f>
        <v>0</v>
      </c>
      <c r="V64" s="52">
        <f>FC_TRA_DAVI_PA_E!V64+FC_TRA_DAVI_FR_E!V64</f>
        <v>0</v>
      </c>
      <c r="W64" s="52">
        <f>FC_TRA_DAVI_PA_E!W64+FC_TRA_DAVI_FR_E!W64</f>
        <v>0</v>
      </c>
      <c r="X64" s="52">
        <f>FC_TRA_DAVI_PA_E!X64+FC_TRA_DAVI_FR_E!X64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FC_TRA_DAVI_PA_E!C65+FC_TRA_DAVI_FR_E!C65</f>
        <v>0</v>
      </c>
      <c r="D65" s="52">
        <f>FC_TRA_DAVI_PA_E!D65+FC_TRA_DAVI_FR_E!D65</f>
        <v>0</v>
      </c>
      <c r="E65" s="52">
        <f>FC_TRA_DAVI_PA_E!E65+FC_TRA_DAVI_FR_E!E65</f>
        <v>0</v>
      </c>
      <c r="F65" s="52">
        <f>FC_TRA_DAVI_PA_E!F65+FC_TRA_DAVI_FR_E!F65</f>
        <v>0</v>
      </c>
      <c r="G65" s="52">
        <f>FC_TRA_DAVI_PA_E!G65+FC_TRA_DAVI_FR_E!G65</f>
        <v>0</v>
      </c>
      <c r="H65" s="52">
        <f>FC_TRA_DAVI_PA_E!H65+FC_TRA_DAVI_FR_E!H65</f>
        <v>0</v>
      </c>
      <c r="I65" s="52">
        <f>FC_TRA_DAVI_PA_E!I65+FC_TRA_DAVI_FR_E!I65</f>
        <v>0</v>
      </c>
      <c r="J65" s="52">
        <f>FC_TRA_DAVI_PA_E!J65+FC_TRA_DAVI_FR_E!J65</f>
        <v>0</v>
      </c>
      <c r="K65" s="52">
        <f>FC_TRA_DAVI_PA_E!K65+FC_TRA_DAVI_FR_E!K65</f>
        <v>0</v>
      </c>
      <c r="L65" s="52">
        <f>FC_TRA_DAVI_PA_E!L65+FC_TRA_DAVI_FR_E!L65</f>
        <v>0</v>
      </c>
      <c r="M65" s="52">
        <f>FC_TRA_DAVI_PA_E!M65+FC_TRA_DAVI_FR_E!M65</f>
        <v>0</v>
      </c>
      <c r="N65" s="52">
        <f>FC_TRA_DAVI_PA_E!N65+FC_TRA_DAVI_FR_E!N65</f>
        <v>0</v>
      </c>
      <c r="O65" s="52">
        <f>FC_TRA_DAVI_PA_E!O65+FC_TRA_DAVI_FR_E!O65</f>
        <v>0</v>
      </c>
      <c r="P65" s="52">
        <f>FC_TRA_DAVI_PA_E!P65+FC_TRA_DAVI_FR_E!P65</f>
        <v>0</v>
      </c>
      <c r="Q65" s="52">
        <f>FC_TRA_DAVI_PA_E!Q65+FC_TRA_DAVI_FR_E!Q65</f>
        <v>0</v>
      </c>
      <c r="R65" s="52">
        <f>FC_TRA_DAVI_PA_E!R65+FC_TRA_DAVI_FR_E!R65</f>
        <v>0</v>
      </c>
      <c r="S65" s="52">
        <f>FC_TRA_DAVI_PA_E!S65+FC_TRA_DAVI_FR_E!S65</f>
        <v>0</v>
      </c>
      <c r="T65" s="52">
        <f>FC_TRA_DAVI_PA_E!T65+FC_TRA_DAVI_FR_E!T65</f>
        <v>0</v>
      </c>
      <c r="U65" s="52">
        <f>FC_TRA_DAVI_PA_E!U65+FC_TRA_DAVI_FR_E!U65</f>
        <v>0</v>
      </c>
      <c r="V65" s="52">
        <f>FC_TRA_DAVI_PA_E!V65+FC_TRA_DAVI_FR_E!V65</f>
        <v>0</v>
      </c>
      <c r="W65" s="52">
        <f>FC_TRA_DAVI_PA_E!W65+FC_TRA_DAVI_FR_E!W65</f>
        <v>0</v>
      </c>
      <c r="X65" s="52">
        <f>FC_TRA_DAVI_PA_E!X65+FC_TRA_DAVI_FR_E!X65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FC_TRA_DAVI_PA_E!C66+FC_TRA_DAVI_FR_E!C66</f>
        <v>0</v>
      </c>
      <c r="D66" s="52">
        <f>FC_TRA_DAVI_PA_E!D66+FC_TRA_DAVI_FR_E!D66</f>
        <v>0</v>
      </c>
      <c r="E66" s="52">
        <f>FC_TRA_DAVI_PA_E!E66+FC_TRA_DAVI_FR_E!E66</f>
        <v>0</v>
      </c>
      <c r="F66" s="52">
        <f>FC_TRA_DAVI_PA_E!F66+FC_TRA_DAVI_FR_E!F66</f>
        <v>0</v>
      </c>
      <c r="G66" s="52">
        <f>FC_TRA_DAVI_PA_E!G66+FC_TRA_DAVI_FR_E!G66</f>
        <v>0</v>
      </c>
      <c r="H66" s="52">
        <f>FC_TRA_DAVI_PA_E!H66+FC_TRA_DAVI_FR_E!H66</f>
        <v>0</v>
      </c>
      <c r="I66" s="52">
        <f>FC_TRA_DAVI_PA_E!I66+FC_TRA_DAVI_FR_E!I66</f>
        <v>0</v>
      </c>
      <c r="J66" s="52">
        <f>FC_TRA_DAVI_PA_E!J66+FC_TRA_DAVI_FR_E!J66</f>
        <v>0</v>
      </c>
      <c r="K66" s="52">
        <f>FC_TRA_DAVI_PA_E!K66+FC_TRA_DAVI_FR_E!K66</f>
        <v>0</v>
      </c>
      <c r="L66" s="52">
        <f>FC_TRA_DAVI_PA_E!L66+FC_TRA_DAVI_FR_E!L66</f>
        <v>0</v>
      </c>
      <c r="M66" s="52">
        <f>FC_TRA_DAVI_PA_E!M66+FC_TRA_DAVI_FR_E!M66</f>
        <v>0</v>
      </c>
      <c r="N66" s="52">
        <f>FC_TRA_DAVI_PA_E!N66+FC_TRA_DAVI_FR_E!N66</f>
        <v>0</v>
      </c>
      <c r="O66" s="52">
        <f>FC_TRA_DAVI_PA_E!O66+FC_TRA_DAVI_FR_E!O66</f>
        <v>0</v>
      </c>
      <c r="P66" s="52">
        <f>FC_TRA_DAVI_PA_E!P66+FC_TRA_DAVI_FR_E!P66</f>
        <v>0</v>
      </c>
      <c r="Q66" s="52">
        <f>FC_TRA_DAVI_PA_E!Q66+FC_TRA_DAVI_FR_E!Q66</f>
        <v>0</v>
      </c>
      <c r="R66" s="52">
        <f>FC_TRA_DAVI_PA_E!R66+FC_TRA_DAVI_FR_E!R66</f>
        <v>0</v>
      </c>
      <c r="S66" s="52">
        <f>FC_TRA_DAVI_PA_E!S66+FC_TRA_DAVI_FR_E!S66</f>
        <v>0</v>
      </c>
      <c r="T66" s="52">
        <f>FC_TRA_DAVI_PA_E!T66+FC_TRA_DAVI_FR_E!T66</f>
        <v>0</v>
      </c>
      <c r="U66" s="52">
        <f>FC_TRA_DAVI_PA_E!U66+FC_TRA_DAVI_FR_E!U66</f>
        <v>0</v>
      </c>
      <c r="V66" s="52">
        <f>FC_TRA_DAVI_PA_E!V66+FC_TRA_DAVI_FR_E!V66</f>
        <v>0</v>
      </c>
      <c r="W66" s="52">
        <f>FC_TRA_DAVI_PA_E!W66+FC_TRA_DAVI_FR_E!W66</f>
        <v>0</v>
      </c>
      <c r="X66" s="52">
        <f>FC_TRA_DAVI_PA_E!X66+FC_TRA_DAVI_FR_E!X66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FC_TRA_DAVI_PA_E!C67+FC_TRA_DAVI_FR_E!C67</f>
        <v>0</v>
      </c>
      <c r="D67" s="52">
        <f>FC_TRA_DAVI_PA_E!D67+FC_TRA_DAVI_FR_E!D67</f>
        <v>0</v>
      </c>
      <c r="E67" s="52">
        <f>FC_TRA_DAVI_PA_E!E67+FC_TRA_DAVI_FR_E!E67</f>
        <v>0</v>
      </c>
      <c r="F67" s="52">
        <f>FC_TRA_DAVI_PA_E!F67+FC_TRA_DAVI_FR_E!F67</f>
        <v>0</v>
      </c>
      <c r="G67" s="52">
        <f>FC_TRA_DAVI_PA_E!G67+FC_TRA_DAVI_FR_E!G67</f>
        <v>0</v>
      </c>
      <c r="H67" s="52">
        <f>FC_TRA_DAVI_PA_E!H67+FC_TRA_DAVI_FR_E!H67</f>
        <v>0</v>
      </c>
      <c r="I67" s="52">
        <f>FC_TRA_DAVI_PA_E!I67+FC_TRA_DAVI_FR_E!I67</f>
        <v>0</v>
      </c>
      <c r="J67" s="52">
        <f>FC_TRA_DAVI_PA_E!J67+FC_TRA_DAVI_FR_E!J67</f>
        <v>0</v>
      </c>
      <c r="K67" s="52">
        <f>FC_TRA_DAVI_PA_E!K67+FC_TRA_DAVI_FR_E!K67</f>
        <v>0</v>
      </c>
      <c r="L67" s="52">
        <f>FC_TRA_DAVI_PA_E!L67+FC_TRA_DAVI_FR_E!L67</f>
        <v>0</v>
      </c>
      <c r="M67" s="52">
        <f>FC_TRA_DAVI_PA_E!M67+FC_TRA_DAVI_FR_E!M67</f>
        <v>0</v>
      </c>
      <c r="N67" s="52">
        <f>FC_TRA_DAVI_PA_E!N67+FC_TRA_DAVI_FR_E!N67</f>
        <v>0</v>
      </c>
      <c r="O67" s="52">
        <f>FC_TRA_DAVI_PA_E!O67+FC_TRA_DAVI_FR_E!O67</f>
        <v>0</v>
      </c>
      <c r="P67" s="52">
        <f>FC_TRA_DAVI_PA_E!P67+FC_TRA_DAVI_FR_E!P67</f>
        <v>0</v>
      </c>
      <c r="Q67" s="52">
        <f>FC_TRA_DAVI_PA_E!Q67+FC_TRA_DAVI_FR_E!Q67</f>
        <v>0</v>
      </c>
      <c r="R67" s="52">
        <f>FC_TRA_DAVI_PA_E!R67+FC_TRA_DAVI_FR_E!R67</f>
        <v>0</v>
      </c>
      <c r="S67" s="52">
        <f>FC_TRA_DAVI_PA_E!S67+FC_TRA_DAVI_FR_E!S67</f>
        <v>0</v>
      </c>
      <c r="T67" s="52">
        <f>FC_TRA_DAVI_PA_E!T67+FC_TRA_DAVI_FR_E!T67</f>
        <v>0</v>
      </c>
      <c r="U67" s="52">
        <f>FC_TRA_DAVI_PA_E!U67+FC_TRA_DAVI_FR_E!U67</f>
        <v>0</v>
      </c>
      <c r="V67" s="52">
        <f>FC_TRA_DAVI_PA_E!V67+FC_TRA_DAVI_FR_E!V67</f>
        <v>0</v>
      </c>
      <c r="W67" s="52">
        <f>FC_TRA_DAVI_PA_E!W67+FC_TRA_DAVI_FR_E!W67</f>
        <v>0</v>
      </c>
      <c r="X67" s="52">
        <f>FC_TRA_DAVI_PA_E!X67+FC_TRA_DAVI_FR_E!X67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FC_TRA_DAVI_PA_E!C68+FC_TRA_DAVI_FR_E!C68</f>
        <v>0</v>
      </c>
      <c r="D68" s="52">
        <f>FC_TRA_DAVI_PA_E!D68+FC_TRA_DAVI_FR_E!D68</f>
        <v>0</v>
      </c>
      <c r="E68" s="52">
        <f>FC_TRA_DAVI_PA_E!E68+FC_TRA_DAVI_FR_E!E68</f>
        <v>0</v>
      </c>
      <c r="F68" s="52">
        <f>FC_TRA_DAVI_PA_E!F68+FC_TRA_DAVI_FR_E!F68</f>
        <v>0</v>
      </c>
      <c r="G68" s="52">
        <f>FC_TRA_DAVI_PA_E!G68+FC_TRA_DAVI_FR_E!G68</f>
        <v>0</v>
      </c>
      <c r="H68" s="52">
        <f>FC_TRA_DAVI_PA_E!H68+FC_TRA_DAVI_FR_E!H68</f>
        <v>0</v>
      </c>
      <c r="I68" s="52">
        <f>FC_TRA_DAVI_PA_E!I68+FC_TRA_DAVI_FR_E!I68</f>
        <v>0</v>
      </c>
      <c r="J68" s="52">
        <f>FC_TRA_DAVI_PA_E!J68+FC_TRA_DAVI_FR_E!J68</f>
        <v>0</v>
      </c>
      <c r="K68" s="52">
        <f>FC_TRA_DAVI_PA_E!K68+FC_TRA_DAVI_FR_E!K68</f>
        <v>0</v>
      </c>
      <c r="L68" s="52">
        <f>FC_TRA_DAVI_PA_E!L68+FC_TRA_DAVI_FR_E!L68</f>
        <v>0</v>
      </c>
      <c r="M68" s="52">
        <f>FC_TRA_DAVI_PA_E!M68+FC_TRA_DAVI_FR_E!M68</f>
        <v>0</v>
      </c>
      <c r="N68" s="52">
        <f>FC_TRA_DAVI_PA_E!N68+FC_TRA_DAVI_FR_E!N68</f>
        <v>0</v>
      </c>
      <c r="O68" s="52">
        <f>FC_TRA_DAVI_PA_E!O68+FC_TRA_DAVI_FR_E!O68</f>
        <v>0</v>
      </c>
      <c r="P68" s="52">
        <f>FC_TRA_DAVI_PA_E!P68+FC_TRA_DAVI_FR_E!P68</f>
        <v>0</v>
      </c>
      <c r="Q68" s="52">
        <f>FC_TRA_DAVI_PA_E!Q68+FC_TRA_DAVI_FR_E!Q68</f>
        <v>0</v>
      </c>
      <c r="R68" s="52">
        <f>FC_TRA_DAVI_PA_E!R68+FC_TRA_DAVI_FR_E!R68</f>
        <v>0</v>
      </c>
      <c r="S68" s="52">
        <f>FC_TRA_DAVI_PA_E!S68+FC_TRA_DAVI_FR_E!S68</f>
        <v>0</v>
      </c>
      <c r="T68" s="52">
        <f>FC_TRA_DAVI_PA_E!T68+FC_TRA_DAVI_FR_E!T68</f>
        <v>0</v>
      </c>
      <c r="U68" s="52">
        <f>FC_TRA_DAVI_PA_E!U68+FC_TRA_DAVI_FR_E!U68</f>
        <v>0</v>
      </c>
      <c r="V68" s="52">
        <f>FC_TRA_DAVI_PA_E!V68+FC_TRA_DAVI_FR_E!V68</f>
        <v>0</v>
      </c>
      <c r="W68" s="52">
        <f>FC_TRA_DAVI_PA_E!W68+FC_TRA_DAVI_FR_E!W68</f>
        <v>0</v>
      </c>
      <c r="X68" s="52">
        <f>FC_TRA_DAVI_PA_E!X68+FC_TRA_DAVI_FR_E!X68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FC_TRA_DAVI_PA_E!C69+FC_TRA_DAVI_FR_E!C69</f>
        <v>0</v>
      </c>
      <c r="D69" s="52">
        <f>FC_TRA_DAVI_PA_E!D69+FC_TRA_DAVI_FR_E!D69</f>
        <v>0</v>
      </c>
      <c r="E69" s="52">
        <f>FC_TRA_DAVI_PA_E!E69+FC_TRA_DAVI_FR_E!E69</f>
        <v>0</v>
      </c>
      <c r="F69" s="52">
        <f>FC_TRA_DAVI_PA_E!F69+FC_TRA_DAVI_FR_E!F69</f>
        <v>0</v>
      </c>
      <c r="G69" s="52">
        <f>FC_TRA_DAVI_PA_E!G69+FC_TRA_DAVI_FR_E!G69</f>
        <v>0</v>
      </c>
      <c r="H69" s="52">
        <f>FC_TRA_DAVI_PA_E!H69+FC_TRA_DAVI_FR_E!H69</f>
        <v>0</v>
      </c>
      <c r="I69" s="52">
        <f>FC_TRA_DAVI_PA_E!I69+FC_TRA_DAVI_FR_E!I69</f>
        <v>0</v>
      </c>
      <c r="J69" s="52">
        <f>FC_TRA_DAVI_PA_E!J69+FC_TRA_DAVI_FR_E!J69</f>
        <v>0</v>
      </c>
      <c r="K69" s="52">
        <f>FC_TRA_DAVI_PA_E!K69+FC_TRA_DAVI_FR_E!K69</f>
        <v>0</v>
      </c>
      <c r="L69" s="52">
        <f>FC_TRA_DAVI_PA_E!L69+FC_TRA_DAVI_FR_E!L69</f>
        <v>0</v>
      </c>
      <c r="M69" s="52">
        <f>FC_TRA_DAVI_PA_E!M69+FC_TRA_DAVI_FR_E!M69</f>
        <v>0</v>
      </c>
      <c r="N69" s="52">
        <f>FC_TRA_DAVI_PA_E!N69+FC_TRA_DAVI_FR_E!N69</f>
        <v>0</v>
      </c>
      <c r="O69" s="52">
        <f>FC_TRA_DAVI_PA_E!O69+FC_TRA_DAVI_FR_E!O69</f>
        <v>0</v>
      </c>
      <c r="P69" s="52">
        <f>FC_TRA_DAVI_PA_E!P69+FC_TRA_DAVI_FR_E!P69</f>
        <v>0</v>
      </c>
      <c r="Q69" s="52">
        <f>FC_TRA_DAVI_PA_E!Q69+FC_TRA_DAVI_FR_E!Q69</f>
        <v>0</v>
      </c>
      <c r="R69" s="52">
        <f>FC_TRA_DAVI_PA_E!R69+FC_TRA_DAVI_FR_E!R69</f>
        <v>0</v>
      </c>
      <c r="S69" s="52">
        <f>FC_TRA_DAVI_PA_E!S69+FC_TRA_DAVI_FR_E!S69</f>
        <v>0</v>
      </c>
      <c r="T69" s="52">
        <f>FC_TRA_DAVI_PA_E!T69+FC_TRA_DAVI_FR_E!T69</f>
        <v>0</v>
      </c>
      <c r="U69" s="52">
        <f>FC_TRA_DAVI_PA_E!U69+FC_TRA_DAVI_FR_E!U69</f>
        <v>0</v>
      </c>
      <c r="V69" s="52">
        <f>FC_TRA_DAVI_PA_E!V69+FC_TRA_DAVI_FR_E!V69</f>
        <v>0</v>
      </c>
      <c r="W69" s="52">
        <f>FC_TRA_DAVI_PA_E!W69+FC_TRA_DAVI_FR_E!W69</f>
        <v>0</v>
      </c>
      <c r="X69" s="52">
        <f>FC_TRA_DAVI_PA_E!X69+FC_TRA_DAVI_FR_E!X69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FC_TRA_DAVI_PA_E!C70+FC_TRA_DAVI_FR_E!C70</f>
        <v>0</v>
      </c>
      <c r="D70" s="52">
        <f>FC_TRA_DAVI_PA_E!D70+FC_TRA_DAVI_FR_E!D70</f>
        <v>0</v>
      </c>
      <c r="E70" s="52">
        <f>FC_TRA_DAVI_PA_E!E70+FC_TRA_DAVI_FR_E!E70</f>
        <v>0</v>
      </c>
      <c r="F70" s="52">
        <f>FC_TRA_DAVI_PA_E!F70+FC_TRA_DAVI_FR_E!F70</f>
        <v>0</v>
      </c>
      <c r="G70" s="52">
        <f>FC_TRA_DAVI_PA_E!G70+FC_TRA_DAVI_FR_E!G70</f>
        <v>0</v>
      </c>
      <c r="H70" s="52">
        <f>FC_TRA_DAVI_PA_E!H70+FC_TRA_DAVI_FR_E!H70</f>
        <v>0</v>
      </c>
      <c r="I70" s="52">
        <f>FC_TRA_DAVI_PA_E!I70+FC_TRA_DAVI_FR_E!I70</f>
        <v>0</v>
      </c>
      <c r="J70" s="52">
        <f>FC_TRA_DAVI_PA_E!J70+FC_TRA_DAVI_FR_E!J70</f>
        <v>0</v>
      </c>
      <c r="K70" s="52">
        <f>FC_TRA_DAVI_PA_E!K70+FC_TRA_DAVI_FR_E!K70</f>
        <v>0</v>
      </c>
      <c r="L70" s="52">
        <f>FC_TRA_DAVI_PA_E!L70+FC_TRA_DAVI_FR_E!L70</f>
        <v>0</v>
      </c>
      <c r="M70" s="52">
        <f>FC_TRA_DAVI_PA_E!M70+FC_TRA_DAVI_FR_E!M70</f>
        <v>0</v>
      </c>
      <c r="N70" s="52">
        <f>FC_TRA_DAVI_PA_E!N70+FC_TRA_DAVI_FR_E!N70</f>
        <v>0</v>
      </c>
      <c r="O70" s="52">
        <f>FC_TRA_DAVI_PA_E!O70+FC_TRA_DAVI_FR_E!O70</f>
        <v>0</v>
      </c>
      <c r="P70" s="52">
        <f>FC_TRA_DAVI_PA_E!P70+FC_TRA_DAVI_FR_E!P70</f>
        <v>0</v>
      </c>
      <c r="Q70" s="52">
        <f>FC_TRA_DAVI_PA_E!Q70+FC_TRA_DAVI_FR_E!Q70</f>
        <v>0</v>
      </c>
      <c r="R70" s="52">
        <f>FC_TRA_DAVI_PA_E!R70+FC_TRA_DAVI_FR_E!R70</f>
        <v>0</v>
      </c>
      <c r="S70" s="52">
        <f>FC_TRA_DAVI_PA_E!S70+FC_TRA_DAVI_FR_E!S70</f>
        <v>0</v>
      </c>
      <c r="T70" s="52">
        <f>FC_TRA_DAVI_PA_E!T70+FC_TRA_DAVI_FR_E!T70</f>
        <v>0</v>
      </c>
      <c r="U70" s="52">
        <f>FC_TRA_DAVI_PA_E!U70+FC_TRA_DAVI_FR_E!U70</f>
        <v>0</v>
      </c>
      <c r="V70" s="52">
        <f>FC_TRA_DAVI_PA_E!V70+FC_TRA_DAVI_FR_E!V70</f>
        <v>0</v>
      </c>
      <c r="W70" s="52">
        <f>FC_TRA_DAVI_PA_E!W70+FC_TRA_DAVI_FR_E!W70</f>
        <v>0</v>
      </c>
      <c r="X70" s="52">
        <f>FC_TRA_DAVI_PA_E!X70+FC_TRA_DAVI_FR_E!X70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FC_TRA_DAVI_PA_E!C71+FC_TRA_DAVI_FR_E!C71</f>
        <v>0</v>
      </c>
      <c r="D71" s="52">
        <f>FC_TRA_DAVI_PA_E!D71+FC_TRA_DAVI_FR_E!D71</f>
        <v>0</v>
      </c>
      <c r="E71" s="52">
        <f>FC_TRA_DAVI_PA_E!E71+FC_TRA_DAVI_FR_E!E71</f>
        <v>0</v>
      </c>
      <c r="F71" s="52">
        <f>FC_TRA_DAVI_PA_E!F71+FC_TRA_DAVI_FR_E!F71</f>
        <v>0</v>
      </c>
      <c r="G71" s="52">
        <f>FC_TRA_DAVI_PA_E!G71+FC_TRA_DAVI_FR_E!G71</f>
        <v>0</v>
      </c>
      <c r="H71" s="52">
        <f>FC_TRA_DAVI_PA_E!H71+FC_TRA_DAVI_FR_E!H71</f>
        <v>0</v>
      </c>
      <c r="I71" s="52">
        <f>FC_TRA_DAVI_PA_E!I71+FC_TRA_DAVI_FR_E!I71</f>
        <v>0</v>
      </c>
      <c r="J71" s="52">
        <f>FC_TRA_DAVI_PA_E!J71+FC_TRA_DAVI_FR_E!J71</f>
        <v>0</v>
      </c>
      <c r="K71" s="52">
        <f>FC_TRA_DAVI_PA_E!K71+FC_TRA_DAVI_FR_E!K71</f>
        <v>0</v>
      </c>
      <c r="L71" s="52">
        <f>FC_TRA_DAVI_PA_E!L71+FC_TRA_DAVI_FR_E!L71</f>
        <v>0</v>
      </c>
      <c r="M71" s="52">
        <f>FC_TRA_DAVI_PA_E!M71+FC_TRA_DAVI_FR_E!M71</f>
        <v>0</v>
      </c>
      <c r="N71" s="52">
        <f>FC_TRA_DAVI_PA_E!N71+FC_TRA_DAVI_FR_E!N71</f>
        <v>0</v>
      </c>
      <c r="O71" s="52">
        <f>FC_TRA_DAVI_PA_E!O71+FC_TRA_DAVI_FR_E!O71</f>
        <v>0</v>
      </c>
      <c r="P71" s="52">
        <f>FC_TRA_DAVI_PA_E!P71+FC_TRA_DAVI_FR_E!P71</f>
        <v>0</v>
      </c>
      <c r="Q71" s="52">
        <f>FC_TRA_DAVI_PA_E!Q71+FC_TRA_DAVI_FR_E!Q71</f>
        <v>0</v>
      </c>
      <c r="R71" s="52">
        <f>FC_TRA_DAVI_PA_E!R71+FC_TRA_DAVI_FR_E!R71</f>
        <v>0</v>
      </c>
      <c r="S71" s="52">
        <f>FC_TRA_DAVI_PA_E!S71+FC_TRA_DAVI_FR_E!S71</f>
        <v>0</v>
      </c>
      <c r="T71" s="52">
        <f>FC_TRA_DAVI_PA_E!T71+FC_TRA_DAVI_FR_E!T71</f>
        <v>0</v>
      </c>
      <c r="U71" s="52">
        <f>FC_TRA_DAVI_PA_E!U71+FC_TRA_DAVI_FR_E!U71</f>
        <v>0</v>
      </c>
      <c r="V71" s="52">
        <f>FC_TRA_DAVI_PA_E!V71+FC_TRA_DAVI_FR_E!V71</f>
        <v>0</v>
      </c>
      <c r="W71" s="52">
        <f>FC_TRA_DAVI_PA_E!W71+FC_TRA_DAVI_FR_E!W71</f>
        <v>0</v>
      </c>
      <c r="X71" s="52">
        <f>FC_TRA_DAVI_PA_E!X71+FC_TRA_DAVI_FR_E!X71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FC_TRA_DAVI_PA_E!C72+FC_TRA_DAVI_FR_E!C72</f>
        <v>0</v>
      </c>
      <c r="D72" s="55">
        <f>FC_TRA_DAVI_PA_E!D72+FC_TRA_DAVI_FR_E!D72</f>
        <v>0</v>
      </c>
      <c r="E72" s="55">
        <f>FC_TRA_DAVI_PA_E!E72+FC_TRA_DAVI_FR_E!E72</f>
        <v>0</v>
      </c>
      <c r="F72" s="55">
        <f>FC_TRA_DAVI_PA_E!F72+FC_TRA_DAVI_FR_E!F72</f>
        <v>0</v>
      </c>
      <c r="G72" s="55">
        <f>FC_TRA_DAVI_PA_E!G72+FC_TRA_DAVI_FR_E!G72</f>
        <v>0</v>
      </c>
      <c r="H72" s="55">
        <f>FC_TRA_DAVI_PA_E!H72+FC_TRA_DAVI_FR_E!H72</f>
        <v>0</v>
      </c>
      <c r="I72" s="55">
        <f>FC_TRA_DAVI_PA_E!I72+FC_TRA_DAVI_FR_E!I72</f>
        <v>0</v>
      </c>
      <c r="J72" s="55">
        <f>FC_TRA_DAVI_PA_E!J72+FC_TRA_DAVI_FR_E!J72</f>
        <v>0</v>
      </c>
      <c r="K72" s="55">
        <f>FC_TRA_DAVI_PA_E!K72+FC_TRA_DAVI_FR_E!K72</f>
        <v>0</v>
      </c>
      <c r="L72" s="55">
        <f>FC_TRA_DAVI_PA_E!L72+FC_TRA_DAVI_FR_E!L72</f>
        <v>0</v>
      </c>
      <c r="M72" s="55">
        <f>FC_TRA_DAVI_PA_E!M72+FC_TRA_DAVI_FR_E!M72</f>
        <v>0</v>
      </c>
      <c r="N72" s="55">
        <f>FC_TRA_DAVI_PA_E!N72+FC_TRA_DAVI_FR_E!N72</f>
        <v>0</v>
      </c>
      <c r="O72" s="55">
        <f>FC_TRA_DAVI_PA_E!O72+FC_TRA_DAVI_FR_E!O72</f>
        <v>0</v>
      </c>
      <c r="P72" s="55">
        <f>FC_TRA_DAVI_PA_E!P72+FC_TRA_DAVI_FR_E!P72</f>
        <v>0</v>
      </c>
      <c r="Q72" s="55">
        <f>FC_TRA_DAVI_PA_E!Q72+FC_TRA_DAVI_FR_E!Q72</f>
        <v>0</v>
      </c>
      <c r="R72" s="55">
        <f>FC_TRA_DAVI_PA_E!R72+FC_TRA_DAVI_FR_E!R72</f>
        <v>0</v>
      </c>
      <c r="S72" s="55">
        <f>FC_TRA_DAVI_PA_E!S72+FC_TRA_DAVI_FR_E!S72</f>
        <v>0</v>
      </c>
      <c r="T72" s="55">
        <f>FC_TRA_DAVI_PA_E!T72+FC_TRA_DAVI_FR_E!T72</f>
        <v>0</v>
      </c>
      <c r="U72" s="55">
        <f>FC_TRA_DAVI_PA_E!U72+FC_TRA_DAVI_FR_E!U72</f>
        <v>0</v>
      </c>
      <c r="V72" s="55">
        <f>FC_TRA_DAVI_PA_E!V72+FC_TRA_DAVI_FR_E!V72</f>
        <v>0</v>
      </c>
      <c r="W72" s="55">
        <f>FC_TRA_DAVI_PA_E!W72+FC_TRA_DAVI_FR_E!W72</f>
        <v>0</v>
      </c>
      <c r="X72" s="55">
        <f>FC_TRA_DAVI_PA_E!X72+FC_TRA_DAVI_FR_E!X72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230</v>
      </c>
      <c r="B1" s="4" t="s">
        <v>233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0</v>
      </c>
      <c r="E26" s="27">
        <f t="shared" si="9"/>
        <v>0</v>
      </c>
      <c r="F26" s="27">
        <f t="shared" si="9"/>
        <v>0</v>
      </c>
      <c r="G26" s="27">
        <f t="shared" si="9"/>
        <v>0</v>
      </c>
      <c r="H26" s="27">
        <f t="shared" si="9"/>
        <v>0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</v>
      </c>
      <c r="U26" s="27">
        <f t="shared" si="9"/>
        <v>0</v>
      </c>
      <c r="V26" s="27">
        <f t="shared" si="9"/>
        <v>0</v>
      </c>
      <c r="W26" s="27">
        <f t="shared" si="9"/>
        <v>0</v>
      </c>
      <c r="X26" s="27">
        <f t="shared" si="9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0</v>
      </c>
      <c r="E33" s="19">
        <f t="shared" si="11"/>
        <v>0</v>
      </c>
      <c r="F33" s="19">
        <f t="shared" si="11"/>
        <v>0</v>
      </c>
      <c r="G33" s="19">
        <f t="shared" si="11"/>
        <v>0</v>
      </c>
      <c r="H33" s="19">
        <f t="shared" si="11"/>
        <v>0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</v>
      </c>
      <c r="U33" s="19">
        <f t="shared" si="11"/>
        <v>0</v>
      </c>
      <c r="V33" s="19">
        <f t="shared" si="11"/>
        <v>0</v>
      </c>
      <c r="W33" s="19">
        <f t="shared" si="11"/>
        <v>0</v>
      </c>
      <c r="X33" s="19">
        <f t="shared" si="11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231</v>
      </c>
      <c r="B1" s="4" t="s">
        <v>232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0</v>
      </c>
      <c r="E26" s="27">
        <f t="shared" si="9"/>
        <v>0</v>
      </c>
      <c r="F26" s="27">
        <f t="shared" si="9"/>
        <v>0</v>
      </c>
      <c r="G26" s="27">
        <f t="shared" si="9"/>
        <v>0</v>
      </c>
      <c r="H26" s="27">
        <f t="shared" si="9"/>
        <v>0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</v>
      </c>
      <c r="U26" s="27">
        <f t="shared" si="9"/>
        <v>0</v>
      </c>
      <c r="V26" s="27">
        <f t="shared" si="9"/>
        <v>0</v>
      </c>
      <c r="W26" s="27">
        <f t="shared" si="9"/>
        <v>0</v>
      </c>
      <c r="X26" s="27">
        <f t="shared" si="9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0</v>
      </c>
      <c r="E33" s="19">
        <f t="shared" si="11"/>
        <v>0</v>
      </c>
      <c r="F33" s="19">
        <f t="shared" si="11"/>
        <v>0</v>
      </c>
      <c r="G33" s="19">
        <f t="shared" si="11"/>
        <v>0</v>
      </c>
      <c r="H33" s="19">
        <f t="shared" si="11"/>
        <v>0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</v>
      </c>
      <c r="U33" s="19">
        <f t="shared" si="11"/>
        <v>0</v>
      </c>
      <c r="V33" s="19">
        <f t="shared" si="11"/>
        <v>0</v>
      </c>
      <c r="W33" s="19">
        <f t="shared" si="11"/>
        <v>0</v>
      </c>
      <c r="X33" s="19">
        <f t="shared" si="11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160</v>
      </c>
      <c r="B1" s="4" t="s">
        <v>170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1.4240102292000001</v>
      </c>
      <c r="D2" s="21">
        <f t="shared" ref="D2:X2" si="0">SUM(D3,D17,D22,D25,D26,D51,D52)</f>
        <v>1.4022932976000002</v>
      </c>
      <c r="E2" s="21">
        <f t="shared" si="0"/>
        <v>1.3991908788</v>
      </c>
      <c r="F2" s="21">
        <f t="shared" si="0"/>
        <v>1.2316602636</v>
      </c>
      <c r="G2" s="21">
        <f t="shared" si="0"/>
        <v>1.3991908788</v>
      </c>
      <c r="H2" s="21">
        <f t="shared" si="0"/>
        <v>1.3123231524000001</v>
      </c>
      <c r="I2" s="21">
        <f t="shared" si="0"/>
        <v>1.4333174856000002</v>
      </c>
      <c r="J2" s="21">
        <f t="shared" si="0"/>
        <v>1.3216304087999999</v>
      </c>
      <c r="K2" s="21">
        <f t="shared" si="0"/>
        <v>1.3898836224000002</v>
      </c>
      <c r="L2" s="21">
        <f t="shared" si="0"/>
        <v>1.1137683491999999</v>
      </c>
      <c r="M2" s="21">
        <f t="shared" si="0"/>
        <v>1.3650642720000001</v>
      </c>
      <c r="N2" s="21">
        <f t="shared" si="0"/>
        <v>1.1975336568000001</v>
      </c>
      <c r="O2" s="21">
        <f t="shared" si="0"/>
        <v>1.1176153200000001</v>
      </c>
      <c r="P2" s="21">
        <f t="shared" si="0"/>
        <v>1.0291104</v>
      </c>
      <c r="Q2" s="21">
        <f t="shared" si="0"/>
        <v>1.0479023999999999</v>
      </c>
      <c r="R2" s="21">
        <f t="shared" si="0"/>
        <v>0.95569307999999997</v>
      </c>
      <c r="S2" s="21">
        <f t="shared" si="0"/>
        <v>0.89727155999999986</v>
      </c>
      <c r="T2" s="21">
        <f t="shared" si="0"/>
        <v>0.91523411999999993</v>
      </c>
      <c r="U2" s="21">
        <f t="shared" si="0"/>
        <v>0.91280304000000034</v>
      </c>
      <c r="V2" s="21">
        <f t="shared" si="0"/>
        <v>0.87456780000000012</v>
      </c>
      <c r="W2" s="21">
        <f t="shared" si="0"/>
        <v>0.29290248000000002</v>
      </c>
      <c r="X2" s="21">
        <f t="shared" si="0"/>
        <v>0.25502256000000001</v>
      </c>
    </row>
    <row r="3" spans="1:24" ht="11.25" customHeight="1" x14ac:dyDescent="0.2">
      <c r="A3" s="22" t="s">
        <v>2</v>
      </c>
      <c r="B3" s="23" t="s">
        <v>3</v>
      </c>
      <c r="C3" s="24">
        <f t="shared" ref="C3:V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ref="W3:X3" si="2">SUM(W4,W8,W11)</f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V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ref="W4:X4" si="4">SUM(W5:W7)</f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f>FC_TRA_DNAVI_DCS_E!C5+FC_TRA_DNAVI_IWW_E!C5</f>
        <v>0</v>
      </c>
      <c r="D5" s="8">
        <f>FC_TRA_DNAVI_DCS_E!D5+FC_TRA_DNAVI_IWW_E!D5</f>
        <v>0</v>
      </c>
      <c r="E5" s="8">
        <f>FC_TRA_DNAVI_DCS_E!E5+FC_TRA_DNAVI_IWW_E!E5</f>
        <v>0</v>
      </c>
      <c r="F5" s="8">
        <f>FC_TRA_DNAVI_DCS_E!F5+FC_TRA_DNAVI_IWW_E!F5</f>
        <v>0</v>
      </c>
      <c r="G5" s="8">
        <f>FC_TRA_DNAVI_DCS_E!G5+FC_TRA_DNAVI_IWW_E!G5</f>
        <v>0</v>
      </c>
      <c r="H5" s="8">
        <f>FC_TRA_DNAVI_DCS_E!H5+FC_TRA_DNAVI_IWW_E!H5</f>
        <v>0</v>
      </c>
      <c r="I5" s="8">
        <f>FC_TRA_DNAVI_DCS_E!I5+FC_TRA_DNAVI_IWW_E!I5</f>
        <v>0</v>
      </c>
      <c r="J5" s="8">
        <f>FC_TRA_DNAVI_DCS_E!J5+FC_TRA_DNAVI_IWW_E!J5</f>
        <v>0</v>
      </c>
      <c r="K5" s="8">
        <f>FC_TRA_DNAVI_DCS_E!K5+FC_TRA_DNAVI_IWW_E!K5</f>
        <v>0</v>
      </c>
      <c r="L5" s="8">
        <f>FC_TRA_DNAVI_DCS_E!L5+FC_TRA_DNAVI_IWW_E!L5</f>
        <v>0</v>
      </c>
      <c r="M5" s="8">
        <f>FC_TRA_DNAVI_DCS_E!M5+FC_TRA_DNAVI_IWW_E!M5</f>
        <v>0</v>
      </c>
      <c r="N5" s="8">
        <f>FC_TRA_DNAVI_DCS_E!N5+FC_TRA_DNAVI_IWW_E!N5</f>
        <v>0</v>
      </c>
      <c r="O5" s="8">
        <f>FC_TRA_DNAVI_DCS_E!O5+FC_TRA_DNAVI_IWW_E!O5</f>
        <v>0</v>
      </c>
      <c r="P5" s="8">
        <f>FC_TRA_DNAVI_DCS_E!P5+FC_TRA_DNAVI_IWW_E!P5</f>
        <v>0</v>
      </c>
      <c r="Q5" s="8">
        <f>FC_TRA_DNAVI_DCS_E!Q5+FC_TRA_DNAVI_IWW_E!Q5</f>
        <v>0</v>
      </c>
      <c r="R5" s="8">
        <f>FC_TRA_DNAVI_DCS_E!R5+FC_TRA_DNAVI_IWW_E!R5</f>
        <v>0</v>
      </c>
      <c r="S5" s="8">
        <f>FC_TRA_DNAVI_DCS_E!S5+FC_TRA_DNAVI_IWW_E!S5</f>
        <v>0</v>
      </c>
      <c r="T5" s="8">
        <f>FC_TRA_DNAVI_DCS_E!T5+FC_TRA_DNAVI_IWW_E!T5</f>
        <v>0</v>
      </c>
      <c r="U5" s="8">
        <f>FC_TRA_DNAVI_DCS_E!U5+FC_TRA_DNAVI_IWW_E!U5</f>
        <v>0</v>
      </c>
      <c r="V5" s="8">
        <f>FC_TRA_DNAVI_DCS_E!V5+FC_TRA_DNAVI_IWW_E!V5</f>
        <v>0</v>
      </c>
      <c r="W5" s="8">
        <f>FC_TRA_DNAVI_DCS_E!W5+FC_TRA_DNAVI_IWW_E!W5</f>
        <v>0</v>
      </c>
      <c r="X5" s="8">
        <f>FC_TRA_DNAVI_DCS_E!X5+FC_TRA_DNAVI_IWW_E!X5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FC_TRA_DNAVI_DCS_E!C6+FC_TRA_DNAVI_IWW_E!C6</f>
        <v>0</v>
      </c>
      <c r="D6" s="8">
        <f>FC_TRA_DNAVI_DCS_E!D6+FC_TRA_DNAVI_IWW_E!D6</f>
        <v>0</v>
      </c>
      <c r="E6" s="8">
        <f>FC_TRA_DNAVI_DCS_E!E6+FC_TRA_DNAVI_IWW_E!E6</f>
        <v>0</v>
      </c>
      <c r="F6" s="8">
        <f>FC_TRA_DNAVI_DCS_E!F6+FC_TRA_DNAVI_IWW_E!F6</f>
        <v>0</v>
      </c>
      <c r="G6" s="8">
        <f>FC_TRA_DNAVI_DCS_E!G6+FC_TRA_DNAVI_IWW_E!G6</f>
        <v>0</v>
      </c>
      <c r="H6" s="8">
        <f>FC_TRA_DNAVI_DCS_E!H6+FC_TRA_DNAVI_IWW_E!H6</f>
        <v>0</v>
      </c>
      <c r="I6" s="8">
        <f>FC_TRA_DNAVI_DCS_E!I6+FC_TRA_DNAVI_IWW_E!I6</f>
        <v>0</v>
      </c>
      <c r="J6" s="8">
        <f>FC_TRA_DNAVI_DCS_E!J6+FC_TRA_DNAVI_IWW_E!J6</f>
        <v>0</v>
      </c>
      <c r="K6" s="8">
        <f>FC_TRA_DNAVI_DCS_E!K6+FC_TRA_DNAVI_IWW_E!K6</f>
        <v>0</v>
      </c>
      <c r="L6" s="8">
        <f>FC_TRA_DNAVI_DCS_E!L6+FC_TRA_DNAVI_IWW_E!L6</f>
        <v>0</v>
      </c>
      <c r="M6" s="8">
        <f>FC_TRA_DNAVI_DCS_E!M6+FC_TRA_DNAVI_IWW_E!M6</f>
        <v>0</v>
      </c>
      <c r="N6" s="8">
        <f>FC_TRA_DNAVI_DCS_E!N6+FC_TRA_DNAVI_IWW_E!N6</f>
        <v>0</v>
      </c>
      <c r="O6" s="8">
        <f>FC_TRA_DNAVI_DCS_E!O6+FC_TRA_DNAVI_IWW_E!O6</f>
        <v>0</v>
      </c>
      <c r="P6" s="8">
        <f>FC_TRA_DNAVI_DCS_E!P6+FC_TRA_DNAVI_IWW_E!P6</f>
        <v>0</v>
      </c>
      <c r="Q6" s="8">
        <f>FC_TRA_DNAVI_DCS_E!Q6+FC_TRA_DNAVI_IWW_E!Q6</f>
        <v>0</v>
      </c>
      <c r="R6" s="8">
        <f>FC_TRA_DNAVI_DCS_E!R6+FC_TRA_DNAVI_IWW_E!R6</f>
        <v>0</v>
      </c>
      <c r="S6" s="8">
        <f>FC_TRA_DNAVI_DCS_E!S6+FC_TRA_DNAVI_IWW_E!S6</f>
        <v>0</v>
      </c>
      <c r="T6" s="8">
        <f>FC_TRA_DNAVI_DCS_E!T6+FC_TRA_DNAVI_IWW_E!T6</f>
        <v>0</v>
      </c>
      <c r="U6" s="8">
        <f>FC_TRA_DNAVI_DCS_E!U6+FC_TRA_DNAVI_IWW_E!U6</f>
        <v>0</v>
      </c>
      <c r="V6" s="8">
        <f>FC_TRA_DNAVI_DCS_E!V6+FC_TRA_DNAVI_IWW_E!V6</f>
        <v>0</v>
      </c>
      <c r="W6" s="8">
        <f>FC_TRA_DNAVI_DCS_E!W6+FC_TRA_DNAVI_IWW_E!W6</f>
        <v>0</v>
      </c>
      <c r="X6" s="8">
        <f>FC_TRA_DNAVI_DCS_E!X6+FC_TRA_DNAVI_IWW_E!X6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FC_TRA_DNAVI_DCS_E!C7+FC_TRA_DNAVI_IWW_E!C7</f>
        <v>0</v>
      </c>
      <c r="D7" s="8">
        <f>FC_TRA_DNAVI_DCS_E!D7+FC_TRA_DNAVI_IWW_E!D7</f>
        <v>0</v>
      </c>
      <c r="E7" s="8">
        <f>FC_TRA_DNAVI_DCS_E!E7+FC_TRA_DNAVI_IWW_E!E7</f>
        <v>0</v>
      </c>
      <c r="F7" s="8">
        <f>FC_TRA_DNAVI_DCS_E!F7+FC_TRA_DNAVI_IWW_E!F7</f>
        <v>0</v>
      </c>
      <c r="G7" s="8">
        <f>FC_TRA_DNAVI_DCS_E!G7+FC_TRA_DNAVI_IWW_E!G7</f>
        <v>0</v>
      </c>
      <c r="H7" s="8">
        <f>FC_TRA_DNAVI_DCS_E!H7+FC_TRA_DNAVI_IWW_E!H7</f>
        <v>0</v>
      </c>
      <c r="I7" s="8">
        <f>FC_TRA_DNAVI_DCS_E!I7+FC_TRA_DNAVI_IWW_E!I7</f>
        <v>0</v>
      </c>
      <c r="J7" s="8">
        <f>FC_TRA_DNAVI_DCS_E!J7+FC_TRA_DNAVI_IWW_E!J7</f>
        <v>0</v>
      </c>
      <c r="K7" s="8">
        <f>FC_TRA_DNAVI_DCS_E!K7+FC_TRA_DNAVI_IWW_E!K7</f>
        <v>0</v>
      </c>
      <c r="L7" s="8">
        <f>FC_TRA_DNAVI_DCS_E!L7+FC_TRA_DNAVI_IWW_E!L7</f>
        <v>0</v>
      </c>
      <c r="M7" s="8">
        <f>FC_TRA_DNAVI_DCS_E!M7+FC_TRA_DNAVI_IWW_E!M7</f>
        <v>0</v>
      </c>
      <c r="N7" s="8">
        <f>FC_TRA_DNAVI_DCS_E!N7+FC_TRA_DNAVI_IWW_E!N7</f>
        <v>0</v>
      </c>
      <c r="O7" s="8">
        <f>FC_TRA_DNAVI_DCS_E!O7+FC_TRA_DNAVI_IWW_E!O7</f>
        <v>0</v>
      </c>
      <c r="P7" s="8">
        <f>FC_TRA_DNAVI_DCS_E!P7+FC_TRA_DNAVI_IWW_E!P7</f>
        <v>0</v>
      </c>
      <c r="Q7" s="8">
        <f>FC_TRA_DNAVI_DCS_E!Q7+FC_TRA_DNAVI_IWW_E!Q7</f>
        <v>0</v>
      </c>
      <c r="R7" s="8">
        <f>FC_TRA_DNAVI_DCS_E!R7+FC_TRA_DNAVI_IWW_E!R7</f>
        <v>0</v>
      </c>
      <c r="S7" s="8">
        <f>FC_TRA_DNAVI_DCS_E!S7+FC_TRA_DNAVI_IWW_E!S7</f>
        <v>0</v>
      </c>
      <c r="T7" s="8">
        <f>FC_TRA_DNAVI_DCS_E!T7+FC_TRA_DNAVI_IWW_E!T7</f>
        <v>0</v>
      </c>
      <c r="U7" s="8">
        <f>FC_TRA_DNAVI_DCS_E!U7+FC_TRA_DNAVI_IWW_E!U7</f>
        <v>0</v>
      </c>
      <c r="V7" s="8">
        <f>FC_TRA_DNAVI_DCS_E!V7+FC_TRA_DNAVI_IWW_E!V7</f>
        <v>0</v>
      </c>
      <c r="W7" s="8">
        <f>FC_TRA_DNAVI_DCS_E!W7+FC_TRA_DNAVI_IWW_E!W7</f>
        <v>0</v>
      </c>
      <c r="X7" s="8">
        <f>FC_TRA_DNAVI_DCS_E!X7+FC_TRA_DNAVI_IWW_E!X7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V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ref="W8:X8" si="6">SUM(W9:W10)</f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FC_TRA_DNAVI_DCS_E!C9+FC_TRA_DNAVI_IWW_E!C9</f>
        <v>0</v>
      </c>
      <c r="D9" s="8">
        <f>FC_TRA_DNAVI_DCS_E!D9+FC_TRA_DNAVI_IWW_E!D9</f>
        <v>0</v>
      </c>
      <c r="E9" s="8">
        <f>FC_TRA_DNAVI_DCS_E!E9+FC_TRA_DNAVI_IWW_E!E9</f>
        <v>0</v>
      </c>
      <c r="F9" s="8">
        <f>FC_TRA_DNAVI_DCS_E!F9+FC_TRA_DNAVI_IWW_E!F9</f>
        <v>0</v>
      </c>
      <c r="G9" s="8">
        <f>FC_TRA_DNAVI_DCS_E!G9+FC_TRA_DNAVI_IWW_E!G9</f>
        <v>0</v>
      </c>
      <c r="H9" s="8">
        <f>FC_TRA_DNAVI_DCS_E!H9+FC_TRA_DNAVI_IWW_E!H9</f>
        <v>0</v>
      </c>
      <c r="I9" s="8">
        <f>FC_TRA_DNAVI_DCS_E!I9+FC_TRA_DNAVI_IWW_E!I9</f>
        <v>0</v>
      </c>
      <c r="J9" s="8">
        <f>FC_TRA_DNAVI_DCS_E!J9+FC_TRA_DNAVI_IWW_E!J9</f>
        <v>0</v>
      </c>
      <c r="K9" s="8">
        <f>FC_TRA_DNAVI_DCS_E!K9+FC_TRA_DNAVI_IWW_E!K9</f>
        <v>0</v>
      </c>
      <c r="L9" s="8">
        <f>FC_TRA_DNAVI_DCS_E!L9+FC_TRA_DNAVI_IWW_E!L9</f>
        <v>0</v>
      </c>
      <c r="M9" s="8">
        <f>FC_TRA_DNAVI_DCS_E!M9+FC_TRA_DNAVI_IWW_E!M9</f>
        <v>0</v>
      </c>
      <c r="N9" s="8">
        <f>FC_TRA_DNAVI_DCS_E!N9+FC_TRA_DNAVI_IWW_E!N9</f>
        <v>0</v>
      </c>
      <c r="O9" s="8">
        <f>FC_TRA_DNAVI_DCS_E!O9+FC_TRA_DNAVI_IWW_E!O9</f>
        <v>0</v>
      </c>
      <c r="P9" s="8">
        <f>FC_TRA_DNAVI_DCS_E!P9+FC_TRA_DNAVI_IWW_E!P9</f>
        <v>0</v>
      </c>
      <c r="Q9" s="8">
        <f>FC_TRA_DNAVI_DCS_E!Q9+FC_TRA_DNAVI_IWW_E!Q9</f>
        <v>0</v>
      </c>
      <c r="R9" s="8">
        <f>FC_TRA_DNAVI_DCS_E!R9+FC_TRA_DNAVI_IWW_E!R9</f>
        <v>0</v>
      </c>
      <c r="S9" s="8">
        <f>FC_TRA_DNAVI_DCS_E!S9+FC_TRA_DNAVI_IWW_E!S9</f>
        <v>0</v>
      </c>
      <c r="T9" s="8">
        <f>FC_TRA_DNAVI_DCS_E!T9+FC_TRA_DNAVI_IWW_E!T9</f>
        <v>0</v>
      </c>
      <c r="U9" s="8">
        <f>FC_TRA_DNAVI_DCS_E!U9+FC_TRA_DNAVI_IWW_E!U9</f>
        <v>0</v>
      </c>
      <c r="V9" s="8">
        <f>FC_TRA_DNAVI_DCS_E!V9+FC_TRA_DNAVI_IWW_E!V9</f>
        <v>0</v>
      </c>
      <c r="W9" s="8">
        <f>FC_TRA_DNAVI_DCS_E!W9+FC_TRA_DNAVI_IWW_E!W9</f>
        <v>0</v>
      </c>
      <c r="X9" s="8">
        <f>FC_TRA_DNAVI_DCS_E!X9+FC_TRA_DNAVI_IWW_E!X9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FC_TRA_DNAVI_DCS_E!C10+FC_TRA_DNAVI_IWW_E!C10</f>
        <v>0</v>
      </c>
      <c r="D10" s="8">
        <f>FC_TRA_DNAVI_DCS_E!D10+FC_TRA_DNAVI_IWW_E!D10</f>
        <v>0</v>
      </c>
      <c r="E10" s="8">
        <f>FC_TRA_DNAVI_DCS_E!E10+FC_TRA_DNAVI_IWW_E!E10</f>
        <v>0</v>
      </c>
      <c r="F10" s="8">
        <f>FC_TRA_DNAVI_DCS_E!F10+FC_TRA_DNAVI_IWW_E!F10</f>
        <v>0</v>
      </c>
      <c r="G10" s="8">
        <f>FC_TRA_DNAVI_DCS_E!G10+FC_TRA_DNAVI_IWW_E!G10</f>
        <v>0</v>
      </c>
      <c r="H10" s="8">
        <f>FC_TRA_DNAVI_DCS_E!H10+FC_TRA_DNAVI_IWW_E!H10</f>
        <v>0</v>
      </c>
      <c r="I10" s="8">
        <f>FC_TRA_DNAVI_DCS_E!I10+FC_TRA_DNAVI_IWW_E!I10</f>
        <v>0</v>
      </c>
      <c r="J10" s="8">
        <f>FC_TRA_DNAVI_DCS_E!J10+FC_TRA_DNAVI_IWW_E!J10</f>
        <v>0</v>
      </c>
      <c r="K10" s="8">
        <f>FC_TRA_DNAVI_DCS_E!K10+FC_TRA_DNAVI_IWW_E!K10</f>
        <v>0</v>
      </c>
      <c r="L10" s="8">
        <f>FC_TRA_DNAVI_DCS_E!L10+FC_TRA_DNAVI_IWW_E!L10</f>
        <v>0</v>
      </c>
      <c r="M10" s="8">
        <f>FC_TRA_DNAVI_DCS_E!M10+FC_TRA_DNAVI_IWW_E!M10</f>
        <v>0</v>
      </c>
      <c r="N10" s="8">
        <f>FC_TRA_DNAVI_DCS_E!N10+FC_TRA_DNAVI_IWW_E!N10</f>
        <v>0</v>
      </c>
      <c r="O10" s="8">
        <f>FC_TRA_DNAVI_DCS_E!O10+FC_TRA_DNAVI_IWW_E!O10</f>
        <v>0</v>
      </c>
      <c r="P10" s="8">
        <f>FC_TRA_DNAVI_DCS_E!P10+FC_TRA_DNAVI_IWW_E!P10</f>
        <v>0</v>
      </c>
      <c r="Q10" s="8">
        <f>FC_TRA_DNAVI_DCS_E!Q10+FC_TRA_DNAVI_IWW_E!Q10</f>
        <v>0</v>
      </c>
      <c r="R10" s="8">
        <f>FC_TRA_DNAVI_DCS_E!R10+FC_TRA_DNAVI_IWW_E!R10</f>
        <v>0</v>
      </c>
      <c r="S10" s="8">
        <f>FC_TRA_DNAVI_DCS_E!S10+FC_TRA_DNAVI_IWW_E!S10</f>
        <v>0</v>
      </c>
      <c r="T10" s="8">
        <f>FC_TRA_DNAVI_DCS_E!T10+FC_TRA_DNAVI_IWW_E!T10</f>
        <v>0</v>
      </c>
      <c r="U10" s="8">
        <f>FC_TRA_DNAVI_DCS_E!U10+FC_TRA_DNAVI_IWW_E!U10</f>
        <v>0</v>
      </c>
      <c r="V10" s="8">
        <f>FC_TRA_DNAVI_DCS_E!V10+FC_TRA_DNAVI_IWW_E!V10</f>
        <v>0</v>
      </c>
      <c r="W10" s="8">
        <f>FC_TRA_DNAVI_DCS_E!W10+FC_TRA_DNAVI_IWW_E!W10</f>
        <v>0</v>
      </c>
      <c r="X10" s="8">
        <f>FC_TRA_DNAVI_DCS_E!X10+FC_TRA_DNAVI_IWW_E!X10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V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ref="W11:X11" si="8">SUM(W12:W16)</f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f>FC_TRA_DNAVI_DCS_E!C12+FC_TRA_DNAVI_IWW_E!C12</f>
        <v>0</v>
      </c>
      <c r="D12" s="8">
        <f>FC_TRA_DNAVI_DCS_E!D12+FC_TRA_DNAVI_IWW_E!D12</f>
        <v>0</v>
      </c>
      <c r="E12" s="8">
        <f>FC_TRA_DNAVI_DCS_E!E12+FC_TRA_DNAVI_IWW_E!E12</f>
        <v>0</v>
      </c>
      <c r="F12" s="8">
        <f>FC_TRA_DNAVI_DCS_E!F12+FC_TRA_DNAVI_IWW_E!F12</f>
        <v>0</v>
      </c>
      <c r="G12" s="8">
        <f>FC_TRA_DNAVI_DCS_E!G12+FC_TRA_DNAVI_IWW_E!G12</f>
        <v>0</v>
      </c>
      <c r="H12" s="8">
        <f>FC_TRA_DNAVI_DCS_E!H12+FC_TRA_DNAVI_IWW_E!H12</f>
        <v>0</v>
      </c>
      <c r="I12" s="8">
        <f>FC_TRA_DNAVI_DCS_E!I12+FC_TRA_DNAVI_IWW_E!I12</f>
        <v>0</v>
      </c>
      <c r="J12" s="8">
        <f>FC_TRA_DNAVI_DCS_E!J12+FC_TRA_DNAVI_IWW_E!J12</f>
        <v>0</v>
      </c>
      <c r="K12" s="8">
        <f>FC_TRA_DNAVI_DCS_E!K12+FC_TRA_DNAVI_IWW_E!K12</f>
        <v>0</v>
      </c>
      <c r="L12" s="8">
        <f>FC_TRA_DNAVI_DCS_E!L12+FC_TRA_DNAVI_IWW_E!L12</f>
        <v>0</v>
      </c>
      <c r="M12" s="8">
        <f>FC_TRA_DNAVI_DCS_E!M12+FC_TRA_DNAVI_IWW_E!M12</f>
        <v>0</v>
      </c>
      <c r="N12" s="8">
        <f>FC_TRA_DNAVI_DCS_E!N12+FC_TRA_DNAVI_IWW_E!N12</f>
        <v>0</v>
      </c>
      <c r="O12" s="8">
        <f>FC_TRA_DNAVI_DCS_E!O12+FC_TRA_DNAVI_IWW_E!O12</f>
        <v>0</v>
      </c>
      <c r="P12" s="8">
        <f>FC_TRA_DNAVI_DCS_E!P12+FC_TRA_DNAVI_IWW_E!P12</f>
        <v>0</v>
      </c>
      <c r="Q12" s="8">
        <f>FC_TRA_DNAVI_DCS_E!Q12+FC_TRA_DNAVI_IWW_E!Q12</f>
        <v>0</v>
      </c>
      <c r="R12" s="8">
        <f>FC_TRA_DNAVI_DCS_E!R12+FC_TRA_DNAVI_IWW_E!R12</f>
        <v>0</v>
      </c>
      <c r="S12" s="8">
        <f>FC_TRA_DNAVI_DCS_E!S12+FC_TRA_DNAVI_IWW_E!S12</f>
        <v>0</v>
      </c>
      <c r="T12" s="8">
        <f>FC_TRA_DNAVI_DCS_E!T12+FC_TRA_DNAVI_IWW_E!T12</f>
        <v>0</v>
      </c>
      <c r="U12" s="8">
        <f>FC_TRA_DNAVI_DCS_E!U12+FC_TRA_DNAVI_IWW_E!U12</f>
        <v>0</v>
      </c>
      <c r="V12" s="8">
        <f>FC_TRA_DNAVI_DCS_E!V12+FC_TRA_DNAVI_IWW_E!V12</f>
        <v>0</v>
      </c>
      <c r="W12" s="8">
        <f>FC_TRA_DNAVI_DCS_E!W12+FC_TRA_DNAVI_IWW_E!W12</f>
        <v>0</v>
      </c>
      <c r="X12" s="8">
        <f>FC_TRA_DNAVI_DCS_E!X12+FC_TRA_DNAVI_IWW_E!X12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FC_TRA_DNAVI_DCS_E!C13+FC_TRA_DNAVI_IWW_E!C13</f>
        <v>0</v>
      </c>
      <c r="D13" s="8">
        <f>FC_TRA_DNAVI_DCS_E!D13+FC_TRA_DNAVI_IWW_E!D13</f>
        <v>0</v>
      </c>
      <c r="E13" s="8">
        <f>FC_TRA_DNAVI_DCS_E!E13+FC_TRA_DNAVI_IWW_E!E13</f>
        <v>0</v>
      </c>
      <c r="F13" s="8">
        <f>FC_TRA_DNAVI_DCS_E!F13+FC_TRA_DNAVI_IWW_E!F13</f>
        <v>0</v>
      </c>
      <c r="G13" s="8">
        <f>FC_TRA_DNAVI_DCS_E!G13+FC_TRA_DNAVI_IWW_E!G13</f>
        <v>0</v>
      </c>
      <c r="H13" s="8">
        <f>FC_TRA_DNAVI_DCS_E!H13+FC_TRA_DNAVI_IWW_E!H13</f>
        <v>0</v>
      </c>
      <c r="I13" s="8">
        <f>FC_TRA_DNAVI_DCS_E!I13+FC_TRA_DNAVI_IWW_E!I13</f>
        <v>0</v>
      </c>
      <c r="J13" s="8">
        <f>FC_TRA_DNAVI_DCS_E!J13+FC_TRA_DNAVI_IWW_E!J13</f>
        <v>0</v>
      </c>
      <c r="K13" s="8">
        <f>FC_TRA_DNAVI_DCS_E!K13+FC_TRA_DNAVI_IWW_E!K13</f>
        <v>0</v>
      </c>
      <c r="L13" s="8">
        <f>FC_TRA_DNAVI_DCS_E!L13+FC_TRA_DNAVI_IWW_E!L13</f>
        <v>0</v>
      </c>
      <c r="M13" s="8">
        <f>FC_TRA_DNAVI_DCS_E!M13+FC_TRA_DNAVI_IWW_E!M13</f>
        <v>0</v>
      </c>
      <c r="N13" s="8">
        <f>FC_TRA_DNAVI_DCS_E!N13+FC_TRA_DNAVI_IWW_E!N13</f>
        <v>0</v>
      </c>
      <c r="O13" s="8">
        <f>FC_TRA_DNAVI_DCS_E!O13+FC_TRA_DNAVI_IWW_E!O13</f>
        <v>0</v>
      </c>
      <c r="P13" s="8">
        <f>FC_TRA_DNAVI_DCS_E!P13+FC_TRA_DNAVI_IWW_E!P13</f>
        <v>0</v>
      </c>
      <c r="Q13" s="8">
        <f>FC_TRA_DNAVI_DCS_E!Q13+FC_TRA_DNAVI_IWW_E!Q13</f>
        <v>0</v>
      </c>
      <c r="R13" s="8">
        <f>FC_TRA_DNAVI_DCS_E!R13+FC_TRA_DNAVI_IWW_E!R13</f>
        <v>0</v>
      </c>
      <c r="S13" s="8">
        <f>FC_TRA_DNAVI_DCS_E!S13+FC_TRA_DNAVI_IWW_E!S13</f>
        <v>0</v>
      </c>
      <c r="T13" s="8">
        <f>FC_TRA_DNAVI_DCS_E!T13+FC_TRA_DNAVI_IWW_E!T13</f>
        <v>0</v>
      </c>
      <c r="U13" s="8">
        <f>FC_TRA_DNAVI_DCS_E!U13+FC_TRA_DNAVI_IWW_E!U13</f>
        <v>0</v>
      </c>
      <c r="V13" s="8">
        <f>FC_TRA_DNAVI_DCS_E!V13+FC_TRA_DNAVI_IWW_E!V13</f>
        <v>0</v>
      </c>
      <c r="W13" s="8">
        <f>FC_TRA_DNAVI_DCS_E!W13+FC_TRA_DNAVI_IWW_E!W13</f>
        <v>0</v>
      </c>
      <c r="X13" s="8">
        <f>FC_TRA_DNAVI_DCS_E!X13+FC_TRA_DNAVI_IWW_E!X13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FC_TRA_DNAVI_DCS_E!C14+FC_TRA_DNAVI_IWW_E!C14</f>
        <v>0</v>
      </c>
      <c r="D14" s="8">
        <f>FC_TRA_DNAVI_DCS_E!D14+FC_TRA_DNAVI_IWW_E!D14</f>
        <v>0</v>
      </c>
      <c r="E14" s="8">
        <f>FC_TRA_DNAVI_DCS_E!E14+FC_TRA_DNAVI_IWW_E!E14</f>
        <v>0</v>
      </c>
      <c r="F14" s="8">
        <f>FC_TRA_DNAVI_DCS_E!F14+FC_TRA_DNAVI_IWW_E!F14</f>
        <v>0</v>
      </c>
      <c r="G14" s="8">
        <f>FC_TRA_DNAVI_DCS_E!G14+FC_TRA_DNAVI_IWW_E!G14</f>
        <v>0</v>
      </c>
      <c r="H14" s="8">
        <f>FC_TRA_DNAVI_DCS_E!H14+FC_TRA_DNAVI_IWW_E!H14</f>
        <v>0</v>
      </c>
      <c r="I14" s="8">
        <f>FC_TRA_DNAVI_DCS_E!I14+FC_TRA_DNAVI_IWW_E!I14</f>
        <v>0</v>
      </c>
      <c r="J14" s="8">
        <f>FC_TRA_DNAVI_DCS_E!J14+FC_TRA_DNAVI_IWW_E!J14</f>
        <v>0</v>
      </c>
      <c r="K14" s="8">
        <f>FC_TRA_DNAVI_DCS_E!K14+FC_TRA_DNAVI_IWW_E!K14</f>
        <v>0</v>
      </c>
      <c r="L14" s="8">
        <f>FC_TRA_DNAVI_DCS_E!L14+FC_TRA_DNAVI_IWW_E!L14</f>
        <v>0</v>
      </c>
      <c r="M14" s="8">
        <f>FC_TRA_DNAVI_DCS_E!M14+FC_TRA_DNAVI_IWW_E!M14</f>
        <v>0</v>
      </c>
      <c r="N14" s="8">
        <f>FC_TRA_DNAVI_DCS_E!N14+FC_TRA_DNAVI_IWW_E!N14</f>
        <v>0</v>
      </c>
      <c r="O14" s="8">
        <f>FC_TRA_DNAVI_DCS_E!O14+FC_TRA_DNAVI_IWW_E!O14</f>
        <v>0</v>
      </c>
      <c r="P14" s="8">
        <f>FC_TRA_DNAVI_DCS_E!P14+FC_TRA_DNAVI_IWW_E!P14</f>
        <v>0</v>
      </c>
      <c r="Q14" s="8">
        <f>FC_TRA_DNAVI_DCS_E!Q14+FC_TRA_DNAVI_IWW_E!Q14</f>
        <v>0</v>
      </c>
      <c r="R14" s="8">
        <f>FC_TRA_DNAVI_DCS_E!R14+FC_TRA_DNAVI_IWW_E!R14</f>
        <v>0</v>
      </c>
      <c r="S14" s="8">
        <f>FC_TRA_DNAVI_DCS_E!S14+FC_TRA_DNAVI_IWW_E!S14</f>
        <v>0</v>
      </c>
      <c r="T14" s="8">
        <f>FC_TRA_DNAVI_DCS_E!T14+FC_TRA_DNAVI_IWW_E!T14</f>
        <v>0</v>
      </c>
      <c r="U14" s="8">
        <f>FC_TRA_DNAVI_DCS_E!U14+FC_TRA_DNAVI_IWW_E!U14</f>
        <v>0</v>
      </c>
      <c r="V14" s="8">
        <f>FC_TRA_DNAVI_DCS_E!V14+FC_TRA_DNAVI_IWW_E!V14</f>
        <v>0</v>
      </c>
      <c r="W14" s="8">
        <f>FC_TRA_DNAVI_DCS_E!W14+FC_TRA_DNAVI_IWW_E!W14</f>
        <v>0</v>
      </c>
      <c r="X14" s="8">
        <f>FC_TRA_DNAVI_DCS_E!X14+FC_TRA_DNAVI_IWW_E!X14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FC_TRA_DNAVI_DCS_E!C15+FC_TRA_DNAVI_IWW_E!C15</f>
        <v>0</v>
      </c>
      <c r="D15" s="8">
        <f>FC_TRA_DNAVI_DCS_E!D15+FC_TRA_DNAVI_IWW_E!D15</f>
        <v>0</v>
      </c>
      <c r="E15" s="8">
        <f>FC_TRA_DNAVI_DCS_E!E15+FC_TRA_DNAVI_IWW_E!E15</f>
        <v>0</v>
      </c>
      <c r="F15" s="8">
        <f>FC_TRA_DNAVI_DCS_E!F15+FC_TRA_DNAVI_IWW_E!F15</f>
        <v>0</v>
      </c>
      <c r="G15" s="8">
        <f>FC_TRA_DNAVI_DCS_E!G15+FC_TRA_DNAVI_IWW_E!G15</f>
        <v>0</v>
      </c>
      <c r="H15" s="8">
        <f>FC_TRA_DNAVI_DCS_E!H15+FC_TRA_DNAVI_IWW_E!H15</f>
        <v>0</v>
      </c>
      <c r="I15" s="8">
        <f>FC_TRA_DNAVI_DCS_E!I15+FC_TRA_DNAVI_IWW_E!I15</f>
        <v>0</v>
      </c>
      <c r="J15" s="8">
        <f>FC_TRA_DNAVI_DCS_E!J15+FC_TRA_DNAVI_IWW_E!J15</f>
        <v>0</v>
      </c>
      <c r="K15" s="8">
        <f>FC_TRA_DNAVI_DCS_E!K15+FC_TRA_DNAVI_IWW_E!K15</f>
        <v>0</v>
      </c>
      <c r="L15" s="8">
        <f>FC_TRA_DNAVI_DCS_E!L15+FC_TRA_DNAVI_IWW_E!L15</f>
        <v>0</v>
      </c>
      <c r="M15" s="8">
        <f>FC_TRA_DNAVI_DCS_E!M15+FC_TRA_DNAVI_IWW_E!M15</f>
        <v>0</v>
      </c>
      <c r="N15" s="8">
        <f>FC_TRA_DNAVI_DCS_E!N15+FC_TRA_DNAVI_IWW_E!N15</f>
        <v>0</v>
      </c>
      <c r="O15" s="8">
        <f>FC_TRA_DNAVI_DCS_E!O15+FC_TRA_DNAVI_IWW_E!O15</f>
        <v>0</v>
      </c>
      <c r="P15" s="8">
        <f>FC_TRA_DNAVI_DCS_E!P15+FC_TRA_DNAVI_IWW_E!P15</f>
        <v>0</v>
      </c>
      <c r="Q15" s="8">
        <f>FC_TRA_DNAVI_DCS_E!Q15+FC_TRA_DNAVI_IWW_E!Q15</f>
        <v>0</v>
      </c>
      <c r="R15" s="8">
        <f>FC_TRA_DNAVI_DCS_E!R15+FC_TRA_DNAVI_IWW_E!R15</f>
        <v>0</v>
      </c>
      <c r="S15" s="8">
        <f>FC_TRA_DNAVI_DCS_E!S15+FC_TRA_DNAVI_IWW_E!S15</f>
        <v>0</v>
      </c>
      <c r="T15" s="8">
        <f>FC_TRA_DNAVI_DCS_E!T15+FC_TRA_DNAVI_IWW_E!T15</f>
        <v>0</v>
      </c>
      <c r="U15" s="8">
        <f>FC_TRA_DNAVI_DCS_E!U15+FC_TRA_DNAVI_IWW_E!U15</f>
        <v>0</v>
      </c>
      <c r="V15" s="8">
        <f>FC_TRA_DNAVI_DCS_E!V15+FC_TRA_DNAVI_IWW_E!V15</f>
        <v>0</v>
      </c>
      <c r="W15" s="8">
        <f>FC_TRA_DNAVI_DCS_E!W15+FC_TRA_DNAVI_IWW_E!W15</f>
        <v>0</v>
      </c>
      <c r="X15" s="8">
        <f>FC_TRA_DNAVI_DCS_E!X15+FC_TRA_DNAVI_IWW_E!X15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FC_TRA_DNAVI_DCS_E!C16+FC_TRA_DNAVI_IWW_E!C16</f>
        <v>0</v>
      </c>
      <c r="D16" s="8">
        <f>FC_TRA_DNAVI_DCS_E!D16+FC_TRA_DNAVI_IWW_E!D16</f>
        <v>0</v>
      </c>
      <c r="E16" s="8">
        <f>FC_TRA_DNAVI_DCS_E!E16+FC_TRA_DNAVI_IWW_E!E16</f>
        <v>0</v>
      </c>
      <c r="F16" s="8">
        <f>FC_TRA_DNAVI_DCS_E!F16+FC_TRA_DNAVI_IWW_E!F16</f>
        <v>0</v>
      </c>
      <c r="G16" s="8">
        <f>FC_TRA_DNAVI_DCS_E!G16+FC_TRA_DNAVI_IWW_E!G16</f>
        <v>0</v>
      </c>
      <c r="H16" s="8">
        <f>FC_TRA_DNAVI_DCS_E!H16+FC_TRA_DNAVI_IWW_E!H16</f>
        <v>0</v>
      </c>
      <c r="I16" s="8">
        <f>FC_TRA_DNAVI_DCS_E!I16+FC_TRA_DNAVI_IWW_E!I16</f>
        <v>0</v>
      </c>
      <c r="J16" s="8">
        <f>FC_TRA_DNAVI_DCS_E!J16+FC_TRA_DNAVI_IWW_E!J16</f>
        <v>0</v>
      </c>
      <c r="K16" s="8">
        <f>FC_TRA_DNAVI_DCS_E!K16+FC_TRA_DNAVI_IWW_E!K16</f>
        <v>0</v>
      </c>
      <c r="L16" s="8">
        <f>FC_TRA_DNAVI_DCS_E!L16+FC_TRA_DNAVI_IWW_E!L16</f>
        <v>0</v>
      </c>
      <c r="M16" s="8">
        <f>FC_TRA_DNAVI_DCS_E!M16+FC_TRA_DNAVI_IWW_E!M16</f>
        <v>0</v>
      </c>
      <c r="N16" s="8">
        <f>FC_TRA_DNAVI_DCS_E!N16+FC_TRA_DNAVI_IWW_E!N16</f>
        <v>0</v>
      </c>
      <c r="O16" s="8">
        <f>FC_TRA_DNAVI_DCS_E!O16+FC_TRA_DNAVI_IWW_E!O16</f>
        <v>0</v>
      </c>
      <c r="P16" s="8">
        <f>FC_TRA_DNAVI_DCS_E!P16+FC_TRA_DNAVI_IWW_E!P16</f>
        <v>0</v>
      </c>
      <c r="Q16" s="8">
        <f>FC_TRA_DNAVI_DCS_E!Q16+FC_TRA_DNAVI_IWW_E!Q16</f>
        <v>0</v>
      </c>
      <c r="R16" s="8">
        <f>FC_TRA_DNAVI_DCS_E!R16+FC_TRA_DNAVI_IWW_E!R16</f>
        <v>0</v>
      </c>
      <c r="S16" s="8">
        <f>FC_TRA_DNAVI_DCS_E!S16+FC_TRA_DNAVI_IWW_E!S16</f>
        <v>0</v>
      </c>
      <c r="T16" s="8">
        <f>FC_TRA_DNAVI_DCS_E!T16+FC_TRA_DNAVI_IWW_E!T16</f>
        <v>0</v>
      </c>
      <c r="U16" s="8">
        <f>FC_TRA_DNAVI_DCS_E!U16+FC_TRA_DNAVI_IWW_E!U16</f>
        <v>0</v>
      </c>
      <c r="V16" s="8">
        <f>FC_TRA_DNAVI_DCS_E!V16+FC_TRA_DNAVI_IWW_E!V16</f>
        <v>0</v>
      </c>
      <c r="W16" s="8">
        <f>FC_TRA_DNAVI_DCS_E!W16+FC_TRA_DNAVI_IWW_E!W16</f>
        <v>0</v>
      </c>
      <c r="X16" s="8">
        <f>FC_TRA_DNAVI_DCS_E!X16+FC_TRA_DNAVI_IWW_E!X16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V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ref="W17:X17" si="10">SUM(W18:W21)</f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f>FC_TRA_DNAVI_DCS_E!C18+FC_TRA_DNAVI_IWW_E!C18</f>
        <v>0</v>
      </c>
      <c r="D18" s="8">
        <f>FC_TRA_DNAVI_DCS_E!D18+FC_TRA_DNAVI_IWW_E!D18</f>
        <v>0</v>
      </c>
      <c r="E18" s="8">
        <f>FC_TRA_DNAVI_DCS_E!E18+FC_TRA_DNAVI_IWW_E!E18</f>
        <v>0</v>
      </c>
      <c r="F18" s="8">
        <f>FC_TRA_DNAVI_DCS_E!F18+FC_TRA_DNAVI_IWW_E!F18</f>
        <v>0</v>
      </c>
      <c r="G18" s="8">
        <f>FC_TRA_DNAVI_DCS_E!G18+FC_TRA_DNAVI_IWW_E!G18</f>
        <v>0</v>
      </c>
      <c r="H18" s="8">
        <f>FC_TRA_DNAVI_DCS_E!H18+FC_TRA_DNAVI_IWW_E!H18</f>
        <v>0</v>
      </c>
      <c r="I18" s="8">
        <f>FC_TRA_DNAVI_DCS_E!I18+FC_TRA_DNAVI_IWW_E!I18</f>
        <v>0</v>
      </c>
      <c r="J18" s="8">
        <f>FC_TRA_DNAVI_DCS_E!J18+FC_TRA_DNAVI_IWW_E!J18</f>
        <v>0</v>
      </c>
      <c r="K18" s="8">
        <f>FC_TRA_DNAVI_DCS_E!K18+FC_TRA_DNAVI_IWW_E!K18</f>
        <v>0</v>
      </c>
      <c r="L18" s="8">
        <f>FC_TRA_DNAVI_DCS_E!L18+FC_TRA_DNAVI_IWW_E!L18</f>
        <v>0</v>
      </c>
      <c r="M18" s="8">
        <f>FC_TRA_DNAVI_DCS_E!M18+FC_TRA_DNAVI_IWW_E!M18</f>
        <v>0</v>
      </c>
      <c r="N18" s="8">
        <f>FC_TRA_DNAVI_DCS_E!N18+FC_TRA_DNAVI_IWW_E!N18</f>
        <v>0</v>
      </c>
      <c r="O18" s="8">
        <f>FC_TRA_DNAVI_DCS_E!O18+FC_TRA_DNAVI_IWW_E!O18</f>
        <v>0</v>
      </c>
      <c r="P18" s="8">
        <f>FC_TRA_DNAVI_DCS_E!P18+FC_TRA_DNAVI_IWW_E!P18</f>
        <v>0</v>
      </c>
      <c r="Q18" s="8">
        <f>FC_TRA_DNAVI_DCS_E!Q18+FC_TRA_DNAVI_IWW_E!Q18</f>
        <v>0</v>
      </c>
      <c r="R18" s="8">
        <f>FC_TRA_DNAVI_DCS_E!R18+FC_TRA_DNAVI_IWW_E!R18</f>
        <v>0</v>
      </c>
      <c r="S18" s="8">
        <f>FC_TRA_DNAVI_DCS_E!S18+FC_TRA_DNAVI_IWW_E!S18</f>
        <v>0</v>
      </c>
      <c r="T18" s="8">
        <f>FC_TRA_DNAVI_DCS_E!T18+FC_TRA_DNAVI_IWW_E!T18</f>
        <v>0</v>
      </c>
      <c r="U18" s="8">
        <f>FC_TRA_DNAVI_DCS_E!U18+FC_TRA_DNAVI_IWW_E!U18</f>
        <v>0</v>
      </c>
      <c r="V18" s="8">
        <f>FC_TRA_DNAVI_DCS_E!V18+FC_TRA_DNAVI_IWW_E!V18</f>
        <v>0</v>
      </c>
      <c r="W18" s="8">
        <f>FC_TRA_DNAVI_DCS_E!W18+FC_TRA_DNAVI_IWW_E!W18</f>
        <v>0</v>
      </c>
      <c r="X18" s="8">
        <f>FC_TRA_DNAVI_DCS_E!X18+FC_TRA_DNAVI_IWW_E!X18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FC_TRA_DNAVI_DCS_E!C19+FC_TRA_DNAVI_IWW_E!C19</f>
        <v>0</v>
      </c>
      <c r="D19" s="8">
        <f>FC_TRA_DNAVI_DCS_E!D19+FC_TRA_DNAVI_IWW_E!D19</f>
        <v>0</v>
      </c>
      <c r="E19" s="8">
        <f>FC_TRA_DNAVI_DCS_E!E19+FC_TRA_DNAVI_IWW_E!E19</f>
        <v>0</v>
      </c>
      <c r="F19" s="8">
        <f>FC_TRA_DNAVI_DCS_E!F19+FC_TRA_DNAVI_IWW_E!F19</f>
        <v>0</v>
      </c>
      <c r="G19" s="8">
        <f>FC_TRA_DNAVI_DCS_E!G19+FC_TRA_DNAVI_IWW_E!G19</f>
        <v>0</v>
      </c>
      <c r="H19" s="8">
        <f>FC_TRA_DNAVI_DCS_E!H19+FC_TRA_DNAVI_IWW_E!H19</f>
        <v>0</v>
      </c>
      <c r="I19" s="8">
        <f>FC_TRA_DNAVI_DCS_E!I19+FC_TRA_DNAVI_IWW_E!I19</f>
        <v>0</v>
      </c>
      <c r="J19" s="8">
        <f>FC_TRA_DNAVI_DCS_E!J19+FC_TRA_DNAVI_IWW_E!J19</f>
        <v>0</v>
      </c>
      <c r="K19" s="8">
        <f>FC_TRA_DNAVI_DCS_E!K19+FC_TRA_DNAVI_IWW_E!K19</f>
        <v>0</v>
      </c>
      <c r="L19" s="8">
        <f>FC_TRA_DNAVI_DCS_E!L19+FC_TRA_DNAVI_IWW_E!L19</f>
        <v>0</v>
      </c>
      <c r="M19" s="8">
        <f>FC_TRA_DNAVI_DCS_E!M19+FC_TRA_DNAVI_IWW_E!M19</f>
        <v>0</v>
      </c>
      <c r="N19" s="8">
        <f>FC_TRA_DNAVI_DCS_E!N19+FC_TRA_DNAVI_IWW_E!N19</f>
        <v>0</v>
      </c>
      <c r="O19" s="8">
        <f>FC_TRA_DNAVI_DCS_E!O19+FC_TRA_DNAVI_IWW_E!O19</f>
        <v>0</v>
      </c>
      <c r="P19" s="8">
        <f>FC_TRA_DNAVI_DCS_E!P19+FC_TRA_DNAVI_IWW_E!P19</f>
        <v>0</v>
      </c>
      <c r="Q19" s="8">
        <f>FC_TRA_DNAVI_DCS_E!Q19+FC_TRA_DNAVI_IWW_E!Q19</f>
        <v>0</v>
      </c>
      <c r="R19" s="8">
        <f>FC_TRA_DNAVI_DCS_E!R19+FC_TRA_DNAVI_IWW_E!R19</f>
        <v>0</v>
      </c>
      <c r="S19" s="8">
        <f>FC_TRA_DNAVI_DCS_E!S19+FC_TRA_DNAVI_IWW_E!S19</f>
        <v>0</v>
      </c>
      <c r="T19" s="8">
        <f>FC_TRA_DNAVI_DCS_E!T19+FC_TRA_DNAVI_IWW_E!T19</f>
        <v>0</v>
      </c>
      <c r="U19" s="8">
        <f>FC_TRA_DNAVI_DCS_E!U19+FC_TRA_DNAVI_IWW_E!U19</f>
        <v>0</v>
      </c>
      <c r="V19" s="8">
        <f>FC_TRA_DNAVI_DCS_E!V19+FC_TRA_DNAVI_IWW_E!V19</f>
        <v>0</v>
      </c>
      <c r="W19" s="8">
        <f>FC_TRA_DNAVI_DCS_E!W19+FC_TRA_DNAVI_IWW_E!W19</f>
        <v>0</v>
      </c>
      <c r="X19" s="8">
        <f>FC_TRA_DNAVI_DCS_E!X19+FC_TRA_DNAVI_IWW_E!X19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FC_TRA_DNAVI_DCS_E!C20+FC_TRA_DNAVI_IWW_E!C20</f>
        <v>0</v>
      </c>
      <c r="D20" s="8">
        <f>FC_TRA_DNAVI_DCS_E!D20+FC_TRA_DNAVI_IWW_E!D20</f>
        <v>0</v>
      </c>
      <c r="E20" s="8">
        <f>FC_TRA_DNAVI_DCS_E!E20+FC_TRA_DNAVI_IWW_E!E20</f>
        <v>0</v>
      </c>
      <c r="F20" s="8">
        <f>FC_TRA_DNAVI_DCS_E!F20+FC_TRA_DNAVI_IWW_E!F20</f>
        <v>0</v>
      </c>
      <c r="G20" s="8">
        <f>FC_TRA_DNAVI_DCS_E!G20+FC_TRA_DNAVI_IWW_E!G20</f>
        <v>0</v>
      </c>
      <c r="H20" s="8">
        <f>FC_TRA_DNAVI_DCS_E!H20+FC_TRA_DNAVI_IWW_E!H20</f>
        <v>0</v>
      </c>
      <c r="I20" s="8">
        <f>FC_TRA_DNAVI_DCS_E!I20+FC_TRA_DNAVI_IWW_E!I20</f>
        <v>0</v>
      </c>
      <c r="J20" s="8">
        <f>FC_TRA_DNAVI_DCS_E!J20+FC_TRA_DNAVI_IWW_E!J20</f>
        <v>0</v>
      </c>
      <c r="K20" s="8">
        <f>FC_TRA_DNAVI_DCS_E!K20+FC_TRA_DNAVI_IWW_E!K20</f>
        <v>0</v>
      </c>
      <c r="L20" s="8">
        <f>FC_TRA_DNAVI_DCS_E!L20+FC_TRA_DNAVI_IWW_E!L20</f>
        <v>0</v>
      </c>
      <c r="M20" s="8">
        <f>FC_TRA_DNAVI_DCS_E!M20+FC_TRA_DNAVI_IWW_E!M20</f>
        <v>0</v>
      </c>
      <c r="N20" s="8">
        <f>FC_TRA_DNAVI_DCS_E!N20+FC_TRA_DNAVI_IWW_E!N20</f>
        <v>0</v>
      </c>
      <c r="O20" s="8">
        <f>FC_TRA_DNAVI_DCS_E!O20+FC_TRA_DNAVI_IWW_E!O20</f>
        <v>0</v>
      </c>
      <c r="P20" s="8">
        <f>FC_TRA_DNAVI_DCS_E!P20+FC_TRA_DNAVI_IWW_E!P20</f>
        <v>0</v>
      </c>
      <c r="Q20" s="8">
        <f>FC_TRA_DNAVI_DCS_E!Q20+FC_TRA_DNAVI_IWW_E!Q20</f>
        <v>0</v>
      </c>
      <c r="R20" s="8">
        <f>FC_TRA_DNAVI_DCS_E!R20+FC_TRA_DNAVI_IWW_E!R20</f>
        <v>0</v>
      </c>
      <c r="S20" s="8">
        <f>FC_TRA_DNAVI_DCS_E!S20+FC_TRA_DNAVI_IWW_E!S20</f>
        <v>0</v>
      </c>
      <c r="T20" s="8">
        <f>FC_TRA_DNAVI_DCS_E!T20+FC_TRA_DNAVI_IWW_E!T20</f>
        <v>0</v>
      </c>
      <c r="U20" s="8">
        <f>FC_TRA_DNAVI_DCS_E!U20+FC_TRA_DNAVI_IWW_E!U20</f>
        <v>0</v>
      </c>
      <c r="V20" s="8">
        <f>FC_TRA_DNAVI_DCS_E!V20+FC_TRA_DNAVI_IWW_E!V20</f>
        <v>0</v>
      </c>
      <c r="W20" s="8">
        <f>FC_TRA_DNAVI_DCS_E!W20+FC_TRA_DNAVI_IWW_E!W20</f>
        <v>0</v>
      </c>
      <c r="X20" s="8">
        <f>FC_TRA_DNAVI_DCS_E!X20+FC_TRA_DNAVI_IWW_E!X20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FC_TRA_DNAVI_DCS_E!C21+FC_TRA_DNAVI_IWW_E!C21</f>
        <v>0</v>
      </c>
      <c r="D21" s="8">
        <f>FC_TRA_DNAVI_DCS_E!D21+FC_TRA_DNAVI_IWW_E!D21</f>
        <v>0</v>
      </c>
      <c r="E21" s="8">
        <f>FC_TRA_DNAVI_DCS_E!E21+FC_TRA_DNAVI_IWW_E!E21</f>
        <v>0</v>
      </c>
      <c r="F21" s="8">
        <f>FC_TRA_DNAVI_DCS_E!F21+FC_TRA_DNAVI_IWW_E!F21</f>
        <v>0</v>
      </c>
      <c r="G21" s="8">
        <f>FC_TRA_DNAVI_DCS_E!G21+FC_TRA_DNAVI_IWW_E!G21</f>
        <v>0</v>
      </c>
      <c r="H21" s="8">
        <f>FC_TRA_DNAVI_DCS_E!H21+FC_TRA_DNAVI_IWW_E!H21</f>
        <v>0</v>
      </c>
      <c r="I21" s="8">
        <f>FC_TRA_DNAVI_DCS_E!I21+FC_TRA_DNAVI_IWW_E!I21</f>
        <v>0</v>
      </c>
      <c r="J21" s="8">
        <f>FC_TRA_DNAVI_DCS_E!J21+FC_TRA_DNAVI_IWW_E!J21</f>
        <v>0</v>
      </c>
      <c r="K21" s="8">
        <f>FC_TRA_DNAVI_DCS_E!K21+FC_TRA_DNAVI_IWW_E!K21</f>
        <v>0</v>
      </c>
      <c r="L21" s="8">
        <f>FC_TRA_DNAVI_DCS_E!L21+FC_TRA_DNAVI_IWW_E!L21</f>
        <v>0</v>
      </c>
      <c r="M21" s="8">
        <f>FC_TRA_DNAVI_DCS_E!M21+FC_TRA_DNAVI_IWW_E!M21</f>
        <v>0</v>
      </c>
      <c r="N21" s="8">
        <f>FC_TRA_DNAVI_DCS_E!N21+FC_TRA_DNAVI_IWW_E!N21</f>
        <v>0</v>
      </c>
      <c r="O21" s="8">
        <f>FC_TRA_DNAVI_DCS_E!O21+FC_TRA_DNAVI_IWW_E!O21</f>
        <v>0</v>
      </c>
      <c r="P21" s="8">
        <f>FC_TRA_DNAVI_DCS_E!P21+FC_TRA_DNAVI_IWW_E!P21</f>
        <v>0</v>
      </c>
      <c r="Q21" s="8">
        <f>FC_TRA_DNAVI_DCS_E!Q21+FC_TRA_DNAVI_IWW_E!Q21</f>
        <v>0</v>
      </c>
      <c r="R21" s="8">
        <f>FC_TRA_DNAVI_DCS_E!R21+FC_TRA_DNAVI_IWW_E!R21</f>
        <v>0</v>
      </c>
      <c r="S21" s="8">
        <f>FC_TRA_DNAVI_DCS_E!S21+FC_TRA_DNAVI_IWW_E!S21</f>
        <v>0</v>
      </c>
      <c r="T21" s="8">
        <f>FC_TRA_DNAVI_DCS_E!T21+FC_TRA_DNAVI_IWW_E!T21</f>
        <v>0</v>
      </c>
      <c r="U21" s="8">
        <f>FC_TRA_DNAVI_DCS_E!U21+FC_TRA_DNAVI_IWW_E!U21</f>
        <v>0</v>
      </c>
      <c r="V21" s="8">
        <f>FC_TRA_DNAVI_DCS_E!V21+FC_TRA_DNAVI_IWW_E!V21</f>
        <v>0</v>
      </c>
      <c r="W21" s="8">
        <f>FC_TRA_DNAVI_DCS_E!W21+FC_TRA_DNAVI_IWW_E!W21</f>
        <v>0</v>
      </c>
      <c r="X21" s="8">
        <f>FC_TRA_DNAVI_DCS_E!X21+FC_TRA_DNAVI_IWW_E!X21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V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ref="W22:X22" si="12">SUM(W23:W24)</f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FC_TRA_DNAVI_DCS_E!C23+FC_TRA_DNAVI_IWW_E!C23</f>
        <v>0</v>
      </c>
      <c r="D23" s="8">
        <f>FC_TRA_DNAVI_DCS_E!D23+FC_TRA_DNAVI_IWW_E!D23</f>
        <v>0</v>
      </c>
      <c r="E23" s="8">
        <f>FC_TRA_DNAVI_DCS_E!E23+FC_TRA_DNAVI_IWW_E!E23</f>
        <v>0</v>
      </c>
      <c r="F23" s="8">
        <f>FC_TRA_DNAVI_DCS_E!F23+FC_TRA_DNAVI_IWW_E!F23</f>
        <v>0</v>
      </c>
      <c r="G23" s="8">
        <f>FC_TRA_DNAVI_DCS_E!G23+FC_TRA_DNAVI_IWW_E!G23</f>
        <v>0</v>
      </c>
      <c r="H23" s="8">
        <f>FC_TRA_DNAVI_DCS_E!H23+FC_TRA_DNAVI_IWW_E!H23</f>
        <v>0</v>
      </c>
      <c r="I23" s="8">
        <f>FC_TRA_DNAVI_DCS_E!I23+FC_TRA_DNAVI_IWW_E!I23</f>
        <v>0</v>
      </c>
      <c r="J23" s="8">
        <f>FC_TRA_DNAVI_DCS_E!J23+FC_TRA_DNAVI_IWW_E!J23</f>
        <v>0</v>
      </c>
      <c r="K23" s="8">
        <f>FC_TRA_DNAVI_DCS_E!K23+FC_TRA_DNAVI_IWW_E!K23</f>
        <v>0</v>
      </c>
      <c r="L23" s="8">
        <f>FC_TRA_DNAVI_DCS_E!L23+FC_TRA_DNAVI_IWW_E!L23</f>
        <v>0</v>
      </c>
      <c r="M23" s="8">
        <f>FC_TRA_DNAVI_DCS_E!M23+FC_TRA_DNAVI_IWW_E!M23</f>
        <v>0</v>
      </c>
      <c r="N23" s="8">
        <f>FC_TRA_DNAVI_DCS_E!N23+FC_TRA_DNAVI_IWW_E!N23</f>
        <v>0</v>
      </c>
      <c r="O23" s="8">
        <f>FC_TRA_DNAVI_DCS_E!O23+FC_TRA_DNAVI_IWW_E!O23</f>
        <v>0</v>
      </c>
      <c r="P23" s="8">
        <f>FC_TRA_DNAVI_DCS_E!P23+FC_TRA_DNAVI_IWW_E!P23</f>
        <v>0</v>
      </c>
      <c r="Q23" s="8">
        <f>FC_TRA_DNAVI_DCS_E!Q23+FC_TRA_DNAVI_IWW_E!Q23</f>
        <v>0</v>
      </c>
      <c r="R23" s="8">
        <f>FC_TRA_DNAVI_DCS_E!R23+FC_TRA_DNAVI_IWW_E!R23</f>
        <v>0</v>
      </c>
      <c r="S23" s="8">
        <f>FC_TRA_DNAVI_DCS_E!S23+FC_TRA_DNAVI_IWW_E!S23</f>
        <v>0</v>
      </c>
      <c r="T23" s="8">
        <f>FC_TRA_DNAVI_DCS_E!T23+FC_TRA_DNAVI_IWW_E!T23</f>
        <v>0</v>
      </c>
      <c r="U23" s="8">
        <f>FC_TRA_DNAVI_DCS_E!U23+FC_TRA_DNAVI_IWW_E!U23</f>
        <v>0</v>
      </c>
      <c r="V23" s="8">
        <f>FC_TRA_DNAVI_DCS_E!V23+FC_TRA_DNAVI_IWW_E!V23</f>
        <v>0</v>
      </c>
      <c r="W23" s="8">
        <f>FC_TRA_DNAVI_DCS_E!W23+FC_TRA_DNAVI_IWW_E!W23</f>
        <v>0</v>
      </c>
      <c r="X23" s="8">
        <f>FC_TRA_DNAVI_DCS_E!X23+FC_TRA_DNAVI_IWW_E!X23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FC_TRA_DNAVI_DCS_E!C24+FC_TRA_DNAVI_IWW_E!C24</f>
        <v>0</v>
      </c>
      <c r="D24" s="8">
        <f>FC_TRA_DNAVI_DCS_E!D24+FC_TRA_DNAVI_IWW_E!D24</f>
        <v>0</v>
      </c>
      <c r="E24" s="8">
        <f>FC_TRA_DNAVI_DCS_E!E24+FC_TRA_DNAVI_IWW_E!E24</f>
        <v>0</v>
      </c>
      <c r="F24" s="8">
        <f>FC_TRA_DNAVI_DCS_E!F24+FC_TRA_DNAVI_IWW_E!F24</f>
        <v>0</v>
      </c>
      <c r="G24" s="8">
        <f>FC_TRA_DNAVI_DCS_E!G24+FC_TRA_DNAVI_IWW_E!G24</f>
        <v>0</v>
      </c>
      <c r="H24" s="8">
        <f>FC_TRA_DNAVI_DCS_E!H24+FC_TRA_DNAVI_IWW_E!H24</f>
        <v>0</v>
      </c>
      <c r="I24" s="8">
        <f>FC_TRA_DNAVI_DCS_E!I24+FC_TRA_DNAVI_IWW_E!I24</f>
        <v>0</v>
      </c>
      <c r="J24" s="8">
        <f>FC_TRA_DNAVI_DCS_E!J24+FC_TRA_DNAVI_IWW_E!J24</f>
        <v>0</v>
      </c>
      <c r="K24" s="8">
        <f>FC_TRA_DNAVI_DCS_E!K24+FC_TRA_DNAVI_IWW_E!K24</f>
        <v>0</v>
      </c>
      <c r="L24" s="8">
        <f>FC_TRA_DNAVI_DCS_E!L24+FC_TRA_DNAVI_IWW_E!L24</f>
        <v>0</v>
      </c>
      <c r="M24" s="8">
        <f>FC_TRA_DNAVI_DCS_E!M24+FC_TRA_DNAVI_IWW_E!M24</f>
        <v>0</v>
      </c>
      <c r="N24" s="8">
        <f>FC_TRA_DNAVI_DCS_E!N24+FC_TRA_DNAVI_IWW_E!N24</f>
        <v>0</v>
      </c>
      <c r="O24" s="8">
        <f>FC_TRA_DNAVI_DCS_E!O24+FC_TRA_DNAVI_IWW_E!O24</f>
        <v>0</v>
      </c>
      <c r="P24" s="8">
        <f>FC_TRA_DNAVI_DCS_E!P24+FC_TRA_DNAVI_IWW_E!P24</f>
        <v>0</v>
      </c>
      <c r="Q24" s="8">
        <f>FC_TRA_DNAVI_DCS_E!Q24+FC_TRA_DNAVI_IWW_E!Q24</f>
        <v>0</v>
      </c>
      <c r="R24" s="8">
        <f>FC_TRA_DNAVI_DCS_E!R24+FC_TRA_DNAVI_IWW_E!R24</f>
        <v>0</v>
      </c>
      <c r="S24" s="8">
        <f>FC_TRA_DNAVI_DCS_E!S24+FC_TRA_DNAVI_IWW_E!S24</f>
        <v>0</v>
      </c>
      <c r="T24" s="8">
        <f>FC_TRA_DNAVI_DCS_E!T24+FC_TRA_DNAVI_IWW_E!T24</f>
        <v>0</v>
      </c>
      <c r="U24" s="8">
        <f>FC_TRA_DNAVI_DCS_E!U24+FC_TRA_DNAVI_IWW_E!U24</f>
        <v>0</v>
      </c>
      <c r="V24" s="8">
        <f>FC_TRA_DNAVI_DCS_E!V24+FC_TRA_DNAVI_IWW_E!V24</f>
        <v>0</v>
      </c>
      <c r="W24" s="8">
        <f>FC_TRA_DNAVI_DCS_E!W24+FC_TRA_DNAVI_IWW_E!W24</f>
        <v>0</v>
      </c>
      <c r="X24" s="8">
        <f>FC_TRA_DNAVI_DCS_E!X24+FC_TRA_DNAVI_IWW_E!X24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FC_TRA_DNAVI_DCS_E!C25+FC_TRA_DNAVI_IWW_E!C25</f>
        <v>0</v>
      </c>
      <c r="D25" s="27">
        <f>FC_TRA_DNAVI_DCS_E!D25+FC_TRA_DNAVI_IWW_E!D25</f>
        <v>0</v>
      </c>
      <c r="E25" s="27">
        <f>FC_TRA_DNAVI_DCS_E!E25+FC_TRA_DNAVI_IWW_E!E25</f>
        <v>0</v>
      </c>
      <c r="F25" s="27">
        <f>FC_TRA_DNAVI_DCS_E!F25+FC_TRA_DNAVI_IWW_E!F25</f>
        <v>0</v>
      </c>
      <c r="G25" s="27">
        <f>FC_TRA_DNAVI_DCS_E!G25+FC_TRA_DNAVI_IWW_E!G25</f>
        <v>0</v>
      </c>
      <c r="H25" s="27">
        <f>FC_TRA_DNAVI_DCS_E!H25+FC_TRA_DNAVI_IWW_E!H25</f>
        <v>0</v>
      </c>
      <c r="I25" s="27">
        <f>FC_TRA_DNAVI_DCS_E!I25+FC_TRA_DNAVI_IWW_E!I25</f>
        <v>0</v>
      </c>
      <c r="J25" s="27">
        <f>FC_TRA_DNAVI_DCS_E!J25+FC_TRA_DNAVI_IWW_E!J25</f>
        <v>0</v>
      </c>
      <c r="K25" s="27">
        <f>FC_TRA_DNAVI_DCS_E!K25+FC_TRA_DNAVI_IWW_E!K25</f>
        <v>0</v>
      </c>
      <c r="L25" s="27">
        <f>FC_TRA_DNAVI_DCS_E!L25+FC_TRA_DNAVI_IWW_E!L25</f>
        <v>0</v>
      </c>
      <c r="M25" s="27">
        <f>FC_TRA_DNAVI_DCS_E!M25+FC_TRA_DNAVI_IWW_E!M25</f>
        <v>0</v>
      </c>
      <c r="N25" s="27">
        <f>FC_TRA_DNAVI_DCS_E!N25+FC_TRA_DNAVI_IWW_E!N25</f>
        <v>0</v>
      </c>
      <c r="O25" s="27">
        <f>FC_TRA_DNAVI_DCS_E!O25+FC_TRA_DNAVI_IWW_E!O25</f>
        <v>0</v>
      </c>
      <c r="P25" s="27">
        <f>FC_TRA_DNAVI_DCS_E!P25+FC_TRA_DNAVI_IWW_E!P25</f>
        <v>0</v>
      </c>
      <c r="Q25" s="27">
        <f>FC_TRA_DNAVI_DCS_E!Q25+FC_TRA_DNAVI_IWW_E!Q25</f>
        <v>0</v>
      </c>
      <c r="R25" s="27">
        <f>FC_TRA_DNAVI_DCS_E!R25+FC_TRA_DNAVI_IWW_E!R25</f>
        <v>0</v>
      </c>
      <c r="S25" s="27">
        <f>FC_TRA_DNAVI_DCS_E!S25+FC_TRA_DNAVI_IWW_E!S25</f>
        <v>0</v>
      </c>
      <c r="T25" s="27">
        <f>FC_TRA_DNAVI_DCS_E!T25+FC_TRA_DNAVI_IWW_E!T25</f>
        <v>0</v>
      </c>
      <c r="U25" s="27">
        <f>FC_TRA_DNAVI_DCS_E!U25+FC_TRA_DNAVI_IWW_E!U25</f>
        <v>0</v>
      </c>
      <c r="V25" s="27">
        <f>FC_TRA_DNAVI_DCS_E!V25+FC_TRA_DNAVI_IWW_E!V25</f>
        <v>0</v>
      </c>
      <c r="W25" s="27">
        <f>FC_TRA_DNAVI_DCS_E!W25+FC_TRA_DNAVI_IWW_E!W25</f>
        <v>0</v>
      </c>
      <c r="X25" s="27">
        <f>FC_TRA_DNAVI_DCS_E!X25+FC_TRA_DNAVI_IWW_E!X25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V26" si="13">SUM(C27,C33)</f>
        <v>1.4240102292000001</v>
      </c>
      <c r="D26" s="27">
        <f t="shared" si="13"/>
        <v>1.4022932976000002</v>
      </c>
      <c r="E26" s="27">
        <f t="shared" si="13"/>
        <v>1.3991908788</v>
      </c>
      <c r="F26" s="27">
        <f t="shared" si="13"/>
        <v>1.2316602636</v>
      </c>
      <c r="G26" s="27">
        <f t="shared" si="13"/>
        <v>1.3991908788</v>
      </c>
      <c r="H26" s="27">
        <f t="shared" si="13"/>
        <v>1.3123231524000001</v>
      </c>
      <c r="I26" s="27">
        <f t="shared" si="13"/>
        <v>1.4333174856000002</v>
      </c>
      <c r="J26" s="27">
        <f t="shared" si="13"/>
        <v>1.3216304087999999</v>
      </c>
      <c r="K26" s="27">
        <f t="shared" si="13"/>
        <v>1.3898836224000002</v>
      </c>
      <c r="L26" s="27">
        <f t="shared" si="13"/>
        <v>1.1137683491999999</v>
      </c>
      <c r="M26" s="27">
        <f t="shared" si="13"/>
        <v>1.3650642720000001</v>
      </c>
      <c r="N26" s="27">
        <f t="shared" si="13"/>
        <v>1.1975336568000001</v>
      </c>
      <c r="O26" s="27">
        <f t="shared" si="13"/>
        <v>1.1176153200000001</v>
      </c>
      <c r="P26" s="27">
        <f t="shared" si="13"/>
        <v>1.0291104</v>
      </c>
      <c r="Q26" s="27">
        <f t="shared" si="13"/>
        <v>1.0479023999999999</v>
      </c>
      <c r="R26" s="27">
        <f t="shared" si="13"/>
        <v>0.95569307999999997</v>
      </c>
      <c r="S26" s="27">
        <f t="shared" si="13"/>
        <v>0.89727155999999986</v>
      </c>
      <c r="T26" s="27">
        <f t="shared" si="13"/>
        <v>0.91523411999999993</v>
      </c>
      <c r="U26" s="27">
        <f t="shared" si="13"/>
        <v>0.91280304000000034</v>
      </c>
      <c r="V26" s="27">
        <f t="shared" si="13"/>
        <v>0.87456780000000012</v>
      </c>
      <c r="W26" s="27">
        <f t="shared" ref="W26:X26" si="14">SUM(W27,W33)</f>
        <v>0.29290248000000002</v>
      </c>
      <c r="X26" s="27">
        <f t="shared" si="14"/>
        <v>0.25502256000000001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V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ref="W27:X27" si="16">SUM(W28:W32)</f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FC_TRA_DNAVI_DCS_E!C28+FC_TRA_DNAVI_IWW_E!C28</f>
        <v>0</v>
      </c>
      <c r="D28" s="8">
        <f>FC_TRA_DNAVI_DCS_E!D28+FC_TRA_DNAVI_IWW_E!D28</f>
        <v>0</v>
      </c>
      <c r="E28" s="8">
        <f>FC_TRA_DNAVI_DCS_E!E28+FC_TRA_DNAVI_IWW_E!E28</f>
        <v>0</v>
      </c>
      <c r="F28" s="8">
        <f>FC_TRA_DNAVI_DCS_E!F28+FC_TRA_DNAVI_IWW_E!F28</f>
        <v>0</v>
      </c>
      <c r="G28" s="8">
        <f>FC_TRA_DNAVI_DCS_E!G28+FC_TRA_DNAVI_IWW_E!G28</f>
        <v>0</v>
      </c>
      <c r="H28" s="8">
        <f>FC_TRA_DNAVI_DCS_E!H28+FC_TRA_DNAVI_IWW_E!H28</f>
        <v>0</v>
      </c>
      <c r="I28" s="8">
        <f>FC_TRA_DNAVI_DCS_E!I28+FC_TRA_DNAVI_IWW_E!I28</f>
        <v>0</v>
      </c>
      <c r="J28" s="8">
        <f>FC_TRA_DNAVI_DCS_E!J28+FC_TRA_DNAVI_IWW_E!J28</f>
        <v>0</v>
      </c>
      <c r="K28" s="8">
        <f>FC_TRA_DNAVI_DCS_E!K28+FC_TRA_DNAVI_IWW_E!K28</f>
        <v>0</v>
      </c>
      <c r="L28" s="8">
        <f>FC_TRA_DNAVI_DCS_E!L28+FC_TRA_DNAVI_IWW_E!L28</f>
        <v>0</v>
      </c>
      <c r="M28" s="8">
        <f>FC_TRA_DNAVI_DCS_E!M28+FC_TRA_DNAVI_IWW_E!M28</f>
        <v>0</v>
      </c>
      <c r="N28" s="8">
        <f>FC_TRA_DNAVI_DCS_E!N28+FC_TRA_DNAVI_IWW_E!N28</f>
        <v>0</v>
      </c>
      <c r="O28" s="8">
        <f>FC_TRA_DNAVI_DCS_E!O28+FC_TRA_DNAVI_IWW_E!O28</f>
        <v>0</v>
      </c>
      <c r="P28" s="8">
        <f>FC_TRA_DNAVI_DCS_E!P28+FC_TRA_DNAVI_IWW_E!P28</f>
        <v>0</v>
      </c>
      <c r="Q28" s="8">
        <f>FC_TRA_DNAVI_DCS_E!Q28+FC_TRA_DNAVI_IWW_E!Q28</f>
        <v>0</v>
      </c>
      <c r="R28" s="8">
        <f>FC_TRA_DNAVI_DCS_E!R28+FC_TRA_DNAVI_IWW_E!R28</f>
        <v>0</v>
      </c>
      <c r="S28" s="8">
        <f>FC_TRA_DNAVI_DCS_E!S28+FC_TRA_DNAVI_IWW_E!S28</f>
        <v>0</v>
      </c>
      <c r="T28" s="8">
        <f>FC_TRA_DNAVI_DCS_E!T28+FC_TRA_DNAVI_IWW_E!T28</f>
        <v>0</v>
      </c>
      <c r="U28" s="8">
        <f>FC_TRA_DNAVI_DCS_E!U28+FC_TRA_DNAVI_IWW_E!U28</f>
        <v>0</v>
      </c>
      <c r="V28" s="8">
        <f>FC_TRA_DNAVI_DCS_E!V28+FC_TRA_DNAVI_IWW_E!V28</f>
        <v>0</v>
      </c>
      <c r="W28" s="8">
        <f>FC_TRA_DNAVI_DCS_E!W28+FC_TRA_DNAVI_IWW_E!W28</f>
        <v>0</v>
      </c>
      <c r="X28" s="8">
        <f>FC_TRA_DNAVI_DCS_E!X28+FC_TRA_DNAVI_IWW_E!X28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FC_TRA_DNAVI_DCS_E!C29+FC_TRA_DNAVI_IWW_E!C29</f>
        <v>0</v>
      </c>
      <c r="D29" s="8">
        <f>FC_TRA_DNAVI_DCS_E!D29+FC_TRA_DNAVI_IWW_E!D29</f>
        <v>0</v>
      </c>
      <c r="E29" s="8">
        <f>FC_TRA_DNAVI_DCS_E!E29+FC_TRA_DNAVI_IWW_E!E29</f>
        <v>0</v>
      </c>
      <c r="F29" s="8">
        <f>FC_TRA_DNAVI_DCS_E!F29+FC_TRA_DNAVI_IWW_E!F29</f>
        <v>0</v>
      </c>
      <c r="G29" s="8">
        <f>FC_TRA_DNAVI_DCS_E!G29+FC_TRA_DNAVI_IWW_E!G29</f>
        <v>0</v>
      </c>
      <c r="H29" s="8">
        <f>FC_TRA_DNAVI_DCS_E!H29+FC_TRA_DNAVI_IWW_E!H29</f>
        <v>0</v>
      </c>
      <c r="I29" s="8">
        <f>FC_TRA_DNAVI_DCS_E!I29+FC_TRA_DNAVI_IWW_E!I29</f>
        <v>0</v>
      </c>
      <c r="J29" s="8">
        <f>FC_TRA_DNAVI_DCS_E!J29+FC_TRA_DNAVI_IWW_E!J29</f>
        <v>0</v>
      </c>
      <c r="K29" s="8">
        <f>FC_TRA_DNAVI_DCS_E!K29+FC_TRA_DNAVI_IWW_E!K29</f>
        <v>0</v>
      </c>
      <c r="L29" s="8">
        <f>FC_TRA_DNAVI_DCS_E!L29+FC_TRA_DNAVI_IWW_E!L29</f>
        <v>0</v>
      </c>
      <c r="M29" s="8">
        <f>FC_TRA_DNAVI_DCS_E!M29+FC_TRA_DNAVI_IWW_E!M29</f>
        <v>0</v>
      </c>
      <c r="N29" s="8">
        <f>FC_TRA_DNAVI_DCS_E!N29+FC_TRA_DNAVI_IWW_E!N29</f>
        <v>0</v>
      </c>
      <c r="O29" s="8">
        <f>FC_TRA_DNAVI_DCS_E!O29+FC_TRA_DNAVI_IWW_E!O29</f>
        <v>0</v>
      </c>
      <c r="P29" s="8">
        <f>FC_TRA_DNAVI_DCS_E!P29+FC_TRA_DNAVI_IWW_E!P29</f>
        <v>0</v>
      </c>
      <c r="Q29" s="8">
        <f>FC_TRA_DNAVI_DCS_E!Q29+FC_TRA_DNAVI_IWW_E!Q29</f>
        <v>0</v>
      </c>
      <c r="R29" s="8">
        <f>FC_TRA_DNAVI_DCS_E!R29+FC_TRA_DNAVI_IWW_E!R29</f>
        <v>0</v>
      </c>
      <c r="S29" s="8">
        <f>FC_TRA_DNAVI_DCS_E!S29+FC_TRA_DNAVI_IWW_E!S29</f>
        <v>0</v>
      </c>
      <c r="T29" s="8">
        <f>FC_TRA_DNAVI_DCS_E!T29+FC_TRA_DNAVI_IWW_E!T29</f>
        <v>0</v>
      </c>
      <c r="U29" s="8">
        <f>FC_TRA_DNAVI_DCS_E!U29+FC_TRA_DNAVI_IWW_E!U29</f>
        <v>0</v>
      </c>
      <c r="V29" s="8">
        <f>FC_TRA_DNAVI_DCS_E!V29+FC_TRA_DNAVI_IWW_E!V29</f>
        <v>0</v>
      </c>
      <c r="W29" s="8">
        <f>FC_TRA_DNAVI_DCS_E!W29+FC_TRA_DNAVI_IWW_E!W29</f>
        <v>0</v>
      </c>
      <c r="X29" s="8">
        <f>FC_TRA_DNAVI_DCS_E!X29+FC_TRA_DNAVI_IWW_E!X29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FC_TRA_DNAVI_DCS_E!C30+FC_TRA_DNAVI_IWW_E!C30</f>
        <v>0</v>
      </c>
      <c r="D30" s="8">
        <f>FC_TRA_DNAVI_DCS_E!D30+FC_TRA_DNAVI_IWW_E!D30</f>
        <v>0</v>
      </c>
      <c r="E30" s="8">
        <f>FC_TRA_DNAVI_DCS_E!E30+FC_TRA_DNAVI_IWW_E!E30</f>
        <v>0</v>
      </c>
      <c r="F30" s="8">
        <f>FC_TRA_DNAVI_DCS_E!F30+FC_TRA_DNAVI_IWW_E!F30</f>
        <v>0</v>
      </c>
      <c r="G30" s="8">
        <f>FC_TRA_DNAVI_DCS_E!G30+FC_TRA_DNAVI_IWW_E!G30</f>
        <v>0</v>
      </c>
      <c r="H30" s="8">
        <f>FC_TRA_DNAVI_DCS_E!H30+FC_TRA_DNAVI_IWW_E!H30</f>
        <v>0</v>
      </c>
      <c r="I30" s="8">
        <f>FC_TRA_DNAVI_DCS_E!I30+FC_TRA_DNAVI_IWW_E!I30</f>
        <v>0</v>
      </c>
      <c r="J30" s="8">
        <f>FC_TRA_DNAVI_DCS_E!J30+FC_TRA_DNAVI_IWW_E!J30</f>
        <v>0</v>
      </c>
      <c r="K30" s="8">
        <f>FC_TRA_DNAVI_DCS_E!K30+FC_TRA_DNAVI_IWW_E!K30</f>
        <v>0</v>
      </c>
      <c r="L30" s="8">
        <f>FC_TRA_DNAVI_DCS_E!L30+FC_TRA_DNAVI_IWW_E!L30</f>
        <v>0</v>
      </c>
      <c r="M30" s="8">
        <f>FC_TRA_DNAVI_DCS_E!M30+FC_TRA_DNAVI_IWW_E!M30</f>
        <v>0</v>
      </c>
      <c r="N30" s="8">
        <f>FC_TRA_DNAVI_DCS_E!N30+FC_TRA_DNAVI_IWW_E!N30</f>
        <v>0</v>
      </c>
      <c r="O30" s="8">
        <f>FC_TRA_DNAVI_DCS_E!O30+FC_TRA_DNAVI_IWW_E!O30</f>
        <v>0</v>
      </c>
      <c r="P30" s="8">
        <f>FC_TRA_DNAVI_DCS_E!P30+FC_TRA_DNAVI_IWW_E!P30</f>
        <v>0</v>
      </c>
      <c r="Q30" s="8">
        <f>FC_TRA_DNAVI_DCS_E!Q30+FC_TRA_DNAVI_IWW_E!Q30</f>
        <v>0</v>
      </c>
      <c r="R30" s="8">
        <f>FC_TRA_DNAVI_DCS_E!R30+FC_TRA_DNAVI_IWW_E!R30</f>
        <v>0</v>
      </c>
      <c r="S30" s="8">
        <f>FC_TRA_DNAVI_DCS_E!S30+FC_TRA_DNAVI_IWW_E!S30</f>
        <v>0</v>
      </c>
      <c r="T30" s="8">
        <f>FC_TRA_DNAVI_DCS_E!T30+FC_TRA_DNAVI_IWW_E!T30</f>
        <v>0</v>
      </c>
      <c r="U30" s="8">
        <f>FC_TRA_DNAVI_DCS_E!U30+FC_TRA_DNAVI_IWW_E!U30</f>
        <v>0</v>
      </c>
      <c r="V30" s="8">
        <f>FC_TRA_DNAVI_DCS_E!V30+FC_TRA_DNAVI_IWW_E!V30</f>
        <v>0</v>
      </c>
      <c r="W30" s="8">
        <f>FC_TRA_DNAVI_DCS_E!W30+FC_TRA_DNAVI_IWW_E!W30</f>
        <v>0</v>
      </c>
      <c r="X30" s="8">
        <f>FC_TRA_DNAVI_DCS_E!X30+FC_TRA_DNAVI_IWW_E!X30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FC_TRA_DNAVI_DCS_E!C31+FC_TRA_DNAVI_IWW_E!C31</f>
        <v>0</v>
      </c>
      <c r="D31" s="8">
        <f>FC_TRA_DNAVI_DCS_E!D31+FC_TRA_DNAVI_IWW_E!D31</f>
        <v>0</v>
      </c>
      <c r="E31" s="8">
        <f>FC_TRA_DNAVI_DCS_E!E31+FC_TRA_DNAVI_IWW_E!E31</f>
        <v>0</v>
      </c>
      <c r="F31" s="8">
        <f>FC_TRA_DNAVI_DCS_E!F31+FC_TRA_DNAVI_IWW_E!F31</f>
        <v>0</v>
      </c>
      <c r="G31" s="8">
        <f>FC_TRA_DNAVI_DCS_E!G31+FC_TRA_DNAVI_IWW_E!G31</f>
        <v>0</v>
      </c>
      <c r="H31" s="8">
        <f>FC_TRA_DNAVI_DCS_E!H31+FC_TRA_DNAVI_IWW_E!H31</f>
        <v>0</v>
      </c>
      <c r="I31" s="8">
        <f>FC_TRA_DNAVI_DCS_E!I31+FC_TRA_DNAVI_IWW_E!I31</f>
        <v>0</v>
      </c>
      <c r="J31" s="8">
        <f>FC_TRA_DNAVI_DCS_E!J31+FC_TRA_DNAVI_IWW_E!J31</f>
        <v>0</v>
      </c>
      <c r="K31" s="8">
        <f>FC_TRA_DNAVI_DCS_E!K31+FC_TRA_DNAVI_IWW_E!K31</f>
        <v>0</v>
      </c>
      <c r="L31" s="8">
        <f>FC_TRA_DNAVI_DCS_E!L31+FC_TRA_DNAVI_IWW_E!L31</f>
        <v>0</v>
      </c>
      <c r="M31" s="8">
        <f>FC_TRA_DNAVI_DCS_E!M31+FC_TRA_DNAVI_IWW_E!M31</f>
        <v>0</v>
      </c>
      <c r="N31" s="8">
        <f>FC_TRA_DNAVI_DCS_E!N31+FC_TRA_DNAVI_IWW_E!N31</f>
        <v>0</v>
      </c>
      <c r="O31" s="8">
        <f>FC_TRA_DNAVI_DCS_E!O31+FC_TRA_DNAVI_IWW_E!O31</f>
        <v>0</v>
      </c>
      <c r="P31" s="8">
        <f>FC_TRA_DNAVI_DCS_E!P31+FC_TRA_DNAVI_IWW_E!P31</f>
        <v>0</v>
      </c>
      <c r="Q31" s="8">
        <f>FC_TRA_DNAVI_DCS_E!Q31+FC_TRA_DNAVI_IWW_E!Q31</f>
        <v>0</v>
      </c>
      <c r="R31" s="8">
        <f>FC_TRA_DNAVI_DCS_E!R31+FC_TRA_DNAVI_IWW_E!R31</f>
        <v>0</v>
      </c>
      <c r="S31" s="8">
        <f>FC_TRA_DNAVI_DCS_E!S31+FC_TRA_DNAVI_IWW_E!S31</f>
        <v>0</v>
      </c>
      <c r="T31" s="8">
        <f>FC_TRA_DNAVI_DCS_E!T31+FC_TRA_DNAVI_IWW_E!T31</f>
        <v>0</v>
      </c>
      <c r="U31" s="8">
        <f>FC_TRA_DNAVI_DCS_E!U31+FC_TRA_DNAVI_IWW_E!U31</f>
        <v>0</v>
      </c>
      <c r="V31" s="8">
        <f>FC_TRA_DNAVI_DCS_E!V31+FC_TRA_DNAVI_IWW_E!V31</f>
        <v>0</v>
      </c>
      <c r="W31" s="8">
        <f>FC_TRA_DNAVI_DCS_E!W31+FC_TRA_DNAVI_IWW_E!W31</f>
        <v>0</v>
      </c>
      <c r="X31" s="8">
        <f>FC_TRA_DNAVI_DCS_E!X31+FC_TRA_DNAVI_IWW_E!X31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FC_TRA_DNAVI_DCS_E!C32+FC_TRA_DNAVI_IWW_E!C32</f>
        <v>0</v>
      </c>
      <c r="D32" s="8">
        <f>FC_TRA_DNAVI_DCS_E!D32+FC_TRA_DNAVI_IWW_E!D32</f>
        <v>0</v>
      </c>
      <c r="E32" s="8">
        <f>FC_TRA_DNAVI_DCS_E!E32+FC_TRA_DNAVI_IWW_E!E32</f>
        <v>0</v>
      </c>
      <c r="F32" s="8">
        <f>FC_TRA_DNAVI_DCS_E!F32+FC_TRA_DNAVI_IWW_E!F32</f>
        <v>0</v>
      </c>
      <c r="G32" s="8">
        <f>FC_TRA_DNAVI_DCS_E!G32+FC_TRA_DNAVI_IWW_E!G32</f>
        <v>0</v>
      </c>
      <c r="H32" s="8">
        <f>FC_TRA_DNAVI_DCS_E!H32+FC_TRA_DNAVI_IWW_E!H32</f>
        <v>0</v>
      </c>
      <c r="I32" s="8">
        <f>FC_TRA_DNAVI_DCS_E!I32+FC_TRA_DNAVI_IWW_E!I32</f>
        <v>0</v>
      </c>
      <c r="J32" s="8">
        <f>FC_TRA_DNAVI_DCS_E!J32+FC_TRA_DNAVI_IWW_E!J32</f>
        <v>0</v>
      </c>
      <c r="K32" s="8">
        <f>FC_TRA_DNAVI_DCS_E!K32+FC_TRA_DNAVI_IWW_E!K32</f>
        <v>0</v>
      </c>
      <c r="L32" s="8">
        <f>FC_TRA_DNAVI_DCS_E!L32+FC_TRA_DNAVI_IWW_E!L32</f>
        <v>0</v>
      </c>
      <c r="M32" s="8">
        <f>FC_TRA_DNAVI_DCS_E!M32+FC_TRA_DNAVI_IWW_E!M32</f>
        <v>0</v>
      </c>
      <c r="N32" s="8">
        <f>FC_TRA_DNAVI_DCS_E!N32+FC_TRA_DNAVI_IWW_E!N32</f>
        <v>0</v>
      </c>
      <c r="O32" s="8">
        <f>FC_TRA_DNAVI_DCS_E!O32+FC_TRA_DNAVI_IWW_E!O32</f>
        <v>0</v>
      </c>
      <c r="P32" s="8">
        <f>FC_TRA_DNAVI_DCS_E!P32+FC_TRA_DNAVI_IWW_E!P32</f>
        <v>0</v>
      </c>
      <c r="Q32" s="8">
        <f>FC_TRA_DNAVI_DCS_E!Q32+FC_TRA_DNAVI_IWW_E!Q32</f>
        <v>0</v>
      </c>
      <c r="R32" s="8">
        <f>FC_TRA_DNAVI_DCS_E!R32+FC_TRA_DNAVI_IWW_E!R32</f>
        <v>0</v>
      </c>
      <c r="S32" s="8">
        <f>FC_TRA_DNAVI_DCS_E!S32+FC_TRA_DNAVI_IWW_E!S32</f>
        <v>0</v>
      </c>
      <c r="T32" s="8">
        <f>FC_TRA_DNAVI_DCS_E!T32+FC_TRA_DNAVI_IWW_E!T32</f>
        <v>0</v>
      </c>
      <c r="U32" s="8">
        <f>FC_TRA_DNAVI_DCS_E!U32+FC_TRA_DNAVI_IWW_E!U32</f>
        <v>0</v>
      </c>
      <c r="V32" s="8">
        <f>FC_TRA_DNAVI_DCS_E!V32+FC_TRA_DNAVI_IWW_E!V32</f>
        <v>0</v>
      </c>
      <c r="W32" s="8">
        <f>FC_TRA_DNAVI_DCS_E!W32+FC_TRA_DNAVI_IWW_E!W32</f>
        <v>0</v>
      </c>
      <c r="X32" s="8">
        <f>FC_TRA_DNAVI_DCS_E!X32+FC_TRA_DNAVI_IWW_E!X32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V33" si="17">SUM(C34:C50)</f>
        <v>1.4240102292000001</v>
      </c>
      <c r="D33" s="19">
        <f t="shared" si="17"/>
        <v>1.4022932976000002</v>
      </c>
      <c r="E33" s="19">
        <f t="shared" si="17"/>
        <v>1.3991908788</v>
      </c>
      <c r="F33" s="19">
        <f t="shared" si="17"/>
        <v>1.2316602636</v>
      </c>
      <c r="G33" s="19">
        <f t="shared" si="17"/>
        <v>1.3991908788</v>
      </c>
      <c r="H33" s="19">
        <f t="shared" si="17"/>
        <v>1.3123231524000001</v>
      </c>
      <c r="I33" s="19">
        <f t="shared" si="17"/>
        <v>1.4333174856000002</v>
      </c>
      <c r="J33" s="19">
        <f t="shared" si="17"/>
        <v>1.3216304087999999</v>
      </c>
      <c r="K33" s="19">
        <f t="shared" si="17"/>
        <v>1.3898836224000002</v>
      </c>
      <c r="L33" s="19">
        <f t="shared" si="17"/>
        <v>1.1137683491999999</v>
      </c>
      <c r="M33" s="19">
        <f t="shared" si="17"/>
        <v>1.3650642720000001</v>
      </c>
      <c r="N33" s="19">
        <f t="shared" si="17"/>
        <v>1.1975336568000001</v>
      </c>
      <c r="O33" s="19">
        <f t="shared" si="17"/>
        <v>1.1176153200000001</v>
      </c>
      <c r="P33" s="19">
        <f t="shared" si="17"/>
        <v>1.0291104</v>
      </c>
      <c r="Q33" s="19">
        <f t="shared" si="17"/>
        <v>1.0479023999999999</v>
      </c>
      <c r="R33" s="19">
        <f t="shared" si="17"/>
        <v>0.95569307999999997</v>
      </c>
      <c r="S33" s="19">
        <f t="shared" si="17"/>
        <v>0.89727155999999986</v>
      </c>
      <c r="T33" s="19">
        <f t="shared" si="17"/>
        <v>0.91523411999999993</v>
      </c>
      <c r="U33" s="19">
        <f t="shared" si="17"/>
        <v>0.91280304000000034</v>
      </c>
      <c r="V33" s="19">
        <f t="shared" si="17"/>
        <v>0.87456780000000012</v>
      </c>
      <c r="W33" s="19">
        <f t="shared" ref="W33:X33" si="18">SUM(W34:W50)</f>
        <v>0.29290248000000002</v>
      </c>
      <c r="X33" s="19">
        <f t="shared" si="18"/>
        <v>0.25502256000000001</v>
      </c>
    </row>
    <row r="34" spans="1:24" ht="11.25" customHeight="1" x14ac:dyDescent="0.2">
      <c r="A34" s="28" t="s">
        <v>54</v>
      </c>
      <c r="B34" s="7" t="s">
        <v>55</v>
      </c>
      <c r="C34" s="8">
        <f>FC_TRA_DNAVI_DCS_E!C34+FC_TRA_DNAVI_IWW_E!C34</f>
        <v>0</v>
      </c>
      <c r="D34" s="8">
        <f>FC_TRA_DNAVI_DCS_E!D34+FC_TRA_DNAVI_IWW_E!D34</f>
        <v>0</v>
      </c>
      <c r="E34" s="8">
        <f>FC_TRA_DNAVI_DCS_E!E34+FC_TRA_DNAVI_IWW_E!E34</f>
        <v>0</v>
      </c>
      <c r="F34" s="8">
        <f>FC_TRA_DNAVI_DCS_E!F34+FC_TRA_DNAVI_IWW_E!F34</f>
        <v>0</v>
      </c>
      <c r="G34" s="8">
        <f>FC_TRA_DNAVI_DCS_E!G34+FC_TRA_DNAVI_IWW_E!G34</f>
        <v>0</v>
      </c>
      <c r="H34" s="8">
        <f>FC_TRA_DNAVI_DCS_E!H34+FC_TRA_DNAVI_IWW_E!H34</f>
        <v>0</v>
      </c>
      <c r="I34" s="8">
        <f>FC_TRA_DNAVI_DCS_E!I34+FC_TRA_DNAVI_IWW_E!I34</f>
        <v>0</v>
      </c>
      <c r="J34" s="8">
        <f>FC_TRA_DNAVI_DCS_E!J34+FC_TRA_DNAVI_IWW_E!J34</f>
        <v>0</v>
      </c>
      <c r="K34" s="8">
        <f>FC_TRA_DNAVI_DCS_E!K34+FC_TRA_DNAVI_IWW_E!K34</f>
        <v>0</v>
      </c>
      <c r="L34" s="8">
        <f>FC_TRA_DNAVI_DCS_E!L34+FC_TRA_DNAVI_IWW_E!L34</f>
        <v>0</v>
      </c>
      <c r="M34" s="8">
        <f>FC_TRA_DNAVI_DCS_E!M34+FC_TRA_DNAVI_IWW_E!M34</f>
        <v>0</v>
      </c>
      <c r="N34" s="8">
        <f>FC_TRA_DNAVI_DCS_E!N34+FC_TRA_DNAVI_IWW_E!N34</f>
        <v>0</v>
      </c>
      <c r="O34" s="8">
        <f>FC_TRA_DNAVI_DCS_E!O34+FC_TRA_DNAVI_IWW_E!O34</f>
        <v>0</v>
      </c>
      <c r="P34" s="8">
        <f>FC_TRA_DNAVI_DCS_E!P34+FC_TRA_DNAVI_IWW_E!P34</f>
        <v>0</v>
      </c>
      <c r="Q34" s="8">
        <f>FC_TRA_DNAVI_DCS_E!Q34+FC_TRA_DNAVI_IWW_E!Q34</f>
        <v>0</v>
      </c>
      <c r="R34" s="8">
        <f>FC_TRA_DNAVI_DCS_E!R34+FC_TRA_DNAVI_IWW_E!R34</f>
        <v>0</v>
      </c>
      <c r="S34" s="8">
        <f>FC_TRA_DNAVI_DCS_E!S34+FC_TRA_DNAVI_IWW_E!S34</f>
        <v>0</v>
      </c>
      <c r="T34" s="8">
        <f>FC_TRA_DNAVI_DCS_E!T34+FC_TRA_DNAVI_IWW_E!T34</f>
        <v>0</v>
      </c>
      <c r="U34" s="8">
        <f>FC_TRA_DNAVI_DCS_E!U34+FC_TRA_DNAVI_IWW_E!U34</f>
        <v>0</v>
      </c>
      <c r="V34" s="8">
        <f>FC_TRA_DNAVI_DCS_E!V34+FC_TRA_DNAVI_IWW_E!V34</f>
        <v>0</v>
      </c>
      <c r="W34" s="8">
        <f>FC_TRA_DNAVI_DCS_E!W34+FC_TRA_DNAVI_IWW_E!W34</f>
        <v>0</v>
      </c>
      <c r="X34" s="8">
        <f>FC_TRA_DNAVI_DCS_E!X34+FC_TRA_DNAVI_IWW_E!X34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FC_TRA_DNAVI_DCS_E!C35+FC_TRA_DNAVI_IWW_E!C35</f>
        <v>0</v>
      </c>
      <c r="D35" s="8">
        <f>FC_TRA_DNAVI_DCS_E!D35+FC_TRA_DNAVI_IWW_E!D35</f>
        <v>0</v>
      </c>
      <c r="E35" s="8">
        <f>FC_TRA_DNAVI_DCS_E!E35+FC_TRA_DNAVI_IWW_E!E35</f>
        <v>0</v>
      </c>
      <c r="F35" s="8">
        <f>FC_TRA_DNAVI_DCS_E!F35+FC_TRA_DNAVI_IWW_E!F35</f>
        <v>0</v>
      </c>
      <c r="G35" s="8">
        <f>FC_TRA_DNAVI_DCS_E!G35+FC_TRA_DNAVI_IWW_E!G35</f>
        <v>0</v>
      </c>
      <c r="H35" s="8">
        <f>FC_TRA_DNAVI_DCS_E!H35+FC_TRA_DNAVI_IWW_E!H35</f>
        <v>0</v>
      </c>
      <c r="I35" s="8">
        <f>FC_TRA_DNAVI_DCS_E!I35+FC_TRA_DNAVI_IWW_E!I35</f>
        <v>0</v>
      </c>
      <c r="J35" s="8">
        <f>FC_TRA_DNAVI_DCS_E!J35+FC_TRA_DNAVI_IWW_E!J35</f>
        <v>0</v>
      </c>
      <c r="K35" s="8">
        <f>FC_TRA_DNAVI_DCS_E!K35+FC_TRA_DNAVI_IWW_E!K35</f>
        <v>0</v>
      </c>
      <c r="L35" s="8">
        <f>FC_TRA_DNAVI_DCS_E!L35+FC_TRA_DNAVI_IWW_E!L35</f>
        <v>0</v>
      </c>
      <c r="M35" s="8">
        <f>FC_TRA_DNAVI_DCS_E!M35+FC_TRA_DNAVI_IWW_E!M35</f>
        <v>0</v>
      </c>
      <c r="N35" s="8">
        <f>FC_TRA_DNAVI_DCS_E!N35+FC_TRA_DNAVI_IWW_E!N35</f>
        <v>0</v>
      </c>
      <c r="O35" s="8">
        <f>FC_TRA_DNAVI_DCS_E!O35+FC_TRA_DNAVI_IWW_E!O35</f>
        <v>0</v>
      </c>
      <c r="P35" s="8">
        <f>FC_TRA_DNAVI_DCS_E!P35+FC_TRA_DNAVI_IWW_E!P35</f>
        <v>0</v>
      </c>
      <c r="Q35" s="8">
        <f>FC_TRA_DNAVI_DCS_E!Q35+FC_TRA_DNAVI_IWW_E!Q35</f>
        <v>0</v>
      </c>
      <c r="R35" s="8">
        <f>FC_TRA_DNAVI_DCS_E!R35+FC_TRA_DNAVI_IWW_E!R35</f>
        <v>0</v>
      </c>
      <c r="S35" s="8">
        <f>FC_TRA_DNAVI_DCS_E!S35+FC_TRA_DNAVI_IWW_E!S35</f>
        <v>0</v>
      </c>
      <c r="T35" s="8">
        <f>FC_TRA_DNAVI_DCS_E!T35+FC_TRA_DNAVI_IWW_E!T35</f>
        <v>0</v>
      </c>
      <c r="U35" s="8">
        <f>FC_TRA_DNAVI_DCS_E!U35+FC_TRA_DNAVI_IWW_E!U35</f>
        <v>0</v>
      </c>
      <c r="V35" s="8">
        <f>FC_TRA_DNAVI_DCS_E!V35+FC_TRA_DNAVI_IWW_E!V35</f>
        <v>0</v>
      </c>
      <c r="W35" s="8">
        <f>FC_TRA_DNAVI_DCS_E!W35+FC_TRA_DNAVI_IWW_E!W35</f>
        <v>0</v>
      </c>
      <c r="X35" s="8">
        <f>FC_TRA_DNAVI_DCS_E!X35+FC_TRA_DNAVI_IWW_E!X35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FC_TRA_DNAVI_DCS_E!C36+FC_TRA_DNAVI_IWW_E!C36</f>
        <v>0</v>
      </c>
      <c r="D36" s="8">
        <f>FC_TRA_DNAVI_DCS_E!D36+FC_TRA_DNAVI_IWW_E!D36</f>
        <v>0</v>
      </c>
      <c r="E36" s="8">
        <f>FC_TRA_DNAVI_DCS_E!E36+FC_TRA_DNAVI_IWW_E!E36</f>
        <v>0</v>
      </c>
      <c r="F36" s="8">
        <f>FC_TRA_DNAVI_DCS_E!F36+FC_TRA_DNAVI_IWW_E!F36</f>
        <v>0</v>
      </c>
      <c r="G36" s="8">
        <f>FC_TRA_DNAVI_DCS_E!G36+FC_TRA_DNAVI_IWW_E!G36</f>
        <v>0</v>
      </c>
      <c r="H36" s="8">
        <f>FC_TRA_DNAVI_DCS_E!H36+FC_TRA_DNAVI_IWW_E!H36</f>
        <v>0</v>
      </c>
      <c r="I36" s="8">
        <f>FC_TRA_DNAVI_DCS_E!I36+FC_TRA_DNAVI_IWW_E!I36</f>
        <v>0</v>
      </c>
      <c r="J36" s="8">
        <f>FC_TRA_DNAVI_DCS_E!J36+FC_TRA_DNAVI_IWW_E!J36</f>
        <v>0</v>
      </c>
      <c r="K36" s="8">
        <f>FC_TRA_DNAVI_DCS_E!K36+FC_TRA_DNAVI_IWW_E!K36</f>
        <v>0</v>
      </c>
      <c r="L36" s="8">
        <f>FC_TRA_DNAVI_DCS_E!L36+FC_TRA_DNAVI_IWW_E!L36</f>
        <v>0</v>
      </c>
      <c r="M36" s="8">
        <f>FC_TRA_DNAVI_DCS_E!M36+FC_TRA_DNAVI_IWW_E!M36</f>
        <v>0</v>
      </c>
      <c r="N36" s="8">
        <f>FC_TRA_DNAVI_DCS_E!N36+FC_TRA_DNAVI_IWW_E!N36</f>
        <v>0</v>
      </c>
      <c r="O36" s="8">
        <f>FC_TRA_DNAVI_DCS_E!O36+FC_TRA_DNAVI_IWW_E!O36</f>
        <v>0</v>
      </c>
      <c r="P36" s="8">
        <f>FC_TRA_DNAVI_DCS_E!P36+FC_TRA_DNAVI_IWW_E!P36</f>
        <v>0</v>
      </c>
      <c r="Q36" s="8">
        <f>FC_TRA_DNAVI_DCS_E!Q36+FC_TRA_DNAVI_IWW_E!Q36</f>
        <v>0</v>
      </c>
      <c r="R36" s="8">
        <f>FC_TRA_DNAVI_DCS_E!R36+FC_TRA_DNAVI_IWW_E!R36</f>
        <v>0</v>
      </c>
      <c r="S36" s="8">
        <f>FC_TRA_DNAVI_DCS_E!S36+FC_TRA_DNAVI_IWW_E!S36</f>
        <v>0</v>
      </c>
      <c r="T36" s="8">
        <f>FC_TRA_DNAVI_DCS_E!T36+FC_TRA_DNAVI_IWW_E!T36</f>
        <v>0</v>
      </c>
      <c r="U36" s="8">
        <f>FC_TRA_DNAVI_DCS_E!U36+FC_TRA_DNAVI_IWW_E!U36</f>
        <v>0</v>
      </c>
      <c r="V36" s="8">
        <f>FC_TRA_DNAVI_DCS_E!V36+FC_TRA_DNAVI_IWW_E!V36</f>
        <v>0</v>
      </c>
      <c r="W36" s="8">
        <f>FC_TRA_DNAVI_DCS_E!W36+FC_TRA_DNAVI_IWW_E!W36</f>
        <v>0</v>
      </c>
      <c r="X36" s="8">
        <f>FC_TRA_DNAVI_DCS_E!X36+FC_TRA_DNAVI_IWW_E!X36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FC_TRA_DNAVI_DCS_E!C37+FC_TRA_DNAVI_IWW_E!C37</f>
        <v>0</v>
      </c>
      <c r="D37" s="8">
        <f>FC_TRA_DNAVI_DCS_E!D37+FC_TRA_DNAVI_IWW_E!D37</f>
        <v>0</v>
      </c>
      <c r="E37" s="8">
        <f>FC_TRA_DNAVI_DCS_E!E37+FC_TRA_DNAVI_IWW_E!E37</f>
        <v>0</v>
      </c>
      <c r="F37" s="8">
        <f>FC_TRA_DNAVI_DCS_E!F37+FC_TRA_DNAVI_IWW_E!F37</f>
        <v>0</v>
      </c>
      <c r="G37" s="8">
        <f>FC_TRA_DNAVI_DCS_E!G37+FC_TRA_DNAVI_IWW_E!G37</f>
        <v>0</v>
      </c>
      <c r="H37" s="8">
        <f>FC_TRA_DNAVI_DCS_E!H37+FC_TRA_DNAVI_IWW_E!H37</f>
        <v>0</v>
      </c>
      <c r="I37" s="8">
        <f>FC_TRA_DNAVI_DCS_E!I37+FC_TRA_DNAVI_IWW_E!I37</f>
        <v>0</v>
      </c>
      <c r="J37" s="8">
        <f>FC_TRA_DNAVI_DCS_E!J37+FC_TRA_DNAVI_IWW_E!J37</f>
        <v>0</v>
      </c>
      <c r="K37" s="8">
        <f>FC_TRA_DNAVI_DCS_E!K37+FC_TRA_DNAVI_IWW_E!K37</f>
        <v>0</v>
      </c>
      <c r="L37" s="8">
        <f>FC_TRA_DNAVI_DCS_E!L37+FC_TRA_DNAVI_IWW_E!L37</f>
        <v>0</v>
      </c>
      <c r="M37" s="8">
        <f>FC_TRA_DNAVI_DCS_E!M37+FC_TRA_DNAVI_IWW_E!M37</f>
        <v>0</v>
      </c>
      <c r="N37" s="8">
        <f>FC_TRA_DNAVI_DCS_E!N37+FC_TRA_DNAVI_IWW_E!N37</f>
        <v>0</v>
      </c>
      <c r="O37" s="8">
        <f>FC_TRA_DNAVI_DCS_E!O37+FC_TRA_DNAVI_IWW_E!O37</f>
        <v>0.11326392000000002</v>
      </c>
      <c r="P37" s="8">
        <f>FC_TRA_DNAVI_DCS_E!P37+FC_TRA_DNAVI_IWW_E!P37</f>
        <v>0.11625768</v>
      </c>
      <c r="Q37" s="8">
        <f>FC_TRA_DNAVI_DCS_E!Q37+FC_TRA_DNAVI_IWW_E!Q37</f>
        <v>0.1222452</v>
      </c>
      <c r="R37" s="8">
        <f>FC_TRA_DNAVI_DCS_E!R37+FC_TRA_DNAVI_IWW_E!R37</f>
        <v>0.14020776000000001</v>
      </c>
      <c r="S37" s="8">
        <f>FC_TRA_DNAVI_DCS_E!S37+FC_TRA_DNAVI_IWW_E!S37</f>
        <v>0.11326392000000002</v>
      </c>
      <c r="T37" s="8">
        <f>FC_TRA_DNAVI_DCS_E!T37+FC_TRA_DNAVI_IWW_E!T37</f>
        <v>0.13122648000000001</v>
      </c>
      <c r="U37" s="8">
        <f>FC_TRA_DNAVI_DCS_E!U37+FC_TRA_DNAVI_IWW_E!U37</f>
        <v>0.11625768</v>
      </c>
      <c r="V37" s="8">
        <f>FC_TRA_DNAVI_DCS_E!V37+FC_TRA_DNAVI_IWW_E!V37</f>
        <v>0.12523895999999998</v>
      </c>
      <c r="W37" s="8">
        <f>FC_TRA_DNAVI_DCS_E!W37+FC_TRA_DNAVI_IWW_E!W37</f>
        <v>0</v>
      </c>
      <c r="X37" s="8">
        <f>FC_TRA_DNAVI_DCS_E!X37+FC_TRA_DNAVI_IWW_E!X37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FC_TRA_DNAVI_DCS_E!C38+FC_TRA_DNAVI_IWW_E!C38</f>
        <v>0</v>
      </c>
      <c r="D38" s="8">
        <f>FC_TRA_DNAVI_DCS_E!D38+FC_TRA_DNAVI_IWW_E!D38</f>
        <v>0</v>
      </c>
      <c r="E38" s="8">
        <f>FC_TRA_DNAVI_DCS_E!E38+FC_TRA_DNAVI_IWW_E!E38</f>
        <v>0</v>
      </c>
      <c r="F38" s="8">
        <f>FC_TRA_DNAVI_DCS_E!F38+FC_TRA_DNAVI_IWW_E!F38</f>
        <v>0</v>
      </c>
      <c r="G38" s="8">
        <f>FC_TRA_DNAVI_DCS_E!G38+FC_TRA_DNAVI_IWW_E!G38</f>
        <v>0</v>
      </c>
      <c r="H38" s="8">
        <f>FC_TRA_DNAVI_DCS_E!H38+FC_TRA_DNAVI_IWW_E!H38</f>
        <v>0</v>
      </c>
      <c r="I38" s="8">
        <f>FC_TRA_DNAVI_DCS_E!I38+FC_TRA_DNAVI_IWW_E!I38</f>
        <v>0</v>
      </c>
      <c r="J38" s="8">
        <f>FC_TRA_DNAVI_DCS_E!J38+FC_TRA_DNAVI_IWW_E!J38</f>
        <v>0</v>
      </c>
      <c r="K38" s="8">
        <f>FC_TRA_DNAVI_DCS_E!K38+FC_TRA_DNAVI_IWW_E!K38</f>
        <v>0</v>
      </c>
      <c r="L38" s="8">
        <f>FC_TRA_DNAVI_DCS_E!L38+FC_TRA_DNAVI_IWW_E!L38</f>
        <v>0</v>
      </c>
      <c r="M38" s="8">
        <f>FC_TRA_DNAVI_DCS_E!M38+FC_TRA_DNAVI_IWW_E!M38</f>
        <v>0</v>
      </c>
      <c r="N38" s="8">
        <f>FC_TRA_DNAVI_DCS_E!N38+FC_TRA_DNAVI_IWW_E!N38</f>
        <v>0</v>
      </c>
      <c r="O38" s="8">
        <f>FC_TRA_DNAVI_DCS_E!O38+FC_TRA_DNAVI_IWW_E!O38</f>
        <v>0</v>
      </c>
      <c r="P38" s="8">
        <f>FC_TRA_DNAVI_DCS_E!P38+FC_TRA_DNAVI_IWW_E!P38</f>
        <v>0</v>
      </c>
      <c r="Q38" s="8">
        <f>FC_TRA_DNAVI_DCS_E!Q38+FC_TRA_DNAVI_IWW_E!Q38</f>
        <v>0</v>
      </c>
      <c r="R38" s="8">
        <f>FC_TRA_DNAVI_DCS_E!R38+FC_TRA_DNAVI_IWW_E!R38</f>
        <v>0</v>
      </c>
      <c r="S38" s="8">
        <f>FC_TRA_DNAVI_DCS_E!S38+FC_TRA_DNAVI_IWW_E!S38</f>
        <v>0</v>
      </c>
      <c r="T38" s="8">
        <f>FC_TRA_DNAVI_DCS_E!T38+FC_TRA_DNAVI_IWW_E!T38</f>
        <v>0</v>
      </c>
      <c r="U38" s="8">
        <f>FC_TRA_DNAVI_DCS_E!U38+FC_TRA_DNAVI_IWW_E!U38</f>
        <v>0</v>
      </c>
      <c r="V38" s="8">
        <f>FC_TRA_DNAVI_DCS_E!V38+FC_TRA_DNAVI_IWW_E!V38</f>
        <v>0</v>
      </c>
      <c r="W38" s="8">
        <f>FC_TRA_DNAVI_DCS_E!W38+FC_TRA_DNAVI_IWW_E!W38</f>
        <v>0</v>
      </c>
      <c r="X38" s="8">
        <f>FC_TRA_DNAVI_DCS_E!X38+FC_TRA_DNAVI_IWW_E!X38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FC_TRA_DNAVI_DCS_E!C39+FC_TRA_DNAVI_IWW_E!C39</f>
        <v>0</v>
      </c>
      <c r="D39" s="8">
        <f>FC_TRA_DNAVI_DCS_E!D39+FC_TRA_DNAVI_IWW_E!D39</f>
        <v>0</v>
      </c>
      <c r="E39" s="8">
        <f>FC_TRA_DNAVI_DCS_E!E39+FC_TRA_DNAVI_IWW_E!E39</f>
        <v>0</v>
      </c>
      <c r="F39" s="8">
        <f>FC_TRA_DNAVI_DCS_E!F39+FC_TRA_DNAVI_IWW_E!F39</f>
        <v>0</v>
      </c>
      <c r="G39" s="8">
        <f>FC_TRA_DNAVI_DCS_E!G39+FC_TRA_DNAVI_IWW_E!G39</f>
        <v>0</v>
      </c>
      <c r="H39" s="8">
        <f>FC_TRA_DNAVI_DCS_E!H39+FC_TRA_DNAVI_IWW_E!H39</f>
        <v>0</v>
      </c>
      <c r="I39" s="8">
        <f>FC_TRA_DNAVI_DCS_E!I39+FC_TRA_DNAVI_IWW_E!I39</f>
        <v>0</v>
      </c>
      <c r="J39" s="8">
        <f>FC_TRA_DNAVI_DCS_E!J39+FC_TRA_DNAVI_IWW_E!J39</f>
        <v>0</v>
      </c>
      <c r="K39" s="8">
        <f>FC_TRA_DNAVI_DCS_E!K39+FC_TRA_DNAVI_IWW_E!K39</f>
        <v>0</v>
      </c>
      <c r="L39" s="8">
        <f>FC_TRA_DNAVI_DCS_E!L39+FC_TRA_DNAVI_IWW_E!L39</f>
        <v>0</v>
      </c>
      <c r="M39" s="8">
        <f>FC_TRA_DNAVI_DCS_E!M39+FC_TRA_DNAVI_IWW_E!M39</f>
        <v>0</v>
      </c>
      <c r="N39" s="8">
        <f>FC_TRA_DNAVI_DCS_E!N39+FC_TRA_DNAVI_IWW_E!N39</f>
        <v>0</v>
      </c>
      <c r="O39" s="8">
        <f>FC_TRA_DNAVI_DCS_E!O39+FC_TRA_DNAVI_IWW_E!O39</f>
        <v>0</v>
      </c>
      <c r="P39" s="8">
        <f>FC_TRA_DNAVI_DCS_E!P39+FC_TRA_DNAVI_IWW_E!P39</f>
        <v>0</v>
      </c>
      <c r="Q39" s="8">
        <f>FC_TRA_DNAVI_DCS_E!Q39+FC_TRA_DNAVI_IWW_E!Q39</f>
        <v>0</v>
      </c>
      <c r="R39" s="8">
        <f>FC_TRA_DNAVI_DCS_E!R39+FC_TRA_DNAVI_IWW_E!R39</f>
        <v>0</v>
      </c>
      <c r="S39" s="8">
        <f>FC_TRA_DNAVI_DCS_E!S39+FC_TRA_DNAVI_IWW_E!S39</f>
        <v>0</v>
      </c>
      <c r="T39" s="8">
        <f>FC_TRA_DNAVI_DCS_E!T39+FC_TRA_DNAVI_IWW_E!T39</f>
        <v>0</v>
      </c>
      <c r="U39" s="8">
        <f>FC_TRA_DNAVI_DCS_E!U39+FC_TRA_DNAVI_IWW_E!U39</f>
        <v>0</v>
      </c>
      <c r="V39" s="8">
        <f>FC_TRA_DNAVI_DCS_E!V39+FC_TRA_DNAVI_IWW_E!V39</f>
        <v>0</v>
      </c>
      <c r="W39" s="8">
        <f>FC_TRA_DNAVI_DCS_E!W39+FC_TRA_DNAVI_IWW_E!W39</f>
        <v>0</v>
      </c>
      <c r="X39" s="8">
        <f>FC_TRA_DNAVI_DCS_E!X39+FC_TRA_DNAVI_IWW_E!X39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FC_TRA_DNAVI_DCS_E!C40+FC_TRA_DNAVI_IWW_E!C40</f>
        <v>0</v>
      </c>
      <c r="D40" s="8">
        <f>FC_TRA_DNAVI_DCS_E!D40+FC_TRA_DNAVI_IWW_E!D40</f>
        <v>0</v>
      </c>
      <c r="E40" s="8">
        <f>FC_TRA_DNAVI_DCS_E!E40+FC_TRA_DNAVI_IWW_E!E40</f>
        <v>0</v>
      </c>
      <c r="F40" s="8">
        <f>FC_TRA_DNAVI_DCS_E!F40+FC_TRA_DNAVI_IWW_E!F40</f>
        <v>0</v>
      </c>
      <c r="G40" s="8">
        <f>FC_TRA_DNAVI_DCS_E!G40+FC_TRA_DNAVI_IWW_E!G40</f>
        <v>0</v>
      </c>
      <c r="H40" s="8">
        <f>FC_TRA_DNAVI_DCS_E!H40+FC_TRA_DNAVI_IWW_E!H40</f>
        <v>0</v>
      </c>
      <c r="I40" s="8">
        <f>FC_TRA_DNAVI_DCS_E!I40+FC_TRA_DNAVI_IWW_E!I40</f>
        <v>0</v>
      </c>
      <c r="J40" s="8">
        <f>FC_TRA_DNAVI_DCS_E!J40+FC_TRA_DNAVI_IWW_E!J40</f>
        <v>0</v>
      </c>
      <c r="K40" s="8">
        <f>FC_TRA_DNAVI_DCS_E!K40+FC_TRA_DNAVI_IWW_E!K40</f>
        <v>0</v>
      </c>
      <c r="L40" s="8">
        <f>FC_TRA_DNAVI_DCS_E!L40+FC_TRA_DNAVI_IWW_E!L40</f>
        <v>0</v>
      </c>
      <c r="M40" s="8">
        <f>FC_TRA_DNAVI_DCS_E!M40+FC_TRA_DNAVI_IWW_E!M40</f>
        <v>0</v>
      </c>
      <c r="N40" s="8">
        <f>FC_TRA_DNAVI_DCS_E!N40+FC_TRA_DNAVI_IWW_E!N40</f>
        <v>0</v>
      </c>
      <c r="O40" s="8">
        <f>FC_TRA_DNAVI_DCS_E!O40+FC_TRA_DNAVI_IWW_E!O40</f>
        <v>0</v>
      </c>
      <c r="P40" s="8">
        <f>FC_TRA_DNAVI_DCS_E!P40+FC_TRA_DNAVI_IWW_E!P40</f>
        <v>0</v>
      </c>
      <c r="Q40" s="8">
        <f>FC_TRA_DNAVI_DCS_E!Q40+FC_TRA_DNAVI_IWW_E!Q40</f>
        <v>0</v>
      </c>
      <c r="R40" s="8">
        <f>FC_TRA_DNAVI_DCS_E!R40+FC_TRA_DNAVI_IWW_E!R40</f>
        <v>0</v>
      </c>
      <c r="S40" s="8">
        <f>FC_TRA_DNAVI_DCS_E!S40+FC_TRA_DNAVI_IWW_E!S40</f>
        <v>0</v>
      </c>
      <c r="T40" s="8">
        <f>FC_TRA_DNAVI_DCS_E!T40+FC_TRA_DNAVI_IWW_E!T40</f>
        <v>0</v>
      </c>
      <c r="U40" s="8">
        <f>FC_TRA_DNAVI_DCS_E!U40+FC_TRA_DNAVI_IWW_E!U40</f>
        <v>0</v>
      </c>
      <c r="V40" s="8">
        <f>FC_TRA_DNAVI_DCS_E!V40+FC_TRA_DNAVI_IWW_E!V40</f>
        <v>0</v>
      </c>
      <c r="W40" s="8">
        <f>FC_TRA_DNAVI_DCS_E!W40+FC_TRA_DNAVI_IWW_E!W40</f>
        <v>0</v>
      </c>
      <c r="X40" s="8">
        <f>FC_TRA_DNAVI_DCS_E!X40+FC_TRA_DNAVI_IWW_E!X40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FC_TRA_DNAVI_DCS_E!C41+FC_TRA_DNAVI_IWW_E!C41</f>
        <v>0</v>
      </c>
      <c r="D41" s="8">
        <f>FC_TRA_DNAVI_DCS_E!D41+FC_TRA_DNAVI_IWW_E!D41</f>
        <v>0</v>
      </c>
      <c r="E41" s="8">
        <f>FC_TRA_DNAVI_DCS_E!E41+FC_TRA_DNAVI_IWW_E!E41</f>
        <v>0</v>
      </c>
      <c r="F41" s="8">
        <f>FC_TRA_DNAVI_DCS_E!F41+FC_TRA_DNAVI_IWW_E!F41</f>
        <v>0</v>
      </c>
      <c r="G41" s="8">
        <f>FC_TRA_DNAVI_DCS_E!G41+FC_TRA_DNAVI_IWW_E!G41</f>
        <v>0</v>
      </c>
      <c r="H41" s="8">
        <f>FC_TRA_DNAVI_DCS_E!H41+FC_TRA_DNAVI_IWW_E!H41</f>
        <v>0</v>
      </c>
      <c r="I41" s="8">
        <f>FC_TRA_DNAVI_DCS_E!I41+FC_TRA_DNAVI_IWW_E!I41</f>
        <v>0</v>
      </c>
      <c r="J41" s="8">
        <f>FC_TRA_DNAVI_DCS_E!J41+FC_TRA_DNAVI_IWW_E!J41</f>
        <v>0</v>
      </c>
      <c r="K41" s="8">
        <f>FC_TRA_DNAVI_DCS_E!K41+FC_TRA_DNAVI_IWW_E!K41</f>
        <v>0</v>
      </c>
      <c r="L41" s="8">
        <f>FC_TRA_DNAVI_DCS_E!L41+FC_TRA_DNAVI_IWW_E!L41</f>
        <v>0</v>
      </c>
      <c r="M41" s="8">
        <f>FC_TRA_DNAVI_DCS_E!M41+FC_TRA_DNAVI_IWW_E!M41</f>
        <v>0</v>
      </c>
      <c r="N41" s="8">
        <f>FC_TRA_DNAVI_DCS_E!N41+FC_TRA_DNAVI_IWW_E!N41</f>
        <v>0</v>
      </c>
      <c r="O41" s="8">
        <f>FC_TRA_DNAVI_DCS_E!O41+FC_TRA_DNAVI_IWW_E!O41</f>
        <v>0</v>
      </c>
      <c r="P41" s="8">
        <f>FC_TRA_DNAVI_DCS_E!P41+FC_TRA_DNAVI_IWW_E!P41</f>
        <v>0</v>
      </c>
      <c r="Q41" s="8">
        <f>FC_TRA_DNAVI_DCS_E!Q41+FC_TRA_DNAVI_IWW_E!Q41</f>
        <v>0</v>
      </c>
      <c r="R41" s="8">
        <f>FC_TRA_DNAVI_DCS_E!R41+FC_TRA_DNAVI_IWW_E!R41</f>
        <v>0</v>
      </c>
      <c r="S41" s="8">
        <f>FC_TRA_DNAVI_DCS_E!S41+FC_TRA_DNAVI_IWW_E!S41</f>
        <v>0</v>
      </c>
      <c r="T41" s="8">
        <f>FC_TRA_DNAVI_DCS_E!T41+FC_TRA_DNAVI_IWW_E!T41</f>
        <v>0</v>
      </c>
      <c r="U41" s="8">
        <f>FC_TRA_DNAVI_DCS_E!U41+FC_TRA_DNAVI_IWW_E!U41</f>
        <v>0</v>
      </c>
      <c r="V41" s="8">
        <f>FC_TRA_DNAVI_DCS_E!V41+FC_TRA_DNAVI_IWW_E!V41</f>
        <v>0</v>
      </c>
      <c r="W41" s="8">
        <f>FC_TRA_DNAVI_DCS_E!W41+FC_TRA_DNAVI_IWW_E!W41</f>
        <v>0</v>
      </c>
      <c r="X41" s="8">
        <f>FC_TRA_DNAVI_DCS_E!X41+FC_TRA_DNAVI_IWW_E!X41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FC_TRA_DNAVI_DCS_E!C42+FC_TRA_DNAVI_IWW_E!C42</f>
        <v>0</v>
      </c>
      <c r="D42" s="8">
        <f>FC_TRA_DNAVI_DCS_E!D42+FC_TRA_DNAVI_IWW_E!D42</f>
        <v>0</v>
      </c>
      <c r="E42" s="8">
        <f>FC_TRA_DNAVI_DCS_E!E42+FC_TRA_DNAVI_IWW_E!E42</f>
        <v>0</v>
      </c>
      <c r="F42" s="8">
        <f>FC_TRA_DNAVI_DCS_E!F42+FC_TRA_DNAVI_IWW_E!F42</f>
        <v>0</v>
      </c>
      <c r="G42" s="8">
        <f>FC_TRA_DNAVI_DCS_E!G42+FC_TRA_DNAVI_IWW_E!G42</f>
        <v>0</v>
      </c>
      <c r="H42" s="8">
        <f>FC_TRA_DNAVI_DCS_E!H42+FC_TRA_DNAVI_IWW_E!H42</f>
        <v>0</v>
      </c>
      <c r="I42" s="8">
        <f>FC_TRA_DNAVI_DCS_E!I42+FC_TRA_DNAVI_IWW_E!I42</f>
        <v>0</v>
      </c>
      <c r="J42" s="8">
        <f>FC_TRA_DNAVI_DCS_E!J42+FC_TRA_DNAVI_IWW_E!J42</f>
        <v>0</v>
      </c>
      <c r="K42" s="8">
        <f>FC_TRA_DNAVI_DCS_E!K42+FC_TRA_DNAVI_IWW_E!K42</f>
        <v>0</v>
      </c>
      <c r="L42" s="8">
        <f>FC_TRA_DNAVI_DCS_E!L42+FC_TRA_DNAVI_IWW_E!L42</f>
        <v>0</v>
      </c>
      <c r="M42" s="8">
        <f>FC_TRA_DNAVI_DCS_E!M42+FC_TRA_DNAVI_IWW_E!M42</f>
        <v>0</v>
      </c>
      <c r="N42" s="8">
        <f>FC_TRA_DNAVI_DCS_E!N42+FC_TRA_DNAVI_IWW_E!N42</f>
        <v>0</v>
      </c>
      <c r="O42" s="8">
        <f>FC_TRA_DNAVI_DCS_E!O42+FC_TRA_DNAVI_IWW_E!O42</f>
        <v>0</v>
      </c>
      <c r="P42" s="8">
        <f>FC_TRA_DNAVI_DCS_E!P42+FC_TRA_DNAVI_IWW_E!P42</f>
        <v>0</v>
      </c>
      <c r="Q42" s="8">
        <f>FC_TRA_DNAVI_DCS_E!Q42+FC_TRA_DNAVI_IWW_E!Q42</f>
        <v>0</v>
      </c>
      <c r="R42" s="8">
        <f>FC_TRA_DNAVI_DCS_E!R42+FC_TRA_DNAVI_IWW_E!R42</f>
        <v>0</v>
      </c>
      <c r="S42" s="8">
        <f>FC_TRA_DNAVI_DCS_E!S42+FC_TRA_DNAVI_IWW_E!S42</f>
        <v>0</v>
      </c>
      <c r="T42" s="8">
        <f>FC_TRA_DNAVI_DCS_E!T42+FC_TRA_DNAVI_IWW_E!T42</f>
        <v>0</v>
      </c>
      <c r="U42" s="8">
        <f>FC_TRA_DNAVI_DCS_E!U42+FC_TRA_DNAVI_IWW_E!U42</f>
        <v>0</v>
      </c>
      <c r="V42" s="8">
        <f>FC_TRA_DNAVI_DCS_E!V42+FC_TRA_DNAVI_IWW_E!V42</f>
        <v>0</v>
      </c>
      <c r="W42" s="8">
        <f>FC_TRA_DNAVI_DCS_E!W42+FC_TRA_DNAVI_IWW_E!W42</f>
        <v>0</v>
      </c>
      <c r="X42" s="8">
        <f>FC_TRA_DNAVI_DCS_E!X42+FC_TRA_DNAVI_IWW_E!X42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FC_TRA_DNAVI_DCS_E!C43+FC_TRA_DNAVI_IWW_E!C43</f>
        <v>1.4240102292000001</v>
      </c>
      <c r="D43" s="8">
        <f>FC_TRA_DNAVI_DCS_E!D43+FC_TRA_DNAVI_IWW_E!D43</f>
        <v>1.4022932976000002</v>
      </c>
      <c r="E43" s="8">
        <f>FC_TRA_DNAVI_DCS_E!E43+FC_TRA_DNAVI_IWW_E!E43</f>
        <v>1.3991908788</v>
      </c>
      <c r="F43" s="8">
        <f>FC_TRA_DNAVI_DCS_E!F43+FC_TRA_DNAVI_IWW_E!F43</f>
        <v>1.2316602636</v>
      </c>
      <c r="G43" s="8">
        <f>FC_TRA_DNAVI_DCS_E!G43+FC_TRA_DNAVI_IWW_E!G43</f>
        <v>1.3991908788</v>
      </c>
      <c r="H43" s="8">
        <f>FC_TRA_DNAVI_DCS_E!H43+FC_TRA_DNAVI_IWW_E!H43</f>
        <v>1.3123231524000001</v>
      </c>
      <c r="I43" s="8">
        <f>FC_TRA_DNAVI_DCS_E!I43+FC_TRA_DNAVI_IWW_E!I43</f>
        <v>1.4333174856000002</v>
      </c>
      <c r="J43" s="8">
        <f>FC_TRA_DNAVI_DCS_E!J43+FC_TRA_DNAVI_IWW_E!J43</f>
        <v>1.3216304087999999</v>
      </c>
      <c r="K43" s="8">
        <f>FC_TRA_DNAVI_DCS_E!K43+FC_TRA_DNAVI_IWW_E!K43</f>
        <v>1.3898836224000002</v>
      </c>
      <c r="L43" s="8">
        <f>FC_TRA_DNAVI_DCS_E!L43+FC_TRA_DNAVI_IWW_E!L43</f>
        <v>1.1137683491999999</v>
      </c>
      <c r="M43" s="8">
        <f>FC_TRA_DNAVI_DCS_E!M43+FC_TRA_DNAVI_IWW_E!M43</f>
        <v>1.3650642720000001</v>
      </c>
      <c r="N43" s="8">
        <f>FC_TRA_DNAVI_DCS_E!N43+FC_TRA_DNAVI_IWW_E!N43</f>
        <v>1.1975336568000001</v>
      </c>
      <c r="O43" s="8">
        <f>FC_TRA_DNAVI_DCS_E!O43+FC_TRA_DNAVI_IWW_E!O43</f>
        <v>1.0043514</v>
      </c>
      <c r="P43" s="8">
        <f>FC_TRA_DNAVI_DCS_E!P43+FC_TRA_DNAVI_IWW_E!P43</f>
        <v>0.91285272000000006</v>
      </c>
      <c r="Q43" s="8">
        <f>FC_TRA_DNAVI_DCS_E!Q43+FC_TRA_DNAVI_IWW_E!Q43</f>
        <v>0.92565719999999996</v>
      </c>
      <c r="R43" s="8">
        <f>FC_TRA_DNAVI_DCS_E!R43+FC_TRA_DNAVI_IWW_E!R43</f>
        <v>0.81548531999999996</v>
      </c>
      <c r="S43" s="8">
        <f>FC_TRA_DNAVI_DCS_E!S43+FC_TRA_DNAVI_IWW_E!S43</f>
        <v>0.78400763999999989</v>
      </c>
      <c r="T43" s="8">
        <f>FC_TRA_DNAVI_DCS_E!T43+FC_TRA_DNAVI_IWW_E!T43</f>
        <v>0.78400763999999989</v>
      </c>
      <c r="U43" s="8">
        <f>FC_TRA_DNAVI_DCS_E!U43+FC_TRA_DNAVI_IWW_E!U43</f>
        <v>0.79654536000000031</v>
      </c>
      <c r="V43" s="8">
        <f>FC_TRA_DNAVI_DCS_E!V43+FC_TRA_DNAVI_IWW_E!V43</f>
        <v>0.74932884000000011</v>
      </c>
      <c r="W43" s="8">
        <f>FC_TRA_DNAVI_DCS_E!W43+FC_TRA_DNAVI_IWW_E!W43</f>
        <v>0.29290248000000002</v>
      </c>
      <c r="X43" s="8">
        <f>FC_TRA_DNAVI_DCS_E!X43+FC_TRA_DNAVI_IWW_E!X43</f>
        <v>0.25502256000000001</v>
      </c>
    </row>
    <row r="44" spans="1:24" ht="11.25" customHeight="1" x14ac:dyDescent="0.2">
      <c r="A44" s="28" t="s">
        <v>74</v>
      </c>
      <c r="B44" s="7" t="s">
        <v>75</v>
      </c>
      <c r="C44" s="8">
        <f>FC_TRA_DNAVI_DCS_E!C44+FC_TRA_DNAVI_IWW_E!C44</f>
        <v>0</v>
      </c>
      <c r="D44" s="8">
        <f>FC_TRA_DNAVI_DCS_E!D44+FC_TRA_DNAVI_IWW_E!D44</f>
        <v>0</v>
      </c>
      <c r="E44" s="8">
        <f>FC_TRA_DNAVI_DCS_E!E44+FC_TRA_DNAVI_IWW_E!E44</f>
        <v>0</v>
      </c>
      <c r="F44" s="8">
        <f>FC_TRA_DNAVI_DCS_E!F44+FC_TRA_DNAVI_IWW_E!F44</f>
        <v>0</v>
      </c>
      <c r="G44" s="8">
        <f>FC_TRA_DNAVI_DCS_E!G44+FC_TRA_DNAVI_IWW_E!G44</f>
        <v>0</v>
      </c>
      <c r="H44" s="8">
        <f>FC_TRA_DNAVI_DCS_E!H44+FC_TRA_DNAVI_IWW_E!H44</f>
        <v>0</v>
      </c>
      <c r="I44" s="8">
        <f>FC_TRA_DNAVI_DCS_E!I44+FC_TRA_DNAVI_IWW_E!I44</f>
        <v>0</v>
      </c>
      <c r="J44" s="8">
        <f>FC_TRA_DNAVI_DCS_E!J44+FC_TRA_DNAVI_IWW_E!J44</f>
        <v>0</v>
      </c>
      <c r="K44" s="8">
        <f>FC_TRA_DNAVI_DCS_E!K44+FC_TRA_DNAVI_IWW_E!K44</f>
        <v>0</v>
      </c>
      <c r="L44" s="8">
        <f>FC_TRA_DNAVI_DCS_E!L44+FC_TRA_DNAVI_IWW_E!L44</f>
        <v>0</v>
      </c>
      <c r="M44" s="8">
        <f>FC_TRA_DNAVI_DCS_E!M44+FC_TRA_DNAVI_IWW_E!M44</f>
        <v>0</v>
      </c>
      <c r="N44" s="8">
        <f>FC_TRA_DNAVI_DCS_E!N44+FC_TRA_DNAVI_IWW_E!N44</f>
        <v>0</v>
      </c>
      <c r="O44" s="8">
        <f>FC_TRA_DNAVI_DCS_E!O44+FC_TRA_DNAVI_IWW_E!O44</f>
        <v>0</v>
      </c>
      <c r="P44" s="8">
        <f>FC_TRA_DNAVI_DCS_E!P44+FC_TRA_DNAVI_IWW_E!P44</f>
        <v>0</v>
      </c>
      <c r="Q44" s="8">
        <f>FC_TRA_DNAVI_DCS_E!Q44+FC_TRA_DNAVI_IWW_E!Q44</f>
        <v>0</v>
      </c>
      <c r="R44" s="8">
        <f>FC_TRA_DNAVI_DCS_E!R44+FC_TRA_DNAVI_IWW_E!R44</f>
        <v>0</v>
      </c>
      <c r="S44" s="8">
        <f>FC_TRA_DNAVI_DCS_E!S44+FC_TRA_DNAVI_IWW_E!S44</f>
        <v>0</v>
      </c>
      <c r="T44" s="8">
        <f>FC_TRA_DNAVI_DCS_E!T44+FC_TRA_DNAVI_IWW_E!T44</f>
        <v>0</v>
      </c>
      <c r="U44" s="8">
        <f>FC_TRA_DNAVI_DCS_E!U44+FC_TRA_DNAVI_IWW_E!U44</f>
        <v>0</v>
      </c>
      <c r="V44" s="8">
        <f>FC_TRA_DNAVI_DCS_E!V44+FC_TRA_DNAVI_IWW_E!V44</f>
        <v>0</v>
      </c>
      <c r="W44" s="8">
        <f>FC_TRA_DNAVI_DCS_E!W44+FC_TRA_DNAVI_IWW_E!W44</f>
        <v>0</v>
      </c>
      <c r="X44" s="8">
        <f>FC_TRA_DNAVI_DCS_E!X44+FC_TRA_DNAVI_IWW_E!X44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FC_TRA_DNAVI_DCS_E!C45+FC_TRA_DNAVI_IWW_E!C45</f>
        <v>0</v>
      </c>
      <c r="D45" s="8">
        <f>FC_TRA_DNAVI_DCS_E!D45+FC_TRA_DNAVI_IWW_E!D45</f>
        <v>0</v>
      </c>
      <c r="E45" s="8">
        <f>FC_TRA_DNAVI_DCS_E!E45+FC_TRA_DNAVI_IWW_E!E45</f>
        <v>0</v>
      </c>
      <c r="F45" s="8">
        <f>FC_TRA_DNAVI_DCS_E!F45+FC_TRA_DNAVI_IWW_E!F45</f>
        <v>0</v>
      </c>
      <c r="G45" s="8">
        <f>FC_TRA_DNAVI_DCS_E!G45+FC_TRA_DNAVI_IWW_E!G45</f>
        <v>0</v>
      </c>
      <c r="H45" s="8">
        <f>FC_TRA_DNAVI_DCS_E!H45+FC_TRA_DNAVI_IWW_E!H45</f>
        <v>0</v>
      </c>
      <c r="I45" s="8">
        <f>FC_TRA_DNAVI_DCS_E!I45+FC_TRA_DNAVI_IWW_E!I45</f>
        <v>0</v>
      </c>
      <c r="J45" s="8">
        <f>FC_TRA_DNAVI_DCS_E!J45+FC_TRA_DNAVI_IWW_E!J45</f>
        <v>0</v>
      </c>
      <c r="K45" s="8">
        <f>FC_TRA_DNAVI_DCS_E!K45+FC_TRA_DNAVI_IWW_E!K45</f>
        <v>0</v>
      </c>
      <c r="L45" s="8">
        <f>FC_TRA_DNAVI_DCS_E!L45+FC_TRA_DNAVI_IWW_E!L45</f>
        <v>0</v>
      </c>
      <c r="M45" s="8">
        <f>FC_TRA_DNAVI_DCS_E!M45+FC_TRA_DNAVI_IWW_E!M45</f>
        <v>0</v>
      </c>
      <c r="N45" s="8">
        <f>FC_TRA_DNAVI_DCS_E!N45+FC_TRA_DNAVI_IWW_E!N45</f>
        <v>0</v>
      </c>
      <c r="O45" s="8">
        <f>FC_TRA_DNAVI_DCS_E!O45+FC_TRA_DNAVI_IWW_E!O45</f>
        <v>0</v>
      </c>
      <c r="P45" s="8">
        <f>FC_TRA_DNAVI_DCS_E!P45+FC_TRA_DNAVI_IWW_E!P45</f>
        <v>0</v>
      </c>
      <c r="Q45" s="8">
        <f>FC_TRA_DNAVI_DCS_E!Q45+FC_TRA_DNAVI_IWW_E!Q45</f>
        <v>0</v>
      </c>
      <c r="R45" s="8">
        <f>FC_TRA_DNAVI_DCS_E!R45+FC_TRA_DNAVI_IWW_E!R45</f>
        <v>0</v>
      </c>
      <c r="S45" s="8">
        <f>FC_TRA_DNAVI_DCS_E!S45+FC_TRA_DNAVI_IWW_E!S45</f>
        <v>0</v>
      </c>
      <c r="T45" s="8">
        <f>FC_TRA_DNAVI_DCS_E!T45+FC_TRA_DNAVI_IWW_E!T45</f>
        <v>0</v>
      </c>
      <c r="U45" s="8">
        <f>FC_TRA_DNAVI_DCS_E!U45+FC_TRA_DNAVI_IWW_E!U45</f>
        <v>0</v>
      </c>
      <c r="V45" s="8">
        <f>FC_TRA_DNAVI_DCS_E!V45+FC_TRA_DNAVI_IWW_E!V45</f>
        <v>0</v>
      </c>
      <c r="W45" s="8">
        <f>FC_TRA_DNAVI_DCS_E!W45+FC_TRA_DNAVI_IWW_E!W45</f>
        <v>0</v>
      </c>
      <c r="X45" s="8">
        <f>FC_TRA_DNAVI_DCS_E!X45+FC_TRA_DNAVI_IWW_E!X45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FC_TRA_DNAVI_DCS_E!C46+FC_TRA_DNAVI_IWW_E!C46</f>
        <v>0</v>
      </c>
      <c r="D46" s="8">
        <f>FC_TRA_DNAVI_DCS_E!D46+FC_TRA_DNAVI_IWW_E!D46</f>
        <v>0</v>
      </c>
      <c r="E46" s="8">
        <f>FC_TRA_DNAVI_DCS_E!E46+FC_TRA_DNAVI_IWW_E!E46</f>
        <v>0</v>
      </c>
      <c r="F46" s="8">
        <f>FC_TRA_DNAVI_DCS_E!F46+FC_TRA_DNAVI_IWW_E!F46</f>
        <v>0</v>
      </c>
      <c r="G46" s="8">
        <f>FC_TRA_DNAVI_DCS_E!G46+FC_TRA_DNAVI_IWW_E!G46</f>
        <v>0</v>
      </c>
      <c r="H46" s="8">
        <f>FC_TRA_DNAVI_DCS_E!H46+FC_TRA_DNAVI_IWW_E!H46</f>
        <v>0</v>
      </c>
      <c r="I46" s="8">
        <f>FC_TRA_DNAVI_DCS_E!I46+FC_TRA_DNAVI_IWW_E!I46</f>
        <v>0</v>
      </c>
      <c r="J46" s="8">
        <f>FC_TRA_DNAVI_DCS_E!J46+FC_TRA_DNAVI_IWW_E!J46</f>
        <v>0</v>
      </c>
      <c r="K46" s="8">
        <f>FC_TRA_DNAVI_DCS_E!K46+FC_TRA_DNAVI_IWW_E!K46</f>
        <v>0</v>
      </c>
      <c r="L46" s="8">
        <f>FC_TRA_DNAVI_DCS_E!L46+FC_TRA_DNAVI_IWW_E!L46</f>
        <v>0</v>
      </c>
      <c r="M46" s="8">
        <f>FC_TRA_DNAVI_DCS_E!M46+FC_TRA_DNAVI_IWW_E!M46</f>
        <v>0</v>
      </c>
      <c r="N46" s="8">
        <f>FC_TRA_DNAVI_DCS_E!N46+FC_TRA_DNAVI_IWW_E!N46</f>
        <v>0</v>
      </c>
      <c r="O46" s="8">
        <f>FC_TRA_DNAVI_DCS_E!O46+FC_TRA_DNAVI_IWW_E!O46</f>
        <v>0</v>
      </c>
      <c r="P46" s="8">
        <f>FC_TRA_DNAVI_DCS_E!P46+FC_TRA_DNAVI_IWW_E!P46</f>
        <v>0</v>
      </c>
      <c r="Q46" s="8">
        <f>FC_TRA_DNAVI_DCS_E!Q46+FC_TRA_DNAVI_IWW_E!Q46</f>
        <v>0</v>
      </c>
      <c r="R46" s="8">
        <f>FC_TRA_DNAVI_DCS_E!R46+FC_TRA_DNAVI_IWW_E!R46</f>
        <v>0</v>
      </c>
      <c r="S46" s="8">
        <f>FC_TRA_DNAVI_DCS_E!S46+FC_TRA_DNAVI_IWW_E!S46</f>
        <v>0</v>
      </c>
      <c r="T46" s="8">
        <f>FC_TRA_DNAVI_DCS_E!T46+FC_TRA_DNAVI_IWW_E!T46</f>
        <v>0</v>
      </c>
      <c r="U46" s="8">
        <f>FC_TRA_DNAVI_DCS_E!U46+FC_TRA_DNAVI_IWW_E!U46</f>
        <v>0</v>
      </c>
      <c r="V46" s="8">
        <f>FC_TRA_DNAVI_DCS_E!V46+FC_TRA_DNAVI_IWW_E!V46</f>
        <v>0</v>
      </c>
      <c r="W46" s="8">
        <f>FC_TRA_DNAVI_DCS_E!W46+FC_TRA_DNAVI_IWW_E!W46</f>
        <v>0</v>
      </c>
      <c r="X46" s="8">
        <f>FC_TRA_DNAVI_DCS_E!X46+FC_TRA_DNAVI_IWW_E!X46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FC_TRA_DNAVI_DCS_E!C47+FC_TRA_DNAVI_IWW_E!C47</f>
        <v>0</v>
      </c>
      <c r="D47" s="8">
        <f>FC_TRA_DNAVI_DCS_E!D47+FC_TRA_DNAVI_IWW_E!D47</f>
        <v>0</v>
      </c>
      <c r="E47" s="8">
        <f>FC_TRA_DNAVI_DCS_E!E47+FC_TRA_DNAVI_IWW_E!E47</f>
        <v>0</v>
      </c>
      <c r="F47" s="8">
        <f>FC_TRA_DNAVI_DCS_E!F47+FC_TRA_DNAVI_IWW_E!F47</f>
        <v>0</v>
      </c>
      <c r="G47" s="8">
        <f>FC_TRA_DNAVI_DCS_E!G47+FC_TRA_DNAVI_IWW_E!G47</f>
        <v>0</v>
      </c>
      <c r="H47" s="8">
        <f>FC_TRA_DNAVI_DCS_E!H47+FC_TRA_DNAVI_IWW_E!H47</f>
        <v>0</v>
      </c>
      <c r="I47" s="8">
        <f>FC_TRA_DNAVI_DCS_E!I47+FC_TRA_DNAVI_IWW_E!I47</f>
        <v>0</v>
      </c>
      <c r="J47" s="8">
        <f>FC_TRA_DNAVI_DCS_E!J47+FC_TRA_DNAVI_IWW_E!J47</f>
        <v>0</v>
      </c>
      <c r="K47" s="8">
        <f>FC_TRA_DNAVI_DCS_E!K47+FC_TRA_DNAVI_IWW_E!K47</f>
        <v>0</v>
      </c>
      <c r="L47" s="8">
        <f>FC_TRA_DNAVI_DCS_E!L47+FC_TRA_DNAVI_IWW_E!L47</f>
        <v>0</v>
      </c>
      <c r="M47" s="8">
        <f>FC_TRA_DNAVI_DCS_E!M47+FC_TRA_DNAVI_IWW_E!M47</f>
        <v>0</v>
      </c>
      <c r="N47" s="8">
        <f>FC_TRA_DNAVI_DCS_E!N47+FC_TRA_DNAVI_IWW_E!N47</f>
        <v>0</v>
      </c>
      <c r="O47" s="8">
        <f>FC_TRA_DNAVI_DCS_E!O47+FC_TRA_DNAVI_IWW_E!O47</f>
        <v>0</v>
      </c>
      <c r="P47" s="8">
        <f>FC_TRA_DNAVI_DCS_E!P47+FC_TRA_DNAVI_IWW_E!P47</f>
        <v>0</v>
      </c>
      <c r="Q47" s="8">
        <f>FC_TRA_DNAVI_DCS_E!Q47+FC_TRA_DNAVI_IWW_E!Q47</f>
        <v>0</v>
      </c>
      <c r="R47" s="8">
        <f>FC_TRA_DNAVI_DCS_E!R47+FC_TRA_DNAVI_IWW_E!R47</f>
        <v>0</v>
      </c>
      <c r="S47" s="8">
        <f>FC_TRA_DNAVI_DCS_E!S47+FC_TRA_DNAVI_IWW_E!S47</f>
        <v>0</v>
      </c>
      <c r="T47" s="8">
        <f>FC_TRA_DNAVI_DCS_E!T47+FC_TRA_DNAVI_IWW_E!T47</f>
        <v>0</v>
      </c>
      <c r="U47" s="8">
        <f>FC_TRA_DNAVI_DCS_E!U47+FC_TRA_DNAVI_IWW_E!U47</f>
        <v>0</v>
      </c>
      <c r="V47" s="8">
        <f>FC_TRA_DNAVI_DCS_E!V47+FC_TRA_DNAVI_IWW_E!V47</f>
        <v>0</v>
      </c>
      <c r="W47" s="8">
        <f>FC_TRA_DNAVI_DCS_E!W47+FC_TRA_DNAVI_IWW_E!W47</f>
        <v>0</v>
      </c>
      <c r="X47" s="8">
        <f>FC_TRA_DNAVI_DCS_E!X47+FC_TRA_DNAVI_IWW_E!X47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FC_TRA_DNAVI_DCS_E!C48+FC_TRA_DNAVI_IWW_E!C48</f>
        <v>0</v>
      </c>
      <c r="D48" s="8">
        <f>FC_TRA_DNAVI_DCS_E!D48+FC_TRA_DNAVI_IWW_E!D48</f>
        <v>0</v>
      </c>
      <c r="E48" s="8">
        <f>FC_TRA_DNAVI_DCS_E!E48+FC_TRA_DNAVI_IWW_E!E48</f>
        <v>0</v>
      </c>
      <c r="F48" s="8">
        <f>FC_TRA_DNAVI_DCS_E!F48+FC_TRA_DNAVI_IWW_E!F48</f>
        <v>0</v>
      </c>
      <c r="G48" s="8">
        <f>FC_TRA_DNAVI_DCS_E!G48+FC_TRA_DNAVI_IWW_E!G48</f>
        <v>0</v>
      </c>
      <c r="H48" s="8">
        <f>FC_TRA_DNAVI_DCS_E!H48+FC_TRA_DNAVI_IWW_E!H48</f>
        <v>0</v>
      </c>
      <c r="I48" s="8">
        <f>FC_TRA_DNAVI_DCS_E!I48+FC_TRA_DNAVI_IWW_E!I48</f>
        <v>0</v>
      </c>
      <c r="J48" s="8">
        <f>FC_TRA_DNAVI_DCS_E!J48+FC_TRA_DNAVI_IWW_E!J48</f>
        <v>0</v>
      </c>
      <c r="K48" s="8">
        <f>FC_TRA_DNAVI_DCS_E!K48+FC_TRA_DNAVI_IWW_E!K48</f>
        <v>0</v>
      </c>
      <c r="L48" s="8">
        <f>FC_TRA_DNAVI_DCS_E!L48+FC_TRA_DNAVI_IWW_E!L48</f>
        <v>0</v>
      </c>
      <c r="M48" s="8">
        <f>FC_TRA_DNAVI_DCS_E!M48+FC_TRA_DNAVI_IWW_E!M48</f>
        <v>0</v>
      </c>
      <c r="N48" s="8">
        <f>FC_TRA_DNAVI_DCS_E!N48+FC_TRA_DNAVI_IWW_E!N48</f>
        <v>0</v>
      </c>
      <c r="O48" s="8">
        <f>FC_TRA_DNAVI_DCS_E!O48+FC_TRA_DNAVI_IWW_E!O48</f>
        <v>0</v>
      </c>
      <c r="P48" s="8">
        <f>FC_TRA_DNAVI_DCS_E!P48+FC_TRA_DNAVI_IWW_E!P48</f>
        <v>0</v>
      </c>
      <c r="Q48" s="8">
        <f>FC_TRA_DNAVI_DCS_E!Q48+FC_TRA_DNAVI_IWW_E!Q48</f>
        <v>0</v>
      </c>
      <c r="R48" s="8">
        <f>FC_TRA_DNAVI_DCS_E!R48+FC_TRA_DNAVI_IWW_E!R48</f>
        <v>0</v>
      </c>
      <c r="S48" s="8">
        <f>FC_TRA_DNAVI_DCS_E!S48+FC_TRA_DNAVI_IWW_E!S48</f>
        <v>0</v>
      </c>
      <c r="T48" s="8">
        <f>FC_TRA_DNAVI_DCS_E!T48+FC_TRA_DNAVI_IWW_E!T48</f>
        <v>0</v>
      </c>
      <c r="U48" s="8">
        <f>FC_TRA_DNAVI_DCS_E!U48+FC_TRA_DNAVI_IWW_E!U48</f>
        <v>0</v>
      </c>
      <c r="V48" s="8">
        <f>FC_TRA_DNAVI_DCS_E!V48+FC_TRA_DNAVI_IWW_E!V48</f>
        <v>0</v>
      </c>
      <c r="W48" s="8">
        <f>FC_TRA_DNAVI_DCS_E!W48+FC_TRA_DNAVI_IWW_E!W48</f>
        <v>0</v>
      </c>
      <c r="X48" s="8">
        <f>FC_TRA_DNAVI_DCS_E!X48+FC_TRA_DNAVI_IWW_E!X48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FC_TRA_DNAVI_DCS_E!C49+FC_TRA_DNAVI_IWW_E!C49</f>
        <v>0</v>
      </c>
      <c r="D49" s="8">
        <f>FC_TRA_DNAVI_DCS_E!D49+FC_TRA_DNAVI_IWW_E!D49</f>
        <v>0</v>
      </c>
      <c r="E49" s="8">
        <f>FC_TRA_DNAVI_DCS_E!E49+FC_TRA_DNAVI_IWW_E!E49</f>
        <v>0</v>
      </c>
      <c r="F49" s="8">
        <f>FC_TRA_DNAVI_DCS_E!F49+FC_TRA_DNAVI_IWW_E!F49</f>
        <v>0</v>
      </c>
      <c r="G49" s="8">
        <f>FC_TRA_DNAVI_DCS_E!G49+FC_TRA_DNAVI_IWW_E!G49</f>
        <v>0</v>
      </c>
      <c r="H49" s="8">
        <f>FC_TRA_DNAVI_DCS_E!H49+FC_TRA_DNAVI_IWW_E!H49</f>
        <v>0</v>
      </c>
      <c r="I49" s="8">
        <f>FC_TRA_DNAVI_DCS_E!I49+FC_TRA_DNAVI_IWW_E!I49</f>
        <v>0</v>
      </c>
      <c r="J49" s="8">
        <f>FC_TRA_DNAVI_DCS_E!J49+FC_TRA_DNAVI_IWW_E!J49</f>
        <v>0</v>
      </c>
      <c r="K49" s="8">
        <f>FC_TRA_DNAVI_DCS_E!K49+FC_TRA_DNAVI_IWW_E!K49</f>
        <v>0</v>
      </c>
      <c r="L49" s="8">
        <f>FC_TRA_DNAVI_DCS_E!L49+FC_TRA_DNAVI_IWW_E!L49</f>
        <v>0</v>
      </c>
      <c r="M49" s="8">
        <f>FC_TRA_DNAVI_DCS_E!M49+FC_TRA_DNAVI_IWW_E!M49</f>
        <v>0</v>
      </c>
      <c r="N49" s="8">
        <f>FC_TRA_DNAVI_DCS_E!N49+FC_TRA_DNAVI_IWW_E!N49</f>
        <v>0</v>
      </c>
      <c r="O49" s="8">
        <f>FC_TRA_DNAVI_DCS_E!O49+FC_TRA_DNAVI_IWW_E!O49</f>
        <v>0</v>
      </c>
      <c r="P49" s="8">
        <f>FC_TRA_DNAVI_DCS_E!P49+FC_TRA_DNAVI_IWW_E!P49</f>
        <v>0</v>
      </c>
      <c r="Q49" s="8">
        <f>FC_TRA_DNAVI_DCS_E!Q49+FC_TRA_DNAVI_IWW_E!Q49</f>
        <v>0</v>
      </c>
      <c r="R49" s="8">
        <f>FC_TRA_DNAVI_DCS_E!R49+FC_TRA_DNAVI_IWW_E!R49</f>
        <v>0</v>
      </c>
      <c r="S49" s="8">
        <f>FC_TRA_DNAVI_DCS_E!S49+FC_TRA_DNAVI_IWW_E!S49</f>
        <v>0</v>
      </c>
      <c r="T49" s="8">
        <f>FC_TRA_DNAVI_DCS_E!T49+FC_TRA_DNAVI_IWW_E!T49</f>
        <v>0</v>
      </c>
      <c r="U49" s="8">
        <f>FC_TRA_DNAVI_DCS_E!U49+FC_TRA_DNAVI_IWW_E!U49</f>
        <v>0</v>
      </c>
      <c r="V49" s="8">
        <f>FC_TRA_DNAVI_DCS_E!V49+FC_TRA_DNAVI_IWW_E!V49</f>
        <v>0</v>
      </c>
      <c r="W49" s="8">
        <f>FC_TRA_DNAVI_DCS_E!W49+FC_TRA_DNAVI_IWW_E!W49</f>
        <v>0</v>
      </c>
      <c r="X49" s="8">
        <f>FC_TRA_DNAVI_DCS_E!X49+FC_TRA_DNAVI_IWW_E!X49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FC_TRA_DNAVI_DCS_E!C50+FC_TRA_DNAVI_IWW_E!C50</f>
        <v>0</v>
      </c>
      <c r="D50" s="8">
        <f>FC_TRA_DNAVI_DCS_E!D50+FC_TRA_DNAVI_IWW_E!D50</f>
        <v>0</v>
      </c>
      <c r="E50" s="8">
        <f>FC_TRA_DNAVI_DCS_E!E50+FC_TRA_DNAVI_IWW_E!E50</f>
        <v>0</v>
      </c>
      <c r="F50" s="8">
        <f>FC_TRA_DNAVI_DCS_E!F50+FC_TRA_DNAVI_IWW_E!F50</f>
        <v>0</v>
      </c>
      <c r="G50" s="8">
        <f>FC_TRA_DNAVI_DCS_E!G50+FC_TRA_DNAVI_IWW_E!G50</f>
        <v>0</v>
      </c>
      <c r="H50" s="8">
        <f>FC_TRA_DNAVI_DCS_E!H50+FC_TRA_DNAVI_IWW_E!H50</f>
        <v>0</v>
      </c>
      <c r="I50" s="8">
        <f>FC_TRA_DNAVI_DCS_E!I50+FC_TRA_DNAVI_IWW_E!I50</f>
        <v>0</v>
      </c>
      <c r="J50" s="8">
        <f>FC_TRA_DNAVI_DCS_E!J50+FC_TRA_DNAVI_IWW_E!J50</f>
        <v>0</v>
      </c>
      <c r="K50" s="8">
        <f>FC_TRA_DNAVI_DCS_E!K50+FC_TRA_DNAVI_IWW_E!K50</f>
        <v>0</v>
      </c>
      <c r="L50" s="8">
        <f>FC_TRA_DNAVI_DCS_E!L50+FC_TRA_DNAVI_IWW_E!L50</f>
        <v>0</v>
      </c>
      <c r="M50" s="8">
        <f>FC_TRA_DNAVI_DCS_E!M50+FC_TRA_DNAVI_IWW_E!M50</f>
        <v>0</v>
      </c>
      <c r="N50" s="8">
        <f>FC_TRA_DNAVI_DCS_E!N50+FC_TRA_DNAVI_IWW_E!N50</f>
        <v>0</v>
      </c>
      <c r="O50" s="8">
        <f>FC_TRA_DNAVI_DCS_E!O50+FC_TRA_DNAVI_IWW_E!O50</f>
        <v>0</v>
      </c>
      <c r="P50" s="8">
        <f>FC_TRA_DNAVI_DCS_E!P50+FC_TRA_DNAVI_IWW_E!P50</f>
        <v>0</v>
      </c>
      <c r="Q50" s="8">
        <f>FC_TRA_DNAVI_DCS_E!Q50+FC_TRA_DNAVI_IWW_E!Q50</f>
        <v>0</v>
      </c>
      <c r="R50" s="8">
        <f>FC_TRA_DNAVI_DCS_E!R50+FC_TRA_DNAVI_IWW_E!R50</f>
        <v>0</v>
      </c>
      <c r="S50" s="8">
        <f>FC_TRA_DNAVI_DCS_E!S50+FC_TRA_DNAVI_IWW_E!S50</f>
        <v>0</v>
      </c>
      <c r="T50" s="8">
        <f>FC_TRA_DNAVI_DCS_E!T50+FC_TRA_DNAVI_IWW_E!T50</f>
        <v>0</v>
      </c>
      <c r="U50" s="8">
        <f>FC_TRA_DNAVI_DCS_E!U50+FC_TRA_DNAVI_IWW_E!U50</f>
        <v>0</v>
      </c>
      <c r="V50" s="8">
        <f>FC_TRA_DNAVI_DCS_E!V50+FC_TRA_DNAVI_IWW_E!V50</f>
        <v>0</v>
      </c>
      <c r="W50" s="8">
        <f>FC_TRA_DNAVI_DCS_E!W50+FC_TRA_DNAVI_IWW_E!W50</f>
        <v>0</v>
      </c>
      <c r="X50" s="8">
        <f>FC_TRA_DNAVI_DCS_E!X50+FC_TRA_DNAVI_IWW_E!X50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FC_TRA_DNAVI_DCS_E!C51+FC_TRA_DNAVI_IWW_E!C51</f>
        <v>0</v>
      </c>
      <c r="D51" s="27">
        <f>FC_TRA_DNAVI_DCS_E!D51+FC_TRA_DNAVI_IWW_E!D51</f>
        <v>0</v>
      </c>
      <c r="E51" s="27">
        <f>FC_TRA_DNAVI_DCS_E!E51+FC_TRA_DNAVI_IWW_E!E51</f>
        <v>0</v>
      </c>
      <c r="F51" s="27">
        <f>FC_TRA_DNAVI_DCS_E!F51+FC_TRA_DNAVI_IWW_E!F51</f>
        <v>0</v>
      </c>
      <c r="G51" s="27">
        <f>FC_TRA_DNAVI_DCS_E!G51+FC_TRA_DNAVI_IWW_E!G51</f>
        <v>0</v>
      </c>
      <c r="H51" s="27">
        <f>FC_TRA_DNAVI_DCS_E!H51+FC_TRA_DNAVI_IWW_E!H51</f>
        <v>0</v>
      </c>
      <c r="I51" s="27">
        <f>FC_TRA_DNAVI_DCS_E!I51+FC_TRA_DNAVI_IWW_E!I51</f>
        <v>0</v>
      </c>
      <c r="J51" s="27">
        <f>FC_TRA_DNAVI_DCS_E!J51+FC_TRA_DNAVI_IWW_E!J51</f>
        <v>0</v>
      </c>
      <c r="K51" s="27">
        <f>FC_TRA_DNAVI_DCS_E!K51+FC_TRA_DNAVI_IWW_E!K51</f>
        <v>0</v>
      </c>
      <c r="L51" s="27">
        <f>FC_TRA_DNAVI_DCS_E!L51+FC_TRA_DNAVI_IWW_E!L51</f>
        <v>0</v>
      </c>
      <c r="M51" s="27">
        <f>FC_TRA_DNAVI_DCS_E!M51+FC_TRA_DNAVI_IWW_E!M51</f>
        <v>0</v>
      </c>
      <c r="N51" s="27">
        <f>FC_TRA_DNAVI_DCS_E!N51+FC_TRA_DNAVI_IWW_E!N51</f>
        <v>0</v>
      </c>
      <c r="O51" s="27">
        <f>FC_TRA_DNAVI_DCS_E!O51+FC_TRA_DNAVI_IWW_E!O51</f>
        <v>0</v>
      </c>
      <c r="P51" s="27">
        <f>FC_TRA_DNAVI_DCS_E!P51+FC_TRA_DNAVI_IWW_E!P51</f>
        <v>0</v>
      </c>
      <c r="Q51" s="27">
        <f>FC_TRA_DNAVI_DCS_E!Q51+FC_TRA_DNAVI_IWW_E!Q51</f>
        <v>0</v>
      </c>
      <c r="R51" s="27">
        <f>FC_TRA_DNAVI_DCS_E!R51+FC_TRA_DNAVI_IWW_E!R51</f>
        <v>0</v>
      </c>
      <c r="S51" s="27">
        <f>FC_TRA_DNAVI_DCS_E!S51+FC_TRA_DNAVI_IWW_E!S51</f>
        <v>0</v>
      </c>
      <c r="T51" s="27">
        <f>FC_TRA_DNAVI_DCS_E!T51+FC_TRA_DNAVI_IWW_E!T51</f>
        <v>0</v>
      </c>
      <c r="U51" s="27">
        <f>FC_TRA_DNAVI_DCS_E!U51+FC_TRA_DNAVI_IWW_E!U51</f>
        <v>0</v>
      </c>
      <c r="V51" s="27">
        <f>FC_TRA_DNAVI_DCS_E!V51+FC_TRA_DNAVI_IWW_E!V51</f>
        <v>0</v>
      </c>
      <c r="W51" s="27">
        <f>FC_TRA_DNAVI_DCS_E!W51+FC_TRA_DNAVI_IWW_E!W51</f>
        <v>0</v>
      </c>
      <c r="X51" s="27">
        <f>FC_TRA_DNAVI_DCS_E!X51+FC_TRA_DNAVI_IWW_E!X51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V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ref="W52:X52" si="20">SUM(W53:W54)</f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FC_TRA_DNAVI_DCS_E!C53+FC_TRA_DNAVI_IWW_E!C53</f>
        <v>0</v>
      </c>
      <c r="D53" s="8">
        <f>FC_TRA_DNAVI_DCS_E!D53+FC_TRA_DNAVI_IWW_E!D53</f>
        <v>0</v>
      </c>
      <c r="E53" s="8">
        <f>FC_TRA_DNAVI_DCS_E!E53+FC_TRA_DNAVI_IWW_E!E53</f>
        <v>0</v>
      </c>
      <c r="F53" s="8">
        <f>FC_TRA_DNAVI_DCS_E!F53+FC_TRA_DNAVI_IWW_E!F53</f>
        <v>0</v>
      </c>
      <c r="G53" s="8">
        <f>FC_TRA_DNAVI_DCS_E!G53+FC_TRA_DNAVI_IWW_E!G53</f>
        <v>0</v>
      </c>
      <c r="H53" s="8">
        <f>FC_TRA_DNAVI_DCS_E!H53+FC_TRA_DNAVI_IWW_E!H53</f>
        <v>0</v>
      </c>
      <c r="I53" s="8">
        <f>FC_TRA_DNAVI_DCS_E!I53+FC_TRA_DNAVI_IWW_E!I53</f>
        <v>0</v>
      </c>
      <c r="J53" s="8">
        <f>FC_TRA_DNAVI_DCS_E!J53+FC_TRA_DNAVI_IWW_E!J53</f>
        <v>0</v>
      </c>
      <c r="K53" s="8">
        <f>FC_TRA_DNAVI_DCS_E!K53+FC_TRA_DNAVI_IWW_E!K53</f>
        <v>0</v>
      </c>
      <c r="L53" s="8">
        <f>FC_TRA_DNAVI_DCS_E!L53+FC_TRA_DNAVI_IWW_E!L53</f>
        <v>0</v>
      </c>
      <c r="M53" s="8">
        <f>FC_TRA_DNAVI_DCS_E!M53+FC_TRA_DNAVI_IWW_E!M53</f>
        <v>0</v>
      </c>
      <c r="N53" s="8">
        <f>FC_TRA_DNAVI_DCS_E!N53+FC_TRA_DNAVI_IWW_E!N53</f>
        <v>0</v>
      </c>
      <c r="O53" s="8">
        <f>FC_TRA_DNAVI_DCS_E!O53+FC_TRA_DNAVI_IWW_E!O53</f>
        <v>0</v>
      </c>
      <c r="P53" s="8">
        <f>FC_TRA_DNAVI_DCS_E!P53+FC_TRA_DNAVI_IWW_E!P53</f>
        <v>0</v>
      </c>
      <c r="Q53" s="8">
        <f>FC_TRA_DNAVI_DCS_E!Q53+FC_TRA_DNAVI_IWW_E!Q53</f>
        <v>0</v>
      </c>
      <c r="R53" s="8">
        <f>FC_TRA_DNAVI_DCS_E!R53+FC_TRA_DNAVI_IWW_E!R53</f>
        <v>0</v>
      </c>
      <c r="S53" s="8">
        <f>FC_TRA_DNAVI_DCS_E!S53+FC_TRA_DNAVI_IWW_E!S53</f>
        <v>0</v>
      </c>
      <c r="T53" s="8">
        <f>FC_TRA_DNAVI_DCS_E!T53+FC_TRA_DNAVI_IWW_E!T53</f>
        <v>0</v>
      </c>
      <c r="U53" s="8">
        <f>FC_TRA_DNAVI_DCS_E!U53+FC_TRA_DNAVI_IWW_E!U53</f>
        <v>0</v>
      </c>
      <c r="V53" s="8">
        <f>FC_TRA_DNAVI_DCS_E!V53+FC_TRA_DNAVI_IWW_E!V53</f>
        <v>0</v>
      </c>
      <c r="W53" s="8">
        <f>FC_TRA_DNAVI_DCS_E!W53+FC_TRA_DNAVI_IWW_E!W53</f>
        <v>0</v>
      </c>
      <c r="X53" s="8">
        <f>FC_TRA_DNAVI_DCS_E!X53+FC_TRA_DNAVI_IWW_E!X53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FC_TRA_DNAVI_DCS_E!C54+FC_TRA_DNAVI_IWW_E!C54</f>
        <v>0</v>
      </c>
      <c r="D54" s="45">
        <f>FC_TRA_DNAVI_DCS_E!D54+FC_TRA_DNAVI_IWW_E!D54</f>
        <v>0</v>
      </c>
      <c r="E54" s="45">
        <f>FC_TRA_DNAVI_DCS_E!E54+FC_TRA_DNAVI_IWW_E!E54</f>
        <v>0</v>
      </c>
      <c r="F54" s="45">
        <f>FC_TRA_DNAVI_DCS_E!F54+FC_TRA_DNAVI_IWW_E!F54</f>
        <v>0</v>
      </c>
      <c r="G54" s="45">
        <f>FC_TRA_DNAVI_DCS_E!G54+FC_TRA_DNAVI_IWW_E!G54</f>
        <v>0</v>
      </c>
      <c r="H54" s="45">
        <f>FC_TRA_DNAVI_DCS_E!H54+FC_TRA_DNAVI_IWW_E!H54</f>
        <v>0</v>
      </c>
      <c r="I54" s="45">
        <f>FC_TRA_DNAVI_DCS_E!I54+FC_TRA_DNAVI_IWW_E!I54</f>
        <v>0</v>
      </c>
      <c r="J54" s="45">
        <f>FC_TRA_DNAVI_DCS_E!J54+FC_TRA_DNAVI_IWW_E!J54</f>
        <v>0</v>
      </c>
      <c r="K54" s="45">
        <f>FC_TRA_DNAVI_DCS_E!K54+FC_TRA_DNAVI_IWW_E!K54</f>
        <v>0</v>
      </c>
      <c r="L54" s="45">
        <f>FC_TRA_DNAVI_DCS_E!L54+FC_TRA_DNAVI_IWW_E!L54</f>
        <v>0</v>
      </c>
      <c r="M54" s="45">
        <f>FC_TRA_DNAVI_DCS_E!M54+FC_TRA_DNAVI_IWW_E!M54</f>
        <v>0</v>
      </c>
      <c r="N54" s="45">
        <f>FC_TRA_DNAVI_DCS_E!N54+FC_TRA_DNAVI_IWW_E!N54</f>
        <v>0</v>
      </c>
      <c r="O54" s="45">
        <f>FC_TRA_DNAVI_DCS_E!O54+FC_TRA_DNAVI_IWW_E!O54</f>
        <v>0</v>
      </c>
      <c r="P54" s="45">
        <f>FC_TRA_DNAVI_DCS_E!P54+FC_TRA_DNAVI_IWW_E!P54</f>
        <v>0</v>
      </c>
      <c r="Q54" s="45">
        <f>FC_TRA_DNAVI_DCS_E!Q54+FC_TRA_DNAVI_IWW_E!Q54</f>
        <v>0</v>
      </c>
      <c r="R54" s="45">
        <f>FC_TRA_DNAVI_DCS_E!R54+FC_TRA_DNAVI_IWW_E!R54</f>
        <v>0</v>
      </c>
      <c r="S54" s="45">
        <f>FC_TRA_DNAVI_DCS_E!S54+FC_TRA_DNAVI_IWW_E!S54</f>
        <v>0</v>
      </c>
      <c r="T54" s="45">
        <f>FC_TRA_DNAVI_DCS_E!T54+FC_TRA_DNAVI_IWW_E!T54</f>
        <v>0</v>
      </c>
      <c r="U54" s="45">
        <f>FC_TRA_DNAVI_DCS_E!U54+FC_TRA_DNAVI_IWW_E!U54</f>
        <v>0</v>
      </c>
      <c r="V54" s="45">
        <f>FC_TRA_DNAVI_DCS_E!V54+FC_TRA_DNAVI_IWW_E!V54</f>
        <v>0</v>
      </c>
      <c r="W54" s="45">
        <f>FC_TRA_DNAVI_DCS_E!W54+FC_TRA_DNAVI_IWW_E!W54</f>
        <v>0</v>
      </c>
      <c r="X54" s="45">
        <f>FC_TRA_DNAVI_DCS_E!X54+FC_TRA_DNAVI_IWW_E!X54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2.4213599999999998E-2</v>
      </c>
      <c r="P61" s="49">
        <f t="shared" si="21"/>
        <v>2.7017279999999998E-2</v>
      </c>
      <c r="Q61" s="49">
        <f t="shared" si="21"/>
        <v>3.69576E-2</v>
      </c>
      <c r="R61" s="49">
        <f t="shared" si="21"/>
        <v>4.1545439999999996E-2</v>
      </c>
      <c r="S61" s="49">
        <f t="shared" si="21"/>
        <v>4.4349120000000006E-2</v>
      </c>
      <c r="T61" s="49">
        <f t="shared" si="21"/>
        <v>5.5054080000000012E-2</v>
      </c>
      <c r="U61" s="49">
        <f t="shared" si="21"/>
        <v>5.5054080000000012E-2</v>
      </c>
      <c r="V61" s="49">
        <f t="shared" si="21"/>
        <v>5.3524799999999984E-2</v>
      </c>
      <c r="W61" s="49">
        <f t="shared" si="21"/>
        <v>2.6762399999999999E-2</v>
      </c>
      <c r="X61" s="49">
        <f t="shared" si="21"/>
        <v>2.1409919999999999E-2</v>
      </c>
    </row>
    <row r="62" spans="1:24" ht="11.25" customHeight="1" x14ac:dyDescent="0.2">
      <c r="A62" s="50" t="s">
        <v>92</v>
      </c>
      <c r="B62" s="51" t="s">
        <v>93</v>
      </c>
      <c r="C62" s="52">
        <f>FC_TRA_DNAVI_DCS_E!C62+FC_TRA_DNAVI_IWW_E!C62</f>
        <v>0</v>
      </c>
      <c r="D62" s="52">
        <f>FC_TRA_DNAVI_DCS_E!D62+FC_TRA_DNAVI_IWW_E!D62</f>
        <v>0</v>
      </c>
      <c r="E62" s="52">
        <f>FC_TRA_DNAVI_DCS_E!E62+FC_TRA_DNAVI_IWW_E!E62</f>
        <v>0</v>
      </c>
      <c r="F62" s="52">
        <f>FC_TRA_DNAVI_DCS_E!F62+FC_TRA_DNAVI_IWW_E!F62</f>
        <v>0</v>
      </c>
      <c r="G62" s="52">
        <f>FC_TRA_DNAVI_DCS_E!G62+FC_TRA_DNAVI_IWW_E!G62</f>
        <v>0</v>
      </c>
      <c r="H62" s="52">
        <f>FC_TRA_DNAVI_DCS_E!H62+FC_TRA_DNAVI_IWW_E!H62</f>
        <v>0</v>
      </c>
      <c r="I62" s="52">
        <f>FC_TRA_DNAVI_DCS_E!I62+FC_TRA_DNAVI_IWW_E!I62</f>
        <v>0</v>
      </c>
      <c r="J62" s="52">
        <f>FC_TRA_DNAVI_DCS_E!J62+FC_TRA_DNAVI_IWW_E!J62</f>
        <v>0</v>
      </c>
      <c r="K62" s="52">
        <f>FC_TRA_DNAVI_DCS_E!K62+FC_TRA_DNAVI_IWW_E!K62</f>
        <v>0</v>
      </c>
      <c r="L62" s="52">
        <f>FC_TRA_DNAVI_DCS_E!L62+FC_TRA_DNAVI_IWW_E!L62</f>
        <v>0</v>
      </c>
      <c r="M62" s="52">
        <f>FC_TRA_DNAVI_DCS_E!M62+FC_TRA_DNAVI_IWW_E!M62</f>
        <v>0</v>
      </c>
      <c r="N62" s="52">
        <f>FC_TRA_DNAVI_DCS_E!N62+FC_TRA_DNAVI_IWW_E!N62</f>
        <v>0</v>
      </c>
      <c r="O62" s="52">
        <f>FC_TRA_DNAVI_DCS_E!O62+FC_TRA_DNAVI_IWW_E!O62</f>
        <v>0</v>
      </c>
      <c r="P62" s="52">
        <f>FC_TRA_DNAVI_DCS_E!P62+FC_TRA_DNAVI_IWW_E!P62</f>
        <v>0</v>
      </c>
      <c r="Q62" s="52">
        <f>FC_TRA_DNAVI_DCS_E!Q62+FC_TRA_DNAVI_IWW_E!Q62</f>
        <v>0</v>
      </c>
      <c r="R62" s="52">
        <f>FC_TRA_DNAVI_DCS_E!R62+FC_TRA_DNAVI_IWW_E!R62</f>
        <v>0</v>
      </c>
      <c r="S62" s="52">
        <f>FC_TRA_DNAVI_DCS_E!S62+FC_TRA_DNAVI_IWW_E!S62</f>
        <v>0</v>
      </c>
      <c r="T62" s="52">
        <f>FC_TRA_DNAVI_DCS_E!T62+FC_TRA_DNAVI_IWW_E!T62</f>
        <v>0</v>
      </c>
      <c r="U62" s="52">
        <f>FC_TRA_DNAVI_DCS_E!U62+FC_TRA_DNAVI_IWW_E!U62</f>
        <v>0</v>
      </c>
      <c r="V62" s="52">
        <f>FC_TRA_DNAVI_DCS_E!V62+FC_TRA_DNAVI_IWW_E!V62</f>
        <v>0</v>
      </c>
      <c r="W62" s="52">
        <f>FC_TRA_DNAVI_DCS_E!W62+FC_TRA_DNAVI_IWW_E!W62</f>
        <v>0</v>
      </c>
      <c r="X62" s="52">
        <f>FC_TRA_DNAVI_DCS_E!X62+FC_TRA_DNAVI_IWW_E!X62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FC_TRA_DNAVI_DCS_E!C63+FC_TRA_DNAVI_IWW_E!C63</f>
        <v>0</v>
      </c>
      <c r="D63" s="52">
        <f>FC_TRA_DNAVI_DCS_E!D63+FC_TRA_DNAVI_IWW_E!D63</f>
        <v>0</v>
      </c>
      <c r="E63" s="52">
        <f>FC_TRA_DNAVI_DCS_E!E63+FC_TRA_DNAVI_IWW_E!E63</f>
        <v>0</v>
      </c>
      <c r="F63" s="52">
        <f>FC_TRA_DNAVI_DCS_E!F63+FC_TRA_DNAVI_IWW_E!F63</f>
        <v>0</v>
      </c>
      <c r="G63" s="52">
        <f>FC_TRA_DNAVI_DCS_E!G63+FC_TRA_DNAVI_IWW_E!G63</f>
        <v>0</v>
      </c>
      <c r="H63" s="52">
        <f>FC_TRA_DNAVI_DCS_E!H63+FC_TRA_DNAVI_IWW_E!H63</f>
        <v>0</v>
      </c>
      <c r="I63" s="52">
        <f>FC_TRA_DNAVI_DCS_E!I63+FC_TRA_DNAVI_IWW_E!I63</f>
        <v>0</v>
      </c>
      <c r="J63" s="52">
        <f>FC_TRA_DNAVI_DCS_E!J63+FC_TRA_DNAVI_IWW_E!J63</f>
        <v>0</v>
      </c>
      <c r="K63" s="52">
        <f>FC_TRA_DNAVI_DCS_E!K63+FC_TRA_DNAVI_IWW_E!K63</f>
        <v>0</v>
      </c>
      <c r="L63" s="52">
        <f>FC_TRA_DNAVI_DCS_E!L63+FC_TRA_DNAVI_IWW_E!L63</f>
        <v>0</v>
      </c>
      <c r="M63" s="52">
        <f>FC_TRA_DNAVI_DCS_E!M63+FC_TRA_DNAVI_IWW_E!M63</f>
        <v>0</v>
      </c>
      <c r="N63" s="52">
        <f>FC_TRA_DNAVI_DCS_E!N63+FC_TRA_DNAVI_IWW_E!N63</f>
        <v>0</v>
      </c>
      <c r="O63" s="52">
        <f>FC_TRA_DNAVI_DCS_E!O63+FC_TRA_DNAVI_IWW_E!O63</f>
        <v>0</v>
      </c>
      <c r="P63" s="52">
        <f>FC_TRA_DNAVI_DCS_E!P63+FC_TRA_DNAVI_IWW_E!P63</f>
        <v>0</v>
      </c>
      <c r="Q63" s="52">
        <f>FC_TRA_DNAVI_DCS_E!Q63+FC_TRA_DNAVI_IWW_E!Q63</f>
        <v>0</v>
      </c>
      <c r="R63" s="52">
        <f>FC_TRA_DNAVI_DCS_E!R63+FC_TRA_DNAVI_IWW_E!R63</f>
        <v>0</v>
      </c>
      <c r="S63" s="52">
        <f>FC_TRA_DNAVI_DCS_E!S63+FC_TRA_DNAVI_IWW_E!S63</f>
        <v>0</v>
      </c>
      <c r="T63" s="52">
        <f>FC_TRA_DNAVI_DCS_E!T63+FC_TRA_DNAVI_IWW_E!T63</f>
        <v>0</v>
      </c>
      <c r="U63" s="52">
        <f>FC_TRA_DNAVI_DCS_E!U63+FC_TRA_DNAVI_IWW_E!U63</f>
        <v>0</v>
      </c>
      <c r="V63" s="52">
        <f>FC_TRA_DNAVI_DCS_E!V63+FC_TRA_DNAVI_IWW_E!V63</f>
        <v>0</v>
      </c>
      <c r="W63" s="52">
        <f>FC_TRA_DNAVI_DCS_E!W63+FC_TRA_DNAVI_IWW_E!W63</f>
        <v>0</v>
      </c>
      <c r="X63" s="52">
        <f>FC_TRA_DNAVI_DCS_E!X63+FC_TRA_DNAVI_IWW_E!X63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FC_TRA_DNAVI_DCS_E!C64+FC_TRA_DNAVI_IWW_E!C64</f>
        <v>0</v>
      </c>
      <c r="D64" s="52">
        <f>FC_TRA_DNAVI_DCS_E!D64+FC_TRA_DNAVI_IWW_E!D64</f>
        <v>0</v>
      </c>
      <c r="E64" s="52">
        <f>FC_TRA_DNAVI_DCS_E!E64+FC_TRA_DNAVI_IWW_E!E64</f>
        <v>0</v>
      </c>
      <c r="F64" s="52">
        <f>FC_TRA_DNAVI_DCS_E!F64+FC_TRA_DNAVI_IWW_E!F64</f>
        <v>0</v>
      </c>
      <c r="G64" s="52">
        <f>FC_TRA_DNAVI_DCS_E!G64+FC_TRA_DNAVI_IWW_E!G64</f>
        <v>0</v>
      </c>
      <c r="H64" s="52">
        <f>FC_TRA_DNAVI_DCS_E!H64+FC_TRA_DNAVI_IWW_E!H64</f>
        <v>0</v>
      </c>
      <c r="I64" s="52">
        <f>FC_TRA_DNAVI_DCS_E!I64+FC_TRA_DNAVI_IWW_E!I64</f>
        <v>0</v>
      </c>
      <c r="J64" s="52">
        <f>FC_TRA_DNAVI_DCS_E!J64+FC_TRA_DNAVI_IWW_E!J64</f>
        <v>0</v>
      </c>
      <c r="K64" s="52">
        <f>FC_TRA_DNAVI_DCS_E!K64+FC_TRA_DNAVI_IWW_E!K64</f>
        <v>0</v>
      </c>
      <c r="L64" s="52">
        <f>FC_TRA_DNAVI_DCS_E!L64+FC_TRA_DNAVI_IWW_E!L64</f>
        <v>0</v>
      </c>
      <c r="M64" s="52">
        <f>FC_TRA_DNAVI_DCS_E!M64+FC_TRA_DNAVI_IWW_E!M64</f>
        <v>0</v>
      </c>
      <c r="N64" s="52">
        <f>FC_TRA_DNAVI_DCS_E!N64+FC_TRA_DNAVI_IWW_E!N64</f>
        <v>0</v>
      </c>
      <c r="O64" s="52">
        <f>FC_TRA_DNAVI_DCS_E!O64+FC_TRA_DNAVI_IWW_E!O64</f>
        <v>0</v>
      </c>
      <c r="P64" s="52">
        <f>FC_TRA_DNAVI_DCS_E!P64+FC_TRA_DNAVI_IWW_E!P64</f>
        <v>0</v>
      </c>
      <c r="Q64" s="52">
        <f>FC_TRA_DNAVI_DCS_E!Q64+FC_TRA_DNAVI_IWW_E!Q64</f>
        <v>0</v>
      </c>
      <c r="R64" s="52">
        <f>FC_TRA_DNAVI_DCS_E!R64+FC_TRA_DNAVI_IWW_E!R64</f>
        <v>0</v>
      </c>
      <c r="S64" s="52">
        <f>FC_TRA_DNAVI_DCS_E!S64+FC_TRA_DNAVI_IWW_E!S64</f>
        <v>0</v>
      </c>
      <c r="T64" s="52">
        <f>FC_TRA_DNAVI_DCS_E!T64+FC_TRA_DNAVI_IWW_E!T64</f>
        <v>0</v>
      </c>
      <c r="U64" s="52">
        <f>FC_TRA_DNAVI_DCS_E!U64+FC_TRA_DNAVI_IWW_E!U64</f>
        <v>0</v>
      </c>
      <c r="V64" s="52">
        <f>FC_TRA_DNAVI_DCS_E!V64+FC_TRA_DNAVI_IWW_E!V64</f>
        <v>0</v>
      </c>
      <c r="W64" s="52">
        <f>FC_TRA_DNAVI_DCS_E!W64+FC_TRA_DNAVI_IWW_E!W64</f>
        <v>0</v>
      </c>
      <c r="X64" s="52">
        <f>FC_TRA_DNAVI_DCS_E!X64+FC_TRA_DNAVI_IWW_E!X64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FC_TRA_DNAVI_DCS_E!C65+FC_TRA_DNAVI_IWW_E!C65</f>
        <v>0</v>
      </c>
      <c r="D65" s="52">
        <f>FC_TRA_DNAVI_DCS_E!D65+FC_TRA_DNAVI_IWW_E!D65</f>
        <v>0</v>
      </c>
      <c r="E65" s="52">
        <f>FC_TRA_DNAVI_DCS_E!E65+FC_TRA_DNAVI_IWW_E!E65</f>
        <v>0</v>
      </c>
      <c r="F65" s="52">
        <f>FC_TRA_DNAVI_DCS_E!F65+FC_TRA_DNAVI_IWW_E!F65</f>
        <v>0</v>
      </c>
      <c r="G65" s="52">
        <f>FC_TRA_DNAVI_DCS_E!G65+FC_TRA_DNAVI_IWW_E!G65</f>
        <v>0</v>
      </c>
      <c r="H65" s="52">
        <f>FC_TRA_DNAVI_DCS_E!H65+FC_TRA_DNAVI_IWW_E!H65</f>
        <v>0</v>
      </c>
      <c r="I65" s="52">
        <f>FC_TRA_DNAVI_DCS_E!I65+FC_TRA_DNAVI_IWW_E!I65</f>
        <v>0</v>
      </c>
      <c r="J65" s="52">
        <f>FC_TRA_DNAVI_DCS_E!J65+FC_TRA_DNAVI_IWW_E!J65</f>
        <v>0</v>
      </c>
      <c r="K65" s="52">
        <f>FC_TRA_DNAVI_DCS_E!K65+FC_TRA_DNAVI_IWW_E!K65</f>
        <v>0</v>
      </c>
      <c r="L65" s="52">
        <f>FC_TRA_DNAVI_DCS_E!L65+FC_TRA_DNAVI_IWW_E!L65</f>
        <v>0</v>
      </c>
      <c r="M65" s="52">
        <f>FC_TRA_DNAVI_DCS_E!M65+FC_TRA_DNAVI_IWW_E!M65</f>
        <v>0</v>
      </c>
      <c r="N65" s="52">
        <f>FC_TRA_DNAVI_DCS_E!N65+FC_TRA_DNAVI_IWW_E!N65</f>
        <v>0</v>
      </c>
      <c r="O65" s="52">
        <f>FC_TRA_DNAVI_DCS_E!O65+FC_TRA_DNAVI_IWW_E!O65</f>
        <v>0</v>
      </c>
      <c r="P65" s="52">
        <f>FC_TRA_DNAVI_DCS_E!P65+FC_TRA_DNAVI_IWW_E!P65</f>
        <v>0</v>
      </c>
      <c r="Q65" s="52">
        <f>FC_TRA_DNAVI_DCS_E!Q65+FC_TRA_DNAVI_IWW_E!Q65</f>
        <v>0</v>
      </c>
      <c r="R65" s="52">
        <f>FC_TRA_DNAVI_DCS_E!R65+FC_TRA_DNAVI_IWW_E!R65</f>
        <v>0</v>
      </c>
      <c r="S65" s="52">
        <f>FC_TRA_DNAVI_DCS_E!S65+FC_TRA_DNAVI_IWW_E!S65</f>
        <v>0</v>
      </c>
      <c r="T65" s="52">
        <f>FC_TRA_DNAVI_DCS_E!T65+FC_TRA_DNAVI_IWW_E!T65</f>
        <v>0</v>
      </c>
      <c r="U65" s="52">
        <f>FC_TRA_DNAVI_DCS_E!U65+FC_TRA_DNAVI_IWW_E!U65</f>
        <v>0</v>
      </c>
      <c r="V65" s="52">
        <f>FC_TRA_DNAVI_DCS_E!V65+FC_TRA_DNAVI_IWW_E!V65</f>
        <v>0</v>
      </c>
      <c r="W65" s="52">
        <f>FC_TRA_DNAVI_DCS_E!W65+FC_TRA_DNAVI_IWW_E!W65</f>
        <v>0</v>
      </c>
      <c r="X65" s="52">
        <f>FC_TRA_DNAVI_DCS_E!X65+FC_TRA_DNAVI_IWW_E!X65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FC_TRA_DNAVI_DCS_E!C66+FC_TRA_DNAVI_IWW_E!C66</f>
        <v>0</v>
      </c>
      <c r="D66" s="52">
        <f>FC_TRA_DNAVI_DCS_E!D66+FC_TRA_DNAVI_IWW_E!D66</f>
        <v>0</v>
      </c>
      <c r="E66" s="52">
        <f>FC_TRA_DNAVI_DCS_E!E66+FC_TRA_DNAVI_IWW_E!E66</f>
        <v>0</v>
      </c>
      <c r="F66" s="52">
        <f>FC_TRA_DNAVI_DCS_E!F66+FC_TRA_DNAVI_IWW_E!F66</f>
        <v>0</v>
      </c>
      <c r="G66" s="52">
        <f>FC_TRA_DNAVI_DCS_E!G66+FC_TRA_DNAVI_IWW_E!G66</f>
        <v>0</v>
      </c>
      <c r="H66" s="52">
        <f>FC_TRA_DNAVI_DCS_E!H66+FC_TRA_DNAVI_IWW_E!H66</f>
        <v>0</v>
      </c>
      <c r="I66" s="52">
        <f>FC_TRA_DNAVI_DCS_E!I66+FC_TRA_DNAVI_IWW_E!I66</f>
        <v>0</v>
      </c>
      <c r="J66" s="52">
        <f>FC_TRA_DNAVI_DCS_E!J66+FC_TRA_DNAVI_IWW_E!J66</f>
        <v>0</v>
      </c>
      <c r="K66" s="52">
        <f>FC_TRA_DNAVI_DCS_E!K66+FC_TRA_DNAVI_IWW_E!K66</f>
        <v>0</v>
      </c>
      <c r="L66" s="52">
        <f>FC_TRA_DNAVI_DCS_E!L66+FC_TRA_DNAVI_IWW_E!L66</f>
        <v>0</v>
      </c>
      <c r="M66" s="52">
        <f>FC_TRA_DNAVI_DCS_E!M66+FC_TRA_DNAVI_IWW_E!M66</f>
        <v>0</v>
      </c>
      <c r="N66" s="52">
        <f>FC_TRA_DNAVI_DCS_E!N66+FC_TRA_DNAVI_IWW_E!N66</f>
        <v>0</v>
      </c>
      <c r="O66" s="52">
        <f>FC_TRA_DNAVI_DCS_E!O66+FC_TRA_DNAVI_IWW_E!O66</f>
        <v>0</v>
      </c>
      <c r="P66" s="52">
        <f>FC_TRA_DNAVI_DCS_E!P66+FC_TRA_DNAVI_IWW_E!P66</f>
        <v>0</v>
      </c>
      <c r="Q66" s="52">
        <f>FC_TRA_DNAVI_DCS_E!Q66+FC_TRA_DNAVI_IWW_E!Q66</f>
        <v>0</v>
      </c>
      <c r="R66" s="52">
        <f>FC_TRA_DNAVI_DCS_E!R66+FC_TRA_DNAVI_IWW_E!R66</f>
        <v>0</v>
      </c>
      <c r="S66" s="52">
        <f>FC_TRA_DNAVI_DCS_E!S66+FC_TRA_DNAVI_IWW_E!S66</f>
        <v>0</v>
      </c>
      <c r="T66" s="52">
        <f>FC_TRA_DNAVI_DCS_E!T66+FC_TRA_DNAVI_IWW_E!T66</f>
        <v>0</v>
      </c>
      <c r="U66" s="52">
        <f>FC_TRA_DNAVI_DCS_E!U66+FC_TRA_DNAVI_IWW_E!U66</f>
        <v>0</v>
      </c>
      <c r="V66" s="52">
        <f>FC_TRA_DNAVI_DCS_E!V66+FC_TRA_DNAVI_IWW_E!V66</f>
        <v>0</v>
      </c>
      <c r="W66" s="52">
        <f>FC_TRA_DNAVI_DCS_E!W66+FC_TRA_DNAVI_IWW_E!W66</f>
        <v>0</v>
      </c>
      <c r="X66" s="52">
        <f>FC_TRA_DNAVI_DCS_E!X66+FC_TRA_DNAVI_IWW_E!X66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FC_TRA_DNAVI_DCS_E!C67+FC_TRA_DNAVI_IWW_E!C67</f>
        <v>0</v>
      </c>
      <c r="D67" s="52">
        <f>FC_TRA_DNAVI_DCS_E!D67+FC_TRA_DNAVI_IWW_E!D67</f>
        <v>0</v>
      </c>
      <c r="E67" s="52">
        <f>FC_TRA_DNAVI_DCS_E!E67+FC_TRA_DNAVI_IWW_E!E67</f>
        <v>0</v>
      </c>
      <c r="F67" s="52">
        <f>FC_TRA_DNAVI_DCS_E!F67+FC_TRA_DNAVI_IWW_E!F67</f>
        <v>0</v>
      </c>
      <c r="G67" s="52">
        <f>FC_TRA_DNAVI_DCS_E!G67+FC_TRA_DNAVI_IWW_E!G67</f>
        <v>0</v>
      </c>
      <c r="H67" s="52">
        <f>FC_TRA_DNAVI_DCS_E!H67+FC_TRA_DNAVI_IWW_E!H67</f>
        <v>0</v>
      </c>
      <c r="I67" s="52">
        <f>FC_TRA_DNAVI_DCS_E!I67+FC_TRA_DNAVI_IWW_E!I67</f>
        <v>0</v>
      </c>
      <c r="J67" s="52">
        <f>FC_TRA_DNAVI_DCS_E!J67+FC_TRA_DNAVI_IWW_E!J67</f>
        <v>0</v>
      </c>
      <c r="K67" s="52">
        <f>FC_TRA_DNAVI_DCS_E!K67+FC_TRA_DNAVI_IWW_E!K67</f>
        <v>0</v>
      </c>
      <c r="L67" s="52">
        <f>FC_TRA_DNAVI_DCS_E!L67+FC_TRA_DNAVI_IWW_E!L67</f>
        <v>0</v>
      </c>
      <c r="M67" s="52">
        <f>FC_TRA_DNAVI_DCS_E!M67+FC_TRA_DNAVI_IWW_E!M67</f>
        <v>0</v>
      </c>
      <c r="N67" s="52">
        <f>FC_TRA_DNAVI_DCS_E!N67+FC_TRA_DNAVI_IWW_E!N67</f>
        <v>0</v>
      </c>
      <c r="O67" s="52">
        <f>FC_TRA_DNAVI_DCS_E!O67+FC_TRA_DNAVI_IWW_E!O67</f>
        <v>0</v>
      </c>
      <c r="P67" s="52">
        <f>FC_TRA_DNAVI_DCS_E!P67+FC_TRA_DNAVI_IWW_E!P67</f>
        <v>0</v>
      </c>
      <c r="Q67" s="52">
        <f>FC_TRA_DNAVI_DCS_E!Q67+FC_TRA_DNAVI_IWW_E!Q67</f>
        <v>1.7841600000000001E-3</v>
      </c>
      <c r="R67" s="52">
        <f>FC_TRA_DNAVI_DCS_E!R67+FC_TRA_DNAVI_IWW_E!R67</f>
        <v>3.8231999999999997E-3</v>
      </c>
      <c r="S67" s="52">
        <f>FC_TRA_DNAVI_DCS_E!S67+FC_TRA_DNAVI_IWW_E!S67</f>
        <v>3.8231999999999997E-3</v>
      </c>
      <c r="T67" s="52">
        <f>FC_TRA_DNAVI_DCS_E!T67+FC_TRA_DNAVI_IWW_E!T67</f>
        <v>3.8231999999999997E-3</v>
      </c>
      <c r="U67" s="52">
        <f>FC_TRA_DNAVI_DCS_E!U67+FC_TRA_DNAVI_IWW_E!U67</f>
        <v>3.8231999999999997E-3</v>
      </c>
      <c r="V67" s="52">
        <f>FC_TRA_DNAVI_DCS_E!V67+FC_TRA_DNAVI_IWW_E!V67</f>
        <v>5.6073600000000005E-3</v>
      </c>
      <c r="W67" s="52">
        <f>FC_TRA_DNAVI_DCS_E!W67+FC_TRA_DNAVI_IWW_E!W67</f>
        <v>0</v>
      </c>
      <c r="X67" s="52">
        <f>FC_TRA_DNAVI_DCS_E!X67+FC_TRA_DNAVI_IWW_E!X67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FC_TRA_DNAVI_DCS_E!C68+FC_TRA_DNAVI_IWW_E!C68</f>
        <v>0</v>
      </c>
      <c r="D68" s="52">
        <f>FC_TRA_DNAVI_DCS_E!D68+FC_TRA_DNAVI_IWW_E!D68</f>
        <v>0</v>
      </c>
      <c r="E68" s="52">
        <f>FC_TRA_DNAVI_DCS_E!E68+FC_TRA_DNAVI_IWW_E!E68</f>
        <v>0</v>
      </c>
      <c r="F68" s="52">
        <f>FC_TRA_DNAVI_DCS_E!F68+FC_TRA_DNAVI_IWW_E!F68</f>
        <v>0</v>
      </c>
      <c r="G68" s="52">
        <f>FC_TRA_DNAVI_DCS_E!G68+FC_TRA_DNAVI_IWW_E!G68</f>
        <v>0</v>
      </c>
      <c r="H68" s="52">
        <f>FC_TRA_DNAVI_DCS_E!H68+FC_TRA_DNAVI_IWW_E!H68</f>
        <v>0</v>
      </c>
      <c r="I68" s="52">
        <f>FC_TRA_DNAVI_DCS_E!I68+FC_TRA_DNAVI_IWW_E!I68</f>
        <v>0</v>
      </c>
      <c r="J68" s="52">
        <f>FC_TRA_DNAVI_DCS_E!J68+FC_TRA_DNAVI_IWW_E!J68</f>
        <v>0</v>
      </c>
      <c r="K68" s="52">
        <f>FC_TRA_DNAVI_DCS_E!K68+FC_TRA_DNAVI_IWW_E!K68</f>
        <v>0</v>
      </c>
      <c r="L68" s="52">
        <f>FC_TRA_DNAVI_DCS_E!L68+FC_TRA_DNAVI_IWW_E!L68</f>
        <v>0</v>
      </c>
      <c r="M68" s="52">
        <f>FC_TRA_DNAVI_DCS_E!M68+FC_TRA_DNAVI_IWW_E!M68</f>
        <v>0</v>
      </c>
      <c r="N68" s="52">
        <f>FC_TRA_DNAVI_DCS_E!N68+FC_TRA_DNAVI_IWW_E!N68</f>
        <v>0</v>
      </c>
      <c r="O68" s="52">
        <f>FC_TRA_DNAVI_DCS_E!O68+FC_TRA_DNAVI_IWW_E!O68</f>
        <v>0</v>
      </c>
      <c r="P68" s="52">
        <f>FC_TRA_DNAVI_DCS_E!P68+FC_TRA_DNAVI_IWW_E!P68</f>
        <v>0</v>
      </c>
      <c r="Q68" s="52">
        <f>FC_TRA_DNAVI_DCS_E!Q68+FC_TRA_DNAVI_IWW_E!Q68</f>
        <v>0</v>
      </c>
      <c r="R68" s="52">
        <f>FC_TRA_DNAVI_DCS_E!R68+FC_TRA_DNAVI_IWW_E!R68</f>
        <v>0</v>
      </c>
      <c r="S68" s="52">
        <f>FC_TRA_DNAVI_DCS_E!S68+FC_TRA_DNAVI_IWW_E!S68</f>
        <v>0</v>
      </c>
      <c r="T68" s="52">
        <f>FC_TRA_DNAVI_DCS_E!T68+FC_TRA_DNAVI_IWW_E!T68</f>
        <v>0</v>
      </c>
      <c r="U68" s="52">
        <f>FC_TRA_DNAVI_DCS_E!U68+FC_TRA_DNAVI_IWW_E!U68</f>
        <v>0</v>
      </c>
      <c r="V68" s="52">
        <f>FC_TRA_DNAVI_DCS_E!V68+FC_TRA_DNAVI_IWW_E!V68</f>
        <v>0</v>
      </c>
      <c r="W68" s="52">
        <f>FC_TRA_DNAVI_DCS_E!W68+FC_TRA_DNAVI_IWW_E!W68</f>
        <v>0</v>
      </c>
      <c r="X68" s="52">
        <f>FC_TRA_DNAVI_DCS_E!X68+FC_TRA_DNAVI_IWW_E!X68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FC_TRA_DNAVI_DCS_E!C69+FC_TRA_DNAVI_IWW_E!C69</f>
        <v>0</v>
      </c>
      <c r="D69" s="52">
        <f>FC_TRA_DNAVI_DCS_E!D69+FC_TRA_DNAVI_IWW_E!D69</f>
        <v>0</v>
      </c>
      <c r="E69" s="52">
        <f>FC_TRA_DNAVI_DCS_E!E69+FC_TRA_DNAVI_IWW_E!E69</f>
        <v>0</v>
      </c>
      <c r="F69" s="52">
        <f>FC_TRA_DNAVI_DCS_E!F69+FC_TRA_DNAVI_IWW_E!F69</f>
        <v>0</v>
      </c>
      <c r="G69" s="52">
        <f>FC_TRA_DNAVI_DCS_E!G69+FC_TRA_DNAVI_IWW_E!G69</f>
        <v>0</v>
      </c>
      <c r="H69" s="52">
        <f>FC_TRA_DNAVI_DCS_E!H69+FC_TRA_DNAVI_IWW_E!H69</f>
        <v>0</v>
      </c>
      <c r="I69" s="52">
        <f>FC_TRA_DNAVI_DCS_E!I69+FC_TRA_DNAVI_IWW_E!I69</f>
        <v>0</v>
      </c>
      <c r="J69" s="52">
        <f>FC_TRA_DNAVI_DCS_E!J69+FC_TRA_DNAVI_IWW_E!J69</f>
        <v>0</v>
      </c>
      <c r="K69" s="52">
        <f>FC_TRA_DNAVI_DCS_E!K69+FC_TRA_DNAVI_IWW_E!K69</f>
        <v>0</v>
      </c>
      <c r="L69" s="52">
        <f>FC_TRA_DNAVI_DCS_E!L69+FC_TRA_DNAVI_IWW_E!L69</f>
        <v>0</v>
      </c>
      <c r="M69" s="52">
        <f>FC_TRA_DNAVI_DCS_E!M69+FC_TRA_DNAVI_IWW_E!M69</f>
        <v>0</v>
      </c>
      <c r="N69" s="52">
        <f>FC_TRA_DNAVI_DCS_E!N69+FC_TRA_DNAVI_IWW_E!N69</f>
        <v>0</v>
      </c>
      <c r="O69" s="52">
        <f>FC_TRA_DNAVI_DCS_E!O69+FC_TRA_DNAVI_IWW_E!O69</f>
        <v>2.4213599999999998E-2</v>
      </c>
      <c r="P69" s="52">
        <f>FC_TRA_DNAVI_DCS_E!P69+FC_TRA_DNAVI_IWW_E!P69</f>
        <v>2.7017279999999998E-2</v>
      </c>
      <c r="Q69" s="52">
        <f>FC_TRA_DNAVI_DCS_E!Q69+FC_TRA_DNAVI_IWW_E!Q69</f>
        <v>3.517344E-2</v>
      </c>
      <c r="R69" s="52">
        <f>FC_TRA_DNAVI_DCS_E!R69+FC_TRA_DNAVI_IWW_E!R69</f>
        <v>3.7722239999999997E-2</v>
      </c>
      <c r="S69" s="52">
        <f>FC_TRA_DNAVI_DCS_E!S69+FC_TRA_DNAVI_IWW_E!S69</f>
        <v>4.0525920000000007E-2</v>
      </c>
      <c r="T69" s="52">
        <f>FC_TRA_DNAVI_DCS_E!T69+FC_TRA_DNAVI_IWW_E!T69</f>
        <v>5.1230880000000013E-2</v>
      </c>
      <c r="U69" s="52">
        <f>FC_TRA_DNAVI_DCS_E!U69+FC_TRA_DNAVI_IWW_E!U69</f>
        <v>5.1230880000000013E-2</v>
      </c>
      <c r="V69" s="52">
        <f>FC_TRA_DNAVI_DCS_E!V69+FC_TRA_DNAVI_IWW_E!V69</f>
        <v>4.7917439999999985E-2</v>
      </c>
      <c r="W69" s="52">
        <f>FC_TRA_DNAVI_DCS_E!W69+FC_TRA_DNAVI_IWW_E!W69</f>
        <v>2.6762399999999999E-2</v>
      </c>
      <c r="X69" s="52">
        <f>FC_TRA_DNAVI_DCS_E!X69+FC_TRA_DNAVI_IWW_E!X69</f>
        <v>2.1409919999999999E-2</v>
      </c>
    </row>
    <row r="70" spans="1:24" ht="11.25" customHeight="1" x14ac:dyDescent="0.2">
      <c r="A70" s="50" t="s">
        <v>108</v>
      </c>
      <c r="B70" s="51" t="s">
        <v>109</v>
      </c>
      <c r="C70" s="52">
        <f>FC_TRA_DNAVI_DCS_E!C70+FC_TRA_DNAVI_IWW_E!C70</f>
        <v>0</v>
      </c>
      <c r="D70" s="52">
        <f>FC_TRA_DNAVI_DCS_E!D70+FC_TRA_DNAVI_IWW_E!D70</f>
        <v>0</v>
      </c>
      <c r="E70" s="52">
        <f>FC_TRA_DNAVI_DCS_E!E70+FC_TRA_DNAVI_IWW_E!E70</f>
        <v>0</v>
      </c>
      <c r="F70" s="52">
        <f>FC_TRA_DNAVI_DCS_E!F70+FC_TRA_DNAVI_IWW_E!F70</f>
        <v>0</v>
      </c>
      <c r="G70" s="52">
        <f>FC_TRA_DNAVI_DCS_E!G70+FC_TRA_DNAVI_IWW_E!G70</f>
        <v>0</v>
      </c>
      <c r="H70" s="52">
        <f>FC_TRA_DNAVI_DCS_E!H70+FC_TRA_DNAVI_IWW_E!H70</f>
        <v>0</v>
      </c>
      <c r="I70" s="52">
        <f>FC_TRA_DNAVI_DCS_E!I70+FC_TRA_DNAVI_IWW_E!I70</f>
        <v>0</v>
      </c>
      <c r="J70" s="52">
        <f>FC_TRA_DNAVI_DCS_E!J70+FC_TRA_DNAVI_IWW_E!J70</f>
        <v>0</v>
      </c>
      <c r="K70" s="52">
        <f>FC_TRA_DNAVI_DCS_E!K70+FC_TRA_DNAVI_IWW_E!K70</f>
        <v>0</v>
      </c>
      <c r="L70" s="52">
        <f>FC_TRA_DNAVI_DCS_E!L70+FC_TRA_DNAVI_IWW_E!L70</f>
        <v>0</v>
      </c>
      <c r="M70" s="52">
        <f>FC_TRA_DNAVI_DCS_E!M70+FC_TRA_DNAVI_IWW_E!M70</f>
        <v>0</v>
      </c>
      <c r="N70" s="52">
        <f>FC_TRA_DNAVI_DCS_E!N70+FC_TRA_DNAVI_IWW_E!N70</f>
        <v>0</v>
      </c>
      <c r="O70" s="52">
        <f>FC_TRA_DNAVI_DCS_E!O70+FC_TRA_DNAVI_IWW_E!O70</f>
        <v>0</v>
      </c>
      <c r="P70" s="52">
        <f>FC_TRA_DNAVI_DCS_E!P70+FC_TRA_DNAVI_IWW_E!P70</f>
        <v>0</v>
      </c>
      <c r="Q70" s="52">
        <f>FC_TRA_DNAVI_DCS_E!Q70+FC_TRA_DNAVI_IWW_E!Q70</f>
        <v>0</v>
      </c>
      <c r="R70" s="52">
        <f>FC_TRA_DNAVI_DCS_E!R70+FC_TRA_DNAVI_IWW_E!R70</f>
        <v>0</v>
      </c>
      <c r="S70" s="52">
        <f>FC_TRA_DNAVI_DCS_E!S70+FC_TRA_DNAVI_IWW_E!S70</f>
        <v>0</v>
      </c>
      <c r="T70" s="52">
        <f>FC_TRA_DNAVI_DCS_E!T70+FC_TRA_DNAVI_IWW_E!T70</f>
        <v>0</v>
      </c>
      <c r="U70" s="52">
        <f>FC_TRA_DNAVI_DCS_E!U70+FC_TRA_DNAVI_IWW_E!U70</f>
        <v>0</v>
      </c>
      <c r="V70" s="52">
        <f>FC_TRA_DNAVI_DCS_E!V70+FC_TRA_DNAVI_IWW_E!V70</f>
        <v>0</v>
      </c>
      <c r="W70" s="52">
        <f>FC_TRA_DNAVI_DCS_E!W70+FC_TRA_DNAVI_IWW_E!W70</f>
        <v>0</v>
      </c>
      <c r="X70" s="52">
        <f>FC_TRA_DNAVI_DCS_E!X70+FC_TRA_DNAVI_IWW_E!X70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FC_TRA_DNAVI_DCS_E!C71+FC_TRA_DNAVI_IWW_E!C71</f>
        <v>0</v>
      </c>
      <c r="D71" s="52">
        <f>FC_TRA_DNAVI_DCS_E!D71+FC_TRA_DNAVI_IWW_E!D71</f>
        <v>0</v>
      </c>
      <c r="E71" s="52">
        <f>FC_TRA_DNAVI_DCS_E!E71+FC_TRA_DNAVI_IWW_E!E71</f>
        <v>0</v>
      </c>
      <c r="F71" s="52">
        <f>FC_TRA_DNAVI_DCS_E!F71+FC_TRA_DNAVI_IWW_E!F71</f>
        <v>0</v>
      </c>
      <c r="G71" s="52">
        <f>FC_TRA_DNAVI_DCS_E!G71+FC_TRA_DNAVI_IWW_E!G71</f>
        <v>0</v>
      </c>
      <c r="H71" s="52">
        <f>FC_TRA_DNAVI_DCS_E!H71+FC_TRA_DNAVI_IWW_E!H71</f>
        <v>0</v>
      </c>
      <c r="I71" s="52">
        <f>FC_TRA_DNAVI_DCS_E!I71+FC_TRA_DNAVI_IWW_E!I71</f>
        <v>0</v>
      </c>
      <c r="J71" s="52">
        <f>FC_TRA_DNAVI_DCS_E!J71+FC_TRA_DNAVI_IWW_E!J71</f>
        <v>0</v>
      </c>
      <c r="K71" s="52">
        <f>FC_TRA_DNAVI_DCS_E!K71+FC_TRA_DNAVI_IWW_E!K71</f>
        <v>0</v>
      </c>
      <c r="L71" s="52">
        <f>FC_TRA_DNAVI_DCS_E!L71+FC_TRA_DNAVI_IWW_E!L71</f>
        <v>0</v>
      </c>
      <c r="M71" s="52">
        <f>FC_TRA_DNAVI_DCS_E!M71+FC_TRA_DNAVI_IWW_E!M71</f>
        <v>0</v>
      </c>
      <c r="N71" s="52">
        <f>FC_TRA_DNAVI_DCS_E!N71+FC_TRA_DNAVI_IWW_E!N71</f>
        <v>0</v>
      </c>
      <c r="O71" s="52">
        <f>FC_TRA_DNAVI_DCS_E!O71+FC_TRA_DNAVI_IWW_E!O71</f>
        <v>0</v>
      </c>
      <c r="P71" s="52">
        <f>FC_TRA_DNAVI_DCS_E!P71+FC_TRA_DNAVI_IWW_E!P71</f>
        <v>0</v>
      </c>
      <c r="Q71" s="52">
        <f>FC_TRA_DNAVI_DCS_E!Q71+FC_TRA_DNAVI_IWW_E!Q71</f>
        <v>0</v>
      </c>
      <c r="R71" s="52">
        <f>FC_TRA_DNAVI_DCS_E!R71+FC_TRA_DNAVI_IWW_E!R71</f>
        <v>0</v>
      </c>
      <c r="S71" s="52">
        <f>FC_TRA_DNAVI_DCS_E!S71+FC_TRA_DNAVI_IWW_E!S71</f>
        <v>0</v>
      </c>
      <c r="T71" s="52">
        <f>FC_TRA_DNAVI_DCS_E!T71+FC_TRA_DNAVI_IWW_E!T71</f>
        <v>0</v>
      </c>
      <c r="U71" s="52">
        <f>FC_TRA_DNAVI_DCS_E!U71+FC_TRA_DNAVI_IWW_E!U71</f>
        <v>0</v>
      </c>
      <c r="V71" s="52">
        <f>FC_TRA_DNAVI_DCS_E!V71+FC_TRA_DNAVI_IWW_E!V71</f>
        <v>0</v>
      </c>
      <c r="W71" s="52">
        <f>FC_TRA_DNAVI_DCS_E!W71+FC_TRA_DNAVI_IWW_E!W71</f>
        <v>0</v>
      </c>
      <c r="X71" s="52">
        <f>FC_TRA_DNAVI_DCS_E!X71+FC_TRA_DNAVI_IWW_E!X71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FC_TRA_DNAVI_DCS_E!C72+FC_TRA_DNAVI_IWW_E!C72</f>
        <v>0</v>
      </c>
      <c r="D72" s="55">
        <f>FC_TRA_DNAVI_DCS_E!D72+FC_TRA_DNAVI_IWW_E!D72</f>
        <v>0</v>
      </c>
      <c r="E72" s="55">
        <f>FC_TRA_DNAVI_DCS_E!E72+FC_TRA_DNAVI_IWW_E!E72</f>
        <v>0</v>
      </c>
      <c r="F72" s="55">
        <f>FC_TRA_DNAVI_DCS_E!F72+FC_TRA_DNAVI_IWW_E!F72</f>
        <v>0</v>
      </c>
      <c r="G72" s="55">
        <f>FC_TRA_DNAVI_DCS_E!G72+FC_TRA_DNAVI_IWW_E!G72</f>
        <v>0</v>
      </c>
      <c r="H72" s="55">
        <f>FC_TRA_DNAVI_DCS_E!H72+FC_TRA_DNAVI_IWW_E!H72</f>
        <v>0</v>
      </c>
      <c r="I72" s="55">
        <f>FC_TRA_DNAVI_DCS_E!I72+FC_TRA_DNAVI_IWW_E!I72</f>
        <v>0</v>
      </c>
      <c r="J72" s="55">
        <f>FC_TRA_DNAVI_DCS_E!J72+FC_TRA_DNAVI_IWW_E!J72</f>
        <v>0</v>
      </c>
      <c r="K72" s="55">
        <f>FC_TRA_DNAVI_DCS_E!K72+FC_TRA_DNAVI_IWW_E!K72</f>
        <v>0</v>
      </c>
      <c r="L72" s="55">
        <f>FC_TRA_DNAVI_DCS_E!L72+FC_TRA_DNAVI_IWW_E!L72</f>
        <v>0</v>
      </c>
      <c r="M72" s="55">
        <f>FC_TRA_DNAVI_DCS_E!M72+FC_TRA_DNAVI_IWW_E!M72</f>
        <v>0</v>
      </c>
      <c r="N72" s="55">
        <f>FC_TRA_DNAVI_DCS_E!N72+FC_TRA_DNAVI_IWW_E!N72</f>
        <v>0</v>
      </c>
      <c r="O72" s="55">
        <f>FC_TRA_DNAVI_DCS_E!O72+FC_TRA_DNAVI_IWW_E!O72</f>
        <v>0</v>
      </c>
      <c r="P72" s="55">
        <f>FC_TRA_DNAVI_DCS_E!P72+FC_TRA_DNAVI_IWW_E!P72</f>
        <v>0</v>
      </c>
      <c r="Q72" s="55">
        <f>FC_TRA_DNAVI_DCS_E!Q72+FC_TRA_DNAVI_IWW_E!Q72</f>
        <v>0</v>
      </c>
      <c r="R72" s="55">
        <f>FC_TRA_DNAVI_DCS_E!R72+FC_TRA_DNAVI_IWW_E!R72</f>
        <v>0</v>
      </c>
      <c r="S72" s="55">
        <f>FC_TRA_DNAVI_DCS_E!S72+FC_TRA_DNAVI_IWW_E!S72</f>
        <v>0</v>
      </c>
      <c r="T72" s="55">
        <f>FC_TRA_DNAVI_DCS_E!T72+FC_TRA_DNAVI_IWW_E!T72</f>
        <v>0</v>
      </c>
      <c r="U72" s="55">
        <f>FC_TRA_DNAVI_DCS_E!U72+FC_TRA_DNAVI_IWW_E!U72</f>
        <v>0</v>
      </c>
      <c r="V72" s="55">
        <f>FC_TRA_DNAVI_DCS_E!V72+FC_TRA_DNAVI_IWW_E!V72</f>
        <v>0</v>
      </c>
      <c r="W72" s="55">
        <f>FC_TRA_DNAVI_DCS_E!W72+FC_TRA_DNAVI_IWW_E!W72</f>
        <v>0</v>
      </c>
      <c r="X72" s="55">
        <f>FC_TRA_DNAVI_DCS_E!X72+FC_TRA_DNAVI_IWW_E!X72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237</v>
      </c>
      <c r="B1" s="4" t="s">
        <v>234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V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ref="W3:X3" si="2">SUM(W4,W8,W11)</f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V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ref="W4:X4" si="4">SUM(W5:W7)</f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0</v>
      </c>
      <c r="E26" s="27">
        <f t="shared" si="9"/>
        <v>0</v>
      </c>
      <c r="F26" s="27">
        <f t="shared" si="9"/>
        <v>0</v>
      </c>
      <c r="G26" s="27">
        <f t="shared" si="9"/>
        <v>0</v>
      </c>
      <c r="H26" s="27">
        <f t="shared" si="9"/>
        <v>0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</v>
      </c>
      <c r="U26" s="27">
        <f t="shared" si="9"/>
        <v>0</v>
      </c>
      <c r="V26" s="27">
        <f t="shared" si="9"/>
        <v>0</v>
      </c>
      <c r="W26" s="27">
        <f t="shared" si="9"/>
        <v>0</v>
      </c>
      <c r="X26" s="27">
        <f t="shared" si="9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0</v>
      </c>
      <c r="E33" s="19">
        <f t="shared" si="11"/>
        <v>0</v>
      </c>
      <c r="F33" s="19">
        <f t="shared" si="11"/>
        <v>0</v>
      </c>
      <c r="G33" s="19">
        <f t="shared" si="11"/>
        <v>0</v>
      </c>
      <c r="H33" s="19">
        <f t="shared" si="11"/>
        <v>0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</v>
      </c>
      <c r="U33" s="19">
        <f t="shared" si="11"/>
        <v>0</v>
      </c>
      <c r="V33" s="19">
        <f t="shared" si="11"/>
        <v>0</v>
      </c>
      <c r="W33" s="19">
        <f t="shared" si="11"/>
        <v>0</v>
      </c>
      <c r="X33" s="19">
        <f t="shared" si="11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236</v>
      </c>
      <c r="B1" s="4" t="s">
        <v>235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1.4240102292000001</v>
      </c>
      <c r="D2" s="21">
        <f t="shared" ref="D2:X2" si="0">SUM(D3,D17,D22,D25,D26,D51,D52)</f>
        <v>1.4022932976000002</v>
      </c>
      <c r="E2" s="21">
        <f t="shared" si="0"/>
        <v>1.3991908788</v>
      </c>
      <c r="F2" s="21">
        <f t="shared" si="0"/>
        <v>1.2316602636</v>
      </c>
      <c r="G2" s="21">
        <f t="shared" si="0"/>
        <v>1.3991908788</v>
      </c>
      <c r="H2" s="21">
        <f t="shared" si="0"/>
        <v>1.3123231524000001</v>
      </c>
      <c r="I2" s="21">
        <f t="shared" si="0"/>
        <v>1.4333174856000002</v>
      </c>
      <c r="J2" s="21">
        <f t="shared" si="0"/>
        <v>1.3216304087999999</v>
      </c>
      <c r="K2" s="21">
        <f t="shared" si="0"/>
        <v>1.3898836224000002</v>
      </c>
      <c r="L2" s="21">
        <f t="shared" si="0"/>
        <v>1.1137683491999999</v>
      </c>
      <c r="M2" s="21">
        <f t="shared" si="0"/>
        <v>1.3650642720000001</v>
      </c>
      <c r="N2" s="21">
        <f t="shared" si="0"/>
        <v>1.1975336568000001</v>
      </c>
      <c r="O2" s="21">
        <f t="shared" si="0"/>
        <v>1.1176153200000001</v>
      </c>
      <c r="P2" s="21">
        <f t="shared" si="0"/>
        <v>1.0291104</v>
      </c>
      <c r="Q2" s="21">
        <f t="shared" si="0"/>
        <v>1.0479023999999999</v>
      </c>
      <c r="R2" s="21">
        <f t="shared" si="0"/>
        <v>0.95569307999999997</v>
      </c>
      <c r="S2" s="21">
        <f t="shared" si="0"/>
        <v>0.89727155999999986</v>
      </c>
      <c r="T2" s="21">
        <f t="shared" si="0"/>
        <v>0.91523411999999993</v>
      </c>
      <c r="U2" s="21">
        <f t="shared" si="0"/>
        <v>0.91280304000000034</v>
      </c>
      <c r="V2" s="21">
        <f t="shared" si="0"/>
        <v>0.87456780000000012</v>
      </c>
      <c r="W2" s="21">
        <f t="shared" si="0"/>
        <v>0.29290248000000002</v>
      </c>
      <c r="X2" s="21">
        <f t="shared" si="0"/>
        <v>0.25502256000000001</v>
      </c>
    </row>
    <row r="3" spans="1:24" ht="11.25" customHeight="1" x14ac:dyDescent="0.2">
      <c r="A3" s="22" t="s">
        <v>2</v>
      </c>
      <c r="B3" s="23" t="s">
        <v>3</v>
      </c>
      <c r="C3" s="24">
        <f t="shared" ref="C3:V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ref="W3:X3" si="2">SUM(W4,W8,W11)</f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V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ref="W4:X4" si="4">SUM(W5:W7)</f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1.4240102292000001</v>
      </c>
      <c r="D26" s="27">
        <f t="shared" si="9"/>
        <v>1.4022932976000002</v>
      </c>
      <c r="E26" s="27">
        <f t="shared" si="9"/>
        <v>1.3991908788</v>
      </c>
      <c r="F26" s="27">
        <f t="shared" si="9"/>
        <v>1.2316602636</v>
      </c>
      <c r="G26" s="27">
        <f t="shared" si="9"/>
        <v>1.3991908788</v>
      </c>
      <c r="H26" s="27">
        <f t="shared" si="9"/>
        <v>1.3123231524000001</v>
      </c>
      <c r="I26" s="27">
        <f t="shared" si="9"/>
        <v>1.4333174856000002</v>
      </c>
      <c r="J26" s="27">
        <f t="shared" si="9"/>
        <v>1.3216304087999999</v>
      </c>
      <c r="K26" s="27">
        <f t="shared" si="9"/>
        <v>1.3898836224000002</v>
      </c>
      <c r="L26" s="27">
        <f t="shared" si="9"/>
        <v>1.1137683491999999</v>
      </c>
      <c r="M26" s="27">
        <f t="shared" si="9"/>
        <v>1.3650642720000001</v>
      </c>
      <c r="N26" s="27">
        <f t="shared" si="9"/>
        <v>1.1975336568000001</v>
      </c>
      <c r="O26" s="27">
        <f t="shared" si="9"/>
        <v>1.1176153200000001</v>
      </c>
      <c r="P26" s="27">
        <f t="shared" si="9"/>
        <v>1.0291104</v>
      </c>
      <c r="Q26" s="27">
        <f t="shared" si="9"/>
        <v>1.0479023999999999</v>
      </c>
      <c r="R26" s="27">
        <f t="shared" si="9"/>
        <v>0.95569307999999997</v>
      </c>
      <c r="S26" s="27">
        <f t="shared" si="9"/>
        <v>0.89727155999999986</v>
      </c>
      <c r="T26" s="27">
        <f t="shared" si="9"/>
        <v>0.91523411999999993</v>
      </c>
      <c r="U26" s="27">
        <f t="shared" si="9"/>
        <v>0.91280304000000034</v>
      </c>
      <c r="V26" s="27">
        <f t="shared" si="9"/>
        <v>0.87456780000000012</v>
      </c>
      <c r="W26" s="27">
        <f t="shared" si="9"/>
        <v>0.29290248000000002</v>
      </c>
      <c r="X26" s="27">
        <f t="shared" si="9"/>
        <v>0.25502256000000001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1.4240102292000001</v>
      </c>
      <c r="D33" s="19">
        <f t="shared" si="11"/>
        <v>1.4022932976000002</v>
      </c>
      <c r="E33" s="19">
        <f t="shared" si="11"/>
        <v>1.3991908788</v>
      </c>
      <c r="F33" s="19">
        <f t="shared" si="11"/>
        <v>1.2316602636</v>
      </c>
      <c r="G33" s="19">
        <f t="shared" si="11"/>
        <v>1.3991908788</v>
      </c>
      <c r="H33" s="19">
        <f t="shared" si="11"/>
        <v>1.3123231524000001</v>
      </c>
      <c r="I33" s="19">
        <f t="shared" si="11"/>
        <v>1.4333174856000002</v>
      </c>
      <c r="J33" s="19">
        <f t="shared" si="11"/>
        <v>1.3216304087999999</v>
      </c>
      <c r="K33" s="19">
        <f t="shared" si="11"/>
        <v>1.3898836224000002</v>
      </c>
      <c r="L33" s="19">
        <f t="shared" si="11"/>
        <v>1.1137683491999999</v>
      </c>
      <c r="M33" s="19">
        <f t="shared" si="11"/>
        <v>1.3650642720000001</v>
      </c>
      <c r="N33" s="19">
        <f t="shared" si="11"/>
        <v>1.1975336568000001</v>
      </c>
      <c r="O33" s="19">
        <f t="shared" si="11"/>
        <v>1.1176153200000001</v>
      </c>
      <c r="P33" s="19">
        <f t="shared" si="11"/>
        <v>1.0291104</v>
      </c>
      <c r="Q33" s="19">
        <f t="shared" si="11"/>
        <v>1.0479023999999999</v>
      </c>
      <c r="R33" s="19">
        <f t="shared" si="11"/>
        <v>0.95569307999999997</v>
      </c>
      <c r="S33" s="19">
        <f t="shared" si="11"/>
        <v>0.89727155999999986</v>
      </c>
      <c r="T33" s="19">
        <f t="shared" si="11"/>
        <v>0.91523411999999993</v>
      </c>
      <c r="U33" s="19">
        <f t="shared" si="11"/>
        <v>0.91280304000000034</v>
      </c>
      <c r="V33" s="19">
        <f t="shared" si="11"/>
        <v>0.87456780000000012</v>
      </c>
      <c r="W33" s="19">
        <f t="shared" si="11"/>
        <v>0.29290248000000002</v>
      </c>
      <c r="X33" s="19">
        <f t="shared" si="11"/>
        <v>0.25502256000000001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0.11326392000000002</v>
      </c>
      <c r="P37" s="8">
        <v>0.11625768</v>
      </c>
      <c r="Q37" s="8">
        <v>0.1222452</v>
      </c>
      <c r="R37" s="8">
        <v>0.14020776000000001</v>
      </c>
      <c r="S37" s="8">
        <v>0.11326392000000002</v>
      </c>
      <c r="T37" s="8">
        <v>0.13122648000000001</v>
      </c>
      <c r="U37" s="8">
        <v>0.11625768</v>
      </c>
      <c r="V37" s="8">
        <v>0.12523895999999998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1.4240102292000001</v>
      </c>
      <c r="D43" s="8">
        <v>1.4022932976000002</v>
      </c>
      <c r="E43" s="8">
        <v>1.3991908788</v>
      </c>
      <c r="F43" s="8">
        <v>1.2316602636</v>
      </c>
      <c r="G43" s="8">
        <v>1.3991908788</v>
      </c>
      <c r="H43" s="8">
        <v>1.3123231524000001</v>
      </c>
      <c r="I43" s="8">
        <v>1.4333174856000002</v>
      </c>
      <c r="J43" s="8">
        <v>1.3216304087999999</v>
      </c>
      <c r="K43" s="8">
        <v>1.3898836224000002</v>
      </c>
      <c r="L43" s="8">
        <v>1.1137683491999999</v>
      </c>
      <c r="M43" s="8">
        <v>1.3650642720000001</v>
      </c>
      <c r="N43" s="8">
        <v>1.1975336568000001</v>
      </c>
      <c r="O43" s="8">
        <v>1.0043514</v>
      </c>
      <c r="P43" s="8">
        <v>0.91285272000000006</v>
      </c>
      <c r="Q43" s="8">
        <v>0.92565719999999996</v>
      </c>
      <c r="R43" s="8">
        <v>0.81548531999999996</v>
      </c>
      <c r="S43" s="8">
        <v>0.78400763999999989</v>
      </c>
      <c r="T43" s="8">
        <v>0.78400763999999989</v>
      </c>
      <c r="U43" s="8">
        <v>0.79654536000000031</v>
      </c>
      <c r="V43" s="8">
        <v>0.74932884000000011</v>
      </c>
      <c r="W43" s="8">
        <v>0.29290248000000002</v>
      </c>
      <c r="X43" s="8">
        <v>0.25502256000000001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2.4213599999999998E-2</v>
      </c>
      <c r="P61" s="49">
        <f t="shared" si="13"/>
        <v>2.7017279999999998E-2</v>
      </c>
      <c r="Q61" s="49">
        <f t="shared" si="13"/>
        <v>3.69576E-2</v>
      </c>
      <c r="R61" s="49">
        <f t="shared" si="13"/>
        <v>4.1545439999999996E-2</v>
      </c>
      <c r="S61" s="49">
        <f t="shared" si="13"/>
        <v>4.4349120000000006E-2</v>
      </c>
      <c r="T61" s="49">
        <f t="shared" si="13"/>
        <v>5.5054080000000012E-2</v>
      </c>
      <c r="U61" s="49">
        <f t="shared" si="13"/>
        <v>5.5054080000000012E-2</v>
      </c>
      <c r="V61" s="49">
        <f t="shared" si="13"/>
        <v>5.3524799999999984E-2</v>
      </c>
      <c r="W61" s="49">
        <f t="shared" si="13"/>
        <v>2.6762399999999999E-2</v>
      </c>
      <c r="X61" s="49">
        <f t="shared" si="13"/>
        <v>2.1409919999999999E-2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1.7841600000000001E-3</v>
      </c>
      <c r="R67" s="52">
        <v>3.8231999999999997E-3</v>
      </c>
      <c r="S67" s="52">
        <v>3.8231999999999997E-3</v>
      </c>
      <c r="T67" s="52">
        <v>3.8231999999999997E-3</v>
      </c>
      <c r="U67" s="52">
        <v>3.8231999999999997E-3</v>
      </c>
      <c r="V67" s="52">
        <v>5.6073600000000005E-3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2.4213599999999998E-2</v>
      </c>
      <c r="P69" s="52">
        <v>2.7017279999999998E-2</v>
      </c>
      <c r="Q69" s="52">
        <v>3.517344E-2</v>
      </c>
      <c r="R69" s="52">
        <v>3.7722239999999997E-2</v>
      </c>
      <c r="S69" s="52">
        <v>4.0525920000000007E-2</v>
      </c>
      <c r="T69" s="52">
        <v>5.1230880000000013E-2</v>
      </c>
      <c r="U69" s="52">
        <v>5.1230880000000013E-2</v>
      </c>
      <c r="V69" s="52">
        <v>4.7917439999999985E-2</v>
      </c>
      <c r="W69" s="52">
        <v>2.6762399999999999E-2</v>
      </c>
      <c r="X69" s="52">
        <v>2.1409919999999999E-2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161</v>
      </c>
      <c r="B1" s="4" t="s">
        <v>169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0</v>
      </c>
      <c r="E26" s="27">
        <f t="shared" si="9"/>
        <v>0</v>
      </c>
      <c r="F26" s="27">
        <f t="shared" si="9"/>
        <v>0</v>
      </c>
      <c r="G26" s="27">
        <f t="shared" si="9"/>
        <v>0</v>
      </c>
      <c r="H26" s="27">
        <f t="shared" si="9"/>
        <v>0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</v>
      </c>
      <c r="U26" s="27">
        <f t="shared" si="9"/>
        <v>0</v>
      </c>
      <c r="V26" s="27">
        <f t="shared" si="9"/>
        <v>0</v>
      </c>
      <c r="W26" s="27">
        <f t="shared" si="9"/>
        <v>0</v>
      </c>
      <c r="X26" s="27">
        <f t="shared" si="9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0</v>
      </c>
      <c r="E33" s="19">
        <f t="shared" si="11"/>
        <v>0</v>
      </c>
      <c r="F33" s="19">
        <f t="shared" si="11"/>
        <v>0</v>
      </c>
      <c r="G33" s="19">
        <f t="shared" si="11"/>
        <v>0</v>
      </c>
      <c r="H33" s="19">
        <f t="shared" si="11"/>
        <v>0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</v>
      </c>
      <c r="U33" s="19">
        <f t="shared" si="11"/>
        <v>0</v>
      </c>
      <c r="V33" s="19">
        <f t="shared" si="11"/>
        <v>0</v>
      </c>
      <c r="W33" s="19">
        <f t="shared" si="11"/>
        <v>0</v>
      </c>
      <c r="X33" s="19">
        <f t="shared" si="11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162</v>
      </c>
      <c r="B1" s="4" t="s">
        <v>168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1671.26738628</v>
      </c>
      <c r="D2" s="21">
        <f t="shared" ref="D2:X2" si="0">SUM(D3,D17,D22,D25,D26,D51,D52)</f>
        <v>1728.77025456</v>
      </c>
      <c r="E2" s="21">
        <f t="shared" si="0"/>
        <v>1659.7369209599997</v>
      </c>
      <c r="F2" s="21">
        <f t="shared" si="0"/>
        <v>1693.7664304800001</v>
      </c>
      <c r="G2" s="21">
        <f t="shared" si="0"/>
        <v>1734.9491138400001</v>
      </c>
      <c r="H2" s="21">
        <f t="shared" si="0"/>
        <v>1660.6943533199997</v>
      </c>
      <c r="I2" s="21">
        <f t="shared" si="0"/>
        <v>1625.5781349599999</v>
      </c>
      <c r="J2" s="21">
        <f t="shared" si="0"/>
        <v>1546.13615256</v>
      </c>
      <c r="K2" s="21">
        <f t="shared" si="0"/>
        <v>1608.3609873600003</v>
      </c>
      <c r="L2" s="21">
        <f t="shared" si="0"/>
        <v>1618.3256580000007</v>
      </c>
      <c r="M2" s="21">
        <f t="shared" si="0"/>
        <v>1702.2266540400003</v>
      </c>
      <c r="N2" s="21">
        <f t="shared" si="0"/>
        <v>1397.2604966400004</v>
      </c>
      <c r="O2" s="21">
        <f t="shared" si="0"/>
        <v>1524.3337813200001</v>
      </c>
      <c r="P2" s="21">
        <f t="shared" si="0"/>
        <v>1549.7089166399999</v>
      </c>
      <c r="Q2" s="21">
        <f t="shared" si="0"/>
        <v>1391.6622463200006</v>
      </c>
      <c r="R2" s="21">
        <f t="shared" si="0"/>
        <v>1605.9155997599996</v>
      </c>
      <c r="S2" s="21">
        <f t="shared" si="0"/>
        <v>1676.8911574799993</v>
      </c>
      <c r="T2" s="21">
        <f t="shared" si="0"/>
        <v>1720.3151793599998</v>
      </c>
      <c r="U2" s="21">
        <f t="shared" si="0"/>
        <v>1654.4846536799994</v>
      </c>
      <c r="V2" s="21">
        <f t="shared" si="0"/>
        <v>1656.5045965199997</v>
      </c>
      <c r="W2" s="21">
        <f t="shared" si="0"/>
        <v>1642.3301061600005</v>
      </c>
      <c r="X2" s="21">
        <f t="shared" si="0"/>
        <v>1673.9858257200012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6.2078016000000007</v>
      </c>
      <c r="D3" s="24">
        <f t="shared" ref="D3:W3" si="2">SUM(D4,D8,D11)</f>
        <v>5.0087267999999989</v>
      </c>
      <c r="E3" s="24">
        <f t="shared" si="2"/>
        <v>3.9637936800000007</v>
      </c>
      <c r="F3" s="24">
        <f t="shared" si="2"/>
        <v>2.8781306400000002</v>
      </c>
      <c r="G3" s="24">
        <f t="shared" si="2"/>
        <v>2.6702676000000003</v>
      </c>
      <c r="H3" s="24">
        <f t="shared" si="2"/>
        <v>2.9318520000000006</v>
      </c>
      <c r="I3" s="24">
        <f t="shared" si="2"/>
        <v>2.5147214400000002</v>
      </c>
      <c r="J3" s="24">
        <f t="shared" si="2"/>
        <v>2.0993464800000003</v>
      </c>
      <c r="K3" s="24">
        <f t="shared" si="2"/>
        <v>1.9353734400000002</v>
      </c>
      <c r="L3" s="24">
        <f t="shared" si="2"/>
        <v>2.1172535999999997</v>
      </c>
      <c r="M3" s="24">
        <f t="shared" si="2"/>
        <v>2.4715336800000003</v>
      </c>
      <c r="N3" s="24">
        <f t="shared" si="2"/>
        <v>2.2229407200000004</v>
      </c>
      <c r="O3" s="24">
        <f t="shared" si="2"/>
        <v>1.8282818400000003</v>
      </c>
      <c r="P3" s="24">
        <f t="shared" si="2"/>
        <v>2.5930212000000008</v>
      </c>
      <c r="Q3" s="24">
        <f t="shared" si="2"/>
        <v>2.0329847999999995</v>
      </c>
      <c r="R3" s="24">
        <f t="shared" si="2"/>
        <v>2.5164770400000016</v>
      </c>
      <c r="S3" s="24">
        <f t="shared" si="2"/>
        <v>2.3953406400000001</v>
      </c>
      <c r="T3" s="24">
        <f t="shared" si="2"/>
        <v>1.55475936</v>
      </c>
      <c r="U3" s="24">
        <f t="shared" si="2"/>
        <v>0.96979344000000089</v>
      </c>
      <c r="V3" s="24">
        <f t="shared" si="2"/>
        <v>1.0154390400000006</v>
      </c>
      <c r="W3" s="24">
        <f t="shared" si="2"/>
        <v>1.0867164000000009</v>
      </c>
      <c r="X3" s="24">
        <f t="shared" ref="X3" si="3">SUM(X4,X8,X11)</f>
        <v>1.4220360000000005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FC_OTH_CP_E!C5+FC_OTH_HH_E!C5+FC_OTH_AFF_E!C5</f>
        <v>0</v>
      </c>
      <c r="D5" s="8">
        <f>FC_OTH_CP_E!D5+FC_OTH_HH_E!D5+FC_OTH_AFF_E!D5</f>
        <v>0</v>
      </c>
      <c r="E5" s="8">
        <f>FC_OTH_CP_E!E5+FC_OTH_HH_E!E5+FC_OTH_AFF_E!E5</f>
        <v>0</v>
      </c>
      <c r="F5" s="8">
        <f>FC_OTH_CP_E!F5+FC_OTH_HH_E!F5+FC_OTH_AFF_E!F5</f>
        <v>0</v>
      </c>
      <c r="G5" s="8">
        <f>FC_OTH_CP_E!G5+FC_OTH_HH_E!G5+FC_OTH_AFF_E!G5</f>
        <v>0</v>
      </c>
      <c r="H5" s="8">
        <f>FC_OTH_CP_E!H5+FC_OTH_HH_E!H5+FC_OTH_AFF_E!H5</f>
        <v>0</v>
      </c>
      <c r="I5" s="8">
        <f>FC_OTH_CP_E!I5+FC_OTH_HH_E!I5+FC_OTH_AFF_E!I5</f>
        <v>0</v>
      </c>
      <c r="J5" s="8">
        <f>FC_OTH_CP_E!J5+FC_OTH_HH_E!J5+FC_OTH_AFF_E!J5</f>
        <v>0</v>
      </c>
      <c r="K5" s="8">
        <f>FC_OTH_CP_E!K5+FC_OTH_HH_E!K5+FC_OTH_AFF_E!K5</f>
        <v>0</v>
      </c>
      <c r="L5" s="8">
        <f>FC_OTH_CP_E!L5+FC_OTH_HH_E!L5+FC_OTH_AFF_E!L5</f>
        <v>0</v>
      </c>
      <c r="M5" s="8">
        <f>FC_OTH_CP_E!M5+FC_OTH_HH_E!M5+FC_OTH_AFF_E!M5</f>
        <v>0</v>
      </c>
      <c r="N5" s="8">
        <f>FC_OTH_CP_E!N5+FC_OTH_HH_E!N5+FC_OTH_AFF_E!N5</f>
        <v>0</v>
      </c>
      <c r="O5" s="8">
        <f>FC_OTH_CP_E!O5+FC_OTH_HH_E!O5+FC_OTH_AFF_E!O5</f>
        <v>0</v>
      </c>
      <c r="P5" s="8">
        <f>FC_OTH_CP_E!P5+FC_OTH_HH_E!P5+FC_OTH_AFF_E!P5</f>
        <v>0</v>
      </c>
      <c r="Q5" s="8">
        <f>FC_OTH_CP_E!Q5+FC_OTH_HH_E!Q5+FC_OTH_AFF_E!Q5</f>
        <v>0</v>
      </c>
      <c r="R5" s="8">
        <f>FC_OTH_CP_E!R5+FC_OTH_HH_E!R5+FC_OTH_AFF_E!R5</f>
        <v>0</v>
      </c>
      <c r="S5" s="8">
        <f>FC_OTH_CP_E!S5+FC_OTH_HH_E!S5+FC_OTH_AFF_E!S5</f>
        <v>0</v>
      </c>
      <c r="T5" s="8">
        <f>FC_OTH_CP_E!T5+FC_OTH_HH_E!T5+FC_OTH_AFF_E!T5</f>
        <v>0</v>
      </c>
      <c r="U5" s="8">
        <f>FC_OTH_CP_E!U5+FC_OTH_HH_E!U5+FC_OTH_AFF_E!U5</f>
        <v>0</v>
      </c>
      <c r="V5" s="8">
        <f>FC_OTH_CP_E!V5+FC_OTH_HH_E!V5+FC_OTH_AFF_E!V5</f>
        <v>0</v>
      </c>
      <c r="W5" s="8">
        <f>FC_OTH_CP_E!W5+FC_OTH_HH_E!W5+FC_OTH_AFF_E!W5</f>
        <v>0</v>
      </c>
      <c r="X5" s="8">
        <f>FC_OTH_CP_E!X5+FC_OTH_HH_E!X5+FC_OTH_AFF_E!X5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FC_OTH_CP_E!C6+FC_OTH_HH_E!C6+FC_OTH_AFF_E!C6</f>
        <v>0</v>
      </c>
      <c r="D6" s="8">
        <f>FC_OTH_CP_E!D6+FC_OTH_HH_E!D6+FC_OTH_AFF_E!D6</f>
        <v>0</v>
      </c>
      <c r="E6" s="8">
        <f>FC_OTH_CP_E!E6+FC_OTH_HH_E!E6+FC_OTH_AFF_E!E6</f>
        <v>0</v>
      </c>
      <c r="F6" s="8">
        <f>FC_OTH_CP_E!F6+FC_OTH_HH_E!F6+FC_OTH_AFF_E!F6</f>
        <v>0</v>
      </c>
      <c r="G6" s="8">
        <f>FC_OTH_CP_E!G6+FC_OTH_HH_E!G6+FC_OTH_AFF_E!G6</f>
        <v>0</v>
      </c>
      <c r="H6" s="8">
        <f>FC_OTH_CP_E!H6+FC_OTH_HH_E!H6+FC_OTH_AFF_E!H6</f>
        <v>0</v>
      </c>
      <c r="I6" s="8">
        <f>FC_OTH_CP_E!I6+FC_OTH_HH_E!I6+FC_OTH_AFF_E!I6</f>
        <v>0</v>
      </c>
      <c r="J6" s="8">
        <f>FC_OTH_CP_E!J6+FC_OTH_HH_E!J6+FC_OTH_AFF_E!J6</f>
        <v>0</v>
      </c>
      <c r="K6" s="8">
        <f>FC_OTH_CP_E!K6+FC_OTH_HH_E!K6+FC_OTH_AFF_E!K6</f>
        <v>0</v>
      </c>
      <c r="L6" s="8">
        <f>FC_OTH_CP_E!L6+FC_OTH_HH_E!L6+FC_OTH_AFF_E!L6</f>
        <v>0</v>
      </c>
      <c r="M6" s="8">
        <f>FC_OTH_CP_E!M6+FC_OTH_HH_E!M6+FC_OTH_AFF_E!M6</f>
        <v>0</v>
      </c>
      <c r="N6" s="8">
        <f>FC_OTH_CP_E!N6+FC_OTH_HH_E!N6+FC_OTH_AFF_E!N6</f>
        <v>0</v>
      </c>
      <c r="O6" s="8">
        <f>FC_OTH_CP_E!O6+FC_OTH_HH_E!O6+FC_OTH_AFF_E!O6</f>
        <v>0</v>
      </c>
      <c r="P6" s="8">
        <f>FC_OTH_CP_E!P6+FC_OTH_HH_E!P6+FC_OTH_AFF_E!P6</f>
        <v>0</v>
      </c>
      <c r="Q6" s="8">
        <f>FC_OTH_CP_E!Q6+FC_OTH_HH_E!Q6+FC_OTH_AFF_E!Q6</f>
        <v>0</v>
      </c>
      <c r="R6" s="8">
        <f>FC_OTH_CP_E!R6+FC_OTH_HH_E!R6+FC_OTH_AFF_E!R6</f>
        <v>0</v>
      </c>
      <c r="S6" s="8">
        <f>FC_OTH_CP_E!S6+FC_OTH_HH_E!S6+FC_OTH_AFF_E!S6</f>
        <v>0</v>
      </c>
      <c r="T6" s="8">
        <f>FC_OTH_CP_E!T6+FC_OTH_HH_E!T6+FC_OTH_AFF_E!T6</f>
        <v>0</v>
      </c>
      <c r="U6" s="8">
        <f>FC_OTH_CP_E!U6+FC_OTH_HH_E!U6+FC_OTH_AFF_E!U6</f>
        <v>0</v>
      </c>
      <c r="V6" s="8">
        <f>FC_OTH_CP_E!V6+FC_OTH_HH_E!V6+FC_OTH_AFF_E!V6</f>
        <v>0</v>
      </c>
      <c r="W6" s="8">
        <f>FC_OTH_CP_E!W6+FC_OTH_HH_E!W6+FC_OTH_AFF_E!W6</f>
        <v>0</v>
      </c>
      <c r="X6" s="8">
        <f>FC_OTH_CP_E!X6+FC_OTH_HH_E!X6+FC_OTH_AFF_E!X6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FC_OTH_CP_E!C7+FC_OTH_HH_E!C7+FC_OTH_AFF_E!C7</f>
        <v>0</v>
      </c>
      <c r="D7" s="8">
        <f>FC_OTH_CP_E!D7+FC_OTH_HH_E!D7+FC_OTH_AFF_E!D7</f>
        <v>0</v>
      </c>
      <c r="E7" s="8">
        <f>FC_OTH_CP_E!E7+FC_OTH_HH_E!E7+FC_OTH_AFF_E!E7</f>
        <v>0</v>
      </c>
      <c r="F7" s="8">
        <f>FC_OTH_CP_E!F7+FC_OTH_HH_E!F7+FC_OTH_AFF_E!F7</f>
        <v>0</v>
      </c>
      <c r="G7" s="8">
        <f>FC_OTH_CP_E!G7+FC_OTH_HH_E!G7+FC_OTH_AFF_E!G7</f>
        <v>0</v>
      </c>
      <c r="H7" s="8">
        <f>FC_OTH_CP_E!H7+FC_OTH_HH_E!H7+FC_OTH_AFF_E!H7</f>
        <v>0</v>
      </c>
      <c r="I7" s="8">
        <f>FC_OTH_CP_E!I7+FC_OTH_HH_E!I7+FC_OTH_AFF_E!I7</f>
        <v>0</v>
      </c>
      <c r="J7" s="8">
        <f>FC_OTH_CP_E!J7+FC_OTH_HH_E!J7+FC_OTH_AFF_E!J7</f>
        <v>0</v>
      </c>
      <c r="K7" s="8">
        <f>FC_OTH_CP_E!K7+FC_OTH_HH_E!K7+FC_OTH_AFF_E!K7</f>
        <v>0</v>
      </c>
      <c r="L7" s="8">
        <f>FC_OTH_CP_E!L7+FC_OTH_HH_E!L7+FC_OTH_AFF_E!L7</f>
        <v>0</v>
      </c>
      <c r="M7" s="8">
        <f>FC_OTH_CP_E!M7+FC_OTH_HH_E!M7+FC_OTH_AFF_E!M7</f>
        <v>0</v>
      </c>
      <c r="N7" s="8">
        <f>FC_OTH_CP_E!N7+FC_OTH_HH_E!N7+FC_OTH_AFF_E!N7</f>
        <v>0</v>
      </c>
      <c r="O7" s="8">
        <f>FC_OTH_CP_E!O7+FC_OTH_HH_E!O7+FC_OTH_AFF_E!O7</f>
        <v>0</v>
      </c>
      <c r="P7" s="8">
        <f>FC_OTH_CP_E!P7+FC_OTH_HH_E!P7+FC_OTH_AFF_E!P7</f>
        <v>0</v>
      </c>
      <c r="Q7" s="8">
        <f>FC_OTH_CP_E!Q7+FC_OTH_HH_E!Q7+FC_OTH_AFF_E!Q7</f>
        <v>0</v>
      </c>
      <c r="R7" s="8">
        <f>FC_OTH_CP_E!R7+FC_OTH_HH_E!R7+FC_OTH_AFF_E!R7</f>
        <v>0</v>
      </c>
      <c r="S7" s="8">
        <f>FC_OTH_CP_E!S7+FC_OTH_HH_E!S7+FC_OTH_AFF_E!S7</f>
        <v>0</v>
      </c>
      <c r="T7" s="8">
        <f>FC_OTH_CP_E!T7+FC_OTH_HH_E!T7+FC_OTH_AFF_E!T7</f>
        <v>0</v>
      </c>
      <c r="U7" s="8">
        <f>FC_OTH_CP_E!U7+FC_OTH_HH_E!U7+FC_OTH_AFF_E!U7</f>
        <v>0</v>
      </c>
      <c r="V7" s="8">
        <f>FC_OTH_CP_E!V7+FC_OTH_HH_E!V7+FC_OTH_AFF_E!V7</f>
        <v>0</v>
      </c>
      <c r="W7" s="8">
        <f>FC_OTH_CP_E!W7+FC_OTH_HH_E!W7+FC_OTH_AFF_E!W7</f>
        <v>0</v>
      </c>
      <c r="X7" s="8">
        <f>FC_OTH_CP_E!X7+FC_OTH_HH_E!X7+FC_OTH_AFF_E!X7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FC_OTH_CP_E!C9+FC_OTH_HH_E!C9+FC_OTH_AFF_E!C9</f>
        <v>0</v>
      </c>
      <c r="D9" s="8">
        <f>FC_OTH_CP_E!D9+FC_OTH_HH_E!D9+FC_OTH_AFF_E!D9</f>
        <v>0</v>
      </c>
      <c r="E9" s="8">
        <f>FC_OTH_CP_E!E9+FC_OTH_HH_E!E9+FC_OTH_AFF_E!E9</f>
        <v>0</v>
      </c>
      <c r="F9" s="8">
        <f>FC_OTH_CP_E!F9+FC_OTH_HH_E!F9+FC_OTH_AFF_E!F9</f>
        <v>0</v>
      </c>
      <c r="G9" s="8">
        <f>FC_OTH_CP_E!G9+FC_OTH_HH_E!G9+FC_OTH_AFF_E!G9</f>
        <v>0</v>
      </c>
      <c r="H9" s="8">
        <f>FC_OTH_CP_E!H9+FC_OTH_HH_E!H9+FC_OTH_AFF_E!H9</f>
        <v>0</v>
      </c>
      <c r="I9" s="8">
        <f>FC_OTH_CP_E!I9+FC_OTH_HH_E!I9+FC_OTH_AFF_E!I9</f>
        <v>0</v>
      </c>
      <c r="J9" s="8">
        <f>FC_OTH_CP_E!J9+FC_OTH_HH_E!J9+FC_OTH_AFF_E!J9</f>
        <v>0</v>
      </c>
      <c r="K9" s="8">
        <f>FC_OTH_CP_E!K9+FC_OTH_HH_E!K9+FC_OTH_AFF_E!K9</f>
        <v>0</v>
      </c>
      <c r="L9" s="8">
        <f>FC_OTH_CP_E!L9+FC_OTH_HH_E!L9+FC_OTH_AFF_E!L9</f>
        <v>0</v>
      </c>
      <c r="M9" s="8">
        <f>FC_OTH_CP_E!M9+FC_OTH_HH_E!M9+FC_OTH_AFF_E!M9</f>
        <v>0</v>
      </c>
      <c r="N9" s="8">
        <f>FC_OTH_CP_E!N9+FC_OTH_HH_E!N9+FC_OTH_AFF_E!N9</f>
        <v>0</v>
      </c>
      <c r="O9" s="8">
        <f>FC_OTH_CP_E!O9+FC_OTH_HH_E!O9+FC_OTH_AFF_E!O9</f>
        <v>0</v>
      </c>
      <c r="P9" s="8">
        <f>FC_OTH_CP_E!P9+FC_OTH_HH_E!P9+FC_OTH_AFF_E!P9</f>
        <v>0</v>
      </c>
      <c r="Q9" s="8">
        <f>FC_OTH_CP_E!Q9+FC_OTH_HH_E!Q9+FC_OTH_AFF_E!Q9</f>
        <v>0</v>
      </c>
      <c r="R9" s="8">
        <f>FC_OTH_CP_E!R9+FC_OTH_HH_E!R9+FC_OTH_AFF_E!R9</f>
        <v>0</v>
      </c>
      <c r="S9" s="8">
        <f>FC_OTH_CP_E!S9+FC_OTH_HH_E!S9+FC_OTH_AFF_E!S9</f>
        <v>0</v>
      </c>
      <c r="T9" s="8">
        <f>FC_OTH_CP_E!T9+FC_OTH_HH_E!T9+FC_OTH_AFF_E!T9</f>
        <v>0</v>
      </c>
      <c r="U9" s="8">
        <f>FC_OTH_CP_E!U9+FC_OTH_HH_E!U9+FC_OTH_AFF_E!U9</f>
        <v>0</v>
      </c>
      <c r="V9" s="8">
        <f>FC_OTH_CP_E!V9+FC_OTH_HH_E!V9+FC_OTH_AFF_E!V9</f>
        <v>0</v>
      </c>
      <c r="W9" s="8">
        <f>FC_OTH_CP_E!W9+FC_OTH_HH_E!W9+FC_OTH_AFF_E!W9</f>
        <v>0</v>
      </c>
      <c r="X9" s="8">
        <f>FC_OTH_CP_E!X9+FC_OTH_HH_E!X9+FC_OTH_AFF_E!X9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FC_OTH_CP_E!C10+FC_OTH_HH_E!C10+FC_OTH_AFF_E!C10</f>
        <v>0</v>
      </c>
      <c r="D10" s="8">
        <f>FC_OTH_CP_E!D10+FC_OTH_HH_E!D10+FC_OTH_AFF_E!D10</f>
        <v>0</v>
      </c>
      <c r="E10" s="8">
        <f>FC_OTH_CP_E!E10+FC_OTH_HH_E!E10+FC_OTH_AFF_E!E10</f>
        <v>0</v>
      </c>
      <c r="F10" s="8">
        <f>FC_OTH_CP_E!F10+FC_OTH_HH_E!F10+FC_OTH_AFF_E!F10</f>
        <v>0</v>
      </c>
      <c r="G10" s="8">
        <f>FC_OTH_CP_E!G10+FC_OTH_HH_E!G10+FC_OTH_AFF_E!G10</f>
        <v>0</v>
      </c>
      <c r="H10" s="8">
        <f>FC_OTH_CP_E!H10+FC_OTH_HH_E!H10+FC_OTH_AFF_E!H10</f>
        <v>0</v>
      </c>
      <c r="I10" s="8">
        <f>FC_OTH_CP_E!I10+FC_OTH_HH_E!I10+FC_OTH_AFF_E!I10</f>
        <v>0</v>
      </c>
      <c r="J10" s="8">
        <f>FC_OTH_CP_E!J10+FC_OTH_HH_E!J10+FC_OTH_AFF_E!J10</f>
        <v>0</v>
      </c>
      <c r="K10" s="8">
        <f>FC_OTH_CP_E!K10+FC_OTH_HH_E!K10+FC_OTH_AFF_E!K10</f>
        <v>0</v>
      </c>
      <c r="L10" s="8">
        <f>FC_OTH_CP_E!L10+FC_OTH_HH_E!L10+FC_OTH_AFF_E!L10</f>
        <v>0</v>
      </c>
      <c r="M10" s="8">
        <f>FC_OTH_CP_E!M10+FC_OTH_HH_E!M10+FC_OTH_AFF_E!M10</f>
        <v>0</v>
      </c>
      <c r="N10" s="8">
        <f>FC_OTH_CP_E!N10+FC_OTH_HH_E!N10+FC_OTH_AFF_E!N10</f>
        <v>0</v>
      </c>
      <c r="O10" s="8">
        <f>FC_OTH_CP_E!O10+FC_OTH_HH_E!O10+FC_OTH_AFF_E!O10</f>
        <v>0</v>
      </c>
      <c r="P10" s="8">
        <f>FC_OTH_CP_E!P10+FC_OTH_HH_E!P10+FC_OTH_AFF_E!P10</f>
        <v>0</v>
      </c>
      <c r="Q10" s="8">
        <f>FC_OTH_CP_E!Q10+FC_OTH_HH_E!Q10+FC_OTH_AFF_E!Q10</f>
        <v>0</v>
      </c>
      <c r="R10" s="8">
        <f>FC_OTH_CP_E!R10+FC_OTH_HH_E!R10+FC_OTH_AFF_E!R10</f>
        <v>0</v>
      </c>
      <c r="S10" s="8">
        <f>FC_OTH_CP_E!S10+FC_OTH_HH_E!S10+FC_OTH_AFF_E!S10</f>
        <v>0</v>
      </c>
      <c r="T10" s="8">
        <f>FC_OTH_CP_E!T10+FC_OTH_HH_E!T10+FC_OTH_AFF_E!T10</f>
        <v>0</v>
      </c>
      <c r="U10" s="8">
        <f>FC_OTH_CP_E!U10+FC_OTH_HH_E!U10+FC_OTH_AFF_E!U10</f>
        <v>0</v>
      </c>
      <c r="V10" s="8">
        <f>FC_OTH_CP_E!V10+FC_OTH_HH_E!V10+FC_OTH_AFF_E!V10</f>
        <v>0</v>
      </c>
      <c r="W10" s="8">
        <f>FC_OTH_CP_E!W10+FC_OTH_HH_E!W10+FC_OTH_AFF_E!W10</f>
        <v>0</v>
      </c>
      <c r="X10" s="8">
        <f>FC_OTH_CP_E!X10+FC_OTH_HH_E!X10+FC_OTH_AFF_E!X10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6.2078016000000007</v>
      </c>
      <c r="D11" s="19">
        <f t="shared" ref="D11:W11" si="11">SUM(D12:D16)</f>
        <v>5.0087267999999989</v>
      </c>
      <c r="E11" s="19">
        <f t="shared" si="11"/>
        <v>3.9637936800000007</v>
      </c>
      <c r="F11" s="19">
        <f t="shared" si="11"/>
        <v>2.8781306400000002</v>
      </c>
      <c r="G11" s="19">
        <f t="shared" si="11"/>
        <v>2.6702676000000003</v>
      </c>
      <c r="H11" s="19">
        <f t="shared" si="11"/>
        <v>2.9318520000000006</v>
      </c>
      <c r="I11" s="19">
        <f t="shared" si="11"/>
        <v>2.5147214400000002</v>
      </c>
      <c r="J11" s="19">
        <f t="shared" si="11"/>
        <v>2.0993464800000003</v>
      </c>
      <c r="K11" s="19">
        <f t="shared" si="11"/>
        <v>1.9353734400000002</v>
      </c>
      <c r="L11" s="19">
        <f t="shared" si="11"/>
        <v>2.1172535999999997</v>
      </c>
      <c r="M11" s="19">
        <f t="shared" si="11"/>
        <v>2.4715336800000003</v>
      </c>
      <c r="N11" s="19">
        <f t="shared" si="11"/>
        <v>2.2229407200000004</v>
      </c>
      <c r="O11" s="19">
        <f t="shared" si="11"/>
        <v>1.8282818400000003</v>
      </c>
      <c r="P11" s="19">
        <f t="shared" si="11"/>
        <v>2.5930212000000008</v>
      </c>
      <c r="Q11" s="19">
        <f t="shared" si="11"/>
        <v>2.0329847999999995</v>
      </c>
      <c r="R11" s="19">
        <f t="shared" si="11"/>
        <v>2.5164770400000016</v>
      </c>
      <c r="S11" s="19">
        <f t="shared" si="11"/>
        <v>2.3953406400000001</v>
      </c>
      <c r="T11" s="19">
        <f t="shared" si="11"/>
        <v>1.55475936</v>
      </c>
      <c r="U11" s="19">
        <f t="shared" si="11"/>
        <v>0.96979344000000089</v>
      </c>
      <c r="V11" s="19">
        <f t="shared" si="11"/>
        <v>1.0154390400000006</v>
      </c>
      <c r="W11" s="19">
        <f t="shared" si="11"/>
        <v>1.0867164000000009</v>
      </c>
      <c r="X11" s="19">
        <f t="shared" ref="X11" si="12">SUM(X12:X16)</f>
        <v>1.4220360000000005</v>
      </c>
    </row>
    <row r="12" spans="1:24" ht="11.25" customHeight="1" x14ac:dyDescent="0.2">
      <c r="A12" s="28" t="s">
        <v>14</v>
      </c>
      <c r="B12" s="7" t="s">
        <v>15</v>
      </c>
      <c r="C12" s="8">
        <f>FC_OTH_CP_E!C12+FC_OTH_HH_E!C12+FC_OTH_AFF_E!C12</f>
        <v>0.58040136000000009</v>
      </c>
      <c r="D12" s="8">
        <f>FC_OTH_CP_E!D12+FC_OTH_HH_E!D12+FC_OTH_AFF_E!D12</f>
        <v>0.37956072000000002</v>
      </c>
      <c r="E12" s="8">
        <f>FC_OTH_CP_E!E12+FC_OTH_HH_E!E12+FC_OTH_AFF_E!E12</f>
        <v>0.51439080000000026</v>
      </c>
      <c r="F12" s="8">
        <f>FC_OTH_CP_E!F12+FC_OTH_HH_E!F12+FC_OTH_AFF_E!F12</f>
        <v>0.15414168</v>
      </c>
      <c r="G12" s="8">
        <f>FC_OTH_CP_E!G12+FC_OTH_HH_E!G12+FC_OTH_AFF_E!G12</f>
        <v>0.29704752000000006</v>
      </c>
      <c r="H12" s="8">
        <f>FC_OTH_CP_E!H12+FC_OTH_HH_E!H12+FC_OTH_AFF_E!H12</f>
        <v>0.27492696000000005</v>
      </c>
      <c r="I12" s="8">
        <f>FC_OTH_CP_E!I12+FC_OTH_HH_E!I12+FC_OTH_AFF_E!I12</f>
        <v>0.34093752000000005</v>
      </c>
      <c r="J12" s="8">
        <f>FC_OTH_CP_E!J12+FC_OTH_HH_E!J12+FC_OTH_AFF_E!J12</f>
        <v>0.3107412</v>
      </c>
      <c r="K12" s="8">
        <f>FC_OTH_CP_E!K12+FC_OTH_HH_E!K12+FC_OTH_AFF_E!K12</f>
        <v>0.29423856000000004</v>
      </c>
      <c r="L12" s="8">
        <f>FC_OTH_CP_E!L12+FC_OTH_HH_E!L12+FC_OTH_AFF_E!L12</f>
        <v>0.42625967999999997</v>
      </c>
      <c r="M12" s="8">
        <f>FC_OTH_CP_E!M12+FC_OTH_HH_E!M12+FC_OTH_AFF_E!M12</f>
        <v>0.73700088000000008</v>
      </c>
      <c r="N12" s="8">
        <f>FC_OTH_CP_E!N12+FC_OTH_HH_E!N12+FC_OTH_AFF_E!N12</f>
        <v>0.48419448000000015</v>
      </c>
      <c r="O12" s="8">
        <f>FC_OTH_CP_E!O12+FC_OTH_HH_E!O12+FC_OTH_AFF_E!O12</f>
        <v>0.4729586400000001</v>
      </c>
      <c r="P12" s="8">
        <f>FC_OTH_CP_E!P12+FC_OTH_HH_E!P12+FC_OTH_AFF_E!P12</f>
        <v>0.76754832000000017</v>
      </c>
      <c r="Q12" s="8">
        <f>FC_OTH_CP_E!Q12+FC_OTH_HH_E!Q12+FC_OTH_AFF_E!Q12</f>
        <v>0.9655800000000001</v>
      </c>
      <c r="R12" s="8">
        <f>FC_OTH_CP_E!R12+FC_OTH_HH_E!R12+FC_OTH_AFF_E!R12</f>
        <v>1.416418080000001</v>
      </c>
      <c r="S12" s="8">
        <f>FC_OTH_CP_E!S12+FC_OTH_HH_E!S12+FC_OTH_AFF_E!S12</f>
        <v>0.60252192000000004</v>
      </c>
      <c r="T12" s="8">
        <f>FC_OTH_CP_E!T12+FC_OTH_HH_E!T12+FC_OTH_AFF_E!T12</f>
        <v>0.31635912000000005</v>
      </c>
      <c r="U12" s="8">
        <f>FC_OTH_CP_E!U12+FC_OTH_HH_E!U12+FC_OTH_AFF_E!U12</f>
        <v>0.31355016000000024</v>
      </c>
      <c r="V12" s="8">
        <f>FC_OTH_CP_E!V12+FC_OTH_HH_E!V12+FC_OTH_AFF_E!V12</f>
        <v>0.24473064000000011</v>
      </c>
      <c r="W12" s="8">
        <f>FC_OTH_CP_E!W12+FC_OTH_HH_E!W12+FC_OTH_AFF_E!W12</f>
        <v>0.17064432000000013</v>
      </c>
      <c r="X12" s="8">
        <f>FC_OTH_CP_E!X12+FC_OTH_HH_E!X12+FC_OTH_AFF_E!X12</f>
        <v>0.36305808000000006</v>
      </c>
    </row>
    <row r="13" spans="1:24" ht="11.25" customHeight="1" x14ac:dyDescent="0.2">
      <c r="A13" s="28" t="s">
        <v>16</v>
      </c>
      <c r="B13" s="7" t="s">
        <v>17</v>
      </c>
      <c r="C13" s="8">
        <f>FC_OTH_CP_E!C13+FC_OTH_HH_E!C13+FC_OTH_AFF_E!C13</f>
        <v>0</v>
      </c>
      <c r="D13" s="8">
        <f>FC_OTH_CP_E!D13+FC_OTH_HH_E!D13+FC_OTH_AFF_E!D13</f>
        <v>0</v>
      </c>
      <c r="E13" s="8">
        <f>FC_OTH_CP_E!E13+FC_OTH_HH_E!E13+FC_OTH_AFF_E!E13</f>
        <v>0</v>
      </c>
      <c r="F13" s="8">
        <f>FC_OTH_CP_E!F13+FC_OTH_HH_E!F13+FC_OTH_AFF_E!F13</f>
        <v>0</v>
      </c>
      <c r="G13" s="8">
        <f>FC_OTH_CP_E!G13+FC_OTH_HH_E!G13+FC_OTH_AFF_E!G13</f>
        <v>0</v>
      </c>
      <c r="H13" s="8">
        <f>FC_OTH_CP_E!H13+FC_OTH_HH_E!H13+FC_OTH_AFF_E!H13</f>
        <v>0</v>
      </c>
      <c r="I13" s="8">
        <f>FC_OTH_CP_E!I13+FC_OTH_HH_E!I13+FC_OTH_AFF_E!I13</f>
        <v>0</v>
      </c>
      <c r="J13" s="8">
        <f>FC_OTH_CP_E!J13+FC_OTH_HH_E!J13+FC_OTH_AFF_E!J13</f>
        <v>0</v>
      </c>
      <c r="K13" s="8">
        <f>FC_OTH_CP_E!K13+FC_OTH_HH_E!K13+FC_OTH_AFF_E!K13</f>
        <v>0</v>
      </c>
      <c r="L13" s="8">
        <f>FC_OTH_CP_E!L13+FC_OTH_HH_E!L13+FC_OTH_AFF_E!L13</f>
        <v>0</v>
      </c>
      <c r="M13" s="8">
        <f>FC_OTH_CP_E!M13+FC_OTH_HH_E!M13+FC_OTH_AFF_E!M13</f>
        <v>0</v>
      </c>
      <c r="N13" s="8">
        <f>FC_OTH_CP_E!N13+FC_OTH_HH_E!N13+FC_OTH_AFF_E!N13</f>
        <v>0</v>
      </c>
      <c r="O13" s="8">
        <f>FC_OTH_CP_E!O13+FC_OTH_HH_E!O13+FC_OTH_AFF_E!O13</f>
        <v>0</v>
      </c>
      <c r="P13" s="8">
        <f>FC_OTH_CP_E!P13+FC_OTH_HH_E!P13+FC_OTH_AFF_E!P13</f>
        <v>0</v>
      </c>
      <c r="Q13" s="8">
        <f>FC_OTH_CP_E!Q13+FC_OTH_HH_E!Q13+FC_OTH_AFF_E!Q13</f>
        <v>0</v>
      </c>
      <c r="R13" s="8">
        <f>FC_OTH_CP_E!R13+FC_OTH_HH_E!R13+FC_OTH_AFF_E!R13</f>
        <v>0</v>
      </c>
      <c r="S13" s="8">
        <f>FC_OTH_CP_E!S13+FC_OTH_HH_E!S13+FC_OTH_AFF_E!S13</f>
        <v>0</v>
      </c>
      <c r="T13" s="8">
        <f>FC_OTH_CP_E!T13+FC_OTH_HH_E!T13+FC_OTH_AFF_E!T13</f>
        <v>0</v>
      </c>
      <c r="U13" s="8">
        <f>FC_OTH_CP_E!U13+FC_OTH_HH_E!U13+FC_OTH_AFF_E!U13</f>
        <v>0</v>
      </c>
      <c r="V13" s="8">
        <f>FC_OTH_CP_E!V13+FC_OTH_HH_E!V13+FC_OTH_AFF_E!V13</f>
        <v>0</v>
      </c>
      <c r="W13" s="8">
        <f>FC_OTH_CP_E!W13+FC_OTH_HH_E!W13+FC_OTH_AFF_E!W13</f>
        <v>0</v>
      </c>
      <c r="X13" s="8">
        <f>FC_OTH_CP_E!X13+FC_OTH_HH_E!X13+FC_OTH_AFF_E!X13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FC_OTH_CP_E!C14+FC_OTH_HH_E!C14+FC_OTH_AFF_E!C14</f>
        <v>0</v>
      </c>
      <c r="D14" s="8">
        <f>FC_OTH_CP_E!D14+FC_OTH_HH_E!D14+FC_OTH_AFF_E!D14</f>
        <v>0</v>
      </c>
      <c r="E14" s="8">
        <f>FC_OTH_CP_E!E14+FC_OTH_HH_E!E14+FC_OTH_AFF_E!E14</f>
        <v>0</v>
      </c>
      <c r="F14" s="8">
        <f>FC_OTH_CP_E!F14+FC_OTH_HH_E!F14+FC_OTH_AFF_E!F14</f>
        <v>0</v>
      </c>
      <c r="G14" s="8">
        <f>FC_OTH_CP_E!G14+FC_OTH_HH_E!G14+FC_OTH_AFF_E!G14</f>
        <v>0</v>
      </c>
      <c r="H14" s="8">
        <f>FC_OTH_CP_E!H14+FC_OTH_HH_E!H14+FC_OTH_AFF_E!H14</f>
        <v>0</v>
      </c>
      <c r="I14" s="8">
        <f>FC_OTH_CP_E!I14+FC_OTH_HH_E!I14+FC_OTH_AFF_E!I14</f>
        <v>0</v>
      </c>
      <c r="J14" s="8">
        <f>FC_OTH_CP_E!J14+FC_OTH_HH_E!J14+FC_OTH_AFF_E!J14</f>
        <v>0</v>
      </c>
      <c r="K14" s="8">
        <f>FC_OTH_CP_E!K14+FC_OTH_HH_E!K14+FC_OTH_AFF_E!K14</f>
        <v>0</v>
      </c>
      <c r="L14" s="8">
        <f>FC_OTH_CP_E!L14+FC_OTH_HH_E!L14+FC_OTH_AFF_E!L14</f>
        <v>0</v>
      </c>
      <c r="M14" s="8">
        <f>FC_OTH_CP_E!M14+FC_OTH_HH_E!M14+FC_OTH_AFF_E!M14</f>
        <v>0</v>
      </c>
      <c r="N14" s="8">
        <f>FC_OTH_CP_E!N14+FC_OTH_HH_E!N14+FC_OTH_AFF_E!N14</f>
        <v>0</v>
      </c>
      <c r="O14" s="8">
        <f>FC_OTH_CP_E!O14+FC_OTH_HH_E!O14+FC_OTH_AFF_E!O14</f>
        <v>0</v>
      </c>
      <c r="P14" s="8">
        <f>FC_OTH_CP_E!P14+FC_OTH_HH_E!P14+FC_OTH_AFF_E!P14</f>
        <v>0</v>
      </c>
      <c r="Q14" s="8">
        <f>FC_OTH_CP_E!Q14+FC_OTH_HH_E!Q14+FC_OTH_AFF_E!Q14</f>
        <v>0</v>
      </c>
      <c r="R14" s="8">
        <f>FC_OTH_CP_E!R14+FC_OTH_HH_E!R14+FC_OTH_AFF_E!R14</f>
        <v>0</v>
      </c>
      <c r="S14" s="8">
        <f>FC_OTH_CP_E!S14+FC_OTH_HH_E!S14+FC_OTH_AFF_E!S14</f>
        <v>0</v>
      </c>
      <c r="T14" s="8">
        <f>FC_OTH_CP_E!T14+FC_OTH_HH_E!T14+FC_OTH_AFF_E!T14</f>
        <v>0</v>
      </c>
      <c r="U14" s="8">
        <f>FC_OTH_CP_E!U14+FC_OTH_HH_E!U14+FC_OTH_AFF_E!U14</f>
        <v>0</v>
      </c>
      <c r="V14" s="8">
        <f>FC_OTH_CP_E!V14+FC_OTH_HH_E!V14+FC_OTH_AFF_E!V14</f>
        <v>0</v>
      </c>
      <c r="W14" s="8">
        <f>FC_OTH_CP_E!W14+FC_OTH_HH_E!W14+FC_OTH_AFF_E!W14</f>
        <v>0</v>
      </c>
      <c r="X14" s="8">
        <f>FC_OTH_CP_E!X14+FC_OTH_HH_E!X14+FC_OTH_AFF_E!X14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FC_OTH_CP_E!C15+FC_OTH_HH_E!C15+FC_OTH_AFF_E!C15</f>
        <v>0</v>
      </c>
      <c r="D15" s="8">
        <f>FC_OTH_CP_E!D15+FC_OTH_HH_E!D15+FC_OTH_AFF_E!D15</f>
        <v>0</v>
      </c>
      <c r="E15" s="8">
        <f>FC_OTH_CP_E!E15+FC_OTH_HH_E!E15+FC_OTH_AFF_E!E15</f>
        <v>0</v>
      </c>
      <c r="F15" s="8">
        <f>FC_OTH_CP_E!F15+FC_OTH_HH_E!F15+FC_OTH_AFF_E!F15</f>
        <v>0</v>
      </c>
      <c r="G15" s="8">
        <f>FC_OTH_CP_E!G15+FC_OTH_HH_E!G15+FC_OTH_AFF_E!G15</f>
        <v>0</v>
      </c>
      <c r="H15" s="8">
        <f>FC_OTH_CP_E!H15+FC_OTH_HH_E!H15+FC_OTH_AFF_E!H15</f>
        <v>0</v>
      </c>
      <c r="I15" s="8">
        <f>FC_OTH_CP_E!I15+FC_OTH_HH_E!I15+FC_OTH_AFF_E!I15</f>
        <v>0</v>
      </c>
      <c r="J15" s="8">
        <f>FC_OTH_CP_E!J15+FC_OTH_HH_E!J15+FC_OTH_AFF_E!J15</f>
        <v>0</v>
      </c>
      <c r="K15" s="8">
        <f>FC_OTH_CP_E!K15+FC_OTH_HH_E!K15+FC_OTH_AFF_E!K15</f>
        <v>0</v>
      </c>
      <c r="L15" s="8">
        <f>FC_OTH_CP_E!L15+FC_OTH_HH_E!L15+FC_OTH_AFF_E!L15</f>
        <v>0</v>
      </c>
      <c r="M15" s="8">
        <f>FC_OTH_CP_E!M15+FC_OTH_HH_E!M15+FC_OTH_AFF_E!M15</f>
        <v>0</v>
      </c>
      <c r="N15" s="8">
        <f>FC_OTH_CP_E!N15+FC_OTH_HH_E!N15+FC_OTH_AFF_E!N15</f>
        <v>0</v>
      </c>
      <c r="O15" s="8">
        <f>FC_OTH_CP_E!O15+FC_OTH_HH_E!O15+FC_OTH_AFF_E!O15</f>
        <v>0</v>
      </c>
      <c r="P15" s="8">
        <f>FC_OTH_CP_E!P15+FC_OTH_HH_E!P15+FC_OTH_AFF_E!P15</f>
        <v>0</v>
      </c>
      <c r="Q15" s="8">
        <f>FC_OTH_CP_E!Q15+FC_OTH_HH_E!Q15+FC_OTH_AFF_E!Q15</f>
        <v>0</v>
      </c>
      <c r="R15" s="8">
        <f>FC_OTH_CP_E!R15+FC_OTH_HH_E!R15+FC_OTH_AFF_E!R15</f>
        <v>0</v>
      </c>
      <c r="S15" s="8">
        <f>FC_OTH_CP_E!S15+FC_OTH_HH_E!S15+FC_OTH_AFF_E!S15</f>
        <v>0</v>
      </c>
      <c r="T15" s="8">
        <f>FC_OTH_CP_E!T15+FC_OTH_HH_E!T15+FC_OTH_AFF_E!T15</f>
        <v>0</v>
      </c>
      <c r="U15" s="8">
        <f>FC_OTH_CP_E!U15+FC_OTH_HH_E!U15+FC_OTH_AFF_E!U15</f>
        <v>0</v>
      </c>
      <c r="V15" s="8">
        <f>FC_OTH_CP_E!V15+FC_OTH_HH_E!V15+FC_OTH_AFF_E!V15</f>
        <v>0</v>
      </c>
      <c r="W15" s="8">
        <f>FC_OTH_CP_E!W15+FC_OTH_HH_E!W15+FC_OTH_AFF_E!W15</f>
        <v>0</v>
      </c>
      <c r="X15" s="8">
        <f>FC_OTH_CP_E!X15+FC_OTH_HH_E!X15+FC_OTH_AFF_E!X15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FC_OTH_CP_E!C16+FC_OTH_HH_E!C16+FC_OTH_AFF_E!C16</f>
        <v>5.6274002400000009</v>
      </c>
      <c r="D16" s="8">
        <f>FC_OTH_CP_E!D16+FC_OTH_HH_E!D16+FC_OTH_AFF_E!D16</f>
        <v>4.6291660799999992</v>
      </c>
      <c r="E16" s="8">
        <f>FC_OTH_CP_E!E16+FC_OTH_HH_E!E16+FC_OTH_AFF_E!E16</f>
        <v>3.4494028800000005</v>
      </c>
      <c r="F16" s="8">
        <f>FC_OTH_CP_E!F16+FC_OTH_HH_E!F16+FC_OTH_AFF_E!F16</f>
        <v>2.7239889600000002</v>
      </c>
      <c r="G16" s="8">
        <f>FC_OTH_CP_E!G16+FC_OTH_HH_E!G16+FC_OTH_AFF_E!G16</f>
        <v>2.3732200800000003</v>
      </c>
      <c r="H16" s="8">
        <f>FC_OTH_CP_E!H16+FC_OTH_HH_E!H16+FC_OTH_AFF_E!H16</f>
        <v>2.6569250400000004</v>
      </c>
      <c r="I16" s="8">
        <f>FC_OTH_CP_E!I16+FC_OTH_HH_E!I16+FC_OTH_AFF_E!I16</f>
        <v>2.17378392</v>
      </c>
      <c r="J16" s="8">
        <f>FC_OTH_CP_E!J16+FC_OTH_HH_E!J16+FC_OTH_AFF_E!J16</f>
        <v>1.7886052800000005</v>
      </c>
      <c r="K16" s="8">
        <f>FC_OTH_CP_E!K16+FC_OTH_HH_E!K16+FC_OTH_AFF_E!K16</f>
        <v>1.6411348800000003</v>
      </c>
      <c r="L16" s="8">
        <f>FC_OTH_CP_E!L16+FC_OTH_HH_E!L16+FC_OTH_AFF_E!L16</f>
        <v>1.6909939199999999</v>
      </c>
      <c r="M16" s="8">
        <f>FC_OTH_CP_E!M16+FC_OTH_HH_E!M16+FC_OTH_AFF_E!M16</f>
        <v>1.7345328000000002</v>
      </c>
      <c r="N16" s="8">
        <f>FC_OTH_CP_E!N16+FC_OTH_HH_E!N16+FC_OTH_AFF_E!N16</f>
        <v>1.7387462400000002</v>
      </c>
      <c r="O16" s="8">
        <f>FC_OTH_CP_E!O16+FC_OTH_HH_E!O16+FC_OTH_AFF_E!O16</f>
        <v>1.3553232000000002</v>
      </c>
      <c r="P16" s="8">
        <f>FC_OTH_CP_E!P16+FC_OTH_HH_E!P16+FC_OTH_AFF_E!P16</f>
        <v>1.8254728800000004</v>
      </c>
      <c r="Q16" s="8">
        <f>FC_OTH_CP_E!Q16+FC_OTH_HH_E!Q16+FC_OTH_AFF_E!Q16</f>
        <v>1.0674047999999996</v>
      </c>
      <c r="R16" s="8">
        <f>FC_OTH_CP_E!R16+FC_OTH_HH_E!R16+FC_OTH_AFF_E!R16</f>
        <v>1.1000589600000004</v>
      </c>
      <c r="S16" s="8">
        <f>FC_OTH_CP_E!S16+FC_OTH_HH_E!S16+FC_OTH_AFF_E!S16</f>
        <v>1.7928187200000001</v>
      </c>
      <c r="T16" s="8">
        <f>FC_OTH_CP_E!T16+FC_OTH_HH_E!T16+FC_OTH_AFF_E!T16</f>
        <v>1.23840024</v>
      </c>
      <c r="U16" s="8">
        <f>FC_OTH_CP_E!U16+FC_OTH_HH_E!U16+FC_OTH_AFF_E!U16</f>
        <v>0.65624328000000065</v>
      </c>
      <c r="V16" s="8">
        <f>FC_OTH_CP_E!V16+FC_OTH_HH_E!V16+FC_OTH_AFF_E!V16</f>
        <v>0.77070840000000052</v>
      </c>
      <c r="W16" s="8">
        <f>FC_OTH_CP_E!W16+FC_OTH_HH_E!W16+FC_OTH_AFF_E!W16</f>
        <v>0.91607208000000073</v>
      </c>
      <c r="X16" s="8">
        <f>FC_OTH_CP_E!X16+FC_OTH_HH_E!X16+FC_OTH_AFF_E!X16</f>
        <v>1.0589779200000005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FC_OTH_CP_E!C18+FC_OTH_HH_E!C18+FC_OTH_AFF_E!C18</f>
        <v>0</v>
      </c>
      <c r="D18" s="8">
        <f>FC_OTH_CP_E!D18+FC_OTH_HH_E!D18+FC_OTH_AFF_E!D18</f>
        <v>0</v>
      </c>
      <c r="E18" s="8">
        <f>FC_OTH_CP_E!E18+FC_OTH_HH_E!E18+FC_OTH_AFF_E!E18</f>
        <v>0</v>
      </c>
      <c r="F18" s="8">
        <f>FC_OTH_CP_E!F18+FC_OTH_HH_E!F18+FC_OTH_AFF_E!F18</f>
        <v>0</v>
      </c>
      <c r="G18" s="8">
        <f>FC_OTH_CP_E!G18+FC_OTH_HH_E!G18+FC_OTH_AFF_E!G18</f>
        <v>0</v>
      </c>
      <c r="H18" s="8">
        <f>FC_OTH_CP_E!H18+FC_OTH_HH_E!H18+FC_OTH_AFF_E!H18</f>
        <v>0</v>
      </c>
      <c r="I18" s="8">
        <f>FC_OTH_CP_E!I18+FC_OTH_HH_E!I18+FC_OTH_AFF_E!I18</f>
        <v>0</v>
      </c>
      <c r="J18" s="8">
        <f>FC_OTH_CP_E!J18+FC_OTH_HH_E!J18+FC_OTH_AFF_E!J18</f>
        <v>0</v>
      </c>
      <c r="K18" s="8">
        <f>FC_OTH_CP_E!K18+FC_OTH_HH_E!K18+FC_OTH_AFF_E!K18</f>
        <v>0</v>
      </c>
      <c r="L18" s="8">
        <f>FC_OTH_CP_E!L18+FC_OTH_HH_E!L18+FC_OTH_AFF_E!L18</f>
        <v>0</v>
      </c>
      <c r="M18" s="8">
        <f>FC_OTH_CP_E!M18+FC_OTH_HH_E!M18+FC_OTH_AFF_E!M18</f>
        <v>0</v>
      </c>
      <c r="N18" s="8">
        <f>FC_OTH_CP_E!N18+FC_OTH_HH_E!N18+FC_OTH_AFF_E!N18</f>
        <v>0</v>
      </c>
      <c r="O18" s="8">
        <f>FC_OTH_CP_E!O18+FC_OTH_HH_E!O18+FC_OTH_AFF_E!O18</f>
        <v>0</v>
      </c>
      <c r="P18" s="8">
        <f>FC_OTH_CP_E!P18+FC_OTH_HH_E!P18+FC_OTH_AFF_E!P18</f>
        <v>0</v>
      </c>
      <c r="Q18" s="8">
        <f>FC_OTH_CP_E!Q18+FC_OTH_HH_E!Q18+FC_OTH_AFF_E!Q18</f>
        <v>0</v>
      </c>
      <c r="R18" s="8">
        <f>FC_OTH_CP_E!R18+FC_OTH_HH_E!R18+FC_OTH_AFF_E!R18</f>
        <v>0</v>
      </c>
      <c r="S18" s="8">
        <f>FC_OTH_CP_E!S18+FC_OTH_HH_E!S18+FC_OTH_AFF_E!S18</f>
        <v>0</v>
      </c>
      <c r="T18" s="8">
        <f>FC_OTH_CP_E!T18+FC_OTH_HH_E!T18+FC_OTH_AFF_E!T18</f>
        <v>0</v>
      </c>
      <c r="U18" s="8">
        <f>FC_OTH_CP_E!U18+FC_OTH_HH_E!U18+FC_OTH_AFF_E!U18</f>
        <v>0</v>
      </c>
      <c r="V18" s="8">
        <f>FC_OTH_CP_E!V18+FC_OTH_HH_E!V18+FC_OTH_AFF_E!V18</f>
        <v>0</v>
      </c>
      <c r="W18" s="8">
        <f>FC_OTH_CP_E!W18+FC_OTH_HH_E!W18+FC_OTH_AFF_E!W18</f>
        <v>0</v>
      </c>
      <c r="X18" s="8">
        <f>FC_OTH_CP_E!X18+FC_OTH_HH_E!X18+FC_OTH_AFF_E!X18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FC_OTH_CP_E!C19+FC_OTH_HH_E!C19+FC_OTH_AFF_E!C19</f>
        <v>0</v>
      </c>
      <c r="D19" s="8">
        <f>FC_OTH_CP_E!D19+FC_OTH_HH_E!D19+FC_OTH_AFF_E!D19</f>
        <v>0</v>
      </c>
      <c r="E19" s="8">
        <f>FC_OTH_CP_E!E19+FC_OTH_HH_E!E19+FC_OTH_AFF_E!E19</f>
        <v>0</v>
      </c>
      <c r="F19" s="8">
        <f>FC_OTH_CP_E!F19+FC_OTH_HH_E!F19+FC_OTH_AFF_E!F19</f>
        <v>0</v>
      </c>
      <c r="G19" s="8">
        <f>FC_OTH_CP_E!G19+FC_OTH_HH_E!G19+FC_OTH_AFF_E!G19</f>
        <v>0</v>
      </c>
      <c r="H19" s="8">
        <f>FC_OTH_CP_E!H19+FC_OTH_HH_E!H19+FC_OTH_AFF_E!H19</f>
        <v>0</v>
      </c>
      <c r="I19" s="8">
        <f>FC_OTH_CP_E!I19+FC_OTH_HH_E!I19+FC_OTH_AFF_E!I19</f>
        <v>0</v>
      </c>
      <c r="J19" s="8">
        <f>FC_OTH_CP_E!J19+FC_OTH_HH_E!J19+FC_OTH_AFF_E!J19</f>
        <v>0</v>
      </c>
      <c r="K19" s="8">
        <f>FC_OTH_CP_E!K19+FC_OTH_HH_E!K19+FC_OTH_AFF_E!K19</f>
        <v>0</v>
      </c>
      <c r="L19" s="8">
        <f>FC_OTH_CP_E!L19+FC_OTH_HH_E!L19+FC_OTH_AFF_E!L19</f>
        <v>0</v>
      </c>
      <c r="M19" s="8">
        <f>FC_OTH_CP_E!M19+FC_OTH_HH_E!M19+FC_OTH_AFF_E!M19</f>
        <v>0</v>
      </c>
      <c r="N19" s="8">
        <f>FC_OTH_CP_E!N19+FC_OTH_HH_E!N19+FC_OTH_AFF_E!N19</f>
        <v>0</v>
      </c>
      <c r="O19" s="8">
        <f>FC_OTH_CP_E!O19+FC_OTH_HH_E!O19+FC_OTH_AFF_E!O19</f>
        <v>0</v>
      </c>
      <c r="P19" s="8">
        <f>FC_OTH_CP_E!P19+FC_OTH_HH_E!P19+FC_OTH_AFF_E!P19</f>
        <v>0</v>
      </c>
      <c r="Q19" s="8">
        <f>FC_OTH_CP_E!Q19+FC_OTH_HH_E!Q19+FC_OTH_AFF_E!Q19</f>
        <v>0</v>
      </c>
      <c r="R19" s="8">
        <f>FC_OTH_CP_E!R19+FC_OTH_HH_E!R19+FC_OTH_AFF_E!R19</f>
        <v>0</v>
      </c>
      <c r="S19" s="8">
        <f>FC_OTH_CP_E!S19+FC_OTH_HH_E!S19+FC_OTH_AFF_E!S19</f>
        <v>0</v>
      </c>
      <c r="T19" s="8">
        <f>FC_OTH_CP_E!T19+FC_OTH_HH_E!T19+FC_OTH_AFF_E!T19</f>
        <v>0</v>
      </c>
      <c r="U19" s="8">
        <f>FC_OTH_CP_E!U19+FC_OTH_HH_E!U19+FC_OTH_AFF_E!U19</f>
        <v>0</v>
      </c>
      <c r="V19" s="8">
        <f>FC_OTH_CP_E!V19+FC_OTH_HH_E!V19+FC_OTH_AFF_E!V19</f>
        <v>0</v>
      </c>
      <c r="W19" s="8">
        <f>FC_OTH_CP_E!W19+FC_OTH_HH_E!W19+FC_OTH_AFF_E!W19</f>
        <v>0</v>
      </c>
      <c r="X19" s="8">
        <f>FC_OTH_CP_E!X19+FC_OTH_HH_E!X19+FC_OTH_AFF_E!X19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FC_OTH_CP_E!C20+FC_OTH_HH_E!C20+FC_OTH_AFF_E!C20</f>
        <v>0</v>
      </c>
      <c r="D20" s="8">
        <f>FC_OTH_CP_E!D20+FC_OTH_HH_E!D20+FC_OTH_AFF_E!D20</f>
        <v>0</v>
      </c>
      <c r="E20" s="8">
        <f>FC_OTH_CP_E!E20+FC_OTH_HH_E!E20+FC_OTH_AFF_E!E20</f>
        <v>0</v>
      </c>
      <c r="F20" s="8">
        <f>FC_OTH_CP_E!F20+FC_OTH_HH_E!F20+FC_OTH_AFF_E!F20</f>
        <v>0</v>
      </c>
      <c r="G20" s="8">
        <f>FC_OTH_CP_E!G20+FC_OTH_HH_E!G20+FC_OTH_AFF_E!G20</f>
        <v>0</v>
      </c>
      <c r="H20" s="8">
        <f>FC_OTH_CP_E!H20+FC_OTH_HH_E!H20+FC_OTH_AFF_E!H20</f>
        <v>0</v>
      </c>
      <c r="I20" s="8">
        <f>FC_OTH_CP_E!I20+FC_OTH_HH_E!I20+FC_OTH_AFF_E!I20</f>
        <v>0</v>
      </c>
      <c r="J20" s="8">
        <f>FC_OTH_CP_E!J20+FC_OTH_HH_E!J20+FC_OTH_AFF_E!J20</f>
        <v>0</v>
      </c>
      <c r="K20" s="8">
        <f>FC_OTH_CP_E!K20+FC_OTH_HH_E!K20+FC_OTH_AFF_E!K20</f>
        <v>0</v>
      </c>
      <c r="L20" s="8">
        <f>FC_OTH_CP_E!L20+FC_OTH_HH_E!L20+FC_OTH_AFF_E!L20</f>
        <v>0</v>
      </c>
      <c r="M20" s="8">
        <f>FC_OTH_CP_E!M20+FC_OTH_HH_E!M20+FC_OTH_AFF_E!M20</f>
        <v>0</v>
      </c>
      <c r="N20" s="8">
        <f>FC_OTH_CP_E!N20+FC_OTH_HH_E!N20+FC_OTH_AFF_E!N20</f>
        <v>0</v>
      </c>
      <c r="O20" s="8">
        <f>FC_OTH_CP_E!O20+FC_OTH_HH_E!O20+FC_OTH_AFF_E!O20</f>
        <v>0</v>
      </c>
      <c r="P20" s="8">
        <f>FC_OTH_CP_E!P20+FC_OTH_HH_E!P20+FC_OTH_AFF_E!P20</f>
        <v>0</v>
      </c>
      <c r="Q20" s="8">
        <f>FC_OTH_CP_E!Q20+FC_OTH_HH_E!Q20+FC_OTH_AFF_E!Q20</f>
        <v>0</v>
      </c>
      <c r="R20" s="8">
        <f>FC_OTH_CP_E!R20+FC_OTH_HH_E!R20+FC_OTH_AFF_E!R20</f>
        <v>0</v>
      </c>
      <c r="S20" s="8">
        <f>FC_OTH_CP_E!S20+FC_OTH_HH_E!S20+FC_OTH_AFF_E!S20</f>
        <v>0</v>
      </c>
      <c r="T20" s="8">
        <f>FC_OTH_CP_E!T20+FC_OTH_HH_E!T20+FC_OTH_AFF_E!T20</f>
        <v>0</v>
      </c>
      <c r="U20" s="8">
        <f>FC_OTH_CP_E!U20+FC_OTH_HH_E!U20+FC_OTH_AFF_E!U20</f>
        <v>0</v>
      </c>
      <c r="V20" s="8">
        <f>FC_OTH_CP_E!V20+FC_OTH_HH_E!V20+FC_OTH_AFF_E!V20</f>
        <v>0</v>
      </c>
      <c r="W20" s="8">
        <f>FC_OTH_CP_E!W20+FC_OTH_HH_E!W20+FC_OTH_AFF_E!W20</f>
        <v>0</v>
      </c>
      <c r="X20" s="8">
        <f>FC_OTH_CP_E!X20+FC_OTH_HH_E!X20+FC_OTH_AFF_E!X20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FC_OTH_CP_E!C21+FC_OTH_HH_E!C21+FC_OTH_AFF_E!C21</f>
        <v>0</v>
      </c>
      <c r="D21" s="8">
        <f>FC_OTH_CP_E!D21+FC_OTH_HH_E!D21+FC_OTH_AFF_E!D21</f>
        <v>0</v>
      </c>
      <c r="E21" s="8">
        <f>FC_OTH_CP_E!E21+FC_OTH_HH_E!E21+FC_OTH_AFF_E!E21</f>
        <v>0</v>
      </c>
      <c r="F21" s="8">
        <f>FC_OTH_CP_E!F21+FC_OTH_HH_E!F21+FC_OTH_AFF_E!F21</f>
        <v>0</v>
      </c>
      <c r="G21" s="8">
        <f>FC_OTH_CP_E!G21+FC_OTH_HH_E!G21+FC_OTH_AFF_E!G21</f>
        <v>0</v>
      </c>
      <c r="H21" s="8">
        <f>FC_OTH_CP_E!H21+FC_OTH_HH_E!H21+FC_OTH_AFF_E!H21</f>
        <v>0</v>
      </c>
      <c r="I21" s="8">
        <f>FC_OTH_CP_E!I21+FC_OTH_HH_E!I21+FC_OTH_AFF_E!I21</f>
        <v>0</v>
      </c>
      <c r="J21" s="8">
        <f>FC_OTH_CP_E!J21+FC_OTH_HH_E!J21+FC_OTH_AFF_E!J21</f>
        <v>0</v>
      </c>
      <c r="K21" s="8">
        <f>FC_OTH_CP_E!K21+FC_OTH_HH_E!K21+FC_OTH_AFF_E!K21</f>
        <v>0</v>
      </c>
      <c r="L21" s="8">
        <f>FC_OTH_CP_E!L21+FC_OTH_HH_E!L21+FC_OTH_AFF_E!L21</f>
        <v>0</v>
      </c>
      <c r="M21" s="8">
        <f>FC_OTH_CP_E!M21+FC_OTH_HH_E!M21+FC_OTH_AFF_E!M21</f>
        <v>0</v>
      </c>
      <c r="N21" s="8">
        <f>FC_OTH_CP_E!N21+FC_OTH_HH_E!N21+FC_OTH_AFF_E!N21</f>
        <v>0</v>
      </c>
      <c r="O21" s="8">
        <f>FC_OTH_CP_E!O21+FC_OTH_HH_E!O21+FC_OTH_AFF_E!O21</f>
        <v>0</v>
      </c>
      <c r="P21" s="8">
        <f>FC_OTH_CP_E!P21+FC_OTH_HH_E!P21+FC_OTH_AFF_E!P21</f>
        <v>0</v>
      </c>
      <c r="Q21" s="8">
        <f>FC_OTH_CP_E!Q21+FC_OTH_HH_E!Q21+FC_OTH_AFF_E!Q21</f>
        <v>0</v>
      </c>
      <c r="R21" s="8">
        <f>FC_OTH_CP_E!R21+FC_OTH_HH_E!R21+FC_OTH_AFF_E!R21</f>
        <v>0</v>
      </c>
      <c r="S21" s="8">
        <f>FC_OTH_CP_E!S21+FC_OTH_HH_E!S21+FC_OTH_AFF_E!S21</f>
        <v>0</v>
      </c>
      <c r="T21" s="8">
        <f>FC_OTH_CP_E!T21+FC_OTH_HH_E!T21+FC_OTH_AFF_E!T21</f>
        <v>0</v>
      </c>
      <c r="U21" s="8">
        <f>FC_OTH_CP_E!U21+FC_OTH_HH_E!U21+FC_OTH_AFF_E!U21</f>
        <v>0</v>
      </c>
      <c r="V21" s="8">
        <f>FC_OTH_CP_E!V21+FC_OTH_HH_E!V21+FC_OTH_AFF_E!V21</f>
        <v>0</v>
      </c>
      <c r="W21" s="8">
        <f>FC_OTH_CP_E!W21+FC_OTH_HH_E!W21+FC_OTH_AFF_E!W21</f>
        <v>0</v>
      </c>
      <c r="X21" s="8">
        <f>FC_OTH_CP_E!X21+FC_OTH_HH_E!X21+FC_OTH_AFF_E!X21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FC_OTH_CP_E!C23+FC_OTH_HH_E!C23+FC_OTH_AFF_E!C23</f>
        <v>0</v>
      </c>
      <c r="D23" s="8">
        <f>FC_OTH_CP_E!D23+FC_OTH_HH_E!D23+FC_OTH_AFF_E!D23</f>
        <v>0</v>
      </c>
      <c r="E23" s="8">
        <f>FC_OTH_CP_E!E23+FC_OTH_HH_E!E23+FC_OTH_AFF_E!E23</f>
        <v>0</v>
      </c>
      <c r="F23" s="8">
        <f>FC_OTH_CP_E!F23+FC_OTH_HH_E!F23+FC_OTH_AFF_E!F23</f>
        <v>0</v>
      </c>
      <c r="G23" s="8">
        <f>FC_OTH_CP_E!G23+FC_OTH_HH_E!G23+FC_OTH_AFF_E!G23</f>
        <v>0</v>
      </c>
      <c r="H23" s="8">
        <f>FC_OTH_CP_E!H23+FC_OTH_HH_E!H23+FC_OTH_AFF_E!H23</f>
        <v>0</v>
      </c>
      <c r="I23" s="8">
        <f>FC_OTH_CP_E!I23+FC_OTH_HH_E!I23+FC_OTH_AFF_E!I23</f>
        <v>0</v>
      </c>
      <c r="J23" s="8">
        <f>FC_OTH_CP_E!J23+FC_OTH_HH_E!J23+FC_OTH_AFF_E!J23</f>
        <v>0</v>
      </c>
      <c r="K23" s="8">
        <f>FC_OTH_CP_E!K23+FC_OTH_HH_E!K23+FC_OTH_AFF_E!K23</f>
        <v>0</v>
      </c>
      <c r="L23" s="8">
        <f>FC_OTH_CP_E!L23+FC_OTH_HH_E!L23+FC_OTH_AFF_E!L23</f>
        <v>0</v>
      </c>
      <c r="M23" s="8">
        <f>FC_OTH_CP_E!M23+FC_OTH_HH_E!M23+FC_OTH_AFF_E!M23</f>
        <v>0</v>
      </c>
      <c r="N23" s="8">
        <f>FC_OTH_CP_E!N23+FC_OTH_HH_E!N23+FC_OTH_AFF_E!N23</f>
        <v>0</v>
      </c>
      <c r="O23" s="8">
        <f>FC_OTH_CP_E!O23+FC_OTH_HH_E!O23+FC_OTH_AFF_E!O23</f>
        <v>0</v>
      </c>
      <c r="P23" s="8">
        <f>FC_OTH_CP_E!P23+FC_OTH_HH_E!P23+FC_OTH_AFF_E!P23</f>
        <v>0</v>
      </c>
      <c r="Q23" s="8">
        <f>FC_OTH_CP_E!Q23+FC_OTH_HH_E!Q23+FC_OTH_AFF_E!Q23</f>
        <v>0</v>
      </c>
      <c r="R23" s="8">
        <f>FC_OTH_CP_E!R23+FC_OTH_HH_E!R23+FC_OTH_AFF_E!R23</f>
        <v>0</v>
      </c>
      <c r="S23" s="8">
        <f>FC_OTH_CP_E!S23+FC_OTH_HH_E!S23+FC_OTH_AFF_E!S23</f>
        <v>0</v>
      </c>
      <c r="T23" s="8">
        <f>FC_OTH_CP_E!T23+FC_OTH_HH_E!T23+FC_OTH_AFF_E!T23</f>
        <v>0</v>
      </c>
      <c r="U23" s="8">
        <f>FC_OTH_CP_E!U23+FC_OTH_HH_E!U23+FC_OTH_AFF_E!U23</f>
        <v>0</v>
      </c>
      <c r="V23" s="8">
        <f>FC_OTH_CP_E!V23+FC_OTH_HH_E!V23+FC_OTH_AFF_E!V23</f>
        <v>0</v>
      </c>
      <c r="W23" s="8">
        <f>FC_OTH_CP_E!W23+FC_OTH_HH_E!W23+FC_OTH_AFF_E!W23</f>
        <v>0</v>
      </c>
      <c r="X23" s="8">
        <f>FC_OTH_CP_E!X23+FC_OTH_HH_E!X23+FC_OTH_AFF_E!X23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FC_OTH_CP_E!C24+FC_OTH_HH_E!C24+FC_OTH_AFF_E!C24</f>
        <v>0</v>
      </c>
      <c r="D24" s="8">
        <f>FC_OTH_CP_E!D24+FC_OTH_HH_E!D24+FC_OTH_AFF_E!D24</f>
        <v>0</v>
      </c>
      <c r="E24" s="8">
        <f>FC_OTH_CP_E!E24+FC_OTH_HH_E!E24+FC_OTH_AFF_E!E24</f>
        <v>0</v>
      </c>
      <c r="F24" s="8">
        <f>FC_OTH_CP_E!F24+FC_OTH_HH_E!F24+FC_OTH_AFF_E!F24</f>
        <v>0</v>
      </c>
      <c r="G24" s="8">
        <f>FC_OTH_CP_E!G24+FC_OTH_HH_E!G24+FC_OTH_AFF_E!G24</f>
        <v>0</v>
      </c>
      <c r="H24" s="8">
        <f>FC_OTH_CP_E!H24+FC_OTH_HH_E!H24+FC_OTH_AFF_E!H24</f>
        <v>0</v>
      </c>
      <c r="I24" s="8">
        <f>FC_OTH_CP_E!I24+FC_OTH_HH_E!I24+FC_OTH_AFF_E!I24</f>
        <v>0</v>
      </c>
      <c r="J24" s="8">
        <f>FC_OTH_CP_E!J24+FC_OTH_HH_E!J24+FC_OTH_AFF_E!J24</f>
        <v>0</v>
      </c>
      <c r="K24" s="8">
        <f>FC_OTH_CP_E!K24+FC_OTH_HH_E!K24+FC_OTH_AFF_E!K24</f>
        <v>0</v>
      </c>
      <c r="L24" s="8">
        <f>FC_OTH_CP_E!L24+FC_OTH_HH_E!L24+FC_OTH_AFF_E!L24</f>
        <v>0</v>
      </c>
      <c r="M24" s="8">
        <f>FC_OTH_CP_E!M24+FC_OTH_HH_E!M24+FC_OTH_AFF_E!M24</f>
        <v>0</v>
      </c>
      <c r="N24" s="8">
        <f>FC_OTH_CP_E!N24+FC_OTH_HH_E!N24+FC_OTH_AFF_E!N24</f>
        <v>0</v>
      </c>
      <c r="O24" s="8">
        <f>FC_OTH_CP_E!O24+FC_OTH_HH_E!O24+FC_OTH_AFF_E!O24</f>
        <v>0</v>
      </c>
      <c r="P24" s="8">
        <f>FC_OTH_CP_E!P24+FC_OTH_HH_E!P24+FC_OTH_AFF_E!P24</f>
        <v>0</v>
      </c>
      <c r="Q24" s="8">
        <f>FC_OTH_CP_E!Q24+FC_OTH_HH_E!Q24+FC_OTH_AFF_E!Q24</f>
        <v>0</v>
      </c>
      <c r="R24" s="8">
        <f>FC_OTH_CP_E!R24+FC_OTH_HH_E!R24+FC_OTH_AFF_E!R24</f>
        <v>0</v>
      </c>
      <c r="S24" s="8">
        <f>FC_OTH_CP_E!S24+FC_OTH_HH_E!S24+FC_OTH_AFF_E!S24</f>
        <v>0</v>
      </c>
      <c r="T24" s="8">
        <f>FC_OTH_CP_E!T24+FC_OTH_HH_E!T24+FC_OTH_AFF_E!T24</f>
        <v>0</v>
      </c>
      <c r="U24" s="8">
        <f>FC_OTH_CP_E!U24+FC_OTH_HH_E!U24+FC_OTH_AFF_E!U24</f>
        <v>0</v>
      </c>
      <c r="V24" s="8">
        <f>FC_OTH_CP_E!V24+FC_OTH_HH_E!V24+FC_OTH_AFF_E!V24</f>
        <v>0</v>
      </c>
      <c r="W24" s="8">
        <f>FC_OTH_CP_E!W24+FC_OTH_HH_E!W24+FC_OTH_AFF_E!W24</f>
        <v>0</v>
      </c>
      <c r="X24" s="8">
        <f>FC_OTH_CP_E!X24+FC_OTH_HH_E!X24+FC_OTH_AFF_E!X24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FC_OTH_CP_E!C25+FC_OTH_HH_E!C25+FC_OTH_AFF_E!C25</f>
        <v>0</v>
      </c>
      <c r="D25" s="27">
        <f>FC_OTH_CP_E!D25+FC_OTH_HH_E!D25+FC_OTH_AFF_E!D25</f>
        <v>0</v>
      </c>
      <c r="E25" s="27">
        <f>FC_OTH_CP_E!E25+FC_OTH_HH_E!E25+FC_OTH_AFF_E!E25</f>
        <v>0</v>
      </c>
      <c r="F25" s="27">
        <f>FC_OTH_CP_E!F25+FC_OTH_HH_E!F25+FC_OTH_AFF_E!F25</f>
        <v>0</v>
      </c>
      <c r="G25" s="27">
        <f>FC_OTH_CP_E!G25+FC_OTH_HH_E!G25+FC_OTH_AFF_E!G25</f>
        <v>0</v>
      </c>
      <c r="H25" s="27">
        <f>FC_OTH_CP_E!H25+FC_OTH_HH_E!H25+FC_OTH_AFF_E!H25</f>
        <v>0</v>
      </c>
      <c r="I25" s="27">
        <f>FC_OTH_CP_E!I25+FC_OTH_HH_E!I25+FC_OTH_AFF_E!I25</f>
        <v>0</v>
      </c>
      <c r="J25" s="27">
        <f>FC_OTH_CP_E!J25+FC_OTH_HH_E!J25+FC_OTH_AFF_E!J25</f>
        <v>0</v>
      </c>
      <c r="K25" s="27">
        <f>FC_OTH_CP_E!K25+FC_OTH_HH_E!K25+FC_OTH_AFF_E!K25</f>
        <v>0</v>
      </c>
      <c r="L25" s="27">
        <f>FC_OTH_CP_E!L25+FC_OTH_HH_E!L25+FC_OTH_AFF_E!L25</f>
        <v>0</v>
      </c>
      <c r="M25" s="27">
        <f>FC_OTH_CP_E!M25+FC_OTH_HH_E!M25+FC_OTH_AFF_E!M25</f>
        <v>0</v>
      </c>
      <c r="N25" s="27">
        <f>FC_OTH_CP_E!N25+FC_OTH_HH_E!N25+FC_OTH_AFF_E!N25</f>
        <v>0</v>
      </c>
      <c r="O25" s="27">
        <f>FC_OTH_CP_E!O25+FC_OTH_HH_E!O25+FC_OTH_AFF_E!O25</f>
        <v>0</v>
      </c>
      <c r="P25" s="27">
        <f>FC_OTH_CP_E!P25+FC_OTH_HH_E!P25+FC_OTH_AFF_E!P25</f>
        <v>0</v>
      </c>
      <c r="Q25" s="27">
        <f>FC_OTH_CP_E!Q25+FC_OTH_HH_E!Q25+FC_OTH_AFF_E!Q25</f>
        <v>0</v>
      </c>
      <c r="R25" s="27">
        <f>FC_OTH_CP_E!R25+FC_OTH_HH_E!R25+FC_OTH_AFF_E!R25</f>
        <v>0</v>
      </c>
      <c r="S25" s="27">
        <f>FC_OTH_CP_E!S25+FC_OTH_HH_E!S25+FC_OTH_AFF_E!S25</f>
        <v>0</v>
      </c>
      <c r="T25" s="27">
        <f>FC_OTH_CP_E!T25+FC_OTH_HH_E!T25+FC_OTH_AFF_E!T25</f>
        <v>0</v>
      </c>
      <c r="U25" s="27">
        <f>FC_OTH_CP_E!U25+FC_OTH_HH_E!U25+FC_OTH_AFF_E!U25</f>
        <v>0</v>
      </c>
      <c r="V25" s="27">
        <f>FC_OTH_CP_E!V25+FC_OTH_HH_E!V25+FC_OTH_AFF_E!V25</f>
        <v>0</v>
      </c>
      <c r="W25" s="27">
        <f>FC_OTH_CP_E!W25+FC_OTH_HH_E!W25+FC_OTH_AFF_E!W25</f>
        <v>0</v>
      </c>
      <c r="X25" s="27">
        <f>FC_OTH_CP_E!X25+FC_OTH_HH_E!X25+FC_OTH_AFF_E!X25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948.24558215999991</v>
      </c>
      <c r="D26" s="27">
        <f t="shared" ref="D26:W26" si="20">SUM(D27,D33)</f>
        <v>1064.0494936799998</v>
      </c>
      <c r="E26" s="27">
        <f t="shared" si="20"/>
        <v>968.93927891999999</v>
      </c>
      <c r="F26" s="27">
        <f t="shared" si="20"/>
        <v>954.60414156000013</v>
      </c>
      <c r="G26" s="27">
        <f t="shared" si="20"/>
        <v>993.23793396000008</v>
      </c>
      <c r="H26" s="27">
        <f t="shared" si="20"/>
        <v>949.28278211999964</v>
      </c>
      <c r="I26" s="27">
        <f t="shared" si="20"/>
        <v>900.55979387999992</v>
      </c>
      <c r="J26" s="27">
        <f t="shared" si="20"/>
        <v>860.66152271999977</v>
      </c>
      <c r="K26" s="27">
        <f t="shared" si="20"/>
        <v>841.89048300000013</v>
      </c>
      <c r="L26" s="27">
        <f t="shared" si="20"/>
        <v>858.93838056000016</v>
      </c>
      <c r="M26" s="27">
        <f t="shared" si="20"/>
        <v>840.77198171999999</v>
      </c>
      <c r="N26" s="27">
        <f t="shared" si="20"/>
        <v>726.35748804000013</v>
      </c>
      <c r="O26" s="27">
        <f t="shared" si="20"/>
        <v>799.92432719999988</v>
      </c>
      <c r="P26" s="27">
        <f t="shared" si="20"/>
        <v>800.30962116000035</v>
      </c>
      <c r="Q26" s="27">
        <f t="shared" si="20"/>
        <v>701.11773144000028</v>
      </c>
      <c r="R26" s="27">
        <f t="shared" si="20"/>
        <v>840.21106499999996</v>
      </c>
      <c r="S26" s="27">
        <f t="shared" si="20"/>
        <v>847.16203175999999</v>
      </c>
      <c r="T26" s="27">
        <f t="shared" si="20"/>
        <v>882.38912688000016</v>
      </c>
      <c r="U26" s="27">
        <f t="shared" si="20"/>
        <v>843.79784399999971</v>
      </c>
      <c r="V26" s="27">
        <f t="shared" si="20"/>
        <v>824.38437527999997</v>
      </c>
      <c r="W26" s="27">
        <f t="shared" si="20"/>
        <v>858.3127322400004</v>
      </c>
      <c r="X26" s="27">
        <f t="shared" ref="X26" si="21">SUM(X27,X33)</f>
        <v>837.6793261200005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FC_OTH_CP_E!C28+FC_OTH_HH_E!C28+FC_OTH_AFF_E!C28</f>
        <v>0</v>
      </c>
      <c r="D28" s="8">
        <f>FC_OTH_CP_E!D28+FC_OTH_HH_E!D28+FC_OTH_AFF_E!D28</f>
        <v>0</v>
      </c>
      <c r="E28" s="8">
        <f>FC_OTH_CP_E!E28+FC_OTH_HH_E!E28+FC_OTH_AFF_E!E28</f>
        <v>0</v>
      </c>
      <c r="F28" s="8">
        <f>FC_OTH_CP_E!F28+FC_OTH_HH_E!F28+FC_OTH_AFF_E!F28</f>
        <v>0</v>
      </c>
      <c r="G28" s="8">
        <f>FC_OTH_CP_E!G28+FC_OTH_HH_E!G28+FC_OTH_AFF_E!G28</f>
        <v>0</v>
      </c>
      <c r="H28" s="8">
        <f>FC_OTH_CP_E!H28+FC_OTH_HH_E!H28+FC_OTH_AFF_E!H28</f>
        <v>0</v>
      </c>
      <c r="I28" s="8">
        <f>FC_OTH_CP_E!I28+FC_OTH_HH_E!I28+FC_OTH_AFF_E!I28</f>
        <v>0</v>
      </c>
      <c r="J28" s="8">
        <f>FC_OTH_CP_E!J28+FC_OTH_HH_E!J28+FC_OTH_AFF_E!J28</f>
        <v>0</v>
      </c>
      <c r="K28" s="8">
        <f>FC_OTH_CP_E!K28+FC_OTH_HH_E!K28+FC_OTH_AFF_E!K28</f>
        <v>0</v>
      </c>
      <c r="L28" s="8">
        <f>FC_OTH_CP_E!L28+FC_OTH_HH_E!L28+FC_OTH_AFF_E!L28</f>
        <v>0</v>
      </c>
      <c r="M28" s="8">
        <f>FC_OTH_CP_E!M28+FC_OTH_HH_E!M28+FC_OTH_AFF_E!M28</f>
        <v>0</v>
      </c>
      <c r="N28" s="8">
        <f>FC_OTH_CP_E!N28+FC_OTH_HH_E!N28+FC_OTH_AFF_E!N28</f>
        <v>0</v>
      </c>
      <c r="O28" s="8">
        <f>FC_OTH_CP_E!O28+FC_OTH_HH_E!O28+FC_OTH_AFF_E!O28</f>
        <v>0</v>
      </c>
      <c r="P28" s="8">
        <f>FC_OTH_CP_E!P28+FC_OTH_HH_E!P28+FC_OTH_AFF_E!P28</f>
        <v>0</v>
      </c>
      <c r="Q28" s="8">
        <f>FC_OTH_CP_E!Q28+FC_OTH_HH_E!Q28+FC_OTH_AFF_E!Q28</f>
        <v>0</v>
      </c>
      <c r="R28" s="8">
        <f>FC_OTH_CP_E!R28+FC_OTH_HH_E!R28+FC_OTH_AFF_E!R28</f>
        <v>0</v>
      </c>
      <c r="S28" s="8">
        <f>FC_OTH_CP_E!S28+FC_OTH_HH_E!S28+FC_OTH_AFF_E!S28</f>
        <v>0</v>
      </c>
      <c r="T28" s="8">
        <f>FC_OTH_CP_E!T28+FC_OTH_HH_E!T28+FC_OTH_AFF_E!T28</f>
        <v>0</v>
      </c>
      <c r="U28" s="8">
        <f>FC_OTH_CP_E!U28+FC_OTH_HH_E!U28+FC_OTH_AFF_E!U28</f>
        <v>0</v>
      </c>
      <c r="V28" s="8">
        <f>FC_OTH_CP_E!V28+FC_OTH_HH_E!V28+FC_OTH_AFF_E!V28</f>
        <v>0</v>
      </c>
      <c r="W28" s="8">
        <f>FC_OTH_CP_E!W28+FC_OTH_HH_E!W28+FC_OTH_AFF_E!W28</f>
        <v>0</v>
      </c>
      <c r="X28" s="8">
        <f>FC_OTH_CP_E!X28+FC_OTH_HH_E!X28+FC_OTH_AFF_E!X28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FC_OTH_CP_E!C29+FC_OTH_HH_E!C29+FC_OTH_AFF_E!C29</f>
        <v>0</v>
      </c>
      <c r="D29" s="8">
        <f>FC_OTH_CP_E!D29+FC_OTH_HH_E!D29+FC_OTH_AFF_E!D29</f>
        <v>0</v>
      </c>
      <c r="E29" s="8">
        <f>FC_OTH_CP_E!E29+FC_OTH_HH_E!E29+FC_OTH_AFF_E!E29</f>
        <v>0</v>
      </c>
      <c r="F29" s="8">
        <f>FC_OTH_CP_E!F29+FC_OTH_HH_E!F29+FC_OTH_AFF_E!F29</f>
        <v>0</v>
      </c>
      <c r="G29" s="8">
        <f>FC_OTH_CP_E!G29+FC_OTH_HH_E!G29+FC_OTH_AFF_E!G29</f>
        <v>0</v>
      </c>
      <c r="H29" s="8">
        <f>FC_OTH_CP_E!H29+FC_OTH_HH_E!H29+FC_OTH_AFF_E!H29</f>
        <v>0</v>
      </c>
      <c r="I29" s="8">
        <f>FC_OTH_CP_E!I29+FC_OTH_HH_E!I29+FC_OTH_AFF_E!I29</f>
        <v>0</v>
      </c>
      <c r="J29" s="8">
        <f>FC_OTH_CP_E!J29+FC_OTH_HH_E!J29+FC_OTH_AFF_E!J29</f>
        <v>0</v>
      </c>
      <c r="K29" s="8">
        <f>FC_OTH_CP_E!K29+FC_OTH_HH_E!K29+FC_OTH_AFF_E!K29</f>
        <v>0</v>
      </c>
      <c r="L29" s="8">
        <f>FC_OTH_CP_E!L29+FC_OTH_HH_E!L29+FC_OTH_AFF_E!L29</f>
        <v>0</v>
      </c>
      <c r="M29" s="8">
        <f>FC_OTH_CP_E!M29+FC_OTH_HH_E!M29+FC_OTH_AFF_E!M29</f>
        <v>0</v>
      </c>
      <c r="N29" s="8">
        <f>FC_OTH_CP_E!N29+FC_OTH_HH_E!N29+FC_OTH_AFF_E!N29</f>
        <v>0</v>
      </c>
      <c r="O29" s="8">
        <f>FC_OTH_CP_E!O29+FC_OTH_HH_E!O29+FC_OTH_AFF_E!O29</f>
        <v>0</v>
      </c>
      <c r="P29" s="8">
        <f>FC_OTH_CP_E!P29+FC_OTH_HH_E!P29+FC_OTH_AFF_E!P29</f>
        <v>0</v>
      </c>
      <c r="Q29" s="8">
        <f>FC_OTH_CP_E!Q29+FC_OTH_HH_E!Q29+FC_OTH_AFF_E!Q29</f>
        <v>0</v>
      </c>
      <c r="R29" s="8">
        <f>FC_OTH_CP_E!R29+FC_OTH_HH_E!R29+FC_OTH_AFF_E!R29</f>
        <v>0</v>
      </c>
      <c r="S29" s="8">
        <f>FC_OTH_CP_E!S29+FC_OTH_HH_E!S29+FC_OTH_AFF_E!S29</f>
        <v>0</v>
      </c>
      <c r="T29" s="8">
        <f>FC_OTH_CP_E!T29+FC_OTH_HH_E!T29+FC_OTH_AFF_E!T29</f>
        <v>0</v>
      </c>
      <c r="U29" s="8">
        <f>FC_OTH_CP_E!U29+FC_OTH_HH_E!U29+FC_OTH_AFF_E!U29</f>
        <v>0</v>
      </c>
      <c r="V29" s="8">
        <f>FC_OTH_CP_E!V29+FC_OTH_HH_E!V29+FC_OTH_AFF_E!V29</f>
        <v>0</v>
      </c>
      <c r="W29" s="8">
        <f>FC_OTH_CP_E!W29+FC_OTH_HH_E!W29+FC_OTH_AFF_E!W29</f>
        <v>0</v>
      </c>
      <c r="X29" s="8">
        <f>FC_OTH_CP_E!X29+FC_OTH_HH_E!X29+FC_OTH_AFF_E!X29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FC_OTH_CP_E!C30+FC_OTH_HH_E!C30+FC_OTH_AFF_E!C30</f>
        <v>0</v>
      </c>
      <c r="D30" s="8">
        <f>FC_OTH_CP_E!D30+FC_OTH_HH_E!D30+FC_OTH_AFF_E!D30</f>
        <v>0</v>
      </c>
      <c r="E30" s="8">
        <f>FC_OTH_CP_E!E30+FC_OTH_HH_E!E30+FC_OTH_AFF_E!E30</f>
        <v>0</v>
      </c>
      <c r="F30" s="8">
        <f>FC_OTH_CP_E!F30+FC_OTH_HH_E!F30+FC_OTH_AFF_E!F30</f>
        <v>0</v>
      </c>
      <c r="G30" s="8">
        <f>FC_OTH_CP_E!G30+FC_OTH_HH_E!G30+FC_OTH_AFF_E!G30</f>
        <v>0</v>
      </c>
      <c r="H30" s="8">
        <f>FC_OTH_CP_E!H30+FC_OTH_HH_E!H30+FC_OTH_AFF_E!H30</f>
        <v>0</v>
      </c>
      <c r="I30" s="8">
        <f>FC_OTH_CP_E!I30+FC_OTH_HH_E!I30+FC_OTH_AFF_E!I30</f>
        <v>0</v>
      </c>
      <c r="J30" s="8">
        <f>FC_OTH_CP_E!J30+FC_OTH_HH_E!J30+FC_OTH_AFF_E!J30</f>
        <v>0</v>
      </c>
      <c r="K30" s="8">
        <f>FC_OTH_CP_E!K30+FC_OTH_HH_E!K30+FC_OTH_AFF_E!K30</f>
        <v>0</v>
      </c>
      <c r="L30" s="8">
        <f>FC_OTH_CP_E!L30+FC_OTH_HH_E!L30+FC_OTH_AFF_E!L30</f>
        <v>0</v>
      </c>
      <c r="M30" s="8">
        <f>FC_OTH_CP_E!M30+FC_OTH_HH_E!M30+FC_OTH_AFF_E!M30</f>
        <v>0</v>
      </c>
      <c r="N30" s="8">
        <f>FC_OTH_CP_E!N30+FC_OTH_HH_E!N30+FC_OTH_AFF_E!N30</f>
        <v>0</v>
      </c>
      <c r="O30" s="8">
        <f>FC_OTH_CP_E!O30+FC_OTH_HH_E!O30+FC_OTH_AFF_E!O30</f>
        <v>0</v>
      </c>
      <c r="P30" s="8">
        <f>FC_OTH_CP_E!P30+FC_OTH_HH_E!P30+FC_OTH_AFF_E!P30</f>
        <v>0</v>
      </c>
      <c r="Q30" s="8">
        <f>FC_OTH_CP_E!Q30+FC_OTH_HH_E!Q30+FC_OTH_AFF_E!Q30</f>
        <v>0</v>
      </c>
      <c r="R30" s="8">
        <f>FC_OTH_CP_E!R30+FC_OTH_HH_E!R30+FC_OTH_AFF_E!R30</f>
        <v>0</v>
      </c>
      <c r="S30" s="8">
        <f>FC_OTH_CP_E!S30+FC_OTH_HH_E!S30+FC_OTH_AFF_E!S30</f>
        <v>0</v>
      </c>
      <c r="T30" s="8">
        <f>FC_OTH_CP_E!T30+FC_OTH_HH_E!T30+FC_OTH_AFF_E!T30</f>
        <v>0</v>
      </c>
      <c r="U30" s="8">
        <f>FC_OTH_CP_E!U30+FC_OTH_HH_E!U30+FC_OTH_AFF_E!U30</f>
        <v>0</v>
      </c>
      <c r="V30" s="8">
        <f>FC_OTH_CP_E!V30+FC_OTH_HH_E!V30+FC_OTH_AFF_E!V30</f>
        <v>0</v>
      </c>
      <c r="W30" s="8">
        <f>FC_OTH_CP_E!W30+FC_OTH_HH_E!W30+FC_OTH_AFF_E!W30</f>
        <v>0</v>
      </c>
      <c r="X30" s="8">
        <f>FC_OTH_CP_E!X30+FC_OTH_HH_E!X30+FC_OTH_AFF_E!X30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FC_OTH_CP_E!C31+FC_OTH_HH_E!C31+FC_OTH_AFF_E!C31</f>
        <v>0</v>
      </c>
      <c r="D31" s="8">
        <f>FC_OTH_CP_E!D31+FC_OTH_HH_E!D31+FC_OTH_AFF_E!D31</f>
        <v>0</v>
      </c>
      <c r="E31" s="8">
        <f>FC_OTH_CP_E!E31+FC_OTH_HH_E!E31+FC_OTH_AFF_E!E31</f>
        <v>0</v>
      </c>
      <c r="F31" s="8">
        <f>FC_OTH_CP_E!F31+FC_OTH_HH_E!F31+FC_OTH_AFF_E!F31</f>
        <v>0</v>
      </c>
      <c r="G31" s="8">
        <f>FC_OTH_CP_E!G31+FC_OTH_HH_E!G31+FC_OTH_AFF_E!G31</f>
        <v>0</v>
      </c>
      <c r="H31" s="8">
        <f>FC_OTH_CP_E!H31+FC_OTH_HH_E!H31+FC_OTH_AFF_E!H31</f>
        <v>0</v>
      </c>
      <c r="I31" s="8">
        <f>FC_OTH_CP_E!I31+FC_OTH_HH_E!I31+FC_OTH_AFF_E!I31</f>
        <v>0</v>
      </c>
      <c r="J31" s="8">
        <f>FC_OTH_CP_E!J31+FC_OTH_HH_E!J31+FC_OTH_AFF_E!J31</f>
        <v>0</v>
      </c>
      <c r="K31" s="8">
        <f>FC_OTH_CP_E!K31+FC_OTH_HH_E!K31+FC_OTH_AFF_E!K31</f>
        <v>0</v>
      </c>
      <c r="L31" s="8">
        <f>FC_OTH_CP_E!L31+FC_OTH_HH_E!L31+FC_OTH_AFF_E!L31</f>
        <v>0</v>
      </c>
      <c r="M31" s="8">
        <f>FC_OTH_CP_E!M31+FC_OTH_HH_E!M31+FC_OTH_AFF_E!M31</f>
        <v>0</v>
      </c>
      <c r="N31" s="8">
        <f>FC_OTH_CP_E!N31+FC_OTH_HH_E!N31+FC_OTH_AFF_E!N31</f>
        <v>0</v>
      </c>
      <c r="O31" s="8">
        <f>FC_OTH_CP_E!O31+FC_OTH_HH_E!O31+FC_OTH_AFF_E!O31</f>
        <v>0</v>
      </c>
      <c r="P31" s="8">
        <f>FC_OTH_CP_E!P31+FC_OTH_HH_E!P31+FC_OTH_AFF_E!P31</f>
        <v>0</v>
      </c>
      <c r="Q31" s="8">
        <f>FC_OTH_CP_E!Q31+FC_OTH_HH_E!Q31+FC_OTH_AFF_E!Q31</f>
        <v>0</v>
      </c>
      <c r="R31" s="8">
        <f>FC_OTH_CP_E!R31+FC_OTH_HH_E!R31+FC_OTH_AFF_E!R31</f>
        <v>0</v>
      </c>
      <c r="S31" s="8">
        <f>FC_OTH_CP_E!S31+FC_OTH_HH_E!S31+FC_OTH_AFF_E!S31</f>
        <v>0</v>
      </c>
      <c r="T31" s="8">
        <f>FC_OTH_CP_E!T31+FC_OTH_HH_E!T31+FC_OTH_AFF_E!T31</f>
        <v>0</v>
      </c>
      <c r="U31" s="8">
        <f>FC_OTH_CP_E!U31+FC_OTH_HH_E!U31+FC_OTH_AFF_E!U31</f>
        <v>0</v>
      </c>
      <c r="V31" s="8">
        <f>FC_OTH_CP_E!V31+FC_OTH_HH_E!V31+FC_OTH_AFF_E!V31</f>
        <v>0</v>
      </c>
      <c r="W31" s="8">
        <f>FC_OTH_CP_E!W31+FC_OTH_HH_E!W31+FC_OTH_AFF_E!W31</f>
        <v>0</v>
      </c>
      <c r="X31" s="8">
        <f>FC_OTH_CP_E!X31+FC_OTH_HH_E!X31+FC_OTH_AFF_E!X31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FC_OTH_CP_E!C32+FC_OTH_HH_E!C32+FC_OTH_AFF_E!C32</f>
        <v>0</v>
      </c>
      <c r="D32" s="8">
        <f>FC_OTH_CP_E!D32+FC_OTH_HH_E!D32+FC_OTH_AFF_E!D32</f>
        <v>0</v>
      </c>
      <c r="E32" s="8">
        <f>FC_OTH_CP_E!E32+FC_OTH_HH_E!E32+FC_OTH_AFF_E!E32</f>
        <v>0</v>
      </c>
      <c r="F32" s="8">
        <f>FC_OTH_CP_E!F32+FC_OTH_HH_E!F32+FC_OTH_AFF_E!F32</f>
        <v>0</v>
      </c>
      <c r="G32" s="8">
        <f>FC_OTH_CP_E!G32+FC_OTH_HH_E!G32+FC_OTH_AFF_E!G32</f>
        <v>0</v>
      </c>
      <c r="H32" s="8">
        <f>FC_OTH_CP_E!H32+FC_OTH_HH_E!H32+FC_OTH_AFF_E!H32</f>
        <v>0</v>
      </c>
      <c r="I32" s="8">
        <f>FC_OTH_CP_E!I32+FC_OTH_HH_E!I32+FC_OTH_AFF_E!I32</f>
        <v>0</v>
      </c>
      <c r="J32" s="8">
        <f>FC_OTH_CP_E!J32+FC_OTH_HH_E!J32+FC_OTH_AFF_E!J32</f>
        <v>0</v>
      </c>
      <c r="K32" s="8">
        <f>FC_OTH_CP_E!K32+FC_OTH_HH_E!K32+FC_OTH_AFF_E!K32</f>
        <v>0</v>
      </c>
      <c r="L32" s="8">
        <f>FC_OTH_CP_E!L32+FC_OTH_HH_E!L32+FC_OTH_AFF_E!L32</f>
        <v>0</v>
      </c>
      <c r="M32" s="8">
        <f>FC_OTH_CP_E!M32+FC_OTH_HH_E!M32+FC_OTH_AFF_E!M32</f>
        <v>0</v>
      </c>
      <c r="N32" s="8">
        <f>FC_OTH_CP_E!N32+FC_OTH_HH_E!N32+FC_OTH_AFF_E!N32</f>
        <v>0</v>
      </c>
      <c r="O32" s="8">
        <f>FC_OTH_CP_E!O32+FC_OTH_HH_E!O32+FC_OTH_AFF_E!O32</f>
        <v>0</v>
      </c>
      <c r="P32" s="8">
        <f>FC_OTH_CP_E!P32+FC_OTH_HH_E!P32+FC_OTH_AFF_E!P32</f>
        <v>0</v>
      </c>
      <c r="Q32" s="8">
        <f>FC_OTH_CP_E!Q32+FC_OTH_HH_E!Q32+FC_OTH_AFF_E!Q32</f>
        <v>0</v>
      </c>
      <c r="R32" s="8">
        <f>FC_OTH_CP_E!R32+FC_OTH_HH_E!R32+FC_OTH_AFF_E!R32</f>
        <v>0</v>
      </c>
      <c r="S32" s="8">
        <f>FC_OTH_CP_E!S32+FC_OTH_HH_E!S32+FC_OTH_AFF_E!S32</f>
        <v>0</v>
      </c>
      <c r="T32" s="8">
        <f>FC_OTH_CP_E!T32+FC_OTH_HH_E!T32+FC_OTH_AFF_E!T32</f>
        <v>0</v>
      </c>
      <c r="U32" s="8">
        <f>FC_OTH_CP_E!U32+FC_OTH_HH_E!U32+FC_OTH_AFF_E!U32</f>
        <v>0</v>
      </c>
      <c r="V32" s="8">
        <f>FC_OTH_CP_E!V32+FC_OTH_HH_E!V32+FC_OTH_AFF_E!V32</f>
        <v>0</v>
      </c>
      <c r="W32" s="8">
        <f>FC_OTH_CP_E!W32+FC_OTH_HH_E!W32+FC_OTH_AFF_E!W32</f>
        <v>0</v>
      </c>
      <c r="X32" s="8">
        <f>FC_OTH_CP_E!X32+FC_OTH_HH_E!X32+FC_OTH_AFF_E!X32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948.24558215999991</v>
      </c>
      <c r="D33" s="19">
        <f t="shared" ref="D33:W33" si="26">SUM(D34:D50)</f>
        <v>1064.0494936799998</v>
      </c>
      <c r="E33" s="19">
        <f t="shared" si="26"/>
        <v>968.93927891999999</v>
      </c>
      <c r="F33" s="19">
        <f t="shared" si="26"/>
        <v>954.60414156000013</v>
      </c>
      <c r="G33" s="19">
        <f t="shared" si="26"/>
        <v>993.23793396000008</v>
      </c>
      <c r="H33" s="19">
        <f t="shared" si="26"/>
        <v>949.28278211999964</v>
      </c>
      <c r="I33" s="19">
        <f t="shared" si="26"/>
        <v>900.55979387999992</v>
      </c>
      <c r="J33" s="19">
        <f t="shared" si="26"/>
        <v>860.66152271999977</v>
      </c>
      <c r="K33" s="19">
        <f t="shared" si="26"/>
        <v>841.89048300000013</v>
      </c>
      <c r="L33" s="19">
        <f t="shared" si="26"/>
        <v>858.93838056000016</v>
      </c>
      <c r="M33" s="19">
        <f t="shared" si="26"/>
        <v>840.77198171999999</v>
      </c>
      <c r="N33" s="19">
        <f t="shared" si="26"/>
        <v>726.35748804000013</v>
      </c>
      <c r="O33" s="19">
        <f t="shared" si="26"/>
        <v>799.92432719999988</v>
      </c>
      <c r="P33" s="19">
        <f t="shared" si="26"/>
        <v>800.30962116000035</v>
      </c>
      <c r="Q33" s="19">
        <f t="shared" si="26"/>
        <v>701.11773144000028</v>
      </c>
      <c r="R33" s="19">
        <f t="shared" si="26"/>
        <v>840.21106499999996</v>
      </c>
      <c r="S33" s="19">
        <f t="shared" si="26"/>
        <v>847.16203175999999</v>
      </c>
      <c r="T33" s="19">
        <f t="shared" si="26"/>
        <v>882.38912688000016</v>
      </c>
      <c r="U33" s="19">
        <f t="shared" si="26"/>
        <v>843.79784399999971</v>
      </c>
      <c r="V33" s="19">
        <f t="shared" si="26"/>
        <v>824.38437527999997</v>
      </c>
      <c r="W33" s="19">
        <f t="shared" si="26"/>
        <v>858.3127322400004</v>
      </c>
      <c r="X33" s="19">
        <f t="shared" ref="X33" si="27">SUM(X34:X50)</f>
        <v>837.6793261200005</v>
      </c>
    </row>
    <row r="34" spans="1:24" ht="11.25" customHeight="1" x14ac:dyDescent="0.2">
      <c r="A34" s="28" t="s">
        <v>54</v>
      </c>
      <c r="B34" s="7" t="s">
        <v>55</v>
      </c>
      <c r="C34" s="8">
        <f>FC_OTH_CP_E!C34+FC_OTH_HH_E!C34+FC_OTH_AFF_E!C34</f>
        <v>0</v>
      </c>
      <c r="D34" s="8">
        <f>FC_OTH_CP_E!D34+FC_OTH_HH_E!D34+FC_OTH_AFF_E!D34</f>
        <v>0</v>
      </c>
      <c r="E34" s="8">
        <f>FC_OTH_CP_E!E34+FC_OTH_HH_E!E34+FC_OTH_AFF_E!E34</f>
        <v>0</v>
      </c>
      <c r="F34" s="8">
        <f>FC_OTH_CP_E!F34+FC_OTH_HH_E!F34+FC_OTH_AFF_E!F34</f>
        <v>0</v>
      </c>
      <c r="G34" s="8">
        <f>FC_OTH_CP_E!G34+FC_OTH_HH_E!G34+FC_OTH_AFF_E!G34</f>
        <v>0</v>
      </c>
      <c r="H34" s="8">
        <f>FC_OTH_CP_E!H34+FC_OTH_HH_E!H34+FC_OTH_AFF_E!H34</f>
        <v>0</v>
      </c>
      <c r="I34" s="8">
        <f>FC_OTH_CP_E!I34+FC_OTH_HH_E!I34+FC_OTH_AFF_E!I34</f>
        <v>0</v>
      </c>
      <c r="J34" s="8">
        <f>FC_OTH_CP_E!J34+FC_OTH_HH_E!J34+FC_OTH_AFF_E!J34</f>
        <v>0</v>
      </c>
      <c r="K34" s="8">
        <f>FC_OTH_CP_E!K34+FC_OTH_HH_E!K34+FC_OTH_AFF_E!K34</f>
        <v>0</v>
      </c>
      <c r="L34" s="8">
        <f>FC_OTH_CP_E!L34+FC_OTH_HH_E!L34+FC_OTH_AFF_E!L34</f>
        <v>0</v>
      </c>
      <c r="M34" s="8">
        <f>FC_OTH_CP_E!M34+FC_OTH_HH_E!M34+FC_OTH_AFF_E!M34</f>
        <v>0</v>
      </c>
      <c r="N34" s="8">
        <f>FC_OTH_CP_E!N34+FC_OTH_HH_E!N34+FC_OTH_AFF_E!N34</f>
        <v>0</v>
      </c>
      <c r="O34" s="8">
        <f>FC_OTH_CP_E!O34+FC_OTH_HH_E!O34+FC_OTH_AFF_E!O34</f>
        <v>0</v>
      </c>
      <c r="P34" s="8">
        <f>FC_OTH_CP_E!P34+FC_OTH_HH_E!P34+FC_OTH_AFF_E!P34</f>
        <v>0</v>
      </c>
      <c r="Q34" s="8">
        <f>FC_OTH_CP_E!Q34+FC_OTH_HH_E!Q34+FC_OTH_AFF_E!Q34</f>
        <v>0</v>
      </c>
      <c r="R34" s="8">
        <f>FC_OTH_CP_E!R34+FC_OTH_HH_E!R34+FC_OTH_AFF_E!R34</f>
        <v>0</v>
      </c>
      <c r="S34" s="8">
        <f>FC_OTH_CP_E!S34+FC_OTH_HH_E!S34+FC_OTH_AFF_E!S34</f>
        <v>0</v>
      </c>
      <c r="T34" s="8">
        <f>FC_OTH_CP_E!T34+FC_OTH_HH_E!T34+FC_OTH_AFF_E!T34</f>
        <v>0</v>
      </c>
      <c r="U34" s="8">
        <f>FC_OTH_CP_E!U34+FC_OTH_HH_E!U34+FC_OTH_AFF_E!U34</f>
        <v>0</v>
      </c>
      <c r="V34" s="8">
        <f>FC_OTH_CP_E!V34+FC_OTH_HH_E!V34+FC_OTH_AFF_E!V34</f>
        <v>0</v>
      </c>
      <c r="W34" s="8">
        <f>FC_OTH_CP_E!W34+FC_OTH_HH_E!W34+FC_OTH_AFF_E!W34</f>
        <v>0</v>
      </c>
      <c r="X34" s="8">
        <f>FC_OTH_CP_E!X34+FC_OTH_HH_E!X34+FC_OTH_AFF_E!X34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FC_OTH_CP_E!C35+FC_OTH_HH_E!C35+FC_OTH_AFF_E!C35</f>
        <v>0</v>
      </c>
      <c r="D35" s="8">
        <f>FC_OTH_CP_E!D35+FC_OTH_HH_E!D35+FC_OTH_AFF_E!D35</f>
        <v>0</v>
      </c>
      <c r="E35" s="8">
        <f>FC_OTH_CP_E!E35+FC_OTH_HH_E!E35+FC_OTH_AFF_E!E35</f>
        <v>0</v>
      </c>
      <c r="F35" s="8">
        <f>FC_OTH_CP_E!F35+FC_OTH_HH_E!F35+FC_OTH_AFF_E!F35</f>
        <v>0</v>
      </c>
      <c r="G35" s="8">
        <f>FC_OTH_CP_E!G35+FC_OTH_HH_E!G35+FC_OTH_AFF_E!G35</f>
        <v>0</v>
      </c>
      <c r="H35" s="8">
        <f>FC_OTH_CP_E!H35+FC_OTH_HH_E!H35+FC_OTH_AFF_E!H35</f>
        <v>0</v>
      </c>
      <c r="I35" s="8">
        <f>FC_OTH_CP_E!I35+FC_OTH_HH_E!I35+FC_OTH_AFF_E!I35</f>
        <v>0</v>
      </c>
      <c r="J35" s="8">
        <f>FC_OTH_CP_E!J35+FC_OTH_HH_E!J35+FC_OTH_AFF_E!J35</f>
        <v>0</v>
      </c>
      <c r="K35" s="8">
        <f>FC_OTH_CP_E!K35+FC_OTH_HH_E!K35+FC_OTH_AFF_E!K35</f>
        <v>0</v>
      </c>
      <c r="L35" s="8">
        <f>FC_OTH_CP_E!L35+FC_OTH_HH_E!L35+FC_OTH_AFF_E!L35</f>
        <v>0</v>
      </c>
      <c r="M35" s="8">
        <f>FC_OTH_CP_E!M35+FC_OTH_HH_E!M35+FC_OTH_AFF_E!M35</f>
        <v>0</v>
      </c>
      <c r="N35" s="8">
        <f>FC_OTH_CP_E!N35+FC_OTH_HH_E!N35+FC_OTH_AFF_E!N35</f>
        <v>0</v>
      </c>
      <c r="O35" s="8">
        <f>FC_OTH_CP_E!O35+FC_OTH_HH_E!O35+FC_OTH_AFF_E!O35</f>
        <v>0</v>
      </c>
      <c r="P35" s="8">
        <f>FC_OTH_CP_E!P35+FC_OTH_HH_E!P35+FC_OTH_AFF_E!P35</f>
        <v>0</v>
      </c>
      <c r="Q35" s="8">
        <f>FC_OTH_CP_E!Q35+FC_OTH_HH_E!Q35+FC_OTH_AFF_E!Q35</f>
        <v>0</v>
      </c>
      <c r="R35" s="8">
        <f>FC_OTH_CP_E!R35+FC_OTH_HH_E!R35+FC_OTH_AFF_E!R35</f>
        <v>0</v>
      </c>
      <c r="S35" s="8">
        <f>FC_OTH_CP_E!S35+FC_OTH_HH_E!S35+FC_OTH_AFF_E!S35</f>
        <v>0</v>
      </c>
      <c r="T35" s="8">
        <f>FC_OTH_CP_E!T35+FC_OTH_HH_E!T35+FC_OTH_AFF_E!T35</f>
        <v>0</v>
      </c>
      <c r="U35" s="8">
        <f>FC_OTH_CP_E!U35+FC_OTH_HH_E!U35+FC_OTH_AFF_E!U35</f>
        <v>0</v>
      </c>
      <c r="V35" s="8">
        <f>FC_OTH_CP_E!V35+FC_OTH_HH_E!V35+FC_OTH_AFF_E!V35</f>
        <v>0</v>
      </c>
      <c r="W35" s="8">
        <f>FC_OTH_CP_E!W35+FC_OTH_HH_E!W35+FC_OTH_AFF_E!W35</f>
        <v>0</v>
      </c>
      <c r="X35" s="8">
        <f>FC_OTH_CP_E!X35+FC_OTH_HH_E!X35+FC_OTH_AFF_E!X35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FC_OTH_CP_E!C36+FC_OTH_HH_E!C36+FC_OTH_AFF_E!C36</f>
        <v>26.1234</v>
      </c>
      <c r="D36" s="8">
        <f>FC_OTH_CP_E!D36+FC_OTH_HH_E!D36+FC_OTH_AFF_E!D36</f>
        <v>37.733774759999996</v>
      </c>
      <c r="E36" s="8">
        <f>FC_OTH_CP_E!E36+FC_OTH_HH_E!E36+FC_OTH_AFF_E!E36</f>
        <v>17.415675719999999</v>
      </c>
      <c r="F36" s="8">
        <f>FC_OTH_CP_E!F36+FC_OTH_HH_E!F36+FC_OTH_AFF_E!F36</f>
        <v>5.8053009599999967</v>
      </c>
      <c r="G36" s="8">
        <f>FC_OTH_CP_E!G36+FC_OTH_HH_E!G36+FC_OTH_AFF_E!G36</f>
        <v>5.8053009600000003</v>
      </c>
      <c r="H36" s="8">
        <f>FC_OTH_CP_E!H36+FC_OTH_HH_E!H36+FC_OTH_AFF_E!H36</f>
        <v>8.707724279999999</v>
      </c>
      <c r="I36" s="8">
        <f>FC_OTH_CP_E!I36+FC_OTH_HH_E!I36+FC_OTH_AFF_E!I36</f>
        <v>8.7077242800000008</v>
      </c>
      <c r="J36" s="8">
        <f>FC_OTH_CP_E!J36+FC_OTH_HH_E!J36+FC_OTH_AFF_E!J36</f>
        <v>2.9026504799999988</v>
      </c>
      <c r="K36" s="8">
        <f>FC_OTH_CP_E!K36+FC_OTH_HH_E!K36+FC_OTH_AFF_E!K36</f>
        <v>2.9026504799999988</v>
      </c>
      <c r="L36" s="8">
        <f>FC_OTH_CP_E!L36+FC_OTH_HH_E!L36+FC_OTH_AFF_E!L36</f>
        <v>27.673539839999997</v>
      </c>
      <c r="M36" s="8">
        <f>FC_OTH_CP_E!M36+FC_OTH_HH_E!M36+FC_OTH_AFF_E!M36</f>
        <v>29.293190639999995</v>
      </c>
      <c r="N36" s="8">
        <f>FC_OTH_CP_E!N36+FC_OTH_HH_E!N36+FC_OTH_AFF_E!N36</f>
        <v>25.911686879999998</v>
      </c>
      <c r="O36" s="8">
        <f>FC_OTH_CP_E!O36+FC_OTH_HH_E!O36+FC_OTH_AFF_E!O36</f>
        <v>25.081417079999994</v>
      </c>
      <c r="P36" s="8">
        <f>FC_OTH_CP_E!P36+FC_OTH_HH_E!P36+FC_OTH_AFF_E!P36</f>
        <v>26.088644520000003</v>
      </c>
      <c r="Q36" s="8">
        <f>FC_OTH_CP_E!Q36+FC_OTH_HH_E!Q36+FC_OTH_AFF_E!Q36</f>
        <v>23.685291719999991</v>
      </c>
      <c r="R36" s="8">
        <f>FC_OTH_CP_E!R36+FC_OTH_HH_E!R36+FC_OTH_AFF_E!R36</f>
        <v>25.777889640000023</v>
      </c>
      <c r="S36" s="8">
        <f>FC_OTH_CP_E!S36+FC_OTH_HH_E!S36+FC_OTH_AFF_E!S36</f>
        <v>27.52520436</v>
      </c>
      <c r="T36" s="8">
        <f>FC_OTH_CP_E!T36+FC_OTH_HH_E!T36+FC_OTH_AFF_E!T36</f>
        <v>23.88564684</v>
      </c>
      <c r="U36" s="8">
        <f>FC_OTH_CP_E!U36+FC_OTH_HH_E!U36+FC_OTH_AFF_E!U36</f>
        <v>21.50546436000003</v>
      </c>
      <c r="V36" s="8">
        <f>FC_OTH_CP_E!V36+FC_OTH_HH_E!V36+FC_OTH_AFF_E!V36</f>
        <v>25.987103999999988</v>
      </c>
      <c r="W36" s="8">
        <f>FC_OTH_CP_E!W36+FC_OTH_HH_E!W36+FC_OTH_AFF_E!W36</f>
        <v>20.010524399999994</v>
      </c>
      <c r="X36" s="8">
        <f>FC_OTH_CP_E!X36+FC_OTH_HH_E!X36+FC_OTH_AFF_E!X36</f>
        <v>28.779354719999994</v>
      </c>
    </row>
    <row r="37" spans="1:24" ht="11.25" customHeight="1" x14ac:dyDescent="0.2">
      <c r="A37" s="28" t="s">
        <v>60</v>
      </c>
      <c r="B37" s="7" t="s">
        <v>61</v>
      </c>
      <c r="C37" s="8">
        <f>FC_OTH_CP_E!C37+FC_OTH_HH_E!C37+FC_OTH_AFF_E!C37</f>
        <v>2.9830323600000006</v>
      </c>
      <c r="D37" s="8">
        <f>FC_OTH_CP_E!D37+FC_OTH_HH_E!D37+FC_OTH_AFF_E!D37</f>
        <v>0</v>
      </c>
      <c r="E37" s="8">
        <f>FC_OTH_CP_E!E37+FC_OTH_HH_E!E37+FC_OTH_AFF_E!E37</f>
        <v>0</v>
      </c>
      <c r="F37" s="8">
        <f>FC_OTH_CP_E!F37+FC_OTH_HH_E!F37+FC_OTH_AFF_E!F37</f>
        <v>0</v>
      </c>
      <c r="G37" s="8">
        <f>FC_OTH_CP_E!G37+FC_OTH_HH_E!G37+FC_OTH_AFF_E!G37</f>
        <v>0</v>
      </c>
      <c r="H37" s="8">
        <f>FC_OTH_CP_E!H37+FC_OTH_HH_E!H37+FC_OTH_AFF_E!H37</f>
        <v>0</v>
      </c>
      <c r="I37" s="8">
        <f>FC_OTH_CP_E!I37+FC_OTH_HH_E!I37+FC_OTH_AFF_E!I37</f>
        <v>0</v>
      </c>
      <c r="J37" s="8">
        <f>FC_OTH_CP_E!J37+FC_OTH_HH_E!J37+FC_OTH_AFF_E!J37</f>
        <v>0</v>
      </c>
      <c r="K37" s="8">
        <f>FC_OTH_CP_E!K37+FC_OTH_HH_E!K37+FC_OTH_AFF_E!K37</f>
        <v>0</v>
      </c>
      <c r="L37" s="8">
        <f>FC_OTH_CP_E!L37+FC_OTH_HH_E!L37+FC_OTH_AFF_E!L37</f>
        <v>0</v>
      </c>
      <c r="M37" s="8">
        <f>FC_OTH_CP_E!M37+FC_OTH_HH_E!M37+FC_OTH_AFF_E!M37</f>
        <v>0</v>
      </c>
      <c r="N37" s="8">
        <f>FC_OTH_CP_E!N37+FC_OTH_HH_E!N37+FC_OTH_AFF_E!N37</f>
        <v>0</v>
      </c>
      <c r="O37" s="8">
        <f>FC_OTH_CP_E!O37+FC_OTH_HH_E!O37+FC_OTH_AFF_E!O37</f>
        <v>0</v>
      </c>
      <c r="P37" s="8">
        <f>FC_OTH_CP_E!P37+FC_OTH_HH_E!P37+FC_OTH_AFF_E!P37</f>
        <v>0</v>
      </c>
      <c r="Q37" s="8">
        <f>FC_OTH_CP_E!Q37+FC_OTH_HH_E!Q37+FC_OTH_AFF_E!Q37</f>
        <v>0</v>
      </c>
      <c r="R37" s="8">
        <f>FC_OTH_CP_E!R37+FC_OTH_HH_E!R37+FC_OTH_AFF_E!R37</f>
        <v>0</v>
      </c>
      <c r="S37" s="8">
        <f>FC_OTH_CP_E!S37+FC_OTH_HH_E!S37+FC_OTH_AFF_E!S37</f>
        <v>0</v>
      </c>
      <c r="T37" s="8">
        <f>FC_OTH_CP_E!T37+FC_OTH_HH_E!T37+FC_OTH_AFF_E!T37</f>
        <v>0</v>
      </c>
      <c r="U37" s="8">
        <f>FC_OTH_CP_E!U37+FC_OTH_HH_E!U37+FC_OTH_AFF_E!U37</f>
        <v>0</v>
      </c>
      <c r="V37" s="8">
        <f>FC_OTH_CP_E!V37+FC_OTH_HH_E!V37+FC_OTH_AFF_E!V37</f>
        <v>0</v>
      </c>
      <c r="W37" s="8">
        <f>FC_OTH_CP_E!W37+FC_OTH_HH_E!W37+FC_OTH_AFF_E!W37</f>
        <v>0</v>
      </c>
      <c r="X37" s="8">
        <f>FC_OTH_CP_E!X37+FC_OTH_HH_E!X37+FC_OTH_AFF_E!X37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FC_OTH_CP_E!C38+FC_OTH_HH_E!C38+FC_OTH_AFF_E!C38</f>
        <v>0.80388000000000004</v>
      </c>
      <c r="D38" s="8">
        <f>FC_OTH_CP_E!D38+FC_OTH_HH_E!D38+FC_OTH_AFF_E!D38</f>
        <v>0.67913999999999974</v>
      </c>
      <c r="E38" s="8">
        <f>FC_OTH_CP_E!E38+FC_OTH_HH_E!E38+FC_OTH_AFF_E!E38</f>
        <v>0.72475200000000006</v>
      </c>
      <c r="F38" s="8">
        <f>FC_OTH_CP_E!F38+FC_OTH_HH_E!F38+FC_OTH_AFF_E!F38</f>
        <v>0.77943600000000024</v>
      </c>
      <c r="G38" s="8">
        <f>FC_OTH_CP_E!G38+FC_OTH_HH_E!G38+FC_OTH_AFF_E!G38</f>
        <v>0.60303600000000024</v>
      </c>
      <c r="H38" s="8">
        <f>FC_OTH_CP_E!H38+FC_OTH_HH_E!H38+FC_OTH_AFF_E!H38</f>
        <v>0.44150399999999995</v>
      </c>
      <c r="I38" s="8">
        <f>FC_OTH_CP_E!I38+FC_OTH_HH_E!I38+FC_OTH_AFF_E!I38</f>
        <v>0.49946399999999996</v>
      </c>
      <c r="J38" s="8">
        <f>FC_OTH_CP_E!J38+FC_OTH_HH_E!J38+FC_OTH_AFF_E!J38</f>
        <v>0.6363000000000002</v>
      </c>
      <c r="K38" s="8">
        <f>FC_OTH_CP_E!K38+FC_OTH_HH_E!K38+FC_OTH_AFF_E!K38</f>
        <v>0.59975999999999996</v>
      </c>
      <c r="L38" s="8">
        <f>FC_OTH_CP_E!L38+FC_OTH_HH_E!L38+FC_OTH_AFF_E!L38</f>
        <v>1.2637799999999997</v>
      </c>
      <c r="M38" s="8">
        <f>FC_OTH_CP_E!M38+FC_OTH_HH_E!M38+FC_OTH_AFF_E!M38</f>
        <v>1.0717560000000006</v>
      </c>
      <c r="N38" s="8">
        <f>FC_OTH_CP_E!N38+FC_OTH_HH_E!N38+FC_OTH_AFF_E!N38</f>
        <v>0.84344399999999964</v>
      </c>
      <c r="O38" s="8">
        <f>FC_OTH_CP_E!O38+FC_OTH_HH_E!O38+FC_OTH_AFF_E!O38</f>
        <v>0.54809999999999959</v>
      </c>
      <c r="P38" s="8">
        <f>FC_OTH_CP_E!P38+FC_OTH_HH_E!P38+FC_OTH_AFF_E!P38</f>
        <v>0.60606000000000049</v>
      </c>
      <c r="Q38" s="8">
        <f>FC_OTH_CP_E!Q38+FC_OTH_HH_E!Q38+FC_OTH_AFF_E!Q38</f>
        <v>0.55717200000000011</v>
      </c>
      <c r="R38" s="8">
        <f>FC_OTH_CP_E!R38+FC_OTH_HH_E!R38+FC_OTH_AFF_E!R38</f>
        <v>0.66981599999999941</v>
      </c>
      <c r="S38" s="8">
        <f>FC_OTH_CP_E!S38+FC_OTH_HH_E!S38+FC_OTH_AFF_E!S38</f>
        <v>0.67611599999999983</v>
      </c>
      <c r="T38" s="8">
        <f>FC_OTH_CP_E!T38+FC_OTH_HH_E!T38+FC_OTH_AFF_E!T38</f>
        <v>0.67611599999999972</v>
      </c>
      <c r="U38" s="8">
        <f>FC_OTH_CP_E!U38+FC_OTH_HH_E!U38+FC_OTH_AFF_E!U38</f>
        <v>0.71567999999999909</v>
      </c>
      <c r="V38" s="8">
        <f>FC_OTH_CP_E!V38+FC_OTH_HH_E!V38+FC_OTH_AFF_E!V38</f>
        <v>0.63327599999999928</v>
      </c>
      <c r="W38" s="8">
        <f>FC_OTH_CP_E!W38+FC_OTH_HH_E!W38+FC_OTH_AFF_E!W38</f>
        <v>0.56649600000000044</v>
      </c>
      <c r="X38" s="8">
        <f>FC_OTH_CP_E!X38+FC_OTH_HH_E!X38+FC_OTH_AFF_E!X38</f>
        <v>0.71870400000000068</v>
      </c>
    </row>
    <row r="39" spans="1:24" ht="11.25" customHeight="1" x14ac:dyDescent="0.2">
      <c r="A39" s="28" t="s">
        <v>64</v>
      </c>
      <c r="B39" s="7" t="s">
        <v>65</v>
      </c>
      <c r="C39" s="8">
        <f>FC_OTH_CP_E!C39+FC_OTH_HH_E!C39+FC_OTH_AFF_E!C39</f>
        <v>0</v>
      </c>
      <c r="D39" s="8">
        <f>FC_OTH_CP_E!D39+FC_OTH_HH_E!D39+FC_OTH_AFF_E!D39</f>
        <v>0</v>
      </c>
      <c r="E39" s="8">
        <f>FC_OTH_CP_E!E39+FC_OTH_HH_E!E39+FC_OTH_AFF_E!E39</f>
        <v>0</v>
      </c>
      <c r="F39" s="8">
        <f>FC_OTH_CP_E!F39+FC_OTH_HH_E!F39+FC_OTH_AFF_E!F39</f>
        <v>0</v>
      </c>
      <c r="G39" s="8">
        <f>FC_OTH_CP_E!G39+FC_OTH_HH_E!G39+FC_OTH_AFF_E!G39</f>
        <v>0</v>
      </c>
      <c r="H39" s="8">
        <f>FC_OTH_CP_E!H39+FC_OTH_HH_E!H39+FC_OTH_AFF_E!H39</f>
        <v>0</v>
      </c>
      <c r="I39" s="8">
        <f>FC_OTH_CP_E!I39+FC_OTH_HH_E!I39+FC_OTH_AFF_E!I39</f>
        <v>0</v>
      </c>
      <c r="J39" s="8">
        <f>FC_OTH_CP_E!J39+FC_OTH_HH_E!J39+FC_OTH_AFF_E!J39</f>
        <v>0</v>
      </c>
      <c r="K39" s="8">
        <f>FC_OTH_CP_E!K39+FC_OTH_HH_E!K39+FC_OTH_AFF_E!K39</f>
        <v>0</v>
      </c>
      <c r="L39" s="8">
        <f>FC_OTH_CP_E!L39+FC_OTH_HH_E!L39+FC_OTH_AFF_E!L39</f>
        <v>0</v>
      </c>
      <c r="M39" s="8">
        <f>FC_OTH_CP_E!M39+FC_OTH_HH_E!M39+FC_OTH_AFF_E!M39</f>
        <v>0</v>
      </c>
      <c r="N39" s="8">
        <f>FC_OTH_CP_E!N39+FC_OTH_HH_E!N39+FC_OTH_AFF_E!N39</f>
        <v>0</v>
      </c>
      <c r="O39" s="8">
        <f>FC_OTH_CP_E!O39+FC_OTH_HH_E!O39+FC_OTH_AFF_E!O39</f>
        <v>0</v>
      </c>
      <c r="P39" s="8">
        <f>FC_OTH_CP_E!P39+FC_OTH_HH_E!P39+FC_OTH_AFF_E!P39</f>
        <v>0</v>
      </c>
      <c r="Q39" s="8">
        <f>FC_OTH_CP_E!Q39+FC_OTH_HH_E!Q39+FC_OTH_AFF_E!Q39</f>
        <v>0</v>
      </c>
      <c r="R39" s="8">
        <f>FC_OTH_CP_E!R39+FC_OTH_HH_E!R39+FC_OTH_AFF_E!R39</f>
        <v>0</v>
      </c>
      <c r="S39" s="8">
        <f>FC_OTH_CP_E!S39+FC_OTH_HH_E!S39+FC_OTH_AFF_E!S39</f>
        <v>0</v>
      </c>
      <c r="T39" s="8">
        <f>FC_OTH_CP_E!T39+FC_OTH_HH_E!T39+FC_OTH_AFF_E!T39</f>
        <v>0</v>
      </c>
      <c r="U39" s="8">
        <f>FC_OTH_CP_E!U39+FC_OTH_HH_E!U39+FC_OTH_AFF_E!U39</f>
        <v>0</v>
      </c>
      <c r="V39" s="8">
        <f>FC_OTH_CP_E!V39+FC_OTH_HH_E!V39+FC_OTH_AFF_E!V39</f>
        <v>0</v>
      </c>
      <c r="W39" s="8">
        <f>FC_OTH_CP_E!W39+FC_OTH_HH_E!W39+FC_OTH_AFF_E!W39</f>
        <v>0</v>
      </c>
      <c r="X39" s="8">
        <f>FC_OTH_CP_E!X39+FC_OTH_HH_E!X39+FC_OTH_AFF_E!X39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FC_OTH_CP_E!C40+FC_OTH_HH_E!C40+FC_OTH_AFF_E!C40</f>
        <v>0</v>
      </c>
      <c r="D40" s="8">
        <f>FC_OTH_CP_E!D40+FC_OTH_HH_E!D40+FC_OTH_AFF_E!D40</f>
        <v>0</v>
      </c>
      <c r="E40" s="8">
        <f>FC_OTH_CP_E!E40+FC_OTH_HH_E!E40+FC_OTH_AFF_E!E40</f>
        <v>0</v>
      </c>
      <c r="F40" s="8">
        <f>FC_OTH_CP_E!F40+FC_OTH_HH_E!F40+FC_OTH_AFF_E!F40</f>
        <v>0</v>
      </c>
      <c r="G40" s="8">
        <f>FC_OTH_CP_E!G40+FC_OTH_HH_E!G40+FC_OTH_AFF_E!G40</f>
        <v>0</v>
      </c>
      <c r="H40" s="8">
        <f>FC_OTH_CP_E!H40+FC_OTH_HH_E!H40+FC_OTH_AFF_E!H40</f>
        <v>0</v>
      </c>
      <c r="I40" s="8">
        <f>FC_OTH_CP_E!I40+FC_OTH_HH_E!I40+FC_OTH_AFF_E!I40</f>
        <v>0</v>
      </c>
      <c r="J40" s="8">
        <f>FC_OTH_CP_E!J40+FC_OTH_HH_E!J40+FC_OTH_AFF_E!J40</f>
        <v>0</v>
      </c>
      <c r="K40" s="8">
        <f>FC_OTH_CP_E!K40+FC_OTH_HH_E!K40+FC_OTH_AFF_E!K40</f>
        <v>0</v>
      </c>
      <c r="L40" s="8">
        <f>FC_OTH_CP_E!L40+FC_OTH_HH_E!L40+FC_OTH_AFF_E!L40</f>
        <v>0</v>
      </c>
      <c r="M40" s="8">
        <f>FC_OTH_CP_E!M40+FC_OTH_HH_E!M40+FC_OTH_AFF_E!M40</f>
        <v>0</v>
      </c>
      <c r="N40" s="8">
        <f>FC_OTH_CP_E!N40+FC_OTH_HH_E!N40+FC_OTH_AFF_E!N40</f>
        <v>0</v>
      </c>
      <c r="O40" s="8">
        <f>FC_OTH_CP_E!O40+FC_OTH_HH_E!O40+FC_OTH_AFF_E!O40</f>
        <v>0</v>
      </c>
      <c r="P40" s="8">
        <f>FC_OTH_CP_E!P40+FC_OTH_HH_E!P40+FC_OTH_AFF_E!P40</f>
        <v>0</v>
      </c>
      <c r="Q40" s="8">
        <f>FC_OTH_CP_E!Q40+FC_OTH_HH_E!Q40+FC_OTH_AFF_E!Q40</f>
        <v>0</v>
      </c>
      <c r="R40" s="8">
        <f>FC_OTH_CP_E!R40+FC_OTH_HH_E!R40+FC_OTH_AFF_E!R40</f>
        <v>0</v>
      </c>
      <c r="S40" s="8">
        <f>FC_OTH_CP_E!S40+FC_OTH_HH_E!S40+FC_OTH_AFF_E!S40</f>
        <v>0</v>
      </c>
      <c r="T40" s="8">
        <f>FC_OTH_CP_E!T40+FC_OTH_HH_E!T40+FC_OTH_AFF_E!T40</f>
        <v>0</v>
      </c>
      <c r="U40" s="8">
        <f>FC_OTH_CP_E!U40+FC_OTH_HH_E!U40+FC_OTH_AFF_E!U40</f>
        <v>0</v>
      </c>
      <c r="V40" s="8">
        <f>FC_OTH_CP_E!V40+FC_OTH_HH_E!V40+FC_OTH_AFF_E!V40</f>
        <v>0</v>
      </c>
      <c r="W40" s="8">
        <f>FC_OTH_CP_E!W40+FC_OTH_HH_E!W40+FC_OTH_AFF_E!W40</f>
        <v>0</v>
      </c>
      <c r="X40" s="8">
        <f>FC_OTH_CP_E!X40+FC_OTH_HH_E!X40+FC_OTH_AFF_E!X40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FC_OTH_CP_E!C41+FC_OTH_HH_E!C41+FC_OTH_AFF_E!C41</f>
        <v>3.6845874000000012</v>
      </c>
      <c r="D41" s="8">
        <f>FC_OTH_CP_E!D41+FC_OTH_HH_E!D41+FC_OTH_AFF_E!D41</f>
        <v>4.1978671199999988</v>
      </c>
      <c r="E41" s="8">
        <f>FC_OTH_CP_E!E41+FC_OTH_HH_E!E41+FC_OTH_AFF_E!E41</f>
        <v>3.5901108000000006</v>
      </c>
      <c r="F41" s="8">
        <f>FC_OTH_CP_E!F41+FC_OTH_HH_E!F41+FC_OTH_AFF_E!F41</f>
        <v>3.9586989599999995</v>
      </c>
      <c r="G41" s="8">
        <f>FC_OTH_CP_E!G41+FC_OTH_HH_E!G41+FC_OTH_AFF_E!G41</f>
        <v>4.2263395199999989</v>
      </c>
      <c r="H41" s="8">
        <f>FC_OTH_CP_E!H41+FC_OTH_HH_E!H41+FC_OTH_AFF_E!H41</f>
        <v>5.3064788400000005</v>
      </c>
      <c r="I41" s="8">
        <f>FC_OTH_CP_E!I41+FC_OTH_HH_E!I41+FC_OTH_AFF_E!I41</f>
        <v>3.4107346800000005</v>
      </c>
      <c r="J41" s="8">
        <f>FC_OTH_CP_E!J41+FC_OTH_HH_E!J41+FC_OTH_AFF_E!J41</f>
        <v>2.81540268</v>
      </c>
      <c r="K41" s="8">
        <f>FC_OTH_CP_E!K41+FC_OTH_HH_E!K41+FC_OTH_AFF_E!K41</f>
        <v>2.9792484000000004</v>
      </c>
      <c r="L41" s="8">
        <f>FC_OTH_CP_E!L41+FC_OTH_HH_E!L41+FC_OTH_AFF_E!L41</f>
        <v>1.7699479200000006</v>
      </c>
      <c r="M41" s="8">
        <f>FC_OTH_CP_E!M41+FC_OTH_HH_E!M41+FC_OTH_AFF_E!M41</f>
        <v>2.0217992400000004</v>
      </c>
      <c r="N41" s="8">
        <f>FC_OTH_CP_E!N41+FC_OTH_HH_E!N41+FC_OTH_AFF_E!N41</f>
        <v>2.5288668000000021</v>
      </c>
      <c r="O41" s="8">
        <f>FC_OTH_CP_E!O41+FC_OTH_HH_E!O41+FC_OTH_AFF_E!O41</f>
        <v>2.2612262400000005</v>
      </c>
      <c r="P41" s="8">
        <f>FC_OTH_CP_E!P41+FC_OTH_HH_E!P41+FC_OTH_AFF_E!P41</f>
        <v>2.15406648</v>
      </c>
      <c r="Q41" s="8">
        <f>FC_OTH_CP_E!Q41+FC_OTH_HH_E!Q41+FC_OTH_AFF_E!Q41</f>
        <v>1.2975649200000003</v>
      </c>
      <c r="R41" s="8">
        <f>FC_OTH_CP_E!R41+FC_OTH_HH_E!R41+FC_OTH_AFF_E!R41</f>
        <v>2.6075541600000007</v>
      </c>
      <c r="S41" s="8">
        <f>FC_OTH_CP_E!S41+FC_OTH_HH_E!S41+FC_OTH_AFF_E!S41</f>
        <v>1.52430876</v>
      </c>
      <c r="T41" s="8">
        <f>FC_OTH_CP_E!T41+FC_OTH_HH_E!T41+FC_OTH_AFF_E!T41</f>
        <v>1.568311560000001</v>
      </c>
      <c r="U41" s="8">
        <f>FC_OTH_CP_E!U41+FC_OTH_HH_E!U41+FC_OTH_AFF_E!U41</f>
        <v>1.5023073599999999</v>
      </c>
      <c r="V41" s="8">
        <f>FC_OTH_CP_E!V41+FC_OTH_HH_E!V41+FC_OTH_AFF_E!V41</f>
        <v>2.0375884800000033</v>
      </c>
      <c r="W41" s="8">
        <f>FC_OTH_CP_E!W41+FC_OTH_HH_E!W41+FC_OTH_AFF_E!W41</f>
        <v>1.6061022000000003</v>
      </c>
      <c r="X41" s="8">
        <f>FC_OTH_CP_E!X41+FC_OTH_HH_E!X41+FC_OTH_AFF_E!X41</f>
        <v>1.9146394800000013</v>
      </c>
    </row>
    <row r="42" spans="1:24" ht="11.25" customHeight="1" x14ac:dyDescent="0.2">
      <c r="A42" s="28" t="s">
        <v>70</v>
      </c>
      <c r="B42" s="7" t="s">
        <v>71</v>
      </c>
      <c r="C42" s="8">
        <f>FC_OTH_CP_E!C42+FC_OTH_HH_E!C42+FC_OTH_AFF_E!C42</f>
        <v>0</v>
      </c>
      <c r="D42" s="8">
        <f>FC_OTH_CP_E!D42+FC_OTH_HH_E!D42+FC_OTH_AFF_E!D42</f>
        <v>0</v>
      </c>
      <c r="E42" s="8">
        <f>FC_OTH_CP_E!E42+FC_OTH_HH_E!E42+FC_OTH_AFF_E!E42</f>
        <v>0</v>
      </c>
      <c r="F42" s="8">
        <f>FC_OTH_CP_E!F42+FC_OTH_HH_E!F42+FC_OTH_AFF_E!F42</f>
        <v>0</v>
      </c>
      <c r="G42" s="8">
        <f>FC_OTH_CP_E!G42+FC_OTH_HH_E!G42+FC_OTH_AFF_E!G42</f>
        <v>0</v>
      </c>
      <c r="H42" s="8">
        <f>FC_OTH_CP_E!H42+FC_OTH_HH_E!H42+FC_OTH_AFF_E!H42</f>
        <v>0</v>
      </c>
      <c r="I42" s="8">
        <f>FC_OTH_CP_E!I42+FC_OTH_HH_E!I42+FC_OTH_AFF_E!I42</f>
        <v>0</v>
      </c>
      <c r="J42" s="8">
        <f>FC_OTH_CP_E!J42+FC_OTH_HH_E!J42+FC_OTH_AFF_E!J42</f>
        <v>0</v>
      </c>
      <c r="K42" s="8">
        <f>FC_OTH_CP_E!K42+FC_OTH_HH_E!K42+FC_OTH_AFF_E!K42</f>
        <v>0</v>
      </c>
      <c r="L42" s="8">
        <f>FC_OTH_CP_E!L42+FC_OTH_HH_E!L42+FC_OTH_AFF_E!L42</f>
        <v>0</v>
      </c>
      <c r="M42" s="8">
        <f>FC_OTH_CP_E!M42+FC_OTH_HH_E!M42+FC_OTH_AFF_E!M42</f>
        <v>0</v>
      </c>
      <c r="N42" s="8">
        <f>FC_OTH_CP_E!N42+FC_OTH_HH_E!N42+FC_OTH_AFF_E!N42</f>
        <v>0</v>
      </c>
      <c r="O42" s="8">
        <f>FC_OTH_CP_E!O42+FC_OTH_HH_E!O42+FC_OTH_AFF_E!O42</f>
        <v>0</v>
      </c>
      <c r="P42" s="8">
        <f>FC_OTH_CP_E!P42+FC_OTH_HH_E!P42+FC_OTH_AFF_E!P42</f>
        <v>0</v>
      </c>
      <c r="Q42" s="8">
        <f>FC_OTH_CP_E!Q42+FC_OTH_HH_E!Q42+FC_OTH_AFF_E!Q42</f>
        <v>0</v>
      </c>
      <c r="R42" s="8">
        <f>FC_OTH_CP_E!R42+FC_OTH_HH_E!R42+FC_OTH_AFF_E!R42</f>
        <v>0</v>
      </c>
      <c r="S42" s="8">
        <f>FC_OTH_CP_E!S42+FC_OTH_HH_E!S42+FC_OTH_AFF_E!S42</f>
        <v>0</v>
      </c>
      <c r="T42" s="8">
        <f>FC_OTH_CP_E!T42+FC_OTH_HH_E!T42+FC_OTH_AFF_E!T42</f>
        <v>0</v>
      </c>
      <c r="U42" s="8">
        <f>FC_OTH_CP_E!U42+FC_OTH_HH_E!U42+FC_OTH_AFF_E!U42</f>
        <v>0</v>
      </c>
      <c r="V42" s="8">
        <f>FC_OTH_CP_E!V42+FC_OTH_HH_E!V42+FC_OTH_AFF_E!V42</f>
        <v>0</v>
      </c>
      <c r="W42" s="8">
        <f>FC_OTH_CP_E!W42+FC_OTH_HH_E!W42+FC_OTH_AFF_E!W42</f>
        <v>0</v>
      </c>
      <c r="X42" s="8">
        <f>FC_OTH_CP_E!X42+FC_OTH_HH_E!X42+FC_OTH_AFF_E!X42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FC_OTH_CP_E!C43+FC_OTH_HH_E!C43+FC_OTH_AFF_E!C43</f>
        <v>914.65068239999994</v>
      </c>
      <c r="D43" s="8">
        <f>FC_OTH_CP_E!D43+FC_OTH_HH_E!D43+FC_OTH_AFF_E!D43</f>
        <v>1021.4387117999999</v>
      </c>
      <c r="E43" s="8">
        <f>FC_OTH_CP_E!E43+FC_OTH_HH_E!E43+FC_OTH_AFF_E!E43</f>
        <v>947.20874040000001</v>
      </c>
      <c r="F43" s="8">
        <f>FC_OTH_CP_E!F43+FC_OTH_HH_E!F43+FC_OTH_AFF_E!F43</f>
        <v>944.06070564000015</v>
      </c>
      <c r="G43" s="8">
        <f>FC_OTH_CP_E!G43+FC_OTH_HH_E!G43+FC_OTH_AFF_E!G43</f>
        <v>982.60325748000002</v>
      </c>
      <c r="H43" s="8">
        <f>FC_OTH_CP_E!H43+FC_OTH_HH_E!H43+FC_OTH_AFF_E!H43</f>
        <v>934.8270749999997</v>
      </c>
      <c r="I43" s="8">
        <f>FC_OTH_CP_E!I43+FC_OTH_HH_E!I43+FC_OTH_AFF_E!I43</f>
        <v>887.94187091999993</v>
      </c>
      <c r="J43" s="8">
        <f>FC_OTH_CP_E!J43+FC_OTH_HH_E!J43+FC_OTH_AFF_E!J43</f>
        <v>854.30716955999981</v>
      </c>
      <c r="K43" s="8">
        <f>FC_OTH_CP_E!K43+FC_OTH_HH_E!K43+FC_OTH_AFF_E!K43</f>
        <v>835.40882412000008</v>
      </c>
      <c r="L43" s="8">
        <f>FC_OTH_CP_E!L43+FC_OTH_HH_E!L43+FC_OTH_AFF_E!L43</f>
        <v>828.23111280000012</v>
      </c>
      <c r="M43" s="8">
        <f>FC_OTH_CP_E!M43+FC_OTH_HH_E!M43+FC_OTH_AFF_E!M43</f>
        <v>808.38523583999995</v>
      </c>
      <c r="N43" s="8">
        <f>FC_OTH_CP_E!N43+FC_OTH_HH_E!N43+FC_OTH_AFF_E!N43</f>
        <v>697.07349036000016</v>
      </c>
      <c r="O43" s="8">
        <f>FC_OTH_CP_E!O43+FC_OTH_HH_E!O43+FC_OTH_AFF_E!O43</f>
        <v>772.03358387999992</v>
      </c>
      <c r="P43" s="8">
        <f>FC_OTH_CP_E!P43+FC_OTH_HH_E!P43+FC_OTH_AFF_E!P43</f>
        <v>771.46085016000029</v>
      </c>
      <c r="Q43" s="8">
        <f>FC_OTH_CP_E!Q43+FC_OTH_HH_E!Q43+FC_OTH_AFF_E!Q43</f>
        <v>675.57770280000034</v>
      </c>
      <c r="R43" s="8">
        <f>FC_OTH_CP_E!R43+FC_OTH_HH_E!R43+FC_OTH_AFF_E!R43</f>
        <v>811.15580519999992</v>
      </c>
      <c r="S43" s="8">
        <f>FC_OTH_CP_E!S43+FC_OTH_HH_E!S43+FC_OTH_AFF_E!S43</f>
        <v>817.43640263999998</v>
      </c>
      <c r="T43" s="8">
        <f>FC_OTH_CP_E!T43+FC_OTH_HH_E!T43+FC_OTH_AFF_E!T43</f>
        <v>856.25905248000015</v>
      </c>
      <c r="U43" s="8">
        <f>FC_OTH_CP_E!U43+FC_OTH_HH_E!U43+FC_OTH_AFF_E!U43</f>
        <v>820.07439227999964</v>
      </c>
      <c r="V43" s="8">
        <f>FC_OTH_CP_E!V43+FC_OTH_HH_E!V43+FC_OTH_AFF_E!V43</f>
        <v>795.72640679999995</v>
      </c>
      <c r="W43" s="8">
        <f>FC_OTH_CP_E!W43+FC_OTH_HH_E!W43+FC_OTH_AFF_E!W43</f>
        <v>836.12960964000035</v>
      </c>
      <c r="X43" s="8">
        <f>FC_OTH_CP_E!X43+FC_OTH_HH_E!X43+FC_OTH_AFF_E!X43</f>
        <v>806.26662792000047</v>
      </c>
    </row>
    <row r="44" spans="1:24" ht="11.25" customHeight="1" x14ac:dyDescent="0.2">
      <c r="A44" s="28" t="s">
        <v>74</v>
      </c>
      <c r="B44" s="7" t="s">
        <v>75</v>
      </c>
      <c r="C44" s="8">
        <f>FC_OTH_CP_E!C44+FC_OTH_HH_E!C44+FC_OTH_AFF_E!C44</f>
        <v>0</v>
      </c>
      <c r="D44" s="8">
        <f>FC_OTH_CP_E!D44+FC_OTH_HH_E!D44+FC_OTH_AFF_E!D44</f>
        <v>0</v>
      </c>
      <c r="E44" s="8">
        <f>FC_OTH_CP_E!E44+FC_OTH_HH_E!E44+FC_OTH_AFF_E!E44</f>
        <v>0</v>
      </c>
      <c r="F44" s="8">
        <f>FC_OTH_CP_E!F44+FC_OTH_HH_E!F44+FC_OTH_AFF_E!F44</f>
        <v>0</v>
      </c>
      <c r="G44" s="8">
        <f>FC_OTH_CP_E!G44+FC_OTH_HH_E!G44+FC_OTH_AFF_E!G44</f>
        <v>0</v>
      </c>
      <c r="H44" s="8">
        <f>FC_OTH_CP_E!H44+FC_OTH_HH_E!H44+FC_OTH_AFF_E!H44</f>
        <v>0</v>
      </c>
      <c r="I44" s="8">
        <f>FC_OTH_CP_E!I44+FC_OTH_HH_E!I44+FC_OTH_AFF_E!I44</f>
        <v>0</v>
      </c>
      <c r="J44" s="8">
        <f>FC_OTH_CP_E!J44+FC_OTH_HH_E!J44+FC_OTH_AFF_E!J44</f>
        <v>0</v>
      </c>
      <c r="K44" s="8">
        <f>FC_OTH_CP_E!K44+FC_OTH_HH_E!K44+FC_OTH_AFF_E!K44</f>
        <v>0</v>
      </c>
      <c r="L44" s="8">
        <f>FC_OTH_CP_E!L44+FC_OTH_HH_E!L44+FC_OTH_AFF_E!L44</f>
        <v>0</v>
      </c>
      <c r="M44" s="8">
        <f>FC_OTH_CP_E!M44+FC_OTH_HH_E!M44+FC_OTH_AFF_E!M44</f>
        <v>0</v>
      </c>
      <c r="N44" s="8">
        <f>FC_OTH_CP_E!N44+FC_OTH_HH_E!N44+FC_OTH_AFF_E!N44</f>
        <v>0</v>
      </c>
      <c r="O44" s="8">
        <f>FC_OTH_CP_E!O44+FC_OTH_HH_E!O44+FC_OTH_AFF_E!O44</f>
        <v>0</v>
      </c>
      <c r="P44" s="8">
        <f>FC_OTH_CP_E!P44+FC_OTH_HH_E!P44+FC_OTH_AFF_E!P44</f>
        <v>0</v>
      </c>
      <c r="Q44" s="8">
        <f>FC_OTH_CP_E!Q44+FC_OTH_HH_E!Q44+FC_OTH_AFF_E!Q44</f>
        <v>0</v>
      </c>
      <c r="R44" s="8">
        <f>FC_OTH_CP_E!R44+FC_OTH_HH_E!R44+FC_OTH_AFF_E!R44</f>
        <v>0</v>
      </c>
      <c r="S44" s="8">
        <f>FC_OTH_CP_E!S44+FC_OTH_HH_E!S44+FC_OTH_AFF_E!S44</f>
        <v>0</v>
      </c>
      <c r="T44" s="8">
        <f>FC_OTH_CP_E!T44+FC_OTH_HH_E!T44+FC_OTH_AFF_E!T44</f>
        <v>0</v>
      </c>
      <c r="U44" s="8">
        <f>FC_OTH_CP_E!U44+FC_OTH_HH_E!U44+FC_OTH_AFF_E!U44</f>
        <v>0</v>
      </c>
      <c r="V44" s="8">
        <f>FC_OTH_CP_E!V44+FC_OTH_HH_E!V44+FC_OTH_AFF_E!V44</f>
        <v>0</v>
      </c>
      <c r="W44" s="8">
        <f>FC_OTH_CP_E!W44+FC_OTH_HH_E!W44+FC_OTH_AFF_E!W44</f>
        <v>0</v>
      </c>
      <c r="X44" s="8">
        <f>FC_OTH_CP_E!X44+FC_OTH_HH_E!X44+FC_OTH_AFF_E!X44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FC_OTH_CP_E!C45+FC_OTH_HH_E!C45+FC_OTH_AFF_E!C45</f>
        <v>0</v>
      </c>
      <c r="D45" s="8">
        <f>FC_OTH_CP_E!D45+FC_OTH_HH_E!D45+FC_OTH_AFF_E!D45</f>
        <v>0</v>
      </c>
      <c r="E45" s="8">
        <f>FC_OTH_CP_E!E45+FC_OTH_HH_E!E45+FC_OTH_AFF_E!E45</f>
        <v>0</v>
      </c>
      <c r="F45" s="8">
        <f>FC_OTH_CP_E!F45+FC_OTH_HH_E!F45+FC_OTH_AFF_E!F45</f>
        <v>0</v>
      </c>
      <c r="G45" s="8">
        <f>FC_OTH_CP_E!G45+FC_OTH_HH_E!G45+FC_OTH_AFF_E!G45</f>
        <v>0</v>
      </c>
      <c r="H45" s="8">
        <f>FC_OTH_CP_E!H45+FC_OTH_HH_E!H45+FC_OTH_AFF_E!H45</f>
        <v>0</v>
      </c>
      <c r="I45" s="8">
        <f>FC_OTH_CP_E!I45+FC_OTH_HH_E!I45+FC_OTH_AFF_E!I45</f>
        <v>0</v>
      </c>
      <c r="J45" s="8">
        <f>FC_OTH_CP_E!J45+FC_OTH_HH_E!J45+FC_OTH_AFF_E!J45</f>
        <v>0</v>
      </c>
      <c r="K45" s="8">
        <f>FC_OTH_CP_E!K45+FC_OTH_HH_E!K45+FC_OTH_AFF_E!K45</f>
        <v>0</v>
      </c>
      <c r="L45" s="8">
        <f>FC_OTH_CP_E!L45+FC_OTH_HH_E!L45+FC_OTH_AFF_E!L45</f>
        <v>0</v>
      </c>
      <c r="M45" s="8">
        <f>FC_OTH_CP_E!M45+FC_OTH_HH_E!M45+FC_OTH_AFF_E!M45</f>
        <v>0</v>
      </c>
      <c r="N45" s="8">
        <f>FC_OTH_CP_E!N45+FC_OTH_HH_E!N45+FC_OTH_AFF_E!N45</f>
        <v>0</v>
      </c>
      <c r="O45" s="8">
        <f>FC_OTH_CP_E!O45+FC_OTH_HH_E!O45+FC_OTH_AFF_E!O45</f>
        <v>0</v>
      </c>
      <c r="P45" s="8">
        <f>FC_OTH_CP_E!P45+FC_OTH_HH_E!P45+FC_OTH_AFF_E!P45</f>
        <v>0</v>
      </c>
      <c r="Q45" s="8">
        <f>FC_OTH_CP_E!Q45+FC_OTH_HH_E!Q45+FC_OTH_AFF_E!Q45</f>
        <v>0</v>
      </c>
      <c r="R45" s="8">
        <f>FC_OTH_CP_E!R45+FC_OTH_HH_E!R45+FC_OTH_AFF_E!R45</f>
        <v>0</v>
      </c>
      <c r="S45" s="8">
        <f>FC_OTH_CP_E!S45+FC_OTH_HH_E!S45+FC_OTH_AFF_E!S45</f>
        <v>0</v>
      </c>
      <c r="T45" s="8">
        <f>FC_OTH_CP_E!T45+FC_OTH_HH_E!T45+FC_OTH_AFF_E!T45</f>
        <v>0</v>
      </c>
      <c r="U45" s="8">
        <f>FC_OTH_CP_E!U45+FC_OTH_HH_E!U45+FC_OTH_AFF_E!U45</f>
        <v>0</v>
      </c>
      <c r="V45" s="8">
        <f>FC_OTH_CP_E!V45+FC_OTH_HH_E!V45+FC_OTH_AFF_E!V45</f>
        <v>0</v>
      </c>
      <c r="W45" s="8">
        <f>FC_OTH_CP_E!W45+FC_OTH_HH_E!W45+FC_OTH_AFF_E!W45</f>
        <v>0</v>
      </c>
      <c r="X45" s="8">
        <f>FC_OTH_CP_E!X45+FC_OTH_HH_E!X45+FC_OTH_AFF_E!X45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FC_OTH_CP_E!C46+FC_OTH_HH_E!C46+FC_OTH_AFF_E!C46</f>
        <v>0</v>
      </c>
      <c r="D46" s="8">
        <f>FC_OTH_CP_E!D46+FC_OTH_HH_E!D46+FC_OTH_AFF_E!D46</f>
        <v>0</v>
      </c>
      <c r="E46" s="8">
        <f>FC_OTH_CP_E!E46+FC_OTH_HH_E!E46+FC_OTH_AFF_E!E46</f>
        <v>0</v>
      </c>
      <c r="F46" s="8">
        <f>FC_OTH_CP_E!F46+FC_OTH_HH_E!F46+FC_OTH_AFF_E!F46</f>
        <v>0</v>
      </c>
      <c r="G46" s="8">
        <f>FC_OTH_CP_E!G46+FC_OTH_HH_E!G46+FC_OTH_AFF_E!G46</f>
        <v>0</v>
      </c>
      <c r="H46" s="8">
        <f>FC_OTH_CP_E!H46+FC_OTH_HH_E!H46+FC_OTH_AFF_E!H46</f>
        <v>0</v>
      </c>
      <c r="I46" s="8">
        <f>FC_OTH_CP_E!I46+FC_OTH_HH_E!I46+FC_OTH_AFF_E!I46</f>
        <v>0</v>
      </c>
      <c r="J46" s="8">
        <f>FC_OTH_CP_E!J46+FC_OTH_HH_E!J46+FC_OTH_AFF_E!J46</f>
        <v>0</v>
      </c>
      <c r="K46" s="8">
        <f>FC_OTH_CP_E!K46+FC_OTH_HH_E!K46+FC_OTH_AFF_E!K46</f>
        <v>0</v>
      </c>
      <c r="L46" s="8">
        <f>FC_OTH_CP_E!L46+FC_OTH_HH_E!L46+FC_OTH_AFF_E!L46</f>
        <v>0</v>
      </c>
      <c r="M46" s="8">
        <f>FC_OTH_CP_E!M46+FC_OTH_HH_E!M46+FC_OTH_AFF_E!M46</f>
        <v>0</v>
      </c>
      <c r="N46" s="8">
        <f>FC_OTH_CP_E!N46+FC_OTH_HH_E!N46+FC_OTH_AFF_E!N46</f>
        <v>0</v>
      </c>
      <c r="O46" s="8">
        <f>FC_OTH_CP_E!O46+FC_OTH_HH_E!O46+FC_OTH_AFF_E!O46</f>
        <v>0</v>
      </c>
      <c r="P46" s="8">
        <f>FC_OTH_CP_E!P46+FC_OTH_HH_E!P46+FC_OTH_AFF_E!P46</f>
        <v>0</v>
      </c>
      <c r="Q46" s="8">
        <f>FC_OTH_CP_E!Q46+FC_OTH_HH_E!Q46+FC_OTH_AFF_E!Q46</f>
        <v>0</v>
      </c>
      <c r="R46" s="8">
        <f>FC_OTH_CP_E!R46+FC_OTH_HH_E!R46+FC_OTH_AFF_E!R46</f>
        <v>0</v>
      </c>
      <c r="S46" s="8">
        <f>FC_OTH_CP_E!S46+FC_OTH_HH_E!S46+FC_OTH_AFF_E!S46</f>
        <v>0</v>
      </c>
      <c r="T46" s="8">
        <f>FC_OTH_CP_E!T46+FC_OTH_HH_E!T46+FC_OTH_AFF_E!T46</f>
        <v>0</v>
      </c>
      <c r="U46" s="8">
        <f>FC_OTH_CP_E!U46+FC_OTH_HH_E!U46+FC_OTH_AFF_E!U46</f>
        <v>0</v>
      </c>
      <c r="V46" s="8">
        <f>FC_OTH_CP_E!V46+FC_OTH_HH_E!V46+FC_OTH_AFF_E!V46</f>
        <v>0</v>
      </c>
      <c r="W46" s="8">
        <f>FC_OTH_CP_E!W46+FC_OTH_HH_E!W46+FC_OTH_AFF_E!W46</f>
        <v>0</v>
      </c>
      <c r="X46" s="8">
        <f>FC_OTH_CP_E!X46+FC_OTH_HH_E!X46+FC_OTH_AFF_E!X46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FC_OTH_CP_E!C47+FC_OTH_HH_E!C47+FC_OTH_AFF_E!C47</f>
        <v>0</v>
      </c>
      <c r="D47" s="8">
        <f>FC_OTH_CP_E!D47+FC_OTH_HH_E!D47+FC_OTH_AFF_E!D47</f>
        <v>0</v>
      </c>
      <c r="E47" s="8">
        <f>FC_OTH_CP_E!E47+FC_OTH_HH_E!E47+FC_OTH_AFF_E!E47</f>
        <v>0</v>
      </c>
      <c r="F47" s="8">
        <f>FC_OTH_CP_E!F47+FC_OTH_HH_E!F47+FC_OTH_AFF_E!F47</f>
        <v>0</v>
      </c>
      <c r="G47" s="8">
        <f>FC_OTH_CP_E!G47+FC_OTH_HH_E!G47+FC_OTH_AFF_E!G47</f>
        <v>0</v>
      </c>
      <c r="H47" s="8">
        <f>FC_OTH_CP_E!H47+FC_OTH_HH_E!H47+FC_OTH_AFF_E!H47</f>
        <v>0</v>
      </c>
      <c r="I47" s="8">
        <f>FC_OTH_CP_E!I47+FC_OTH_HH_E!I47+FC_OTH_AFF_E!I47</f>
        <v>0</v>
      </c>
      <c r="J47" s="8">
        <f>FC_OTH_CP_E!J47+FC_OTH_HH_E!J47+FC_OTH_AFF_E!J47</f>
        <v>0</v>
      </c>
      <c r="K47" s="8">
        <f>FC_OTH_CP_E!K47+FC_OTH_HH_E!K47+FC_OTH_AFF_E!K47</f>
        <v>0</v>
      </c>
      <c r="L47" s="8">
        <f>FC_OTH_CP_E!L47+FC_OTH_HH_E!L47+FC_OTH_AFF_E!L47</f>
        <v>0</v>
      </c>
      <c r="M47" s="8">
        <f>FC_OTH_CP_E!M47+FC_OTH_HH_E!M47+FC_OTH_AFF_E!M47</f>
        <v>0</v>
      </c>
      <c r="N47" s="8">
        <f>FC_OTH_CP_E!N47+FC_OTH_HH_E!N47+FC_OTH_AFF_E!N47</f>
        <v>0</v>
      </c>
      <c r="O47" s="8">
        <f>FC_OTH_CP_E!O47+FC_OTH_HH_E!O47+FC_OTH_AFF_E!O47</f>
        <v>0</v>
      </c>
      <c r="P47" s="8">
        <f>FC_OTH_CP_E!P47+FC_OTH_HH_E!P47+FC_OTH_AFF_E!P47</f>
        <v>0</v>
      </c>
      <c r="Q47" s="8">
        <f>FC_OTH_CP_E!Q47+FC_OTH_HH_E!Q47+FC_OTH_AFF_E!Q47</f>
        <v>0</v>
      </c>
      <c r="R47" s="8">
        <f>FC_OTH_CP_E!R47+FC_OTH_HH_E!R47+FC_OTH_AFF_E!R47</f>
        <v>0</v>
      </c>
      <c r="S47" s="8">
        <f>FC_OTH_CP_E!S47+FC_OTH_HH_E!S47+FC_OTH_AFF_E!S47</f>
        <v>0</v>
      </c>
      <c r="T47" s="8">
        <f>FC_OTH_CP_E!T47+FC_OTH_HH_E!T47+FC_OTH_AFF_E!T47</f>
        <v>0</v>
      </c>
      <c r="U47" s="8">
        <f>FC_OTH_CP_E!U47+FC_OTH_HH_E!U47+FC_OTH_AFF_E!U47</f>
        <v>0</v>
      </c>
      <c r="V47" s="8">
        <f>FC_OTH_CP_E!V47+FC_OTH_HH_E!V47+FC_OTH_AFF_E!V47</f>
        <v>0</v>
      </c>
      <c r="W47" s="8">
        <f>FC_OTH_CP_E!W47+FC_OTH_HH_E!W47+FC_OTH_AFF_E!W47</f>
        <v>0</v>
      </c>
      <c r="X47" s="8">
        <f>FC_OTH_CP_E!X47+FC_OTH_HH_E!X47+FC_OTH_AFF_E!X47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FC_OTH_CP_E!C48+FC_OTH_HH_E!C48+FC_OTH_AFF_E!C48</f>
        <v>0</v>
      </c>
      <c r="D48" s="8">
        <f>FC_OTH_CP_E!D48+FC_OTH_HH_E!D48+FC_OTH_AFF_E!D48</f>
        <v>0</v>
      </c>
      <c r="E48" s="8">
        <f>FC_OTH_CP_E!E48+FC_OTH_HH_E!E48+FC_OTH_AFF_E!E48</f>
        <v>0</v>
      </c>
      <c r="F48" s="8">
        <f>FC_OTH_CP_E!F48+FC_OTH_HH_E!F48+FC_OTH_AFF_E!F48</f>
        <v>0</v>
      </c>
      <c r="G48" s="8">
        <f>FC_OTH_CP_E!G48+FC_OTH_HH_E!G48+FC_OTH_AFF_E!G48</f>
        <v>0</v>
      </c>
      <c r="H48" s="8">
        <f>FC_OTH_CP_E!H48+FC_OTH_HH_E!H48+FC_OTH_AFF_E!H48</f>
        <v>0</v>
      </c>
      <c r="I48" s="8">
        <f>FC_OTH_CP_E!I48+FC_OTH_HH_E!I48+FC_OTH_AFF_E!I48</f>
        <v>0</v>
      </c>
      <c r="J48" s="8">
        <f>FC_OTH_CP_E!J48+FC_OTH_HH_E!J48+FC_OTH_AFF_E!J48</f>
        <v>0</v>
      </c>
      <c r="K48" s="8">
        <f>FC_OTH_CP_E!K48+FC_OTH_HH_E!K48+FC_OTH_AFF_E!K48</f>
        <v>0</v>
      </c>
      <c r="L48" s="8">
        <f>FC_OTH_CP_E!L48+FC_OTH_HH_E!L48+FC_OTH_AFF_E!L48</f>
        <v>0</v>
      </c>
      <c r="M48" s="8">
        <f>FC_OTH_CP_E!M48+FC_OTH_HH_E!M48+FC_OTH_AFF_E!M48</f>
        <v>0</v>
      </c>
      <c r="N48" s="8">
        <f>FC_OTH_CP_E!N48+FC_OTH_HH_E!N48+FC_OTH_AFF_E!N48</f>
        <v>0</v>
      </c>
      <c r="O48" s="8">
        <f>FC_OTH_CP_E!O48+FC_OTH_HH_E!O48+FC_OTH_AFF_E!O48</f>
        <v>0</v>
      </c>
      <c r="P48" s="8">
        <f>FC_OTH_CP_E!P48+FC_OTH_HH_E!P48+FC_OTH_AFF_E!P48</f>
        <v>0</v>
      </c>
      <c r="Q48" s="8">
        <f>FC_OTH_CP_E!Q48+FC_OTH_HH_E!Q48+FC_OTH_AFF_E!Q48</f>
        <v>0</v>
      </c>
      <c r="R48" s="8">
        <f>FC_OTH_CP_E!R48+FC_OTH_HH_E!R48+FC_OTH_AFF_E!R48</f>
        <v>0</v>
      </c>
      <c r="S48" s="8">
        <f>FC_OTH_CP_E!S48+FC_OTH_HH_E!S48+FC_OTH_AFF_E!S48</f>
        <v>0</v>
      </c>
      <c r="T48" s="8">
        <f>FC_OTH_CP_E!T48+FC_OTH_HH_E!T48+FC_OTH_AFF_E!T48</f>
        <v>0</v>
      </c>
      <c r="U48" s="8">
        <f>FC_OTH_CP_E!U48+FC_OTH_HH_E!U48+FC_OTH_AFF_E!U48</f>
        <v>0</v>
      </c>
      <c r="V48" s="8">
        <f>FC_OTH_CP_E!V48+FC_OTH_HH_E!V48+FC_OTH_AFF_E!V48</f>
        <v>0</v>
      </c>
      <c r="W48" s="8">
        <f>FC_OTH_CP_E!W48+FC_OTH_HH_E!W48+FC_OTH_AFF_E!W48</f>
        <v>0</v>
      </c>
      <c r="X48" s="8">
        <f>FC_OTH_CP_E!X48+FC_OTH_HH_E!X48+FC_OTH_AFF_E!X48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FC_OTH_CP_E!C49+FC_OTH_HH_E!C49+FC_OTH_AFF_E!C49</f>
        <v>0</v>
      </c>
      <c r="D49" s="8">
        <f>FC_OTH_CP_E!D49+FC_OTH_HH_E!D49+FC_OTH_AFF_E!D49</f>
        <v>0</v>
      </c>
      <c r="E49" s="8">
        <f>FC_OTH_CP_E!E49+FC_OTH_HH_E!E49+FC_OTH_AFF_E!E49</f>
        <v>0</v>
      </c>
      <c r="F49" s="8">
        <f>FC_OTH_CP_E!F49+FC_OTH_HH_E!F49+FC_OTH_AFF_E!F49</f>
        <v>0</v>
      </c>
      <c r="G49" s="8">
        <f>FC_OTH_CP_E!G49+FC_OTH_HH_E!G49+FC_OTH_AFF_E!G49</f>
        <v>0</v>
      </c>
      <c r="H49" s="8">
        <f>FC_OTH_CP_E!H49+FC_OTH_HH_E!H49+FC_OTH_AFF_E!H49</f>
        <v>0</v>
      </c>
      <c r="I49" s="8">
        <f>FC_OTH_CP_E!I49+FC_OTH_HH_E!I49+FC_OTH_AFF_E!I49</f>
        <v>0</v>
      </c>
      <c r="J49" s="8">
        <f>FC_OTH_CP_E!J49+FC_OTH_HH_E!J49+FC_OTH_AFF_E!J49</f>
        <v>0</v>
      </c>
      <c r="K49" s="8">
        <f>FC_OTH_CP_E!K49+FC_OTH_HH_E!K49+FC_OTH_AFF_E!K49</f>
        <v>0</v>
      </c>
      <c r="L49" s="8">
        <f>FC_OTH_CP_E!L49+FC_OTH_HH_E!L49+FC_OTH_AFF_E!L49</f>
        <v>0</v>
      </c>
      <c r="M49" s="8">
        <f>FC_OTH_CP_E!M49+FC_OTH_HH_E!M49+FC_OTH_AFF_E!M49</f>
        <v>0</v>
      </c>
      <c r="N49" s="8">
        <f>FC_OTH_CP_E!N49+FC_OTH_HH_E!N49+FC_OTH_AFF_E!N49</f>
        <v>0</v>
      </c>
      <c r="O49" s="8">
        <f>FC_OTH_CP_E!O49+FC_OTH_HH_E!O49+FC_OTH_AFF_E!O49</f>
        <v>0</v>
      </c>
      <c r="P49" s="8">
        <f>FC_OTH_CP_E!P49+FC_OTH_HH_E!P49+FC_OTH_AFF_E!P49</f>
        <v>0</v>
      </c>
      <c r="Q49" s="8">
        <f>FC_OTH_CP_E!Q49+FC_OTH_HH_E!Q49+FC_OTH_AFF_E!Q49</f>
        <v>0</v>
      </c>
      <c r="R49" s="8">
        <f>FC_OTH_CP_E!R49+FC_OTH_HH_E!R49+FC_OTH_AFF_E!R49</f>
        <v>0</v>
      </c>
      <c r="S49" s="8">
        <f>FC_OTH_CP_E!S49+FC_OTH_HH_E!S49+FC_OTH_AFF_E!S49</f>
        <v>0</v>
      </c>
      <c r="T49" s="8">
        <f>FC_OTH_CP_E!T49+FC_OTH_HH_E!T49+FC_OTH_AFF_E!T49</f>
        <v>0</v>
      </c>
      <c r="U49" s="8">
        <f>FC_OTH_CP_E!U49+FC_OTH_HH_E!U49+FC_OTH_AFF_E!U49</f>
        <v>0</v>
      </c>
      <c r="V49" s="8">
        <f>FC_OTH_CP_E!V49+FC_OTH_HH_E!V49+FC_OTH_AFF_E!V49</f>
        <v>0</v>
      </c>
      <c r="W49" s="8">
        <f>FC_OTH_CP_E!W49+FC_OTH_HH_E!W49+FC_OTH_AFF_E!W49</f>
        <v>0</v>
      </c>
      <c r="X49" s="8">
        <f>FC_OTH_CP_E!X49+FC_OTH_HH_E!X49+FC_OTH_AFF_E!X49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FC_OTH_CP_E!C50+FC_OTH_HH_E!C50+FC_OTH_AFF_E!C50</f>
        <v>0</v>
      </c>
      <c r="D50" s="8">
        <f>FC_OTH_CP_E!D50+FC_OTH_HH_E!D50+FC_OTH_AFF_E!D50</f>
        <v>0</v>
      </c>
      <c r="E50" s="8">
        <f>FC_OTH_CP_E!E50+FC_OTH_HH_E!E50+FC_OTH_AFF_E!E50</f>
        <v>0</v>
      </c>
      <c r="F50" s="8">
        <f>FC_OTH_CP_E!F50+FC_OTH_HH_E!F50+FC_OTH_AFF_E!F50</f>
        <v>0</v>
      </c>
      <c r="G50" s="8">
        <f>FC_OTH_CP_E!G50+FC_OTH_HH_E!G50+FC_OTH_AFF_E!G50</f>
        <v>0</v>
      </c>
      <c r="H50" s="8">
        <f>FC_OTH_CP_E!H50+FC_OTH_HH_E!H50+FC_OTH_AFF_E!H50</f>
        <v>0</v>
      </c>
      <c r="I50" s="8">
        <f>FC_OTH_CP_E!I50+FC_OTH_HH_E!I50+FC_OTH_AFF_E!I50</f>
        <v>0</v>
      </c>
      <c r="J50" s="8">
        <f>FC_OTH_CP_E!J50+FC_OTH_HH_E!J50+FC_OTH_AFF_E!J50</f>
        <v>0</v>
      </c>
      <c r="K50" s="8">
        <f>FC_OTH_CP_E!K50+FC_OTH_HH_E!K50+FC_OTH_AFF_E!K50</f>
        <v>0</v>
      </c>
      <c r="L50" s="8">
        <f>FC_OTH_CP_E!L50+FC_OTH_HH_E!L50+FC_OTH_AFF_E!L50</f>
        <v>0</v>
      </c>
      <c r="M50" s="8">
        <f>FC_OTH_CP_E!M50+FC_OTH_HH_E!M50+FC_OTH_AFF_E!M50</f>
        <v>0</v>
      </c>
      <c r="N50" s="8">
        <f>FC_OTH_CP_E!N50+FC_OTH_HH_E!N50+FC_OTH_AFF_E!N50</f>
        <v>0</v>
      </c>
      <c r="O50" s="8">
        <f>FC_OTH_CP_E!O50+FC_OTH_HH_E!O50+FC_OTH_AFF_E!O50</f>
        <v>0</v>
      </c>
      <c r="P50" s="8">
        <f>FC_OTH_CP_E!P50+FC_OTH_HH_E!P50+FC_OTH_AFF_E!P50</f>
        <v>0</v>
      </c>
      <c r="Q50" s="8">
        <f>FC_OTH_CP_E!Q50+FC_OTH_HH_E!Q50+FC_OTH_AFF_E!Q50</f>
        <v>0</v>
      </c>
      <c r="R50" s="8">
        <f>FC_OTH_CP_E!R50+FC_OTH_HH_E!R50+FC_OTH_AFF_E!R50</f>
        <v>0</v>
      </c>
      <c r="S50" s="8">
        <f>FC_OTH_CP_E!S50+FC_OTH_HH_E!S50+FC_OTH_AFF_E!S50</f>
        <v>0</v>
      </c>
      <c r="T50" s="8">
        <f>FC_OTH_CP_E!T50+FC_OTH_HH_E!T50+FC_OTH_AFF_E!T50</f>
        <v>0</v>
      </c>
      <c r="U50" s="8">
        <f>FC_OTH_CP_E!U50+FC_OTH_HH_E!U50+FC_OTH_AFF_E!U50</f>
        <v>0</v>
      </c>
      <c r="V50" s="8">
        <f>FC_OTH_CP_E!V50+FC_OTH_HH_E!V50+FC_OTH_AFF_E!V50</f>
        <v>0</v>
      </c>
      <c r="W50" s="8">
        <f>FC_OTH_CP_E!W50+FC_OTH_HH_E!W50+FC_OTH_AFF_E!W50</f>
        <v>0</v>
      </c>
      <c r="X50" s="8">
        <f>FC_OTH_CP_E!X50+FC_OTH_HH_E!X50+FC_OTH_AFF_E!X50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FC_OTH_CP_E!C51+FC_OTH_HH_E!C51+FC_OTH_AFF_E!C51</f>
        <v>716.81400252000003</v>
      </c>
      <c r="D51" s="27">
        <f>FC_OTH_CP_E!D51+FC_OTH_HH_E!D51+FC_OTH_AFF_E!D51</f>
        <v>659.71203408000019</v>
      </c>
      <c r="E51" s="27">
        <f>FC_OTH_CP_E!E51+FC_OTH_HH_E!E51+FC_OTH_AFF_E!E51</f>
        <v>686.83384835999982</v>
      </c>
      <c r="F51" s="27">
        <f>FC_OTH_CP_E!F51+FC_OTH_HH_E!F51+FC_OTH_AFF_E!F51</f>
        <v>736.28415827999993</v>
      </c>
      <c r="G51" s="27">
        <f>FC_OTH_CP_E!G51+FC_OTH_HH_E!G51+FC_OTH_AFF_E!G51</f>
        <v>739.04091228000004</v>
      </c>
      <c r="H51" s="27">
        <f>FC_OTH_CP_E!H51+FC_OTH_HH_E!H51+FC_OTH_AFF_E!H51</f>
        <v>708.47971919999998</v>
      </c>
      <c r="I51" s="27">
        <f>FC_OTH_CP_E!I51+FC_OTH_HH_E!I51+FC_OTH_AFF_E!I51</f>
        <v>722.50361964000001</v>
      </c>
      <c r="J51" s="27">
        <f>FC_OTH_CP_E!J51+FC_OTH_HH_E!J51+FC_OTH_AFF_E!J51</f>
        <v>683.37528336000025</v>
      </c>
      <c r="K51" s="27">
        <f>FC_OTH_CP_E!K51+FC_OTH_HH_E!K51+FC_OTH_AFF_E!K51</f>
        <v>764.53513092000026</v>
      </c>
      <c r="L51" s="27">
        <f>FC_OTH_CP_E!L51+FC_OTH_HH_E!L51+FC_OTH_AFF_E!L51</f>
        <v>757.27002384000036</v>
      </c>
      <c r="M51" s="27">
        <f>FC_OTH_CP_E!M51+FC_OTH_HH_E!M51+FC_OTH_AFF_E!M51</f>
        <v>858.98313864000033</v>
      </c>
      <c r="N51" s="27">
        <f>FC_OTH_CP_E!N51+FC_OTH_HH_E!N51+FC_OTH_AFF_E!N51</f>
        <v>668.68006788000037</v>
      </c>
      <c r="O51" s="27">
        <f>FC_OTH_CP_E!O51+FC_OTH_HH_E!O51+FC_OTH_AFF_E!O51</f>
        <v>722.58117228000026</v>
      </c>
      <c r="P51" s="27">
        <f>FC_OTH_CP_E!P51+FC_OTH_HH_E!P51+FC_OTH_AFF_E!P51</f>
        <v>746.80627427999957</v>
      </c>
      <c r="Q51" s="27">
        <f>FC_OTH_CP_E!Q51+FC_OTH_HH_E!Q51+FC_OTH_AFF_E!Q51</f>
        <v>688.5115300800004</v>
      </c>
      <c r="R51" s="27">
        <f>FC_OTH_CP_E!R51+FC_OTH_HH_E!R51+FC_OTH_AFF_E!R51</f>
        <v>763.18805771999962</v>
      </c>
      <c r="S51" s="27">
        <f>FC_OTH_CP_E!S51+FC_OTH_HH_E!S51+FC_OTH_AFF_E!S51</f>
        <v>827.3337850799993</v>
      </c>
      <c r="T51" s="27">
        <f>FC_OTH_CP_E!T51+FC_OTH_HH_E!T51+FC_OTH_AFF_E!T51</f>
        <v>836.37129311999956</v>
      </c>
      <c r="U51" s="27">
        <f>FC_OTH_CP_E!U51+FC_OTH_HH_E!U51+FC_OTH_AFF_E!U51</f>
        <v>809.71701623999968</v>
      </c>
      <c r="V51" s="27">
        <f>FC_OTH_CP_E!V51+FC_OTH_HH_E!V51+FC_OTH_AFF_E!V51</f>
        <v>831.10478219999959</v>
      </c>
      <c r="W51" s="27">
        <f>FC_OTH_CP_E!W51+FC_OTH_HH_E!W51+FC_OTH_AFF_E!W51</f>
        <v>782.93065751999995</v>
      </c>
      <c r="X51" s="27">
        <f>FC_OTH_CP_E!X51+FC_OTH_HH_E!X51+FC_OTH_AFF_E!X51</f>
        <v>834.88446360000057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FC_OTH_CP_E!C53+FC_OTH_HH_E!C53+FC_OTH_AFF_E!C53</f>
        <v>0</v>
      </c>
      <c r="D53" s="8">
        <f>FC_OTH_CP_E!D53+FC_OTH_HH_E!D53+FC_OTH_AFF_E!D53</f>
        <v>0</v>
      </c>
      <c r="E53" s="8">
        <f>FC_OTH_CP_E!E53+FC_OTH_HH_E!E53+FC_OTH_AFF_E!E53</f>
        <v>0</v>
      </c>
      <c r="F53" s="8">
        <f>FC_OTH_CP_E!F53+FC_OTH_HH_E!F53+FC_OTH_AFF_E!F53</f>
        <v>0</v>
      </c>
      <c r="G53" s="8">
        <f>FC_OTH_CP_E!G53+FC_OTH_HH_E!G53+FC_OTH_AFF_E!G53</f>
        <v>0</v>
      </c>
      <c r="H53" s="8">
        <f>FC_OTH_CP_E!H53+FC_OTH_HH_E!H53+FC_OTH_AFF_E!H53</f>
        <v>0</v>
      </c>
      <c r="I53" s="8">
        <f>FC_OTH_CP_E!I53+FC_OTH_HH_E!I53+FC_OTH_AFF_E!I53</f>
        <v>0</v>
      </c>
      <c r="J53" s="8">
        <f>FC_OTH_CP_E!J53+FC_OTH_HH_E!J53+FC_OTH_AFF_E!J53</f>
        <v>0</v>
      </c>
      <c r="K53" s="8">
        <f>FC_OTH_CP_E!K53+FC_OTH_HH_E!K53+FC_OTH_AFF_E!K53</f>
        <v>0</v>
      </c>
      <c r="L53" s="8">
        <f>FC_OTH_CP_E!L53+FC_OTH_HH_E!L53+FC_OTH_AFF_E!L53</f>
        <v>0</v>
      </c>
      <c r="M53" s="8">
        <f>FC_OTH_CP_E!M53+FC_OTH_HH_E!M53+FC_OTH_AFF_E!M53</f>
        <v>0</v>
      </c>
      <c r="N53" s="8">
        <f>FC_OTH_CP_E!N53+FC_OTH_HH_E!N53+FC_OTH_AFF_E!N53</f>
        <v>0</v>
      </c>
      <c r="O53" s="8">
        <f>FC_OTH_CP_E!O53+FC_OTH_HH_E!O53+FC_OTH_AFF_E!O53</f>
        <v>0</v>
      </c>
      <c r="P53" s="8">
        <f>FC_OTH_CP_E!P53+FC_OTH_HH_E!P53+FC_OTH_AFF_E!P53</f>
        <v>0</v>
      </c>
      <c r="Q53" s="8">
        <f>FC_OTH_CP_E!Q53+FC_OTH_HH_E!Q53+FC_OTH_AFF_E!Q53</f>
        <v>0</v>
      </c>
      <c r="R53" s="8">
        <f>FC_OTH_CP_E!R53+FC_OTH_HH_E!R53+FC_OTH_AFF_E!R53</f>
        <v>0</v>
      </c>
      <c r="S53" s="8">
        <f>FC_OTH_CP_E!S53+FC_OTH_HH_E!S53+FC_OTH_AFF_E!S53</f>
        <v>0</v>
      </c>
      <c r="T53" s="8">
        <f>FC_OTH_CP_E!T53+FC_OTH_HH_E!T53+FC_OTH_AFF_E!T53</f>
        <v>0</v>
      </c>
      <c r="U53" s="8">
        <f>FC_OTH_CP_E!U53+FC_OTH_HH_E!U53+FC_OTH_AFF_E!U53</f>
        <v>0</v>
      </c>
      <c r="V53" s="8">
        <f>FC_OTH_CP_E!V53+FC_OTH_HH_E!V53+FC_OTH_AFF_E!V53</f>
        <v>0</v>
      </c>
      <c r="W53" s="8">
        <f>FC_OTH_CP_E!W53+FC_OTH_HH_E!W53+FC_OTH_AFF_E!W53</f>
        <v>0</v>
      </c>
      <c r="X53" s="8">
        <f>FC_OTH_CP_E!X53+FC_OTH_HH_E!X53+FC_OTH_AFF_E!X53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FC_OTH_CP_E!C54+FC_OTH_HH_E!C54+FC_OTH_AFF_E!C54</f>
        <v>0</v>
      </c>
      <c r="D54" s="45">
        <f>FC_OTH_CP_E!D54+FC_OTH_HH_E!D54+FC_OTH_AFF_E!D54</f>
        <v>0</v>
      </c>
      <c r="E54" s="45">
        <f>FC_OTH_CP_E!E54+FC_OTH_HH_E!E54+FC_OTH_AFF_E!E54</f>
        <v>0</v>
      </c>
      <c r="F54" s="45">
        <f>FC_OTH_CP_E!F54+FC_OTH_HH_E!F54+FC_OTH_AFF_E!F54</f>
        <v>0</v>
      </c>
      <c r="G54" s="45">
        <f>FC_OTH_CP_E!G54+FC_OTH_HH_E!G54+FC_OTH_AFF_E!G54</f>
        <v>0</v>
      </c>
      <c r="H54" s="45">
        <f>FC_OTH_CP_E!H54+FC_OTH_HH_E!H54+FC_OTH_AFF_E!H54</f>
        <v>0</v>
      </c>
      <c r="I54" s="45">
        <f>FC_OTH_CP_E!I54+FC_OTH_HH_E!I54+FC_OTH_AFF_E!I54</f>
        <v>0</v>
      </c>
      <c r="J54" s="45">
        <f>FC_OTH_CP_E!J54+FC_OTH_HH_E!J54+FC_OTH_AFF_E!J54</f>
        <v>0</v>
      </c>
      <c r="K54" s="45">
        <f>FC_OTH_CP_E!K54+FC_OTH_HH_E!K54+FC_OTH_AFF_E!K54</f>
        <v>0</v>
      </c>
      <c r="L54" s="45">
        <f>FC_OTH_CP_E!L54+FC_OTH_HH_E!L54+FC_OTH_AFF_E!L54</f>
        <v>0</v>
      </c>
      <c r="M54" s="45">
        <f>FC_OTH_CP_E!M54+FC_OTH_HH_E!M54+FC_OTH_AFF_E!M54</f>
        <v>0</v>
      </c>
      <c r="N54" s="45">
        <f>FC_OTH_CP_E!N54+FC_OTH_HH_E!N54+FC_OTH_AFF_E!N54</f>
        <v>0</v>
      </c>
      <c r="O54" s="45">
        <f>FC_OTH_CP_E!O54+FC_OTH_HH_E!O54+FC_OTH_AFF_E!O54</f>
        <v>0</v>
      </c>
      <c r="P54" s="45">
        <f>FC_OTH_CP_E!P54+FC_OTH_HH_E!P54+FC_OTH_AFF_E!P54</f>
        <v>0</v>
      </c>
      <c r="Q54" s="45">
        <f>FC_OTH_CP_E!Q54+FC_OTH_HH_E!Q54+FC_OTH_AFF_E!Q54</f>
        <v>0</v>
      </c>
      <c r="R54" s="45">
        <f>FC_OTH_CP_E!R54+FC_OTH_HH_E!R54+FC_OTH_AFF_E!R54</f>
        <v>0</v>
      </c>
      <c r="S54" s="45">
        <f>FC_OTH_CP_E!S54+FC_OTH_HH_E!S54+FC_OTH_AFF_E!S54</f>
        <v>0</v>
      </c>
      <c r="T54" s="45">
        <f>FC_OTH_CP_E!T54+FC_OTH_HH_E!T54+FC_OTH_AFF_E!T54</f>
        <v>0</v>
      </c>
      <c r="U54" s="45">
        <f>FC_OTH_CP_E!U54+FC_OTH_HH_E!U54+FC_OTH_AFF_E!U54</f>
        <v>0</v>
      </c>
      <c r="V54" s="45">
        <f>FC_OTH_CP_E!V54+FC_OTH_HH_E!V54+FC_OTH_AFF_E!V54</f>
        <v>0</v>
      </c>
      <c r="W54" s="45">
        <f>FC_OTH_CP_E!W54+FC_OTH_HH_E!W54+FC_OTH_AFF_E!W54</f>
        <v>0</v>
      </c>
      <c r="X54" s="45">
        <f>FC_OTH_CP_E!X54+FC_OTH_HH_E!X54+FC_OTH_AFF_E!X54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72.171872639999989</v>
      </c>
      <c r="D61" s="49">
        <f t="shared" si="31"/>
        <v>79.047763199999991</v>
      </c>
      <c r="E61" s="49">
        <f t="shared" si="31"/>
        <v>73.711149119999988</v>
      </c>
      <c r="F61" s="49">
        <f t="shared" si="31"/>
        <v>76.647785759999977</v>
      </c>
      <c r="G61" s="49">
        <f t="shared" si="31"/>
        <v>82.909008</v>
      </c>
      <c r="H61" s="49">
        <f t="shared" si="31"/>
        <v>81.411659280000009</v>
      </c>
      <c r="I61" s="49">
        <f t="shared" si="31"/>
        <v>82.899900720000005</v>
      </c>
      <c r="J61" s="49">
        <f t="shared" si="31"/>
        <v>76.086697679999986</v>
      </c>
      <c r="K61" s="49">
        <f t="shared" si="31"/>
        <v>84.787375679999997</v>
      </c>
      <c r="L61" s="49">
        <f t="shared" si="31"/>
        <v>95.765292000000031</v>
      </c>
      <c r="M61" s="49">
        <f t="shared" si="31"/>
        <v>95.507375039999999</v>
      </c>
      <c r="N61" s="49">
        <f t="shared" si="31"/>
        <v>76.188954240000001</v>
      </c>
      <c r="O61" s="49">
        <f t="shared" si="31"/>
        <v>93.095901360000042</v>
      </c>
      <c r="P61" s="49">
        <f t="shared" si="31"/>
        <v>101.59818983999996</v>
      </c>
      <c r="Q61" s="49">
        <f t="shared" si="31"/>
        <v>109.8107892</v>
      </c>
      <c r="R61" s="49">
        <f t="shared" si="31"/>
        <v>114.10685496000008</v>
      </c>
      <c r="S61" s="49">
        <f t="shared" si="31"/>
        <v>131.29892496000008</v>
      </c>
      <c r="T61" s="49">
        <f t="shared" si="31"/>
        <v>117.26394119999998</v>
      </c>
      <c r="U61" s="49">
        <f t="shared" si="31"/>
        <v>124.48589832000009</v>
      </c>
      <c r="V61" s="49">
        <f t="shared" si="31"/>
        <v>80.173986480000011</v>
      </c>
      <c r="W61" s="49">
        <f t="shared" si="31"/>
        <v>77.307955199999967</v>
      </c>
      <c r="X61" s="49">
        <f t="shared" si="31"/>
        <v>77.55266735999993</v>
      </c>
    </row>
    <row r="62" spans="1:24" ht="11.25" customHeight="1" x14ac:dyDescent="0.2">
      <c r="A62" s="50" t="s">
        <v>92</v>
      </c>
      <c r="B62" s="51" t="s">
        <v>93</v>
      </c>
      <c r="C62" s="52">
        <f>FC_OTH_CP_E!C62+FC_OTH_HH_E!C62+FC_OTH_AFF_E!C62</f>
        <v>70.92489599999999</v>
      </c>
      <c r="D62" s="52">
        <f>FC_OTH_CP_E!D62+FC_OTH_HH_E!D62+FC_OTH_AFF_E!D62</f>
        <v>76.799116799999993</v>
      </c>
      <c r="E62" s="52">
        <f>FC_OTH_CP_E!E62+FC_OTH_HH_E!E62+FC_OTH_AFF_E!E62</f>
        <v>71.216409599999992</v>
      </c>
      <c r="F62" s="52">
        <f>FC_OTH_CP_E!F62+FC_OTH_HH_E!F62+FC_OTH_AFF_E!F62</f>
        <v>72.491327999999982</v>
      </c>
      <c r="G62" s="52">
        <f>FC_OTH_CP_E!G62+FC_OTH_HH_E!G62+FC_OTH_AFF_E!G62</f>
        <v>77.318841599999999</v>
      </c>
      <c r="H62" s="52">
        <f>FC_OTH_CP_E!H62+FC_OTH_HH_E!H62+FC_OTH_AFF_E!H62</f>
        <v>73.931961600000008</v>
      </c>
      <c r="I62" s="52">
        <f>FC_OTH_CP_E!I62+FC_OTH_HH_E!I62+FC_OTH_AFF_E!I62</f>
        <v>73.943251200000006</v>
      </c>
      <c r="J62" s="52">
        <f>FC_OTH_CP_E!J62+FC_OTH_HH_E!J62+FC_OTH_AFF_E!J62</f>
        <v>66.032063999999977</v>
      </c>
      <c r="K62" s="52">
        <f>FC_OTH_CP_E!K62+FC_OTH_HH_E!K62+FC_OTH_AFF_E!K62</f>
        <v>72.744537600000001</v>
      </c>
      <c r="L62" s="52">
        <f>FC_OTH_CP_E!L62+FC_OTH_HH_E!L62+FC_OTH_AFF_E!L62</f>
        <v>81.11174400000003</v>
      </c>
      <c r="M62" s="52">
        <f>FC_OTH_CP_E!M62+FC_OTH_HH_E!M62+FC_OTH_AFF_E!M62</f>
        <v>83.768025600000001</v>
      </c>
      <c r="N62" s="52">
        <f>FC_OTH_CP_E!N62+FC_OTH_HH_E!N62+FC_OTH_AFF_E!N62</f>
        <v>65.161152000000001</v>
      </c>
      <c r="O62" s="52">
        <f>FC_OTH_CP_E!O62+FC_OTH_HH_E!O62+FC_OTH_AFF_E!O62</f>
        <v>82.121760000000037</v>
      </c>
      <c r="P62" s="52">
        <f>FC_OTH_CP_E!P62+FC_OTH_HH_E!P62+FC_OTH_AFF_E!P62</f>
        <v>91.379231999999959</v>
      </c>
      <c r="Q62" s="52">
        <f>FC_OTH_CP_E!Q62+FC_OTH_HH_E!Q62+FC_OTH_AFF_E!Q62</f>
        <v>101.8648512</v>
      </c>
      <c r="R62" s="52">
        <f>FC_OTH_CP_E!R62+FC_OTH_HH_E!R62+FC_OTH_AFF_E!R62</f>
        <v>106.28553600000008</v>
      </c>
      <c r="S62" s="52">
        <f>FC_OTH_CP_E!S62+FC_OTH_HH_E!S62+FC_OTH_AFF_E!S62</f>
        <v>121.00193280000009</v>
      </c>
      <c r="T62" s="52">
        <f>FC_OTH_CP_E!T62+FC_OTH_HH_E!T62+FC_OTH_AFF_E!T62</f>
        <v>106.51898879999997</v>
      </c>
      <c r="U62" s="52">
        <f>FC_OTH_CP_E!U62+FC_OTH_HH_E!U62+FC_OTH_AFF_E!U62</f>
        <v>112.35087360000009</v>
      </c>
      <c r="V62" s="52">
        <f>FC_OTH_CP_E!V62+FC_OTH_HH_E!V62+FC_OTH_AFF_E!V62</f>
        <v>72.480038400000012</v>
      </c>
      <c r="W62" s="52">
        <f>FC_OTH_CP_E!W62+FC_OTH_HH_E!W62+FC_OTH_AFF_E!W62</f>
        <v>71.977247999999975</v>
      </c>
      <c r="X62" s="52">
        <f>FC_OTH_CP_E!X62+FC_OTH_HH_E!X62+FC_OTH_AFF_E!X62</f>
        <v>75.491539199999934</v>
      </c>
    </row>
    <row r="63" spans="1:24" ht="11.25" customHeight="1" x14ac:dyDescent="0.2">
      <c r="A63" s="50" t="s">
        <v>94</v>
      </c>
      <c r="B63" s="51" t="s">
        <v>95</v>
      </c>
      <c r="C63" s="52">
        <f>FC_OTH_CP_E!C63+FC_OTH_HH_E!C63+FC_OTH_AFF_E!C63</f>
        <v>0</v>
      </c>
      <c r="D63" s="52">
        <f>FC_OTH_CP_E!D63+FC_OTH_HH_E!D63+FC_OTH_AFF_E!D63</f>
        <v>0</v>
      </c>
      <c r="E63" s="52">
        <f>FC_OTH_CP_E!E63+FC_OTH_HH_E!E63+FC_OTH_AFF_E!E63</f>
        <v>0</v>
      </c>
      <c r="F63" s="52">
        <f>FC_OTH_CP_E!F63+FC_OTH_HH_E!F63+FC_OTH_AFF_E!F63</f>
        <v>0</v>
      </c>
      <c r="G63" s="52">
        <f>FC_OTH_CP_E!G63+FC_OTH_HH_E!G63+FC_OTH_AFF_E!G63</f>
        <v>0</v>
      </c>
      <c r="H63" s="52">
        <f>FC_OTH_CP_E!H63+FC_OTH_HH_E!H63+FC_OTH_AFF_E!H63</f>
        <v>0</v>
      </c>
      <c r="I63" s="52">
        <f>FC_OTH_CP_E!I63+FC_OTH_HH_E!I63+FC_OTH_AFF_E!I63</f>
        <v>0</v>
      </c>
      <c r="J63" s="52">
        <f>FC_OTH_CP_E!J63+FC_OTH_HH_E!J63+FC_OTH_AFF_E!J63</f>
        <v>0</v>
      </c>
      <c r="K63" s="52">
        <f>FC_OTH_CP_E!K63+FC_OTH_HH_E!K63+FC_OTH_AFF_E!K63</f>
        <v>0</v>
      </c>
      <c r="L63" s="52">
        <f>FC_OTH_CP_E!L63+FC_OTH_HH_E!L63+FC_OTH_AFF_E!L63</f>
        <v>0</v>
      </c>
      <c r="M63" s="52">
        <f>FC_OTH_CP_E!M63+FC_OTH_HH_E!M63+FC_OTH_AFF_E!M63</f>
        <v>0</v>
      </c>
      <c r="N63" s="52">
        <f>FC_OTH_CP_E!N63+FC_OTH_HH_E!N63+FC_OTH_AFF_E!N63</f>
        <v>0</v>
      </c>
      <c r="O63" s="52">
        <f>FC_OTH_CP_E!O63+FC_OTH_HH_E!O63+FC_OTH_AFF_E!O63</f>
        <v>0</v>
      </c>
      <c r="P63" s="52">
        <f>FC_OTH_CP_E!P63+FC_OTH_HH_E!P63+FC_OTH_AFF_E!P63</f>
        <v>0</v>
      </c>
      <c r="Q63" s="52">
        <f>FC_OTH_CP_E!Q63+FC_OTH_HH_E!Q63+FC_OTH_AFF_E!Q63</f>
        <v>0</v>
      </c>
      <c r="R63" s="52">
        <f>FC_OTH_CP_E!R63+FC_OTH_HH_E!R63+FC_OTH_AFF_E!R63</f>
        <v>0</v>
      </c>
      <c r="S63" s="52">
        <f>FC_OTH_CP_E!S63+FC_OTH_HH_E!S63+FC_OTH_AFF_E!S63</f>
        <v>0</v>
      </c>
      <c r="T63" s="52">
        <f>FC_OTH_CP_E!T63+FC_OTH_HH_E!T63+FC_OTH_AFF_E!T63</f>
        <v>0</v>
      </c>
      <c r="U63" s="52">
        <f>FC_OTH_CP_E!U63+FC_OTH_HH_E!U63+FC_OTH_AFF_E!U63</f>
        <v>0</v>
      </c>
      <c r="V63" s="52">
        <f>FC_OTH_CP_E!V63+FC_OTH_HH_E!V63+FC_OTH_AFF_E!V63</f>
        <v>0</v>
      </c>
      <c r="W63" s="52">
        <f>FC_OTH_CP_E!W63+FC_OTH_HH_E!W63+FC_OTH_AFF_E!W63</f>
        <v>0</v>
      </c>
      <c r="X63" s="52">
        <f>FC_OTH_CP_E!X63+FC_OTH_HH_E!X63+FC_OTH_AFF_E!X63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FC_OTH_CP_E!C64+FC_OTH_HH_E!C64+FC_OTH_AFF_E!C64</f>
        <v>1.2469766400000002</v>
      </c>
      <c r="D64" s="52">
        <f>FC_OTH_CP_E!D64+FC_OTH_HH_E!D64+FC_OTH_AFF_E!D64</f>
        <v>2.2486464000000006</v>
      </c>
      <c r="E64" s="52">
        <f>FC_OTH_CP_E!E64+FC_OTH_HH_E!E64+FC_OTH_AFF_E!E64</f>
        <v>2.4947395200000004</v>
      </c>
      <c r="F64" s="52">
        <f>FC_OTH_CP_E!F64+FC_OTH_HH_E!F64+FC_OTH_AFF_E!F64</f>
        <v>4.1564577600000012</v>
      </c>
      <c r="G64" s="52">
        <f>FC_OTH_CP_E!G64+FC_OTH_HH_E!G64+FC_OTH_AFF_E!G64</f>
        <v>5.5901663999999993</v>
      </c>
      <c r="H64" s="52">
        <f>FC_OTH_CP_E!H64+FC_OTH_HH_E!H64+FC_OTH_AFF_E!H64</f>
        <v>7.479697680000001</v>
      </c>
      <c r="I64" s="52">
        <f>FC_OTH_CP_E!I64+FC_OTH_HH_E!I64+FC_OTH_AFF_E!I64</f>
        <v>8.9566495200000009</v>
      </c>
      <c r="J64" s="52">
        <f>FC_OTH_CP_E!J64+FC_OTH_HH_E!J64+FC_OTH_AFF_E!J64</f>
        <v>10.054633680000002</v>
      </c>
      <c r="K64" s="52">
        <f>FC_OTH_CP_E!K64+FC_OTH_HH_E!K64+FC_OTH_AFF_E!K64</f>
        <v>12.042838080000003</v>
      </c>
      <c r="L64" s="52">
        <f>FC_OTH_CP_E!L64+FC_OTH_HH_E!L64+FC_OTH_AFF_E!L64</f>
        <v>14.653548000000001</v>
      </c>
      <c r="M64" s="52">
        <f>FC_OTH_CP_E!M64+FC_OTH_HH_E!M64+FC_OTH_AFF_E!M64</f>
        <v>11.739349440000002</v>
      </c>
      <c r="N64" s="52">
        <f>FC_OTH_CP_E!N64+FC_OTH_HH_E!N64+FC_OTH_AFF_E!N64</f>
        <v>11.02780224</v>
      </c>
      <c r="O64" s="52">
        <f>FC_OTH_CP_E!O64+FC_OTH_HH_E!O64+FC_OTH_AFF_E!O64</f>
        <v>10.974141360000001</v>
      </c>
      <c r="P64" s="52">
        <f>FC_OTH_CP_E!P64+FC_OTH_HH_E!P64+FC_OTH_AFF_E!P64</f>
        <v>10.218957840000002</v>
      </c>
      <c r="Q64" s="52">
        <f>FC_OTH_CP_E!Q64+FC_OTH_HH_E!Q64+FC_OTH_AFF_E!Q64</f>
        <v>7.9459380000000017</v>
      </c>
      <c r="R64" s="52">
        <f>FC_OTH_CP_E!R64+FC_OTH_HH_E!R64+FC_OTH_AFF_E!R64</f>
        <v>7.8213189600000002</v>
      </c>
      <c r="S64" s="52">
        <f>FC_OTH_CP_E!S64+FC_OTH_HH_E!S64+FC_OTH_AFF_E!S64</f>
        <v>10.29699216</v>
      </c>
      <c r="T64" s="52">
        <f>FC_OTH_CP_E!T64+FC_OTH_HH_E!T64+FC_OTH_AFF_E!T64</f>
        <v>10.744952399999999</v>
      </c>
      <c r="U64" s="52">
        <f>FC_OTH_CP_E!U64+FC_OTH_HH_E!U64+FC_OTH_AFF_E!U64</f>
        <v>12.135024719999999</v>
      </c>
      <c r="V64" s="52">
        <f>FC_OTH_CP_E!V64+FC_OTH_HH_E!V64+FC_OTH_AFF_E!V64</f>
        <v>7.6939480800000037</v>
      </c>
      <c r="W64" s="52">
        <f>FC_OTH_CP_E!W64+FC_OTH_HH_E!W64+FC_OTH_AFF_E!W64</f>
        <v>5.3307071999999973</v>
      </c>
      <c r="X64" s="52">
        <f>FC_OTH_CP_E!X64+FC_OTH_HH_E!X64+FC_OTH_AFF_E!X64</f>
        <v>2.0611281600000004</v>
      </c>
    </row>
    <row r="65" spans="1:24" ht="11.25" customHeight="1" x14ac:dyDescent="0.2">
      <c r="A65" s="50" t="s">
        <v>98</v>
      </c>
      <c r="B65" s="51" t="s">
        <v>99</v>
      </c>
      <c r="C65" s="52">
        <f>FC_OTH_CP_E!C65+FC_OTH_HH_E!C65+FC_OTH_AFF_E!C65</f>
        <v>0</v>
      </c>
      <c r="D65" s="52">
        <f>FC_OTH_CP_E!D65+FC_OTH_HH_E!D65+FC_OTH_AFF_E!D65</f>
        <v>0</v>
      </c>
      <c r="E65" s="52">
        <f>FC_OTH_CP_E!E65+FC_OTH_HH_E!E65+FC_OTH_AFF_E!E65</f>
        <v>0</v>
      </c>
      <c r="F65" s="52">
        <f>FC_OTH_CP_E!F65+FC_OTH_HH_E!F65+FC_OTH_AFF_E!F65</f>
        <v>0</v>
      </c>
      <c r="G65" s="52">
        <f>FC_OTH_CP_E!G65+FC_OTH_HH_E!G65+FC_OTH_AFF_E!G65</f>
        <v>0</v>
      </c>
      <c r="H65" s="52">
        <f>FC_OTH_CP_E!H65+FC_OTH_HH_E!H65+FC_OTH_AFF_E!H65</f>
        <v>0</v>
      </c>
      <c r="I65" s="52">
        <f>FC_OTH_CP_E!I65+FC_OTH_HH_E!I65+FC_OTH_AFF_E!I65</f>
        <v>0</v>
      </c>
      <c r="J65" s="52">
        <f>FC_OTH_CP_E!J65+FC_OTH_HH_E!J65+FC_OTH_AFF_E!J65</f>
        <v>0</v>
      </c>
      <c r="K65" s="52">
        <f>FC_OTH_CP_E!K65+FC_OTH_HH_E!K65+FC_OTH_AFF_E!K65</f>
        <v>0</v>
      </c>
      <c r="L65" s="52">
        <f>FC_OTH_CP_E!L65+FC_OTH_HH_E!L65+FC_OTH_AFF_E!L65</f>
        <v>0</v>
      </c>
      <c r="M65" s="52">
        <f>FC_OTH_CP_E!M65+FC_OTH_HH_E!M65+FC_OTH_AFF_E!M65</f>
        <v>0</v>
      </c>
      <c r="N65" s="52">
        <f>FC_OTH_CP_E!N65+FC_OTH_HH_E!N65+FC_OTH_AFF_E!N65</f>
        <v>0</v>
      </c>
      <c r="O65" s="52">
        <f>FC_OTH_CP_E!O65+FC_OTH_HH_E!O65+FC_OTH_AFF_E!O65</f>
        <v>0</v>
      </c>
      <c r="P65" s="52">
        <f>FC_OTH_CP_E!P65+FC_OTH_HH_E!P65+FC_OTH_AFF_E!P65</f>
        <v>0</v>
      </c>
      <c r="Q65" s="52">
        <f>FC_OTH_CP_E!Q65+FC_OTH_HH_E!Q65+FC_OTH_AFF_E!Q65</f>
        <v>0</v>
      </c>
      <c r="R65" s="52">
        <f>FC_OTH_CP_E!R65+FC_OTH_HH_E!R65+FC_OTH_AFF_E!R65</f>
        <v>0</v>
      </c>
      <c r="S65" s="52">
        <f>FC_OTH_CP_E!S65+FC_OTH_HH_E!S65+FC_OTH_AFF_E!S65</f>
        <v>0</v>
      </c>
      <c r="T65" s="52">
        <f>FC_OTH_CP_E!T65+FC_OTH_HH_E!T65+FC_OTH_AFF_E!T65</f>
        <v>0</v>
      </c>
      <c r="U65" s="52">
        <f>FC_OTH_CP_E!U65+FC_OTH_HH_E!U65+FC_OTH_AFF_E!U65</f>
        <v>0</v>
      </c>
      <c r="V65" s="52">
        <f>FC_OTH_CP_E!V65+FC_OTH_HH_E!V65+FC_OTH_AFF_E!V65</f>
        <v>0</v>
      </c>
      <c r="W65" s="52">
        <f>FC_OTH_CP_E!W65+FC_OTH_HH_E!W65+FC_OTH_AFF_E!W65</f>
        <v>0</v>
      </c>
      <c r="X65" s="52">
        <f>FC_OTH_CP_E!X65+FC_OTH_HH_E!X65+FC_OTH_AFF_E!X65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FC_OTH_CP_E!C66+FC_OTH_HH_E!C66+FC_OTH_AFF_E!C66</f>
        <v>0</v>
      </c>
      <c r="D66" s="52">
        <f>FC_OTH_CP_E!D66+FC_OTH_HH_E!D66+FC_OTH_AFF_E!D66</f>
        <v>0</v>
      </c>
      <c r="E66" s="52">
        <f>FC_OTH_CP_E!E66+FC_OTH_HH_E!E66+FC_OTH_AFF_E!E66</f>
        <v>0</v>
      </c>
      <c r="F66" s="52">
        <f>FC_OTH_CP_E!F66+FC_OTH_HH_E!F66+FC_OTH_AFF_E!F66</f>
        <v>0</v>
      </c>
      <c r="G66" s="52">
        <f>FC_OTH_CP_E!G66+FC_OTH_HH_E!G66+FC_OTH_AFF_E!G66</f>
        <v>0</v>
      </c>
      <c r="H66" s="52">
        <f>FC_OTH_CP_E!H66+FC_OTH_HH_E!H66+FC_OTH_AFF_E!H66</f>
        <v>0</v>
      </c>
      <c r="I66" s="52">
        <f>FC_OTH_CP_E!I66+FC_OTH_HH_E!I66+FC_OTH_AFF_E!I66</f>
        <v>0</v>
      </c>
      <c r="J66" s="52">
        <f>FC_OTH_CP_E!J66+FC_OTH_HH_E!J66+FC_OTH_AFF_E!J66</f>
        <v>0</v>
      </c>
      <c r="K66" s="52">
        <f>FC_OTH_CP_E!K66+FC_OTH_HH_E!K66+FC_OTH_AFF_E!K66</f>
        <v>0</v>
      </c>
      <c r="L66" s="52">
        <f>FC_OTH_CP_E!L66+FC_OTH_HH_E!L66+FC_OTH_AFF_E!L66</f>
        <v>0</v>
      </c>
      <c r="M66" s="52">
        <f>FC_OTH_CP_E!M66+FC_OTH_HH_E!M66+FC_OTH_AFF_E!M66</f>
        <v>0</v>
      </c>
      <c r="N66" s="52">
        <f>FC_OTH_CP_E!N66+FC_OTH_HH_E!N66+FC_OTH_AFF_E!N66</f>
        <v>0</v>
      </c>
      <c r="O66" s="52">
        <f>FC_OTH_CP_E!O66+FC_OTH_HH_E!O66+FC_OTH_AFF_E!O66</f>
        <v>0</v>
      </c>
      <c r="P66" s="52">
        <f>FC_OTH_CP_E!P66+FC_OTH_HH_E!P66+FC_OTH_AFF_E!P66</f>
        <v>0</v>
      </c>
      <c r="Q66" s="52">
        <f>FC_OTH_CP_E!Q66+FC_OTH_HH_E!Q66+FC_OTH_AFF_E!Q66</f>
        <v>0</v>
      </c>
      <c r="R66" s="52">
        <f>FC_OTH_CP_E!R66+FC_OTH_HH_E!R66+FC_OTH_AFF_E!R66</f>
        <v>0</v>
      </c>
      <c r="S66" s="52">
        <f>FC_OTH_CP_E!S66+FC_OTH_HH_E!S66+FC_OTH_AFF_E!S66</f>
        <v>0</v>
      </c>
      <c r="T66" s="52">
        <f>FC_OTH_CP_E!T66+FC_OTH_HH_E!T66+FC_OTH_AFF_E!T66</f>
        <v>0</v>
      </c>
      <c r="U66" s="52">
        <f>FC_OTH_CP_E!U66+FC_OTH_HH_E!U66+FC_OTH_AFF_E!U66</f>
        <v>0</v>
      </c>
      <c r="V66" s="52">
        <f>FC_OTH_CP_E!V66+FC_OTH_HH_E!V66+FC_OTH_AFF_E!V66</f>
        <v>0</v>
      </c>
      <c r="W66" s="52">
        <f>FC_OTH_CP_E!W66+FC_OTH_HH_E!W66+FC_OTH_AFF_E!W66</f>
        <v>0</v>
      </c>
      <c r="X66" s="52">
        <f>FC_OTH_CP_E!X66+FC_OTH_HH_E!X66+FC_OTH_AFF_E!X66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FC_OTH_CP_E!C67+FC_OTH_HH_E!C67+FC_OTH_AFF_E!C67</f>
        <v>0</v>
      </c>
      <c r="D67" s="52">
        <f>FC_OTH_CP_E!D67+FC_OTH_HH_E!D67+FC_OTH_AFF_E!D67</f>
        <v>0</v>
      </c>
      <c r="E67" s="52">
        <f>FC_OTH_CP_E!E67+FC_OTH_HH_E!E67+FC_OTH_AFF_E!E67</f>
        <v>0</v>
      </c>
      <c r="F67" s="52">
        <f>FC_OTH_CP_E!F67+FC_OTH_HH_E!F67+FC_OTH_AFF_E!F67</f>
        <v>0</v>
      </c>
      <c r="G67" s="52">
        <f>FC_OTH_CP_E!G67+FC_OTH_HH_E!G67+FC_OTH_AFF_E!G67</f>
        <v>0</v>
      </c>
      <c r="H67" s="52">
        <f>FC_OTH_CP_E!H67+FC_OTH_HH_E!H67+FC_OTH_AFF_E!H67</f>
        <v>0</v>
      </c>
      <c r="I67" s="52">
        <f>FC_OTH_CP_E!I67+FC_OTH_HH_E!I67+FC_OTH_AFF_E!I67</f>
        <v>0</v>
      </c>
      <c r="J67" s="52">
        <f>FC_OTH_CP_E!J67+FC_OTH_HH_E!J67+FC_OTH_AFF_E!J67</f>
        <v>0</v>
      </c>
      <c r="K67" s="52">
        <f>FC_OTH_CP_E!K67+FC_OTH_HH_E!K67+FC_OTH_AFF_E!K67</f>
        <v>0</v>
      </c>
      <c r="L67" s="52">
        <f>FC_OTH_CP_E!L67+FC_OTH_HH_E!L67+FC_OTH_AFF_E!L67</f>
        <v>0</v>
      </c>
      <c r="M67" s="52">
        <f>FC_OTH_CP_E!M67+FC_OTH_HH_E!M67+FC_OTH_AFF_E!M67</f>
        <v>0</v>
      </c>
      <c r="N67" s="52">
        <f>FC_OTH_CP_E!N67+FC_OTH_HH_E!N67+FC_OTH_AFF_E!N67</f>
        <v>0</v>
      </c>
      <c r="O67" s="52">
        <f>FC_OTH_CP_E!O67+FC_OTH_HH_E!O67+FC_OTH_AFF_E!O67</f>
        <v>0</v>
      </c>
      <c r="P67" s="52">
        <f>FC_OTH_CP_E!P67+FC_OTH_HH_E!P67+FC_OTH_AFF_E!P67</f>
        <v>0</v>
      </c>
      <c r="Q67" s="52">
        <f>FC_OTH_CP_E!Q67+FC_OTH_HH_E!Q67+FC_OTH_AFF_E!Q67</f>
        <v>0</v>
      </c>
      <c r="R67" s="52">
        <f>FC_OTH_CP_E!R67+FC_OTH_HH_E!R67+FC_OTH_AFF_E!R67</f>
        <v>0</v>
      </c>
      <c r="S67" s="52">
        <f>FC_OTH_CP_E!S67+FC_OTH_HH_E!S67+FC_OTH_AFF_E!S67</f>
        <v>0</v>
      </c>
      <c r="T67" s="52">
        <f>FC_OTH_CP_E!T67+FC_OTH_HH_E!T67+FC_OTH_AFF_E!T67</f>
        <v>0</v>
      </c>
      <c r="U67" s="52">
        <f>FC_OTH_CP_E!U67+FC_OTH_HH_E!U67+FC_OTH_AFF_E!U67</f>
        <v>0</v>
      </c>
      <c r="V67" s="52">
        <f>FC_OTH_CP_E!V67+FC_OTH_HH_E!V67+FC_OTH_AFF_E!V67</f>
        <v>0</v>
      </c>
      <c r="W67" s="52">
        <f>FC_OTH_CP_E!W67+FC_OTH_HH_E!W67+FC_OTH_AFF_E!W67</f>
        <v>0</v>
      </c>
      <c r="X67" s="52">
        <f>FC_OTH_CP_E!X67+FC_OTH_HH_E!X67+FC_OTH_AFF_E!X67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FC_OTH_CP_E!C68+FC_OTH_HH_E!C68+FC_OTH_AFF_E!C68</f>
        <v>0</v>
      </c>
      <c r="D68" s="52">
        <f>FC_OTH_CP_E!D68+FC_OTH_HH_E!D68+FC_OTH_AFF_E!D68</f>
        <v>0</v>
      </c>
      <c r="E68" s="52">
        <f>FC_OTH_CP_E!E68+FC_OTH_HH_E!E68+FC_OTH_AFF_E!E68</f>
        <v>0</v>
      </c>
      <c r="F68" s="52">
        <f>FC_OTH_CP_E!F68+FC_OTH_HH_E!F68+FC_OTH_AFF_E!F68</f>
        <v>0</v>
      </c>
      <c r="G68" s="52">
        <f>FC_OTH_CP_E!G68+FC_OTH_HH_E!G68+FC_OTH_AFF_E!G68</f>
        <v>0</v>
      </c>
      <c r="H68" s="52">
        <f>FC_OTH_CP_E!H68+FC_OTH_HH_E!H68+FC_OTH_AFF_E!H68</f>
        <v>0</v>
      </c>
      <c r="I68" s="52">
        <f>FC_OTH_CP_E!I68+FC_OTH_HH_E!I68+FC_OTH_AFF_E!I68</f>
        <v>0</v>
      </c>
      <c r="J68" s="52">
        <f>FC_OTH_CP_E!J68+FC_OTH_HH_E!J68+FC_OTH_AFF_E!J68</f>
        <v>0</v>
      </c>
      <c r="K68" s="52">
        <f>FC_OTH_CP_E!K68+FC_OTH_HH_E!K68+FC_OTH_AFF_E!K68</f>
        <v>0</v>
      </c>
      <c r="L68" s="52">
        <f>FC_OTH_CP_E!L68+FC_OTH_HH_E!L68+FC_OTH_AFF_E!L68</f>
        <v>0</v>
      </c>
      <c r="M68" s="52">
        <f>FC_OTH_CP_E!M68+FC_OTH_HH_E!M68+FC_OTH_AFF_E!M68</f>
        <v>0</v>
      </c>
      <c r="N68" s="52">
        <f>FC_OTH_CP_E!N68+FC_OTH_HH_E!N68+FC_OTH_AFF_E!N68</f>
        <v>0</v>
      </c>
      <c r="O68" s="52">
        <f>FC_OTH_CP_E!O68+FC_OTH_HH_E!O68+FC_OTH_AFF_E!O68</f>
        <v>0</v>
      </c>
      <c r="P68" s="52">
        <f>FC_OTH_CP_E!P68+FC_OTH_HH_E!P68+FC_OTH_AFF_E!P68</f>
        <v>0</v>
      </c>
      <c r="Q68" s="52">
        <f>FC_OTH_CP_E!Q68+FC_OTH_HH_E!Q68+FC_OTH_AFF_E!Q68</f>
        <v>0</v>
      </c>
      <c r="R68" s="52">
        <f>FC_OTH_CP_E!R68+FC_OTH_HH_E!R68+FC_OTH_AFF_E!R68</f>
        <v>0</v>
      </c>
      <c r="S68" s="52">
        <f>FC_OTH_CP_E!S68+FC_OTH_HH_E!S68+FC_OTH_AFF_E!S68</f>
        <v>0</v>
      </c>
      <c r="T68" s="52">
        <f>FC_OTH_CP_E!T68+FC_OTH_HH_E!T68+FC_OTH_AFF_E!T68</f>
        <v>0</v>
      </c>
      <c r="U68" s="52">
        <f>FC_OTH_CP_E!U68+FC_OTH_HH_E!U68+FC_OTH_AFF_E!U68</f>
        <v>0</v>
      </c>
      <c r="V68" s="52">
        <f>FC_OTH_CP_E!V68+FC_OTH_HH_E!V68+FC_OTH_AFF_E!V68</f>
        <v>0</v>
      </c>
      <c r="W68" s="52">
        <f>FC_OTH_CP_E!W68+FC_OTH_HH_E!W68+FC_OTH_AFF_E!W68</f>
        <v>0</v>
      </c>
      <c r="X68" s="52">
        <f>FC_OTH_CP_E!X68+FC_OTH_HH_E!X68+FC_OTH_AFF_E!X68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FC_OTH_CP_E!C69+FC_OTH_HH_E!C69+FC_OTH_AFF_E!C69</f>
        <v>0</v>
      </c>
      <c r="D69" s="52">
        <f>FC_OTH_CP_E!D69+FC_OTH_HH_E!D69+FC_OTH_AFF_E!D69</f>
        <v>0</v>
      </c>
      <c r="E69" s="52">
        <f>FC_OTH_CP_E!E69+FC_OTH_HH_E!E69+FC_OTH_AFF_E!E69</f>
        <v>0</v>
      </c>
      <c r="F69" s="52">
        <f>FC_OTH_CP_E!F69+FC_OTH_HH_E!F69+FC_OTH_AFF_E!F69</f>
        <v>0</v>
      </c>
      <c r="G69" s="52">
        <f>FC_OTH_CP_E!G69+FC_OTH_HH_E!G69+FC_OTH_AFF_E!G69</f>
        <v>0</v>
      </c>
      <c r="H69" s="52">
        <f>FC_OTH_CP_E!H69+FC_OTH_HH_E!H69+FC_OTH_AFF_E!H69</f>
        <v>0</v>
      </c>
      <c r="I69" s="52">
        <f>FC_OTH_CP_E!I69+FC_OTH_HH_E!I69+FC_OTH_AFF_E!I69</f>
        <v>0</v>
      </c>
      <c r="J69" s="52">
        <f>FC_OTH_CP_E!J69+FC_OTH_HH_E!J69+FC_OTH_AFF_E!J69</f>
        <v>0</v>
      </c>
      <c r="K69" s="52">
        <f>FC_OTH_CP_E!K69+FC_OTH_HH_E!K69+FC_OTH_AFF_E!K69</f>
        <v>0</v>
      </c>
      <c r="L69" s="52">
        <f>FC_OTH_CP_E!L69+FC_OTH_HH_E!L69+FC_OTH_AFF_E!L69</f>
        <v>0</v>
      </c>
      <c r="M69" s="52">
        <f>FC_OTH_CP_E!M69+FC_OTH_HH_E!M69+FC_OTH_AFF_E!M69</f>
        <v>0</v>
      </c>
      <c r="N69" s="52">
        <f>FC_OTH_CP_E!N69+FC_OTH_HH_E!N69+FC_OTH_AFF_E!N69</f>
        <v>0</v>
      </c>
      <c r="O69" s="52">
        <f>FC_OTH_CP_E!O69+FC_OTH_HH_E!O69+FC_OTH_AFF_E!O69</f>
        <v>0</v>
      </c>
      <c r="P69" s="52">
        <f>FC_OTH_CP_E!P69+FC_OTH_HH_E!P69+FC_OTH_AFF_E!P69</f>
        <v>0</v>
      </c>
      <c r="Q69" s="52">
        <f>FC_OTH_CP_E!Q69+FC_OTH_HH_E!Q69+FC_OTH_AFF_E!Q69</f>
        <v>0</v>
      </c>
      <c r="R69" s="52">
        <f>FC_OTH_CP_E!R69+FC_OTH_HH_E!R69+FC_OTH_AFF_E!R69</f>
        <v>0</v>
      </c>
      <c r="S69" s="52">
        <f>FC_OTH_CP_E!S69+FC_OTH_HH_E!S69+FC_OTH_AFF_E!S69</f>
        <v>0</v>
      </c>
      <c r="T69" s="52">
        <f>FC_OTH_CP_E!T69+FC_OTH_HH_E!T69+FC_OTH_AFF_E!T69</f>
        <v>0</v>
      </c>
      <c r="U69" s="52">
        <f>FC_OTH_CP_E!U69+FC_OTH_HH_E!U69+FC_OTH_AFF_E!U69</f>
        <v>0</v>
      </c>
      <c r="V69" s="52">
        <f>FC_OTH_CP_E!V69+FC_OTH_HH_E!V69+FC_OTH_AFF_E!V69</f>
        <v>0</v>
      </c>
      <c r="W69" s="52">
        <f>FC_OTH_CP_E!W69+FC_OTH_HH_E!W69+FC_OTH_AFF_E!W69</f>
        <v>0</v>
      </c>
      <c r="X69" s="52">
        <f>FC_OTH_CP_E!X69+FC_OTH_HH_E!X69+FC_OTH_AFF_E!X69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FC_OTH_CP_E!C70+FC_OTH_HH_E!C70+FC_OTH_AFF_E!C70</f>
        <v>0</v>
      </c>
      <c r="D70" s="52">
        <f>FC_OTH_CP_E!D70+FC_OTH_HH_E!D70+FC_OTH_AFF_E!D70</f>
        <v>0</v>
      </c>
      <c r="E70" s="52">
        <f>FC_OTH_CP_E!E70+FC_OTH_HH_E!E70+FC_OTH_AFF_E!E70</f>
        <v>0</v>
      </c>
      <c r="F70" s="52">
        <f>FC_OTH_CP_E!F70+FC_OTH_HH_E!F70+FC_OTH_AFF_E!F70</f>
        <v>0</v>
      </c>
      <c r="G70" s="52">
        <f>FC_OTH_CP_E!G70+FC_OTH_HH_E!G70+FC_OTH_AFF_E!G70</f>
        <v>0</v>
      </c>
      <c r="H70" s="52">
        <f>FC_OTH_CP_E!H70+FC_OTH_HH_E!H70+FC_OTH_AFF_E!H70</f>
        <v>0</v>
      </c>
      <c r="I70" s="52">
        <f>FC_OTH_CP_E!I70+FC_OTH_HH_E!I70+FC_OTH_AFF_E!I70</f>
        <v>0</v>
      </c>
      <c r="J70" s="52">
        <f>FC_OTH_CP_E!J70+FC_OTH_HH_E!J70+FC_OTH_AFF_E!J70</f>
        <v>0</v>
      </c>
      <c r="K70" s="52">
        <f>FC_OTH_CP_E!K70+FC_OTH_HH_E!K70+FC_OTH_AFF_E!K70</f>
        <v>0</v>
      </c>
      <c r="L70" s="52">
        <f>FC_OTH_CP_E!L70+FC_OTH_HH_E!L70+FC_OTH_AFF_E!L70</f>
        <v>0</v>
      </c>
      <c r="M70" s="52">
        <f>FC_OTH_CP_E!M70+FC_OTH_HH_E!M70+FC_OTH_AFF_E!M70</f>
        <v>0</v>
      </c>
      <c r="N70" s="52">
        <f>FC_OTH_CP_E!N70+FC_OTH_HH_E!N70+FC_OTH_AFF_E!N70</f>
        <v>0</v>
      </c>
      <c r="O70" s="52">
        <f>FC_OTH_CP_E!O70+FC_OTH_HH_E!O70+FC_OTH_AFF_E!O70</f>
        <v>0</v>
      </c>
      <c r="P70" s="52">
        <f>FC_OTH_CP_E!P70+FC_OTH_HH_E!P70+FC_OTH_AFF_E!P70</f>
        <v>0</v>
      </c>
      <c r="Q70" s="52">
        <f>FC_OTH_CP_E!Q70+FC_OTH_HH_E!Q70+FC_OTH_AFF_E!Q70</f>
        <v>0</v>
      </c>
      <c r="R70" s="52">
        <f>FC_OTH_CP_E!R70+FC_OTH_HH_E!R70+FC_OTH_AFF_E!R70</f>
        <v>0</v>
      </c>
      <c r="S70" s="52">
        <f>FC_OTH_CP_E!S70+FC_OTH_HH_E!S70+FC_OTH_AFF_E!S70</f>
        <v>0</v>
      </c>
      <c r="T70" s="52">
        <f>FC_OTH_CP_E!T70+FC_OTH_HH_E!T70+FC_OTH_AFF_E!T70</f>
        <v>0</v>
      </c>
      <c r="U70" s="52">
        <f>FC_OTH_CP_E!U70+FC_OTH_HH_E!U70+FC_OTH_AFF_E!U70</f>
        <v>0</v>
      </c>
      <c r="V70" s="52">
        <f>FC_OTH_CP_E!V70+FC_OTH_HH_E!V70+FC_OTH_AFF_E!V70</f>
        <v>0</v>
      </c>
      <c r="W70" s="52">
        <f>FC_OTH_CP_E!W70+FC_OTH_HH_E!W70+FC_OTH_AFF_E!W70</f>
        <v>0</v>
      </c>
      <c r="X70" s="52">
        <f>FC_OTH_CP_E!X70+FC_OTH_HH_E!X70+FC_OTH_AFF_E!X70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FC_OTH_CP_E!C71+FC_OTH_HH_E!C71+FC_OTH_AFF_E!C71</f>
        <v>0</v>
      </c>
      <c r="D71" s="52">
        <f>FC_OTH_CP_E!D71+FC_OTH_HH_E!D71+FC_OTH_AFF_E!D71</f>
        <v>0</v>
      </c>
      <c r="E71" s="52">
        <f>FC_OTH_CP_E!E71+FC_OTH_HH_E!E71+FC_OTH_AFF_E!E71</f>
        <v>0</v>
      </c>
      <c r="F71" s="52">
        <f>FC_OTH_CP_E!F71+FC_OTH_HH_E!F71+FC_OTH_AFF_E!F71</f>
        <v>0</v>
      </c>
      <c r="G71" s="52">
        <f>FC_OTH_CP_E!G71+FC_OTH_HH_E!G71+FC_OTH_AFF_E!G71</f>
        <v>0</v>
      </c>
      <c r="H71" s="52">
        <f>FC_OTH_CP_E!H71+FC_OTH_HH_E!H71+FC_OTH_AFF_E!H71</f>
        <v>0</v>
      </c>
      <c r="I71" s="52">
        <f>FC_OTH_CP_E!I71+FC_OTH_HH_E!I71+FC_OTH_AFF_E!I71</f>
        <v>0</v>
      </c>
      <c r="J71" s="52">
        <f>FC_OTH_CP_E!J71+FC_OTH_HH_E!J71+FC_OTH_AFF_E!J71</f>
        <v>0</v>
      </c>
      <c r="K71" s="52">
        <f>FC_OTH_CP_E!K71+FC_OTH_HH_E!K71+FC_OTH_AFF_E!K71</f>
        <v>0</v>
      </c>
      <c r="L71" s="52">
        <f>FC_OTH_CP_E!L71+FC_OTH_HH_E!L71+FC_OTH_AFF_E!L71</f>
        <v>0</v>
      </c>
      <c r="M71" s="52">
        <f>FC_OTH_CP_E!M71+FC_OTH_HH_E!M71+FC_OTH_AFF_E!M71</f>
        <v>0</v>
      </c>
      <c r="N71" s="52">
        <f>FC_OTH_CP_E!N71+FC_OTH_HH_E!N71+FC_OTH_AFF_E!N71</f>
        <v>0</v>
      </c>
      <c r="O71" s="52">
        <f>FC_OTH_CP_E!O71+FC_OTH_HH_E!O71+FC_OTH_AFF_E!O71</f>
        <v>0</v>
      </c>
      <c r="P71" s="52">
        <f>FC_OTH_CP_E!P71+FC_OTH_HH_E!P71+FC_OTH_AFF_E!P71</f>
        <v>0</v>
      </c>
      <c r="Q71" s="52">
        <f>FC_OTH_CP_E!Q71+FC_OTH_HH_E!Q71+FC_OTH_AFF_E!Q71</f>
        <v>0</v>
      </c>
      <c r="R71" s="52">
        <f>FC_OTH_CP_E!R71+FC_OTH_HH_E!R71+FC_OTH_AFF_E!R71</f>
        <v>0</v>
      </c>
      <c r="S71" s="52">
        <f>FC_OTH_CP_E!S71+FC_OTH_HH_E!S71+FC_OTH_AFF_E!S71</f>
        <v>0</v>
      </c>
      <c r="T71" s="52">
        <f>FC_OTH_CP_E!T71+FC_OTH_HH_E!T71+FC_OTH_AFF_E!T71</f>
        <v>0</v>
      </c>
      <c r="U71" s="52">
        <f>FC_OTH_CP_E!U71+FC_OTH_HH_E!U71+FC_OTH_AFF_E!U71</f>
        <v>0</v>
      </c>
      <c r="V71" s="52">
        <f>FC_OTH_CP_E!V71+FC_OTH_HH_E!V71+FC_OTH_AFF_E!V71</f>
        <v>0</v>
      </c>
      <c r="W71" s="52">
        <f>FC_OTH_CP_E!W71+FC_OTH_HH_E!W71+FC_OTH_AFF_E!W71</f>
        <v>0</v>
      </c>
      <c r="X71" s="52">
        <f>FC_OTH_CP_E!X71+FC_OTH_HH_E!X71+FC_OTH_AFF_E!X71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FC_OTH_CP_E!C72+FC_OTH_HH_E!C72+FC_OTH_AFF_E!C72</f>
        <v>0</v>
      </c>
      <c r="D72" s="55">
        <f>FC_OTH_CP_E!D72+FC_OTH_HH_E!D72+FC_OTH_AFF_E!D72</f>
        <v>0</v>
      </c>
      <c r="E72" s="55">
        <f>FC_OTH_CP_E!E72+FC_OTH_HH_E!E72+FC_OTH_AFF_E!E72</f>
        <v>0</v>
      </c>
      <c r="F72" s="55">
        <f>FC_OTH_CP_E!F72+FC_OTH_HH_E!F72+FC_OTH_AFF_E!F72</f>
        <v>0</v>
      </c>
      <c r="G72" s="55">
        <f>FC_OTH_CP_E!G72+FC_OTH_HH_E!G72+FC_OTH_AFF_E!G72</f>
        <v>0</v>
      </c>
      <c r="H72" s="55">
        <f>FC_OTH_CP_E!H72+FC_OTH_HH_E!H72+FC_OTH_AFF_E!H72</f>
        <v>0</v>
      </c>
      <c r="I72" s="55">
        <f>FC_OTH_CP_E!I72+FC_OTH_HH_E!I72+FC_OTH_AFF_E!I72</f>
        <v>0</v>
      </c>
      <c r="J72" s="55">
        <f>FC_OTH_CP_E!J72+FC_OTH_HH_E!J72+FC_OTH_AFF_E!J72</f>
        <v>0</v>
      </c>
      <c r="K72" s="55">
        <f>FC_OTH_CP_E!K72+FC_OTH_HH_E!K72+FC_OTH_AFF_E!K72</f>
        <v>0</v>
      </c>
      <c r="L72" s="55">
        <f>FC_OTH_CP_E!L72+FC_OTH_HH_E!L72+FC_OTH_AFF_E!L72</f>
        <v>0</v>
      </c>
      <c r="M72" s="55">
        <f>FC_OTH_CP_E!M72+FC_OTH_HH_E!M72+FC_OTH_AFF_E!M72</f>
        <v>0</v>
      </c>
      <c r="N72" s="55">
        <f>FC_OTH_CP_E!N72+FC_OTH_HH_E!N72+FC_OTH_AFF_E!N72</f>
        <v>0</v>
      </c>
      <c r="O72" s="55">
        <f>FC_OTH_CP_E!O72+FC_OTH_HH_E!O72+FC_OTH_AFF_E!O72</f>
        <v>0</v>
      </c>
      <c r="P72" s="55">
        <f>FC_OTH_CP_E!P72+FC_OTH_HH_E!P72+FC_OTH_AFF_E!P72</f>
        <v>0</v>
      </c>
      <c r="Q72" s="55">
        <f>FC_OTH_CP_E!Q72+FC_OTH_HH_E!Q72+FC_OTH_AFF_E!Q72</f>
        <v>0</v>
      </c>
      <c r="R72" s="55">
        <f>FC_OTH_CP_E!R72+FC_OTH_HH_E!R72+FC_OTH_AFF_E!R72</f>
        <v>0</v>
      </c>
      <c r="S72" s="55">
        <f>FC_OTH_CP_E!S72+FC_OTH_HH_E!S72+FC_OTH_AFF_E!S72</f>
        <v>0</v>
      </c>
      <c r="T72" s="55">
        <f>FC_OTH_CP_E!T72+FC_OTH_HH_E!T72+FC_OTH_AFF_E!T72</f>
        <v>0</v>
      </c>
      <c r="U72" s="55">
        <f>FC_OTH_CP_E!U72+FC_OTH_HH_E!U72+FC_OTH_AFF_E!U72</f>
        <v>0</v>
      </c>
      <c r="V72" s="55">
        <f>FC_OTH_CP_E!V72+FC_OTH_HH_E!V72+FC_OTH_AFF_E!V72</f>
        <v>0</v>
      </c>
      <c r="W72" s="55">
        <f>FC_OTH_CP_E!W72+FC_OTH_HH_E!W72+FC_OTH_AFF_E!W72</f>
        <v>0</v>
      </c>
      <c r="X72" s="55">
        <f>FC_OTH_CP_E!X72+FC_OTH_HH_E!X72+FC_OTH_AFF_E!X72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163</v>
      </c>
      <c r="B1" s="4" t="s">
        <v>167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549.24098795999998</v>
      </c>
      <c r="D2" s="21">
        <f t="shared" ref="D2:X2" si="0">SUM(D3,D17,D22,D25,D26,D51,D52)</f>
        <v>511.0096230000002</v>
      </c>
      <c r="E2" s="21">
        <f t="shared" si="0"/>
        <v>504.58161779999995</v>
      </c>
      <c r="F2" s="21">
        <f t="shared" si="0"/>
        <v>494.3567142</v>
      </c>
      <c r="G2" s="21">
        <f t="shared" si="0"/>
        <v>457.66884780000004</v>
      </c>
      <c r="H2" s="21">
        <f t="shared" si="0"/>
        <v>407.88225</v>
      </c>
      <c r="I2" s="21">
        <f t="shared" si="0"/>
        <v>384.85854396000008</v>
      </c>
      <c r="J2" s="21">
        <f t="shared" si="0"/>
        <v>342.45886500000006</v>
      </c>
      <c r="K2" s="21">
        <f t="shared" si="0"/>
        <v>371.05743420000022</v>
      </c>
      <c r="L2" s="21">
        <f t="shared" si="0"/>
        <v>392.06166768000014</v>
      </c>
      <c r="M2" s="21">
        <f t="shared" si="0"/>
        <v>495.56131488000023</v>
      </c>
      <c r="N2" s="21">
        <f t="shared" si="0"/>
        <v>300.41724743999998</v>
      </c>
      <c r="O2" s="21">
        <f t="shared" si="0"/>
        <v>403.4735938799999</v>
      </c>
      <c r="P2" s="21">
        <f t="shared" si="0"/>
        <v>430.98445872000002</v>
      </c>
      <c r="Q2" s="21">
        <f t="shared" si="0"/>
        <v>376.07902020000023</v>
      </c>
      <c r="R2" s="21">
        <f t="shared" si="0"/>
        <v>477.37039139999979</v>
      </c>
      <c r="S2" s="21">
        <f t="shared" si="0"/>
        <v>505.08584603999992</v>
      </c>
      <c r="T2" s="21">
        <f t="shared" si="0"/>
        <v>540.65734991999966</v>
      </c>
      <c r="U2" s="21">
        <f t="shared" si="0"/>
        <v>564.2807921999995</v>
      </c>
      <c r="V2" s="21">
        <f t="shared" si="0"/>
        <v>655.15661963999969</v>
      </c>
      <c r="W2" s="21">
        <f t="shared" si="0"/>
        <v>541.42218432000027</v>
      </c>
      <c r="X2" s="21">
        <f t="shared" si="0"/>
        <v>617.53164300000037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f>FC_OTH_CP_SH_E!C5+FC_OTH_CP_SC_E!C5+FC_OTH_CP_HW_E!C5+FC_OTH_CP_CA_E!C5</f>
        <v>0</v>
      </c>
      <c r="D5" s="8">
        <f>FC_OTH_CP_SH_E!D5+FC_OTH_CP_SC_E!D5+FC_OTH_CP_HW_E!D5+FC_OTH_CP_CA_E!D5</f>
        <v>0</v>
      </c>
      <c r="E5" s="8">
        <f>FC_OTH_CP_SH_E!E5+FC_OTH_CP_SC_E!E5+FC_OTH_CP_HW_E!E5+FC_OTH_CP_CA_E!E5</f>
        <v>0</v>
      </c>
      <c r="F5" s="8">
        <f>FC_OTH_CP_SH_E!F5+FC_OTH_CP_SC_E!F5+FC_OTH_CP_HW_E!F5+FC_OTH_CP_CA_E!F5</f>
        <v>0</v>
      </c>
      <c r="G5" s="8">
        <f>FC_OTH_CP_SH_E!G5+FC_OTH_CP_SC_E!G5+FC_OTH_CP_HW_E!G5+FC_OTH_CP_CA_E!G5</f>
        <v>0</v>
      </c>
      <c r="H5" s="8">
        <f>FC_OTH_CP_SH_E!H5+FC_OTH_CP_SC_E!H5+FC_OTH_CP_HW_E!H5+FC_OTH_CP_CA_E!H5</f>
        <v>0</v>
      </c>
      <c r="I5" s="8">
        <f>FC_OTH_CP_SH_E!I5+FC_OTH_CP_SC_E!I5+FC_OTH_CP_HW_E!I5+FC_OTH_CP_CA_E!I5</f>
        <v>0</v>
      </c>
      <c r="J5" s="8">
        <f>FC_OTH_CP_SH_E!J5+FC_OTH_CP_SC_E!J5+FC_OTH_CP_HW_E!J5+FC_OTH_CP_CA_E!J5</f>
        <v>0</v>
      </c>
      <c r="K5" s="8">
        <f>FC_OTH_CP_SH_E!K5+FC_OTH_CP_SC_E!K5+FC_OTH_CP_HW_E!K5+FC_OTH_CP_CA_E!K5</f>
        <v>0</v>
      </c>
      <c r="L5" s="8">
        <f>FC_OTH_CP_SH_E!L5+FC_OTH_CP_SC_E!L5+FC_OTH_CP_HW_E!L5+FC_OTH_CP_CA_E!L5</f>
        <v>0</v>
      </c>
      <c r="M5" s="8">
        <f>FC_OTH_CP_SH_E!M5+FC_OTH_CP_SC_E!M5+FC_OTH_CP_HW_E!M5+FC_OTH_CP_CA_E!M5</f>
        <v>0</v>
      </c>
      <c r="N5" s="8">
        <f>FC_OTH_CP_SH_E!N5+FC_OTH_CP_SC_E!N5+FC_OTH_CP_HW_E!N5+FC_OTH_CP_CA_E!N5</f>
        <v>0</v>
      </c>
      <c r="O5" s="8">
        <f>FC_OTH_CP_SH_E!O5+FC_OTH_CP_SC_E!O5+FC_OTH_CP_HW_E!O5+FC_OTH_CP_CA_E!O5</f>
        <v>0</v>
      </c>
      <c r="P5" s="8">
        <f>FC_OTH_CP_SH_E!P5+FC_OTH_CP_SC_E!P5+FC_OTH_CP_HW_E!P5+FC_OTH_CP_CA_E!P5</f>
        <v>0</v>
      </c>
      <c r="Q5" s="8">
        <f>FC_OTH_CP_SH_E!Q5+FC_OTH_CP_SC_E!Q5+FC_OTH_CP_HW_E!Q5+FC_OTH_CP_CA_E!Q5</f>
        <v>0</v>
      </c>
      <c r="R5" s="8">
        <f>FC_OTH_CP_SH_E!R5+FC_OTH_CP_SC_E!R5+FC_OTH_CP_HW_E!R5+FC_OTH_CP_CA_E!R5</f>
        <v>0</v>
      </c>
      <c r="S5" s="8">
        <f>FC_OTH_CP_SH_E!S5+FC_OTH_CP_SC_E!S5+FC_OTH_CP_HW_E!S5+FC_OTH_CP_CA_E!S5</f>
        <v>0</v>
      </c>
      <c r="T5" s="8">
        <f>FC_OTH_CP_SH_E!T5+FC_OTH_CP_SC_E!T5+FC_OTH_CP_HW_E!T5+FC_OTH_CP_CA_E!T5</f>
        <v>0</v>
      </c>
      <c r="U5" s="8">
        <f>FC_OTH_CP_SH_E!U5+FC_OTH_CP_SC_E!U5+FC_OTH_CP_HW_E!U5+FC_OTH_CP_CA_E!U5</f>
        <v>0</v>
      </c>
      <c r="V5" s="8">
        <f>FC_OTH_CP_SH_E!V5+FC_OTH_CP_SC_E!V5+FC_OTH_CP_HW_E!V5+FC_OTH_CP_CA_E!V5</f>
        <v>0</v>
      </c>
      <c r="W5" s="8">
        <f>FC_OTH_CP_SH_E!W5+FC_OTH_CP_SC_E!W5+FC_OTH_CP_HW_E!W5+FC_OTH_CP_CA_E!W5</f>
        <v>0</v>
      </c>
      <c r="X5" s="8">
        <f>FC_OTH_CP_SH_E!X5+FC_OTH_CP_SC_E!X5+FC_OTH_CP_HW_E!X5+FC_OTH_CP_CA_E!X5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FC_OTH_CP_SH_E!C6+FC_OTH_CP_SC_E!C6+FC_OTH_CP_HW_E!C6+FC_OTH_CP_CA_E!C6</f>
        <v>0</v>
      </c>
      <c r="D6" s="8">
        <f>FC_OTH_CP_SH_E!D6+FC_OTH_CP_SC_E!D6+FC_OTH_CP_HW_E!D6+FC_OTH_CP_CA_E!D6</f>
        <v>0</v>
      </c>
      <c r="E6" s="8">
        <f>FC_OTH_CP_SH_E!E6+FC_OTH_CP_SC_E!E6+FC_OTH_CP_HW_E!E6+FC_OTH_CP_CA_E!E6</f>
        <v>0</v>
      </c>
      <c r="F6" s="8">
        <f>FC_OTH_CP_SH_E!F6+FC_OTH_CP_SC_E!F6+FC_OTH_CP_HW_E!F6+FC_OTH_CP_CA_E!F6</f>
        <v>0</v>
      </c>
      <c r="G6" s="8">
        <f>FC_OTH_CP_SH_E!G6+FC_OTH_CP_SC_E!G6+FC_OTH_CP_HW_E!G6+FC_OTH_CP_CA_E!G6</f>
        <v>0</v>
      </c>
      <c r="H6" s="8">
        <f>FC_OTH_CP_SH_E!H6+FC_OTH_CP_SC_E!H6+FC_OTH_CP_HW_E!H6+FC_OTH_CP_CA_E!H6</f>
        <v>0</v>
      </c>
      <c r="I6" s="8">
        <f>FC_OTH_CP_SH_E!I6+FC_OTH_CP_SC_E!I6+FC_OTH_CP_HW_E!I6+FC_OTH_CP_CA_E!I6</f>
        <v>0</v>
      </c>
      <c r="J6" s="8">
        <f>FC_OTH_CP_SH_E!J6+FC_OTH_CP_SC_E!J6+FC_OTH_CP_HW_E!J6+FC_OTH_CP_CA_E!J6</f>
        <v>0</v>
      </c>
      <c r="K6" s="8">
        <f>FC_OTH_CP_SH_E!K6+FC_OTH_CP_SC_E!K6+FC_OTH_CP_HW_E!K6+FC_OTH_CP_CA_E!K6</f>
        <v>0</v>
      </c>
      <c r="L6" s="8">
        <f>FC_OTH_CP_SH_E!L6+FC_OTH_CP_SC_E!L6+FC_OTH_CP_HW_E!L6+FC_OTH_CP_CA_E!L6</f>
        <v>0</v>
      </c>
      <c r="M6" s="8">
        <f>FC_OTH_CP_SH_E!M6+FC_OTH_CP_SC_E!M6+FC_OTH_CP_HW_E!M6+FC_OTH_CP_CA_E!M6</f>
        <v>0</v>
      </c>
      <c r="N6" s="8">
        <f>FC_OTH_CP_SH_E!N6+FC_OTH_CP_SC_E!N6+FC_OTH_CP_HW_E!N6+FC_OTH_CP_CA_E!N6</f>
        <v>0</v>
      </c>
      <c r="O6" s="8">
        <f>FC_OTH_CP_SH_E!O6+FC_OTH_CP_SC_E!O6+FC_OTH_CP_HW_E!O6+FC_OTH_CP_CA_E!O6</f>
        <v>0</v>
      </c>
      <c r="P6" s="8">
        <f>FC_OTH_CP_SH_E!P6+FC_OTH_CP_SC_E!P6+FC_OTH_CP_HW_E!P6+FC_OTH_CP_CA_E!P6</f>
        <v>0</v>
      </c>
      <c r="Q6" s="8">
        <f>FC_OTH_CP_SH_E!Q6+FC_OTH_CP_SC_E!Q6+FC_OTH_CP_HW_E!Q6+FC_OTH_CP_CA_E!Q6</f>
        <v>0</v>
      </c>
      <c r="R6" s="8">
        <f>FC_OTH_CP_SH_E!R6+FC_OTH_CP_SC_E!R6+FC_OTH_CP_HW_E!R6+FC_OTH_CP_CA_E!R6</f>
        <v>0</v>
      </c>
      <c r="S6" s="8">
        <f>FC_OTH_CP_SH_E!S6+FC_OTH_CP_SC_E!S6+FC_OTH_CP_HW_E!S6+FC_OTH_CP_CA_E!S6</f>
        <v>0</v>
      </c>
      <c r="T6" s="8">
        <f>FC_OTH_CP_SH_E!T6+FC_OTH_CP_SC_E!T6+FC_OTH_CP_HW_E!T6+FC_OTH_CP_CA_E!T6</f>
        <v>0</v>
      </c>
      <c r="U6" s="8">
        <f>FC_OTH_CP_SH_E!U6+FC_OTH_CP_SC_E!U6+FC_OTH_CP_HW_E!U6+FC_OTH_CP_CA_E!U6</f>
        <v>0</v>
      </c>
      <c r="V6" s="8">
        <f>FC_OTH_CP_SH_E!V6+FC_OTH_CP_SC_E!V6+FC_OTH_CP_HW_E!V6+FC_OTH_CP_CA_E!V6</f>
        <v>0</v>
      </c>
      <c r="W6" s="8">
        <f>FC_OTH_CP_SH_E!W6+FC_OTH_CP_SC_E!W6+FC_OTH_CP_HW_E!W6+FC_OTH_CP_CA_E!W6</f>
        <v>0</v>
      </c>
      <c r="X6" s="8">
        <f>FC_OTH_CP_SH_E!X6+FC_OTH_CP_SC_E!X6+FC_OTH_CP_HW_E!X6+FC_OTH_CP_CA_E!X6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FC_OTH_CP_SH_E!C7+FC_OTH_CP_SC_E!C7+FC_OTH_CP_HW_E!C7+FC_OTH_CP_CA_E!C7</f>
        <v>0</v>
      </c>
      <c r="D7" s="8">
        <f>FC_OTH_CP_SH_E!D7+FC_OTH_CP_SC_E!D7+FC_OTH_CP_HW_E!D7+FC_OTH_CP_CA_E!D7</f>
        <v>0</v>
      </c>
      <c r="E7" s="8">
        <f>FC_OTH_CP_SH_E!E7+FC_OTH_CP_SC_E!E7+FC_OTH_CP_HW_E!E7+FC_OTH_CP_CA_E!E7</f>
        <v>0</v>
      </c>
      <c r="F7" s="8">
        <f>FC_OTH_CP_SH_E!F7+FC_OTH_CP_SC_E!F7+FC_OTH_CP_HW_E!F7+FC_OTH_CP_CA_E!F7</f>
        <v>0</v>
      </c>
      <c r="G7" s="8">
        <f>FC_OTH_CP_SH_E!G7+FC_OTH_CP_SC_E!G7+FC_OTH_CP_HW_E!G7+FC_OTH_CP_CA_E!G7</f>
        <v>0</v>
      </c>
      <c r="H7" s="8">
        <f>FC_OTH_CP_SH_E!H7+FC_OTH_CP_SC_E!H7+FC_OTH_CP_HW_E!H7+FC_OTH_CP_CA_E!H7</f>
        <v>0</v>
      </c>
      <c r="I7" s="8">
        <f>FC_OTH_CP_SH_E!I7+FC_OTH_CP_SC_E!I7+FC_OTH_CP_HW_E!I7+FC_OTH_CP_CA_E!I7</f>
        <v>0</v>
      </c>
      <c r="J7" s="8">
        <f>FC_OTH_CP_SH_E!J7+FC_OTH_CP_SC_E!J7+FC_OTH_CP_HW_E!J7+FC_OTH_CP_CA_E!J7</f>
        <v>0</v>
      </c>
      <c r="K7" s="8">
        <f>FC_OTH_CP_SH_E!K7+FC_OTH_CP_SC_E!K7+FC_OTH_CP_HW_E!K7+FC_OTH_CP_CA_E!K7</f>
        <v>0</v>
      </c>
      <c r="L7" s="8">
        <f>FC_OTH_CP_SH_E!L7+FC_OTH_CP_SC_E!L7+FC_OTH_CP_HW_E!L7+FC_OTH_CP_CA_E!L7</f>
        <v>0</v>
      </c>
      <c r="M7" s="8">
        <f>FC_OTH_CP_SH_E!M7+FC_OTH_CP_SC_E!M7+FC_OTH_CP_HW_E!M7+FC_OTH_CP_CA_E!M7</f>
        <v>0</v>
      </c>
      <c r="N7" s="8">
        <f>FC_OTH_CP_SH_E!N7+FC_OTH_CP_SC_E!N7+FC_OTH_CP_HW_E!N7+FC_OTH_CP_CA_E!N7</f>
        <v>0</v>
      </c>
      <c r="O7" s="8">
        <f>FC_OTH_CP_SH_E!O7+FC_OTH_CP_SC_E!O7+FC_OTH_CP_HW_E!O7+FC_OTH_CP_CA_E!O7</f>
        <v>0</v>
      </c>
      <c r="P7" s="8">
        <f>FC_OTH_CP_SH_E!P7+FC_OTH_CP_SC_E!P7+FC_OTH_CP_HW_E!P7+FC_OTH_CP_CA_E!P7</f>
        <v>0</v>
      </c>
      <c r="Q7" s="8">
        <f>FC_OTH_CP_SH_E!Q7+FC_OTH_CP_SC_E!Q7+FC_OTH_CP_HW_E!Q7+FC_OTH_CP_CA_E!Q7</f>
        <v>0</v>
      </c>
      <c r="R7" s="8">
        <f>FC_OTH_CP_SH_E!R7+FC_OTH_CP_SC_E!R7+FC_OTH_CP_HW_E!R7+FC_OTH_CP_CA_E!R7</f>
        <v>0</v>
      </c>
      <c r="S7" s="8">
        <f>FC_OTH_CP_SH_E!S7+FC_OTH_CP_SC_E!S7+FC_OTH_CP_HW_E!S7+FC_OTH_CP_CA_E!S7</f>
        <v>0</v>
      </c>
      <c r="T7" s="8">
        <f>FC_OTH_CP_SH_E!T7+FC_OTH_CP_SC_E!T7+FC_OTH_CP_HW_E!T7+FC_OTH_CP_CA_E!T7</f>
        <v>0</v>
      </c>
      <c r="U7" s="8">
        <f>FC_OTH_CP_SH_E!U7+FC_OTH_CP_SC_E!U7+FC_OTH_CP_HW_E!U7+FC_OTH_CP_CA_E!U7</f>
        <v>0</v>
      </c>
      <c r="V7" s="8">
        <f>FC_OTH_CP_SH_E!V7+FC_OTH_CP_SC_E!V7+FC_OTH_CP_HW_E!V7+FC_OTH_CP_CA_E!V7</f>
        <v>0</v>
      </c>
      <c r="W7" s="8">
        <f>FC_OTH_CP_SH_E!W7+FC_OTH_CP_SC_E!W7+FC_OTH_CP_HW_E!W7+FC_OTH_CP_CA_E!W7</f>
        <v>0</v>
      </c>
      <c r="X7" s="8">
        <f>FC_OTH_CP_SH_E!X7+FC_OTH_CP_SC_E!X7+FC_OTH_CP_HW_E!X7+FC_OTH_CP_CA_E!X7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f>FC_OTH_CP_SH_E!C9+FC_OTH_CP_SC_E!C9+FC_OTH_CP_HW_E!C9+FC_OTH_CP_CA_E!C9</f>
        <v>0</v>
      </c>
      <c r="D9" s="8">
        <f>FC_OTH_CP_SH_E!D9+FC_OTH_CP_SC_E!D9+FC_OTH_CP_HW_E!D9+FC_OTH_CP_CA_E!D9</f>
        <v>0</v>
      </c>
      <c r="E9" s="8">
        <f>FC_OTH_CP_SH_E!E9+FC_OTH_CP_SC_E!E9+FC_OTH_CP_HW_E!E9+FC_OTH_CP_CA_E!E9</f>
        <v>0</v>
      </c>
      <c r="F9" s="8">
        <f>FC_OTH_CP_SH_E!F9+FC_OTH_CP_SC_E!F9+FC_OTH_CP_HW_E!F9+FC_OTH_CP_CA_E!F9</f>
        <v>0</v>
      </c>
      <c r="G9" s="8">
        <f>FC_OTH_CP_SH_E!G9+FC_OTH_CP_SC_E!G9+FC_OTH_CP_HW_E!G9+FC_OTH_CP_CA_E!G9</f>
        <v>0</v>
      </c>
      <c r="H9" s="8">
        <f>FC_OTH_CP_SH_E!H9+FC_OTH_CP_SC_E!H9+FC_OTH_CP_HW_E!H9+FC_OTH_CP_CA_E!H9</f>
        <v>0</v>
      </c>
      <c r="I9" s="8">
        <f>FC_OTH_CP_SH_E!I9+FC_OTH_CP_SC_E!I9+FC_OTH_CP_HW_E!I9+FC_OTH_CP_CA_E!I9</f>
        <v>0</v>
      </c>
      <c r="J9" s="8">
        <f>FC_OTH_CP_SH_E!J9+FC_OTH_CP_SC_E!J9+FC_OTH_CP_HW_E!J9+FC_OTH_CP_CA_E!J9</f>
        <v>0</v>
      </c>
      <c r="K9" s="8">
        <f>FC_OTH_CP_SH_E!K9+FC_OTH_CP_SC_E!K9+FC_OTH_CP_HW_E!K9+FC_OTH_CP_CA_E!K9</f>
        <v>0</v>
      </c>
      <c r="L9" s="8">
        <f>FC_OTH_CP_SH_E!L9+FC_OTH_CP_SC_E!L9+FC_OTH_CP_HW_E!L9+FC_OTH_CP_CA_E!L9</f>
        <v>0</v>
      </c>
      <c r="M9" s="8">
        <f>FC_OTH_CP_SH_E!M9+FC_OTH_CP_SC_E!M9+FC_OTH_CP_HW_E!M9+FC_OTH_CP_CA_E!M9</f>
        <v>0</v>
      </c>
      <c r="N9" s="8">
        <f>FC_OTH_CP_SH_E!N9+FC_OTH_CP_SC_E!N9+FC_OTH_CP_HW_E!N9+FC_OTH_CP_CA_E!N9</f>
        <v>0</v>
      </c>
      <c r="O9" s="8">
        <f>FC_OTH_CP_SH_E!O9+FC_OTH_CP_SC_E!O9+FC_OTH_CP_HW_E!O9+FC_OTH_CP_CA_E!O9</f>
        <v>0</v>
      </c>
      <c r="P9" s="8">
        <f>FC_OTH_CP_SH_E!P9+FC_OTH_CP_SC_E!P9+FC_OTH_CP_HW_E!P9+FC_OTH_CP_CA_E!P9</f>
        <v>0</v>
      </c>
      <c r="Q9" s="8">
        <f>FC_OTH_CP_SH_E!Q9+FC_OTH_CP_SC_E!Q9+FC_OTH_CP_HW_E!Q9+FC_OTH_CP_CA_E!Q9</f>
        <v>0</v>
      </c>
      <c r="R9" s="8">
        <f>FC_OTH_CP_SH_E!R9+FC_OTH_CP_SC_E!R9+FC_OTH_CP_HW_E!R9+FC_OTH_CP_CA_E!R9</f>
        <v>0</v>
      </c>
      <c r="S9" s="8">
        <f>FC_OTH_CP_SH_E!S9+FC_OTH_CP_SC_E!S9+FC_OTH_CP_HW_E!S9+FC_OTH_CP_CA_E!S9</f>
        <v>0</v>
      </c>
      <c r="T9" s="8">
        <f>FC_OTH_CP_SH_E!T9+FC_OTH_CP_SC_E!T9+FC_OTH_CP_HW_E!T9+FC_OTH_CP_CA_E!T9</f>
        <v>0</v>
      </c>
      <c r="U9" s="8">
        <f>FC_OTH_CP_SH_E!U9+FC_OTH_CP_SC_E!U9+FC_OTH_CP_HW_E!U9+FC_OTH_CP_CA_E!U9</f>
        <v>0</v>
      </c>
      <c r="V9" s="8">
        <f>FC_OTH_CP_SH_E!V9+FC_OTH_CP_SC_E!V9+FC_OTH_CP_HW_E!V9+FC_OTH_CP_CA_E!V9</f>
        <v>0</v>
      </c>
      <c r="W9" s="8">
        <f>FC_OTH_CP_SH_E!W9+FC_OTH_CP_SC_E!W9+FC_OTH_CP_HW_E!W9+FC_OTH_CP_CA_E!W9</f>
        <v>0</v>
      </c>
      <c r="X9" s="8">
        <f>FC_OTH_CP_SH_E!X9+FC_OTH_CP_SC_E!X9+FC_OTH_CP_HW_E!X9+FC_OTH_CP_CA_E!X9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FC_OTH_CP_SH_E!C10+FC_OTH_CP_SC_E!C10+FC_OTH_CP_HW_E!C10+FC_OTH_CP_CA_E!C10</f>
        <v>0</v>
      </c>
      <c r="D10" s="8">
        <f>FC_OTH_CP_SH_E!D10+FC_OTH_CP_SC_E!D10+FC_OTH_CP_HW_E!D10+FC_OTH_CP_CA_E!D10</f>
        <v>0</v>
      </c>
      <c r="E10" s="8">
        <f>FC_OTH_CP_SH_E!E10+FC_OTH_CP_SC_E!E10+FC_OTH_CP_HW_E!E10+FC_OTH_CP_CA_E!E10</f>
        <v>0</v>
      </c>
      <c r="F10" s="8">
        <f>FC_OTH_CP_SH_E!F10+FC_OTH_CP_SC_E!F10+FC_OTH_CP_HW_E!F10+FC_OTH_CP_CA_E!F10</f>
        <v>0</v>
      </c>
      <c r="G10" s="8">
        <f>FC_OTH_CP_SH_E!G10+FC_OTH_CP_SC_E!G10+FC_OTH_CP_HW_E!G10+FC_OTH_CP_CA_E!G10</f>
        <v>0</v>
      </c>
      <c r="H10" s="8">
        <f>FC_OTH_CP_SH_E!H10+FC_OTH_CP_SC_E!H10+FC_OTH_CP_HW_E!H10+FC_OTH_CP_CA_E!H10</f>
        <v>0</v>
      </c>
      <c r="I10" s="8">
        <f>FC_OTH_CP_SH_E!I10+FC_OTH_CP_SC_E!I10+FC_OTH_CP_HW_E!I10+FC_OTH_CP_CA_E!I10</f>
        <v>0</v>
      </c>
      <c r="J10" s="8">
        <f>FC_OTH_CP_SH_E!J10+FC_OTH_CP_SC_E!J10+FC_OTH_CP_HW_E!J10+FC_OTH_CP_CA_E!J10</f>
        <v>0</v>
      </c>
      <c r="K10" s="8">
        <f>FC_OTH_CP_SH_E!K10+FC_OTH_CP_SC_E!K10+FC_OTH_CP_HW_E!K10+FC_OTH_CP_CA_E!K10</f>
        <v>0</v>
      </c>
      <c r="L10" s="8">
        <f>FC_OTH_CP_SH_E!L10+FC_OTH_CP_SC_E!L10+FC_OTH_CP_HW_E!L10+FC_OTH_CP_CA_E!L10</f>
        <v>0</v>
      </c>
      <c r="M10" s="8">
        <f>FC_OTH_CP_SH_E!M10+FC_OTH_CP_SC_E!M10+FC_OTH_CP_HW_E!M10+FC_OTH_CP_CA_E!M10</f>
        <v>0</v>
      </c>
      <c r="N10" s="8">
        <f>FC_OTH_CP_SH_E!N10+FC_OTH_CP_SC_E!N10+FC_OTH_CP_HW_E!N10+FC_OTH_CP_CA_E!N10</f>
        <v>0</v>
      </c>
      <c r="O10" s="8">
        <f>FC_OTH_CP_SH_E!O10+FC_OTH_CP_SC_E!O10+FC_OTH_CP_HW_E!O10+FC_OTH_CP_CA_E!O10</f>
        <v>0</v>
      </c>
      <c r="P10" s="8">
        <f>FC_OTH_CP_SH_E!P10+FC_OTH_CP_SC_E!P10+FC_OTH_CP_HW_E!P10+FC_OTH_CP_CA_E!P10</f>
        <v>0</v>
      </c>
      <c r="Q10" s="8">
        <f>FC_OTH_CP_SH_E!Q10+FC_OTH_CP_SC_E!Q10+FC_OTH_CP_HW_E!Q10+FC_OTH_CP_CA_E!Q10</f>
        <v>0</v>
      </c>
      <c r="R10" s="8">
        <f>FC_OTH_CP_SH_E!R10+FC_OTH_CP_SC_E!R10+FC_OTH_CP_HW_E!R10+FC_OTH_CP_CA_E!R10</f>
        <v>0</v>
      </c>
      <c r="S10" s="8">
        <f>FC_OTH_CP_SH_E!S10+FC_OTH_CP_SC_E!S10+FC_OTH_CP_HW_E!S10+FC_OTH_CP_CA_E!S10</f>
        <v>0</v>
      </c>
      <c r="T10" s="8">
        <f>FC_OTH_CP_SH_E!T10+FC_OTH_CP_SC_E!T10+FC_OTH_CP_HW_E!T10+FC_OTH_CP_CA_E!T10</f>
        <v>0</v>
      </c>
      <c r="U10" s="8">
        <f>FC_OTH_CP_SH_E!U10+FC_OTH_CP_SC_E!U10+FC_OTH_CP_HW_E!U10+FC_OTH_CP_CA_E!U10</f>
        <v>0</v>
      </c>
      <c r="V10" s="8">
        <f>FC_OTH_CP_SH_E!V10+FC_OTH_CP_SC_E!V10+FC_OTH_CP_HW_E!V10+FC_OTH_CP_CA_E!V10</f>
        <v>0</v>
      </c>
      <c r="W10" s="8">
        <f>FC_OTH_CP_SH_E!W10+FC_OTH_CP_SC_E!W10+FC_OTH_CP_HW_E!W10+FC_OTH_CP_CA_E!W10</f>
        <v>0</v>
      </c>
      <c r="X10" s="8">
        <f>FC_OTH_CP_SH_E!X10+FC_OTH_CP_SC_E!X10+FC_OTH_CP_HW_E!X10+FC_OTH_CP_CA_E!X10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f>FC_OTH_CP_SH_E!C12+FC_OTH_CP_SC_E!C12+FC_OTH_CP_HW_E!C12+FC_OTH_CP_CA_E!C12</f>
        <v>0</v>
      </c>
      <c r="D12" s="8">
        <f>FC_OTH_CP_SH_E!D12+FC_OTH_CP_SC_E!D12+FC_OTH_CP_HW_E!D12+FC_OTH_CP_CA_E!D12</f>
        <v>0</v>
      </c>
      <c r="E12" s="8">
        <f>FC_OTH_CP_SH_E!E12+FC_OTH_CP_SC_E!E12+FC_OTH_CP_HW_E!E12+FC_OTH_CP_CA_E!E12</f>
        <v>0</v>
      </c>
      <c r="F12" s="8">
        <f>FC_OTH_CP_SH_E!F12+FC_OTH_CP_SC_E!F12+FC_OTH_CP_HW_E!F12+FC_OTH_CP_CA_E!F12</f>
        <v>0</v>
      </c>
      <c r="G12" s="8">
        <f>FC_OTH_CP_SH_E!G12+FC_OTH_CP_SC_E!G12+FC_OTH_CP_HW_E!G12+FC_OTH_CP_CA_E!G12</f>
        <v>0</v>
      </c>
      <c r="H12" s="8">
        <f>FC_OTH_CP_SH_E!H12+FC_OTH_CP_SC_E!H12+FC_OTH_CP_HW_E!H12+FC_OTH_CP_CA_E!H12</f>
        <v>0</v>
      </c>
      <c r="I12" s="8">
        <f>FC_OTH_CP_SH_E!I12+FC_OTH_CP_SC_E!I12+FC_OTH_CP_HW_E!I12+FC_OTH_CP_CA_E!I12</f>
        <v>0</v>
      </c>
      <c r="J12" s="8">
        <f>FC_OTH_CP_SH_E!J12+FC_OTH_CP_SC_E!J12+FC_OTH_CP_HW_E!J12+FC_OTH_CP_CA_E!J12</f>
        <v>0</v>
      </c>
      <c r="K12" s="8">
        <f>FC_OTH_CP_SH_E!K12+FC_OTH_CP_SC_E!K12+FC_OTH_CP_HW_E!K12+FC_OTH_CP_CA_E!K12</f>
        <v>0</v>
      </c>
      <c r="L12" s="8">
        <f>FC_OTH_CP_SH_E!L12+FC_OTH_CP_SC_E!L12+FC_OTH_CP_HW_E!L12+FC_OTH_CP_CA_E!L12</f>
        <v>0</v>
      </c>
      <c r="M12" s="8">
        <f>FC_OTH_CP_SH_E!M12+FC_OTH_CP_SC_E!M12+FC_OTH_CP_HW_E!M12+FC_OTH_CP_CA_E!M12</f>
        <v>0</v>
      </c>
      <c r="N12" s="8">
        <f>FC_OTH_CP_SH_E!N12+FC_OTH_CP_SC_E!N12+FC_OTH_CP_HW_E!N12+FC_OTH_CP_CA_E!N12</f>
        <v>0</v>
      </c>
      <c r="O12" s="8">
        <f>FC_OTH_CP_SH_E!O12+FC_OTH_CP_SC_E!O12+FC_OTH_CP_HW_E!O12+FC_OTH_CP_CA_E!O12</f>
        <v>0</v>
      </c>
      <c r="P12" s="8">
        <f>FC_OTH_CP_SH_E!P12+FC_OTH_CP_SC_E!P12+FC_OTH_CP_HW_E!P12+FC_OTH_CP_CA_E!P12</f>
        <v>0</v>
      </c>
      <c r="Q12" s="8">
        <f>FC_OTH_CP_SH_E!Q12+FC_OTH_CP_SC_E!Q12+FC_OTH_CP_HW_E!Q12+FC_OTH_CP_CA_E!Q12</f>
        <v>0</v>
      </c>
      <c r="R12" s="8">
        <f>FC_OTH_CP_SH_E!R12+FC_OTH_CP_SC_E!R12+FC_OTH_CP_HW_E!R12+FC_OTH_CP_CA_E!R12</f>
        <v>0</v>
      </c>
      <c r="S12" s="8">
        <f>FC_OTH_CP_SH_E!S12+FC_OTH_CP_SC_E!S12+FC_OTH_CP_HW_E!S12+FC_OTH_CP_CA_E!S12</f>
        <v>0</v>
      </c>
      <c r="T12" s="8">
        <f>FC_OTH_CP_SH_E!T12+FC_OTH_CP_SC_E!T12+FC_OTH_CP_HW_E!T12+FC_OTH_CP_CA_E!T12</f>
        <v>0</v>
      </c>
      <c r="U12" s="8">
        <f>FC_OTH_CP_SH_E!U12+FC_OTH_CP_SC_E!U12+FC_OTH_CP_HW_E!U12+FC_OTH_CP_CA_E!U12</f>
        <v>0</v>
      </c>
      <c r="V12" s="8">
        <f>FC_OTH_CP_SH_E!V12+FC_OTH_CP_SC_E!V12+FC_OTH_CP_HW_E!V12+FC_OTH_CP_CA_E!V12</f>
        <v>0</v>
      </c>
      <c r="W12" s="8">
        <f>FC_OTH_CP_SH_E!W12+FC_OTH_CP_SC_E!W12+FC_OTH_CP_HW_E!W12+FC_OTH_CP_CA_E!W12</f>
        <v>0</v>
      </c>
      <c r="X12" s="8">
        <f>FC_OTH_CP_SH_E!X12+FC_OTH_CP_SC_E!X12+FC_OTH_CP_HW_E!X12+FC_OTH_CP_CA_E!X12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FC_OTH_CP_SH_E!C13+FC_OTH_CP_SC_E!C13+FC_OTH_CP_HW_E!C13+FC_OTH_CP_CA_E!C13</f>
        <v>0</v>
      </c>
      <c r="D13" s="8">
        <f>FC_OTH_CP_SH_E!D13+FC_OTH_CP_SC_E!D13+FC_OTH_CP_HW_E!D13+FC_OTH_CP_CA_E!D13</f>
        <v>0</v>
      </c>
      <c r="E13" s="8">
        <f>FC_OTH_CP_SH_E!E13+FC_OTH_CP_SC_E!E13+FC_OTH_CP_HW_E!E13+FC_OTH_CP_CA_E!E13</f>
        <v>0</v>
      </c>
      <c r="F13" s="8">
        <f>FC_OTH_CP_SH_E!F13+FC_OTH_CP_SC_E!F13+FC_OTH_CP_HW_E!F13+FC_OTH_CP_CA_E!F13</f>
        <v>0</v>
      </c>
      <c r="G13" s="8">
        <f>FC_OTH_CP_SH_E!G13+FC_OTH_CP_SC_E!G13+FC_OTH_CP_HW_E!G13+FC_OTH_CP_CA_E!G13</f>
        <v>0</v>
      </c>
      <c r="H13" s="8">
        <f>FC_OTH_CP_SH_E!H13+FC_OTH_CP_SC_E!H13+FC_OTH_CP_HW_E!H13+FC_OTH_CP_CA_E!H13</f>
        <v>0</v>
      </c>
      <c r="I13" s="8">
        <f>FC_OTH_CP_SH_E!I13+FC_OTH_CP_SC_E!I13+FC_OTH_CP_HW_E!I13+FC_OTH_CP_CA_E!I13</f>
        <v>0</v>
      </c>
      <c r="J13" s="8">
        <f>FC_OTH_CP_SH_E!J13+FC_OTH_CP_SC_E!J13+FC_OTH_CP_HW_E!J13+FC_OTH_CP_CA_E!J13</f>
        <v>0</v>
      </c>
      <c r="K13" s="8">
        <f>FC_OTH_CP_SH_E!K13+FC_OTH_CP_SC_E!K13+FC_OTH_CP_HW_E!K13+FC_OTH_CP_CA_E!K13</f>
        <v>0</v>
      </c>
      <c r="L13" s="8">
        <f>FC_OTH_CP_SH_E!L13+FC_OTH_CP_SC_E!L13+FC_OTH_CP_HW_E!L13+FC_OTH_CP_CA_E!L13</f>
        <v>0</v>
      </c>
      <c r="M13" s="8">
        <f>FC_OTH_CP_SH_E!M13+FC_OTH_CP_SC_E!M13+FC_OTH_CP_HW_E!M13+FC_OTH_CP_CA_E!M13</f>
        <v>0</v>
      </c>
      <c r="N13" s="8">
        <f>FC_OTH_CP_SH_E!N13+FC_OTH_CP_SC_E!N13+FC_OTH_CP_HW_E!N13+FC_OTH_CP_CA_E!N13</f>
        <v>0</v>
      </c>
      <c r="O13" s="8">
        <f>FC_OTH_CP_SH_E!O13+FC_OTH_CP_SC_E!O13+FC_OTH_CP_HW_E!O13+FC_OTH_CP_CA_E!O13</f>
        <v>0</v>
      </c>
      <c r="P13" s="8">
        <f>FC_OTH_CP_SH_E!P13+FC_OTH_CP_SC_E!P13+FC_OTH_CP_HW_E!P13+FC_OTH_CP_CA_E!P13</f>
        <v>0</v>
      </c>
      <c r="Q13" s="8">
        <f>FC_OTH_CP_SH_E!Q13+FC_OTH_CP_SC_E!Q13+FC_OTH_CP_HW_E!Q13+FC_OTH_CP_CA_E!Q13</f>
        <v>0</v>
      </c>
      <c r="R13" s="8">
        <f>FC_OTH_CP_SH_E!R13+FC_OTH_CP_SC_E!R13+FC_OTH_CP_HW_E!R13+FC_OTH_CP_CA_E!R13</f>
        <v>0</v>
      </c>
      <c r="S13" s="8">
        <f>FC_OTH_CP_SH_E!S13+FC_OTH_CP_SC_E!S13+FC_OTH_CP_HW_E!S13+FC_OTH_CP_CA_E!S13</f>
        <v>0</v>
      </c>
      <c r="T13" s="8">
        <f>FC_OTH_CP_SH_E!T13+FC_OTH_CP_SC_E!T13+FC_OTH_CP_HW_E!T13+FC_OTH_CP_CA_E!T13</f>
        <v>0</v>
      </c>
      <c r="U13" s="8">
        <f>FC_OTH_CP_SH_E!U13+FC_OTH_CP_SC_E!U13+FC_OTH_CP_HW_E!U13+FC_OTH_CP_CA_E!U13</f>
        <v>0</v>
      </c>
      <c r="V13" s="8">
        <f>FC_OTH_CP_SH_E!V13+FC_OTH_CP_SC_E!V13+FC_OTH_CP_HW_E!V13+FC_OTH_CP_CA_E!V13</f>
        <v>0</v>
      </c>
      <c r="W13" s="8">
        <f>FC_OTH_CP_SH_E!W13+FC_OTH_CP_SC_E!W13+FC_OTH_CP_HW_E!W13+FC_OTH_CP_CA_E!W13</f>
        <v>0</v>
      </c>
      <c r="X13" s="8">
        <f>FC_OTH_CP_SH_E!X13+FC_OTH_CP_SC_E!X13+FC_OTH_CP_HW_E!X13+FC_OTH_CP_CA_E!X13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FC_OTH_CP_SH_E!C14+FC_OTH_CP_SC_E!C14+FC_OTH_CP_HW_E!C14+FC_OTH_CP_CA_E!C14</f>
        <v>0</v>
      </c>
      <c r="D14" s="8">
        <f>FC_OTH_CP_SH_E!D14+FC_OTH_CP_SC_E!D14+FC_OTH_CP_HW_E!D14+FC_OTH_CP_CA_E!D14</f>
        <v>0</v>
      </c>
      <c r="E14" s="8">
        <f>FC_OTH_CP_SH_E!E14+FC_OTH_CP_SC_E!E14+FC_OTH_CP_HW_E!E14+FC_OTH_CP_CA_E!E14</f>
        <v>0</v>
      </c>
      <c r="F14" s="8">
        <f>FC_OTH_CP_SH_E!F14+FC_OTH_CP_SC_E!F14+FC_OTH_CP_HW_E!F14+FC_OTH_CP_CA_E!F14</f>
        <v>0</v>
      </c>
      <c r="G14" s="8">
        <f>FC_OTH_CP_SH_E!G14+FC_OTH_CP_SC_E!G14+FC_OTH_CP_HW_E!G14+FC_OTH_CP_CA_E!G14</f>
        <v>0</v>
      </c>
      <c r="H14" s="8">
        <f>FC_OTH_CP_SH_E!H14+FC_OTH_CP_SC_E!H14+FC_OTH_CP_HW_E!H14+FC_OTH_CP_CA_E!H14</f>
        <v>0</v>
      </c>
      <c r="I14" s="8">
        <f>FC_OTH_CP_SH_E!I14+FC_OTH_CP_SC_E!I14+FC_OTH_CP_HW_E!I14+FC_OTH_CP_CA_E!I14</f>
        <v>0</v>
      </c>
      <c r="J14" s="8">
        <f>FC_OTH_CP_SH_E!J14+FC_OTH_CP_SC_E!J14+FC_OTH_CP_HW_E!J14+FC_OTH_CP_CA_E!J14</f>
        <v>0</v>
      </c>
      <c r="K14" s="8">
        <f>FC_OTH_CP_SH_E!K14+FC_OTH_CP_SC_E!K14+FC_OTH_CP_HW_E!K14+FC_OTH_CP_CA_E!K14</f>
        <v>0</v>
      </c>
      <c r="L14" s="8">
        <f>FC_OTH_CP_SH_E!L14+FC_OTH_CP_SC_E!L14+FC_OTH_CP_HW_E!L14+FC_OTH_CP_CA_E!L14</f>
        <v>0</v>
      </c>
      <c r="M14" s="8">
        <f>FC_OTH_CP_SH_E!M14+FC_OTH_CP_SC_E!M14+FC_OTH_CP_HW_E!M14+FC_OTH_CP_CA_E!M14</f>
        <v>0</v>
      </c>
      <c r="N14" s="8">
        <f>FC_OTH_CP_SH_E!N14+FC_OTH_CP_SC_E!N14+FC_OTH_CP_HW_E!N14+FC_OTH_CP_CA_E!N14</f>
        <v>0</v>
      </c>
      <c r="O14" s="8">
        <f>FC_OTH_CP_SH_E!O14+FC_OTH_CP_SC_E!O14+FC_OTH_CP_HW_E!O14+FC_OTH_CP_CA_E!O14</f>
        <v>0</v>
      </c>
      <c r="P14" s="8">
        <f>FC_OTH_CP_SH_E!P14+FC_OTH_CP_SC_E!P14+FC_OTH_CP_HW_E!P14+FC_OTH_CP_CA_E!P14</f>
        <v>0</v>
      </c>
      <c r="Q14" s="8">
        <f>FC_OTH_CP_SH_E!Q14+FC_OTH_CP_SC_E!Q14+FC_OTH_CP_HW_E!Q14+FC_OTH_CP_CA_E!Q14</f>
        <v>0</v>
      </c>
      <c r="R14" s="8">
        <f>FC_OTH_CP_SH_E!R14+FC_OTH_CP_SC_E!R14+FC_OTH_CP_HW_E!R14+FC_OTH_CP_CA_E!R14</f>
        <v>0</v>
      </c>
      <c r="S14" s="8">
        <f>FC_OTH_CP_SH_E!S14+FC_OTH_CP_SC_E!S14+FC_OTH_CP_HW_E!S14+FC_OTH_CP_CA_E!S14</f>
        <v>0</v>
      </c>
      <c r="T14" s="8">
        <f>FC_OTH_CP_SH_E!T14+FC_OTH_CP_SC_E!T14+FC_OTH_CP_HW_E!T14+FC_OTH_CP_CA_E!T14</f>
        <v>0</v>
      </c>
      <c r="U14" s="8">
        <f>FC_OTH_CP_SH_E!U14+FC_OTH_CP_SC_E!U14+FC_OTH_CP_HW_E!U14+FC_OTH_CP_CA_E!U14</f>
        <v>0</v>
      </c>
      <c r="V14" s="8">
        <f>FC_OTH_CP_SH_E!V14+FC_OTH_CP_SC_E!V14+FC_OTH_CP_HW_E!V14+FC_OTH_CP_CA_E!V14</f>
        <v>0</v>
      </c>
      <c r="W14" s="8">
        <f>FC_OTH_CP_SH_E!W14+FC_OTH_CP_SC_E!W14+FC_OTH_CP_HW_E!W14+FC_OTH_CP_CA_E!W14</f>
        <v>0</v>
      </c>
      <c r="X14" s="8">
        <f>FC_OTH_CP_SH_E!X14+FC_OTH_CP_SC_E!X14+FC_OTH_CP_HW_E!X14+FC_OTH_CP_CA_E!X14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FC_OTH_CP_SH_E!C15+FC_OTH_CP_SC_E!C15+FC_OTH_CP_HW_E!C15+FC_OTH_CP_CA_E!C15</f>
        <v>0</v>
      </c>
      <c r="D15" s="8">
        <f>FC_OTH_CP_SH_E!D15+FC_OTH_CP_SC_E!D15+FC_OTH_CP_HW_E!D15+FC_OTH_CP_CA_E!D15</f>
        <v>0</v>
      </c>
      <c r="E15" s="8">
        <f>FC_OTH_CP_SH_E!E15+FC_OTH_CP_SC_E!E15+FC_OTH_CP_HW_E!E15+FC_OTH_CP_CA_E!E15</f>
        <v>0</v>
      </c>
      <c r="F15" s="8">
        <f>FC_OTH_CP_SH_E!F15+FC_OTH_CP_SC_E!F15+FC_OTH_CP_HW_E!F15+FC_OTH_CP_CA_E!F15</f>
        <v>0</v>
      </c>
      <c r="G15" s="8">
        <f>FC_OTH_CP_SH_E!G15+FC_OTH_CP_SC_E!G15+FC_OTH_CP_HW_E!G15+FC_OTH_CP_CA_E!G15</f>
        <v>0</v>
      </c>
      <c r="H15" s="8">
        <f>FC_OTH_CP_SH_E!H15+FC_OTH_CP_SC_E!H15+FC_OTH_CP_HW_E!H15+FC_OTH_CP_CA_E!H15</f>
        <v>0</v>
      </c>
      <c r="I15" s="8">
        <f>FC_OTH_CP_SH_E!I15+FC_OTH_CP_SC_E!I15+FC_OTH_CP_HW_E!I15+FC_OTH_CP_CA_E!I15</f>
        <v>0</v>
      </c>
      <c r="J15" s="8">
        <f>FC_OTH_CP_SH_E!J15+FC_OTH_CP_SC_E!J15+FC_OTH_CP_HW_E!J15+FC_OTH_CP_CA_E!J15</f>
        <v>0</v>
      </c>
      <c r="K15" s="8">
        <f>FC_OTH_CP_SH_E!K15+FC_OTH_CP_SC_E!K15+FC_OTH_CP_HW_E!K15+FC_OTH_CP_CA_E!K15</f>
        <v>0</v>
      </c>
      <c r="L15" s="8">
        <f>FC_OTH_CP_SH_E!L15+FC_OTH_CP_SC_E!L15+FC_OTH_CP_HW_E!L15+FC_OTH_CP_CA_E!L15</f>
        <v>0</v>
      </c>
      <c r="M15" s="8">
        <f>FC_OTH_CP_SH_E!M15+FC_OTH_CP_SC_E!M15+FC_OTH_CP_HW_E!M15+FC_OTH_CP_CA_E!M15</f>
        <v>0</v>
      </c>
      <c r="N15" s="8">
        <f>FC_OTH_CP_SH_E!N15+FC_OTH_CP_SC_E!N15+FC_OTH_CP_HW_E!N15+FC_OTH_CP_CA_E!N15</f>
        <v>0</v>
      </c>
      <c r="O15" s="8">
        <f>FC_OTH_CP_SH_E!O15+FC_OTH_CP_SC_E!O15+FC_OTH_CP_HW_E!O15+FC_OTH_CP_CA_E!O15</f>
        <v>0</v>
      </c>
      <c r="P15" s="8">
        <f>FC_OTH_CP_SH_E!P15+FC_OTH_CP_SC_E!P15+FC_OTH_CP_HW_E!P15+FC_OTH_CP_CA_E!P15</f>
        <v>0</v>
      </c>
      <c r="Q15" s="8">
        <f>FC_OTH_CP_SH_E!Q15+FC_OTH_CP_SC_E!Q15+FC_OTH_CP_HW_E!Q15+FC_OTH_CP_CA_E!Q15</f>
        <v>0</v>
      </c>
      <c r="R15" s="8">
        <f>FC_OTH_CP_SH_E!R15+FC_OTH_CP_SC_E!R15+FC_OTH_CP_HW_E!R15+FC_OTH_CP_CA_E!R15</f>
        <v>0</v>
      </c>
      <c r="S15" s="8">
        <f>FC_OTH_CP_SH_E!S15+FC_OTH_CP_SC_E!S15+FC_OTH_CP_HW_E!S15+FC_OTH_CP_CA_E!S15</f>
        <v>0</v>
      </c>
      <c r="T15" s="8">
        <f>FC_OTH_CP_SH_E!T15+FC_OTH_CP_SC_E!T15+FC_OTH_CP_HW_E!T15+FC_OTH_CP_CA_E!T15</f>
        <v>0</v>
      </c>
      <c r="U15" s="8">
        <f>FC_OTH_CP_SH_E!U15+FC_OTH_CP_SC_E!U15+FC_OTH_CP_HW_E!U15+FC_OTH_CP_CA_E!U15</f>
        <v>0</v>
      </c>
      <c r="V15" s="8">
        <f>FC_OTH_CP_SH_E!V15+FC_OTH_CP_SC_E!V15+FC_OTH_CP_HW_E!V15+FC_OTH_CP_CA_E!V15</f>
        <v>0</v>
      </c>
      <c r="W15" s="8">
        <f>FC_OTH_CP_SH_E!W15+FC_OTH_CP_SC_E!W15+FC_OTH_CP_HW_E!W15+FC_OTH_CP_CA_E!W15</f>
        <v>0</v>
      </c>
      <c r="X15" s="8">
        <f>FC_OTH_CP_SH_E!X15+FC_OTH_CP_SC_E!X15+FC_OTH_CP_HW_E!X15+FC_OTH_CP_CA_E!X15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FC_OTH_CP_SH_E!C16+FC_OTH_CP_SC_E!C16+FC_OTH_CP_HW_E!C16+FC_OTH_CP_CA_E!C16</f>
        <v>0</v>
      </c>
      <c r="D16" s="8">
        <f>FC_OTH_CP_SH_E!D16+FC_OTH_CP_SC_E!D16+FC_OTH_CP_HW_E!D16+FC_OTH_CP_CA_E!D16</f>
        <v>0</v>
      </c>
      <c r="E16" s="8">
        <f>FC_OTH_CP_SH_E!E16+FC_OTH_CP_SC_E!E16+FC_OTH_CP_HW_E!E16+FC_OTH_CP_CA_E!E16</f>
        <v>0</v>
      </c>
      <c r="F16" s="8">
        <f>FC_OTH_CP_SH_E!F16+FC_OTH_CP_SC_E!F16+FC_OTH_CP_HW_E!F16+FC_OTH_CP_CA_E!F16</f>
        <v>0</v>
      </c>
      <c r="G16" s="8">
        <f>FC_OTH_CP_SH_E!G16+FC_OTH_CP_SC_E!G16+FC_OTH_CP_HW_E!G16+FC_OTH_CP_CA_E!G16</f>
        <v>0</v>
      </c>
      <c r="H16" s="8">
        <f>FC_OTH_CP_SH_E!H16+FC_OTH_CP_SC_E!H16+FC_OTH_CP_HW_E!H16+FC_OTH_CP_CA_E!H16</f>
        <v>0</v>
      </c>
      <c r="I16" s="8">
        <f>FC_OTH_CP_SH_E!I16+FC_OTH_CP_SC_E!I16+FC_OTH_CP_HW_E!I16+FC_OTH_CP_CA_E!I16</f>
        <v>0</v>
      </c>
      <c r="J16" s="8">
        <f>FC_OTH_CP_SH_E!J16+FC_OTH_CP_SC_E!J16+FC_OTH_CP_HW_E!J16+FC_OTH_CP_CA_E!J16</f>
        <v>0</v>
      </c>
      <c r="K16" s="8">
        <f>FC_OTH_CP_SH_E!K16+FC_OTH_CP_SC_E!K16+FC_OTH_CP_HW_E!K16+FC_OTH_CP_CA_E!K16</f>
        <v>0</v>
      </c>
      <c r="L16" s="8">
        <f>FC_OTH_CP_SH_E!L16+FC_OTH_CP_SC_E!L16+FC_OTH_CP_HW_E!L16+FC_OTH_CP_CA_E!L16</f>
        <v>0</v>
      </c>
      <c r="M16" s="8">
        <f>FC_OTH_CP_SH_E!M16+FC_OTH_CP_SC_E!M16+FC_OTH_CP_HW_E!M16+FC_OTH_CP_CA_E!M16</f>
        <v>0</v>
      </c>
      <c r="N16" s="8">
        <f>FC_OTH_CP_SH_E!N16+FC_OTH_CP_SC_E!N16+FC_OTH_CP_HW_E!N16+FC_OTH_CP_CA_E!N16</f>
        <v>0</v>
      </c>
      <c r="O16" s="8">
        <f>FC_OTH_CP_SH_E!O16+FC_OTH_CP_SC_E!O16+FC_OTH_CP_HW_E!O16+FC_OTH_CP_CA_E!O16</f>
        <v>0</v>
      </c>
      <c r="P16" s="8">
        <f>FC_OTH_CP_SH_E!P16+FC_OTH_CP_SC_E!P16+FC_OTH_CP_HW_E!P16+FC_OTH_CP_CA_E!P16</f>
        <v>0</v>
      </c>
      <c r="Q16" s="8">
        <f>FC_OTH_CP_SH_E!Q16+FC_OTH_CP_SC_E!Q16+FC_OTH_CP_HW_E!Q16+FC_OTH_CP_CA_E!Q16</f>
        <v>0</v>
      </c>
      <c r="R16" s="8">
        <f>FC_OTH_CP_SH_E!R16+FC_OTH_CP_SC_E!R16+FC_OTH_CP_HW_E!R16+FC_OTH_CP_CA_E!R16</f>
        <v>0</v>
      </c>
      <c r="S16" s="8">
        <f>FC_OTH_CP_SH_E!S16+FC_OTH_CP_SC_E!S16+FC_OTH_CP_HW_E!S16+FC_OTH_CP_CA_E!S16</f>
        <v>0</v>
      </c>
      <c r="T16" s="8">
        <f>FC_OTH_CP_SH_E!T16+FC_OTH_CP_SC_E!T16+FC_OTH_CP_HW_E!T16+FC_OTH_CP_CA_E!T16</f>
        <v>0</v>
      </c>
      <c r="U16" s="8">
        <f>FC_OTH_CP_SH_E!U16+FC_OTH_CP_SC_E!U16+FC_OTH_CP_HW_E!U16+FC_OTH_CP_CA_E!U16</f>
        <v>0</v>
      </c>
      <c r="V16" s="8">
        <f>FC_OTH_CP_SH_E!V16+FC_OTH_CP_SC_E!V16+FC_OTH_CP_HW_E!V16+FC_OTH_CP_CA_E!V16</f>
        <v>0</v>
      </c>
      <c r="W16" s="8">
        <f>FC_OTH_CP_SH_E!W16+FC_OTH_CP_SC_E!W16+FC_OTH_CP_HW_E!W16+FC_OTH_CP_CA_E!W16</f>
        <v>0</v>
      </c>
      <c r="X16" s="8">
        <f>FC_OTH_CP_SH_E!X16+FC_OTH_CP_SC_E!X16+FC_OTH_CP_HW_E!X16+FC_OTH_CP_CA_E!X16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f>FC_OTH_CP_SH_E!C18+FC_OTH_CP_SC_E!C18+FC_OTH_CP_HW_E!C18+FC_OTH_CP_CA_E!C18</f>
        <v>0</v>
      </c>
      <c r="D18" s="8">
        <f>FC_OTH_CP_SH_E!D18+FC_OTH_CP_SC_E!D18+FC_OTH_CP_HW_E!D18+FC_OTH_CP_CA_E!D18</f>
        <v>0</v>
      </c>
      <c r="E18" s="8">
        <f>FC_OTH_CP_SH_E!E18+FC_OTH_CP_SC_E!E18+FC_OTH_CP_HW_E!E18+FC_OTH_CP_CA_E!E18</f>
        <v>0</v>
      </c>
      <c r="F18" s="8">
        <f>FC_OTH_CP_SH_E!F18+FC_OTH_CP_SC_E!F18+FC_OTH_CP_HW_E!F18+FC_OTH_CP_CA_E!F18</f>
        <v>0</v>
      </c>
      <c r="G18" s="8">
        <f>FC_OTH_CP_SH_E!G18+FC_OTH_CP_SC_E!G18+FC_OTH_CP_HW_E!G18+FC_OTH_CP_CA_E!G18</f>
        <v>0</v>
      </c>
      <c r="H18" s="8">
        <f>FC_OTH_CP_SH_E!H18+FC_OTH_CP_SC_E!H18+FC_OTH_CP_HW_E!H18+FC_OTH_CP_CA_E!H18</f>
        <v>0</v>
      </c>
      <c r="I18" s="8">
        <f>FC_OTH_CP_SH_E!I18+FC_OTH_CP_SC_E!I18+FC_OTH_CP_HW_E!I18+FC_OTH_CP_CA_E!I18</f>
        <v>0</v>
      </c>
      <c r="J18" s="8">
        <f>FC_OTH_CP_SH_E!J18+FC_OTH_CP_SC_E!J18+FC_OTH_CP_HW_E!J18+FC_OTH_CP_CA_E!J18</f>
        <v>0</v>
      </c>
      <c r="K18" s="8">
        <f>FC_OTH_CP_SH_E!K18+FC_OTH_CP_SC_E!K18+FC_OTH_CP_HW_E!K18+FC_OTH_CP_CA_E!K18</f>
        <v>0</v>
      </c>
      <c r="L18" s="8">
        <f>FC_OTH_CP_SH_E!L18+FC_OTH_CP_SC_E!L18+FC_OTH_CP_HW_E!L18+FC_OTH_CP_CA_E!L18</f>
        <v>0</v>
      </c>
      <c r="M18" s="8">
        <f>FC_OTH_CP_SH_E!M18+FC_OTH_CP_SC_E!M18+FC_OTH_CP_HW_E!M18+FC_OTH_CP_CA_E!M18</f>
        <v>0</v>
      </c>
      <c r="N18" s="8">
        <f>FC_OTH_CP_SH_E!N18+FC_OTH_CP_SC_E!N18+FC_OTH_CP_HW_E!N18+FC_OTH_CP_CA_E!N18</f>
        <v>0</v>
      </c>
      <c r="O18" s="8">
        <f>FC_OTH_CP_SH_E!O18+FC_OTH_CP_SC_E!O18+FC_OTH_CP_HW_E!O18+FC_OTH_CP_CA_E!O18</f>
        <v>0</v>
      </c>
      <c r="P18" s="8">
        <f>FC_OTH_CP_SH_E!P18+FC_OTH_CP_SC_E!P18+FC_OTH_CP_HW_E!P18+FC_OTH_CP_CA_E!P18</f>
        <v>0</v>
      </c>
      <c r="Q18" s="8">
        <f>FC_OTH_CP_SH_E!Q18+FC_OTH_CP_SC_E!Q18+FC_OTH_CP_HW_E!Q18+FC_OTH_CP_CA_E!Q18</f>
        <v>0</v>
      </c>
      <c r="R18" s="8">
        <f>FC_OTH_CP_SH_E!R18+FC_OTH_CP_SC_E!R18+FC_OTH_CP_HW_E!R18+FC_OTH_CP_CA_E!R18</f>
        <v>0</v>
      </c>
      <c r="S18" s="8">
        <f>FC_OTH_CP_SH_E!S18+FC_OTH_CP_SC_E!S18+FC_OTH_CP_HW_E!S18+FC_OTH_CP_CA_E!S18</f>
        <v>0</v>
      </c>
      <c r="T18" s="8">
        <f>FC_OTH_CP_SH_E!T18+FC_OTH_CP_SC_E!T18+FC_OTH_CP_HW_E!T18+FC_OTH_CP_CA_E!T18</f>
        <v>0</v>
      </c>
      <c r="U18" s="8">
        <f>FC_OTH_CP_SH_E!U18+FC_OTH_CP_SC_E!U18+FC_OTH_CP_HW_E!U18+FC_OTH_CP_CA_E!U18</f>
        <v>0</v>
      </c>
      <c r="V18" s="8">
        <f>FC_OTH_CP_SH_E!V18+FC_OTH_CP_SC_E!V18+FC_OTH_CP_HW_E!V18+FC_OTH_CP_CA_E!V18</f>
        <v>0</v>
      </c>
      <c r="W18" s="8">
        <f>FC_OTH_CP_SH_E!W18+FC_OTH_CP_SC_E!W18+FC_OTH_CP_HW_E!W18+FC_OTH_CP_CA_E!W18</f>
        <v>0</v>
      </c>
      <c r="X18" s="8">
        <f>FC_OTH_CP_SH_E!X18+FC_OTH_CP_SC_E!X18+FC_OTH_CP_HW_E!X18+FC_OTH_CP_CA_E!X18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FC_OTH_CP_SH_E!C19+FC_OTH_CP_SC_E!C19+FC_OTH_CP_HW_E!C19+FC_OTH_CP_CA_E!C19</f>
        <v>0</v>
      </c>
      <c r="D19" s="8">
        <f>FC_OTH_CP_SH_E!D19+FC_OTH_CP_SC_E!D19+FC_OTH_CP_HW_E!D19+FC_OTH_CP_CA_E!D19</f>
        <v>0</v>
      </c>
      <c r="E19" s="8">
        <f>FC_OTH_CP_SH_E!E19+FC_OTH_CP_SC_E!E19+FC_OTH_CP_HW_E!E19+FC_OTH_CP_CA_E!E19</f>
        <v>0</v>
      </c>
      <c r="F19" s="8">
        <f>FC_OTH_CP_SH_E!F19+FC_OTH_CP_SC_E!F19+FC_OTH_CP_HW_E!F19+FC_OTH_CP_CA_E!F19</f>
        <v>0</v>
      </c>
      <c r="G19" s="8">
        <f>FC_OTH_CP_SH_E!G19+FC_OTH_CP_SC_E!G19+FC_OTH_CP_HW_E!G19+FC_OTH_CP_CA_E!G19</f>
        <v>0</v>
      </c>
      <c r="H19" s="8">
        <f>FC_OTH_CP_SH_E!H19+FC_OTH_CP_SC_E!H19+FC_OTH_CP_HW_E!H19+FC_OTH_CP_CA_E!H19</f>
        <v>0</v>
      </c>
      <c r="I19" s="8">
        <f>FC_OTH_CP_SH_E!I19+FC_OTH_CP_SC_E!I19+FC_OTH_CP_HW_E!I19+FC_OTH_CP_CA_E!I19</f>
        <v>0</v>
      </c>
      <c r="J19" s="8">
        <f>FC_OTH_CP_SH_E!J19+FC_OTH_CP_SC_E!J19+FC_OTH_CP_HW_E!J19+FC_OTH_CP_CA_E!J19</f>
        <v>0</v>
      </c>
      <c r="K19" s="8">
        <f>FC_OTH_CP_SH_E!K19+FC_OTH_CP_SC_E!K19+FC_OTH_CP_HW_E!K19+FC_OTH_CP_CA_E!K19</f>
        <v>0</v>
      </c>
      <c r="L19" s="8">
        <f>FC_OTH_CP_SH_E!L19+FC_OTH_CP_SC_E!L19+FC_OTH_CP_HW_E!L19+FC_OTH_CP_CA_E!L19</f>
        <v>0</v>
      </c>
      <c r="M19" s="8">
        <f>FC_OTH_CP_SH_E!M19+FC_OTH_CP_SC_E!M19+FC_OTH_CP_HW_E!M19+FC_OTH_CP_CA_E!M19</f>
        <v>0</v>
      </c>
      <c r="N19" s="8">
        <f>FC_OTH_CP_SH_E!N19+FC_OTH_CP_SC_E!N19+FC_OTH_CP_HW_E!N19+FC_OTH_CP_CA_E!N19</f>
        <v>0</v>
      </c>
      <c r="O19" s="8">
        <f>FC_OTH_CP_SH_E!O19+FC_OTH_CP_SC_E!O19+FC_OTH_CP_HW_E!O19+FC_OTH_CP_CA_E!O19</f>
        <v>0</v>
      </c>
      <c r="P19" s="8">
        <f>FC_OTH_CP_SH_E!P19+FC_OTH_CP_SC_E!P19+FC_OTH_CP_HW_E!P19+FC_OTH_CP_CA_E!P19</f>
        <v>0</v>
      </c>
      <c r="Q19" s="8">
        <f>FC_OTH_CP_SH_E!Q19+FC_OTH_CP_SC_E!Q19+FC_OTH_CP_HW_E!Q19+FC_OTH_CP_CA_E!Q19</f>
        <v>0</v>
      </c>
      <c r="R19" s="8">
        <f>FC_OTH_CP_SH_E!R19+FC_OTH_CP_SC_E!R19+FC_OTH_CP_HW_E!R19+FC_OTH_CP_CA_E!R19</f>
        <v>0</v>
      </c>
      <c r="S19" s="8">
        <f>FC_OTH_CP_SH_E!S19+FC_OTH_CP_SC_E!S19+FC_OTH_CP_HW_E!S19+FC_OTH_CP_CA_E!S19</f>
        <v>0</v>
      </c>
      <c r="T19" s="8">
        <f>FC_OTH_CP_SH_E!T19+FC_OTH_CP_SC_E!T19+FC_OTH_CP_HW_E!T19+FC_OTH_CP_CA_E!T19</f>
        <v>0</v>
      </c>
      <c r="U19" s="8">
        <f>FC_OTH_CP_SH_E!U19+FC_OTH_CP_SC_E!U19+FC_OTH_CP_HW_E!U19+FC_OTH_CP_CA_E!U19</f>
        <v>0</v>
      </c>
      <c r="V19" s="8">
        <f>FC_OTH_CP_SH_E!V19+FC_OTH_CP_SC_E!V19+FC_OTH_CP_HW_E!V19+FC_OTH_CP_CA_E!V19</f>
        <v>0</v>
      </c>
      <c r="W19" s="8">
        <f>FC_OTH_CP_SH_E!W19+FC_OTH_CP_SC_E!W19+FC_OTH_CP_HW_E!W19+FC_OTH_CP_CA_E!W19</f>
        <v>0</v>
      </c>
      <c r="X19" s="8">
        <f>FC_OTH_CP_SH_E!X19+FC_OTH_CP_SC_E!X19+FC_OTH_CP_HW_E!X19+FC_OTH_CP_CA_E!X19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FC_OTH_CP_SH_E!C20+FC_OTH_CP_SC_E!C20+FC_OTH_CP_HW_E!C20+FC_OTH_CP_CA_E!C20</f>
        <v>0</v>
      </c>
      <c r="D20" s="8">
        <f>FC_OTH_CP_SH_E!D20+FC_OTH_CP_SC_E!D20+FC_OTH_CP_HW_E!D20+FC_OTH_CP_CA_E!D20</f>
        <v>0</v>
      </c>
      <c r="E20" s="8">
        <f>FC_OTH_CP_SH_E!E20+FC_OTH_CP_SC_E!E20+FC_OTH_CP_HW_E!E20+FC_OTH_CP_CA_E!E20</f>
        <v>0</v>
      </c>
      <c r="F20" s="8">
        <f>FC_OTH_CP_SH_E!F20+FC_OTH_CP_SC_E!F20+FC_OTH_CP_HW_E!F20+FC_OTH_CP_CA_E!F20</f>
        <v>0</v>
      </c>
      <c r="G20" s="8">
        <f>FC_OTH_CP_SH_E!G20+FC_OTH_CP_SC_E!G20+FC_OTH_CP_HW_E!G20+FC_OTH_CP_CA_E!G20</f>
        <v>0</v>
      </c>
      <c r="H20" s="8">
        <f>FC_OTH_CP_SH_E!H20+FC_OTH_CP_SC_E!H20+FC_OTH_CP_HW_E!H20+FC_OTH_CP_CA_E!H20</f>
        <v>0</v>
      </c>
      <c r="I20" s="8">
        <f>FC_OTH_CP_SH_E!I20+FC_OTH_CP_SC_E!I20+FC_OTH_CP_HW_E!I20+FC_OTH_CP_CA_E!I20</f>
        <v>0</v>
      </c>
      <c r="J20" s="8">
        <f>FC_OTH_CP_SH_E!J20+FC_OTH_CP_SC_E!J20+FC_OTH_CP_HW_E!J20+FC_OTH_CP_CA_E!J20</f>
        <v>0</v>
      </c>
      <c r="K20" s="8">
        <f>FC_OTH_CP_SH_E!K20+FC_OTH_CP_SC_E!K20+FC_OTH_CP_HW_E!K20+FC_OTH_CP_CA_E!K20</f>
        <v>0</v>
      </c>
      <c r="L20" s="8">
        <f>FC_OTH_CP_SH_E!L20+FC_OTH_CP_SC_E!L20+FC_OTH_CP_HW_E!L20+FC_OTH_CP_CA_E!L20</f>
        <v>0</v>
      </c>
      <c r="M20" s="8">
        <f>FC_OTH_CP_SH_E!M20+FC_OTH_CP_SC_E!M20+FC_OTH_CP_HW_E!M20+FC_OTH_CP_CA_E!M20</f>
        <v>0</v>
      </c>
      <c r="N20" s="8">
        <f>FC_OTH_CP_SH_E!N20+FC_OTH_CP_SC_E!N20+FC_OTH_CP_HW_E!N20+FC_OTH_CP_CA_E!N20</f>
        <v>0</v>
      </c>
      <c r="O20" s="8">
        <f>FC_OTH_CP_SH_E!O20+FC_OTH_CP_SC_E!O20+FC_OTH_CP_HW_E!O20+FC_OTH_CP_CA_E!O20</f>
        <v>0</v>
      </c>
      <c r="P20" s="8">
        <f>FC_OTH_CP_SH_E!P20+FC_OTH_CP_SC_E!P20+FC_OTH_CP_HW_E!P20+FC_OTH_CP_CA_E!P20</f>
        <v>0</v>
      </c>
      <c r="Q20" s="8">
        <f>FC_OTH_CP_SH_E!Q20+FC_OTH_CP_SC_E!Q20+FC_OTH_CP_HW_E!Q20+FC_OTH_CP_CA_E!Q20</f>
        <v>0</v>
      </c>
      <c r="R20" s="8">
        <f>FC_OTH_CP_SH_E!R20+FC_OTH_CP_SC_E!R20+FC_OTH_CP_HW_E!R20+FC_OTH_CP_CA_E!R20</f>
        <v>0</v>
      </c>
      <c r="S20" s="8">
        <f>FC_OTH_CP_SH_E!S20+FC_OTH_CP_SC_E!S20+FC_OTH_CP_HW_E!S20+FC_OTH_CP_CA_E!S20</f>
        <v>0</v>
      </c>
      <c r="T20" s="8">
        <f>FC_OTH_CP_SH_E!T20+FC_OTH_CP_SC_E!T20+FC_OTH_CP_HW_E!T20+FC_OTH_CP_CA_E!T20</f>
        <v>0</v>
      </c>
      <c r="U20" s="8">
        <f>FC_OTH_CP_SH_E!U20+FC_OTH_CP_SC_E!U20+FC_OTH_CP_HW_E!U20+FC_OTH_CP_CA_E!U20</f>
        <v>0</v>
      </c>
      <c r="V20" s="8">
        <f>FC_OTH_CP_SH_E!V20+FC_OTH_CP_SC_E!V20+FC_OTH_CP_HW_E!V20+FC_OTH_CP_CA_E!V20</f>
        <v>0</v>
      </c>
      <c r="W20" s="8">
        <f>FC_OTH_CP_SH_E!W20+FC_OTH_CP_SC_E!W20+FC_OTH_CP_HW_E!W20+FC_OTH_CP_CA_E!W20</f>
        <v>0</v>
      </c>
      <c r="X20" s="8">
        <f>FC_OTH_CP_SH_E!X20+FC_OTH_CP_SC_E!X20+FC_OTH_CP_HW_E!X20+FC_OTH_CP_CA_E!X20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FC_OTH_CP_SH_E!C21+FC_OTH_CP_SC_E!C21+FC_OTH_CP_HW_E!C21+FC_OTH_CP_CA_E!C21</f>
        <v>0</v>
      </c>
      <c r="D21" s="8">
        <f>FC_OTH_CP_SH_E!D21+FC_OTH_CP_SC_E!D21+FC_OTH_CP_HW_E!D21+FC_OTH_CP_CA_E!D21</f>
        <v>0</v>
      </c>
      <c r="E21" s="8">
        <f>FC_OTH_CP_SH_E!E21+FC_OTH_CP_SC_E!E21+FC_OTH_CP_HW_E!E21+FC_OTH_CP_CA_E!E21</f>
        <v>0</v>
      </c>
      <c r="F21" s="8">
        <f>FC_OTH_CP_SH_E!F21+FC_OTH_CP_SC_E!F21+FC_OTH_CP_HW_E!F21+FC_OTH_CP_CA_E!F21</f>
        <v>0</v>
      </c>
      <c r="G21" s="8">
        <f>FC_OTH_CP_SH_E!G21+FC_OTH_CP_SC_E!G21+FC_OTH_CP_HW_E!G21+FC_OTH_CP_CA_E!G21</f>
        <v>0</v>
      </c>
      <c r="H21" s="8">
        <f>FC_OTH_CP_SH_E!H21+FC_OTH_CP_SC_E!H21+FC_OTH_CP_HW_E!H21+FC_OTH_CP_CA_E!H21</f>
        <v>0</v>
      </c>
      <c r="I21" s="8">
        <f>FC_OTH_CP_SH_E!I21+FC_OTH_CP_SC_E!I21+FC_OTH_CP_HW_E!I21+FC_OTH_CP_CA_E!I21</f>
        <v>0</v>
      </c>
      <c r="J21" s="8">
        <f>FC_OTH_CP_SH_E!J21+FC_OTH_CP_SC_E!J21+FC_OTH_CP_HW_E!J21+FC_OTH_CP_CA_E!J21</f>
        <v>0</v>
      </c>
      <c r="K21" s="8">
        <f>FC_OTH_CP_SH_E!K21+FC_OTH_CP_SC_E!K21+FC_OTH_CP_HW_E!K21+FC_OTH_CP_CA_E!K21</f>
        <v>0</v>
      </c>
      <c r="L21" s="8">
        <f>FC_OTH_CP_SH_E!L21+FC_OTH_CP_SC_E!L21+FC_OTH_CP_HW_E!L21+FC_OTH_CP_CA_E!L21</f>
        <v>0</v>
      </c>
      <c r="M21" s="8">
        <f>FC_OTH_CP_SH_E!M21+FC_OTH_CP_SC_E!M21+FC_OTH_CP_HW_E!M21+FC_OTH_CP_CA_E!M21</f>
        <v>0</v>
      </c>
      <c r="N21" s="8">
        <f>FC_OTH_CP_SH_E!N21+FC_OTH_CP_SC_E!N21+FC_OTH_CP_HW_E!N21+FC_OTH_CP_CA_E!N21</f>
        <v>0</v>
      </c>
      <c r="O21" s="8">
        <f>FC_OTH_CP_SH_E!O21+FC_OTH_CP_SC_E!O21+FC_OTH_CP_HW_E!O21+FC_OTH_CP_CA_E!O21</f>
        <v>0</v>
      </c>
      <c r="P21" s="8">
        <f>FC_OTH_CP_SH_E!P21+FC_OTH_CP_SC_E!P21+FC_OTH_CP_HW_E!P21+FC_OTH_CP_CA_E!P21</f>
        <v>0</v>
      </c>
      <c r="Q21" s="8">
        <f>FC_OTH_CP_SH_E!Q21+FC_OTH_CP_SC_E!Q21+FC_OTH_CP_HW_E!Q21+FC_OTH_CP_CA_E!Q21</f>
        <v>0</v>
      </c>
      <c r="R21" s="8">
        <f>FC_OTH_CP_SH_E!R21+FC_OTH_CP_SC_E!R21+FC_OTH_CP_HW_E!R21+FC_OTH_CP_CA_E!R21</f>
        <v>0</v>
      </c>
      <c r="S21" s="8">
        <f>FC_OTH_CP_SH_E!S21+FC_OTH_CP_SC_E!S21+FC_OTH_CP_HW_E!S21+FC_OTH_CP_CA_E!S21</f>
        <v>0</v>
      </c>
      <c r="T21" s="8">
        <f>FC_OTH_CP_SH_E!T21+FC_OTH_CP_SC_E!T21+FC_OTH_CP_HW_E!T21+FC_OTH_CP_CA_E!T21</f>
        <v>0</v>
      </c>
      <c r="U21" s="8">
        <f>FC_OTH_CP_SH_E!U21+FC_OTH_CP_SC_E!U21+FC_OTH_CP_HW_E!U21+FC_OTH_CP_CA_E!U21</f>
        <v>0</v>
      </c>
      <c r="V21" s="8">
        <f>FC_OTH_CP_SH_E!V21+FC_OTH_CP_SC_E!V21+FC_OTH_CP_HW_E!V21+FC_OTH_CP_CA_E!V21</f>
        <v>0</v>
      </c>
      <c r="W21" s="8">
        <f>FC_OTH_CP_SH_E!W21+FC_OTH_CP_SC_E!W21+FC_OTH_CP_HW_E!W21+FC_OTH_CP_CA_E!W21</f>
        <v>0</v>
      </c>
      <c r="X21" s="8">
        <f>FC_OTH_CP_SH_E!X21+FC_OTH_CP_SC_E!X21+FC_OTH_CP_HW_E!X21+FC_OTH_CP_CA_E!X21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f>FC_OTH_CP_SH_E!C23+FC_OTH_CP_SC_E!C23+FC_OTH_CP_HW_E!C23+FC_OTH_CP_CA_E!C23</f>
        <v>0</v>
      </c>
      <c r="D23" s="8">
        <f>FC_OTH_CP_SH_E!D23+FC_OTH_CP_SC_E!D23+FC_OTH_CP_HW_E!D23+FC_OTH_CP_CA_E!D23</f>
        <v>0</v>
      </c>
      <c r="E23" s="8">
        <f>FC_OTH_CP_SH_E!E23+FC_OTH_CP_SC_E!E23+FC_OTH_CP_HW_E!E23+FC_OTH_CP_CA_E!E23</f>
        <v>0</v>
      </c>
      <c r="F23" s="8">
        <f>FC_OTH_CP_SH_E!F23+FC_OTH_CP_SC_E!F23+FC_OTH_CP_HW_E!F23+FC_OTH_CP_CA_E!F23</f>
        <v>0</v>
      </c>
      <c r="G23" s="8">
        <f>FC_OTH_CP_SH_E!G23+FC_OTH_CP_SC_E!G23+FC_OTH_CP_HW_E!G23+FC_OTH_CP_CA_E!G23</f>
        <v>0</v>
      </c>
      <c r="H23" s="8">
        <f>FC_OTH_CP_SH_E!H23+FC_OTH_CP_SC_E!H23+FC_OTH_CP_HW_E!H23+FC_OTH_CP_CA_E!H23</f>
        <v>0</v>
      </c>
      <c r="I23" s="8">
        <f>FC_OTH_CP_SH_E!I23+FC_OTH_CP_SC_E!I23+FC_OTH_CP_HW_E!I23+FC_OTH_CP_CA_E!I23</f>
        <v>0</v>
      </c>
      <c r="J23" s="8">
        <f>FC_OTH_CP_SH_E!J23+FC_OTH_CP_SC_E!J23+FC_OTH_CP_HW_E!J23+FC_OTH_CP_CA_E!J23</f>
        <v>0</v>
      </c>
      <c r="K23" s="8">
        <f>FC_OTH_CP_SH_E!K23+FC_OTH_CP_SC_E!K23+FC_OTH_CP_HW_E!K23+FC_OTH_CP_CA_E!K23</f>
        <v>0</v>
      </c>
      <c r="L23" s="8">
        <f>FC_OTH_CP_SH_E!L23+FC_OTH_CP_SC_E!L23+FC_OTH_CP_HW_E!L23+FC_OTH_CP_CA_E!L23</f>
        <v>0</v>
      </c>
      <c r="M23" s="8">
        <f>FC_OTH_CP_SH_E!M23+FC_OTH_CP_SC_E!M23+FC_OTH_CP_HW_E!M23+FC_OTH_CP_CA_E!M23</f>
        <v>0</v>
      </c>
      <c r="N23" s="8">
        <f>FC_OTH_CP_SH_E!N23+FC_OTH_CP_SC_E!N23+FC_OTH_CP_HW_E!N23+FC_OTH_CP_CA_E!N23</f>
        <v>0</v>
      </c>
      <c r="O23" s="8">
        <f>FC_OTH_CP_SH_E!O23+FC_OTH_CP_SC_E!O23+FC_OTH_CP_HW_E!O23+FC_OTH_CP_CA_E!O23</f>
        <v>0</v>
      </c>
      <c r="P23" s="8">
        <f>FC_OTH_CP_SH_E!P23+FC_OTH_CP_SC_E!P23+FC_OTH_CP_HW_E!P23+FC_OTH_CP_CA_E!P23</f>
        <v>0</v>
      </c>
      <c r="Q23" s="8">
        <f>FC_OTH_CP_SH_E!Q23+FC_OTH_CP_SC_E!Q23+FC_OTH_CP_HW_E!Q23+FC_OTH_CP_CA_E!Q23</f>
        <v>0</v>
      </c>
      <c r="R23" s="8">
        <f>FC_OTH_CP_SH_E!R23+FC_OTH_CP_SC_E!R23+FC_OTH_CP_HW_E!R23+FC_OTH_CP_CA_E!R23</f>
        <v>0</v>
      </c>
      <c r="S23" s="8">
        <f>FC_OTH_CP_SH_E!S23+FC_OTH_CP_SC_E!S23+FC_OTH_CP_HW_E!S23+FC_OTH_CP_CA_E!S23</f>
        <v>0</v>
      </c>
      <c r="T23" s="8">
        <f>FC_OTH_CP_SH_E!T23+FC_OTH_CP_SC_E!T23+FC_OTH_CP_HW_E!T23+FC_OTH_CP_CA_E!T23</f>
        <v>0</v>
      </c>
      <c r="U23" s="8">
        <f>FC_OTH_CP_SH_E!U23+FC_OTH_CP_SC_E!U23+FC_OTH_CP_HW_E!U23+FC_OTH_CP_CA_E!U23</f>
        <v>0</v>
      </c>
      <c r="V23" s="8">
        <f>FC_OTH_CP_SH_E!V23+FC_OTH_CP_SC_E!V23+FC_OTH_CP_HW_E!V23+FC_OTH_CP_CA_E!V23</f>
        <v>0</v>
      </c>
      <c r="W23" s="8">
        <f>FC_OTH_CP_SH_E!W23+FC_OTH_CP_SC_E!W23+FC_OTH_CP_HW_E!W23+FC_OTH_CP_CA_E!W23</f>
        <v>0</v>
      </c>
      <c r="X23" s="8">
        <f>FC_OTH_CP_SH_E!X23+FC_OTH_CP_SC_E!X23+FC_OTH_CP_HW_E!X23+FC_OTH_CP_CA_E!X23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FC_OTH_CP_SH_E!C24+FC_OTH_CP_SC_E!C24+FC_OTH_CP_HW_E!C24+FC_OTH_CP_CA_E!C24</f>
        <v>0</v>
      </c>
      <c r="D24" s="8">
        <f>FC_OTH_CP_SH_E!D24+FC_OTH_CP_SC_E!D24+FC_OTH_CP_HW_E!D24+FC_OTH_CP_CA_E!D24</f>
        <v>0</v>
      </c>
      <c r="E24" s="8">
        <f>FC_OTH_CP_SH_E!E24+FC_OTH_CP_SC_E!E24+FC_OTH_CP_HW_E!E24+FC_OTH_CP_CA_E!E24</f>
        <v>0</v>
      </c>
      <c r="F24" s="8">
        <f>FC_OTH_CP_SH_E!F24+FC_OTH_CP_SC_E!F24+FC_OTH_CP_HW_E!F24+FC_OTH_CP_CA_E!F24</f>
        <v>0</v>
      </c>
      <c r="G24" s="8">
        <f>FC_OTH_CP_SH_E!G24+FC_OTH_CP_SC_E!G24+FC_OTH_CP_HW_E!G24+FC_OTH_CP_CA_E!G24</f>
        <v>0</v>
      </c>
      <c r="H24" s="8">
        <f>FC_OTH_CP_SH_E!H24+FC_OTH_CP_SC_E!H24+FC_OTH_CP_HW_E!H24+FC_OTH_CP_CA_E!H24</f>
        <v>0</v>
      </c>
      <c r="I24" s="8">
        <f>FC_OTH_CP_SH_E!I24+FC_OTH_CP_SC_E!I24+FC_OTH_CP_HW_E!I24+FC_OTH_CP_CA_E!I24</f>
        <v>0</v>
      </c>
      <c r="J24" s="8">
        <f>FC_OTH_CP_SH_E!J24+FC_OTH_CP_SC_E!J24+FC_OTH_CP_HW_E!J24+FC_OTH_CP_CA_E!J24</f>
        <v>0</v>
      </c>
      <c r="K24" s="8">
        <f>FC_OTH_CP_SH_E!K24+FC_OTH_CP_SC_E!K24+FC_OTH_CP_HW_E!K24+FC_OTH_CP_CA_E!K24</f>
        <v>0</v>
      </c>
      <c r="L24" s="8">
        <f>FC_OTH_CP_SH_E!L24+FC_OTH_CP_SC_E!L24+FC_OTH_CP_HW_E!L24+FC_OTH_CP_CA_E!L24</f>
        <v>0</v>
      </c>
      <c r="M24" s="8">
        <f>FC_OTH_CP_SH_E!M24+FC_OTH_CP_SC_E!M24+FC_OTH_CP_HW_E!M24+FC_OTH_CP_CA_E!M24</f>
        <v>0</v>
      </c>
      <c r="N24" s="8">
        <f>FC_OTH_CP_SH_E!N24+FC_OTH_CP_SC_E!N24+FC_OTH_CP_HW_E!N24+FC_OTH_CP_CA_E!N24</f>
        <v>0</v>
      </c>
      <c r="O24" s="8">
        <f>FC_OTH_CP_SH_E!O24+FC_OTH_CP_SC_E!O24+FC_OTH_CP_HW_E!O24+FC_OTH_CP_CA_E!O24</f>
        <v>0</v>
      </c>
      <c r="P24" s="8">
        <f>FC_OTH_CP_SH_E!P24+FC_OTH_CP_SC_E!P24+FC_OTH_CP_HW_E!P24+FC_OTH_CP_CA_E!P24</f>
        <v>0</v>
      </c>
      <c r="Q24" s="8">
        <f>FC_OTH_CP_SH_E!Q24+FC_OTH_CP_SC_E!Q24+FC_OTH_CP_HW_E!Q24+FC_OTH_CP_CA_E!Q24</f>
        <v>0</v>
      </c>
      <c r="R24" s="8">
        <f>FC_OTH_CP_SH_E!R24+FC_OTH_CP_SC_E!R24+FC_OTH_CP_HW_E!R24+FC_OTH_CP_CA_E!R24</f>
        <v>0</v>
      </c>
      <c r="S24" s="8">
        <f>FC_OTH_CP_SH_E!S24+FC_OTH_CP_SC_E!S24+FC_OTH_CP_HW_E!S24+FC_OTH_CP_CA_E!S24</f>
        <v>0</v>
      </c>
      <c r="T24" s="8">
        <f>FC_OTH_CP_SH_E!T24+FC_OTH_CP_SC_E!T24+FC_OTH_CP_HW_E!T24+FC_OTH_CP_CA_E!T24</f>
        <v>0</v>
      </c>
      <c r="U24" s="8">
        <f>FC_OTH_CP_SH_E!U24+FC_OTH_CP_SC_E!U24+FC_OTH_CP_HW_E!U24+FC_OTH_CP_CA_E!U24</f>
        <v>0</v>
      </c>
      <c r="V24" s="8">
        <f>FC_OTH_CP_SH_E!V24+FC_OTH_CP_SC_E!V24+FC_OTH_CP_HW_E!V24+FC_OTH_CP_CA_E!V24</f>
        <v>0</v>
      </c>
      <c r="W24" s="8">
        <f>FC_OTH_CP_SH_E!W24+FC_OTH_CP_SC_E!W24+FC_OTH_CP_HW_E!W24+FC_OTH_CP_CA_E!W24</f>
        <v>0</v>
      </c>
      <c r="X24" s="8">
        <f>FC_OTH_CP_SH_E!X24+FC_OTH_CP_SC_E!X24+FC_OTH_CP_HW_E!X24+FC_OTH_CP_CA_E!X24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FC_OTH_CP_SH_E!C25+FC_OTH_CP_SC_E!C25+FC_OTH_CP_HW_E!C25+FC_OTH_CP_CA_E!C25</f>
        <v>0</v>
      </c>
      <c r="D25" s="27">
        <f>FC_OTH_CP_SH_E!D25+FC_OTH_CP_SC_E!D25+FC_OTH_CP_HW_E!D25+FC_OTH_CP_CA_E!D25</f>
        <v>0</v>
      </c>
      <c r="E25" s="27">
        <f>FC_OTH_CP_SH_E!E25+FC_OTH_CP_SC_E!E25+FC_OTH_CP_HW_E!E25+FC_OTH_CP_CA_E!E25</f>
        <v>0</v>
      </c>
      <c r="F25" s="27">
        <f>FC_OTH_CP_SH_E!F25+FC_OTH_CP_SC_E!F25+FC_OTH_CP_HW_E!F25+FC_OTH_CP_CA_E!F25</f>
        <v>0</v>
      </c>
      <c r="G25" s="27">
        <f>FC_OTH_CP_SH_E!G25+FC_OTH_CP_SC_E!G25+FC_OTH_CP_HW_E!G25+FC_OTH_CP_CA_E!G25</f>
        <v>0</v>
      </c>
      <c r="H25" s="27">
        <f>FC_OTH_CP_SH_E!H25+FC_OTH_CP_SC_E!H25+FC_OTH_CP_HW_E!H25+FC_OTH_CP_CA_E!H25</f>
        <v>0</v>
      </c>
      <c r="I25" s="27">
        <f>FC_OTH_CP_SH_E!I25+FC_OTH_CP_SC_E!I25+FC_OTH_CP_HW_E!I25+FC_OTH_CP_CA_E!I25</f>
        <v>0</v>
      </c>
      <c r="J25" s="27">
        <f>FC_OTH_CP_SH_E!J25+FC_OTH_CP_SC_E!J25+FC_OTH_CP_HW_E!J25+FC_OTH_CP_CA_E!J25</f>
        <v>0</v>
      </c>
      <c r="K25" s="27">
        <f>FC_OTH_CP_SH_E!K25+FC_OTH_CP_SC_E!K25+FC_OTH_CP_HW_E!K25+FC_OTH_CP_CA_E!K25</f>
        <v>0</v>
      </c>
      <c r="L25" s="27">
        <f>FC_OTH_CP_SH_E!L25+FC_OTH_CP_SC_E!L25+FC_OTH_CP_HW_E!L25+FC_OTH_CP_CA_E!L25</f>
        <v>0</v>
      </c>
      <c r="M25" s="27">
        <f>FC_OTH_CP_SH_E!M25+FC_OTH_CP_SC_E!M25+FC_OTH_CP_HW_E!M25+FC_OTH_CP_CA_E!M25</f>
        <v>0</v>
      </c>
      <c r="N25" s="27">
        <f>FC_OTH_CP_SH_E!N25+FC_OTH_CP_SC_E!N25+FC_OTH_CP_HW_E!N25+FC_OTH_CP_CA_E!N25</f>
        <v>0</v>
      </c>
      <c r="O25" s="27">
        <f>FC_OTH_CP_SH_E!O25+FC_OTH_CP_SC_E!O25+FC_OTH_CP_HW_E!O25+FC_OTH_CP_CA_E!O25</f>
        <v>0</v>
      </c>
      <c r="P25" s="27">
        <f>FC_OTH_CP_SH_E!P25+FC_OTH_CP_SC_E!P25+FC_OTH_CP_HW_E!P25+FC_OTH_CP_CA_E!P25</f>
        <v>0</v>
      </c>
      <c r="Q25" s="27">
        <f>FC_OTH_CP_SH_E!Q25+FC_OTH_CP_SC_E!Q25+FC_OTH_CP_HW_E!Q25+FC_OTH_CP_CA_E!Q25</f>
        <v>0</v>
      </c>
      <c r="R25" s="27">
        <f>FC_OTH_CP_SH_E!R25+FC_OTH_CP_SC_E!R25+FC_OTH_CP_HW_E!R25+FC_OTH_CP_CA_E!R25</f>
        <v>0</v>
      </c>
      <c r="S25" s="27">
        <f>FC_OTH_CP_SH_E!S25+FC_OTH_CP_SC_E!S25+FC_OTH_CP_HW_E!S25+FC_OTH_CP_CA_E!S25</f>
        <v>0</v>
      </c>
      <c r="T25" s="27">
        <f>FC_OTH_CP_SH_E!T25+FC_OTH_CP_SC_E!T25+FC_OTH_CP_HW_E!T25+FC_OTH_CP_CA_E!T25</f>
        <v>0</v>
      </c>
      <c r="U25" s="27">
        <f>FC_OTH_CP_SH_E!U25+FC_OTH_CP_SC_E!U25+FC_OTH_CP_HW_E!U25+FC_OTH_CP_CA_E!U25</f>
        <v>0</v>
      </c>
      <c r="V25" s="27">
        <f>FC_OTH_CP_SH_E!V25+FC_OTH_CP_SC_E!V25+FC_OTH_CP_HW_E!V25+FC_OTH_CP_CA_E!V25</f>
        <v>0</v>
      </c>
      <c r="W25" s="27">
        <f>FC_OTH_CP_SH_E!W25+FC_OTH_CP_SC_E!W25+FC_OTH_CP_HW_E!W25+FC_OTH_CP_CA_E!W25</f>
        <v>0</v>
      </c>
      <c r="X25" s="27">
        <f>FC_OTH_CP_SH_E!X25+FC_OTH_CP_SC_E!X25+FC_OTH_CP_HW_E!X25+FC_OTH_CP_CA_E!X25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200.38962312000001</v>
      </c>
      <c r="D26" s="27">
        <f t="shared" si="7"/>
        <v>258.47076060000001</v>
      </c>
      <c r="E26" s="27">
        <f t="shared" si="7"/>
        <v>229.10030136</v>
      </c>
      <c r="F26" s="27">
        <f t="shared" si="7"/>
        <v>199.68212916000004</v>
      </c>
      <c r="G26" s="27">
        <f t="shared" si="7"/>
        <v>196.94293092000004</v>
      </c>
      <c r="H26" s="27">
        <f t="shared" si="7"/>
        <v>178.38056088000002</v>
      </c>
      <c r="I26" s="27">
        <f t="shared" si="7"/>
        <v>105.59996963999997</v>
      </c>
      <c r="J26" s="27">
        <f t="shared" si="7"/>
        <v>100.13938055999999</v>
      </c>
      <c r="K26" s="27">
        <f t="shared" si="7"/>
        <v>78.217049880000019</v>
      </c>
      <c r="L26" s="27">
        <f t="shared" si="7"/>
        <v>96.20945387999997</v>
      </c>
      <c r="M26" s="27">
        <f t="shared" si="7"/>
        <v>175.25437056000004</v>
      </c>
      <c r="N26" s="27">
        <f t="shared" si="7"/>
        <v>138.54287411999996</v>
      </c>
      <c r="O26" s="27">
        <f t="shared" si="7"/>
        <v>150.19454807999989</v>
      </c>
      <c r="P26" s="27">
        <f t="shared" si="7"/>
        <v>180.57061944000012</v>
      </c>
      <c r="Q26" s="27">
        <f t="shared" si="7"/>
        <v>164.62548648000006</v>
      </c>
      <c r="R26" s="27">
        <f t="shared" si="7"/>
        <v>234.12290075999982</v>
      </c>
      <c r="S26" s="27">
        <f t="shared" si="7"/>
        <v>230.84355419999997</v>
      </c>
      <c r="T26" s="27">
        <f t="shared" si="7"/>
        <v>332.71529471999992</v>
      </c>
      <c r="U26" s="27">
        <f t="shared" si="7"/>
        <v>328.92024347999967</v>
      </c>
      <c r="V26" s="27">
        <f t="shared" si="7"/>
        <v>402.77831543999946</v>
      </c>
      <c r="W26" s="27">
        <f t="shared" si="7"/>
        <v>364.94670888000036</v>
      </c>
      <c r="X26" s="27">
        <f t="shared" si="7"/>
        <v>347.75771616000026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f>FC_OTH_CP_SH_E!C28+FC_OTH_CP_SC_E!C28+FC_OTH_CP_HW_E!C28+FC_OTH_CP_CA_E!C28</f>
        <v>0</v>
      </c>
      <c r="D28" s="8">
        <f>FC_OTH_CP_SH_E!D28+FC_OTH_CP_SC_E!D28+FC_OTH_CP_HW_E!D28+FC_OTH_CP_CA_E!D28</f>
        <v>0</v>
      </c>
      <c r="E28" s="8">
        <f>FC_OTH_CP_SH_E!E28+FC_OTH_CP_SC_E!E28+FC_OTH_CP_HW_E!E28+FC_OTH_CP_CA_E!E28</f>
        <v>0</v>
      </c>
      <c r="F28" s="8">
        <f>FC_OTH_CP_SH_E!F28+FC_OTH_CP_SC_E!F28+FC_OTH_CP_HW_E!F28+FC_OTH_CP_CA_E!F28</f>
        <v>0</v>
      </c>
      <c r="G28" s="8">
        <f>FC_OTH_CP_SH_E!G28+FC_OTH_CP_SC_E!G28+FC_OTH_CP_HW_E!G28+FC_OTH_CP_CA_E!G28</f>
        <v>0</v>
      </c>
      <c r="H28" s="8">
        <f>FC_OTH_CP_SH_E!H28+FC_OTH_CP_SC_E!H28+FC_OTH_CP_HW_E!H28+FC_OTH_CP_CA_E!H28</f>
        <v>0</v>
      </c>
      <c r="I28" s="8">
        <f>FC_OTH_CP_SH_E!I28+FC_OTH_CP_SC_E!I28+FC_OTH_CP_HW_E!I28+FC_OTH_CP_CA_E!I28</f>
        <v>0</v>
      </c>
      <c r="J28" s="8">
        <f>FC_OTH_CP_SH_E!J28+FC_OTH_CP_SC_E!J28+FC_OTH_CP_HW_E!J28+FC_OTH_CP_CA_E!J28</f>
        <v>0</v>
      </c>
      <c r="K28" s="8">
        <f>FC_OTH_CP_SH_E!K28+FC_OTH_CP_SC_E!K28+FC_OTH_CP_HW_E!K28+FC_OTH_CP_CA_E!K28</f>
        <v>0</v>
      </c>
      <c r="L28" s="8">
        <f>FC_OTH_CP_SH_E!L28+FC_OTH_CP_SC_E!L28+FC_OTH_CP_HW_E!L28+FC_OTH_CP_CA_E!L28</f>
        <v>0</v>
      </c>
      <c r="M28" s="8">
        <f>FC_OTH_CP_SH_E!M28+FC_OTH_CP_SC_E!M28+FC_OTH_CP_HW_E!M28+FC_OTH_CP_CA_E!M28</f>
        <v>0</v>
      </c>
      <c r="N28" s="8">
        <f>FC_OTH_CP_SH_E!N28+FC_OTH_CP_SC_E!N28+FC_OTH_CP_HW_E!N28+FC_OTH_CP_CA_E!N28</f>
        <v>0</v>
      </c>
      <c r="O28" s="8">
        <f>FC_OTH_CP_SH_E!O28+FC_OTH_CP_SC_E!O28+FC_OTH_CP_HW_E!O28+FC_OTH_CP_CA_E!O28</f>
        <v>0</v>
      </c>
      <c r="P28" s="8">
        <f>FC_OTH_CP_SH_E!P28+FC_OTH_CP_SC_E!P28+FC_OTH_CP_HW_E!P28+FC_OTH_CP_CA_E!P28</f>
        <v>0</v>
      </c>
      <c r="Q28" s="8">
        <f>FC_OTH_CP_SH_E!Q28+FC_OTH_CP_SC_E!Q28+FC_OTH_CP_HW_E!Q28+FC_OTH_CP_CA_E!Q28</f>
        <v>0</v>
      </c>
      <c r="R28" s="8">
        <f>FC_OTH_CP_SH_E!R28+FC_OTH_CP_SC_E!R28+FC_OTH_CP_HW_E!R28+FC_OTH_CP_CA_E!R28</f>
        <v>0</v>
      </c>
      <c r="S28" s="8">
        <f>FC_OTH_CP_SH_E!S28+FC_OTH_CP_SC_E!S28+FC_OTH_CP_HW_E!S28+FC_OTH_CP_CA_E!S28</f>
        <v>0</v>
      </c>
      <c r="T28" s="8">
        <f>FC_OTH_CP_SH_E!T28+FC_OTH_CP_SC_E!T28+FC_OTH_CP_HW_E!T28+FC_OTH_CP_CA_E!T28</f>
        <v>0</v>
      </c>
      <c r="U28" s="8">
        <f>FC_OTH_CP_SH_E!U28+FC_OTH_CP_SC_E!U28+FC_OTH_CP_HW_E!U28+FC_OTH_CP_CA_E!U28</f>
        <v>0</v>
      </c>
      <c r="V28" s="8">
        <f>FC_OTH_CP_SH_E!V28+FC_OTH_CP_SC_E!V28+FC_OTH_CP_HW_E!V28+FC_OTH_CP_CA_E!V28</f>
        <v>0</v>
      </c>
      <c r="W28" s="8">
        <f>FC_OTH_CP_SH_E!W28+FC_OTH_CP_SC_E!W28+FC_OTH_CP_HW_E!W28+FC_OTH_CP_CA_E!W28</f>
        <v>0</v>
      </c>
      <c r="X28" s="8">
        <f>FC_OTH_CP_SH_E!X28+FC_OTH_CP_SC_E!X28+FC_OTH_CP_HW_E!X28+FC_OTH_CP_CA_E!X28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FC_OTH_CP_SH_E!C29+FC_OTH_CP_SC_E!C29+FC_OTH_CP_HW_E!C29+FC_OTH_CP_CA_E!C29</f>
        <v>0</v>
      </c>
      <c r="D29" s="8">
        <f>FC_OTH_CP_SH_E!D29+FC_OTH_CP_SC_E!D29+FC_OTH_CP_HW_E!D29+FC_OTH_CP_CA_E!D29</f>
        <v>0</v>
      </c>
      <c r="E29" s="8">
        <f>FC_OTH_CP_SH_E!E29+FC_OTH_CP_SC_E!E29+FC_OTH_CP_HW_E!E29+FC_OTH_CP_CA_E!E29</f>
        <v>0</v>
      </c>
      <c r="F29" s="8">
        <f>FC_OTH_CP_SH_E!F29+FC_OTH_CP_SC_E!F29+FC_OTH_CP_HW_E!F29+FC_OTH_CP_CA_E!F29</f>
        <v>0</v>
      </c>
      <c r="G29" s="8">
        <f>FC_OTH_CP_SH_E!G29+FC_OTH_CP_SC_E!G29+FC_OTH_CP_HW_E!G29+FC_OTH_CP_CA_E!G29</f>
        <v>0</v>
      </c>
      <c r="H29" s="8">
        <f>FC_OTH_CP_SH_E!H29+FC_OTH_CP_SC_E!H29+FC_OTH_CP_HW_E!H29+FC_OTH_CP_CA_E!H29</f>
        <v>0</v>
      </c>
      <c r="I29" s="8">
        <f>FC_OTH_CP_SH_E!I29+FC_OTH_CP_SC_E!I29+FC_OTH_CP_HW_E!I29+FC_OTH_CP_CA_E!I29</f>
        <v>0</v>
      </c>
      <c r="J29" s="8">
        <f>FC_OTH_CP_SH_E!J29+FC_OTH_CP_SC_E!J29+FC_OTH_CP_HW_E!J29+FC_OTH_CP_CA_E!J29</f>
        <v>0</v>
      </c>
      <c r="K29" s="8">
        <f>FC_OTH_CP_SH_E!K29+FC_OTH_CP_SC_E!K29+FC_OTH_CP_HW_E!K29+FC_OTH_CP_CA_E!K29</f>
        <v>0</v>
      </c>
      <c r="L29" s="8">
        <f>FC_OTH_CP_SH_E!L29+FC_OTH_CP_SC_E!L29+FC_OTH_CP_HW_E!L29+FC_OTH_CP_CA_E!L29</f>
        <v>0</v>
      </c>
      <c r="M29" s="8">
        <f>FC_OTH_CP_SH_E!M29+FC_OTH_CP_SC_E!M29+FC_OTH_CP_HW_E!M29+FC_OTH_CP_CA_E!M29</f>
        <v>0</v>
      </c>
      <c r="N29" s="8">
        <f>FC_OTH_CP_SH_E!N29+FC_OTH_CP_SC_E!N29+FC_OTH_CP_HW_E!N29+FC_OTH_CP_CA_E!N29</f>
        <v>0</v>
      </c>
      <c r="O29" s="8">
        <f>FC_OTH_CP_SH_E!O29+FC_OTH_CP_SC_E!O29+FC_OTH_CP_HW_E!O29+FC_OTH_CP_CA_E!O29</f>
        <v>0</v>
      </c>
      <c r="P29" s="8">
        <f>FC_OTH_CP_SH_E!P29+FC_OTH_CP_SC_E!P29+FC_OTH_CP_HW_E!P29+FC_OTH_CP_CA_E!P29</f>
        <v>0</v>
      </c>
      <c r="Q29" s="8">
        <f>FC_OTH_CP_SH_E!Q29+FC_OTH_CP_SC_E!Q29+FC_OTH_CP_HW_E!Q29+FC_OTH_CP_CA_E!Q29</f>
        <v>0</v>
      </c>
      <c r="R29" s="8">
        <f>FC_OTH_CP_SH_E!R29+FC_OTH_CP_SC_E!R29+FC_OTH_CP_HW_E!R29+FC_OTH_CP_CA_E!R29</f>
        <v>0</v>
      </c>
      <c r="S29" s="8">
        <f>FC_OTH_CP_SH_E!S29+FC_OTH_CP_SC_E!S29+FC_OTH_CP_HW_E!S29+FC_OTH_CP_CA_E!S29</f>
        <v>0</v>
      </c>
      <c r="T29" s="8">
        <f>FC_OTH_CP_SH_E!T29+FC_OTH_CP_SC_E!T29+FC_OTH_CP_HW_E!T29+FC_OTH_CP_CA_E!T29</f>
        <v>0</v>
      </c>
      <c r="U29" s="8">
        <f>FC_OTH_CP_SH_E!U29+FC_OTH_CP_SC_E!U29+FC_OTH_CP_HW_E!U29+FC_OTH_CP_CA_E!U29</f>
        <v>0</v>
      </c>
      <c r="V29" s="8">
        <f>FC_OTH_CP_SH_E!V29+FC_OTH_CP_SC_E!V29+FC_OTH_CP_HW_E!V29+FC_OTH_CP_CA_E!V29</f>
        <v>0</v>
      </c>
      <c r="W29" s="8">
        <f>FC_OTH_CP_SH_E!W29+FC_OTH_CP_SC_E!W29+FC_OTH_CP_HW_E!W29+FC_OTH_CP_CA_E!W29</f>
        <v>0</v>
      </c>
      <c r="X29" s="8">
        <f>FC_OTH_CP_SH_E!X29+FC_OTH_CP_SC_E!X29+FC_OTH_CP_HW_E!X29+FC_OTH_CP_CA_E!X29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FC_OTH_CP_SH_E!C30+FC_OTH_CP_SC_E!C30+FC_OTH_CP_HW_E!C30+FC_OTH_CP_CA_E!C30</f>
        <v>0</v>
      </c>
      <c r="D30" s="8">
        <f>FC_OTH_CP_SH_E!D30+FC_OTH_CP_SC_E!D30+FC_OTH_CP_HW_E!D30+FC_OTH_CP_CA_E!D30</f>
        <v>0</v>
      </c>
      <c r="E30" s="8">
        <f>FC_OTH_CP_SH_E!E30+FC_OTH_CP_SC_E!E30+FC_OTH_CP_HW_E!E30+FC_OTH_CP_CA_E!E30</f>
        <v>0</v>
      </c>
      <c r="F30" s="8">
        <f>FC_OTH_CP_SH_E!F30+FC_OTH_CP_SC_E!F30+FC_OTH_CP_HW_E!F30+FC_OTH_CP_CA_E!F30</f>
        <v>0</v>
      </c>
      <c r="G30" s="8">
        <f>FC_OTH_CP_SH_E!G30+FC_OTH_CP_SC_E!G30+FC_OTH_CP_HW_E!G30+FC_OTH_CP_CA_E!G30</f>
        <v>0</v>
      </c>
      <c r="H30" s="8">
        <f>FC_OTH_CP_SH_E!H30+FC_OTH_CP_SC_E!H30+FC_OTH_CP_HW_E!H30+FC_OTH_CP_CA_E!H30</f>
        <v>0</v>
      </c>
      <c r="I30" s="8">
        <f>FC_OTH_CP_SH_E!I30+FC_OTH_CP_SC_E!I30+FC_OTH_CP_HW_E!I30+FC_OTH_CP_CA_E!I30</f>
        <v>0</v>
      </c>
      <c r="J30" s="8">
        <f>FC_OTH_CP_SH_E!J30+FC_OTH_CP_SC_E!J30+FC_OTH_CP_HW_E!J30+FC_OTH_CP_CA_E!J30</f>
        <v>0</v>
      </c>
      <c r="K30" s="8">
        <f>FC_OTH_CP_SH_E!K30+FC_OTH_CP_SC_E!K30+FC_OTH_CP_HW_E!K30+FC_OTH_CP_CA_E!K30</f>
        <v>0</v>
      </c>
      <c r="L30" s="8">
        <f>FC_OTH_CP_SH_E!L30+FC_OTH_CP_SC_E!L30+FC_OTH_CP_HW_E!L30+FC_OTH_CP_CA_E!L30</f>
        <v>0</v>
      </c>
      <c r="M30" s="8">
        <f>FC_OTH_CP_SH_E!M30+FC_OTH_CP_SC_E!M30+FC_OTH_CP_HW_E!M30+FC_OTH_CP_CA_E!M30</f>
        <v>0</v>
      </c>
      <c r="N30" s="8">
        <f>FC_OTH_CP_SH_E!N30+FC_OTH_CP_SC_E!N30+FC_OTH_CP_HW_E!N30+FC_OTH_CP_CA_E!N30</f>
        <v>0</v>
      </c>
      <c r="O30" s="8">
        <f>FC_OTH_CP_SH_E!O30+FC_OTH_CP_SC_E!O30+FC_OTH_CP_HW_E!O30+FC_OTH_CP_CA_E!O30</f>
        <v>0</v>
      </c>
      <c r="P30" s="8">
        <f>FC_OTH_CP_SH_E!P30+FC_OTH_CP_SC_E!P30+FC_OTH_CP_HW_E!P30+FC_OTH_CP_CA_E!P30</f>
        <v>0</v>
      </c>
      <c r="Q30" s="8">
        <f>FC_OTH_CP_SH_E!Q30+FC_OTH_CP_SC_E!Q30+FC_OTH_CP_HW_E!Q30+FC_OTH_CP_CA_E!Q30</f>
        <v>0</v>
      </c>
      <c r="R30" s="8">
        <f>FC_OTH_CP_SH_E!R30+FC_OTH_CP_SC_E!R30+FC_OTH_CP_HW_E!R30+FC_OTH_CP_CA_E!R30</f>
        <v>0</v>
      </c>
      <c r="S30" s="8">
        <f>FC_OTH_CP_SH_E!S30+FC_OTH_CP_SC_E!S30+FC_OTH_CP_HW_E!S30+FC_OTH_CP_CA_E!S30</f>
        <v>0</v>
      </c>
      <c r="T30" s="8">
        <f>FC_OTH_CP_SH_E!T30+FC_OTH_CP_SC_E!T30+FC_OTH_CP_HW_E!T30+FC_OTH_CP_CA_E!T30</f>
        <v>0</v>
      </c>
      <c r="U30" s="8">
        <f>FC_OTH_CP_SH_E!U30+FC_OTH_CP_SC_E!U30+FC_OTH_CP_HW_E!U30+FC_OTH_CP_CA_E!U30</f>
        <v>0</v>
      </c>
      <c r="V30" s="8">
        <f>FC_OTH_CP_SH_E!V30+FC_OTH_CP_SC_E!V30+FC_OTH_CP_HW_E!V30+FC_OTH_CP_CA_E!V30</f>
        <v>0</v>
      </c>
      <c r="W30" s="8">
        <f>FC_OTH_CP_SH_E!W30+FC_OTH_CP_SC_E!W30+FC_OTH_CP_HW_E!W30+FC_OTH_CP_CA_E!W30</f>
        <v>0</v>
      </c>
      <c r="X30" s="8">
        <f>FC_OTH_CP_SH_E!X30+FC_OTH_CP_SC_E!X30+FC_OTH_CP_HW_E!X30+FC_OTH_CP_CA_E!X30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FC_OTH_CP_SH_E!C31+FC_OTH_CP_SC_E!C31+FC_OTH_CP_HW_E!C31+FC_OTH_CP_CA_E!C31</f>
        <v>0</v>
      </c>
      <c r="D31" s="8">
        <f>FC_OTH_CP_SH_E!D31+FC_OTH_CP_SC_E!D31+FC_OTH_CP_HW_E!D31+FC_OTH_CP_CA_E!D31</f>
        <v>0</v>
      </c>
      <c r="E31" s="8">
        <f>FC_OTH_CP_SH_E!E31+FC_OTH_CP_SC_E!E31+FC_OTH_CP_HW_E!E31+FC_OTH_CP_CA_E!E31</f>
        <v>0</v>
      </c>
      <c r="F31" s="8">
        <f>FC_OTH_CP_SH_E!F31+FC_OTH_CP_SC_E!F31+FC_OTH_CP_HW_E!F31+FC_OTH_CP_CA_E!F31</f>
        <v>0</v>
      </c>
      <c r="G31" s="8">
        <f>FC_OTH_CP_SH_E!G31+FC_OTH_CP_SC_E!G31+FC_OTH_CP_HW_E!G31+FC_OTH_CP_CA_E!G31</f>
        <v>0</v>
      </c>
      <c r="H31" s="8">
        <f>FC_OTH_CP_SH_E!H31+FC_OTH_CP_SC_E!H31+FC_OTH_CP_HW_E!H31+FC_OTH_CP_CA_E!H31</f>
        <v>0</v>
      </c>
      <c r="I31" s="8">
        <f>FC_OTH_CP_SH_E!I31+FC_OTH_CP_SC_E!I31+FC_OTH_CP_HW_E!I31+FC_OTH_CP_CA_E!I31</f>
        <v>0</v>
      </c>
      <c r="J31" s="8">
        <f>FC_OTH_CP_SH_E!J31+FC_OTH_CP_SC_E!J31+FC_OTH_CP_HW_E!J31+FC_OTH_CP_CA_E!J31</f>
        <v>0</v>
      </c>
      <c r="K31" s="8">
        <f>FC_OTH_CP_SH_E!K31+FC_OTH_CP_SC_E!K31+FC_OTH_CP_HW_E!K31+FC_OTH_CP_CA_E!K31</f>
        <v>0</v>
      </c>
      <c r="L31" s="8">
        <f>FC_OTH_CP_SH_E!L31+FC_OTH_CP_SC_E!L31+FC_OTH_CP_HW_E!L31+FC_OTH_CP_CA_E!L31</f>
        <v>0</v>
      </c>
      <c r="M31" s="8">
        <f>FC_OTH_CP_SH_E!M31+FC_OTH_CP_SC_E!M31+FC_OTH_CP_HW_E!M31+FC_OTH_CP_CA_E!M31</f>
        <v>0</v>
      </c>
      <c r="N31" s="8">
        <f>FC_OTH_CP_SH_E!N31+FC_OTH_CP_SC_E!N31+FC_OTH_CP_HW_E!N31+FC_OTH_CP_CA_E!N31</f>
        <v>0</v>
      </c>
      <c r="O31" s="8">
        <f>FC_OTH_CP_SH_E!O31+FC_OTH_CP_SC_E!O31+FC_OTH_CP_HW_E!O31+FC_OTH_CP_CA_E!O31</f>
        <v>0</v>
      </c>
      <c r="P31" s="8">
        <f>FC_OTH_CP_SH_E!P31+FC_OTH_CP_SC_E!P31+FC_OTH_CP_HW_E!P31+FC_OTH_CP_CA_E!P31</f>
        <v>0</v>
      </c>
      <c r="Q31" s="8">
        <f>FC_OTH_CP_SH_E!Q31+FC_OTH_CP_SC_E!Q31+FC_OTH_CP_HW_E!Q31+FC_OTH_CP_CA_E!Q31</f>
        <v>0</v>
      </c>
      <c r="R31" s="8">
        <f>FC_OTH_CP_SH_E!R31+FC_OTH_CP_SC_E!R31+FC_OTH_CP_HW_E!R31+FC_OTH_CP_CA_E!R31</f>
        <v>0</v>
      </c>
      <c r="S31" s="8">
        <f>FC_OTH_CP_SH_E!S31+FC_OTH_CP_SC_E!S31+FC_OTH_CP_HW_E!S31+FC_OTH_CP_CA_E!S31</f>
        <v>0</v>
      </c>
      <c r="T31" s="8">
        <f>FC_OTH_CP_SH_E!T31+FC_OTH_CP_SC_E!T31+FC_OTH_CP_HW_E!T31+FC_OTH_CP_CA_E!T31</f>
        <v>0</v>
      </c>
      <c r="U31" s="8">
        <f>FC_OTH_CP_SH_E!U31+FC_OTH_CP_SC_E!U31+FC_OTH_CP_HW_E!U31+FC_OTH_CP_CA_E!U31</f>
        <v>0</v>
      </c>
      <c r="V31" s="8">
        <f>FC_OTH_CP_SH_E!V31+FC_OTH_CP_SC_E!V31+FC_OTH_CP_HW_E!V31+FC_OTH_CP_CA_E!V31</f>
        <v>0</v>
      </c>
      <c r="W31" s="8">
        <f>FC_OTH_CP_SH_E!W31+FC_OTH_CP_SC_E!W31+FC_OTH_CP_HW_E!W31+FC_OTH_CP_CA_E!W31</f>
        <v>0</v>
      </c>
      <c r="X31" s="8">
        <f>FC_OTH_CP_SH_E!X31+FC_OTH_CP_SC_E!X31+FC_OTH_CP_HW_E!X31+FC_OTH_CP_CA_E!X31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FC_OTH_CP_SH_E!C32+FC_OTH_CP_SC_E!C32+FC_OTH_CP_HW_E!C32+FC_OTH_CP_CA_E!C32</f>
        <v>0</v>
      </c>
      <c r="D32" s="8">
        <f>FC_OTH_CP_SH_E!D32+FC_OTH_CP_SC_E!D32+FC_OTH_CP_HW_E!D32+FC_OTH_CP_CA_E!D32</f>
        <v>0</v>
      </c>
      <c r="E32" s="8">
        <f>FC_OTH_CP_SH_E!E32+FC_OTH_CP_SC_E!E32+FC_OTH_CP_HW_E!E32+FC_OTH_CP_CA_E!E32</f>
        <v>0</v>
      </c>
      <c r="F32" s="8">
        <f>FC_OTH_CP_SH_E!F32+FC_OTH_CP_SC_E!F32+FC_OTH_CP_HW_E!F32+FC_OTH_CP_CA_E!F32</f>
        <v>0</v>
      </c>
      <c r="G32" s="8">
        <f>FC_OTH_CP_SH_E!G32+FC_OTH_CP_SC_E!G32+FC_OTH_CP_HW_E!G32+FC_OTH_CP_CA_E!G32</f>
        <v>0</v>
      </c>
      <c r="H32" s="8">
        <f>FC_OTH_CP_SH_E!H32+FC_OTH_CP_SC_E!H32+FC_OTH_CP_HW_E!H32+FC_OTH_CP_CA_E!H32</f>
        <v>0</v>
      </c>
      <c r="I32" s="8">
        <f>FC_OTH_CP_SH_E!I32+FC_OTH_CP_SC_E!I32+FC_OTH_CP_HW_E!I32+FC_OTH_CP_CA_E!I32</f>
        <v>0</v>
      </c>
      <c r="J32" s="8">
        <f>FC_OTH_CP_SH_E!J32+FC_OTH_CP_SC_E!J32+FC_OTH_CP_HW_E!J32+FC_OTH_CP_CA_E!J32</f>
        <v>0</v>
      </c>
      <c r="K32" s="8">
        <f>FC_OTH_CP_SH_E!K32+FC_OTH_CP_SC_E!K32+FC_OTH_CP_HW_E!K32+FC_OTH_CP_CA_E!K32</f>
        <v>0</v>
      </c>
      <c r="L32" s="8">
        <f>FC_OTH_CP_SH_E!L32+FC_OTH_CP_SC_E!L32+FC_OTH_CP_HW_E!L32+FC_OTH_CP_CA_E!L32</f>
        <v>0</v>
      </c>
      <c r="M32" s="8">
        <f>FC_OTH_CP_SH_E!M32+FC_OTH_CP_SC_E!M32+FC_OTH_CP_HW_E!M32+FC_OTH_CP_CA_E!M32</f>
        <v>0</v>
      </c>
      <c r="N32" s="8">
        <f>FC_OTH_CP_SH_E!N32+FC_OTH_CP_SC_E!N32+FC_OTH_CP_HW_E!N32+FC_OTH_CP_CA_E!N32</f>
        <v>0</v>
      </c>
      <c r="O32" s="8">
        <f>FC_OTH_CP_SH_E!O32+FC_OTH_CP_SC_E!O32+FC_OTH_CP_HW_E!O32+FC_OTH_CP_CA_E!O32</f>
        <v>0</v>
      </c>
      <c r="P32" s="8">
        <f>FC_OTH_CP_SH_E!P32+FC_OTH_CP_SC_E!P32+FC_OTH_CP_HW_E!P32+FC_OTH_CP_CA_E!P32</f>
        <v>0</v>
      </c>
      <c r="Q32" s="8">
        <f>FC_OTH_CP_SH_E!Q32+FC_OTH_CP_SC_E!Q32+FC_OTH_CP_HW_E!Q32+FC_OTH_CP_CA_E!Q32</f>
        <v>0</v>
      </c>
      <c r="R32" s="8">
        <f>FC_OTH_CP_SH_E!R32+FC_OTH_CP_SC_E!R32+FC_OTH_CP_HW_E!R32+FC_OTH_CP_CA_E!R32</f>
        <v>0</v>
      </c>
      <c r="S32" s="8">
        <f>FC_OTH_CP_SH_E!S32+FC_OTH_CP_SC_E!S32+FC_OTH_CP_HW_E!S32+FC_OTH_CP_CA_E!S32</f>
        <v>0</v>
      </c>
      <c r="T32" s="8">
        <f>FC_OTH_CP_SH_E!T32+FC_OTH_CP_SC_E!T32+FC_OTH_CP_HW_E!T32+FC_OTH_CP_CA_E!T32</f>
        <v>0</v>
      </c>
      <c r="U32" s="8">
        <f>FC_OTH_CP_SH_E!U32+FC_OTH_CP_SC_E!U32+FC_OTH_CP_HW_E!U32+FC_OTH_CP_CA_E!U32</f>
        <v>0</v>
      </c>
      <c r="V32" s="8">
        <f>FC_OTH_CP_SH_E!V32+FC_OTH_CP_SC_E!V32+FC_OTH_CP_HW_E!V32+FC_OTH_CP_CA_E!V32</f>
        <v>0</v>
      </c>
      <c r="W32" s="8">
        <f>FC_OTH_CP_SH_E!W32+FC_OTH_CP_SC_E!W32+FC_OTH_CP_HW_E!W32+FC_OTH_CP_CA_E!W32</f>
        <v>0</v>
      </c>
      <c r="X32" s="8">
        <f>FC_OTH_CP_SH_E!X32+FC_OTH_CP_SC_E!X32+FC_OTH_CP_HW_E!X32+FC_OTH_CP_CA_E!X32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200.38962312000001</v>
      </c>
      <c r="D33" s="19">
        <f t="shared" si="9"/>
        <v>258.47076060000001</v>
      </c>
      <c r="E33" s="19">
        <f t="shared" si="9"/>
        <v>229.10030136</v>
      </c>
      <c r="F33" s="19">
        <f t="shared" si="9"/>
        <v>199.68212916000004</v>
      </c>
      <c r="G33" s="19">
        <f t="shared" si="9"/>
        <v>196.94293092000004</v>
      </c>
      <c r="H33" s="19">
        <f t="shared" si="9"/>
        <v>178.38056088000002</v>
      </c>
      <c r="I33" s="19">
        <f t="shared" si="9"/>
        <v>105.59996963999997</v>
      </c>
      <c r="J33" s="19">
        <f t="shared" si="9"/>
        <v>100.13938055999999</v>
      </c>
      <c r="K33" s="19">
        <f t="shared" si="9"/>
        <v>78.217049880000019</v>
      </c>
      <c r="L33" s="19">
        <f t="shared" si="9"/>
        <v>96.20945387999997</v>
      </c>
      <c r="M33" s="19">
        <f t="shared" si="9"/>
        <v>175.25437056000004</v>
      </c>
      <c r="N33" s="19">
        <f t="shared" si="9"/>
        <v>138.54287411999996</v>
      </c>
      <c r="O33" s="19">
        <f t="shared" si="9"/>
        <v>150.19454807999989</v>
      </c>
      <c r="P33" s="19">
        <f t="shared" si="9"/>
        <v>180.57061944000012</v>
      </c>
      <c r="Q33" s="19">
        <f t="shared" si="9"/>
        <v>164.62548648000006</v>
      </c>
      <c r="R33" s="19">
        <f t="shared" si="9"/>
        <v>234.12290075999982</v>
      </c>
      <c r="S33" s="19">
        <f t="shared" si="9"/>
        <v>230.84355419999997</v>
      </c>
      <c r="T33" s="19">
        <f t="shared" si="9"/>
        <v>332.71529471999992</v>
      </c>
      <c r="U33" s="19">
        <f t="shared" si="9"/>
        <v>328.92024347999967</v>
      </c>
      <c r="V33" s="19">
        <f t="shared" si="9"/>
        <v>402.77831543999946</v>
      </c>
      <c r="W33" s="19">
        <f t="shared" si="9"/>
        <v>364.94670888000036</v>
      </c>
      <c r="X33" s="19">
        <f t="shared" si="9"/>
        <v>347.75771616000026</v>
      </c>
    </row>
    <row r="34" spans="1:24" ht="11.25" customHeight="1" x14ac:dyDescent="0.2">
      <c r="A34" s="28" t="s">
        <v>54</v>
      </c>
      <c r="B34" s="7" t="s">
        <v>55</v>
      </c>
      <c r="C34" s="8">
        <f>FC_OTH_CP_SH_E!C34+FC_OTH_CP_SC_E!C34+FC_OTH_CP_HW_E!C34+FC_OTH_CP_CA_E!C34</f>
        <v>0</v>
      </c>
      <c r="D34" s="8">
        <f>FC_OTH_CP_SH_E!D34+FC_OTH_CP_SC_E!D34+FC_OTH_CP_HW_E!D34+FC_OTH_CP_CA_E!D34</f>
        <v>0</v>
      </c>
      <c r="E34" s="8">
        <f>FC_OTH_CP_SH_E!E34+FC_OTH_CP_SC_E!E34+FC_OTH_CP_HW_E!E34+FC_OTH_CP_CA_E!E34</f>
        <v>0</v>
      </c>
      <c r="F34" s="8">
        <f>FC_OTH_CP_SH_E!F34+FC_OTH_CP_SC_E!F34+FC_OTH_CP_HW_E!F34+FC_OTH_CP_CA_E!F34</f>
        <v>0</v>
      </c>
      <c r="G34" s="8">
        <f>FC_OTH_CP_SH_E!G34+FC_OTH_CP_SC_E!G34+FC_OTH_CP_HW_E!G34+FC_OTH_CP_CA_E!G34</f>
        <v>0</v>
      </c>
      <c r="H34" s="8">
        <f>FC_OTH_CP_SH_E!H34+FC_OTH_CP_SC_E!H34+FC_OTH_CP_HW_E!H34+FC_OTH_CP_CA_E!H34</f>
        <v>0</v>
      </c>
      <c r="I34" s="8">
        <f>FC_OTH_CP_SH_E!I34+FC_OTH_CP_SC_E!I34+FC_OTH_CP_HW_E!I34+FC_OTH_CP_CA_E!I34</f>
        <v>0</v>
      </c>
      <c r="J34" s="8">
        <f>FC_OTH_CP_SH_E!J34+FC_OTH_CP_SC_E!J34+FC_OTH_CP_HW_E!J34+FC_OTH_CP_CA_E!J34</f>
        <v>0</v>
      </c>
      <c r="K34" s="8">
        <f>FC_OTH_CP_SH_E!K34+FC_OTH_CP_SC_E!K34+FC_OTH_CP_HW_E!K34+FC_OTH_CP_CA_E!K34</f>
        <v>0</v>
      </c>
      <c r="L34" s="8">
        <f>FC_OTH_CP_SH_E!L34+FC_OTH_CP_SC_E!L34+FC_OTH_CP_HW_E!L34+FC_OTH_CP_CA_E!L34</f>
        <v>0</v>
      </c>
      <c r="M34" s="8">
        <f>FC_OTH_CP_SH_E!M34+FC_OTH_CP_SC_E!M34+FC_OTH_CP_HW_E!M34+FC_OTH_CP_CA_E!M34</f>
        <v>0</v>
      </c>
      <c r="N34" s="8">
        <f>FC_OTH_CP_SH_E!N34+FC_OTH_CP_SC_E!N34+FC_OTH_CP_HW_E!N34+FC_OTH_CP_CA_E!N34</f>
        <v>0</v>
      </c>
      <c r="O34" s="8">
        <f>FC_OTH_CP_SH_E!O34+FC_OTH_CP_SC_E!O34+FC_OTH_CP_HW_E!O34+FC_OTH_CP_CA_E!O34</f>
        <v>0</v>
      </c>
      <c r="P34" s="8">
        <f>FC_OTH_CP_SH_E!P34+FC_OTH_CP_SC_E!P34+FC_OTH_CP_HW_E!P34+FC_OTH_CP_CA_E!P34</f>
        <v>0</v>
      </c>
      <c r="Q34" s="8">
        <f>FC_OTH_CP_SH_E!Q34+FC_OTH_CP_SC_E!Q34+FC_OTH_CP_HW_E!Q34+FC_OTH_CP_CA_E!Q34</f>
        <v>0</v>
      </c>
      <c r="R34" s="8">
        <f>FC_OTH_CP_SH_E!R34+FC_OTH_CP_SC_E!R34+FC_OTH_CP_HW_E!R34+FC_OTH_CP_CA_E!R34</f>
        <v>0</v>
      </c>
      <c r="S34" s="8">
        <f>FC_OTH_CP_SH_E!S34+FC_OTH_CP_SC_E!S34+FC_OTH_CP_HW_E!S34+FC_OTH_CP_CA_E!S34</f>
        <v>0</v>
      </c>
      <c r="T34" s="8">
        <f>FC_OTH_CP_SH_E!T34+FC_OTH_CP_SC_E!T34+FC_OTH_CP_HW_E!T34+FC_OTH_CP_CA_E!T34</f>
        <v>0</v>
      </c>
      <c r="U34" s="8">
        <f>FC_OTH_CP_SH_E!U34+FC_OTH_CP_SC_E!U34+FC_OTH_CP_HW_E!U34+FC_OTH_CP_CA_E!U34</f>
        <v>0</v>
      </c>
      <c r="V34" s="8">
        <f>FC_OTH_CP_SH_E!V34+FC_OTH_CP_SC_E!V34+FC_OTH_CP_HW_E!V34+FC_OTH_CP_CA_E!V34</f>
        <v>0</v>
      </c>
      <c r="W34" s="8">
        <f>FC_OTH_CP_SH_E!W34+FC_OTH_CP_SC_E!W34+FC_OTH_CP_HW_E!W34+FC_OTH_CP_CA_E!W34</f>
        <v>0</v>
      </c>
      <c r="X34" s="8">
        <f>FC_OTH_CP_SH_E!X34+FC_OTH_CP_SC_E!X34+FC_OTH_CP_HW_E!X34+FC_OTH_CP_CA_E!X34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FC_OTH_CP_SH_E!C35+FC_OTH_CP_SC_E!C35+FC_OTH_CP_HW_E!C35+FC_OTH_CP_CA_E!C35</f>
        <v>0</v>
      </c>
      <c r="D35" s="8">
        <f>FC_OTH_CP_SH_E!D35+FC_OTH_CP_SC_E!D35+FC_OTH_CP_HW_E!D35+FC_OTH_CP_CA_E!D35</f>
        <v>0</v>
      </c>
      <c r="E35" s="8">
        <f>FC_OTH_CP_SH_E!E35+FC_OTH_CP_SC_E!E35+FC_OTH_CP_HW_E!E35+FC_OTH_CP_CA_E!E35</f>
        <v>0</v>
      </c>
      <c r="F35" s="8">
        <f>FC_OTH_CP_SH_E!F35+FC_OTH_CP_SC_E!F35+FC_OTH_CP_HW_E!F35+FC_OTH_CP_CA_E!F35</f>
        <v>0</v>
      </c>
      <c r="G35" s="8">
        <f>FC_OTH_CP_SH_E!G35+FC_OTH_CP_SC_E!G35+FC_OTH_CP_HW_E!G35+FC_OTH_CP_CA_E!G35</f>
        <v>0</v>
      </c>
      <c r="H35" s="8">
        <f>FC_OTH_CP_SH_E!H35+FC_OTH_CP_SC_E!H35+FC_OTH_CP_HW_E!H35+FC_OTH_CP_CA_E!H35</f>
        <v>0</v>
      </c>
      <c r="I35" s="8">
        <f>FC_OTH_CP_SH_E!I35+FC_OTH_CP_SC_E!I35+FC_OTH_CP_HW_E!I35+FC_OTH_CP_CA_E!I35</f>
        <v>0</v>
      </c>
      <c r="J35" s="8">
        <f>FC_OTH_CP_SH_E!J35+FC_OTH_CP_SC_E!J35+FC_OTH_CP_HW_E!J35+FC_OTH_CP_CA_E!J35</f>
        <v>0</v>
      </c>
      <c r="K35" s="8">
        <f>FC_OTH_CP_SH_E!K35+FC_OTH_CP_SC_E!K35+FC_OTH_CP_HW_E!K35+FC_OTH_CP_CA_E!K35</f>
        <v>0</v>
      </c>
      <c r="L35" s="8">
        <f>FC_OTH_CP_SH_E!L35+FC_OTH_CP_SC_E!L35+FC_OTH_CP_HW_E!L35+FC_OTH_CP_CA_E!L35</f>
        <v>0</v>
      </c>
      <c r="M35" s="8">
        <f>FC_OTH_CP_SH_E!M35+FC_OTH_CP_SC_E!M35+FC_OTH_CP_HW_E!M35+FC_OTH_CP_CA_E!M35</f>
        <v>0</v>
      </c>
      <c r="N35" s="8">
        <f>FC_OTH_CP_SH_E!N35+FC_OTH_CP_SC_E!N35+FC_OTH_CP_HW_E!N35+FC_OTH_CP_CA_E!N35</f>
        <v>0</v>
      </c>
      <c r="O35" s="8">
        <f>FC_OTH_CP_SH_E!O35+FC_OTH_CP_SC_E!O35+FC_OTH_CP_HW_E!O35+FC_OTH_CP_CA_E!O35</f>
        <v>0</v>
      </c>
      <c r="P35" s="8">
        <f>FC_OTH_CP_SH_E!P35+FC_OTH_CP_SC_E!P35+FC_OTH_CP_HW_E!P35+FC_OTH_CP_CA_E!P35</f>
        <v>0</v>
      </c>
      <c r="Q35" s="8">
        <f>FC_OTH_CP_SH_E!Q35+FC_OTH_CP_SC_E!Q35+FC_OTH_CP_HW_E!Q35+FC_OTH_CP_CA_E!Q35</f>
        <v>0</v>
      </c>
      <c r="R35" s="8">
        <f>FC_OTH_CP_SH_E!R35+FC_OTH_CP_SC_E!R35+FC_OTH_CP_HW_E!R35+FC_OTH_CP_CA_E!R35</f>
        <v>0</v>
      </c>
      <c r="S35" s="8">
        <f>FC_OTH_CP_SH_E!S35+FC_OTH_CP_SC_E!S35+FC_OTH_CP_HW_E!S35+FC_OTH_CP_CA_E!S35</f>
        <v>0</v>
      </c>
      <c r="T35" s="8">
        <f>FC_OTH_CP_SH_E!T35+FC_OTH_CP_SC_E!T35+FC_OTH_CP_HW_E!T35+FC_OTH_CP_CA_E!T35</f>
        <v>0</v>
      </c>
      <c r="U35" s="8">
        <f>FC_OTH_CP_SH_E!U35+FC_OTH_CP_SC_E!U35+FC_OTH_CP_HW_E!U35+FC_OTH_CP_CA_E!U35</f>
        <v>0</v>
      </c>
      <c r="V35" s="8">
        <f>FC_OTH_CP_SH_E!V35+FC_OTH_CP_SC_E!V35+FC_OTH_CP_HW_E!V35+FC_OTH_CP_CA_E!V35</f>
        <v>0</v>
      </c>
      <c r="W35" s="8">
        <f>FC_OTH_CP_SH_E!W35+FC_OTH_CP_SC_E!W35+FC_OTH_CP_HW_E!W35+FC_OTH_CP_CA_E!W35</f>
        <v>0</v>
      </c>
      <c r="X35" s="8">
        <f>FC_OTH_CP_SH_E!X35+FC_OTH_CP_SC_E!X35+FC_OTH_CP_HW_E!X35+FC_OTH_CP_CA_E!X35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FC_OTH_CP_SH_E!C36+FC_OTH_CP_SC_E!C36+FC_OTH_CP_HW_E!C36+FC_OTH_CP_CA_E!C36</f>
        <v>11.610374759999999</v>
      </c>
      <c r="D36" s="8">
        <f>FC_OTH_CP_SH_E!D36+FC_OTH_CP_SC_E!D36+FC_OTH_CP_HW_E!D36+FC_OTH_CP_CA_E!D36</f>
        <v>23.220749519999995</v>
      </c>
      <c r="E36" s="8">
        <f>FC_OTH_CP_SH_E!E36+FC_OTH_CP_SC_E!E36+FC_OTH_CP_HW_E!E36+FC_OTH_CP_CA_E!E36</f>
        <v>11.610374759999999</v>
      </c>
      <c r="F36" s="8">
        <f>FC_OTH_CP_SH_E!F36+FC_OTH_CP_SC_E!F36+FC_OTH_CP_HW_E!F36+FC_OTH_CP_CA_E!F36</f>
        <v>2.9026504799999984</v>
      </c>
      <c r="G36" s="8">
        <f>FC_OTH_CP_SH_E!G36+FC_OTH_CP_SC_E!G36+FC_OTH_CP_HW_E!G36+FC_OTH_CP_CA_E!G36</f>
        <v>0</v>
      </c>
      <c r="H36" s="8">
        <f>FC_OTH_CP_SH_E!H36+FC_OTH_CP_SC_E!H36+FC_OTH_CP_HW_E!H36+FC_OTH_CP_CA_E!H36</f>
        <v>0</v>
      </c>
      <c r="I36" s="8">
        <f>FC_OTH_CP_SH_E!I36+FC_OTH_CP_SC_E!I36+FC_OTH_CP_HW_E!I36+FC_OTH_CP_CA_E!I36</f>
        <v>0</v>
      </c>
      <c r="J36" s="8">
        <f>FC_OTH_CP_SH_E!J36+FC_OTH_CP_SC_E!J36+FC_OTH_CP_HW_E!J36+FC_OTH_CP_CA_E!J36</f>
        <v>0</v>
      </c>
      <c r="K36" s="8">
        <f>FC_OTH_CP_SH_E!K36+FC_OTH_CP_SC_E!K36+FC_OTH_CP_HW_E!K36+FC_OTH_CP_CA_E!K36</f>
        <v>0</v>
      </c>
      <c r="L36" s="8">
        <f>FC_OTH_CP_SH_E!L36+FC_OTH_CP_SC_E!L36+FC_OTH_CP_HW_E!L36+FC_OTH_CP_CA_E!L36</f>
        <v>21.685375079999996</v>
      </c>
      <c r="M36" s="8">
        <f>FC_OTH_CP_SH_E!M36+FC_OTH_CP_SC_E!M36+FC_OTH_CP_HW_E!M36+FC_OTH_CP_CA_E!M36</f>
        <v>23.305025879999995</v>
      </c>
      <c r="N36" s="8">
        <f>FC_OTH_CP_SH_E!N36+FC_OTH_CP_SC_E!N36+FC_OTH_CP_HW_E!N36+FC_OTH_CP_CA_E!N36</f>
        <v>23.894278919999998</v>
      </c>
      <c r="O36" s="8">
        <f>FC_OTH_CP_SH_E!O36+FC_OTH_CP_SC_E!O36+FC_OTH_CP_HW_E!O36+FC_OTH_CP_CA_E!O36</f>
        <v>24.193221479999995</v>
      </c>
      <c r="P36" s="8">
        <f>FC_OTH_CP_SH_E!P36+FC_OTH_CP_SC_E!P36+FC_OTH_CP_HW_E!P36+FC_OTH_CP_CA_E!P36</f>
        <v>25.069831920000002</v>
      </c>
      <c r="Q36" s="8">
        <f>FC_OTH_CP_SH_E!Q36+FC_OTH_CP_SC_E!Q36+FC_OTH_CP_HW_E!Q36+FC_OTH_CP_CA_E!Q36</f>
        <v>22.367536559999991</v>
      </c>
      <c r="R36" s="8">
        <f>FC_OTH_CP_SH_E!R36+FC_OTH_CP_SC_E!R36+FC_OTH_CP_HW_E!R36+FC_OTH_CP_CA_E!R36</f>
        <v>24.526919520000021</v>
      </c>
      <c r="S36" s="8">
        <f>FC_OTH_CP_SH_E!S36+FC_OTH_CP_SC_E!S36+FC_OTH_CP_HW_E!S36+FC_OTH_CP_CA_E!S36</f>
        <v>26.303310719999999</v>
      </c>
      <c r="T36" s="8">
        <f>FC_OTH_CP_SH_E!T36+FC_OTH_CP_SC_E!T36+FC_OTH_CP_HW_E!T36+FC_OTH_CP_CA_E!T36</f>
        <v>22.939298279999999</v>
      </c>
      <c r="U36" s="8">
        <f>FC_OTH_CP_SH_E!U36+FC_OTH_CP_SC_E!U36+FC_OTH_CP_HW_E!U36+FC_OTH_CP_CA_E!U36</f>
        <v>20.300834880000028</v>
      </c>
      <c r="V36" s="8">
        <f>FC_OTH_CP_SH_E!V36+FC_OTH_CP_SC_E!V36+FC_OTH_CP_HW_E!V36+FC_OTH_CP_CA_E!V36</f>
        <v>24.204806639999987</v>
      </c>
      <c r="W36" s="8">
        <f>FC_OTH_CP_SH_E!W36+FC_OTH_CP_SC_E!W36+FC_OTH_CP_HW_E!W36+FC_OTH_CP_CA_E!W36</f>
        <v>18.730477799999996</v>
      </c>
      <c r="X36" s="8">
        <f>FC_OTH_CP_SH_E!X36+FC_OTH_CP_SC_E!X36+FC_OTH_CP_HW_E!X36+FC_OTH_CP_CA_E!X36</f>
        <v>28.163978279999995</v>
      </c>
    </row>
    <row r="37" spans="1:24" ht="11.25" customHeight="1" x14ac:dyDescent="0.2">
      <c r="A37" s="28" t="s">
        <v>60</v>
      </c>
      <c r="B37" s="7" t="s">
        <v>61</v>
      </c>
      <c r="C37" s="8">
        <f>FC_OTH_CP_SH_E!C37+FC_OTH_CP_SC_E!C37+FC_OTH_CP_HW_E!C37+FC_OTH_CP_CA_E!C37</f>
        <v>0</v>
      </c>
      <c r="D37" s="8">
        <f>FC_OTH_CP_SH_E!D37+FC_OTH_CP_SC_E!D37+FC_OTH_CP_HW_E!D37+FC_OTH_CP_CA_E!D37</f>
        <v>0</v>
      </c>
      <c r="E37" s="8">
        <f>FC_OTH_CP_SH_E!E37+FC_OTH_CP_SC_E!E37+FC_OTH_CP_HW_E!E37+FC_OTH_CP_CA_E!E37</f>
        <v>0</v>
      </c>
      <c r="F37" s="8">
        <f>FC_OTH_CP_SH_E!F37+FC_OTH_CP_SC_E!F37+FC_OTH_CP_HW_E!F37+FC_OTH_CP_CA_E!F37</f>
        <v>0</v>
      </c>
      <c r="G37" s="8">
        <f>FC_OTH_CP_SH_E!G37+FC_OTH_CP_SC_E!G37+FC_OTH_CP_HW_E!G37+FC_OTH_CP_CA_E!G37</f>
        <v>0</v>
      </c>
      <c r="H37" s="8">
        <f>FC_OTH_CP_SH_E!H37+FC_OTH_CP_SC_E!H37+FC_OTH_CP_HW_E!H37+FC_OTH_CP_CA_E!H37</f>
        <v>0</v>
      </c>
      <c r="I37" s="8">
        <f>FC_OTH_CP_SH_E!I37+FC_OTH_CP_SC_E!I37+FC_OTH_CP_HW_E!I37+FC_OTH_CP_CA_E!I37</f>
        <v>0</v>
      </c>
      <c r="J37" s="8">
        <f>FC_OTH_CP_SH_E!J37+FC_OTH_CP_SC_E!J37+FC_OTH_CP_HW_E!J37+FC_OTH_CP_CA_E!J37</f>
        <v>0</v>
      </c>
      <c r="K37" s="8">
        <f>FC_OTH_CP_SH_E!K37+FC_OTH_CP_SC_E!K37+FC_OTH_CP_HW_E!K37+FC_OTH_CP_CA_E!K37</f>
        <v>0</v>
      </c>
      <c r="L37" s="8">
        <f>FC_OTH_CP_SH_E!L37+FC_OTH_CP_SC_E!L37+FC_OTH_CP_HW_E!L37+FC_OTH_CP_CA_E!L37</f>
        <v>0</v>
      </c>
      <c r="M37" s="8">
        <f>FC_OTH_CP_SH_E!M37+FC_OTH_CP_SC_E!M37+FC_OTH_CP_HW_E!M37+FC_OTH_CP_CA_E!M37</f>
        <v>0</v>
      </c>
      <c r="N37" s="8">
        <f>FC_OTH_CP_SH_E!N37+FC_OTH_CP_SC_E!N37+FC_OTH_CP_HW_E!N37+FC_OTH_CP_CA_E!N37</f>
        <v>0</v>
      </c>
      <c r="O37" s="8">
        <f>FC_OTH_CP_SH_E!O37+FC_OTH_CP_SC_E!O37+FC_OTH_CP_HW_E!O37+FC_OTH_CP_CA_E!O37</f>
        <v>0</v>
      </c>
      <c r="P37" s="8">
        <f>FC_OTH_CP_SH_E!P37+FC_OTH_CP_SC_E!P37+FC_OTH_CP_HW_E!P37+FC_OTH_CP_CA_E!P37</f>
        <v>0</v>
      </c>
      <c r="Q37" s="8">
        <f>FC_OTH_CP_SH_E!Q37+FC_OTH_CP_SC_E!Q37+FC_OTH_CP_HW_E!Q37+FC_OTH_CP_CA_E!Q37</f>
        <v>0</v>
      </c>
      <c r="R37" s="8">
        <f>FC_OTH_CP_SH_E!R37+FC_OTH_CP_SC_E!R37+FC_OTH_CP_HW_E!R37+FC_OTH_CP_CA_E!R37</f>
        <v>0</v>
      </c>
      <c r="S37" s="8">
        <f>FC_OTH_CP_SH_E!S37+FC_OTH_CP_SC_E!S37+FC_OTH_CP_HW_E!S37+FC_OTH_CP_CA_E!S37</f>
        <v>0</v>
      </c>
      <c r="T37" s="8">
        <f>FC_OTH_CP_SH_E!T37+FC_OTH_CP_SC_E!T37+FC_OTH_CP_HW_E!T37+FC_OTH_CP_CA_E!T37</f>
        <v>0</v>
      </c>
      <c r="U37" s="8">
        <f>FC_OTH_CP_SH_E!U37+FC_OTH_CP_SC_E!U37+FC_OTH_CP_HW_E!U37+FC_OTH_CP_CA_E!U37</f>
        <v>0</v>
      </c>
      <c r="V37" s="8">
        <f>FC_OTH_CP_SH_E!V37+FC_OTH_CP_SC_E!V37+FC_OTH_CP_HW_E!V37+FC_OTH_CP_CA_E!V37</f>
        <v>0</v>
      </c>
      <c r="W37" s="8">
        <f>FC_OTH_CP_SH_E!W37+FC_OTH_CP_SC_E!W37+FC_OTH_CP_HW_E!W37+FC_OTH_CP_CA_E!W37</f>
        <v>0</v>
      </c>
      <c r="X37" s="8">
        <f>FC_OTH_CP_SH_E!X37+FC_OTH_CP_SC_E!X37+FC_OTH_CP_HW_E!X37+FC_OTH_CP_CA_E!X37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FC_OTH_CP_SH_E!C38+FC_OTH_CP_SC_E!C38+FC_OTH_CP_HW_E!C38+FC_OTH_CP_CA_E!C38</f>
        <v>0.80388000000000004</v>
      </c>
      <c r="D38" s="8">
        <f>FC_OTH_CP_SH_E!D38+FC_OTH_CP_SC_E!D38+FC_OTH_CP_HW_E!D38+FC_OTH_CP_CA_E!D38</f>
        <v>0.67913999999999974</v>
      </c>
      <c r="E38" s="8">
        <f>FC_OTH_CP_SH_E!E38+FC_OTH_CP_SC_E!E38+FC_OTH_CP_HW_E!E38+FC_OTH_CP_CA_E!E38</f>
        <v>0.72475200000000006</v>
      </c>
      <c r="F38" s="8">
        <f>FC_OTH_CP_SH_E!F38+FC_OTH_CP_SC_E!F38+FC_OTH_CP_HW_E!F38+FC_OTH_CP_CA_E!F38</f>
        <v>0.77943600000000024</v>
      </c>
      <c r="G38" s="8">
        <f>FC_OTH_CP_SH_E!G38+FC_OTH_CP_SC_E!G38+FC_OTH_CP_HW_E!G38+FC_OTH_CP_CA_E!G38</f>
        <v>0.60303600000000024</v>
      </c>
      <c r="H38" s="8">
        <f>FC_OTH_CP_SH_E!H38+FC_OTH_CP_SC_E!H38+FC_OTH_CP_HW_E!H38+FC_OTH_CP_CA_E!H38</f>
        <v>0.44150399999999995</v>
      </c>
      <c r="I38" s="8">
        <f>FC_OTH_CP_SH_E!I38+FC_OTH_CP_SC_E!I38+FC_OTH_CP_HW_E!I38+FC_OTH_CP_CA_E!I38</f>
        <v>0.49946399999999996</v>
      </c>
      <c r="J38" s="8">
        <f>FC_OTH_CP_SH_E!J38+FC_OTH_CP_SC_E!J38+FC_OTH_CP_HW_E!J38+FC_OTH_CP_CA_E!J38</f>
        <v>0.6363000000000002</v>
      </c>
      <c r="K38" s="8">
        <f>FC_OTH_CP_SH_E!K38+FC_OTH_CP_SC_E!K38+FC_OTH_CP_HW_E!K38+FC_OTH_CP_CA_E!K38</f>
        <v>0.59975999999999996</v>
      </c>
      <c r="L38" s="8">
        <f>FC_OTH_CP_SH_E!L38+FC_OTH_CP_SC_E!L38+FC_OTH_CP_HW_E!L38+FC_OTH_CP_CA_E!L38</f>
        <v>1.2637799999999997</v>
      </c>
      <c r="M38" s="8">
        <f>FC_OTH_CP_SH_E!M38+FC_OTH_CP_SC_E!M38+FC_OTH_CP_HW_E!M38+FC_OTH_CP_CA_E!M38</f>
        <v>1.0717560000000006</v>
      </c>
      <c r="N38" s="8">
        <f>FC_OTH_CP_SH_E!N38+FC_OTH_CP_SC_E!N38+FC_OTH_CP_HW_E!N38+FC_OTH_CP_CA_E!N38</f>
        <v>0.84344399999999964</v>
      </c>
      <c r="O38" s="8">
        <f>FC_OTH_CP_SH_E!O38+FC_OTH_CP_SC_E!O38+FC_OTH_CP_HW_E!O38+FC_OTH_CP_CA_E!O38</f>
        <v>0.54809999999999959</v>
      </c>
      <c r="P38" s="8">
        <f>FC_OTH_CP_SH_E!P38+FC_OTH_CP_SC_E!P38+FC_OTH_CP_HW_E!P38+FC_OTH_CP_CA_E!P38</f>
        <v>0.60606000000000049</v>
      </c>
      <c r="Q38" s="8">
        <f>FC_OTH_CP_SH_E!Q38+FC_OTH_CP_SC_E!Q38+FC_OTH_CP_HW_E!Q38+FC_OTH_CP_CA_E!Q38</f>
        <v>0.55717200000000011</v>
      </c>
      <c r="R38" s="8">
        <f>FC_OTH_CP_SH_E!R38+FC_OTH_CP_SC_E!R38+FC_OTH_CP_HW_E!R38+FC_OTH_CP_CA_E!R38</f>
        <v>0.66981599999999941</v>
      </c>
      <c r="S38" s="8">
        <f>FC_OTH_CP_SH_E!S38+FC_OTH_CP_SC_E!S38+FC_OTH_CP_HW_E!S38+FC_OTH_CP_CA_E!S38</f>
        <v>0.67611599999999983</v>
      </c>
      <c r="T38" s="8">
        <f>FC_OTH_CP_SH_E!T38+FC_OTH_CP_SC_E!T38+FC_OTH_CP_HW_E!T38+FC_OTH_CP_CA_E!T38</f>
        <v>0.67611599999999972</v>
      </c>
      <c r="U38" s="8">
        <f>FC_OTH_CP_SH_E!U38+FC_OTH_CP_SC_E!U38+FC_OTH_CP_HW_E!U38+FC_OTH_CP_CA_E!U38</f>
        <v>0.71567999999999909</v>
      </c>
      <c r="V38" s="8">
        <f>FC_OTH_CP_SH_E!V38+FC_OTH_CP_SC_E!V38+FC_OTH_CP_HW_E!V38+FC_OTH_CP_CA_E!V38</f>
        <v>0.63327599999999928</v>
      </c>
      <c r="W38" s="8">
        <f>FC_OTH_CP_SH_E!W38+FC_OTH_CP_SC_E!W38+FC_OTH_CP_HW_E!W38+FC_OTH_CP_CA_E!W38</f>
        <v>0.56649600000000044</v>
      </c>
      <c r="X38" s="8">
        <f>FC_OTH_CP_SH_E!X38+FC_OTH_CP_SC_E!X38+FC_OTH_CP_HW_E!X38+FC_OTH_CP_CA_E!X38</f>
        <v>0.71870400000000068</v>
      </c>
    </row>
    <row r="39" spans="1:24" ht="11.25" customHeight="1" x14ac:dyDescent="0.2">
      <c r="A39" s="28" t="s">
        <v>64</v>
      </c>
      <c r="B39" s="7" t="s">
        <v>65</v>
      </c>
      <c r="C39" s="8">
        <f>FC_OTH_CP_SH_E!C39+FC_OTH_CP_SC_E!C39+FC_OTH_CP_HW_E!C39+FC_OTH_CP_CA_E!C39</f>
        <v>0</v>
      </c>
      <c r="D39" s="8">
        <f>FC_OTH_CP_SH_E!D39+FC_OTH_CP_SC_E!D39+FC_OTH_CP_HW_E!D39+FC_OTH_CP_CA_E!D39</f>
        <v>0</v>
      </c>
      <c r="E39" s="8">
        <f>FC_OTH_CP_SH_E!E39+FC_OTH_CP_SC_E!E39+FC_OTH_CP_HW_E!E39+FC_OTH_CP_CA_E!E39</f>
        <v>0</v>
      </c>
      <c r="F39" s="8">
        <f>FC_OTH_CP_SH_E!F39+FC_OTH_CP_SC_E!F39+FC_OTH_CP_HW_E!F39+FC_OTH_CP_CA_E!F39</f>
        <v>0</v>
      </c>
      <c r="G39" s="8">
        <f>FC_OTH_CP_SH_E!G39+FC_OTH_CP_SC_E!G39+FC_OTH_CP_HW_E!G39+FC_OTH_CP_CA_E!G39</f>
        <v>0</v>
      </c>
      <c r="H39" s="8">
        <f>FC_OTH_CP_SH_E!H39+FC_OTH_CP_SC_E!H39+FC_OTH_CP_HW_E!H39+FC_OTH_CP_CA_E!H39</f>
        <v>0</v>
      </c>
      <c r="I39" s="8">
        <f>FC_OTH_CP_SH_E!I39+FC_OTH_CP_SC_E!I39+FC_OTH_CP_HW_E!I39+FC_OTH_CP_CA_E!I39</f>
        <v>0</v>
      </c>
      <c r="J39" s="8">
        <f>FC_OTH_CP_SH_E!J39+FC_OTH_CP_SC_E!J39+FC_OTH_CP_HW_E!J39+FC_OTH_CP_CA_E!J39</f>
        <v>0</v>
      </c>
      <c r="K39" s="8">
        <f>FC_OTH_CP_SH_E!K39+FC_OTH_CP_SC_E!K39+FC_OTH_CP_HW_E!K39+FC_OTH_CP_CA_E!K39</f>
        <v>0</v>
      </c>
      <c r="L39" s="8">
        <f>FC_OTH_CP_SH_E!L39+FC_OTH_CP_SC_E!L39+FC_OTH_CP_HW_E!L39+FC_OTH_CP_CA_E!L39</f>
        <v>0</v>
      </c>
      <c r="M39" s="8">
        <f>FC_OTH_CP_SH_E!M39+FC_OTH_CP_SC_E!M39+FC_OTH_CP_HW_E!M39+FC_OTH_CP_CA_E!M39</f>
        <v>0</v>
      </c>
      <c r="N39" s="8">
        <f>FC_OTH_CP_SH_E!N39+FC_OTH_CP_SC_E!N39+FC_OTH_CP_HW_E!N39+FC_OTH_CP_CA_E!N39</f>
        <v>0</v>
      </c>
      <c r="O39" s="8">
        <f>FC_OTH_CP_SH_E!O39+FC_OTH_CP_SC_E!O39+FC_OTH_CP_HW_E!O39+FC_OTH_CP_CA_E!O39</f>
        <v>0</v>
      </c>
      <c r="P39" s="8">
        <f>FC_OTH_CP_SH_E!P39+FC_OTH_CP_SC_E!P39+FC_OTH_CP_HW_E!P39+FC_OTH_CP_CA_E!P39</f>
        <v>0</v>
      </c>
      <c r="Q39" s="8">
        <f>FC_OTH_CP_SH_E!Q39+FC_OTH_CP_SC_E!Q39+FC_OTH_CP_HW_E!Q39+FC_OTH_CP_CA_E!Q39</f>
        <v>0</v>
      </c>
      <c r="R39" s="8">
        <f>FC_OTH_CP_SH_E!R39+FC_OTH_CP_SC_E!R39+FC_OTH_CP_HW_E!R39+FC_OTH_CP_CA_E!R39</f>
        <v>0</v>
      </c>
      <c r="S39" s="8">
        <f>FC_OTH_CP_SH_E!S39+FC_OTH_CP_SC_E!S39+FC_OTH_CP_HW_E!S39+FC_OTH_CP_CA_E!S39</f>
        <v>0</v>
      </c>
      <c r="T39" s="8">
        <f>FC_OTH_CP_SH_E!T39+FC_OTH_CP_SC_E!T39+FC_OTH_CP_HW_E!T39+FC_OTH_CP_CA_E!T39</f>
        <v>0</v>
      </c>
      <c r="U39" s="8">
        <f>FC_OTH_CP_SH_E!U39+FC_OTH_CP_SC_E!U39+FC_OTH_CP_HW_E!U39+FC_OTH_CP_CA_E!U39</f>
        <v>0</v>
      </c>
      <c r="V39" s="8">
        <f>FC_OTH_CP_SH_E!V39+FC_OTH_CP_SC_E!V39+FC_OTH_CP_HW_E!V39+FC_OTH_CP_CA_E!V39</f>
        <v>0</v>
      </c>
      <c r="W39" s="8">
        <f>FC_OTH_CP_SH_E!W39+FC_OTH_CP_SC_E!W39+FC_OTH_CP_HW_E!W39+FC_OTH_CP_CA_E!W39</f>
        <v>0</v>
      </c>
      <c r="X39" s="8">
        <f>FC_OTH_CP_SH_E!X39+FC_OTH_CP_SC_E!X39+FC_OTH_CP_HW_E!X39+FC_OTH_CP_CA_E!X39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FC_OTH_CP_SH_E!C40+FC_OTH_CP_SC_E!C40+FC_OTH_CP_HW_E!C40+FC_OTH_CP_CA_E!C40</f>
        <v>0</v>
      </c>
      <c r="D40" s="8">
        <f>FC_OTH_CP_SH_E!D40+FC_OTH_CP_SC_E!D40+FC_OTH_CP_HW_E!D40+FC_OTH_CP_CA_E!D40</f>
        <v>0</v>
      </c>
      <c r="E40" s="8">
        <f>FC_OTH_CP_SH_E!E40+FC_OTH_CP_SC_E!E40+FC_OTH_CP_HW_E!E40+FC_OTH_CP_CA_E!E40</f>
        <v>0</v>
      </c>
      <c r="F40" s="8">
        <f>FC_OTH_CP_SH_E!F40+FC_OTH_CP_SC_E!F40+FC_OTH_CP_HW_E!F40+FC_OTH_CP_CA_E!F40</f>
        <v>0</v>
      </c>
      <c r="G40" s="8">
        <f>FC_OTH_CP_SH_E!G40+FC_OTH_CP_SC_E!G40+FC_OTH_CP_HW_E!G40+FC_OTH_CP_CA_E!G40</f>
        <v>0</v>
      </c>
      <c r="H40" s="8">
        <f>FC_OTH_CP_SH_E!H40+FC_OTH_CP_SC_E!H40+FC_OTH_CP_HW_E!H40+FC_OTH_CP_CA_E!H40</f>
        <v>0</v>
      </c>
      <c r="I40" s="8">
        <f>FC_OTH_CP_SH_E!I40+FC_OTH_CP_SC_E!I40+FC_OTH_CP_HW_E!I40+FC_OTH_CP_CA_E!I40</f>
        <v>0</v>
      </c>
      <c r="J40" s="8">
        <f>FC_OTH_CP_SH_E!J40+FC_OTH_CP_SC_E!J40+FC_OTH_CP_HW_E!J40+FC_OTH_CP_CA_E!J40</f>
        <v>0</v>
      </c>
      <c r="K40" s="8">
        <f>FC_OTH_CP_SH_E!K40+FC_OTH_CP_SC_E!K40+FC_OTH_CP_HW_E!K40+FC_OTH_CP_CA_E!K40</f>
        <v>0</v>
      </c>
      <c r="L40" s="8">
        <f>FC_OTH_CP_SH_E!L40+FC_OTH_CP_SC_E!L40+FC_OTH_CP_HW_E!L40+FC_OTH_CP_CA_E!L40</f>
        <v>0</v>
      </c>
      <c r="M40" s="8">
        <f>FC_OTH_CP_SH_E!M40+FC_OTH_CP_SC_E!M40+FC_OTH_CP_HW_E!M40+FC_OTH_CP_CA_E!M40</f>
        <v>0</v>
      </c>
      <c r="N40" s="8">
        <f>FC_OTH_CP_SH_E!N40+FC_OTH_CP_SC_E!N40+FC_OTH_CP_HW_E!N40+FC_OTH_CP_CA_E!N40</f>
        <v>0</v>
      </c>
      <c r="O40" s="8">
        <f>FC_OTH_CP_SH_E!O40+FC_OTH_CP_SC_E!O40+FC_OTH_CP_HW_E!O40+FC_OTH_CP_CA_E!O40</f>
        <v>0</v>
      </c>
      <c r="P40" s="8">
        <f>FC_OTH_CP_SH_E!P40+FC_OTH_CP_SC_E!P40+FC_OTH_CP_HW_E!P40+FC_OTH_CP_CA_E!P40</f>
        <v>0</v>
      </c>
      <c r="Q40" s="8">
        <f>FC_OTH_CP_SH_E!Q40+FC_OTH_CP_SC_E!Q40+FC_OTH_CP_HW_E!Q40+FC_OTH_CP_CA_E!Q40</f>
        <v>0</v>
      </c>
      <c r="R40" s="8">
        <f>FC_OTH_CP_SH_E!R40+FC_OTH_CP_SC_E!R40+FC_OTH_CP_HW_E!R40+FC_OTH_CP_CA_E!R40</f>
        <v>0</v>
      </c>
      <c r="S40" s="8">
        <f>FC_OTH_CP_SH_E!S40+FC_OTH_CP_SC_E!S40+FC_OTH_CP_HW_E!S40+FC_OTH_CP_CA_E!S40</f>
        <v>0</v>
      </c>
      <c r="T40" s="8">
        <f>FC_OTH_CP_SH_E!T40+FC_OTH_CP_SC_E!T40+FC_OTH_CP_HW_E!T40+FC_OTH_CP_CA_E!T40</f>
        <v>0</v>
      </c>
      <c r="U40" s="8">
        <f>FC_OTH_CP_SH_E!U40+FC_OTH_CP_SC_E!U40+FC_OTH_CP_HW_E!U40+FC_OTH_CP_CA_E!U40</f>
        <v>0</v>
      </c>
      <c r="V40" s="8">
        <f>FC_OTH_CP_SH_E!V40+FC_OTH_CP_SC_E!V40+FC_OTH_CP_HW_E!V40+FC_OTH_CP_CA_E!V40</f>
        <v>0</v>
      </c>
      <c r="W40" s="8">
        <f>FC_OTH_CP_SH_E!W40+FC_OTH_CP_SC_E!W40+FC_OTH_CP_HW_E!W40+FC_OTH_CP_CA_E!W40</f>
        <v>0</v>
      </c>
      <c r="X40" s="8">
        <f>FC_OTH_CP_SH_E!X40+FC_OTH_CP_SC_E!X40+FC_OTH_CP_HW_E!X40+FC_OTH_CP_CA_E!X40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FC_OTH_CP_SH_E!C41+FC_OTH_CP_SC_E!C41+FC_OTH_CP_HW_E!C41+FC_OTH_CP_CA_E!C41</f>
        <v>0</v>
      </c>
      <c r="D41" s="8">
        <f>FC_OTH_CP_SH_E!D41+FC_OTH_CP_SC_E!D41+FC_OTH_CP_HW_E!D41+FC_OTH_CP_CA_E!D41</f>
        <v>0</v>
      </c>
      <c r="E41" s="8">
        <f>FC_OTH_CP_SH_E!E41+FC_OTH_CP_SC_E!E41+FC_OTH_CP_HW_E!E41+FC_OTH_CP_CA_E!E41</f>
        <v>0</v>
      </c>
      <c r="F41" s="8">
        <f>FC_OTH_CP_SH_E!F41+FC_OTH_CP_SC_E!F41+FC_OTH_CP_HW_E!F41+FC_OTH_CP_CA_E!F41</f>
        <v>0</v>
      </c>
      <c r="G41" s="8">
        <f>FC_OTH_CP_SH_E!G41+FC_OTH_CP_SC_E!G41+FC_OTH_CP_HW_E!G41+FC_OTH_CP_CA_E!G41</f>
        <v>0</v>
      </c>
      <c r="H41" s="8">
        <f>FC_OTH_CP_SH_E!H41+FC_OTH_CP_SC_E!H41+FC_OTH_CP_HW_E!H41+FC_OTH_CP_CA_E!H41</f>
        <v>0</v>
      </c>
      <c r="I41" s="8">
        <f>FC_OTH_CP_SH_E!I41+FC_OTH_CP_SC_E!I41+FC_OTH_CP_HW_E!I41+FC_OTH_CP_CA_E!I41</f>
        <v>0</v>
      </c>
      <c r="J41" s="8">
        <f>FC_OTH_CP_SH_E!J41+FC_OTH_CP_SC_E!J41+FC_OTH_CP_HW_E!J41+FC_OTH_CP_CA_E!J41</f>
        <v>0</v>
      </c>
      <c r="K41" s="8">
        <f>FC_OTH_CP_SH_E!K41+FC_OTH_CP_SC_E!K41+FC_OTH_CP_HW_E!K41+FC_OTH_CP_CA_E!K41</f>
        <v>0</v>
      </c>
      <c r="L41" s="8">
        <f>FC_OTH_CP_SH_E!L41+FC_OTH_CP_SC_E!L41+FC_OTH_CP_HW_E!L41+FC_OTH_CP_CA_E!L41</f>
        <v>0</v>
      </c>
      <c r="M41" s="8">
        <f>FC_OTH_CP_SH_E!M41+FC_OTH_CP_SC_E!M41+FC_OTH_CP_HW_E!M41+FC_OTH_CP_CA_E!M41</f>
        <v>0</v>
      </c>
      <c r="N41" s="8">
        <f>FC_OTH_CP_SH_E!N41+FC_OTH_CP_SC_E!N41+FC_OTH_CP_HW_E!N41+FC_OTH_CP_CA_E!N41</f>
        <v>0</v>
      </c>
      <c r="O41" s="8">
        <f>FC_OTH_CP_SH_E!O41+FC_OTH_CP_SC_E!O41+FC_OTH_CP_HW_E!O41+FC_OTH_CP_CA_E!O41</f>
        <v>0</v>
      </c>
      <c r="P41" s="8">
        <f>FC_OTH_CP_SH_E!P41+FC_OTH_CP_SC_E!P41+FC_OTH_CP_HW_E!P41+FC_OTH_CP_CA_E!P41</f>
        <v>0</v>
      </c>
      <c r="Q41" s="8">
        <f>FC_OTH_CP_SH_E!Q41+FC_OTH_CP_SC_E!Q41+FC_OTH_CP_HW_E!Q41+FC_OTH_CP_CA_E!Q41</f>
        <v>0</v>
      </c>
      <c r="R41" s="8">
        <f>FC_OTH_CP_SH_E!R41+FC_OTH_CP_SC_E!R41+FC_OTH_CP_HW_E!R41+FC_OTH_CP_CA_E!R41</f>
        <v>0</v>
      </c>
      <c r="S41" s="8">
        <f>FC_OTH_CP_SH_E!S41+FC_OTH_CP_SC_E!S41+FC_OTH_CP_HW_E!S41+FC_OTH_CP_CA_E!S41</f>
        <v>0</v>
      </c>
      <c r="T41" s="8">
        <f>FC_OTH_CP_SH_E!T41+FC_OTH_CP_SC_E!T41+FC_OTH_CP_HW_E!T41+FC_OTH_CP_CA_E!T41</f>
        <v>0</v>
      </c>
      <c r="U41" s="8">
        <f>FC_OTH_CP_SH_E!U41+FC_OTH_CP_SC_E!U41+FC_OTH_CP_HW_E!U41+FC_OTH_CP_CA_E!U41</f>
        <v>0</v>
      </c>
      <c r="V41" s="8">
        <f>FC_OTH_CP_SH_E!V41+FC_OTH_CP_SC_E!V41+FC_OTH_CP_HW_E!V41+FC_OTH_CP_CA_E!V41</f>
        <v>0</v>
      </c>
      <c r="W41" s="8">
        <f>FC_OTH_CP_SH_E!W41+FC_OTH_CP_SC_E!W41+FC_OTH_CP_HW_E!W41+FC_OTH_CP_CA_E!W41</f>
        <v>0</v>
      </c>
      <c r="X41" s="8">
        <f>FC_OTH_CP_SH_E!X41+FC_OTH_CP_SC_E!X41+FC_OTH_CP_HW_E!X41+FC_OTH_CP_CA_E!X41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FC_OTH_CP_SH_E!C42+FC_OTH_CP_SC_E!C42+FC_OTH_CP_HW_E!C42+FC_OTH_CP_CA_E!C42</f>
        <v>0</v>
      </c>
      <c r="D42" s="8">
        <f>FC_OTH_CP_SH_E!D42+FC_OTH_CP_SC_E!D42+FC_OTH_CP_HW_E!D42+FC_OTH_CP_CA_E!D42</f>
        <v>0</v>
      </c>
      <c r="E42" s="8">
        <f>FC_OTH_CP_SH_E!E42+FC_OTH_CP_SC_E!E42+FC_OTH_CP_HW_E!E42+FC_OTH_CP_CA_E!E42</f>
        <v>0</v>
      </c>
      <c r="F42" s="8">
        <f>FC_OTH_CP_SH_E!F42+FC_OTH_CP_SC_E!F42+FC_OTH_CP_HW_E!F42+FC_OTH_CP_CA_E!F42</f>
        <v>0</v>
      </c>
      <c r="G42" s="8">
        <f>FC_OTH_CP_SH_E!G42+FC_OTH_CP_SC_E!G42+FC_OTH_CP_HW_E!G42+FC_OTH_CP_CA_E!G42</f>
        <v>0</v>
      </c>
      <c r="H42" s="8">
        <f>FC_OTH_CP_SH_E!H42+FC_OTH_CP_SC_E!H42+FC_OTH_CP_HW_E!H42+FC_OTH_CP_CA_E!H42</f>
        <v>0</v>
      </c>
      <c r="I42" s="8">
        <f>FC_OTH_CP_SH_E!I42+FC_OTH_CP_SC_E!I42+FC_OTH_CP_HW_E!I42+FC_OTH_CP_CA_E!I42</f>
        <v>0</v>
      </c>
      <c r="J42" s="8">
        <f>FC_OTH_CP_SH_E!J42+FC_OTH_CP_SC_E!J42+FC_OTH_CP_HW_E!J42+FC_OTH_CP_CA_E!J42</f>
        <v>0</v>
      </c>
      <c r="K42" s="8">
        <f>FC_OTH_CP_SH_E!K42+FC_OTH_CP_SC_E!K42+FC_OTH_CP_HW_E!K42+FC_OTH_CP_CA_E!K42</f>
        <v>0</v>
      </c>
      <c r="L42" s="8">
        <f>FC_OTH_CP_SH_E!L42+FC_OTH_CP_SC_E!L42+FC_OTH_CP_HW_E!L42+FC_OTH_CP_CA_E!L42</f>
        <v>0</v>
      </c>
      <c r="M42" s="8">
        <f>FC_OTH_CP_SH_E!M42+FC_OTH_CP_SC_E!M42+FC_OTH_CP_HW_E!M42+FC_OTH_CP_CA_E!M42</f>
        <v>0</v>
      </c>
      <c r="N42" s="8">
        <f>FC_OTH_CP_SH_E!N42+FC_OTH_CP_SC_E!N42+FC_OTH_CP_HW_E!N42+FC_OTH_CP_CA_E!N42</f>
        <v>0</v>
      </c>
      <c r="O42" s="8">
        <f>FC_OTH_CP_SH_E!O42+FC_OTH_CP_SC_E!O42+FC_OTH_CP_HW_E!O42+FC_OTH_CP_CA_E!O42</f>
        <v>0</v>
      </c>
      <c r="P42" s="8">
        <f>FC_OTH_CP_SH_E!P42+FC_OTH_CP_SC_E!P42+FC_OTH_CP_HW_E!P42+FC_OTH_CP_CA_E!P42</f>
        <v>0</v>
      </c>
      <c r="Q42" s="8">
        <f>FC_OTH_CP_SH_E!Q42+FC_OTH_CP_SC_E!Q42+FC_OTH_CP_HW_E!Q42+FC_OTH_CP_CA_E!Q42</f>
        <v>0</v>
      </c>
      <c r="R42" s="8">
        <f>FC_OTH_CP_SH_E!R42+FC_OTH_CP_SC_E!R42+FC_OTH_CP_HW_E!R42+FC_OTH_CP_CA_E!R42</f>
        <v>0</v>
      </c>
      <c r="S42" s="8">
        <f>FC_OTH_CP_SH_E!S42+FC_OTH_CP_SC_E!S42+FC_OTH_CP_HW_E!S42+FC_OTH_CP_CA_E!S42</f>
        <v>0</v>
      </c>
      <c r="T42" s="8">
        <f>FC_OTH_CP_SH_E!T42+FC_OTH_CP_SC_E!T42+FC_OTH_CP_HW_E!T42+FC_OTH_CP_CA_E!T42</f>
        <v>0</v>
      </c>
      <c r="U42" s="8">
        <f>FC_OTH_CP_SH_E!U42+FC_OTH_CP_SC_E!U42+FC_OTH_CP_HW_E!U42+FC_OTH_CP_CA_E!U42</f>
        <v>0</v>
      </c>
      <c r="V42" s="8">
        <f>FC_OTH_CP_SH_E!V42+FC_OTH_CP_SC_E!V42+FC_OTH_CP_HW_E!V42+FC_OTH_CP_CA_E!V42</f>
        <v>0</v>
      </c>
      <c r="W42" s="8">
        <f>FC_OTH_CP_SH_E!W42+FC_OTH_CP_SC_E!W42+FC_OTH_CP_HW_E!W42+FC_OTH_CP_CA_E!W42</f>
        <v>0</v>
      </c>
      <c r="X42" s="8">
        <f>FC_OTH_CP_SH_E!X42+FC_OTH_CP_SC_E!X42+FC_OTH_CP_HW_E!X42+FC_OTH_CP_CA_E!X42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FC_OTH_CP_SH_E!C43+FC_OTH_CP_SC_E!C43+FC_OTH_CP_HW_E!C43+FC_OTH_CP_CA_E!C43</f>
        <v>187.97536836</v>
      </c>
      <c r="D43" s="8">
        <f>FC_OTH_CP_SH_E!D43+FC_OTH_CP_SC_E!D43+FC_OTH_CP_HW_E!D43+FC_OTH_CP_CA_E!D43</f>
        <v>234.57087108000002</v>
      </c>
      <c r="E43" s="8">
        <f>FC_OTH_CP_SH_E!E43+FC_OTH_CP_SC_E!E43+FC_OTH_CP_HW_E!E43+FC_OTH_CP_CA_E!E43</f>
        <v>216.76517459999999</v>
      </c>
      <c r="F43" s="8">
        <f>FC_OTH_CP_SH_E!F43+FC_OTH_CP_SC_E!F43+FC_OTH_CP_HW_E!F43+FC_OTH_CP_CA_E!F43</f>
        <v>196.00004268000004</v>
      </c>
      <c r="G43" s="8">
        <f>FC_OTH_CP_SH_E!G43+FC_OTH_CP_SC_E!G43+FC_OTH_CP_HW_E!G43+FC_OTH_CP_CA_E!G43</f>
        <v>196.33989492000003</v>
      </c>
      <c r="H43" s="8">
        <f>FC_OTH_CP_SH_E!H43+FC_OTH_CP_SC_E!H43+FC_OTH_CP_HW_E!H43+FC_OTH_CP_CA_E!H43</f>
        <v>177.93905688000001</v>
      </c>
      <c r="I43" s="8">
        <f>FC_OTH_CP_SH_E!I43+FC_OTH_CP_SC_E!I43+FC_OTH_CP_HW_E!I43+FC_OTH_CP_CA_E!I43</f>
        <v>105.10050563999997</v>
      </c>
      <c r="J43" s="8">
        <f>FC_OTH_CP_SH_E!J43+FC_OTH_CP_SC_E!J43+FC_OTH_CP_HW_E!J43+FC_OTH_CP_CA_E!J43</f>
        <v>99.503080559999987</v>
      </c>
      <c r="K43" s="8">
        <f>FC_OTH_CP_SH_E!K43+FC_OTH_CP_SC_E!K43+FC_OTH_CP_HW_E!K43+FC_OTH_CP_CA_E!K43</f>
        <v>77.617289880000016</v>
      </c>
      <c r="L43" s="8">
        <f>FC_OTH_CP_SH_E!L43+FC_OTH_CP_SC_E!L43+FC_OTH_CP_HW_E!L43+FC_OTH_CP_CA_E!L43</f>
        <v>73.260298799999973</v>
      </c>
      <c r="M43" s="8">
        <f>FC_OTH_CP_SH_E!M43+FC_OTH_CP_SC_E!M43+FC_OTH_CP_HW_E!M43+FC_OTH_CP_CA_E!M43</f>
        <v>150.87758868000003</v>
      </c>
      <c r="N43" s="8">
        <f>FC_OTH_CP_SH_E!N43+FC_OTH_CP_SC_E!N43+FC_OTH_CP_HW_E!N43+FC_OTH_CP_CA_E!N43</f>
        <v>113.80515119999995</v>
      </c>
      <c r="O43" s="8">
        <f>FC_OTH_CP_SH_E!O43+FC_OTH_CP_SC_E!O43+FC_OTH_CP_HW_E!O43+FC_OTH_CP_CA_E!O43</f>
        <v>125.45322659999991</v>
      </c>
      <c r="P43" s="8">
        <f>FC_OTH_CP_SH_E!P43+FC_OTH_CP_SC_E!P43+FC_OTH_CP_HW_E!P43+FC_OTH_CP_CA_E!P43</f>
        <v>154.89472752000012</v>
      </c>
      <c r="Q43" s="8">
        <f>FC_OTH_CP_SH_E!Q43+FC_OTH_CP_SC_E!Q43+FC_OTH_CP_HW_E!Q43+FC_OTH_CP_CA_E!Q43</f>
        <v>141.70077792000006</v>
      </c>
      <c r="R43" s="8">
        <f>FC_OTH_CP_SH_E!R43+FC_OTH_CP_SC_E!R43+FC_OTH_CP_HW_E!R43+FC_OTH_CP_CA_E!R43</f>
        <v>208.92616523999979</v>
      </c>
      <c r="S43" s="8">
        <f>FC_OTH_CP_SH_E!S43+FC_OTH_CP_SC_E!S43+FC_OTH_CP_HW_E!S43+FC_OTH_CP_CA_E!S43</f>
        <v>203.86412747999998</v>
      </c>
      <c r="T43" s="8">
        <f>FC_OTH_CP_SH_E!T43+FC_OTH_CP_SC_E!T43+FC_OTH_CP_HW_E!T43+FC_OTH_CP_CA_E!T43</f>
        <v>309.09988043999994</v>
      </c>
      <c r="U43" s="8">
        <f>FC_OTH_CP_SH_E!U43+FC_OTH_CP_SC_E!U43+FC_OTH_CP_HW_E!U43+FC_OTH_CP_CA_E!U43</f>
        <v>307.90372859999962</v>
      </c>
      <c r="V43" s="8">
        <f>FC_OTH_CP_SH_E!V43+FC_OTH_CP_SC_E!V43+FC_OTH_CP_HW_E!V43+FC_OTH_CP_CA_E!V43</f>
        <v>377.94023279999948</v>
      </c>
      <c r="W43" s="8">
        <f>FC_OTH_CP_SH_E!W43+FC_OTH_CP_SC_E!W43+FC_OTH_CP_HW_E!W43+FC_OTH_CP_CA_E!W43</f>
        <v>345.64973508000037</v>
      </c>
      <c r="X43" s="8">
        <f>FC_OTH_CP_SH_E!X43+FC_OTH_CP_SC_E!X43+FC_OTH_CP_HW_E!X43+FC_OTH_CP_CA_E!X43</f>
        <v>318.87503388000027</v>
      </c>
    </row>
    <row r="44" spans="1:24" ht="11.25" customHeight="1" x14ac:dyDescent="0.2">
      <c r="A44" s="28" t="s">
        <v>74</v>
      </c>
      <c r="B44" s="7" t="s">
        <v>75</v>
      </c>
      <c r="C44" s="8">
        <f>FC_OTH_CP_SH_E!C44+FC_OTH_CP_SC_E!C44+FC_OTH_CP_HW_E!C44+FC_OTH_CP_CA_E!C44</f>
        <v>0</v>
      </c>
      <c r="D44" s="8">
        <f>FC_OTH_CP_SH_E!D44+FC_OTH_CP_SC_E!D44+FC_OTH_CP_HW_E!D44+FC_OTH_CP_CA_E!D44</f>
        <v>0</v>
      </c>
      <c r="E44" s="8">
        <f>FC_OTH_CP_SH_E!E44+FC_OTH_CP_SC_E!E44+FC_OTH_CP_HW_E!E44+FC_OTH_CP_CA_E!E44</f>
        <v>0</v>
      </c>
      <c r="F44" s="8">
        <f>FC_OTH_CP_SH_E!F44+FC_OTH_CP_SC_E!F44+FC_OTH_CP_HW_E!F44+FC_OTH_CP_CA_E!F44</f>
        <v>0</v>
      </c>
      <c r="G44" s="8">
        <f>FC_OTH_CP_SH_E!G44+FC_OTH_CP_SC_E!G44+FC_OTH_CP_HW_E!G44+FC_OTH_CP_CA_E!G44</f>
        <v>0</v>
      </c>
      <c r="H44" s="8">
        <f>FC_OTH_CP_SH_E!H44+FC_OTH_CP_SC_E!H44+FC_OTH_CP_HW_E!H44+FC_OTH_CP_CA_E!H44</f>
        <v>0</v>
      </c>
      <c r="I44" s="8">
        <f>FC_OTH_CP_SH_E!I44+FC_OTH_CP_SC_E!I44+FC_OTH_CP_HW_E!I44+FC_OTH_CP_CA_E!I44</f>
        <v>0</v>
      </c>
      <c r="J44" s="8">
        <f>FC_OTH_CP_SH_E!J44+FC_OTH_CP_SC_E!J44+FC_OTH_CP_HW_E!J44+FC_OTH_CP_CA_E!J44</f>
        <v>0</v>
      </c>
      <c r="K44" s="8">
        <f>FC_OTH_CP_SH_E!K44+FC_OTH_CP_SC_E!K44+FC_OTH_CP_HW_E!K44+FC_OTH_CP_CA_E!K44</f>
        <v>0</v>
      </c>
      <c r="L44" s="8">
        <f>FC_OTH_CP_SH_E!L44+FC_OTH_CP_SC_E!L44+FC_OTH_CP_HW_E!L44+FC_OTH_CP_CA_E!L44</f>
        <v>0</v>
      </c>
      <c r="M44" s="8">
        <f>FC_OTH_CP_SH_E!M44+FC_OTH_CP_SC_E!M44+FC_OTH_CP_HW_E!M44+FC_OTH_CP_CA_E!M44</f>
        <v>0</v>
      </c>
      <c r="N44" s="8">
        <f>FC_OTH_CP_SH_E!N44+FC_OTH_CP_SC_E!N44+FC_OTH_CP_HW_E!N44+FC_OTH_CP_CA_E!N44</f>
        <v>0</v>
      </c>
      <c r="O44" s="8">
        <f>FC_OTH_CP_SH_E!O44+FC_OTH_CP_SC_E!O44+FC_OTH_CP_HW_E!O44+FC_OTH_CP_CA_E!O44</f>
        <v>0</v>
      </c>
      <c r="P44" s="8">
        <f>FC_OTH_CP_SH_E!P44+FC_OTH_CP_SC_E!P44+FC_OTH_CP_HW_E!P44+FC_OTH_CP_CA_E!P44</f>
        <v>0</v>
      </c>
      <c r="Q44" s="8">
        <f>FC_OTH_CP_SH_E!Q44+FC_OTH_CP_SC_E!Q44+FC_OTH_CP_HW_E!Q44+FC_OTH_CP_CA_E!Q44</f>
        <v>0</v>
      </c>
      <c r="R44" s="8">
        <f>FC_OTH_CP_SH_E!R44+FC_OTH_CP_SC_E!R44+FC_OTH_CP_HW_E!R44+FC_OTH_CP_CA_E!R44</f>
        <v>0</v>
      </c>
      <c r="S44" s="8">
        <f>FC_OTH_CP_SH_E!S44+FC_OTH_CP_SC_E!S44+FC_OTH_CP_HW_E!S44+FC_OTH_CP_CA_E!S44</f>
        <v>0</v>
      </c>
      <c r="T44" s="8">
        <f>FC_OTH_CP_SH_E!T44+FC_OTH_CP_SC_E!T44+FC_OTH_CP_HW_E!T44+FC_OTH_CP_CA_E!T44</f>
        <v>0</v>
      </c>
      <c r="U44" s="8">
        <f>FC_OTH_CP_SH_E!U44+FC_OTH_CP_SC_E!U44+FC_OTH_CP_HW_E!U44+FC_OTH_CP_CA_E!U44</f>
        <v>0</v>
      </c>
      <c r="V44" s="8">
        <f>FC_OTH_CP_SH_E!V44+FC_OTH_CP_SC_E!V44+FC_OTH_CP_HW_E!V44+FC_OTH_CP_CA_E!V44</f>
        <v>0</v>
      </c>
      <c r="W44" s="8">
        <f>FC_OTH_CP_SH_E!W44+FC_OTH_CP_SC_E!W44+FC_OTH_CP_HW_E!W44+FC_OTH_CP_CA_E!W44</f>
        <v>0</v>
      </c>
      <c r="X44" s="8">
        <f>FC_OTH_CP_SH_E!X44+FC_OTH_CP_SC_E!X44+FC_OTH_CP_HW_E!X44+FC_OTH_CP_CA_E!X44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FC_OTH_CP_SH_E!C45+FC_OTH_CP_SC_E!C45+FC_OTH_CP_HW_E!C45+FC_OTH_CP_CA_E!C45</f>
        <v>0</v>
      </c>
      <c r="D45" s="8">
        <f>FC_OTH_CP_SH_E!D45+FC_OTH_CP_SC_E!D45+FC_OTH_CP_HW_E!D45+FC_OTH_CP_CA_E!D45</f>
        <v>0</v>
      </c>
      <c r="E45" s="8">
        <f>FC_OTH_CP_SH_E!E45+FC_OTH_CP_SC_E!E45+FC_OTH_CP_HW_E!E45+FC_OTH_CP_CA_E!E45</f>
        <v>0</v>
      </c>
      <c r="F45" s="8">
        <f>FC_OTH_CP_SH_E!F45+FC_OTH_CP_SC_E!F45+FC_OTH_CP_HW_E!F45+FC_OTH_CP_CA_E!F45</f>
        <v>0</v>
      </c>
      <c r="G45" s="8">
        <f>FC_OTH_CP_SH_E!G45+FC_OTH_CP_SC_E!G45+FC_OTH_CP_HW_E!G45+FC_OTH_CP_CA_E!G45</f>
        <v>0</v>
      </c>
      <c r="H45" s="8">
        <f>FC_OTH_CP_SH_E!H45+FC_OTH_CP_SC_E!H45+FC_OTH_CP_HW_E!H45+FC_OTH_CP_CA_E!H45</f>
        <v>0</v>
      </c>
      <c r="I45" s="8">
        <f>FC_OTH_CP_SH_E!I45+FC_OTH_CP_SC_E!I45+FC_OTH_CP_HW_E!I45+FC_OTH_CP_CA_E!I45</f>
        <v>0</v>
      </c>
      <c r="J45" s="8">
        <f>FC_OTH_CP_SH_E!J45+FC_OTH_CP_SC_E!J45+FC_OTH_CP_HW_E!J45+FC_OTH_CP_CA_E!J45</f>
        <v>0</v>
      </c>
      <c r="K45" s="8">
        <f>FC_OTH_CP_SH_E!K45+FC_OTH_CP_SC_E!K45+FC_OTH_CP_HW_E!K45+FC_OTH_CP_CA_E!K45</f>
        <v>0</v>
      </c>
      <c r="L45" s="8">
        <f>FC_OTH_CP_SH_E!L45+FC_OTH_CP_SC_E!L45+FC_OTH_CP_HW_E!L45+FC_OTH_CP_CA_E!L45</f>
        <v>0</v>
      </c>
      <c r="M45" s="8">
        <f>FC_OTH_CP_SH_E!M45+FC_OTH_CP_SC_E!M45+FC_OTH_CP_HW_E!M45+FC_OTH_CP_CA_E!M45</f>
        <v>0</v>
      </c>
      <c r="N45" s="8">
        <f>FC_OTH_CP_SH_E!N45+FC_OTH_CP_SC_E!N45+FC_OTH_CP_HW_E!N45+FC_OTH_CP_CA_E!N45</f>
        <v>0</v>
      </c>
      <c r="O45" s="8">
        <f>FC_OTH_CP_SH_E!O45+FC_OTH_CP_SC_E!O45+FC_OTH_CP_HW_E!O45+FC_OTH_CP_CA_E!O45</f>
        <v>0</v>
      </c>
      <c r="P45" s="8">
        <f>FC_OTH_CP_SH_E!P45+FC_OTH_CP_SC_E!P45+FC_OTH_CP_HW_E!P45+FC_OTH_CP_CA_E!P45</f>
        <v>0</v>
      </c>
      <c r="Q45" s="8">
        <f>FC_OTH_CP_SH_E!Q45+FC_OTH_CP_SC_E!Q45+FC_OTH_CP_HW_E!Q45+FC_OTH_CP_CA_E!Q45</f>
        <v>0</v>
      </c>
      <c r="R45" s="8">
        <f>FC_OTH_CP_SH_E!R45+FC_OTH_CP_SC_E!R45+FC_OTH_CP_HW_E!R45+FC_OTH_CP_CA_E!R45</f>
        <v>0</v>
      </c>
      <c r="S45" s="8">
        <f>FC_OTH_CP_SH_E!S45+FC_OTH_CP_SC_E!S45+FC_OTH_CP_HW_E!S45+FC_OTH_CP_CA_E!S45</f>
        <v>0</v>
      </c>
      <c r="T45" s="8">
        <f>FC_OTH_CP_SH_E!T45+FC_OTH_CP_SC_E!T45+FC_OTH_CP_HW_E!T45+FC_OTH_CP_CA_E!T45</f>
        <v>0</v>
      </c>
      <c r="U45" s="8">
        <f>FC_OTH_CP_SH_E!U45+FC_OTH_CP_SC_E!U45+FC_OTH_CP_HW_E!U45+FC_OTH_CP_CA_E!U45</f>
        <v>0</v>
      </c>
      <c r="V45" s="8">
        <f>FC_OTH_CP_SH_E!V45+FC_OTH_CP_SC_E!V45+FC_OTH_CP_HW_E!V45+FC_OTH_CP_CA_E!V45</f>
        <v>0</v>
      </c>
      <c r="W45" s="8">
        <f>FC_OTH_CP_SH_E!W45+FC_OTH_CP_SC_E!W45+FC_OTH_CP_HW_E!W45+FC_OTH_CP_CA_E!W45</f>
        <v>0</v>
      </c>
      <c r="X45" s="8">
        <f>FC_OTH_CP_SH_E!X45+FC_OTH_CP_SC_E!X45+FC_OTH_CP_HW_E!X45+FC_OTH_CP_CA_E!X45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FC_OTH_CP_SH_E!C46+FC_OTH_CP_SC_E!C46+FC_OTH_CP_HW_E!C46+FC_OTH_CP_CA_E!C46</f>
        <v>0</v>
      </c>
      <c r="D46" s="8">
        <f>FC_OTH_CP_SH_E!D46+FC_OTH_CP_SC_E!D46+FC_OTH_CP_HW_E!D46+FC_OTH_CP_CA_E!D46</f>
        <v>0</v>
      </c>
      <c r="E46" s="8">
        <f>FC_OTH_CP_SH_E!E46+FC_OTH_CP_SC_E!E46+FC_OTH_CP_HW_E!E46+FC_OTH_CP_CA_E!E46</f>
        <v>0</v>
      </c>
      <c r="F46" s="8">
        <f>FC_OTH_CP_SH_E!F46+FC_OTH_CP_SC_E!F46+FC_OTH_CP_HW_E!F46+FC_OTH_CP_CA_E!F46</f>
        <v>0</v>
      </c>
      <c r="G46" s="8">
        <f>FC_OTH_CP_SH_E!G46+FC_OTH_CP_SC_E!G46+FC_OTH_CP_HW_E!G46+FC_OTH_CP_CA_E!G46</f>
        <v>0</v>
      </c>
      <c r="H46" s="8">
        <f>FC_OTH_CP_SH_E!H46+FC_OTH_CP_SC_E!H46+FC_OTH_CP_HW_E!H46+FC_OTH_CP_CA_E!H46</f>
        <v>0</v>
      </c>
      <c r="I46" s="8">
        <f>FC_OTH_CP_SH_E!I46+FC_OTH_CP_SC_E!I46+FC_OTH_CP_HW_E!I46+FC_OTH_CP_CA_E!I46</f>
        <v>0</v>
      </c>
      <c r="J46" s="8">
        <f>FC_OTH_CP_SH_E!J46+FC_OTH_CP_SC_E!J46+FC_OTH_CP_HW_E!J46+FC_OTH_CP_CA_E!J46</f>
        <v>0</v>
      </c>
      <c r="K46" s="8">
        <f>FC_OTH_CP_SH_E!K46+FC_OTH_CP_SC_E!K46+FC_OTH_CP_HW_E!K46+FC_OTH_CP_CA_E!K46</f>
        <v>0</v>
      </c>
      <c r="L46" s="8">
        <f>FC_OTH_CP_SH_E!L46+FC_OTH_CP_SC_E!L46+FC_OTH_CP_HW_E!L46+FC_OTH_CP_CA_E!L46</f>
        <v>0</v>
      </c>
      <c r="M46" s="8">
        <f>FC_OTH_CP_SH_E!M46+FC_OTH_CP_SC_E!M46+FC_OTH_CP_HW_E!M46+FC_OTH_CP_CA_E!M46</f>
        <v>0</v>
      </c>
      <c r="N46" s="8">
        <f>FC_OTH_CP_SH_E!N46+FC_OTH_CP_SC_E!N46+FC_OTH_CP_HW_E!N46+FC_OTH_CP_CA_E!N46</f>
        <v>0</v>
      </c>
      <c r="O46" s="8">
        <f>FC_OTH_CP_SH_E!O46+FC_OTH_CP_SC_E!O46+FC_OTH_CP_HW_E!O46+FC_OTH_CP_CA_E!O46</f>
        <v>0</v>
      </c>
      <c r="P46" s="8">
        <f>FC_OTH_CP_SH_E!P46+FC_OTH_CP_SC_E!P46+FC_OTH_CP_HW_E!P46+FC_OTH_CP_CA_E!P46</f>
        <v>0</v>
      </c>
      <c r="Q46" s="8">
        <f>FC_OTH_CP_SH_E!Q46+FC_OTH_CP_SC_E!Q46+FC_OTH_CP_HW_E!Q46+FC_OTH_CP_CA_E!Q46</f>
        <v>0</v>
      </c>
      <c r="R46" s="8">
        <f>FC_OTH_CP_SH_E!R46+FC_OTH_CP_SC_E!R46+FC_OTH_CP_HW_E!R46+FC_OTH_CP_CA_E!R46</f>
        <v>0</v>
      </c>
      <c r="S46" s="8">
        <f>FC_OTH_CP_SH_E!S46+FC_OTH_CP_SC_E!S46+FC_OTH_CP_HW_E!S46+FC_OTH_CP_CA_E!S46</f>
        <v>0</v>
      </c>
      <c r="T46" s="8">
        <f>FC_OTH_CP_SH_E!T46+FC_OTH_CP_SC_E!T46+FC_OTH_CP_HW_E!T46+FC_OTH_CP_CA_E!T46</f>
        <v>0</v>
      </c>
      <c r="U46" s="8">
        <f>FC_OTH_CP_SH_E!U46+FC_OTH_CP_SC_E!U46+FC_OTH_CP_HW_E!U46+FC_OTH_CP_CA_E!U46</f>
        <v>0</v>
      </c>
      <c r="V46" s="8">
        <f>FC_OTH_CP_SH_E!V46+FC_OTH_CP_SC_E!V46+FC_OTH_CP_HW_E!V46+FC_OTH_CP_CA_E!V46</f>
        <v>0</v>
      </c>
      <c r="W46" s="8">
        <f>FC_OTH_CP_SH_E!W46+FC_OTH_CP_SC_E!W46+FC_OTH_CP_HW_E!W46+FC_OTH_CP_CA_E!W46</f>
        <v>0</v>
      </c>
      <c r="X46" s="8">
        <f>FC_OTH_CP_SH_E!X46+FC_OTH_CP_SC_E!X46+FC_OTH_CP_HW_E!X46+FC_OTH_CP_CA_E!X46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FC_OTH_CP_SH_E!C47+FC_OTH_CP_SC_E!C47+FC_OTH_CP_HW_E!C47+FC_OTH_CP_CA_E!C47</f>
        <v>0</v>
      </c>
      <c r="D47" s="8">
        <f>FC_OTH_CP_SH_E!D47+FC_OTH_CP_SC_E!D47+FC_OTH_CP_HW_E!D47+FC_OTH_CP_CA_E!D47</f>
        <v>0</v>
      </c>
      <c r="E47" s="8">
        <f>FC_OTH_CP_SH_E!E47+FC_OTH_CP_SC_E!E47+FC_OTH_CP_HW_E!E47+FC_OTH_CP_CA_E!E47</f>
        <v>0</v>
      </c>
      <c r="F47" s="8">
        <f>FC_OTH_CP_SH_E!F47+FC_OTH_CP_SC_E!F47+FC_OTH_CP_HW_E!F47+FC_OTH_CP_CA_E!F47</f>
        <v>0</v>
      </c>
      <c r="G47" s="8">
        <f>FC_OTH_CP_SH_E!G47+FC_OTH_CP_SC_E!G47+FC_OTH_CP_HW_E!G47+FC_OTH_CP_CA_E!G47</f>
        <v>0</v>
      </c>
      <c r="H47" s="8">
        <f>FC_OTH_CP_SH_E!H47+FC_OTH_CP_SC_E!H47+FC_OTH_CP_HW_E!H47+FC_OTH_CP_CA_E!H47</f>
        <v>0</v>
      </c>
      <c r="I47" s="8">
        <f>FC_OTH_CP_SH_E!I47+FC_OTH_CP_SC_E!I47+FC_OTH_CP_HW_E!I47+FC_OTH_CP_CA_E!I47</f>
        <v>0</v>
      </c>
      <c r="J47" s="8">
        <f>FC_OTH_CP_SH_E!J47+FC_OTH_CP_SC_E!J47+FC_OTH_CP_HW_E!J47+FC_OTH_CP_CA_E!J47</f>
        <v>0</v>
      </c>
      <c r="K47" s="8">
        <f>FC_OTH_CP_SH_E!K47+FC_OTH_CP_SC_E!K47+FC_OTH_CP_HW_E!K47+FC_OTH_CP_CA_E!K47</f>
        <v>0</v>
      </c>
      <c r="L47" s="8">
        <f>FC_OTH_CP_SH_E!L47+FC_OTH_CP_SC_E!L47+FC_OTH_CP_HW_E!L47+FC_OTH_CP_CA_E!L47</f>
        <v>0</v>
      </c>
      <c r="M47" s="8">
        <f>FC_OTH_CP_SH_E!M47+FC_OTH_CP_SC_E!M47+FC_OTH_CP_HW_E!M47+FC_OTH_CP_CA_E!M47</f>
        <v>0</v>
      </c>
      <c r="N47" s="8">
        <f>FC_OTH_CP_SH_E!N47+FC_OTH_CP_SC_E!N47+FC_OTH_CP_HW_E!N47+FC_OTH_CP_CA_E!N47</f>
        <v>0</v>
      </c>
      <c r="O47" s="8">
        <f>FC_OTH_CP_SH_E!O47+FC_OTH_CP_SC_E!O47+FC_OTH_CP_HW_E!O47+FC_OTH_CP_CA_E!O47</f>
        <v>0</v>
      </c>
      <c r="P47" s="8">
        <f>FC_OTH_CP_SH_E!P47+FC_OTH_CP_SC_E!P47+FC_OTH_CP_HW_E!P47+FC_OTH_CP_CA_E!P47</f>
        <v>0</v>
      </c>
      <c r="Q47" s="8">
        <f>FC_OTH_CP_SH_E!Q47+FC_OTH_CP_SC_E!Q47+FC_OTH_CP_HW_E!Q47+FC_OTH_CP_CA_E!Q47</f>
        <v>0</v>
      </c>
      <c r="R47" s="8">
        <f>FC_OTH_CP_SH_E!R47+FC_OTH_CP_SC_E!R47+FC_OTH_CP_HW_E!R47+FC_OTH_CP_CA_E!R47</f>
        <v>0</v>
      </c>
      <c r="S47" s="8">
        <f>FC_OTH_CP_SH_E!S47+FC_OTH_CP_SC_E!S47+FC_OTH_CP_HW_E!S47+FC_OTH_CP_CA_E!S47</f>
        <v>0</v>
      </c>
      <c r="T47" s="8">
        <f>FC_OTH_CP_SH_E!T47+FC_OTH_CP_SC_E!T47+FC_OTH_CP_HW_E!T47+FC_OTH_CP_CA_E!T47</f>
        <v>0</v>
      </c>
      <c r="U47" s="8">
        <f>FC_OTH_CP_SH_E!U47+FC_OTH_CP_SC_E!U47+FC_OTH_CP_HW_E!U47+FC_OTH_CP_CA_E!U47</f>
        <v>0</v>
      </c>
      <c r="V47" s="8">
        <f>FC_OTH_CP_SH_E!V47+FC_OTH_CP_SC_E!V47+FC_OTH_CP_HW_E!V47+FC_OTH_CP_CA_E!V47</f>
        <v>0</v>
      </c>
      <c r="W47" s="8">
        <f>FC_OTH_CP_SH_E!W47+FC_OTH_CP_SC_E!W47+FC_OTH_CP_HW_E!W47+FC_OTH_CP_CA_E!W47</f>
        <v>0</v>
      </c>
      <c r="X47" s="8">
        <f>FC_OTH_CP_SH_E!X47+FC_OTH_CP_SC_E!X47+FC_OTH_CP_HW_E!X47+FC_OTH_CP_CA_E!X47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FC_OTH_CP_SH_E!C48+FC_OTH_CP_SC_E!C48+FC_OTH_CP_HW_E!C48+FC_OTH_CP_CA_E!C48</f>
        <v>0</v>
      </c>
      <c r="D48" s="8">
        <f>FC_OTH_CP_SH_E!D48+FC_OTH_CP_SC_E!D48+FC_OTH_CP_HW_E!D48+FC_OTH_CP_CA_E!D48</f>
        <v>0</v>
      </c>
      <c r="E48" s="8">
        <f>FC_OTH_CP_SH_E!E48+FC_OTH_CP_SC_E!E48+FC_OTH_CP_HW_E!E48+FC_OTH_CP_CA_E!E48</f>
        <v>0</v>
      </c>
      <c r="F48" s="8">
        <f>FC_OTH_CP_SH_E!F48+FC_OTH_CP_SC_E!F48+FC_OTH_CP_HW_E!F48+FC_OTH_CP_CA_E!F48</f>
        <v>0</v>
      </c>
      <c r="G48" s="8">
        <f>FC_OTH_CP_SH_E!G48+FC_OTH_CP_SC_E!G48+FC_OTH_CP_HW_E!G48+FC_OTH_CP_CA_E!G48</f>
        <v>0</v>
      </c>
      <c r="H48" s="8">
        <f>FC_OTH_CP_SH_E!H48+FC_OTH_CP_SC_E!H48+FC_OTH_CP_HW_E!H48+FC_OTH_CP_CA_E!H48</f>
        <v>0</v>
      </c>
      <c r="I48" s="8">
        <f>FC_OTH_CP_SH_E!I48+FC_OTH_CP_SC_E!I48+FC_OTH_CP_HW_E!I48+FC_OTH_CP_CA_E!I48</f>
        <v>0</v>
      </c>
      <c r="J48" s="8">
        <f>FC_OTH_CP_SH_E!J48+FC_OTH_CP_SC_E!J48+FC_OTH_CP_HW_E!J48+FC_OTH_CP_CA_E!J48</f>
        <v>0</v>
      </c>
      <c r="K48" s="8">
        <f>FC_OTH_CP_SH_E!K48+FC_OTH_CP_SC_E!K48+FC_OTH_CP_HW_E!K48+FC_OTH_CP_CA_E!K48</f>
        <v>0</v>
      </c>
      <c r="L48" s="8">
        <f>FC_OTH_CP_SH_E!L48+FC_OTH_CP_SC_E!L48+FC_OTH_CP_HW_E!L48+FC_OTH_CP_CA_E!L48</f>
        <v>0</v>
      </c>
      <c r="M48" s="8">
        <f>FC_OTH_CP_SH_E!M48+FC_OTH_CP_SC_E!M48+FC_OTH_CP_HW_E!M48+FC_OTH_CP_CA_E!M48</f>
        <v>0</v>
      </c>
      <c r="N48" s="8">
        <f>FC_OTH_CP_SH_E!N48+FC_OTH_CP_SC_E!N48+FC_OTH_CP_HW_E!N48+FC_OTH_CP_CA_E!N48</f>
        <v>0</v>
      </c>
      <c r="O48" s="8">
        <f>FC_OTH_CP_SH_E!O48+FC_OTH_CP_SC_E!O48+FC_OTH_CP_HW_E!O48+FC_OTH_CP_CA_E!O48</f>
        <v>0</v>
      </c>
      <c r="P48" s="8">
        <f>FC_OTH_CP_SH_E!P48+FC_OTH_CP_SC_E!P48+FC_OTH_CP_HW_E!P48+FC_OTH_CP_CA_E!P48</f>
        <v>0</v>
      </c>
      <c r="Q48" s="8">
        <f>FC_OTH_CP_SH_E!Q48+FC_OTH_CP_SC_E!Q48+FC_OTH_CP_HW_E!Q48+FC_OTH_CP_CA_E!Q48</f>
        <v>0</v>
      </c>
      <c r="R48" s="8">
        <f>FC_OTH_CP_SH_E!R48+FC_OTH_CP_SC_E!R48+FC_OTH_CP_HW_E!R48+FC_OTH_CP_CA_E!R48</f>
        <v>0</v>
      </c>
      <c r="S48" s="8">
        <f>FC_OTH_CP_SH_E!S48+FC_OTH_CP_SC_E!S48+FC_OTH_CP_HW_E!S48+FC_OTH_CP_CA_E!S48</f>
        <v>0</v>
      </c>
      <c r="T48" s="8">
        <f>FC_OTH_CP_SH_E!T48+FC_OTH_CP_SC_E!T48+FC_OTH_CP_HW_E!T48+FC_OTH_CP_CA_E!T48</f>
        <v>0</v>
      </c>
      <c r="U48" s="8">
        <f>FC_OTH_CP_SH_E!U48+FC_OTH_CP_SC_E!U48+FC_OTH_CP_HW_E!U48+FC_OTH_CP_CA_E!U48</f>
        <v>0</v>
      </c>
      <c r="V48" s="8">
        <f>FC_OTH_CP_SH_E!V48+FC_OTH_CP_SC_E!V48+FC_OTH_CP_HW_E!V48+FC_OTH_CP_CA_E!V48</f>
        <v>0</v>
      </c>
      <c r="W48" s="8">
        <f>FC_OTH_CP_SH_E!W48+FC_OTH_CP_SC_E!W48+FC_OTH_CP_HW_E!W48+FC_OTH_CP_CA_E!W48</f>
        <v>0</v>
      </c>
      <c r="X48" s="8">
        <f>FC_OTH_CP_SH_E!X48+FC_OTH_CP_SC_E!X48+FC_OTH_CP_HW_E!X48+FC_OTH_CP_CA_E!X48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FC_OTH_CP_SH_E!C49+FC_OTH_CP_SC_E!C49+FC_OTH_CP_HW_E!C49+FC_OTH_CP_CA_E!C49</f>
        <v>0</v>
      </c>
      <c r="D49" s="8">
        <f>FC_OTH_CP_SH_E!D49+FC_OTH_CP_SC_E!D49+FC_OTH_CP_HW_E!D49+FC_OTH_CP_CA_E!D49</f>
        <v>0</v>
      </c>
      <c r="E49" s="8">
        <f>FC_OTH_CP_SH_E!E49+FC_OTH_CP_SC_E!E49+FC_OTH_CP_HW_E!E49+FC_OTH_CP_CA_E!E49</f>
        <v>0</v>
      </c>
      <c r="F49" s="8">
        <f>FC_OTH_CP_SH_E!F49+FC_OTH_CP_SC_E!F49+FC_OTH_CP_HW_E!F49+FC_OTH_CP_CA_E!F49</f>
        <v>0</v>
      </c>
      <c r="G49" s="8">
        <f>FC_OTH_CP_SH_E!G49+FC_OTH_CP_SC_E!G49+FC_OTH_CP_HW_E!G49+FC_OTH_CP_CA_E!G49</f>
        <v>0</v>
      </c>
      <c r="H49" s="8">
        <f>FC_OTH_CP_SH_E!H49+FC_OTH_CP_SC_E!H49+FC_OTH_CP_HW_E!H49+FC_OTH_CP_CA_E!H49</f>
        <v>0</v>
      </c>
      <c r="I49" s="8">
        <f>FC_OTH_CP_SH_E!I49+FC_OTH_CP_SC_E!I49+FC_OTH_CP_HW_E!I49+FC_OTH_CP_CA_E!I49</f>
        <v>0</v>
      </c>
      <c r="J49" s="8">
        <f>FC_OTH_CP_SH_E!J49+FC_OTH_CP_SC_E!J49+FC_OTH_CP_HW_E!J49+FC_OTH_CP_CA_E!J49</f>
        <v>0</v>
      </c>
      <c r="K49" s="8">
        <f>FC_OTH_CP_SH_E!K49+FC_OTH_CP_SC_E!K49+FC_OTH_CP_HW_E!K49+FC_OTH_CP_CA_E!K49</f>
        <v>0</v>
      </c>
      <c r="L49" s="8">
        <f>FC_OTH_CP_SH_E!L49+FC_OTH_CP_SC_E!L49+FC_OTH_CP_HW_E!L49+FC_OTH_CP_CA_E!L49</f>
        <v>0</v>
      </c>
      <c r="M49" s="8">
        <f>FC_OTH_CP_SH_E!M49+FC_OTH_CP_SC_E!M49+FC_OTH_CP_HW_E!M49+FC_OTH_CP_CA_E!M49</f>
        <v>0</v>
      </c>
      <c r="N49" s="8">
        <f>FC_OTH_CP_SH_E!N49+FC_OTH_CP_SC_E!N49+FC_OTH_CP_HW_E!N49+FC_OTH_CP_CA_E!N49</f>
        <v>0</v>
      </c>
      <c r="O49" s="8">
        <f>FC_OTH_CP_SH_E!O49+FC_OTH_CP_SC_E!O49+FC_OTH_CP_HW_E!O49+FC_OTH_CP_CA_E!O49</f>
        <v>0</v>
      </c>
      <c r="P49" s="8">
        <f>FC_OTH_CP_SH_E!P49+FC_OTH_CP_SC_E!P49+FC_OTH_CP_HW_E!P49+FC_OTH_CP_CA_E!P49</f>
        <v>0</v>
      </c>
      <c r="Q49" s="8">
        <f>FC_OTH_CP_SH_E!Q49+FC_OTH_CP_SC_E!Q49+FC_OTH_CP_HW_E!Q49+FC_OTH_CP_CA_E!Q49</f>
        <v>0</v>
      </c>
      <c r="R49" s="8">
        <f>FC_OTH_CP_SH_E!R49+FC_OTH_CP_SC_E!R49+FC_OTH_CP_HW_E!R49+FC_OTH_CP_CA_E!R49</f>
        <v>0</v>
      </c>
      <c r="S49" s="8">
        <f>FC_OTH_CP_SH_E!S49+FC_OTH_CP_SC_E!S49+FC_OTH_CP_HW_E!S49+FC_OTH_CP_CA_E!S49</f>
        <v>0</v>
      </c>
      <c r="T49" s="8">
        <f>FC_OTH_CP_SH_E!T49+FC_OTH_CP_SC_E!T49+FC_OTH_CP_HW_E!T49+FC_OTH_CP_CA_E!T49</f>
        <v>0</v>
      </c>
      <c r="U49" s="8">
        <f>FC_OTH_CP_SH_E!U49+FC_OTH_CP_SC_E!U49+FC_OTH_CP_HW_E!U49+FC_OTH_CP_CA_E!U49</f>
        <v>0</v>
      </c>
      <c r="V49" s="8">
        <f>FC_OTH_CP_SH_E!V49+FC_OTH_CP_SC_E!V49+FC_OTH_CP_HW_E!V49+FC_OTH_CP_CA_E!V49</f>
        <v>0</v>
      </c>
      <c r="W49" s="8">
        <f>FC_OTH_CP_SH_E!W49+FC_OTH_CP_SC_E!W49+FC_OTH_CP_HW_E!W49+FC_OTH_CP_CA_E!W49</f>
        <v>0</v>
      </c>
      <c r="X49" s="8">
        <f>FC_OTH_CP_SH_E!X49+FC_OTH_CP_SC_E!X49+FC_OTH_CP_HW_E!X49+FC_OTH_CP_CA_E!X49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FC_OTH_CP_SH_E!C50+FC_OTH_CP_SC_E!C50+FC_OTH_CP_HW_E!C50+FC_OTH_CP_CA_E!C50</f>
        <v>0</v>
      </c>
      <c r="D50" s="8">
        <f>FC_OTH_CP_SH_E!D50+FC_OTH_CP_SC_E!D50+FC_OTH_CP_HW_E!D50+FC_OTH_CP_CA_E!D50</f>
        <v>0</v>
      </c>
      <c r="E50" s="8">
        <f>FC_OTH_CP_SH_E!E50+FC_OTH_CP_SC_E!E50+FC_OTH_CP_HW_E!E50+FC_OTH_CP_CA_E!E50</f>
        <v>0</v>
      </c>
      <c r="F50" s="8">
        <f>FC_OTH_CP_SH_E!F50+FC_OTH_CP_SC_E!F50+FC_OTH_CP_HW_E!F50+FC_OTH_CP_CA_E!F50</f>
        <v>0</v>
      </c>
      <c r="G50" s="8">
        <f>FC_OTH_CP_SH_E!G50+FC_OTH_CP_SC_E!G50+FC_OTH_CP_HW_E!G50+FC_OTH_CP_CA_E!G50</f>
        <v>0</v>
      </c>
      <c r="H50" s="8">
        <f>FC_OTH_CP_SH_E!H50+FC_OTH_CP_SC_E!H50+FC_OTH_CP_HW_E!H50+FC_OTH_CP_CA_E!H50</f>
        <v>0</v>
      </c>
      <c r="I50" s="8">
        <f>FC_OTH_CP_SH_E!I50+FC_OTH_CP_SC_E!I50+FC_OTH_CP_HW_E!I50+FC_OTH_CP_CA_E!I50</f>
        <v>0</v>
      </c>
      <c r="J50" s="8">
        <f>FC_OTH_CP_SH_E!J50+FC_OTH_CP_SC_E!J50+FC_OTH_CP_HW_E!J50+FC_OTH_CP_CA_E!J50</f>
        <v>0</v>
      </c>
      <c r="K50" s="8">
        <f>FC_OTH_CP_SH_E!K50+FC_OTH_CP_SC_E!K50+FC_OTH_CP_HW_E!K50+FC_OTH_CP_CA_E!K50</f>
        <v>0</v>
      </c>
      <c r="L50" s="8">
        <f>FC_OTH_CP_SH_E!L50+FC_OTH_CP_SC_E!L50+FC_OTH_CP_HW_E!L50+FC_OTH_CP_CA_E!L50</f>
        <v>0</v>
      </c>
      <c r="M50" s="8">
        <f>FC_OTH_CP_SH_E!M50+FC_OTH_CP_SC_E!M50+FC_OTH_CP_HW_E!M50+FC_OTH_CP_CA_E!M50</f>
        <v>0</v>
      </c>
      <c r="N50" s="8">
        <f>FC_OTH_CP_SH_E!N50+FC_OTH_CP_SC_E!N50+FC_OTH_CP_HW_E!N50+FC_OTH_CP_CA_E!N50</f>
        <v>0</v>
      </c>
      <c r="O50" s="8">
        <f>FC_OTH_CP_SH_E!O50+FC_OTH_CP_SC_E!O50+FC_OTH_CP_HW_E!O50+FC_OTH_CP_CA_E!O50</f>
        <v>0</v>
      </c>
      <c r="P50" s="8">
        <f>FC_OTH_CP_SH_E!P50+FC_OTH_CP_SC_E!P50+FC_OTH_CP_HW_E!P50+FC_OTH_CP_CA_E!P50</f>
        <v>0</v>
      </c>
      <c r="Q50" s="8">
        <f>FC_OTH_CP_SH_E!Q50+FC_OTH_CP_SC_E!Q50+FC_OTH_CP_HW_E!Q50+FC_OTH_CP_CA_E!Q50</f>
        <v>0</v>
      </c>
      <c r="R50" s="8">
        <f>FC_OTH_CP_SH_E!R50+FC_OTH_CP_SC_E!R50+FC_OTH_CP_HW_E!R50+FC_OTH_CP_CA_E!R50</f>
        <v>0</v>
      </c>
      <c r="S50" s="8">
        <f>FC_OTH_CP_SH_E!S50+FC_OTH_CP_SC_E!S50+FC_OTH_CP_HW_E!S50+FC_OTH_CP_CA_E!S50</f>
        <v>0</v>
      </c>
      <c r="T50" s="8">
        <f>FC_OTH_CP_SH_E!T50+FC_OTH_CP_SC_E!T50+FC_OTH_CP_HW_E!T50+FC_OTH_CP_CA_E!T50</f>
        <v>0</v>
      </c>
      <c r="U50" s="8">
        <f>FC_OTH_CP_SH_E!U50+FC_OTH_CP_SC_E!U50+FC_OTH_CP_HW_E!U50+FC_OTH_CP_CA_E!U50</f>
        <v>0</v>
      </c>
      <c r="V50" s="8">
        <f>FC_OTH_CP_SH_E!V50+FC_OTH_CP_SC_E!V50+FC_OTH_CP_HW_E!V50+FC_OTH_CP_CA_E!V50</f>
        <v>0</v>
      </c>
      <c r="W50" s="8">
        <f>FC_OTH_CP_SH_E!W50+FC_OTH_CP_SC_E!W50+FC_OTH_CP_HW_E!W50+FC_OTH_CP_CA_E!W50</f>
        <v>0</v>
      </c>
      <c r="X50" s="8">
        <f>FC_OTH_CP_SH_E!X50+FC_OTH_CP_SC_E!X50+FC_OTH_CP_HW_E!X50+FC_OTH_CP_CA_E!X50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FC_OTH_CP_SH_E!C51+FC_OTH_CP_SC_E!C51+FC_OTH_CP_HW_E!C51+FC_OTH_CP_CA_E!C51</f>
        <v>348.85136483999997</v>
      </c>
      <c r="D51" s="27">
        <f>FC_OTH_CP_SH_E!D51+FC_OTH_CP_SC_E!D51+FC_OTH_CP_HW_E!D51+FC_OTH_CP_CA_E!D51</f>
        <v>252.5388624000002</v>
      </c>
      <c r="E51" s="27">
        <f>FC_OTH_CP_SH_E!E51+FC_OTH_CP_SC_E!E51+FC_OTH_CP_HW_E!E51+FC_OTH_CP_CA_E!E51</f>
        <v>275.48131643999994</v>
      </c>
      <c r="F51" s="27">
        <f>FC_OTH_CP_SH_E!F51+FC_OTH_CP_SC_E!F51+FC_OTH_CP_HW_E!F51+FC_OTH_CP_CA_E!F51</f>
        <v>294.67458503999995</v>
      </c>
      <c r="G51" s="27">
        <f>FC_OTH_CP_SH_E!G51+FC_OTH_CP_SC_E!G51+FC_OTH_CP_HW_E!G51+FC_OTH_CP_CA_E!G51</f>
        <v>260.72591688</v>
      </c>
      <c r="H51" s="27">
        <f>FC_OTH_CP_SH_E!H51+FC_OTH_CP_SC_E!H51+FC_OTH_CP_HW_E!H51+FC_OTH_CP_CA_E!H51</f>
        <v>229.50168911999998</v>
      </c>
      <c r="I51" s="27">
        <f>FC_OTH_CP_SH_E!I51+FC_OTH_CP_SC_E!I51+FC_OTH_CP_HW_E!I51+FC_OTH_CP_CA_E!I51</f>
        <v>279.25857432000009</v>
      </c>
      <c r="J51" s="27">
        <f>FC_OTH_CP_SH_E!J51+FC_OTH_CP_SC_E!J51+FC_OTH_CP_HW_E!J51+FC_OTH_CP_CA_E!J51</f>
        <v>242.31948444000005</v>
      </c>
      <c r="K51" s="27">
        <f>FC_OTH_CP_SH_E!K51+FC_OTH_CP_SC_E!K51+FC_OTH_CP_HW_E!K51+FC_OTH_CP_CA_E!K51</f>
        <v>292.84038432000017</v>
      </c>
      <c r="L51" s="27">
        <f>FC_OTH_CP_SH_E!L51+FC_OTH_CP_SC_E!L51+FC_OTH_CP_HW_E!L51+FC_OTH_CP_CA_E!L51</f>
        <v>295.85221380000019</v>
      </c>
      <c r="M51" s="27">
        <f>FC_OTH_CP_SH_E!M51+FC_OTH_CP_SC_E!M51+FC_OTH_CP_HW_E!M51+FC_OTH_CP_CA_E!M51</f>
        <v>320.30694432000018</v>
      </c>
      <c r="N51" s="27">
        <f>FC_OTH_CP_SH_E!N51+FC_OTH_CP_SC_E!N51+FC_OTH_CP_HW_E!N51+FC_OTH_CP_CA_E!N51</f>
        <v>161.87437331999999</v>
      </c>
      <c r="O51" s="27">
        <f>FC_OTH_CP_SH_E!O51+FC_OTH_CP_SC_E!O51+FC_OTH_CP_HW_E!O51+FC_OTH_CP_CA_E!O51</f>
        <v>253.27904580000001</v>
      </c>
      <c r="P51" s="27">
        <f>FC_OTH_CP_SH_E!P51+FC_OTH_CP_SC_E!P51+FC_OTH_CP_HW_E!P51+FC_OTH_CP_CA_E!P51</f>
        <v>250.41383927999993</v>
      </c>
      <c r="Q51" s="27">
        <f>FC_OTH_CP_SH_E!Q51+FC_OTH_CP_SC_E!Q51+FC_OTH_CP_HW_E!Q51+FC_OTH_CP_CA_E!Q51</f>
        <v>211.45353372000017</v>
      </c>
      <c r="R51" s="27">
        <f>FC_OTH_CP_SH_E!R51+FC_OTH_CP_SC_E!R51+FC_OTH_CP_HW_E!R51+FC_OTH_CP_CA_E!R51</f>
        <v>243.24749064</v>
      </c>
      <c r="S51" s="27">
        <f>FC_OTH_CP_SH_E!S51+FC_OTH_CP_SC_E!S51+FC_OTH_CP_HW_E!S51+FC_OTH_CP_CA_E!S51</f>
        <v>274.24229183999995</v>
      </c>
      <c r="T51" s="27">
        <f>FC_OTH_CP_SH_E!T51+FC_OTH_CP_SC_E!T51+FC_OTH_CP_HW_E!T51+FC_OTH_CP_CA_E!T51</f>
        <v>207.9420551999998</v>
      </c>
      <c r="U51" s="27">
        <f>FC_OTH_CP_SH_E!U51+FC_OTH_CP_SC_E!U51+FC_OTH_CP_HW_E!U51+FC_OTH_CP_CA_E!U51</f>
        <v>235.36054871999988</v>
      </c>
      <c r="V51" s="27">
        <f>FC_OTH_CP_SH_E!V51+FC_OTH_CP_SC_E!V51+FC_OTH_CP_HW_E!V51+FC_OTH_CP_CA_E!V51</f>
        <v>252.37830420000023</v>
      </c>
      <c r="W51" s="27">
        <f>FC_OTH_CP_SH_E!W51+FC_OTH_CP_SC_E!W51+FC_OTH_CP_HW_E!W51+FC_OTH_CP_CA_E!W51</f>
        <v>176.47547543999988</v>
      </c>
      <c r="X51" s="27">
        <f>FC_OTH_CP_SH_E!X51+FC_OTH_CP_SC_E!X51+FC_OTH_CP_HW_E!X51+FC_OTH_CP_CA_E!X51</f>
        <v>269.77392684000012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FC_OTH_CP_SH_E!C53+FC_OTH_CP_SC_E!C53+FC_OTH_CP_HW_E!C53+FC_OTH_CP_CA_E!C53</f>
        <v>0</v>
      </c>
      <c r="D53" s="8">
        <f>FC_OTH_CP_SH_E!D53+FC_OTH_CP_SC_E!D53+FC_OTH_CP_HW_E!D53+FC_OTH_CP_CA_E!D53</f>
        <v>0</v>
      </c>
      <c r="E53" s="8">
        <f>FC_OTH_CP_SH_E!E53+FC_OTH_CP_SC_E!E53+FC_OTH_CP_HW_E!E53+FC_OTH_CP_CA_E!E53</f>
        <v>0</v>
      </c>
      <c r="F53" s="8">
        <f>FC_OTH_CP_SH_E!F53+FC_OTH_CP_SC_E!F53+FC_OTH_CP_HW_E!F53+FC_OTH_CP_CA_E!F53</f>
        <v>0</v>
      </c>
      <c r="G53" s="8">
        <f>FC_OTH_CP_SH_E!G53+FC_OTH_CP_SC_E!G53+FC_OTH_CP_HW_E!G53+FC_OTH_CP_CA_E!G53</f>
        <v>0</v>
      </c>
      <c r="H53" s="8">
        <f>FC_OTH_CP_SH_E!H53+FC_OTH_CP_SC_E!H53+FC_OTH_CP_HW_E!H53+FC_OTH_CP_CA_E!H53</f>
        <v>0</v>
      </c>
      <c r="I53" s="8">
        <f>FC_OTH_CP_SH_E!I53+FC_OTH_CP_SC_E!I53+FC_OTH_CP_HW_E!I53+FC_OTH_CP_CA_E!I53</f>
        <v>0</v>
      </c>
      <c r="J53" s="8">
        <f>FC_OTH_CP_SH_E!J53+FC_OTH_CP_SC_E!J53+FC_OTH_CP_HW_E!J53+FC_OTH_CP_CA_E!J53</f>
        <v>0</v>
      </c>
      <c r="K53" s="8">
        <f>FC_OTH_CP_SH_E!K53+FC_OTH_CP_SC_E!K53+FC_OTH_CP_HW_E!K53+FC_OTH_CP_CA_E!K53</f>
        <v>0</v>
      </c>
      <c r="L53" s="8">
        <f>FC_OTH_CP_SH_E!L53+FC_OTH_CP_SC_E!L53+FC_OTH_CP_HW_E!L53+FC_OTH_CP_CA_E!L53</f>
        <v>0</v>
      </c>
      <c r="M53" s="8">
        <f>FC_OTH_CP_SH_E!M53+FC_OTH_CP_SC_E!M53+FC_OTH_CP_HW_E!M53+FC_OTH_CP_CA_E!M53</f>
        <v>0</v>
      </c>
      <c r="N53" s="8">
        <f>FC_OTH_CP_SH_E!N53+FC_OTH_CP_SC_E!N53+FC_OTH_CP_HW_E!N53+FC_OTH_CP_CA_E!N53</f>
        <v>0</v>
      </c>
      <c r="O53" s="8">
        <f>FC_OTH_CP_SH_E!O53+FC_OTH_CP_SC_E!O53+FC_OTH_CP_HW_E!O53+FC_OTH_CP_CA_E!O53</f>
        <v>0</v>
      </c>
      <c r="P53" s="8">
        <f>FC_OTH_CP_SH_E!P53+FC_OTH_CP_SC_E!P53+FC_OTH_CP_HW_E!P53+FC_OTH_CP_CA_E!P53</f>
        <v>0</v>
      </c>
      <c r="Q53" s="8">
        <f>FC_OTH_CP_SH_E!Q53+FC_OTH_CP_SC_E!Q53+FC_OTH_CP_HW_E!Q53+FC_OTH_CP_CA_E!Q53</f>
        <v>0</v>
      </c>
      <c r="R53" s="8">
        <f>FC_OTH_CP_SH_E!R53+FC_OTH_CP_SC_E!R53+FC_OTH_CP_HW_E!R53+FC_OTH_CP_CA_E!R53</f>
        <v>0</v>
      </c>
      <c r="S53" s="8">
        <f>FC_OTH_CP_SH_E!S53+FC_OTH_CP_SC_E!S53+FC_OTH_CP_HW_E!S53+FC_OTH_CP_CA_E!S53</f>
        <v>0</v>
      </c>
      <c r="T53" s="8">
        <f>FC_OTH_CP_SH_E!T53+FC_OTH_CP_SC_E!T53+FC_OTH_CP_HW_E!T53+FC_OTH_CP_CA_E!T53</f>
        <v>0</v>
      </c>
      <c r="U53" s="8">
        <f>FC_OTH_CP_SH_E!U53+FC_OTH_CP_SC_E!U53+FC_OTH_CP_HW_E!U53+FC_OTH_CP_CA_E!U53</f>
        <v>0</v>
      </c>
      <c r="V53" s="8">
        <f>FC_OTH_CP_SH_E!V53+FC_OTH_CP_SC_E!V53+FC_OTH_CP_HW_E!V53+FC_OTH_CP_CA_E!V53</f>
        <v>0</v>
      </c>
      <c r="W53" s="8">
        <f>FC_OTH_CP_SH_E!W53+FC_OTH_CP_SC_E!W53+FC_OTH_CP_HW_E!W53+FC_OTH_CP_CA_E!W53</f>
        <v>0</v>
      </c>
      <c r="X53" s="8">
        <f>FC_OTH_CP_SH_E!X53+FC_OTH_CP_SC_E!X53+FC_OTH_CP_HW_E!X53+FC_OTH_CP_CA_E!X53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FC_OTH_CP_SH_E!C54+FC_OTH_CP_SC_E!C54+FC_OTH_CP_HW_E!C54+FC_OTH_CP_CA_E!C54</f>
        <v>0</v>
      </c>
      <c r="D54" s="45">
        <f>FC_OTH_CP_SH_E!D54+FC_OTH_CP_SC_E!D54+FC_OTH_CP_HW_E!D54+FC_OTH_CP_CA_E!D54</f>
        <v>0</v>
      </c>
      <c r="E54" s="45">
        <f>FC_OTH_CP_SH_E!E54+FC_OTH_CP_SC_E!E54+FC_OTH_CP_HW_E!E54+FC_OTH_CP_CA_E!E54</f>
        <v>0</v>
      </c>
      <c r="F54" s="45">
        <f>FC_OTH_CP_SH_E!F54+FC_OTH_CP_SC_E!F54+FC_OTH_CP_HW_E!F54+FC_OTH_CP_CA_E!F54</f>
        <v>0</v>
      </c>
      <c r="G54" s="45">
        <f>FC_OTH_CP_SH_E!G54+FC_OTH_CP_SC_E!G54+FC_OTH_CP_HW_E!G54+FC_OTH_CP_CA_E!G54</f>
        <v>0</v>
      </c>
      <c r="H54" s="45">
        <f>FC_OTH_CP_SH_E!H54+FC_OTH_CP_SC_E!H54+FC_OTH_CP_HW_E!H54+FC_OTH_CP_CA_E!H54</f>
        <v>0</v>
      </c>
      <c r="I54" s="45">
        <f>FC_OTH_CP_SH_E!I54+FC_OTH_CP_SC_E!I54+FC_OTH_CP_HW_E!I54+FC_OTH_CP_CA_E!I54</f>
        <v>0</v>
      </c>
      <c r="J54" s="45">
        <f>FC_OTH_CP_SH_E!J54+FC_OTH_CP_SC_E!J54+FC_OTH_CP_HW_E!J54+FC_OTH_CP_CA_E!J54</f>
        <v>0</v>
      </c>
      <c r="K54" s="45">
        <f>FC_OTH_CP_SH_E!K54+FC_OTH_CP_SC_E!K54+FC_OTH_CP_HW_E!K54+FC_OTH_CP_CA_E!K54</f>
        <v>0</v>
      </c>
      <c r="L54" s="45">
        <f>FC_OTH_CP_SH_E!L54+FC_OTH_CP_SC_E!L54+FC_OTH_CP_HW_E!L54+FC_OTH_CP_CA_E!L54</f>
        <v>0</v>
      </c>
      <c r="M54" s="45">
        <f>FC_OTH_CP_SH_E!M54+FC_OTH_CP_SC_E!M54+FC_OTH_CP_HW_E!M54+FC_OTH_CP_CA_E!M54</f>
        <v>0</v>
      </c>
      <c r="N54" s="45">
        <f>FC_OTH_CP_SH_E!N54+FC_OTH_CP_SC_E!N54+FC_OTH_CP_HW_E!N54+FC_OTH_CP_CA_E!N54</f>
        <v>0</v>
      </c>
      <c r="O54" s="45">
        <f>FC_OTH_CP_SH_E!O54+FC_OTH_CP_SC_E!O54+FC_OTH_CP_HW_E!O54+FC_OTH_CP_CA_E!O54</f>
        <v>0</v>
      </c>
      <c r="P54" s="45">
        <f>FC_OTH_CP_SH_E!P54+FC_OTH_CP_SC_E!P54+FC_OTH_CP_HW_E!P54+FC_OTH_CP_CA_E!P54</f>
        <v>0</v>
      </c>
      <c r="Q54" s="45">
        <f>FC_OTH_CP_SH_E!Q54+FC_OTH_CP_SC_E!Q54+FC_OTH_CP_HW_E!Q54+FC_OTH_CP_CA_E!Q54</f>
        <v>0</v>
      </c>
      <c r="R54" s="45">
        <f>FC_OTH_CP_SH_E!R54+FC_OTH_CP_SC_E!R54+FC_OTH_CP_HW_E!R54+FC_OTH_CP_CA_E!R54</f>
        <v>0</v>
      </c>
      <c r="S54" s="45">
        <f>FC_OTH_CP_SH_E!S54+FC_OTH_CP_SC_E!S54+FC_OTH_CP_HW_E!S54+FC_OTH_CP_CA_E!S54</f>
        <v>0</v>
      </c>
      <c r="T54" s="45">
        <f>FC_OTH_CP_SH_E!T54+FC_OTH_CP_SC_E!T54+FC_OTH_CP_HW_E!T54+FC_OTH_CP_CA_E!T54</f>
        <v>0</v>
      </c>
      <c r="U54" s="45">
        <f>FC_OTH_CP_SH_E!U54+FC_OTH_CP_SC_E!U54+FC_OTH_CP_HW_E!U54+FC_OTH_CP_CA_E!U54</f>
        <v>0</v>
      </c>
      <c r="V54" s="45">
        <f>FC_OTH_CP_SH_E!V54+FC_OTH_CP_SC_E!V54+FC_OTH_CP_HW_E!V54+FC_OTH_CP_CA_E!V54</f>
        <v>0</v>
      </c>
      <c r="W54" s="45">
        <f>FC_OTH_CP_SH_E!W54+FC_OTH_CP_SC_E!W54+FC_OTH_CP_HW_E!W54+FC_OTH_CP_CA_E!W54</f>
        <v>0</v>
      </c>
      <c r="X54" s="45">
        <f>FC_OTH_CP_SH_E!X54+FC_OTH_CP_SC_E!X54+FC_OTH_CP_HW_E!X54+FC_OTH_CP_CA_E!X54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0.94923864000000024</v>
      </c>
      <c r="D61" s="49">
        <f t="shared" si="11"/>
        <v>1.5268226400000005</v>
      </c>
      <c r="E61" s="49">
        <f t="shared" si="11"/>
        <v>1.6977340800000005</v>
      </c>
      <c r="F61" s="49">
        <f t="shared" si="11"/>
        <v>1.7218101600000002</v>
      </c>
      <c r="G61" s="49">
        <f t="shared" si="11"/>
        <v>1.6994174400000004</v>
      </c>
      <c r="H61" s="49">
        <f t="shared" si="11"/>
        <v>1.5933002399999998</v>
      </c>
      <c r="I61" s="49">
        <f t="shared" si="11"/>
        <v>1.4695833600000006</v>
      </c>
      <c r="J61" s="49">
        <f t="shared" si="11"/>
        <v>1.4461423200000003</v>
      </c>
      <c r="K61" s="49">
        <f t="shared" si="11"/>
        <v>1.8908215200000011</v>
      </c>
      <c r="L61" s="49">
        <f t="shared" si="11"/>
        <v>2.5608340800000011</v>
      </c>
      <c r="M61" s="49">
        <f t="shared" si="11"/>
        <v>2.1762669600000009</v>
      </c>
      <c r="N61" s="49">
        <f t="shared" si="11"/>
        <v>2.1162304799999996</v>
      </c>
      <c r="O61" s="49">
        <f t="shared" si="11"/>
        <v>2.6281634400000007</v>
      </c>
      <c r="P61" s="49">
        <f t="shared" si="11"/>
        <v>3.94074072</v>
      </c>
      <c r="Q61" s="49">
        <f t="shared" si="11"/>
        <v>4.78178064</v>
      </c>
      <c r="R61" s="49">
        <f t="shared" si="11"/>
        <v>3.1970685599999982</v>
      </c>
      <c r="S61" s="49">
        <f t="shared" si="11"/>
        <v>5.6004731999999979</v>
      </c>
      <c r="T61" s="49">
        <f t="shared" si="11"/>
        <v>2.4882983999999979</v>
      </c>
      <c r="U61" s="49">
        <f t="shared" si="11"/>
        <v>2.2292827199999992</v>
      </c>
      <c r="V61" s="49">
        <f t="shared" si="11"/>
        <v>2.4007536000000025</v>
      </c>
      <c r="W61" s="49">
        <f t="shared" si="11"/>
        <v>1.9784318399999985</v>
      </c>
      <c r="X61" s="49">
        <f t="shared" si="11"/>
        <v>1.8853480799999993</v>
      </c>
    </row>
    <row r="62" spans="1:24" ht="11.25" customHeight="1" x14ac:dyDescent="0.2">
      <c r="A62" s="50" t="s">
        <v>92</v>
      </c>
      <c r="B62" s="51" t="s">
        <v>93</v>
      </c>
      <c r="C62" s="52">
        <f>FC_OTH_CP_SH_E!C62+FC_OTH_CP_SC_E!C62+FC_OTH_CP_HW_E!C62+FC_OTH_CP_CA_E!C62</f>
        <v>0.11208959999999998</v>
      </c>
      <c r="D62" s="52">
        <f>FC_OTH_CP_SH_E!D62+FC_OTH_CP_SC_E!D62+FC_OTH_CP_HW_E!D62+FC_OTH_CP_CA_E!D62</f>
        <v>0.33586559999999993</v>
      </c>
      <c r="E62" s="52">
        <f>FC_OTH_CP_SH_E!E62+FC_OTH_CP_SC_E!E62+FC_OTH_CP_HW_E!E62+FC_OTH_CP_CA_E!E62</f>
        <v>0.56004480000000012</v>
      </c>
      <c r="F62" s="52">
        <f>FC_OTH_CP_SH_E!F62+FC_OTH_CP_SC_E!F62+FC_OTH_CP_HW_E!F62+FC_OTH_CP_CA_E!F62</f>
        <v>0.33586559999999993</v>
      </c>
      <c r="G62" s="52">
        <f>FC_OTH_CP_SH_E!G62+FC_OTH_CP_SC_E!G62+FC_OTH_CP_HW_E!G62+FC_OTH_CP_CA_E!G62</f>
        <v>0.42295680000000002</v>
      </c>
      <c r="H62" s="52">
        <f>FC_OTH_CP_SH_E!H62+FC_OTH_CP_SC_E!H62+FC_OTH_CP_HW_E!H62+FC_OTH_CP_CA_E!H62</f>
        <v>0.35320319999999999</v>
      </c>
      <c r="I62" s="52">
        <f>FC_OTH_CP_SH_E!I62+FC_OTH_CP_SC_E!I62+FC_OTH_CP_HW_E!I62+FC_OTH_CP_CA_E!I62</f>
        <v>0.14555519999999997</v>
      </c>
      <c r="J62" s="52">
        <f>FC_OTH_CP_SH_E!J62+FC_OTH_CP_SC_E!J62+FC_OTH_CP_HW_E!J62+FC_OTH_CP_CA_E!J62</f>
        <v>0.15926399999999991</v>
      </c>
      <c r="K62" s="52">
        <f>FC_OTH_CP_SH_E!K62+FC_OTH_CP_SC_E!K62+FC_OTH_CP_HW_E!K62+FC_OTH_CP_CA_E!K62</f>
        <v>0.42900480000000007</v>
      </c>
      <c r="L62" s="52">
        <f>FC_OTH_CP_SH_E!L62+FC_OTH_CP_SC_E!L62+FC_OTH_CP_HW_E!L62+FC_OTH_CP_CA_E!L62</f>
        <v>0.8826048000000003</v>
      </c>
      <c r="M62" s="52">
        <f>FC_OTH_CP_SH_E!M62+FC_OTH_CP_SC_E!M62+FC_OTH_CP_HW_E!M62+FC_OTH_CP_CA_E!M62</f>
        <v>0.65076480000000003</v>
      </c>
      <c r="N62" s="52">
        <f>FC_OTH_CP_SH_E!N62+FC_OTH_CP_SC_E!N62+FC_OTH_CP_HW_E!N62+FC_OTH_CP_CA_E!N62</f>
        <v>0.30925440000000015</v>
      </c>
      <c r="O62" s="52">
        <f>FC_OTH_CP_SH_E!O62+FC_OTH_CP_SC_E!O62+FC_OTH_CP_HW_E!O62+FC_OTH_CP_CA_E!O62</f>
        <v>0.94187520000000047</v>
      </c>
      <c r="P62" s="52">
        <f>FC_OTH_CP_SH_E!P62+FC_OTH_CP_SC_E!P62+FC_OTH_CP_HW_E!P62+FC_OTH_CP_CA_E!P62</f>
        <v>1.9462463999999999</v>
      </c>
      <c r="Q62" s="52">
        <f>FC_OTH_CP_SH_E!Q62+FC_OTH_CP_SC_E!Q62+FC_OTH_CP_HW_E!Q62+FC_OTH_CP_CA_E!Q62</f>
        <v>2.7308735999999985</v>
      </c>
      <c r="R62" s="52">
        <f>FC_OTH_CP_SH_E!R62+FC_OTH_CP_SC_E!R62+FC_OTH_CP_HW_E!R62+FC_OTH_CP_CA_E!R62</f>
        <v>1.1172671999999981</v>
      </c>
      <c r="S62" s="52">
        <f>FC_OTH_CP_SH_E!S62+FC_OTH_CP_SC_E!S62+FC_OTH_CP_HW_E!S62+FC_OTH_CP_CA_E!S62</f>
        <v>2.5587071999999997</v>
      </c>
      <c r="T62" s="52">
        <f>FC_OTH_CP_SH_E!T62+FC_OTH_CP_SC_E!T62+FC_OTH_CP_HW_E!T62+FC_OTH_CP_CA_E!T62</f>
        <v>8.8300800000000026E-2</v>
      </c>
      <c r="U62" s="52">
        <f>FC_OTH_CP_SH_E!U62+FC_OTH_CP_SC_E!U62+FC_OTH_CP_HW_E!U62+FC_OTH_CP_CA_E!U62</f>
        <v>0.12176640000000012</v>
      </c>
      <c r="V62" s="52">
        <f>FC_OTH_CP_SH_E!V62+FC_OTH_CP_SC_E!V62+FC_OTH_CP_HW_E!V62+FC_OTH_CP_CA_E!V62</f>
        <v>6.1689600000000032E-2</v>
      </c>
      <c r="W62" s="52">
        <f>FC_OTH_CP_SH_E!W62+FC_OTH_CP_SC_E!W62+FC_OTH_CP_HW_E!W62+FC_OTH_CP_CA_E!W62</f>
        <v>0.23022719999999991</v>
      </c>
      <c r="X62" s="52">
        <f>FC_OTH_CP_SH_E!X62+FC_OTH_CP_SC_E!X62+FC_OTH_CP_HW_E!X62+FC_OTH_CP_CA_E!X62</f>
        <v>0.65036159999999921</v>
      </c>
    </row>
    <row r="63" spans="1:24" ht="11.25" customHeight="1" x14ac:dyDescent="0.2">
      <c r="A63" s="50" t="s">
        <v>94</v>
      </c>
      <c r="B63" s="51" t="s">
        <v>95</v>
      </c>
      <c r="C63" s="52">
        <f>FC_OTH_CP_SH_E!C63+FC_OTH_CP_SC_E!C63+FC_OTH_CP_HW_E!C63+FC_OTH_CP_CA_E!C63</f>
        <v>0</v>
      </c>
      <c r="D63" s="52">
        <f>FC_OTH_CP_SH_E!D63+FC_OTH_CP_SC_E!D63+FC_OTH_CP_HW_E!D63+FC_OTH_CP_CA_E!D63</f>
        <v>0</v>
      </c>
      <c r="E63" s="52">
        <f>FC_OTH_CP_SH_E!E63+FC_OTH_CP_SC_E!E63+FC_OTH_CP_HW_E!E63+FC_OTH_CP_CA_E!E63</f>
        <v>0</v>
      </c>
      <c r="F63" s="52">
        <f>FC_OTH_CP_SH_E!F63+FC_OTH_CP_SC_E!F63+FC_OTH_CP_HW_E!F63+FC_OTH_CP_CA_E!F63</f>
        <v>0</v>
      </c>
      <c r="G63" s="52">
        <f>FC_OTH_CP_SH_E!G63+FC_OTH_CP_SC_E!G63+FC_OTH_CP_HW_E!G63+FC_OTH_CP_CA_E!G63</f>
        <v>0</v>
      </c>
      <c r="H63" s="52">
        <f>FC_OTH_CP_SH_E!H63+FC_OTH_CP_SC_E!H63+FC_OTH_CP_HW_E!H63+FC_OTH_CP_CA_E!H63</f>
        <v>0</v>
      </c>
      <c r="I63" s="52">
        <f>FC_OTH_CP_SH_E!I63+FC_OTH_CP_SC_E!I63+FC_OTH_CP_HW_E!I63+FC_OTH_CP_CA_E!I63</f>
        <v>0</v>
      </c>
      <c r="J63" s="52">
        <f>FC_OTH_CP_SH_E!J63+FC_OTH_CP_SC_E!J63+FC_OTH_CP_HW_E!J63+FC_OTH_CP_CA_E!J63</f>
        <v>0</v>
      </c>
      <c r="K63" s="52">
        <f>FC_OTH_CP_SH_E!K63+FC_OTH_CP_SC_E!K63+FC_OTH_CP_HW_E!K63+FC_OTH_CP_CA_E!K63</f>
        <v>0</v>
      </c>
      <c r="L63" s="52">
        <f>FC_OTH_CP_SH_E!L63+FC_OTH_CP_SC_E!L63+FC_OTH_CP_HW_E!L63+FC_OTH_CP_CA_E!L63</f>
        <v>0</v>
      </c>
      <c r="M63" s="52">
        <f>FC_OTH_CP_SH_E!M63+FC_OTH_CP_SC_E!M63+FC_OTH_CP_HW_E!M63+FC_OTH_CP_CA_E!M63</f>
        <v>0</v>
      </c>
      <c r="N63" s="52">
        <f>FC_OTH_CP_SH_E!N63+FC_OTH_CP_SC_E!N63+FC_OTH_CP_HW_E!N63+FC_OTH_CP_CA_E!N63</f>
        <v>0</v>
      </c>
      <c r="O63" s="52">
        <f>FC_OTH_CP_SH_E!O63+FC_OTH_CP_SC_E!O63+FC_OTH_CP_HW_E!O63+FC_OTH_CP_CA_E!O63</f>
        <v>0</v>
      </c>
      <c r="P63" s="52">
        <f>FC_OTH_CP_SH_E!P63+FC_OTH_CP_SC_E!P63+FC_OTH_CP_HW_E!P63+FC_OTH_CP_CA_E!P63</f>
        <v>0</v>
      </c>
      <c r="Q63" s="52">
        <f>FC_OTH_CP_SH_E!Q63+FC_OTH_CP_SC_E!Q63+FC_OTH_CP_HW_E!Q63+FC_OTH_CP_CA_E!Q63</f>
        <v>0</v>
      </c>
      <c r="R63" s="52">
        <f>FC_OTH_CP_SH_E!R63+FC_OTH_CP_SC_E!R63+FC_OTH_CP_HW_E!R63+FC_OTH_CP_CA_E!R63</f>
        <v>0</v>
      </c>
      <c r="S63" s="52">
        <f>FC_OTH_CP_SH_E!S63+FC_OTH_CP_SC_E!S63+FC_OTH_CP_HW_E!S63+FC_OTH_CP_CA_E!S63</f>
        <v>0</v>
      </c>
      <c r="T63" s="52">
        <f>FC_OTH_CP_SH_E!T63+FC_OTH_CP_SC_E!T63+FC_OTH_CP_HW_E!T63+FC_OTH_CP_CA_E!T63</f>
        <v>0</v>
      </c>
      <c r="U63" s="52">
        <f>FC_OTH_CP_SH_E!U63+FC_OTH_CP_SC_E!U63+FC_OTH_CP_HW_E!U63+FC_OTH_CP_CA_E!U63</f>
        <v>0</v>
      </c>
      <c r="V63" s="52">
        <f>FC_OTH_CP_SH_E!V63+FC_OTH_CP_SC_E!V63+FC_OTH_CP_HW_E!V63+FC_OTH_CP_CA_E!V63</f>
        <v>0</v>
      </c>
      <c r="W63" s="52">
        <f>FC_OTH_CP_SH_E!W63+FC_OTH_CP_SC_E!W63+FC_OTH_CP_HW_E!W63+FC_OTH_CP_CA_E!W63</f>
        <v>0</v>
      </c>
      <c r="X63" s="52">
        <f>FC_OTH_CP_SH_E!X63+FC_OTH_CP_SC_E!X63+FC_OTH_CP_HW_E!X63+FC_OTH_CP_CA_E!X63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FC_OTH_CP_SH_E!C64+FC_OTH_CP_SC_E!C64+FC_OTH_CP_HW_E!C64+FC_OTH_CP_CA_E!C64</f>
        <v>0.83714904000000023</v>
      </c>
      <c r="D64" s="52">
        <f>FC_OTH_CP_SH_E!D64+FC_OTH_CP_SC_E!D64+FC_OTH_CP_HW_E!D64+FC_OTH_CP_CA_E!D64</f>
        <v>1.1909570400000005</v>
      </c>
      <c r="E64" s="52">
        <f>FC_OTH_CP_SH_E!E64+FC_OTH_CP_SC_E!E64+FC_OTH_CP_HW_E!E64+FC_OTH_CP_CA_E!E64</f>
        <v>1.1376892800000002</v>
      </c>
      <c r="F64" s="52">
        <f>FC_OTH_CP_SH_E!F64+FC_OTH_CP_SC_E!F64+FC_OTH_CP_HW_E!F64+FC_OTH_CP_CA_E!F64</f>
        <v>1.3859445600000002</v>
      </c>
      <c r="G64" s="52">
        <f>FC_OTH_CP_SH_E!G64+FC_OTH_CP_SC_E!G64+FC_OTH_CP_HW_E!G64+FC_OTH_CP_CA_E!G64</f>
        <v>1.2764606400000003</v>
      </c>
      <c r="H64" s="52">
        <f>FC_OTH_CP_SH_E!H64+FC_OTH_CP_SC_E!H64+FC_OTH_CP_HW_E!H64+FC_OTH_CP_CA_E!H64</f>
        <v>1.2400970399999998</v>
      </c>
      <c r="I64" s="52">
        <f>FC_OTH_CP_SH_E!I64+FC_OTH_CP_SC_E!I64+FC_OTH_CP_HW_E!I64+FC_OTH_CP_CA_E!I64</f>
        <v>1.3240281600000006</v>
      </c>
      <c r="J64" s="52">
        <f>FC_OTH_CP_SH_E!J64+FC_OTH_CP_SC_E!J64+FC_OTH_CP_HW_E!J64+FC_OTH_CP_CA_E!J64</f>
        <v>1.2868783200000005</v>
      </c>
      <c r="K64" s="52">
        <f>FC_OTH_CP_SH_E!K64+FC_OTH_CP_SC_E!K64+FC_OTH_CP_HW_E!K64+FC_OTH_CP_CA_E!K64</f>
        <v>1.4618167200000012</v>
      </c>
      <c r="L64" s="52">
        <f>FC_OTH_CP_SH_E!L64+FC_OTH_CP_SC_E!L64+FC_OTH_CP_HW_E!L64+FC_OTH_CP_CA_E!L64</f>
        <v>1.6782292800000007</v>
      </c>
      <c r="M64" s="52">
        <f>FC_OTH_CP_SH_E!M64+FC_OTH_CP_SC_E!M64+FC_OTH_CP_HW_E!M64+FC_OTH_CP_CA_E!M64</f>
        <v>1.5255021600000007</v>
      </c>
      <c r="N64" s="52">
        <f>FC_OTH_CP_SH_E!N64+FC_OTH_CP_SC_E!N64+FC_OTH_CP_HW_E!N64+FC_OTH_CP_CA_E!N64</f>
        <v>1.8069760799999997</v>
      </c>
      <c r="O64" s="52">
        <f>FC_OTH_CP_SH_E!O64+FC_OTH_CP_SC_E!O64+FC_OTH_CP_HW_E!O64+FC_OTH_CP_CA_E!O64</f>
        <v>1.6862882400000001</v>
      </c>
      <c r="P64" s="52">
        <f>FC_OTH_CP_SH_E!P64+FC_OTH_CP_SC_E!P64+FC_OTH_CP_HW_E!P64+FC_OTH_CP_CA_E!P64</f>
        <v>1.9944943200000003</v>
      </c>
      <c r="Q64" s="52">
        <f>FC_OTH_CP_SH_E!Q64+FC_OTH_CP_SC_E!Q64+FC_OTH_CP_HW_E!Q64+FC_OTH_CP_CA_E!Q64</f>
        <v>2.0509070400000016</v>
      </c>
      <c r="R64" s="52">
        <f>FC_OTH_CP_SH_E!R64+FC_OTH_CP_SC_E!R64+FC_OTH_CP_HW_E!R64+FC_OTH_CP_CA_E!R64</f>
        <v>2.0798013600000003</v>
      </c>
      <c r="S64" s="52">
        <f>FC_OTH_CP_SH_E!S64+FC_OTH_CP_SC_E!S64+FC_OTH_CP_HW_E!S64+FC_OTH_CP_CA_E!S64</f>
        <v>3.0417659999999986</v>
      </c>
      <c r="T64" s="52">
        <f>FC_OTH_CP_SH_E!T64+FC_OTH_CP_SC_E!T64+FC_OTH_CP_HW_E!T64+FC_OTH_CP_CA_E!T64</f>
        <v>2.3999975999999981</v>
      </c>
      <c r="U64" s="52">
        <f>FC_OTH_CP_SH_E!U64+FC_OTH_CP_SC_E!U64+FC_OTH_CP_HW_E!U64+FC_OTH_CP_CA_E!U64</f>
        <v>2.1075163199999989</v>
      </c>
      <c r="V64" s="52">
        <f>FC_OTH_CP_SH_E!V64+FC_OTH_CP_SC_E!V64+FC_OTH_CP_HW_E!V64+FC_OTH_CP_CA_E!V64</f>
        <v>2.3390640000000023</v>
      </c>
      <c r="W64" s="52">
        <f>FC_OTH_CP_SH_E!W64+FC_OTH_CP_SC_E!W64+FC_OTH_CP_HW_E!W64+FC_OTH_CP_CA_E!W64</f>
        <v>1.7482046399999986</v>
      </c>
      <c r="X64" s="52">
        <f>FC_OTH_CP_SH_E!X64+FC_OTH_CP_SC_E!X64+FC_OTH_CP_HW_E!X64+FC_OTH_CP_CA_E!X64</f>
        <v>1.2349864800000001</v>
      </c>
    </row>
    <row r="65" spans="1:24" ht="11.25" customHeight="1" x14ac:dyDescent="0.2">
      <c r="A65" s="50" t="s">
        <v>98</v>
      </c>
      <c r="B65" s="51" t="s">
        <v>99</v>
      </c>
      <c r="C65" s="52">
        <f>FC_OTH_CP_SH_E!C65+FC_OTH_CP_SC_E!C65+FC_OTH_CP_HW_E!C65+FC_OTH_CP_CA_E!C65</f>
        <v>0</v>
      </c>
      <c r="D65" s="52">
        <f>FC_OTH_CP_SH_E!D65+FC_OTH_CP_SC_E!D65+FC_OTH_CP_HW_E!D65+FC_OTH_CP_CA_E!D65</f>
        <v>0</v>
      </c>
      <c r="E65" s="52">
        <f>FC_OTH_CP_SH_E!E65+FC_OTH_CP_SC_E!E65+FC_OTH_CP_HW_E!E65+FC_OTH_CP_CA_E!E65</f>
        <v>0</v>
      </c>
      <c r="F65" s="52">
        <f>FC_OTH_CP_SH_E!F65+FC_OTH_CP_SC_E!F65+FC_OTH_CP_HW_E!F65+FC_OTH_CP_CA_E!F65</f>
        <v>0</v>
      </c>
      <c r="G65" s="52">
        <f>FC_OTH_CP_SH_E!G65+FC_OTH_CP_SC_E!G65+FC_OTH_CP_HW_E!G65+FC_OTH_CP_CA_E!G65</f>
        <v>0</v>
      </c>
      <c r="H65" s="52">
        <f>FC_OTH_CP_SH_E!H65+FC_OTH_CP_SC_E!H65+FC_OTH_CP_HW_E!H65+FC_OTH_CP_CA_E!H65</f>
        <v>0</v>
      </c>
      <c r="I65" s="52">
        <f>FC_OTH_CP_SH_E!I65+FC_OTH_CP_SC_E!I65+FC_OTH_CP_HW_E!I65+FC_OTH_CP_CA_E!I65</f>
        <v>0</v>
      </c>
      <c r="J65" s="52">
        <f>FC_OTH_CP_SH_E!J65+FC_OTH_CP_SC_E!J65+FC_OTH_CP_HW_E!J65+FC_OTH_CP_CA_E!J65</f>
        <v>0</v>
      </c>
      <c r="K65" s="52">
        <f>FC_OTH_CP_SH_E!K65+FC_OTH_CP_SC_E!K65+FC_OTH_CP_HW_E!K65+FC_OTH_CP_CA_E!K65</f>
        <v>0</v>
      </c>
      <c r="L65" s="52">
        <f>FC_OTH_CP_SH_E!L65+FC_OTH_CP_SC_E!L65+FC_OTH_CP_HW_E!L65+FC_OTH_CP_CA_E!L65</f>
        <v>0</v>
      </c>
      <c r="M65" s="52">
        <f>FC_OTH_CP_SH_E!M65+FC_OTH_CP_SC_E!M65+FC_OTH_CP_HW_E!M65+FC_OTH_CP_CA_E!M65</f>
        <v>0</v>
      </c>
      <c r="N65" s="52">
        <f>FC_OTH_CP_SH_E!N65+FC_OTH_CP_SC_E!N65+FC_OTH_CP_HW_E!N65+FC_OTH_CP_CA_E!N65</f>
        <v>0</v>
      </c>
      <c r="O65" s="52">
        <f>FC_OTH_CP_SH_E!O65+FC_OTH_CP_SC_E!O65+FC_OTH_CP_HW_E!O65+FC_OTH_CP_CA_E!O65</f>
        <v>0</v>
      </c>
      <c r="P65" s="52">
        <f>FC_OTH_CP_SH_E!P65+FC_OTH_CP_SC_E!P65+FC_OTH_CP_HW_E!P65+FC_OTH_CP_CA_E!P65</f>
        <v>0</v>
      </c>
      <c r="Q65" s="52">
        <f>FC_OTH_CP_SH_E!Q65+FC_OTH_CP_SC_E!Q65+FC_OTH_CP_HW_E!Q65+FC_OTH_CP_CA_E!Q65</f>
        <v>0</v>
      </c>
      <c r="R65" s="52">
        <f>FC_OTH_CP_SH_E!R65+FC_OTH_CP_SC_E!R65+FC_OTH_CP_HW_E!R65+FC_OTH_CP_CA_E!R65</f>
        <v>0</v>
      </c>
      <c r="S65" s="52">
        <f>FC_OTH_CP_SH_E!S65+FC_OTH_CP_SC_E!S65+FC_OTH_CP_HW_E!S65+FC_OTH_CP_CA_E!S65</f>
        <v>0</v>
      </c>
      <c r="T65" s="52">
        <f>FC_OTH_CP_SH_E!T65+FC_OTH_CP_SC_E!T65+FC_OTH_CP_HW_E!T65+FC_OTH_CP_CA_E!T65</f>
        <v>0</v>
      </c>
      <c r="U65" s="52">
        <f>FC_OTH_CP_SH_E!U65+FC_OTH_CP_SC_E!U65+FC_OTH_CP_HW_E!U65+FC_OTH_CP_CA_E!U65</f>
        <v>0</v>
      </c>
      <c r="V65" s="52">
        <f>FC_OTH_CP_SH_E!V65+FC_OTH_CP_SC_E!V65+FC_OTH_CP_HW_E!V65+FC_OTH_CP_CA_E!V65</f>
        <v>0</v>
      </c>
      <c r="W65" s="52">
        <f>FC_OTH_CP_SH_E!W65+FC_OTH_CP_SC_E!W65+FC_OTH_CP_HW_E!W65+FC_OTH_CP_CA_E!W65</f>
        <v>0</v>
      </c>
      <c r="X65" s="52">
        <f>FC_OTH_CP_SH_E!X65+FC_OTH_CP_SC_E!X65+FC_OTH_CP_HW_E!X65+FC_OTH_CP_CA_E!X65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FC_OTH_CP_SH_E!C66+FC_OTH_CP_SC_E!C66+FC_OTH_CP_HW_E!C66+FC_OTH_CP_CA_E!C66</f>
        <v>0</v>
      </c>
      <c r="D66" s="52">
        <f>FC_OTH_CP_SH_E!D66+FC_OTH_CP_SC_E!D66+FC_OTH_CP_HW_E!D66+FC_OTH_CP_CA_E!D66</f>
        <v>0</v>
      </c>
      <c r="E66" s="52">
        <f>FC_OTH_CP_SH_E!E66+FC_OTH_CP_SC_E!E66+FC_OTH_CP_HW_E!E66+FC_OTH_CP_CA_E!E66</f>
        <v>0</v>
      </c>
      <c r="F66" s="52">
        <f>FC_OTH_CP_SH_E!F66+FC_OTH_CP_SC_E!F66+FC_OTH_CP_HW_E!F66+FC_OTH_CP_CA_E!F66</f>
        <v>0</v>
      </c>
      <c r="G66" s="52">
        <f>FC_OTH_CP_SH_E!G66+FC_OTH_CP_SC_E!G66+FC_OTH_CP_HW_E!G66+FC_OTH_CP_CA_E!G66</f>
        <v>0</v>
      </c>
      <c r="H66" s="52">
        <f>FC_OTH_CP_SH_E!H66+FC_OTH_CP_SC_E!H66+FC_OTH_CP_HW_E!H66+FC_OTH_CP_CA_E!H66</f>
        <v>0</v>
      </c>
      <c r="I66" s="52">
        <f>FC_OTH_CP_SH_E!I66+FC_OTH_CP_SC_E!I66+FC_OTH_CP_HW_E!I66+FC_OTH_CP_CA_E!I66</f>
        <v>0</v>
      </c>
      <c r="J66" s="52">
        <f>FC_OTH_CP_SH_E!J66+FC_OTH_CP_SC_E!J66+FC_OTH_CP_HW_E!J66+FC_OTH_CP_CA_E!J66</f>
        <v>0</v>
      </c>
      <c r="K66" s="52">
        <f>FC_OTH_CP_SH_E!K66+FC_OTH_CP_SC_E!K66+FC_OTH_CP_HW_E!K66+FC_OTH_CP_CA_E!K66</f>
        <v>0</v>
      </c>
      <c r="L66" s="52">
        <f>FC_OTH_CP_SH_E!L66+FC_OTH_CP_SC_E!L66+FC_OTH_CP_HW_E!L66+FC_OTH_CP_CA_E!L66</f>
        <v>0</v>
      </c>
      <c r="M66" s="52">
        <f>FC_OTH_CP_SH_E!M66+FC_OTH_CP_SC_E!M66+FC_OTH_CP_HW_E!M66+FC_OTH_CP_CA_E!M66</f>
        <v>0</v>
      </c>
      <c r="N66" s="52">
        <f>FC_OTH_CP_SH_E!N66+FC_OTH_CP_SC_E!N66+FC_OTH_CP_HW_E!N66+FC_OTH_CP_CA_E!N66</f>
        <v>0</v>
      </c>
      <c r="O66" s="52">
        <f>FC_OTH_CP_SH_E!O66+FC_OTH_CP_SC_E!O66+FC_OTH_CP_HW_E!O66+FC_OTH_CP_CA_E!O66</f>
        <v>0</v>
      </c>
      <c r="P66" s="52">
        <f>FC_OTH_CP_SH_E!P66+FC_OTH_CP_SC_E!P66+FC_OTH_CP_HW_E!P66+FC_OTH_CP_CA_E!P66</f>
        <v>0</v>
      </c>
      <c r="Q66" s="52">
        <f>FC_OTH_CP_SH_E!Q66+FC_OTH_CP_SC_E!Q66+FC_OTH_CP_HW_E!Q66+FC_OTH_CP_CA_E!Q66</f>
        <v>0</v>
      </c>
      <c r="R66" s="52">
        <f>FC_OTH_CP_SH_E!R66+FC_OTH_CP_SC_E!R66+FC_OTH_CP_HW_E!R66+FC_OTH_CP_CA_E!R66</f>
        <v>0</v>
      </c>
      <c r="S66" s="52">
        <f>FC_OTH_CP_SH_E!S66+FC_OTH_CP_SC_E!S66+FC_OTH_CP_HW_E!S66+FC_OTH_CP_CA_E!S66</f>
        <v>0</v>
      </c>
      <c r="T66" s="52">
        <f>FC_OTH_CP_SH_E!T66+FC_OTH_CP_SC_E!T66+FC_OTH_CP_HW_E!T66+FC_OTH_CP_CA_E!T66</f>
        <v>0</v>
      </c>
      <c r="U66" s="52">
        <f>FC_OTH_CP_SH_E!U66+FC_OTH_CP_SC_E!U66+FC_OTH_CP_HW_E!U66+FC_OTH_CP_CA_E!U66</f>
        <v>0</v>
      </c>
      <c r="V66" s="52">
        <f>FC_OTH_CP_SH_E!V66+FC_OTH_CP_SC_E!V66+FC_OTH_CP_HW_E!V66+FC_OTH_CP_CA_E!V66</f>
        <v>0</v>
      </c>
      <c r="W66" s="52">
        <f>FC_OTH_CP_SH_E!W66+FC_OTH_CP_SC_E!W66+FC_OTH_CP_HW_E!W66+FC_OTH_CP_CA_E!W66</f>
        <v>0</v>
      </c>
      <c r="X66" s="52">
        <f>FC_OTH_CP_SH_E!X66+FC_OTH_CP_SC_E!X66+FC_OTH_CP_HW_E!X66+FC_OTH_CP_CA_E!X66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FC_OTH_CP_SH_E!C67+FC_OTH_CP_SC_E!C67+FC_OTH_CP_HW_E!C67+FC_OTH_CP_CA_E!C67</f>
        <v>0</v>
      </c>
      <c r="D67" s="52">
        <f>FC_OTH_CP_SH_E!D67+FC_OTH_CP_SC_E!D67+FC_OTH_CP_HW_E!D67+FC_OTH_CP_CA_E!D67</f>
        <v>0</v>
      </c>
      <c r="E67" s="52">
        <f>FC_OTH_CP_SH_E!E67+FC_OTH_CP_SC_E!E67+FC_OTH_CP_HW_E!E67+FC_OTH_CP_CA_E!E67</f>
        <v>0</v>
      </c>
      <c r="F67" s="52">
        <f>FC_OTH_CP_SH_E!F67+FC_OTH_CP_SC_E!F67+FC_OTH_CP_HW_E!F67+FC_OTH_CP_CA_E!F67</f>
        <v>0</v>
      </c>
      <c r="G67" s="52">
        <f>FC_OTH_CP_SH_E!G67+FC_OTH_CP_SC_E!G67+FC_OTH_CP_HW_E!G67+FC_OTH_CP_CA_E!G67</f>
        <v>0</v>
      </c>
      <c r="H67" s="52">
        <f>FC_OTH_CP_SH_E!H67+FC_OTH_CP_SC_E!H67+FC_OTH_CP_HW_E!H67+FC_OTH_CP_CA_E!H67</f>
        <v>0</v>
      </c>
      <c r="I67" s="52">
        <f>FC_OTH_CP_SH_E!I67+FC_OTH_CP_SC_E!I67+FC_OTH_CP_HW_E!I67+FC_OTH_CP_CA_E!I67</f>
        <v>0</v>
      </c>
      <c r="J67" s="52">
        <f>FC_OTH_CP_SH_E!J67+FC_OTH_CP_SC_E!J67+FC_OTH_CP_HW_E!J67+FC_OTH_CP_CA_E!J67</f>
        <v>0</v>
      </c>
      <c r="K67" s="52">
        <f>FC_OTH_CP_SH_E!K67+FC_OTH_CP_SC_E!K67+FC_OTH_CP_HW_E!K67+FC_OTH_CP_CA_E!K67</f>
        <v>0</v>
      </c>
      <c r="L67" s="52">
        <f>FC_OTH_CP_SH_E!L67+FC_OTH_CP_SC_E!L67+FC_OTH_CP_HW_E!L67+FC_OTH_CP_CA_E!L67</f>
        <v>0</v>
      </c>
      <c r="M67" s="52">
        <f>FC_OTH_CP_SH_E!M67+FC_OTH_CP_SC_E!M67+FC_OTH_CP_HW_E!M67+FC_OTH_CP_CA_E!M67</f>
        <v>0</v>
      </c>
      <c r="N67" s="52">
        <f>FC_OTH_CP_SH_E!N67+FC_OTH_CP_SC_E!N67+FC_OTH_CP_HW_E!N67+FC_OTH_CP_CA_E!N67</f>
        <v>0</v>
      </c>
      <c r="O67" s="52">
        <f>FC_OTH_CP_SH_E!O67+FC_OTH_CP_SC_E!O67+FC_OTH_CP_HW_E!O67+FC_OTH_CP_CA_E!O67</f>
        <v>0</v>
      </c>
      <c r="P67" s="52">
        <f>FC_OTH_CP_SH_E!P67+FC_OTH_CP_SC_E!P67+FC_OTH_CP_HW_E!P67+FC_OTH_CP_CA_E!P67</f>
        <v>0</v>
      </c>
      <c r="Q67" s="52">
        <f>FC_OTH_CP_SH_E!Q67+FC_OTH_CP_SC_E!Q67+FC_OTH_CP_HW_E!Q67+FC_OTH_CP_CA_E!Q67</f>
        <v>0</v>
      </c>
      <c r="R67" s="52">
        <f>FC_OTH_CP_SH_E!R67+FC_OTH_CP_SC_E!R67+FC_OTH_CP_HW_E!R67+FC_OTH_CP_CA_E!R67</f>
        <v>0</v>
      </c>
      <c r="S67" s="52">
        <f>FC_OTH_CP_SH_E!S67+FC_OTH_CP_SC_E!S67+FC_OTH_CP_HW_E!S67+FC_OTH_CP_CA_E!S67</f>
        <v>0</v>
      </c>
      <c r="T67" s="52">
        <f>FC_OTH_CP_SH_E!T67+FC_OTH_CP_SC_E!T67+FC_OTH_CP_HW_E!T67+FC_OTH_CP_CA_E!T67</f>
        <v>0</v>
      </c>
      <c r="U67" s="52">
        <f>FC_OTH_CP_SH_E!U67+FC_OTH_CP_SC_E!U67+FC_OTH_CP_HW_E!U67+FC_OTH_CP_CA_E!U67</f>
        <v>0</v>
      </c>
      <c r="V67" s="52">
        <f>FC_OTH_CP_SH_E!V67+FC_OTH_CP_SC_E!V67+FC_OTH_CP_HW_E!V67+FC_OTH_CP_CA_E!V67</f>
        <v>0</v>
      </c>
      <c r="W67" s="52">
        <f>FC_OTH_CP_SH_E!W67+FC_OTH_CP_SC_E!W67+FC_OTH_CP_HW_E!W67+FC_OTH_CP_CA_E!W67</f>
        <v>0</v>
      </c>
      <c r="X67" s="52">
        <f>FC_OTH_CP_SH_E!X67+FC_OTH_CP_SC_E!X67+FC_OTH_CP_HW_E!X67+FC_OTH_CP_CA_E!X67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FC_OTH_CP_SH_E!C68+FC_OTH_CP_SC_E!C68+FC_OTH_CP_HW_E!C68+FC_OTH_CP_CA_E!C68</f>
        <v>0</v>
      </c>
      <c r="D68" s="52">
        <f>FC_OTH_CP_SH_E!D68+FC_OTH_CP_SC_E!D68+FC_OTH_CP_HW_E!D68+FC_OTH_CP_CA_E!D68</f>
        <v>0</v>
      </c>
      <c r="E68" s="52">
        <f>FC_OTH_CP_SH_E!E68+FC_OTH_CP_SC_E!E68+FC_OTH_CP_HW_E!E68+FC_OTH_CP_CA_E!E68</f>
        <v>0</v>
      </c>
      <c r="F68" s="52">
        <f>FC_OTH_CP_SH_E!F68+FC_OTH_CP_SC_E!F68+FC_OTH_CP_HW_E!F68+FC_OTH_CP_CA_E!F68</f>
        <v>0</v>
      </c>
      <c r="G68" s="52">
        <f>FC_OTH_CP_SH_E!G68+FC_OTH_CP_SC_E!G68+FC_OTH_CP_HW_E!G68+FC_OTH_CP_CA_E!G68</f>
        <v>0</v>
      </c>
      <c r="H68" s="52">
        <f>FC_OTH_CP_SH_E!H68+FC_OTH_CP_SC_E!H68+FC_OTH_CP_HW_E!H68+FC_OTH_CP_CA_E!H68</f>
        <v>0</v>
      </c>
      <c r="I68" s="52">
        <f>FC_OTH_CP_SH_E!I68+FC_OTH_CP_SC_E!I68+FC_OTH_CP_HW_E!I68+FC_OTH_CP_CA_E!I68</f>
        <v>0</v>
      </c>
      <c r="J68" s="52">
        <f>FC_OTH_CP_SH_E!J68+FC_OTH_CP_SC_E!J68+FC_OTH_CP_HW_E!J68+FC_OTH_CP_CA_E!J68</f>
        <v>0</v>
      </c>
      <c r="K68" s="52">
        <f>FC_OTH_CP_SH_E!K68+FC_OTH_CP_SC_E!K68+FC_OTH_CP_HW_E!K68+FC_OTH_CP_CA_E!K68</f>
        <v>0</v>
      </c>
      <c r="L68" s="52">
        <f>FC_OTH_CP_SH_E!L68+FC_OTH_CP_SC_E!L68+FC_OTH_CP_HW_E!L68+FC_OTH_CP_CA_E!L68</f>
        <v>0</v>
      </c>
      <c r="M68" s="52">
        <f>FC_OTH_CP_SH_E!M68+FC_OTH_CP_SC_E!M68+FC_OTH_CP_HW_E!M68+FC_OTH_CP_CA_E!M68</f>
        <v>0</v>
      </c>
      <c r="N68" s="52">
        <f>FC_OTH_CP_SH_E!N68+FC_OTH_CP_SC_E!N68+FC_OTH_CP_HW_E!N68+FC_OTH_CP_CA_E!N68</f>
        <v>0</v>
      </c>
      <c r="O68" s="52">
        <f>FC_OTH_CP_SH_E!O68+FC_OTH_CP_SC_E!O68+FC_OTH_CP_HW_E!O68+FC_OTH_CP_CA_E!O68</f>
        <v>0</v>
      </c>
      <c r="P68" s="52">
        <f>FC_OTH_CP_SH_E!P68+FC_OTH_CP_SC_E!P68+FC_OTH_CP_HW_E!P68+FC_OTH_CP_CA_E!P68</f>
        <v>0</v>
      </c>
      <c r="Q68" s="52">
        <f>FC_OTH_CP_SH_E!Q68+FC_OTH_CP_SC_E!Q68+FC_OTH_CP_HW_E!Q68+FC_OTH_CP_CA_E!Q68</f>
        <v>0</v>
      </c>
      <c r="R68" s="52">
        <f>FC_OTH_CP_SH_E!R68+FC_OTH_CP_SC_E!R68+FC_OTH_CP_HW_E!R68+FC_OTH_CP_CA_E!R68</f>
        <v>0</v>
      </c>
      <c r="S68" s="52">
        <f>FC_OTH_CP_SH_E!S68+FC_OTH_CP_SC_E!S68+FC_OTH_CP_HW_E!S68+FC_OTH_CP_CA_E!S68</f>
        <v>0</v>
      </c>
      <c r="T68" s="52">
        <f>FC_OTH_CP_SH_E!T68+FC_OTH_CP_SC_E!T68+FC_OTH_CP_HW_E!T68+FC_OTH_CP_CA_E!T68</f>
        <v>0</v>
      </c>
      <c r="U68" s="52">
        <f>FC_OTH_CP_SH_E!U68+FC_OTH_CP_SC_E!U68+FC_OTH_CP_HW_E!U68+FC_OTH_CP_CA_E!U68</f>
        <v>0</v>
      </c>
      <c r="V68" s="52">
        <f>FC_OTH_CP_SH_E!V68+FC_OTH_CP_SC_E!V68+FC_OTH_CP_HW_E!V68+FC_OTH_CP_CA_E!V68</f>
        <v>0</v>
      </c>
      <c r="W68" s="52">
        <f>FC_OTH_CP_SH_E!W68+FC_OTH_CP_SC_E!W68+FC_OTH_CP_HW_E!W68+FC_OTH_CP_CA_E!W68</f>
        <v>0</v>
      </c>
      <c r="X68" s="52">
        <f>FC_OTH_CP_SH_E!X68+FC_OTH_CP_SC_E!X68+FC_OTH_CP_HW_E!X68+FC_OTH_CP_CA_E!X68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FC_OTH_CP_SH_E!C69+FC_OTH_CP_SC_E!C69+FC_OTH_CP_HW_E!C69+FC_OTH_CP_CA_E!C69</f>
        <v>0</v>
      </c>
      <c r="D69" s="52">
        <f>FC_OTH_CP_SH_E!D69+FC_OTH_CP_SC_E!D69+FC_OTH_CP_HW_E!D69+FC_OTH_CP_CA_E!D69</f>
        <v>0</v>
      </c>
      <c r="E69" s="52">
        <f>FC_OTH_CP_SH_E!E69+FC_OTH_CP_SC_E!E69+FC_OTH_CP_HW_E!E69+FC_OTH_CP_CA_E!E69</f>
        <v>0</v>
      </c>
      <c r="F69" s="52">
        <f>FC_OTH_CP_SH_E!F69+FC_OTH_CP_SC_E!F69+FC_OTH_CP_HW_E!F69+FC_OTH_CP_CA_E!F69</f>
        <v>0</v>
      </c>
      <c r="G69" s="52">
        <f>FC_OTH_CP_SH_E!G69+FC_OTH_CP_SC_E!G69+FC_OTH_CP_HW_E!G69+FC_OTH_CP_CA_E!G69</f>
        <v>0</v>
      </c>
      <c r="H69" s="52">
        <f>FC_OTH_CP_SH_E!H69+FC_OTH_CP_SC_E!H69+FC_OTH_CP_HW_E!H69+FC_OTH_CP_CA_E!H69</f>
        <v>0</v>
      </c>
      <c r="I69" s="52">
        <f>FC_OTH_CP_SH_E!I69+FC_OTH_CP_SC_E!I69+FC_OTH_CP_HW_E!I69+FC_OTH_CP_CA_E!I69</f>
        <v>0</v>
      </c>
      <c r="J69" s="52">
        <f>FC_OTH_CP_SH_E!J69+FC_OTH_CP_SC_E!J69+FC_OTH_CP_HW_E!J69+FC_OTH_CP_CA_E!J69</f>
        <v>0</v>
      </c>
      <c r="K69" s="52">
        <f>FC_OTH_CP_SH_E!K69+FC_OTH_CP_SC_E!K69+FC_OTH_CP_HW_E!K69+FC_OTH_CP_CA_E!K69</f>
        <v>0</v>
      </c>
      <c r="L69" s="52">
        <f>FC_OTH_CP_SH_E!L69+FC_OTH_CP_SC_E!L69+FC_OTH_CP_HW_E!L69+FC_OTH_CP_CA_E!L69</f>
        <v>0</v>
      </c>
      <c r="M69" s="52">
        <f>FC_OTH_CP_SH_E!M69+FC_OTH_CP_SC_E!M69+FC_OTH_CP_HW_E!M69+FC_OTH_CP_CA_E!M69</f>
        <v>0</v>
      </c>
      <c r="N69" s="52">
        <f>FC_OTH_CP_SH_E!N69+FC_OTH_CP_SC_E!N69+FC_OTH_CP_HW_E!N69+FC_OTH_CP_CA_E!N69</f>
        <v>0</v>
      </c>
      <c r="O69" s="52">
        <f>FC_OTH_CP_SH_E!O69+FC_OTH_CP_SC_E!O69+FC_OTH_CP_HW_E!O69+FC_OTH_CP_CA_E!O69</f>
        <v>0</v>
      </c>
      <c r="P69" s="52">
        <f>FC_OTH_CP_SH_E!P69+FC_OTH_CP_SC_E!P69+FC_OTH_CP_HW_E!P69+FC_OTH_CP_CA_E!P69</f>
        <v>0</v>
      </c>
      <c r="Q69" s="52">
        <f>FC_OTH_CP_SH_E!Q69+FC_OTH_CP_SC_E!Q69+FC_OTH_CP_HW_E!Q69+FC_OTH_CP_CA_E!Q69</f>
        <v>0</v>
      </c>
      <c r="R69" s="52">
        <f>FC_OTH_CP_SH_E!R69+FC_OTH_CP_SC_E!R69+FC_OTH_CP_HW_E!R69+FC_OTH_CP_CA_E!R69</f>
        <v>0</v>
      </c>
      <c r="S69" s="52">
        <f>FC_OTH_CP_SH_E!S69+FC_OTH_CP_SC_E!S69+FC_OTH_CP_HW_E!S69+FC_OTH_CP_CA_E!S69</f>
        <v>0</v>
      </c>
      <c r="T69" s="52">
        <f>FC_OTH_CP_SH_E!T69+FC_OTH_CP_SC_E!T69+FC_OTH_CP_HW_E!T69+FC_OTH_CP_CA_E!T69</f>
        <v>0</v>
      </c>
      <c r="U69" s="52">
        <f>FC_OTH_CP_SH_E!U69+FC_OTH_CP_SC_E!U69+FC_OTH_CP_HW_E!U69+FC_OTH_CP_CA_E!U69</f>
        <v>0</v>
      </c>
      <c r="V69" s="52">
        <f>FC_OTH_CP_SH_E!V69+FC_OTH_CP_SC_E!V69+FC_OTH_CP_HW_E!V69+FC_OTH_CP_CA_E!V69</f>
        <v>0</v>
      </c>
      <c r="W69" s="52">
        <f>FC_OTH_CP_SH_E!W69+FC_OTH_CP_SC_E!W69+FC_OTH_CP_HW_E!W69+FC_OTH_CP_CA_E!W69</f>
        <v>0</v>
      </c>
      <c r="X69" s="52">
        <f>FC_OTH_CP_SH_E!X69+FC_OTH_CP_SC_E!X69+FC_OTH_CP_HW_E!X69+FC_OTH_CP_CA_E!X69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FC_OTH_CP_SH_E!C70+FC_OTH_CP_SC_E!C70+FC_OTH_CP_HW_E!C70+FC_OTH_CP_CA_E!C70</f>
        <v>0</v>
      </c>
      <c r="D70" s="52">
        <f>FC_OTH_CP_SH_E!D70+FC_OTH_CP_SC_E!D70+FC_OTH_CP_HW_E!D70+FC_OTH_CP_CA_E!D70</f>
        <v>0</v>
      </c>
      <c r="E70" s="52">
        <f>FC_OTH_CP_SH_E!E70+FC_OTH_CP_SC_E!E70+FC_OTH_CP_HW_E!E70+FC_OTH_CP_CA_E!E70</f>
        <v>0</v>
      </c>
      <c r="F70" s="52">
        <f>FC_OTH_CP_SH_E!F70+FC_OTH_CP_SC_E!F70+FC_OTH_CP_HW_E!F70+FC_OTH_CP_CA_E!F70</f>
        <v>0</v>
      </c>
      <c r="G70" s="52">
        <f>FC_OTH_CP_SH_E!G70+FC_OTH_CP_SC_E!G70+FC_OTH_CP_HW_E!G70+FC_OTH_CP_CA_E!G70</f>
        <v>0</v>
      </c>
      <c r="H70" s="52">
        <f>FC_OTH_CP_SH_E!H70+FC_OTH_CP_SC_E!H70+FC_OTH_CP_HW_E!H70+FC_OTH_CP_CA_E!H70</f>
        <v>0</v>
      </c>
      <c r="I70" s="52">
        <f>FC_OTH_CP_SH_E!I70+FC_OTH_CP_SC_E!I70+FC_OTH_CP_HW_E!I70+FC_OTH_CP_CA_E!I70</f>
        <v>0</v>
      </c>
      <c r="J70" s="52">
        <f>FC_OTH_CP_SH_E!J70+FC_OTH_CP_SC_E!J70+FC_OTH_CP_HW_E!J70+FC_OTH_CP_CA_E!J70</f>
        <v>0</v>
      </c>
      <c r="K70" s="52">
        <f>FC_OTH_CP_SH_E!K70+FC_OTH_CP_SC_E!K70+FC_OTH_CP_HW_E!K70+FC_OTH_CP_CA_E!K70</f>
        <v>0</v>
      </c>
      <c r="L70" s="52">
        <f>FC_OTH_CP_SH_E!L70+FC_OTH_CP_SC_E!L70+FC_OTH_CP_HW_E!L70+FC_OTH_CP_CA_E!L70</f>
        <v>0</v>
      </c>
      <c r="M70" s="52">
        <f>FC_OTH_CP_SH_E!M70+FC_OTH_CP_SC_E!M70+FC_OTH_CP_HW_E!M70+FC_OTH_CP_CA_E!M70</f>
        <v>0</v>
      </c>
      <c r="N70" s="52">
        <f>FC_OTH_CP_SH_E!N70+FC_OTH_CP_SC_E!N70+FC_OTH_CP_HW_E!N70+FC_OTH_CP_CA_E!N70</f>
        <v>0</v>
      </c>
      <c r="O70" s="52">
        <f>FC_OTH_CP_SH_E!O70+FC_OTH_CP_SC_E!O70+FC_OTH_CP_HW_E!O70+FC_OTH_CP_CA_E!O70</f>
        <v>0</v>
      </c>
      <c r="P70" s="52">
        <f>FC_OTH_CP_SH_E!P70+FC_OTH_CP_SC_E!P70+FC_OTH_CP_HW_E!P70+FC_OTH_CP_CA_E!P70</f>
        <v>0</v>
      </c>
      <c r="Q70" s="52">
        <f>FC_OTH_CP_SH_E!Q70+FC_OTH_CP_SC_E!Q70+FC_OTH_CP_HW_E!Q70+FC_OTH_CP_CA_E!Q70</f>
        <v>0</v>
      </c>
      <c r="R70" s="52">
        <f>FC_OTH_CP_SH_E!R70+FC_OTH_CP_SC_E!R70+FC_OTH_CP_HW_E!R70+FC_OTH_CP_CA_E!R70</f>
        <v>0</v>
      </c>
      <c r="S70" s="52">
        <f>FC_OTH_CP_SH_E!S70+FC_OTH_CP_SC_E!S70+FC_OTH_CP_HW_E!S70+FC_OTH_CP_CA_E!S70</f>
        <v>0</v>
      </c>
      <c r="T70" s="52">
        <f>FC_OTH_CP_SH_E!T70+FC_OTH_CP_SC_E!T70+FC_OTH_CP_HW_E!T70+FC_OTH_CP_CA_E!T70</f>
        <v>0</v>
      </c>
      <c r="U70" s="52">
        <f>FC_OTH_CP_SH_E!U70+FC_OTH_CP_SC_E!U70+FC_OTH_CP_HW_E!U70+FC_OTH_CP_CA_E!U70</f>
        <v>0</v>
      </c>
      <c r="V70" s="52">
        <f>FC_OTH_CP_SH_E!V70+FC_OTH_CP_SC_E!V70+FC_OTH_CP_HW_E!V70+FC_OTH_CP_CA_E!V70</f>
        <v>0</v>
      </c>
      <c r="W70" s="52">
        <f>FC_OTH_CP_SH_E!W70+FC_OTH_CP_SC_E!W70+FC_OTH_CP_HW_E!W70+FC_OTH_CP_CA_E!W70</f>
        <v>0</v>
      </c>
      <c r="X70" s="52">
        <f>FC_OTH_CP_SH_E!X70+FC_OTH_CP_SC_E!X70+FC_OTH_CP_HW_E!X70+FC_OTH_CP_CA_E!X70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FC_OTH_CP_SH_E!C71+FC_OTH_CP_SC_E!C71+FC_OTH_CP_HW_E!C71+FC_OTH_CP_CA_E!C71</f>
        <v>0</v>
      </c>
      <c r="D71" s="52">
        <f>FC_OTH_CP_SH_E!D71+FC_OTH_CP_SC_E!D71+FC_OTH_CP_HW_E!D71+FC_OTH_CP_CA_E!D71</f>
        <v>0</v>
      </c>
      <c r="E71" s="52">
        <f>FC_OTH_CP_SH_E!E71+FC_OTH_CP_SC_E!E71+FC_OTH_CP_HW_E!E71+FC_OTH_CP_CA_E!E71</f>
        <v>0</v>
      </c>
      <c r="F71" s="52">
        <f>FC_OTH_CP_SH_E!F71+FC_OTH_CP_SC_E!F71+FC_OTH_CP_HW_E!F71+FC_OTH_CP_CA_E!F71</f>
        <v>0</v>
      </c>
      <c r="G71" s="52">
        <f>FC_OTH_CP_SH_E!G71+FC_OTH_CP_SC_E!G71+FC_OTH_CP_HW_E!G71+FC_OTH_CP_CA_E!G71</f>
        <v>0</v>
      </c>
      <c r="H71" s="52">
        <f>FC_OTH_CP_SH_E!H71+FC_OTH_CP_SC_E!H71+FC_OTH_CP_HW_E!H71+FC_OTH_CP_CA_E!H71</f>
        <v>0</v>
      </c>
      <c r="I71" s="52">
        <f>FC_OTH_CP_SH_E!I71+FC_OTH_CP_SC_E!I71+FC_OTH_CP_HW_E!I71+FC_OTH_CP_CA_E!I71</f>
        <v>0</v>
      </c>
      <c r="J71" s="52">
        <f>FC_OTH_CP_SH_E!J71+FC_OTH_CP_SC_E!J71+FC_OTH_CP_HW_E!J71+FC_OTH_CP_CA_E!J71</f>
        <v>0</v>
      </c>
      <c r="K71" s="52">
        <f>FC_OTH_CP_SH_E!K71+FC_OTH_CP_SC_E!K71+FC_OTH_CP_HW_E!K71+FC_OTH_CP_CA_E!K71</f>
        <v>0</v>
      </c>
      <c r="L71" s="52">
        <f>FC_OTH_CP_SH_E!L71+FC_OTH_CP_SC_E!L71+FC_OTH_CP_HW_E!L71+FC_OTH_CP_CA_E!L71</f>
        <v>0</v>
      </c>
      <c r="M71" s="52">
        <f>FC_OTH_CP_SH_E!M71+FC_OTH_CP_SC_E!M71+FC_OTH_CP_HW_E!M71+FC_OTH_CP_CA_E!M71</f>
        <v>0</v>
      </c>
      <c r="N71" s="52">
        <f>FC_OTH_CP_SH_E!N71+FC_OTH_CP_SC_E!N71+FC_OTH_CP_HW_E!N71+FC_OTH_CP_CA_E!N71</f>
        <v>0</v>
      </c>
      <c r="O71" s="52">
        <f>FC_OTH_CP_SH_E!O71+FC_OTH_CP_SC_E!O71+FC_OTH_CP_HW_E!O71+FC_OTH_CP_CA_E!O71</f>
        <v>0</v>
      </c>
      <c r="P71" s="52">
        <f>FC_OTH_CP_SH_E!P71+FC_OTH_CP_SC_E!P71+FC_OTH_CP_HW_E!P71+FC_OTH_CP_CA_E!P71</f>
        <v>0</v>
      </c>
      <c r="Q71" s="52">
        <f>FC_OTH_CP_SH_E!Q71+FC_OTH_CP_SC_E!Q71+FC_OTH_CP_HW_E!Q71+FC_OTH_CP_CA_E!Q71</f>
        <v>0</v>
      </c>
      <c r="R71" s="52">
        <f>FC_OTH_CP_SH_E!R71+FC_OTH_CP_SC_E!R71+FC_OTH_CP_HW_E!R71+FC_OTH_CP_CA_E!R71</f>
        <v>0</v>
      </c>
      <c r="S71" s="52">
        <f>FC_OTH_CP_SH_E!S71+FC_OTH_CP_SC_E!S71+FC_OTH_CP_HW_E!S71+FC_OTH_CP_CA_E!S71</f>
        <v>0</v>
      </c>
      <c r="T71" s="52">
        <f>FC_OTH_CP_SH_E!T71+FC_OTH_CP_SC_E!T71+FC_OTH_CP_HW_E!T71+FC_OTH_CP_CA_E!T71</f>
        <v>0</v>
      </c>
      <c r="U71" s="52">
        <f>FC_OTH_CP_SH_E!U71+FC_OTH_CP_SC_E!U71+FC_OTH_CP_HW_E!U71+FC_OTH_CP_CA_E!U71</f>
        <v>0</v>
      </c>
      <c r="V71" s="52">
        <f>FC_OTH_CP_SH_E!V71+FC_OTH_CP_SC_E!V71+FC_OTH_CP_HW_E!V71+FC_OTH_CP_CA_E!V71</f>
        <v>0</v>
      </c>
      <c r="W71" s="52">
        <f>FC_OTH_CP_SH_E!W71+FC_OTH_CP_SC_E!W71+FC_OTH_CP_HW_E!W71+FC_OTH_CP_CA_E!W71</f>
        <v>0</v>
      </c>
      <c r="X71" s="52">
        <f>FC_OTH_CP_SH_E!X71+FC_OTH_CP_SC_E!X71+FC_OTH_CP_HW_E!X71+FC_OTH_CP_CA_E!X71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FC_OTH_CP_SH_E!C72+FC_OTH_CP_SC_E!C72+FC_OTH_CP_HW_E!C72+FC_OTH_CP_CA_E!C72</f>
        <v>0</v>
      </c>
      <c r="D72" s="55">
        <f>FC_OTH_CP_SH_E!D72+FC_OTH_CP_SC_E!D72+FC_OTH_CP_HW_E!D72+FC_OTH_CP_CA_E!D72</f>
        <v>0</v>
      </c>
      <c r="E72" s="55">
        <f>FC_OTH_CP_SH_E!E72+FC_OTH_CP_SC_E!E72+FC_OTH_CP_HW_E!E72+FC_OTH_CP_CA_E!E72</f>
        <v>0</v>
      </c>
      <c r="F72" s="55">
        <f>FC_OTH_CP_SH_E!F72+FC_OTH_CP_SC_E!F72+FC_OTH_CP_HW_E!F72+FC_OTH_CP_CA_E!F72</f>
        <v>0</v>
      </c>
      <c r="G72" s="55">
        <f>FC_OTH_CP_SH_E!G72+FC_OTH_CP_SC_E!G72+FC_OTH_CP_HW_E!G72+FC_OTH_CP_CA_E!G72</f>
        <v>0</v>
      </c>
      <c r="H72" s="55">
        <f>FC_OTH_CP_SH_E!H72+FC_OTH_CP_SC_E!H72+FC_OTH_CP_HW_E!H72+FC_OTH_CP_CA_E!H72</f>
        <v>0</v>
      </c>
      <c r="I72" s="55">
        <f>FC_OTH_CP_SH_E!I72+FC_OTH_CP_SC_E!I72+FC_OTH_CP_HW_E!I72+FC_OTH_CP_CA_E!I72</f>
        <v>0</v>
      </c>
      <c r="J72" s="55">
        <f>FC_OTH_CP_SH_E!J72+FC_OTH_CP_SC_E!J72+FC_OTH_CP_HW_E!J72+FC_OTH_CP_CA_E!J72</f>
        <v>0</v>
      </c>
      <c r="K72" s="55">
        <f>FC_OTH_CP_SH_E!K72+FC_OTH_CP_SC_E!K72+FC_OTH_CP_HW_E!K72+FC_OTH_CP_CA_E!K72</f>
        <v>0</v>
      </c>
      <c r="L72" s="55">
        <f>FC_OTH_CP_SH_E!L72+FC_OTH_CP_SC_E!L72+FC_OTH_CP_HW_E!L72+FC_OTH_CP_CA_E!L72</f>
        <v>0</v>
      </c>
      <c r="M72" s="55">
        <f>FC_OTH_CP_SH_E!M72+FC_OTH_CP_SC_E!M72+FC_OTH_CP_HW_E!M72+FC_OTH_CP_CA_E!M72</f>
        <v>0</v>
      </c>
      <c r="N72" s="55">
        <f>FC_OTH_CP_SH_E!N72+FC_OTH_CP_SC_E!N72+FC_OTH_CP_HW_E!N72+FC_OTH_CP_CA_E!N72</f>
        <v>0</v>
      </c>
      <c r="O72" s="55">
        <f>FC_OTH_CP_SH_E!O72+FC_OTH_CP_SC_E!O72+FC_OTH_CP_HW_E!O72+FC_OTH_CP_CA_E!O72</f>
        <v>0</v>
      </c>
      <c r="P72" s="55">
        <f>FC_OTH_CP_SH_E!P72+FC_OTH_CP_SC_E!P72+FC_OTH_CP_HW_E!P72+FC_OTH_CP_CA_E!P72</f>
        <v>0</v>
      </c>
      <c r="Q72" s="55">
        <f>FC_OTH_CP_SH_E!Q72+FC_OTH_CP_SC_E!Q72+FC_OTH_CP_HW_E!Q72+FC_OTH_CP_CA_E!Q72</f>
        <v>0</v>
      </c>
      <c r="R72" s="55">
        <f>FC_OTH_CP_SH_E!R72+FC_OTH_CP_SC_E!R72+FC_OTH_CP_HW_E!R72+FC_OTH_CP_CA_E!R72</f>
        <v>0</v>
      </c>
      <c r="S72" s="55">
        <f>FC_OTH_CP_SH_E!S72+FC_OTH_CP_SC_E!S72+FC_OTH_CP_HW_E!S72+FC_OTH_CP_CA_E!S72</f>
        <v>0</v>
      </c>
      <c r="T72" s="55">
        <f>FC_OTH_CP_SH_E!T72+FC_OTH_CP_SC_E!T72+FC_OTH_CP_HW_E!T72+FC_OTH_CP_CA_E!T72</f>
        <v>0</v>
      </c>
      <c r="U72" s="55">
        <f>FC_OTH_CP_SH_E!U72+FC_OTH_CP_SC_E!U72+FC_OTH_CP_HW_E!U72+FC_OTH_CP_CA_E!U72</f>
        <v>0</v>
      </c>
      <c r="V72" s="55">
        <f>FC_OTH_CP_SH_E!V72+FC_OTH_CP_SC_E!V72+FC_OTH_CP_HW_E!V72+FC_OTH_CP_CA_E!V72</f>
        <v>0</v>
      </c>
      <c r="W72" s="55">
        <f>FC_OTH_CP_SH_E!W72+FC_OTH_CP_SC_E!W72+FC_OTH_CP_HW_E!W72+FC_OTH_CP_CA_E!W72</f>
        <v>0</v>
      </c>
      <c r="X72" s="55">
        <f>FC_OTH_CP_SH_E!X72+FC_OTH_CP_SC_E!X72+FC_OTH_CP_HW_E!X72+FC_OTH_CP_CA_E!X72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307</v>
      </c>
      <c r="B1" s="4" t="s">
        <v>299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464.91151296484207</v>
      </c>
      <c r="D2" s="21">
        <f t="shared" ref="D2:X2" si="0">SUM(D3,D17,D22,D25,D26,D51,D52)</f>
        <v>414.3742083425991</v>
      </c>
      <c r="E2" s="21">
        <f t="shared" si="0"/>
        <v>416.91387143679208</v>
      </c>
      <c r="F2" s="21">
        <f t="shared" si="0"/>
        <v>413.85272324435886</v>
      </c>
      <c r="G2" s="21">
        <f t="shared" si="0"/>
        <v>379.83737356375639</v>
      </c>
      <c r="H2" s="21">
        <f t="shared" si="0"/>
        <v>332.74809434776523</v>
      </c>
      <c r="I2" s="21">
        <f t="shared" si="0"/>
        <v>315.21392155506811</v>
      </c>
      <c r="J2" s="21">
        <f t="shared" si="0"/>
        <v>275.89626872565293</v>
      </c>
      <c r="K2" s="21">
        <f t="shared" si="0"/>
        <v>306.26794680875417</v>
      </c>
      <c r="L2" s="21">
        <f t="shared" si="0"/>
        <v>310.98111981486642</v>
      </c>
      <c r="M2" s="21">
        <f t="shared" si="0"/>
        <v>406.1287464007579</v>
      </c>
      <c r="N2" s="21">
        <f t="shared" si="0"/>
        <v>215.55447020779499</v>
      </c>
      <c r="O2" s="21">
        <f t="shared" si="0"/>
        <v>315.12891775841661</v>
      </c>
      <c r="P2" s="21">
        <f t="shared" si="0"/>
        <v>343.72796540349088</v>
      </c>
      <c r="Q2" s="21">
        <f t="shared" si="0"/>
        <v>291.01534235208538</v>
      </c>
      <c r="R2" s="21">
        <f t="shared" si="0"/>
        <v>388.67213671541447</v>
      </c>
      <c r="S2" s="21">
        <f t="shared" si="0"/>
        <v>415.46664776717489</v>
      </c>
      <c r="T2" s="21">
        <f t="shared" si="0"/>
        <v>457.10713527574319</v>
      </c>
      <c r="U2" s="21">
        <f t="shared" si="0"/>
        <v>481.96854380372042</v>
      </c>
      <c r="V2" s="21">
        <f t="shared" si="0"/>
        <v>569.17705311558757</v>
      </c>
      <c r="W2" s="21">
        <f t="shared" si="0"/>
        <v>476.97023585413609</v>
      </c>
      <c r="X2" s="21">
        <f t="shared" si="0"/>
        <v>532.42267931544916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168.13869965909868</v>
      </c>
      <c r="D26" s="27">
        <f t="shared" si="11"/>
        <v>214.97886438170406</v>
      </c>
      <c r="E26" s="27">
        <f t="shared" si="11"/>
        <v>196.79946704033449</v>
      </c>
      <c r="F26" s="27">
        <f t="shared" si="11"/>
        <v>176.24070871908822</v>
      </c>
      <c r="G26" s="27">
        <f t="shared" si="11"/>
        <v>176.71053517809514</v>
      </c>
      <c r="H26" s="27">
        <f t="shared" si="11"/>
        <v>159.24007722973749</v>
      </c>
      <c r="I26" s="27">
        <f t="shared" si="11"/>
        <v>92.738962868665638</v>
      </c>
      <c r="J26" s="27">
        <f t="shared" si="11"/>
        <v>88.599930747960983</v>
      </c>
      <c r="K26" s="27">
        <f t="shared" si="11"/>
        <v>70.104414580054353</v>
      </c>
      <c r="L26" s="27">
        <f t="shared" si="11"/>
        <v>65.902580703875103</v>
      </c>
      <c r="M26" s="27">
        <f t="shared" si="11"/>
        <v>138.53554273065683</v>
      </c>
      <c r="N26" s="27">
        <f t="shared" si="11"/>
        <v>105.2196448982654</v>
      </c>
      <c r="O26" s="27">
        <f t="shared" si="11"/>
        <v>111.5520617216004</v>
      </c>
      <c r="P26" s="27">
        <f t="shared" si="11"/>
        <v>141.15304616221468</v>
      </c>
      <c r="Q26" s="27">
        <f t="shared" si="11"/>
        <v>126.77889187644745</v>
      </c>
      <c r="R26" s="27">
        <f t="shared" si="11"/>
        <v>194.3987884164753</v>
      </c>
      <c r="S26" s="27">
        <f t="shared" si="11"/>
        <v>190.01681037976707</v>
      </c>
      <c r="T26" s="27">
        <f t="shared" si="11"/>
        <v>286.65183692162793</v>
      </c>
      <c r="U26" s="27">
        <f t="shared" si="11"/>
        <v>283.82981286242972</v>
      </c>
      <c r="V26" s="27">
        <f t="shared" si="11"/>
        <v>350.78311156520175</v>
      </c>
      <c r="W26" s="27">
        <f t="shared" si="11"/>
        <v>323.81092504731697</v>
      </c>
      <c r="X26" s="27">
        <f t="shared" si="11"/>
        <v>293.62169498156368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168.13869965909868</v>
      </c>
      <c r="D33" s="19">
        <f t="shared" si="13"/>
        <v>214.97886438170406</v>
      </c>
      <c r="E33" s="19">
        <f t="shared" si="13"/>
        <v>196.79946704033449</v>
      </c>
      <c r="F33" s="19">
        <f t="shared" si="13"/>
        <v>176.24070871908822</v>
      </c>
      <c r="G33" s="19">
        <f t="shared" si="13"/>
        <v>176.71053517809514</v>
      </c>
      <c r="H33" s="19">
        <f t="shared" si="13"/>
        <v>159.24007722973749</v>
      </c>
      <c r="I33" s="19">
        <f t="shared" si="13"/>
        <v>92.738962868665638</v>
      </c>
      <c r="J33" s="19">
        <f t="shared" si="13"/>
        <v>88.599930747960983</v>
      </c>
      <c r="K33" s="19">
        <f t="shared" si="13"/>
        <v>70.104414580054353</v>
      </c>
      <c r="L33" s="19">
        <f t="shared" si="13"/>
        <v>65.902580703875103</v>
      </c>
      <c r="M33" s="19">
        <f t="shared" si="13"/>
        <v>138.53554273065683</v>
      </c>
      <c r="N33" s="19">
        <f t="shared" si="13"/>
        <v>105.2196448982654</v>
      </c>
      <c r="O33" s="19">
        <f t="shared" si="13"/>
        <v>111.5520617216004</v>
      </c>
      <c r="P33" s="19">
        <f t="shared" si="13"/>
        <v>141.15304616221468</v>
      </c>
      <c r="Q33" s="19">
        <f t="shared" si="13"/>
        <v>126.77889187644745</v>
      </c>
      <c r="R33" s="19">
        <f t="shared" si="13"/>
        <v>194.3987884164753</v>
      </c>
      <c r="S33" s="19">
        <f t="shared" si="13"/>
        <v>190.01681037976707</v>
      </c>
      <c r="T33" s="19">
        <f t="shared" si="13"/>
        <v>286.65183692162793</v>
      </c>
      <c r="U33" s="19">
        <f t="shared" si="13"/>
        <v>283.82981286242972</v>
      </c>
      <c r="V33" s="19">
        <f t="shared" si="13"/>
        <v>350.78311156520175</v>
      </c>
      <c r="W33" s="19">
        <f t="shared" si="13"/>
        <v>323.81092504731697</v>
      </c>
      <c r="X33" s="19">
        <f t="shared" si="13"/>
        <v>293.62169498156368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0.7159862064086685</v>
      </c>
      <c r="D38" s="8">
        <v>0.62061950724644543</v>
      </c>
      <c r="E38" s="8">
        <v>0.65580420006641593</v>
      </c>
      <c r="F38" s="8">
        <v>0.69808271656496124</v>
      </c>
      <c r="G38" s="8">
        <v>0.54108473857812434</v>
      </c>
      <c r="H38" s="8">
        <v>0.39413000335016102</v>
      </c>
      <c r="I38" s="8">
        <v>0.4386343434391467</v>
      </c>
      <c r="J38" s="8">
        <v>0.56297667930099682</v>
      </c>
      <c r="K38" s="8">
        <v>0.53755317738318908</v>
      </c>
      <c r="L38" s="8">
        <v>1.1175765575775662</v>
      </c>
      <c r="M38" s="8">
        <v>0.97714339898947089</v>
      </c>
      <c r="N38" s="8">
        <v>0.77407732747843172</v>
      </c>
      <c r="O38" s="8">
        <v>0.48524635953800477</v>
      </c>
      <c r="P38" s="8">
        <v>0.55014007659651909</v>
      </c>
      <c r="Q38" s="8">
        <v>0.49654623017067001</v>
      </c>
      <c r="R38" s="8">
        <v>0.62124959692270976</v>
      </c>
      <c r="S38" s="8">
        <v>0.62810820785636123</v>
      </c>
      <c r="T38" s="8">
        <v>0.62564529078882991</v>
      </c>
      <c r="U38" s="8">
        <v>0.6581936028937867</v>
      </c>
      <c r="V38" s="8">
        <v>0.58678835310930966</v>
      </c>
      <c r="W38" s="8">
        <v>0.52983533794294579</v>
      </c>
      <c r="X38" s="8">
        <v>0.66029793972141437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167.42271345269</v>
      </c>
      <c r="D43" s="8">
        <v>214.3582448744576</v>
      </c>
      <c r="E43" s="8">
        <v>196.14366284026806</v>
      </c>
      <c r="F43" s="8">
        <v>175.54262600252326</v>
      </c>
      <c r="G43" s="8">
        <v>176.16945043951702</v>
      </c>
      <c r="H43" s="8">
        <v>158.84594722638732</v>
      </c>
      <c r="I43" s="8">
        <v>92.30032852522649</v>
      </c>
      <c r="J43" s="8">
        <v>88.036954068659981</v>
      </c>
      <c r="K43" s="8">
        <v>69.566861402671165</v>
      </c>
      <c r="L43" s="8">
        <v>64.785004146297538</v>
      </c>
      <c r="M43" s="8">
        <v>137.55839933166735</v>
      </c>
      <c r="N43" s="8">
        <v>104.44556757078696</v>
      </c>
      <c r="O43" s="8">
        <v>111.06681536206239</v>
      </c>
      <c r="P43" s="8">
        <v>140.60290608561817</v>
      </c>
      <c r="Q43" s="8">
        <v>126.28234564627678</v>
      </c>
      <c r="R43" s="8">
        <v>193.77753881955257</v>
      </c>
      <c r="S43" s="8">
        <v>189.38870217191069</v>
      </c>
      <c r="T43" s="8">
        <v>286.02619163083909</v>
      </c>
      <c r="U43" s="8">
        <v>283.17161925953593</v>
      </c>
      <c r="V43" s="8">
        <v>350.19632321209247</v>
      </c>
      <c r="W43" s="8">
        <v>323.28108970937404</v>
      </c>
      <c r="X43" s="8">
        <v>292.96139704184225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296.7728133057434</v>
      </c>
      <c r="D51" s="27">
        <v>199.39534396089508</v>
      </c>
      <c r="E51" s="27">
        <v>220.11440439645756</v>
      </c>
      <c r="F51" s="27">
        <v>237.61201452527064</v>
      </c>
      <c r="G51" s="27">
        <v>203.12683838566122</v>
      </c>
      <c r="H51" s="27">
        <v>173.50801711802777</v>
      </c>
      <c r="I51" s="27">
        <v>222.47495868640246</v>
      </c>
      <c r="J51" s="27">
        <v>187.29633797769193</v>
      </c>
      <c r="K51" s="27">
        <v>236.16353222869984</v>
      </c>
      <c r="L51" s="27">
        <v>245.07853911099133</v>
      </c>
      <c r="M51" s="27">
        <v>267.5932036701011</v>
      </c>
      <c r="N51" s="27">
        <v>110.33482530952959</v>
      </c>
      <c r="O51" s="27">
        <v>203.5768560368162</v>
      </c>
      <c r="P51" s="27">
        <v>202.57491924127618</v>
      </c>
      <c r="Q51" s="27">
        <v>164.23645047563792</v>
      </c>
      <c r="R51" s="27">
        <v>194.27334829893914</v>
      </c>
      <c r="S51" s="27">
        <v>225.4498373874078</v>
      </c>
      <c r="T51" s="27">
        <v>170.45529835411523</v>
      </c>
      <c r="U51" s="27">
        <v>198.13873094129073</v>
      </c>
      <c r="V51" s="27">
        <v>218.39394155038576</v>
      </c>
      <c r="W51" s="27">
        <v>153.15931080681912</v>
      </c>
      <c r="X51" s="27">
        <v>238.80098433388554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0.82426418435614923</v>
      </c>
      <c r="D61" s="49">
        <f t="shared" si="15"/>
        <v>1.276201223502236</v>
      </c>
      <c r="E61" s="49">
        <f t="shared" si="15"/>
        <v>1.4690784923447104</v>
      </c>
      <c r="F61" s="49">
        <f t="shared" si="15"/>
        <v>1.4534274653276034</v>
      </c>
      <c r="G61" s="49">
        <f t="shared" si="15"/>
        <v>1.4174241595539558</v>
      </c>
      <c r="H61" s="49">
        <f t="shared" si="15"/>
        <v>1.2907421752875887</v>
      </c>
      <c r="I61" s="49">
        <f t="shared" si="15"/>
        <v>1.2003593753521817</v>
      </c>
      <c r="J61" s="49">
        <f t="shared" si="15"/>
        <v>1.1539326595009016</v>
      </c>
      <c r="K61" s="49">
        <f t="shared" si="15"/>
        <v>1.6078988957300693</v>
      </c>
      <c r="L61" s="49">
        <f t="shared" si="15"/>
        <v>2.2728191065041714</v>
      </c>
      <c r="M61" s="49">
        <f t="shared" si="15"/>
        <v>1.9252111316793914</v>
      </c>
      <c r="N61" s="49">
        <f t="shared" si="15"/>
        <v>1.5409032770657412</v>
      </c>
      <c r="O61" s="49">
        <f t="shared" si="15"/>
        <v>2.2972548256091878</v>
      </c>
      <c r="P61" s="49">
        <f t="shared" si="15"/>
        <v>3.5597136387232293</v>
      </c>
      <c r="Q61" s="49">
        <f t="shared" si="15"/>
        <v>4.3238178586243139</v>
      </c>
      <c r="R61" s="49">
        <f t="shared" si="15"/>
        <v>2.778332532846004</v>
      </c>
      <c r="S61" s="49">
        <f t="shared" si="15"/>
        <v>5.0592903356989929</v>
      </c>
      <c r="T61" s="49">
        <f t="shared" si="15"/>
        <v>2.0556387998273697</v>
      </c>
      <c r="U61" s="49">
        <f t="shared" si="15"/>
        <v>1.895983070354724</v>
      </c>
      <c r="V61" s="49">
        <f t="shared" si="15"/>
        <v>2.0857835811283971</v>
      </c>
      <c r="W61" s="49">
        <f t="shared" si="15"/>
        <v>1.7474568158664667</v>
      </c>
      <c r="X61" s="49">
        <f t="shared" si="15"/>
        <v>1.7435583759729119</v>
      </c>
    </row>
    <row r="62" spans="1:24" ht="11.25" customHeight="1" x14ac:dyDescent="0.2">
      <c r="A62" s="50" t="s">
        <v>92</v>
      </c>
      <c r="B62" s="51" t="s">
        <v>93</v>
      </c>
      <c r="C62" s="52">
        <v>0.11208959999999998</v>
      </c>
      <c r="D62" s="52">
        <v>0.33586559999999993</v>
      </c>
      <c r="E62" s="52">
        <v>0.56004480000000012</v>
      </c>
      <c r="F62" s="52">
        <v>0.33586559999999993</v>
      </c>
      <c r="G62" s="52">
        <v>0.42295680000000002</v>
      </c>
      <c r="H62" s="52">
        <v>0.35320319999999999</v>
      </c>
      <c r="I62" s="52">
        <v>0.14555519999999997</v>
      </c>
      <c r="J62" s="52">
        <v>0.15926399999999991</v>
      </c>
      <c r="K62" s="52">
        <v>0.42900480000000007</v>
      </c>
      <c r="L62" s="52">
        <v>0.8826048000000003</v>
      </c>
      <c r="M62" s="52">
        <v>0.65076480000000003</v>
      </c>
      <c r="N62" s="52">
        <v>0.30925440000000015</v>
      </c>
      <c r="O62" s="52">
        <v>0.94187520000000047</v>
      </c>
      <c r="P62" s="52">
        <v>1.9462463999999999</v>
      </c>
      <c r="Q62" s="52">
        <v>2.7308735999999985</v>
      </c>
      <c r="R62" s="52">
        <v>1.1172671999999981</v>
      </c>
      <c r="S62" s="52">
        <v>2.5587071999999997</v>
      </c>
      <c r="T62" s="52">
        <v>8.8300800000000026E-2</v>
      </c>
      <c r="U62" s="52">
        <v>0.12176640000000012</v>
      </c>
      <c r="V62" s="52">
        <v>6.1689600000000032E-2</v>
      </c>
      <c r="W62" s="52">
        <v>0.23022719999999991</v>
      </c>
      <c r="X62" s="52">
        <v>0.65036159999999921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0.71217458435614922</v>
      </c>
      <c r="D64" s="52">
        <v>0.94033562350223598</v>
      </c>
      <c r="E64" s="52">
        <v>0.90903369234471021</v>
      </c>
      <c r="F64" s="52">
        <v>1.1175618653276034</v>
      </c>
      <c r="G64" s="52">
        <v>0.99446735955395571</v>
      </c>
      <c r="H64" s="52">
        <v>0.93753897528758867</v>
      </c>
      <c r="I64" s="52">
        <v>1.0548041753521817</v>
      </c>
      <c r="J64" s="52">
        <v>0.99466865950090166</v>
      </c>
      <c r="K64" s="52">
        <v>1.1788940957300691</v>
      </c>
      <c r="L64" s="52">
        <v>1.3902143065041712</v>
      </c>
      <c r="M64" s="52">
        <v>1.2744463316793915</v>
      </c>
      <c r="N64" s="52">
        <v>1.231648877065741</v>
      </c>
      <c r="O64" s="52">
        <v>1.3553796256091872</v>
      </c>
      <c r="P64" s="52">
        <v>1.6134672387232296</v>
      </c>
      <c r="Q64" s="52">
        <v>1.5929442586243157</v>
      </c>
      <c r="R64" s="52">
        <v>1.6610653328460059</v>
      </c>
      <c r="S64" s="52">
        <v>2.5005831356989936</v>
      </c>
      <c r="T64" s="52">
        <v>1.9673379998273699</v>
      </c>
      <c r="U64" s="52">
        <v>1.774216670354724</v>
      </c>
      <c r="V64" s="52">
        <v>2.0240939811283969</v>
      </c>
      <c r="W64" s="52">
        <v>1.5172296158664669</v>
      </c>
      <c r="X64" s="52">
        <v>1.0931967759729126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306</v>
      </c>
      <c r="B1" s="4" t="s">
        <v>298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1.7417059444154604E-2</v>
      </c>
      <c r="D2" s="21">
        <f t="shared" ref="D2:X2" si="0">SUM(D3,D17,D22,D25,D26,D51,D52)</f>
        <v>2.3892513334716033E-2</v>
      </c>
      <c r="E2" s="21">
        <f t="shared" si="0"/>
        <v>3.7086303038740553E-2</v>
      </c>
      <c r="F2" s="21">
        <f t="shared" si="0"/>
        <v>3.7263913550506907E-2</v>
      </c>
      <c r="G2" s="21">
        <f t="shared" si="0"/>
        <v>5.7730857728497002E-2</v>
      </c>
      <c r="H2" s="21">
        <f t="shared" si="0"/>
        <v>6.773944964014611E-2</v>
      </c>
      <c r="I2" s="21">
        <f t="shared" si="0"/>
        <v>9.5350111473516422E-2</v>
      </c>
      <c r="J2" s="21">
        <f t="shared" si="0"/>
        <v>0.11785149860045456</v>
      </c>
      <c r="K2" s="21">
        <f t="shared" si="0"/>
        <v>0.13166278380537569</v>
      </c>
      <c r="L2" s="21">
        <f t="shared" si="0"/>
        <v>0.17976594403769383</v>
      </c>
      <c r="M2" s="21">
        <f t="shared" si="0"/>
        <v>0.17716219205775841</v>
      </c>
      <c r="N2" s="21">
        <f t="shared" si="0"/>
        <v>0.19151881171343105</v>
      </c>
      <c r="O2" s="21">
        <f t="shared" si="0"/>
        <v>0.2200372799444352</v>
      </c>
      <c r="P2" s="21">
        <f t="shared" si="0"/>
        <v>0.26876799123215095</v>
      </c>
      <c r="Q2" s="21">
        <f t="shared" si="0"/>
        <v>0.35538091407653899</v>
      </c>
      <c r="R2" s="21">
        <f t="shared" si="0"/>
        <v>0.48829095428833724</v>
      </c>
      <c r="S2" s="21">
        <f t="shared" si="0"/>
        <v>0.61753768557061683</v>
      </c>
      <c r="T2" s="21">
        <f t="shared" si="0"/>
        <v>0.73755689643832301</v>
      </c>
      <c r="U2" s="21">
        <f t="shared" si="0"/>
        <v>0.84515420864187851</v>
      </c>
      <c r="V2" s="21">
        <f t="shared" si="0"/>
        <v>0.93389007663640045</v>
      </c>
      <c r="W2" s="21">
        <f t="shared" si="0"/>
        <v>1.0060918739983438</v>
      </c>
      <c r="X2" s="21">
        <f t="shared" si="0"/>
        <v>1.0702016782658617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0</v>
      </c>
      <c r="E26" s="27">
        <f t="shared" si="9"/>
        <v>0</v>
      </c>
      <c r="F26" s="27">
        <f t="shared" si="9"/>
        <v>0</v>
      </c>
      <c r="G26" s="27">
        <f t="shared" si="9"/>
        <v>0</v>
      </c>
      <c r="H26" s="27">
        <f t="shared" si="9"/>
        <v>0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</v>
      </c>
      <c r="U26" s="27">
        <f t="shared" si="9"/>
        <v>0</v>
      </c>
      <c r="V26" s="27">
        <f t="shared" si="9"/>
        <v>0</v>
      </c>
      <c r="W26" s="27">
        <f t="shared" si="9"/>
        <v>0</v>
      </c>
      <c r="X26" s="27">
        <f t="shared" si="9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0</v>
      </c>
      <c r="E33" s="19">
        <f t="shared" si="11"/>
        <v>0</v>
      </c>
      <c r="F33" s="19">
        <f t="shared" si="11"/>
        <v>0</v>
      </c>
      <c r="G33" s="19">
        <f t="shared" si="11"/>
        <v>0</v>
      </c>
      <c r="H33" s="19">
        <f t="shared" si="11"/>
        <v>0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</v>
      </c>
      <c r="U33" s="19">
        <f t="shared" si="11"/>
        <v>0</v>
      </c>
      <c r="V33" s="19">
        <f t="shared" si="11"/>
        <v>0</v>
      </c>
      <c r="W33" s="19">
        <f t="shared" si="11"/>
        <v>0</v>
      </c>
      <c r="X33" s="19">
        <f t="shared" si="11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1.7417059444154604E-2</v>
      </c>
      <c r="D51" s="27">
        <v>2.3892513334716033E-2</v>
      </c>
      <c r="E51" s="27">
        <v>3.7086303038740553E-2</v>
      </c>
      <c r="F51" s="27">
        <v>3.7263913550506907E-2</v>
      </c>
      <c r="G51" s="27">
        <v>5.7730857728497002E-2</v>
      </c>
      <c r="H51" s="27">
        <v>6.773944964014611E-2</v>
      </c>
      <c r="I51" s="27">
        <v>9.5350111473516422E-2</v>
      </c>
      <c r="J51" s="27">
        <v>0.11785149860045456</v>
      </c>
      <c r="K51" s="27">
        <v>0.13166278380537569</v>
      </c>
      <c r="L51" s="27">
        <v>0.17976594403769383</v>
      </c>
      <c r="M51" s="27">
        <v>0.17716219205775841</v>
      </c>
      <c r="N51" s="27">
        <v>0.19151881171343105</v>
      </c>
      <c r="O51" s="27">
        <v>0.2200372799444352</v>
      </c>
      <c r="P51" s="27">
        <v>0.26876799123215095</v>
      </c>
      <c r="Q51" s="27">
        <v>0.35538091407653899</v>
      </c>
      <c r="R51" s="27">
        <v>0.48829095428833724</v>
      </c>
      <c r="S51" s="27">
        <v>0.61753768557061683</v>
      </c>
      <c r="T51" s="27">
        <v>0.73755689643832301</v>
      </c>
      <c r="U51" s="27">
        <v>0.84515420864187851</v>
      </c>
      <c r="V51" s="27">
        <v>0.93389007663640045</v>
      </c>
      <c r="W51" s="27">
        <v>1.0060918739983438</v>
      </c>
      <c r="X51" s="27">
        <v>1.0702016782658617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4.1796237775891639E-5</v>
      </c>
      <c r="D61" s="49">
        <f t="shared" si="13"/>
        <v>1.1267555689786749E-4</v>
      </c>
      <c r="E61" s="49">
        <f t="shared" si="13"/>
        <v>1.5315989464278665E-4</v>
      </c>
      <c r="F61" s="49">
        <f t="shared" si="13"/>
        <v>1.7526356493426399E-4</v>
      </c>
      <c r="G61" s="49">
        <f t="shared" si="13"/>
        <v>2.8263844456162318E-4</v>
      </c>
      <c r="H61" s="49">
        <f t="shared" si="13"/>
        <v>3.6602558923237895E-4</v>
      </c>
      <c r="I61" s="49">
        <f t="shared" si="13"/>
        <v>4.5207647771420043E-4</v>
      </c>
      <c r="J61" s="49">
        <f t="shared" si="13"/>
        <v>6.2587017663446513E-4</v>
      </c>
      <c r="K61" s="49">
        <f t="shared" si="13"/>
        <v>6.5724151815798096E-4</v>
      </c>
      <c r="L61" s="49">
        <f t="shared" si="13"/>
        <v>1.0197269337820288E-3</v>
      </c>
      <c r="M61" s="49">
        <f t="shared" si="13"/>
        <v>8.4375725049670779E-4</v>
      </c>
      <c r="N61" s="49">
        <f t="shared" si="13"/>
        <v>2.1378919006041076E-3</v>
      </c>
      <c r="O61" s="49">
        <f t="shared" si="13"/>
        <v>1.4649702914029572E-3</v>
      </c>
      <c r="P61" s="49">
        <f t="shared" si="13"/>
        <v>2.1406813355508854E-3</v>
      </c>
      <c r="Q61" s="49">
        <f t="shared" si="13"/>
        <v>3.446871781893855E-3</v>
      </c>
      <c r="R61" s="49">
        <f t="shared" si="13"/>
        <v>4.1749585499632827E-3</v>
      </c>
      <c r="S61" s="49">
        <f t="shared" si="13"/>
        <v>6.8494363983192721E-3</v>
      </c>
      <c r="T61" s="49">
        <f t="shared" si="13"/>
        <v>8.5126348280673524E-3</v>
      </c>
      <c r="U61" s="49">
        <f t="shared" si="13"/>
        <v>7.5678625721953318E-3</v>
      </c>
      <c r="V61" s="49">
        <f t="shared" si="13"/>
        <v>8.6553741817932597E-3</v>
      </c>
      <c r="W61" s="49">
        <f t="shared" si="13"/>
        <v>9.9665660512029252E-3</v>
      </c>
      <c r="X61" s="49">
        <f t="shared" si="13"/>
        <v>4.8992303259741089E-3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4.1796237775891639E-5</v>
      </c>
      <c r="D64" s="52">
        <v>1.1267555689786749E-4</v>
      </c>
      <c r="E64" s="52">
        <v>1.5315989464278665E-4</v>
      </c>
      <c r="F64" s="52">
        <v>1.7526356493426399E-4</v>
      </c>
      <c r="G64" s="52">
        <v>2.8263844456162318E-4</v>
      </c>
      <c r="H64" s="52">
        <v>3.6602558923237895E-4</v>
      </c>
      <c r="I64" s="52">
        <v>4.5207647771420043E-4</v>
      </c>
      <c r="J64" s="52">
        <v>6.2587017663446513E-4</v>
      </c>
      <c r="K64" s="52">
        <v>6.5724151815798096E-4</v>
      </c>
      <c r="L64" s="52">
        <v>1.0197269337820288E-3</v>
      </c>
      <c r="M64" s="52">
        <v>8.4375725049670779E-4</v>
      </c>
      <c r="N64" s="52">
        <v>2.1378919006041076E-3</v>
      </c>
      <c r="O64" s="52">
        <v>1.4649702914029572E-3</v>
      </c>
      <c r="P64" s="52">
        <v>2.1406813355508854E-3</v>
      </c>
      <c r="Q64" s="52">
        <v>3.446871781893855E-3</v>
      </c>
      <c r="R64" s="52">
        <v>4.1749585499632827E-3</v>
      </c>
      <c r="S64" s="52">
        <v>6.8494363983192721E-3</v>
      </c>
      <c r="T64" s="52">
        <v>8.5126348280673524E-3</v>
      </c>
      <c r="U64" s="52">
        <v>7.5678625721953318E-3</v>
      </c>
      <c r="V64" s="52">
        <v>8.6553741817932597E-3</v>
      </c>
      <c r="W64" s="52">
        <v>9.9665660512029252E-3</v>
      </c>
      <c r="X64" s="52">
        <v>4.8992303259741089E-3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305</v>
      </c>
      <c r="B1" s="4" t="s">
        <v>297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35.425290994646929</v>
      </c>
      <c r="D2" s="21">
        <f t="shared" ref="D2:X2" si="0">SUM(D3,D17,D22,D25,D26,D51,D52)</f>
        <v>35.488375873249481</v>
      </c>
      <c r="E2" s="21">
        <f t="shared" si="0"/>
        <v>36.462878408995806</v>
      </c>
      <c r="F2" s="21">
        <f t="shared" si="0"/>
        <v>37.789413856083613</v>
      </c>
      <c r="G2" s="21">
        <f t="shared" si="0"/>
        <v>37.528305759684471</v>
      </c>
      <c r="H2" s="21">
        <f t="shared" si="0"/>
        <v>36.908263266806529</v>
      </c>
      <c r="I2" s="21">
        <f t="shared" si="0"/>
        <v>30.701548346488934</v>
      </c>
      <c r="J2" s="21">
        <f t="shared" si="0"/>
        <v>29.446374316698659</v>
      </c>
      <c r="K2" s="21">
        <f t="shared" si="0"/>
        <v>29.479361894046541</v>
      </c>
      <c r="L2" s="21">
        <f t="shared" si="0"/>
        <v>28.443585895815943</v>
      </c>
      <c r="M2" s="21">
        <f t="shared" si="0"/>
        <v>36.249739830219418</v>
      </c>
      <c r="N2" s="21">
        <f t="shared" si="0"/>
        <v>31.05274615870313</v>
      </c>
      <c r="O2" s="21">
        <f t="shared" si="0"/>
        <v>35.287689966438016</v>
      </c>
      <c r="P2" s="21">
        <f t="shared" si="0"/>
        <v>36.073304942280444</v>
      </c>
      <c r="Q2" s="21">
        <f t="shared" si="0"/>
        <v>39.018106335293474</v>
      </c>
      <c r="R2" s="21">
        <f t="shared" si="0"/>
        <v>42.19241598985441</v>
      </c>
      <c r="S2" s="21">
        <f t="shared" si="0"/>
        <v>43.066768200774675</v>
      </c>
      <c r="T2" s="21">
        <f t="shared" si="0"/>
        <v>43.156978577572573</v>
      </c>
      <c r="U2" s="21">
        <f t="shared" si="0"/>
        <v>45.4321009518425</v>
      </c>
      <c r="V2" s="21">
        <f t="shared" si="0"/>
        <v>47.458290265611964</v>
      </c>
      <c r="W2" s="21">
        <f t="shared" si="0"/>
        <v>35.214516218088846</v>
      </c>
      <c r="X2" s="21">
        <f t="shared" si="0"/>
        <v>44.308482592389055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X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9">SUM(C12:C16)</f>
        <v>0</v>
      </c>
      <c r="D11" s="19">
        <f t="shared" ref="D11:X11" si="10">SUM(D12:D16)</f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1">SUM(C18:C21)</f>
        <v>0</v>
      </c>
      <c r="D17" s="27">
        <f t="shared" ref="D17:X17" si="12">SUM(D18:D21)</f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3">SUM(C23:C24)</f>
        <v>0</v>
      </c>
      <c r="D22" s="27">
        <f t="shared" ref="D22:X22" si="14">SUM(D23:D24)</f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5">SUM(C27,C33)</f>
        <v>20.640548700901316</v>
      </c>
      <c r="D26" s="27">
        <f t="shared" ref="D26:X26" si="16">SUM(D27,D33)</f>
        <v>20.271146698295972</v>
      </c>
      <c r="E26" s="27">
        <f t="shared" si="16"/>
        <v>20.690459559665509</v>
      </c>
      <c r="F26" s="27">
        <f t="shared" si="16"/>
        <v>20.5387699609118</v>
      </c>
      <c r="G26" s="27">
        <f t="shared" si="16"/>
        <v>20.232395741904899</v>
      </c>
      <c r="H26" s="27">
        <f t="shared" si="16"/>
        <v>19.140483650262535</v>
      </c>
      <c r="I26" s="27">
        <f t="shared" si="16"/>
        <v>12.861006771334326</v>
      </c>
      <c r="J26" s="27">
        <f t="shared" si="16"/>
        <v>11.539449812039015</v>
      </c>
      <c r="K26" s="27">
        <f t="shared" si="16"/>
        <v>8.1126352999456568</v>
      </c>
      <c r="L26" s="27">
        <f t="shared" si="16"/>
        <v>8.6214980961248671</v>
      </c>
      <c r="M26" s="27">
        <f t="shared" si="16"/>
        <v>13.413801949343206</v>
      </c>
      <c r="N26" s="27">
        <f t="shared" si="16"/>
        <v>9.4289503017345542</v>
      </c>
      <c r="O26" s="27">
        <f t="shared" si="16"/>
        <v>14.44926487839952</v>
      </c>
      <c r="P26" s="27">
        <f t="shared" si="16"/>
        <v>14.347741357785413</v>
      </c>
      <c r="Q26" s="27">
        <f t="shared" si="16"/>
        <v>15.479058043552611</v>
      </c>
      <c r="R26" s="27">
        <f t="shared" si="16"/>
        <v>15.197192823524492</v>
      </c>
      <c r="S26" s="27">
        <f t="shared" si="16"/>
        <v>14.523433100232914</v>
      </c>
      <c r="T26" s="27">
        <f t="shared" si="16"/>
        <v>23.124159518372029</v>
      </c>
      <c r="U26" s="27">
        <f t="shared" si="16"/>
        <v>24.789595737569883</v>
      </c>
      <c r="V26" s="27">
        <f t="shared" si="16"/>
        <v>27.79039723479772</v>
      </c>
      <c r="W26" s="27">
        <f t="shared" si="16"/>
        <v>22.405306032683399</v>
      </c>
      <c r="X26" s="27">
        <f t="shared" si="16"/>
        <v>25.972042898436637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7">SUM(C28:C32)</f>
        <v>0</v>
      </c>
      <c r="D27" s="19">
        <f t="shared" ref="D27:X27" si="18">SUM(D28:D32)</f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9">SUM(C34:C50)</f>
        <v>20.640548700901316</v>
      </c>
      <c r="D33" s="19">
        <f t="shared" ref="D33:X33" si="20">SUM(D34:D50)</f>
        <v>20.271146698295972</v>
      </c>
      <c r="E33" s="19">
        <f t="shared" si="20"/>
        <v>20.690459559665509</v>
      </c>
      <c r="F33" s="19">
        <f t="shared" si="20"/>
        <v>20.5387699609118</v>
      </c>
      <c r="G33" s="19">
        <f t="shared" si="20"/>
        <v>20.232395741904899</v>
      </c>
      <c r="H33" s="19">
        <f t="shared" si="20"/>
        <v>19.140483650262535</v>
      </c>
      <c r="I33" s="19">
        <f t="shared" si="20"/>
        <v>12.861006771334326</v>
      </c>
      <c r="J33" s="19">
        <f t="shared" si="20"/>
        <v>11.539449812039015</v>
      </c>
      <c r="K33" s="19">
        <f t="shared" si="20"/>
        <v>8.1126352999456568</v>
      </c>
      <c r="L33" s="19">
        <f t="shared" si="20"/>
        <v>8.6214980961248671</v>
      </c>
      <c r="M33" s="19">
        <f t="shared" si="20"/>
        <v>13.413801949343206</v>
      </c>
      <c r="N33" s="19">
        <f t="shared" si="20"/>
        <v>9.4289503017345542</v>
      </c>
      <c r="O33" s="19">
        <f t="shared" si="20"/>
        <v>14.44926487839952</v>
      </c>
      <c r="P33" s="19">
        <f t="shared" si="20"/>
        <v>14.347741357785413</v>
      </c>
      <c r="Q33" s="19">
        <f t="shared" si="20"/>
        <v>15.479058043552611</v>
      </c>
      <c r="R33" s="19">
        <f t="shared" si="20"/>
        <v>15.197192823524492</v>
      </c>
      <c r="S33" s="19">
        <f t="shared" si="20"/>
        <v>14.523433100232914</v>
      </c>
      <c r="T33" s="19">
        <f t="shared" si="20"/>
        <v>23.124159518372029</v>
      </c>
      <c r="U33" s="19">
        <f t="shared" si="20"/>
        <v>24.789595737569883</v>
      </c>
      <c r="V33" s="19">
        <f t="shared" si="20"/>
        <v>27.79039723479772</v>
      </c>
      <c r="W33" s="19">
        <f t="shared" si="20"/>
        <v>22.405306032683399</v>
      </c>
      <c r="X33" s="19">
        <f t="shared" si="20"/>
        <v>25.972042898436637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8.7893793591331537E-2</v>
      </c>
      <c r="D38" s="8">
        <v>5.8520492753554351E-2</v>
      </c>
      <c r="E38" s="8">
        <v>6.8947799933584131E-2</v>
      </c>
      <c r="F38" s="8">
        <v>8.1353283435038989E-2</v>
      </c>
      <c r="G38" s="8">
        <v>6.1951261421875868E-2</v>
      </c>
      <c r="H38" s="8">
        <v>4.7373996649838934E-2</v>
      </c>
      <c r="I38" s="8">
        <v>6.0829656560853242E-2</v>
      </c>
      <c r="J38" s="8">
        <v>7.3323320699003408E-2</v>
      </c>
      <c r="K38" s="8">
        <v>6.220682261681084E-2</v>
      </c>
      <c r="L38" s="8">
        <v>0.14620344242243336</v>
      </c>
      <c r="M38" s="8">
        <v>9.4612601010529637E-2</v>
      </c>
      <c r="N38" s="8">
        <v>6.936667252156789E-2</v>
      </c>
      <c r="O38" s="8">
        <v>6.2853640461994764E-2</v>
      </c>
      <c r="P38" s="8">
        <v>5.5919923403481349E-2</v>
      </c>
      <c r="Q38" s="8">
        <v>6.0625769829330135E-2</v>
      </c>
      <c r="R38" s="8">
        <v>4.8566403077289662E-2</v>
      </c>
      <c r="S38" s="8">
        <v>4.8007792143638622E-2</v>
      </c>
      <c r="T38" s="8">
        <v>5.0470709211169827E-2</v>
      </c>
      <c r="U38" s="8">
        <v>5.7486397106212367E-2</v>
      </c>
      <c r="V38" s="8">
        <v>4.6487646890689585E-2</v>
      </c>
      <c r="W38" s="8">
        <v>3.6660662057054622E-2</v>
      </c>
      <c r="X38" s="8">
        <v>5.8406060278586358E-2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20.552654907309986</v>
      </c>
      <c r="D43" s="8">
        <v>20.212626205542417</v>
      </c>
      <c r="E43" s="8">
        <v>20.621511759731924</v>
      </c>
      <c r="F43" s="8">
        <v>20.457416677476761</v>
      </c>
      <c r="G43" s="8">
        <v>20.170444480483024</v>
      </c>
      <c r="H43" s="8">
        <v>19.093109653612697</v>
      </c>
      <c r="I43" s="8">
        <v>12.800177114773472</v>
      </c>
      <c r="J43" s="8">
        <v>11.466126491340011</v>
      </c>
      <c r="K43" s="8">
        <v>8.0504284773288468</v>
      </c>
      <c r="L43" s="8">
        <v>8.4752946537024343</v>
      </c>
      <c r="M43" s="8">
        <v>13.319189348332676</v>
      </c>
      <c r="N43" s="8">
        <v>9.3595836292129864</v>
      </c>
      <c r="O43" s="8">
        <v>14.386411237937525</v>
      </c>
      <c r="P43" s="8">
        <v>14.291821434381932</v>
      </c>
      <c r="Q43" s="8">
        <v>15.41843227372328</v>
      </c>
      <c r="R43" s="8">
        <v>15.148626420447203</v>
      </c>
      <c r="S43" s="8">
        <v>14.475425308089276</v>
      </c>
      <c r="T43" s="8">
        <v>23.07368880916086</v>
      </c>
      <c r="U43" s="8">
        <v>24.732109340463669</v>
      </c>
      <c r="V43" s="8">
        <v>27.74390958790703</v>
      </c>
      <c r="W43" s="8">
        <v>22.368645370626343</v>
      </c>
      <c r="X43" s="8">
        <v>25.913636838158052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14.784742293745609</v>
      </c>
      <c r="D51" s="27">
        <v>15.217229174953507</v>
      </c>
      <c r="E51" s="27">
        <v>15.7724188493303</v>
      </c>
      <c r="F51" s="27">
        <v>17.250643895171816</v>
      </c>
      <c r="G51" s="27">
        <v>17.295910017779569</v>
      </c>
      <c r="H51" s="27">
        <v>17.767779616543997</v>
      </c>
      <c r="I51" s="27">
        <v>17.840541575154607</v>
      </c>
      <c r="J51" s="27">
        <v>17.906924504659642</v>
      </c>
      <c r="K51" s="27">
        <v>21.366726594100886</v>
      </c>
      <c r="L51" s="27">
        <v>19.822087799691076</v>
      </c>
      <c r="M51" s="27">
        <v>22.835937880876212</v>
      </c>
      <c r="N51" s="27">
        <v>21.623795856968574</v>
      </c>
      <c r="O51" s="27">
        <v>20.838425088038498</v>
      </c>
      <c r="P51" s="27">
        <v>21.725563584495031</v>
      </c>
      <c r="Q51" s="27">
        <v>23.539048291740865</v>
      </c>
      <c r="R51" s="27">
        <v>26.995223166329918</v>
      </c>
      <c r="S51" s="27">
        <v>28.543335100541761</v>
      </c>
      <c r="T51" s="27">
        <v>20.032819059200548</v>
      </c>
      <c r="U51" s="27">
        <v>20.642505214272614</v>
      </c>
      <c r="V51" s="27">
        <v>19.667893030814248</v>
      </c>
      <c r="W51" s="27">
        <v>12.809210185405451</v>
      </c>
      <c r="X51" s="27">
        <v>18.336439693952418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1">SUM(C53:C54)</f>
        <v>0</v>
      </c>
      <c r="D52" s="27">
        <f t="shared" ref="D52:X52" si="22">SUM(D53:D54)</f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3">SUM(C62:C72)</f>
        <v>3.5479387685736129E-2</v>
      </c>
      <c r="D61" s="49">
        <f t="shared" si="23"/>
        <v>7.1763474512286637E-2</v>
      </c>
      <c r="E61" s="49">
        <f t="shared" si="23"/>
        <v>6.5137309769104659E-2</v>
      </c>
      <c r="F61" s="49">
        <f t="shared" si="23"/>
        <v>8.1135046172255365E-2</v>
      </c>
      <c r="G61" s="49">
        <f t="shared" si="23"/>
        <v>8.4677229770136697E-2</v>
      </c>
      <c r="H61" s="49">
        <f t="shared" si="23"/>
        <v>9.6007009771190421E-2</v>
      </c>
      <c r="I61" s="49">
        <f t="shared" si="23"/>
        <v>8.4586048942898062E-2</v>
      </c>
      <c r="J61" s="49">
        <f t="shared" si="23"/>
        <v>9.5097730073906178E-2</v>
      </c>
      <c r="K61" s="49">
        <f t="shared" si="23"/>
        <v>0.10665959976611099</v>
      </c>
      <c r="L61" s="49">
        <f t="shared" si="23"/>
        <v>0.11244130205718385</v>
      </c>
      <c r="M61" s="49">
        <f t="shared" si="23"/>
        <v>0.10875902998874601</v>
      </c>
      <c r="N61" s="49">
        <f t="shared" si="23"/>
        <v>0.24138275300132178</v>
      </c>
      <c r="O61" s="49">
        <f t="shared" si="23"/>
        <v>0.13873864320314919</v>
      </c>
      <c r="P61" s="49">
        <f t="shared" si="23"/>
        <v>0.17303961032130938</v>
      </c>
      <c r="Q61" s="49">
        <f t="shared" si="23"/>
        <v>0.22830736856049599</v>
      </c>
      <c r="R61" s="49">
        <f t="shared" si="23"/>
        <v>0.23081307727827366</v>
      </c>
      <c r="S61" s="49">
        <f t="shared" si="23"/>
        <v>0.31658919436863792</v>
      </c>
      <c r="T61" s="49">
        <f t="shared" si="23"/>
        <v>0.23121209231616546</v>
      </c>
      <c r="U61" s="49">
        <f t="shared" si="23"/>
        <v>0.18484158395007941</v>
      </c>
      <c r="V61" s="49">
        <f t="shared" si="23"/>
        <v>0.18228373746331128</v>
      </c>
      <c r="W61" s="49">
        <f t="shared" si="23"/>
        <v>0.1268908363897539</v>
      </c>
      <c r="X61" s="49">
        <f t="shared" si="23"/>
        <v>8.3941600208078018E-2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3.5479387685736129E-2</v>
      </c>
      <c r="D64" s="52">
        <v>7.1763474512286637E-2</v>
      </c>
      <c r="E64" s="52">
        <v>6.5137309769104659E-2</v>
      </c>
      <c r="F64" s="52">
        <v>8.1135046172255365E-2</v>
      </c>
      <c r="G64" s="52">
        <v>8.4677229770136697E-2</v>
      </c>
      <c r="H64" s="52">
        <v>9.6007009771190421E-2</v>
      </c>
      <c r="I64" s="52">
        <v>8.4586048942898062E-2</v>
      </c>
      <c r="J64" s="52">
        <v>9.5097730073906178E-2</v>
      </c>
      <c r="K64" s="52">
        <v>0.10665959976611099</v>
      </c>
      <c r="L64" s="52">
        <v>0.11244130205718385</v>
      </c>
      <c r="M64" s="52">
        <v>0.10875902998874601</v>
      </c>
      <c r="N64" s="52">
        <v>0.24138275300132178</v>
      </c>
      <c r="O64" s="52">
        <v>0.13873864320314919</v>
      </c>
      <c r="P64" s="52">
        <v>0.17303961032130938</v>
      </c>
      <c r="Q64" s="52">
        <v>0.22830736856049599</v>
      </c>
      <c r="R64" s="52">
        <v>0.23081307727827366</v>
      </c>
      <c r="S64" s="52">
        <v>0.31658919436863792</v>
      </c>
      <c r="T64" s="52">
        <v>0.23121209231616546</v>
      </c>
      <c r="U64" s="52">
        <v>0.18484158395007941</v>
      </c>
      <c r="V64" s="52">
        <v>0.18228373746331128</v>
      </c>
      <c r="W64" s="52">
        <v>0.1268908363897539</v>
      </c>
      <c r="X64" s="52">
        <v>8.3941600208078018E-2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304</v>
      </c>
      <c r="B1" s="4" t="s">
        <v>296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48.886766941066853</v>
      </c>
      <c r="D2" s="21">
        <f t="shared" ref="D2:X2" si="0">SUM(D3,D17,D22,D25,D26,D51,D52)</f>
        <v>61.123146270816903</v>
      </c>
      <c r="E2" s="21">
        <f t="shared" si="0"/>
        <v>51.167781651173328</v>
      </c>
      <c r="F2" s="21">
        <f t="shared" si="0"/>
        <v>42.677313186007005</v>
      </c>
      <c r="G2" s="21">
        <f t="shared" si="0"/>
        <v>40.245437618830728</v>
      </c>
      <c r="H2" s="21">
        <f t="shared" si="0"/>
        <v>38.158152935788067</v>
      </c>
      <c r="I2" s="21">
        <f t="shared" si="0"/>
        <v>38.847723946969474</v>
      </c>
      <c r="J2" s="21">
        <f t="shared" si="0"/>
        <v>36.99837045904804</v>
      </c>
      <c r="K2" s="21">
        <f t="shared" si="0"/>
        <v>35.17846271339409</v>
      </c>
      <c r="L2" s="21">
        <f t="shared" si="0"/>
        <v>52.457196025280048</v>
      </c>
      <c r="M2" s="21">
        <f t="shared" si="0"/>
        <v>53.005666456965116</v>
      </c>
      <c r="N2" s="21">
        <f t="shared" si="0"/>
        <v>53.618512261788396</v>
      </c>
      <c r="O2" s="21">
        <f t="shared" si="0"/>
        <v>52.836948875200875</v>
      </c>
      <c r="P2" s="21">
        <f t="shared" si="0"/>
        <v>50.914420382996568</v>
      </c>
      <c r="Q2" s="21">
        <f t="shared" si="0"/>
        <v>45.690190598544845</v>
      </c>
      <c r="R2" s="21">
        <f t="shared" si="0"/>
        <v>46.017547740442623</v>
      </c>
      <c r="S2" s="21">
        <f t="shared" si="0"/>
        <v>45.934892386479767</v>
      </c>
      <c r="T2" s="21">
        <f t="shared" si="0"/>
        <v>39.655679170245719</v>
      </c>
      <c r="U2" s="21">
        <f t="shared" si="0"/>
        <v>36.034993235794687</v>
      </c>
      <c r="V2" s="21">
        <f t="shared" si="0"/>
        <v>37.587386182163804</v>
      </c>
      <c r="W2" s="21">
        <f t="shared" si="0"/>
        <v>28.231340373776952</v>
      </c>
      <c r="X2" s="21">
        <f t="shared" si="0"/>
        <v>39.730279413896284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11.610374759999999</v>
      </c>
      <c r="D26" s="27">
        <f t="shared" si="11"/>
        <v>23.220749519999995</v>
      </c>
      <c r="E26" s="27">
        <f t="shared" si="11"/>
        <v>11.610374759999999</v>
      </c>
      <c r="F26" s="27">
        <f t="shared" si="11"/>
        <v>2.9026504799999984</v>
      </c>
      <c r="G26" s="27">
        <f t="shared" si="11"/>
        <v>0</v>
      </c>
      <c r="H26" s="27">
        <f t="shared" si="11"/>
        <v>0</v>
      </c>
      <c r="I26" s="27">
        <f t="shared" si="11"/>
        <v>0</v>
      </c>
      <c r="J26" s="27">
        <f t="shared" si="11"/>
        <v>0</v>
      </c>
      <c r="K26" s="27">
        <f t="shared" si="11"/>
        <v>0</v>
      </c>
      <c r="L26" s="27">
        <f t="shared" si="11"/>
        <v>21.685375079999996</v>
      </c>
      <c r="M26" s="27">
        <f t="shared" si="11"/>
        <v>23.305025879999995</v>
      </c>
      <c r="N26" s="27">
        <f t="shared" si="11"/>
        <v>23.894278919999998</v>
      </c>
      <c r="O26" s="27">
        <f t="shared" si="11"/>
        <v>24.193221479999995</v>
      </c>
      <c r="P26" s="27">
        <f t="shared" si="11"/>
        <v>25.069831920000002</v>
      </c>
      <c r="Q26" s="27">
        <f t="shared" si="11"/>
        <v>22.367536559999991</v>
      </c>
      <c r="R26" s="27">
        <f t="shared" si="11"/>
        <v>24.526919520000021</v>
      </c>
      <c r="S26" s="27">
        <f t="shared" si="11"/>
        <v>26.303310719999999</v>
      </c>
      <c r="T26" s="27">
        <f t="shared" si="11"/>
        <v>22.939298279999999</v>
      </c>
      <c r="U26" s="27">
        <f t="shared" si="11"/>
        <v>20.300834880000028</v>
      </c>
      <c r="V26" s="27">
        <f t="shared" si="11"/>
        <v>24.204806639999987</v>
      </c>
      <c r="W26" s="27">
        <f t="shared" si="11"/>
        <v>18.730477799999996</v>
      </c>
      <c r="X26" s="27">
        <f t="shared" si="11"/>
        <v>28.163978279999995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11.610374759999999</v>
      </c>
      <c r="D33" s="19">
        <f t="shared" si="13"/>
        <v>23.220749519999995</v>
      </c>
      <c r="E33" s="19">
        <f t="shared" si="13"/>
        <v>11.610374759999999</v>
      </c>
      <c r="F33" s="19">
        <f t="shared" si="13"/>
        <v>2.9026504799999984</v>
      </c>
      <c r="G33" s="19">
        <f t="shared" si="13"/>
        <v>0</v>
      </c>
      <c r="H33" s="19">
        <f t="shared" si="13"/>
        <v>0</v>
      </c>
      <c r="I33" s="19">
        <f t="shared" si="13"/>
        <v>0</v>
      </c>
      <c r="J33" s="19">
        <f t="shared" si="13"/>
        <v>0</v>
      </c>
      <c r="K33" s="19">
        <f t="shared" si="13"/>
        <v>0</v>
      </c>
      <c r="L33" s="19">
        <f t="shared" si="13"/>
        <v>21.685375079999996</v>
      </c>
      <c r="M33" s="19">
        <f t="shared" si="13"/>
        <v>23.305025879999995</v>
      </c>
      <c r="N33" s="19">
        <f t="shared" si="13"/>
        <v>23.894278919999998</v>
      </c>
      <c r="O33" s="19">
        <f t="shared" si="13"/>
        <v>24.193221479999995</v>
      </c>
      <c r="P33" s="19">
        <f t="shared" si="13"/>
        <v>25.069831920000002</v>
      </c>
      <c r="Q33" s="19">
        <f t="shared" si="13"/>
        <v>22.367536559999991</v>
      </c>
      <c r="R33" s="19">
        <f t="shared" si="13"/>
        <v>24.526919520000021</v>
      </c>
      <c r="S33" s="19">
        <f t="shared" si="13"/>
        <v>26.303310719999999</v>
      </c>
      <c r="T33" s="19">
        <f t="shared" si="13"/>
        <v>22.939298279999999</v>
      </c>
      <c r="U33" s="19">
        <f t="shared" si="13"/>
        <v>20.300834880000028</v>
      </c>
      <c r="V33" s="19">
        <f t="shared" si="13"/>
        <v>24.204806639999987</v>
      </c>
      <c r="W33" s="19">
        <f t="shared" si="13"/>
        <v>18.730477799999996</v>
      </c>
      <c r="X33" s="19">
        <f t="shared" si="13"/>
        <v>28.163978279999995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11.610374759999999</v>
      </c>
      <c r="D36" s="8">
        <v>23.220749519999995</v>
      </c>
      <c r="E36" s="8">
        <v>11.610374759999999</v>
      </c>
      <c r="F36" s="8">
        <v>2.9026504799999984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21.685375079999996</v>
      </c>
      <c r="M36" s="8">
        <v>23.305025879999995</v>
      </c>
      <c r="N36" s="8">
        <v>23.894278919999998</v>
      </c>
      <c r="O36" s="8">
        <v>24.193221479999995</v>
      </c>
      <c r="P36" s="8">
        <v>25.069831920000002</v>
      </c>
      <c r="Q36" s="8">
        <v>22.367536559999991</v>
      </c>
      <c r="R36" s="8">
        <v>24.526919520000021</v>
      </c>
      <c r="S36" s="8">
        <v>26.303310719999999</v>
      </c>
      <c r="T36" s="8">
        <v>22.939298279999999</v>
      </c>
      <c r="U36" s="8">
        <v>20.300834880000028</v>
      </c>
      <c r="V36" s="8">
        <v>24.204806639999987</v>
      </c>
      <c r="W36" s="8">
        <v>18.730477799999996</v>
      </c>
      <c r="X36" s="8">
        <v>28.163978279999995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37.276392181066853</v>
      </c>
      <c r="D51" s="27">
        <v>37.902396750816905</v>
      </c>
      <c r="E51" s="27">
        <v>39.557406891173329</v>
      </c>
      <c r="F51" s="27">
        <v>39.774662706007007</v>
      </c>
      <c r="G51" s="27">
        <v>40.245437618830728</v>
      </c>
      <c r="H51" s="27">
        <v>38.158152935788067</v>
      </c>
      <c r="I51" s="27">
        <v>38.847723946969474</v>
      </c>
      <c r="J51" s="27">
        <v>36.99837045904804</v>
      </c>
      <c r="K51" s="27">
        <v>35.17846271339409</v>
      </c>
      <c r="L51" s="27">
        <v>30.771820945280052</v>
      </c>
      <c r="M51" s="27">
        <v>29.700640576965121</v>
      </c>
      <c r="N51" s="27">
        <v>29.724233341788402</v>
      </c>
      <c r="O51" s="27">
        <v>28.643727395200884</v>
      </c>
      <c r="P51" s="27">
        <v>25.844588462996565</v>
      </c>
      <c r="Q51" s="27">
        <v>23.322654038544851</v>
      </c>
      <c r="R51" s="27">
        <v>21.490628220442606</v>
      </c>
      <c r="S51" s="27">
        <v>19.631581666479768</v>
      </c>
      <c r="T51" s="27">
        <v>16.716380890245723</v>
      </c>
      <c r="U51" s="27">
        <v>15.734158355794662</v>
      </c>
      <c r="V51" s="27">
        <v>13.382579542163819</v>
      </c>
      <c r="W51" s="27">
        <v>9.5008625737769581</v>
      </c>
      <c r="X51" s="27">
        <v>11.566301133896285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8.9453271720338998E-2</v>
      </c>
      <c r="D61" s="49">
        <f t="shared" si="15"/>
        <v>0.17874526642858002</v>
      </c>
      <c r="E61" s="49">
        <f t="shared" si="15"/>
        <v>0.16336511799154244</v>
      </c>
      <c r="F61" s="49">
        <f t="shared" si="15"/>
        <v>0.18707238493520709</v>
      </c>
      <c r="G61" s="49">
        <f t="shared" si="15"/>
        <v>0.19703341223134624</v>
      </c>
      <c r="H61" s="49">
        <f t="shared" si="15"/>
        <v>0.20618502935198826</v>
      </c>
      <c r="I61" s="49">
        <f t="shared" si="15"/>
        <v>0.18418585922720659</v>
      </c>
      <c r="J61" s="49">
        <f t="shared" si="15"/>
        <v>0.19648606024855808</v>
      </c>
      <c r="K61" s="49">
        <f t="shared" si="15"/>
        <v>0.17560578298566293</v>
      </c>
      <c r="L61" s="49">
        <f t="shared" si="15"/>
        <v>0.17455394450486367</v>
      </c>
      <c r="M61" s="49">
        <f t="shared" si="15"/>
        <v>0.1414530410813665</v>
      </c>
      <c r="N61" s="49">
        <f t="shared" si="15"/>
        <v>0.33180655803233289</v>
      </c>
      <c r="O61" s="49">
        <f t="shared" si="15"/>
        <v>0.1907050008962608</v>
      </c>
      <c r="P61" s="49">
        <f t="shared" si="15"/>
        <v>0.20584678961991032</v>
      </c>
      <c r="Q61" s="49">
        <f t="shared" si="15"/>
        <v>0.22620854103329599</v>
      </c>
      <c r="R61" s="49">
        <f t="shared" si="15"/>
        <v>0.18374799132575714</v>
      </c>
      <c r="S61" s="49">
        <f t="shared" si="15"/>
        <v>0.21774423353404793</v>
      </c>
      <c r="T61" s="49">
        <f t="shared" si="15"/>
        <v>0.19293487302839546</v>
      </c>
      <c r="U61" s="49">
        <f t="shared" si="15"/>
        <v>0.14089020312300035</v>
      </c>
      <c r="V61" s="49">
        <f t="shared" si="15"/>
        <v>0.12403090722650111</v>
      </c>
      <c r="W61" s="49">
        <f t="shared" si="15"/>
        <v>9.411762169257494E-2</v>
      </c>
      <c r="X61" s="49">
        <f t="shared" si="15"/>
        <v>5.2948873493035516E-2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8.9453271720338998E-2</v>
      </c>
      <c r="D64" s="52">
        <v>0.17874526642858002</v>
      </c>
      <c r="E64" s="52">
        <v>0.16336511799154244</v>
      </c>
      <c r="F64" s="52">
        <v>0.18707238493520709</v>
      </c>
      <c r="G64" s="52">
        <v>0.19703341223134624</v>
      </c>
      <c r="H64" s="52">
        <v>0.20618502935198826</v>
      </c>
      <c r="I64" s="52">
        <v>0.18418585922720659</v>
      </c>
      <c r="J64" s="52">
        <v>0.19648606024855808</v>
      </c>
      <c r="K64" s="52">
        <v>0.17560578298566293</v>
      </c>
      <c r="L64" s="52">
        <v>0.17455394450486367</v>
      </c>
      <c r="M64" s="52">
        <v>0.1414530410813665</v>
      </c>
      <c r="N64" s="52">
        <v>0.33180655803233289</v>
      </c>
      <c r="O64" s="52">
        <v>0.1907050008962608</v>
      </c>
      <c r="P64" s="52">
        <v>0.20584678961991032</v>
      </c>
      <c r="Q64" s="52">
        <v>0.22620854103329599</v>
      </c>
      <c r="R64" s="52">
        <v>0.18374799132575714</v>
      </c>
      <c r="S64" s="52">
        <v>0.21774423353404793</v>
      </c>
      <c r="T64" s="52">
        <v>0.19293487302839546</v>
      </c>
      <c r="U64" s="52">
        <v>0.14089020312300035</v>
      </c>
      <c r="V64" s="52">
        <v>0.12403090722650111</v>
      </c>
      <c r="W64" s="52">
        <v>9.411762169257494E-2</v>
      </c>
      <c r="X64" s="52">
        <v>5.2948873493035516E-2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164</v>
      </c>
      <c r="B1" s="4" t="s">
        <v>166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1074.12376836</v>
      </c>
      <c r="D2" s="21">
        <f t="shared" ref="D2:X2" si="0">SUM(D3,D17,D22,D25,D26,D51,D52)</f>
        <v>1167.0743329199997</v>
      </c>
      <c r="E2" s="21">
        <f t="shared" si="0"/>
        <v>1104.9832605599997</v>
      </c>
      <c r="F2" s="21">
        <f t="shared" si="0"/>
        <v>1146.02971512</v>
      </c>
      <c r="G2" s="21">
        <f t="shared" si="0"/>
        <v>1225.6347081599999</v>
      </c>
      <c r="H2" s="21">
        <f t="shared" si="0"/>
        <v>1200.43008156</v>
      </c>
      <c r="I2" s="21">
        <f t="shared" si="0"/>
        <v>1186.9809207599999</v>
      </c>
      <c r="J2" s="21">
        <f t="shared" si="0"/>
        <v>1146.10021416</v>
      </c>
      <c r="K2" s="21">
        <f t="shared" si="0"/>
        <v>1179.3457182000002</v>
      </c>
      <c r="L2" s="21">
        <f t="shared" si="0"/>
        <v>1161.2365196400003</v>
      </c>
      <c r="M2" s="21">
        <f t="shared" si="0"/>
        <v>1140.2019804000001</v>
      </c>
      <c r="N2" s="21">
        <f t="shared" si="0"/>
        <v>1044.1653517200007</v>
      </c>
      <c r="O2" s="21">
        <f t="shared" si="0"/>
        <v>1066.0604809200004</v>
      </c>
      <c r="P2" s="21">
        <f t="shared" si="0"/>
        <v>1058.5948865999999</v>
      </c>
      <c r="Q2" s="21">
        <f t="shared" si="0"/>
        <v>955.27638144000048</v>
      </c>
      <c r="R2" s="21">
        <f t="shared" si="0"/>
        <v>1068.4961186399996</v>
      </c>
      <c r="S2" s="21">
        <f t="shared" si="0"/>
        <v>1101.1397644799995</v>
      </c>
      <c r="T2" s="21">
        <f t="shared" si="0"/>
        <v>1116.40668228</v>
      </c>
      <c r="U2" s="21">
        <f t="shared" si="0"/>
        <v>1029.5732425199999</v>
      </c>
      <c r="V2" s="21">
        <f t="shared" si="0"/>
        <v>941.59458683999992</v>
      </c>
      <c r="W2" s="21">
        <f t="shared" si="0"/>
        <v>1027.94784252</v>
      </c>
      <c r="X2" s="21">
        <f t="shared" si="0"/>
        <v>982.61154684000064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6.2078016000000007</v>
      </c>
      <c r="D3" s="24">
        <f t="shared" si="1"/>
        <v>5.0087267999999989</v>
      </c>
      <c r="E3" s="24">
        <f t="shared" si="1"/>
        <v>3.9637936800000007</v>
      </c>
      <c r="F3" s="24">
        <f t="shared" si="1"/>
        <v>2.8781306400000002</v>
      </c>
      <c r="G3" s="24">
        <f t="shared" si="1"/>
        <v>2.6702676000000003</v>
      </c>
      <c r="H3" s="24">
        <f t="shared" si="1"/>
        <v>2.9318520000000006</v>
      </c>
      <c r="I3" s="24">
        <f t="shared" si="1"/>
        <v>2.5147214400000002</v>
      </c>
      <c r="J3" s="24">
        <f t="shared" si="1"/>
        <v>2.0993464800000003</v>
      </c>
      <c r="K3" s="24">
        <f t="shared" si="1"/>
        <v>1.9353734400000002</v>
      </c>
      <c r="L3" s="24">
        <f t="shared" si="1"/>
        <v>2.1172535999999997</v>
      </c>
      <c r="M3" s="24">
        <f t="shared" si="1"/>
        <v>2.4715336800000003</v>
      </c>
      <c r="N3" s="24">
        <f t="shared" si="1"/>
        <v>2.2229407200000004</v>
      </c>
      <c r="O3" s="24">
        <f t="shared" si="1"/>
        <v>1.8282818400000003</v>
      </c>
      <c r="P3" s="24">
        <f t="shared" si="1"/>
        <v>2.5930212000000008</v>
      </c>
      <c r="Q3" s="24">
        <f t="shared" si="1"/>
        <v>2.0329847999999995</v>
      </c>
      <c r="R3" s="24">
        <f t="shared" si="1"/>
        <v>2.5164770400000016</v>
      </c>
      <c r="S3" s="24">
        <f t="shared" si="1"/>
        <v>2.3953406400000001</v>
      </c>
      <c r="T3" s="24">
        <f t="shared" si="1"/>
        <v>1.55475936</v>
      </c>
      <c r="U3" s="24">
        <f t="shared" si="1"/>
        <v>0.96979344000000089</v>
      </c>
      <c r="V3" s="24">
        <f t="shared" si="1"/>
        <v>1.0154390400000006</v>
      </c>
      <c r="W3" s="24">
        <f t="shared" si="1"/>
        <v>1.0867164000000009</v>
      </c>
      <c r="X3" s="24">
        <f t="shared" si="1"/>
        <v>1.4220360000000005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f>FC_OTH_HH_SH_E!C5+FC_OTH_HH_SC_E!C5+FC_OTH_HH_WH_E!C5+FC_OTH_HH_CO_E!C5</f>
        <v>0</v>
      </c>
      <c r="D5" s="8">
        <f>FC_OTH_HH_SH_E!D5+FC_OTH_HH_SC_E!D5+FC_OTH_HH_WH_E!D5+FC_OTH_HH_CO_E!D5</f>
        <v>0</v>
      </c>
      <c r="E5" s="8">
        <f>FC_OTH_HH_SH_E!E5+FC_OTH_HH_SC_E!E5+FC_OTH_HH_WH_E!E5+FC_OTH_HH_CO_E!E5</f>
        <v>0</v>
      </c>
      <c r="F5" s="8">
        <f>FC_OTH_HH_SH_E!F5+FC_OTH_HH_SC_E!F5+FC_OTH_HH_WH_E!F5+FC_OTH_HH_CO_E!F5</f>
        <v>0</v>
      </c>
      <c r="G5" s="8">
        <f>FC_OTH_HH_SH_E!G5+FC_OTH_HH_SC_E!G5+FC_OTH_HH_WH_E!G5+FC_OTH_HH_CO_E!G5</f>
        <v>0</v>
      </c>
      <c r="H5" s="8">
        <f>FC_OTH_HH_SH_E!H5+FC_OTH_HH_SC_E!H5+FC_OTH_HH_WH_E!H5+FC_OTH_HH_CO_E!H5</f>
        <v>0</v>
      </c>
      <c r="I5" s="8">
        <f>FC_OTH_HH_SH_E!I5+FC_OTH_HH_SC_E!I5+FC_OTH_HH_WH_E!I5+FC_OTH_HH_CO_E!I5</f>
        <v>0</v>
      </c>
      <c r="J5" s="8">
        <f>FC_OTH_HH_SH_E!J5+FC_OTH_HH_SC_E!J5+FC_OTH_HH_WH_E!J5+FC_OTH_HH_CO_E!J5</f>
        <v>0</v>
      </c>
      <c r="K5" s="8">
        <f>FC_OTH_HH_SH_E!K5+FC_OTH_HH_SC_E!K5+FC_OTH_HH_WH_E!K5+FC_OTH_HH_CO_E!K5</f>
        <v>0</v>
      </c>
      <c r="L5" s="8">
        <f>FC_OTH_HH_SH_E!L5+FC_OTH_HH_SC_E!L5+FC_OTH_HH_WH_E!L5+FC_OTH_HH_CO_E!L5</f>
        <v>0</v>
      </c>
      <c r="M5" s="8">
        <f>FC_OTH_HH_SH_E!M5+FC_OTH_HH_SC_E!M5+FC_OTH_HH_WH_E!M5+FC_OTH_HH_CO_E!M5</f>
        <v>0</v>
      </c>
      <c r="N5" s="8">
        <f>FC_OTH_HH_SH_E!N5+FC_OTH_HH_SC_E!N5+FC_OTH_HH_WH_E!N5+FC_OTH_HH_CO_E!N5</f>
        <v>0</v>
      </c>
      <c r="O5" s="8">
        <f>FC_OTH_HH_SH_E!O5+FC_OTH_HH_SC_E!O5+FC_OTH_HH_WH_E!O5+FC_OTH_HH_CO_E!O5</f>
        <v>0</v>
      </c>
      <c r="P5" s="8">
        <f>FC_OTH_HH_SH_E!P5+FC_OTH_HH_SC_E!P5+FC_OTH_HH_WH_E!P5+FC_OTH_HH_CO_E!P5</f>
        <v>0</v>
      </c>
      <c r="Q5" s="8">
        <f>FC_OTH_HH_SH_E!Q5+FC_OTH_HH_SC_E!Q5+FC_OTH_HH_WH_E!Q5+FC_OTH_HH_CO_E!Q5</f>
        <v>0</v>
      </c>
      <c r="R5" s="8">
        <f>FC_OTH_HH_SH_E!R5+FC_OTH_HH_SC_E!R5+FC_OTH_HH_WH_E!R5+FC_OTH_HH_CO_E!R5</f>
        <v>0</v>
      </c>
      <c r="S5" s="8">
        <f>FC_OTH_HH_SH_E!S5+FC_OTH_HH_SC_E!S5+FC_OTH_HH_WH_E!S5+FC_OTH_HH_CO_E!S5</f>
        <v>0</v>
      </c>
      <c r="T5" s="8">
        <f>FC_OTH_HH_SH_E!T5+FC_OTH_HH_SC_E!T5+FC_OTH_HH_WH_E!T5+FC_OTH_HH_CO_E!T5</f>
        <v>0</v>
      </c>
      <c r="U5" s="8">
        <f>FC_OTH_HH_SH_E!U5+FC_OTH_HH_SC_E!U5+FC_OTH_HH_WH_E!U5+FC_OTH_HH_CO_E!U5</f>
        <v>0</v>
      </c>
      <c r="V5" s="8">
        <f>FC_OTH_HH_SH_E!V5+FC_OTH_HH_SC_E!V5+FC_OTH_HH_WH_E!V5+FC_OTH_HH_CO_E!V5</f>
        <v>0</v>
      </c>
      <c r="W5" s="8">
        <f>FC_OTH_HH_SH_E!W5+FC_OTH_HH_SC_E!W5+FC_OTH_HH_WH_E!W5+FC_OTH_HH_CO_E!W5</f>
        <v>0</v>
      </c>
      <c r="X5" s="8">
        <f>FC_OTH_HH_SH_E!X5+FC_OTH_HH_SC_E!X5+FC_OTH_HH_WH_E!X5+FC_OTH_HH_CO_E!X5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FC_OTH_HH_SH_E!C6+FC_OTH_HH_SC_E!C6+FC_OTH_HH_WH_E!C6+FC_OTH_HH_CO_E!C6</f>
        <v>0</v>
      </c>
      <c r="D6" s="8">
        <f>FC_OTH_HH_SH_E!D6+FC_OTH_HH_SC_E!D6+FC_OTH_HH_WH_E!D6+FC_OTH_HH_CO_E!D6</f>
        <v>0</v>
      </c>
      <c r="E6" s="8">
        <f>FC_OTH_HH_SH_E!E6+FC_OTH_HH_SC_E!E6+FC_OTH_HH_WH_E!E6+FC_OTH_HH_CO_E!E6</f>
        <v>0</v>
      </c>
      <c r="F6" s="8">
        <f>FC_OTH_HH_SH_E!F6+FC_OTH_HH_SC_E!F6+FC_OTH_HH_WH_E!F6+FC_OTH_HH_CO_E!F6</f>
        <v>0</v>
      </c>
      <c r="G6" s="8">
        <f>FC_OTH_HH_SH_E!G6+FC_OTH_HH_SC_E!G6+FC_OTH_HH_WH_E!G6+FC_OTH_HH_CO_E!G6</f>
        <v>0</v>
      </c>
      <c r="H6" s="8">
        <f>FC_OTH_HH_SH_E!H6+FC_OTH_HH_SC_E!H6+FC_OTH_HH_WH_E!H6+FC_OTH_HH_CO_E!H6</f>
        <v>0</v>
      </c>
      <c r="I6" s="8">
        <f>FC_OTH_HH_SH_E!I6+FC_OTH_HH_SC_E!I6+FC_OTH_HH_WH_E!I6+FC_OTH_HH_CO_E!I6</f>
        <v>0</v>
      </c>
      <c r="J6" s="8">
        <f>FC_OTH_HH_SH_E!J6+FC_OTH_HH_SC_E!J6+FC_OTH_HH_WH_E!J6+FC_OTH_HH_CO_E!J6</f>
        <v>0</v>
      </c>
      <c r="K6" s="8">
        <f>FC_OTH_HH_SH_E!K6+FC_OTH_HH_SC_E!K6+FC_OTH_HH_WH_E!K6+FC_OTH_HH_CO_E!K6</f>
        <v>0</v>
      </c>
      <c r="L6" s="8">
        <f>FC_OTH_HH_SH_E!L6+FC_OTH_HH_SC_E!L6+FC_OTH_HH_WH_E!L6+FC_OTH_HH_CO_E!L6</f>
        <v>0</v>
      </c>
      <c r="M6" s="8">
        <f>FC_OTH_HH_SH_E!M6+FC_OTH_HH_SC_E!M6+FC_OTH_HH_WH_E!M6+FC_OTH_HH_CO_E!M6</f>
        <v>0</v>
      </c>
      <c r="N6" s="8">
        <f>FC_OTH_HH_SH_E!N6+FC_OTH_HH_SC_E!N6+FC_OTH_HH_WH_E!N6+FC_OTH_HH_CO_E!N6</f>
        <v>0</v>
      </c>
      <c r="O6" s="8">
        <f>FC_OTH_HH_SH_E!O6+FC_OTH_HH_SC_E!O6+FC_OTH_HH_WH_E!O6+FC_OTH_HH_CO_E!O6</f>
        <v>0</v>
      </c>
      <c r="P6" s="8">
        <f>FC_OTH_HH_SH_E!P6+FC_OTH_HH_SC_E!P6+FC_OTH_HH_WH_E!P6+FC_OTH_HH_CO_E!P6</f>
        <v>0</v>
      </c>
      <c r="Q6" s="8">
        <f>FC_OTH_HH_SH_E!Q6+FC_OTH_HH_SC_E!Q6+FC_OTH_HH_WH_E!Q6+FC_OTH_HH_CO_E!Q6</f>
        <v>0</v>
      </c>
      <c r="R6" s="8">
        <f>FC_OTH_HH_SH_E!R6+FC_OTH_HH_SC_E!R6+FC_OTH_HH_WH_E!R6+FC_OTH_HH_CO_E!R6</f>
        <v>0</v>
      </c>
      <c r="S6" s="8">
        <f>FC_OTH_HH_SH_E!S6+FC_OTH_HH_SC_E!S6+FC_OTH_HH_WH_E!S6+FC_OTH_HH_CO_E!S6</f>
        <v>0</v>
      </c>
      <c r="T6" s="8">
        <f>FC_OTH_HH_SH_E!T6+FC_OTH_HH_SC_E!T6+FC_OTH_HH_WH_E!T6+FC_OTH_HH_CO_E!T6</f>
        <v>0</v>
      </c>
      <c r="U6" s="8">
        <f>FC_OTH_HH_SH_E!U6+FC_OTH_HH_SC_E!U6+FC_OTH_HH_WH_E!U6+FC_OTH_HH_CO_E!U6</f>
        <v>0</v>
      </c>
      <c r="V6" s="8">
        <f>FC_OTH_HH_SH_E!V6+FC_OTH_HH_SC_E!V6+FC_OTH_HH_WH_E!V6+FC_OTH_HH_CO_E!V6</f>
        <v>0</v>
      </c>
      <c r="W6" s="8">
        <f>FC_OTH_HH_SH_E!W6+FC_OTH_HH_SC_E!W6+FC_OTH_HH_WH_E!W6+FC_OTH_HH_CO_E!W6</f>
        <v>0</v>
      </c>
      <c r="X6" s="8">
        <f>FC_OTH_HH_SH_E!X6+FC_OTH_HH_SC_E!X6+FC_OTH_HH_WH_E!X6+FC_OTH_HH_CO_E!X6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FC_OTH_HH_SH_E!C7+FC_OTH_HH_SC_E!C7+FC_OTH_HH_WH_E!C7+FC_OTH_HH_CO_E!C7</f>
        <v>0</v>
      </c>
      <c r="D7" s="8">
        <f>FC_OTH_HH_SH_E!D7+FC_OTH_HH_SC_E!D7+FC_OTH_HH_WH_E!D7+FC_OTH_HH_CO_E!D7</f>
        <v>0</v>
      </c>
      <c r="E7" s="8">
        <f>FC_OTH_HH_SH_E!E7+FC_OTH_HH_SC_E!E7+FC_OTH_HH_WH_E!E7+FC_OTH_HH_CO_E!E7</f>
        <v>0</v>
      </c>
      <c r="F7" s="8">
        <f>FC_OTH_HH_SH_E!F7+FC_OTH_HH_SC_E!F7+FC_OTH_HH_WH_E!F7+FC_OTH_HH_CO_E!F7</f>
        <v>0</v>
      </c>
      <c r="G7" s="8">
        <f>FC_OTH_HH_SH_E!G7+FC_OTH_HH_SC_E!G7+FC_OTH_HH_WH_E!G7+FC_OTH_HH_CO_E!G7</f>
        <v>0</v>
      </c>
      <c r="H7" s="8">
        <f>FC_OTH_HH_SH_E!H7+FC_OTH_HH_SC_E!H7+FC_OTH_HH_WH_E!H7+FC_OTH_HH_CO_E!H7</f>
        <v>0</v>
      </c>
      <c r="I7" s="8">
        <f>FC_OTH_HH_SH_E!I7+FC_OTH_HH_SC_E!I7+FC_OTH_HH_WH_E!I7+FC_OTH_HH_CO_E!I7</f>
        <v>0</v>
      </c>
      <c r="J7" s="8">
        <f>FC_OTH_HH_SH_E!J7+FC_OTH_HH_SC_E!J7+FC_OTH_HH_WH_E!J7+FC_OTH_HH_CO_E!J7</f>
        <v>0</v>
      </c>
      <c r="K7" s="8">
        <f>FC_OTH_HH_SH_E!K7+FC_OTH_HH_SC_E!K7+FC_OTH_HH_WH_E!K7+FC_OTH_HH_CO_E!K7</f>
        <v>0</v>
      </c>
      <c r="L7" s="8">
        <f>FC_OTH_HH_SH_E!L7+FC_OTH_HH_SC_E!L7+FC_OTH_HH_WH_E!L7+FC_OTH_HH_CO_E!L7</f>
        <v>0</v>
      </c>
      <c r="M7" s="8">
        <f>FC_OTH_HH_SH_E!M7+FC_OTH_HH_SC_E!M7+FC_OTH_HH_WH_E!M7+FC_OTH_HH_CO_E!M7</f>
        <v>0</v>
      </c>
      <c r="N7" s="8">
        <f>FC_OTH_HH_SH_E!N7+FC_OTH_HH_SC_E!N7+FC_OTH_HH_WH_E!N7+FC_OTH_HH_CO_E!N7</f>
        <v>0</v>
      </c>
      <c r="O7" s="8">
        <f>FC_OTH_HH_SH_E!O7+FC_OTH_HH_SC_E!O7+FC_OTH_HH_WH_E!O7+FC_OTH_HH_CO_E!O7</f>
        <v>0</v>
      </c>
      <c r="P7" s="8">
        <f>FC_OTH_HH_SH_E!P7+FC_OTH_HH_SC_E!P7+FC_OTH_HH_WH_E!P7+FC_OTH_HH_CO_E!P7</f>
        <v>0</v>
      </c>
      <c r="Q7" s="8">
        <f>FC_OTH_HH_SH_E!Q7+FC_OTH_HH_SC_E!Q7+FC_OTH_HH_WH_E!Q7+FC_OTH_HH_CO_E!Q7</f>
        <v>0</v>
      </c>
      <c r="R7" s="8">
        <f>FC_OTH_HH_SH_E!R7+FC_OTH_HH_SC_E!R7+FC_OTH_HH_WH_E!R7+FC_OTH_HH_CO_E!R7</f>
        <v>0</v>
      </c>
      <c r="S7" s="8">
        <f>FC_OTH_HH_SH_E!S7+FC_OTH_HH_SC_E!S7+FC_OTH_HH_WH_E!S7+FC_OTH_HH_CO_E!S7</f>
        <v>0</v>
      </c>
      <c r="T7" s="8">
        <f>FC_OTH_HH_SH_E!T7+FC_OTH_HH_SC_E!T7+FC_OTH_HH_WH_E!T7+FC_OTH_HH_CO_E!T7</f>
        <v>0</v>
      </c>
      <c r="U7" s="8">
        <f>FC_OTH_HH_SH_E!U7+FC_OTH_HH_SC_E!U7+FC_OTH_HH_WH_E!U7+FC_OTH_HH_CO_E!U7</f>
        <v>0</v>
      </c>
      <c r="V7" s="8">
        <f>FC_OTH_HH_SH_E!V7+FC_OTH_HH_SC_E!V7+FC_OTH_HH_WH_E!V7+FC_OTH_HH_CO_E!V7</f>
        <v>0</v>
      </c>
      <c r="W7" s="8">
        <f>FC_OTH_HH_SH_E!W7+FC_OTH_HH_SC_E!W7+FC_OTH_HH_WH_E!W7+FC_OTH_HH_CO_E!W7</f>
        <v>0</v>
      </c>
      <c r="X7" s="8">
        <f>FC_OTH_HH_SH_E!X7+FC_OTH_HH_SC_E!X7+FC_OTH_HH_WH_E!X7+FC_OTH_HH_CO_E!X7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f>FC_OTH_HH_SH_E!C9+FC_OTH_HH_SC_E!C9+FC_OTH_HH_WH_E!C9+FC_OTH_HH_CO_E!C9</f>
        <v>0</v>
      </c>
      <c r="D9" s="8">
        <f>FC_OTH_HH_SH_E!D9+FC_OTH_HH_SC_E!D9+FC_OTH_HH_WH_E!D9+FC_OTH_HH_CO_E!D9</f>
        <v>0</v>
      </c>
      <c r="E9" s="8">
        <f>FC_OTH_HH_SH_E!E9+FC_OTH_HH_SC_E!E9+FC_OTH_HH_WH_E!E9+FC_OTH_HH_CO_E!E9</f>
        <v>0</v>
      </c>
      <c r="F9" s="8">
        <f>FC_OTH_HH_SH_E!F9+FC_OTH_HH_SC_E!F9+FC_OTH_HH_WH_E!F9+FC_OTH_HH_CO_E!F9</f>
        <v>0</v>
      </c>
      <c r="G9" s="8">
        <f>FC_OTH_HH_SH_E!G9+FC_OTH_HH_SC_E!G9+FC_OTH_HH_WH_E!G9+FC_OTH_HH_CO_E!G9</f>
        <v>0</v>
      </c>
      <c r="H9" s="8">
        <f>FC_OTH_HH_SH_E!H9+FC_OTH_HH_SC_E!H9+FC_OTH_HH_WH_E!H9+FC_OTH_HH_CO_E!H9</f>
        <v>0</v>
      </c>
      <c r="I9" s="8">
        <f>FC_OTH_HH_SH_E!I9+FC_OTH_HH_SC_E!I9+FC_OTH_HH_WH_E!I9+FC_OTH_HH_CO_E!I9</f>
        <v>0</v>
      </c>
      <c r="J9" s="8">
        <f>FC_OTH_HH_SH_E!J9+FC_OTH_HH_SC_E!J9+FC_OTH_HH_WH_E!J9+FC_OTH_HH_CO_E!J9</f>
        <v>0</v>
      </c>
      <c r="K9" s="8">
        <f>FC_OTH_HH_SH_E!K9+FC_OTH_HH_SC_E!K9+FC_OTH_HH_WH_E!K9+FC_OTH_HH_CO_E!K9</f>
        <v>0</v>
      </c>
      <c r="L9" s="8">
        <f>FC_OTH_HH_SH_E!L9+FC_OTH_HH_SC_E!L9+FC_OTH_HH_WH_E!L9+FC_OTH_HH_CO_E!L9</f>
        <v>0</v>
      </c>
      <c r="M9" s="8">
        <f>FC_OTH_HH_SH_E!M9+FC_OTH_HH_SC_E!M9+FC_OTH_HH_WH_E!M9+FC_OTH_HH_CO_E!M9</f>
        <v>0</v>
      </c>
      <c r="N9" s="8">
        <f>FC_OTH_HH_SH_E!N9+FC_OTH_HH_SC_E!N9+FC_OTH_HH_WH_E!N9+FC_OTH_HH_CO_E!N9</f>
        <v>0</v>
      </c>
      <c r="O9" s="8">
        <f>FC_OTH_HH_SH_E!O9+FC_OTH_HH_SC_E!O9+FC_OTH_HH_WH_E!O9+FC_OTH_HH_CO_E!O9</f>
        <v>0</v>
      </c>
      <c r="P9" s="8">
        <f>FC_OTH_HH_SH_E!P9+FC_OTH_HH_SC_E!P9+FC_OTH_HH_WH_E!P9+FC_OTH_HH_CO_E!P9</f>
        <v>0</v>
      </c>
      <c r="Q9" s="8">
        <f>FC_OTH_HH_SH_E!Q9+FC_OTH_HH_SC_E!Q9+FC_OTH_HH_WH_E!Q9+FC_OTH_HH_CO_E!Q9</f>
        <v>0</v>
      </c>
      <c r="R9" s="8">
        <f>FC_OTH_HH_SH_E!R9+FC_OTH_HH_SC_E!R9+FC_OTH_HH_WH_E!R9+FC_OTH_HH_CO_E!R9</f>
        <v>0</v>
      </c>
      <c r="S9" s="8">
        <f>FC_OTH_HH_SH_E!S9+FC_OTH_HH_SC_E!S9+FC_OTH_HH_WH_E!S9+FC_OTH_HH_CO_E!S9</f>
        <v>0</v>
      </c>
      <c r="T9" s="8">
        <f>FC_OTH_HH_SH_E!T9+FC_OTH_HH_SC_E!T9+FC_OTH_HH_WH_E!T9+FC_OTH_HH_CO_E!T9</f>
        <v>0</v>
      </c>
      <c r="U9" s="8">
        <f>FC_OTH_HH_SH_E!U9+FC_OTH_HH_SC_E!U9+FC_OTH_HH_WH_E!U9+FC_OTH_HH_CO_E!U9</f>
        <v>0</v>
      </c>
      <c r="V9" s="8">
        <f>FC_OTH_HH_SH_E!V9+FC_OTH_HH_SC_E!V9+FC_OTH_HH_WH_E!V9+FC_OTH_HH_CO_E!V9</f>
        <v>0</v>
      </c>
      <c r="W9" s="8">
        <f>FC_OTH_HH_SH_E!W9+FC_OTH_HH_SC_E!W9+FC_OTH_HH_WH_E!W9+FC_OTH_HH_CO_E!W9</f>
        <v>0</v>
      </c>
      <c r="X9" s="8">
        <f>FC_OTH_HH_SH_E!X9+FC_OTH_HH_SC_E!X9+FC_OTH_HH_WH_E!X9+FC_OTH_HH_CO_E!X9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FC_OTH_HH_SH_E!C10+FC_OTH_HH_SC_E!C10+FC_OTH_HH_WH_E!C10+FC_OTH_HH_CO_E!C10</f>
        <v>0</v>
      </c>
      <c r="D10" s="8">
        <f>FC_OTH_HH_SH_E!D10+FC_OTH_HH_SC_E!D10+FC_OTH_HH_WH_E!D10+FC_OTH_HH_CO_E!D10</f>
        <v>0</v>
      </c>
      <c r="E10" s="8">
        <f>FC_OTH_HH_SH_E!E10+FC_OTH_HH_SC_E!E10+FC_OTH_HH_WH_E!E10+FC_OTH_HH_CO_E!E10</f>
        <v>0</v>
      </c>
      <c r="F10" s="8">
        <f>FC_OTH_HH_SH_E!F10+FC_OTH_HH_SC_E!F10+FC_OTH_HH_WH_E!F10+FC_OTH_HH_CO_E!F10</f>
        <v>0</v>
      </c>
      <c r="G10" s="8">
        <f>FC_OTH_HH_SH_E!G10+FC_OTH_HH_SC_E!G10+FC_OTH_HH_WH_E!G10+FC_OTH_HH_CO_E!G10</f>
        <v>0</v>
      </c>
      <c r="H10" s="8">
        <f>FC_OTH_HH_SH_E!H10+FC_OTH_HH_SC_E!H10+FC_OTH_HH_WH_E!H10+FC_OTH_HH_CO_E!H10</f>
        <v>0</v>
      </c>
      <c r="I10" s="8">
        <f>FC_OTH_HH_SH_E!I10+FC_OTH_HH_SC_E!I10+FC_OTH_HH_WH_E!I10+FC_OTH_HH_CO_E!I10</f>
        <v>0</v>
      </c>
      <c r="J10" s="8">
        <f>FC_OTH_HH_SH_E!J10+FC_OTH_HH_SC_E!J10+FC_OTH_HH_WH_E!J10+FC_OTH_HH_CO_E!J10</f>
        <v>0</v>
      </c>
      <c r="K10" s="8">
        <f>FC_OTH_HH_SH_E!K10+FC_OTH_HH_SC_E!K10+FC_OTH_HH_WH_E!K10+FC_OTH_HH_CO_E!K10</f>
        <v>0</v>
      </c>
      <c r="L10" s="8">
        <f>FC_OTH_HH_SH_E!L10+FC_OTH_HH_SC_E!L10+FC_OTH_HH_WH_E!L10+FC_OTH_HH_CO_E!L10</f>
        <v>0</v>
      </c>
      <c r="M10" s="8">
        <f>FC_OTH_HH_SH_E!M10+FC_OTH_HH_SC_E!M10+FC_OTH_HH_WH_E!M10+FC_OTH_HH_CO_E!M10</f>
        <v>0</v>
      </c>
      <c r="N10" s="8">
        <f>FC_OTH_HH_SH_E!N10+FC_OTH_HH_SC_E!N10+FC_OTH_HH_WH_E!N10+FC_OTH_HH_CO_E!N10</f>
        <v>0</v>
      </c>
      <c r="O10" s="8">
        <f>FC_OTH_HH_SH_E!O10+FC_OTH_HH_SC_E!O10+FC_OTH_HH_WH_E!O10+FC_OTH_HH_CO_E!O10</f>
        <v>0</v>
      </c>
      <c r="P10" s="8">
        <f>FC_OTH_HH_SH_E!P10+FC_OTH_HH_SC_E!P10+FC_OTH_HH_WH_E!P10+FC_OTH_HH_CO_E!P10</f>
        <v>0</v>
      </c>
      <c r="Q10" s="8">
        <f>FC_OTH_HH_SH_E!Q10+FC_OTH_HH_SC_E!Q10+FC_OTH_HH_WH_E!Q10+FC_OTH_HH_CO_E!Q10</f>
        <v>0</v>
      </c>
      <c r="R10" s="8">
        <f>FC_OTH_HH_SH_E!R10+FC_OTH_HH_SC_E!R10+FC_OTH_HH_WH_E!R10+FC_OTH_HH_CO_E!R10</f>
        <v>0</v>
      </c>
      <c r="S10" s="8">
        <f>FC_OTH_HH_SH_E!S10+FC_OTH_HH_SC_E!S10+FC_OTH_HH_WH_E!S10+FC_OTH_HH_CO_E!S10</f>
        <v>0</v>
      </c>
      <c r="T10" s="8">
        <f>FC_OTH_HH_SH_E!T10+FC_OTH_HH_SC_E!T10+FC_OTH_HH_WH_E!T10+FC_OTH_HH_CO_E!T10</f>
        <v>0</v>
      </c>
      <c r="U10" s="8">
        <f>FC_OTH_HH_SH_E!U10+FC_OTH_HH_SC_E!U10+FC_OTH_HH_WH_E!U10+FC_OTH_HH_CO_E!U10</f>
        <v>0</v>
      </c>
      <c r="V10" s="8">
        <f>FC_OTH_HH_SH_E!V10+FC_OTH_HH_SC_E!V10+FC_OTH_HH_WH_E!V10+FC_OTH_HH_CO_E!V10</f>
        <v>0</v>
      </c>
      <c r="W10" s="8">
        <f>FC_OTH_HH_SH_E!W10+FC_OTH_HH_SC_E!W10+FC_OTH_HH_WH_E!W10+FC_OTH_HH_CO_E!W10</f>
        <v>0</v>
      </c>
      <c r="X10" s="8">
        <f>FC_OTH_HH_SH_E!X10+FC_OTH_HH_SC_E!X10+FC_OTH_HH_WH_E!X10+FC_OTH_HH_CO_E!X10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6.2078016000000007</v>
      </c>
      <c r="D11" s="19">
        <f t="shared" si="4"/>
        <v>5.0087267999999989</v>
      </c>
      <c r="E11" s="19">
        <f t="shared" si="4"/>
        <v>3.9637936800000007</v>
      </c>
      <c r="F11" s="19">
        <f t="shared" si="4"/>
        <v>2.8781306400000002</v>
      </c>
      <c r="G11" s="19">
        <f t="shared" si="4"/>
        <v>2.6702676000000003</v>
      </c>
      <c r="H11" s="19">
        <f t="shared" si="4"/>
        <v>2.9318520000000006</v>
      </c>
      <c r="I11" s="19">
        <f t="shared" si="4"/>
        <v>2.5147214400000002</v>
      </c>
      <c r="J11" s="19">
        <f t="shared" si="4"/>
        <v>2.0993464800000003</v>
      </c>
      <c r="K11" s="19">
        <f t="shared" si="4"/>
        <v>1.9353734400000002</v>
      </c>
      <c r="L11" s="19">
        <f t="shared" si="4"/>
        <v>2.1172535999999997</v>
      </c>
      <c r="M11" s="19">
        <f t="shared" si="4"/>
        <v>2.4715336800000003</v>
      </c>
      <c r="N11" s="19">
        <f t="shared" si="4"/>
        <v>2.2229407200000004</v>
      </c>
      <c r="O11" s="19">
        <f t="shared" si="4"/>
        <v>1.8282818400000003</v>
      </c>
      <c r="P11" s="19">
        <f t="shared" si="4"/>
        <v>2.5930212000000008</v>
      </c>
      <c r="Q11" s="19">
        <f t="shared" si="4"/>
        <v>2.0329847999999995</v>
      </c>
      <c r="R11" s="19">
        <f t="shared" si="4"/>
        <v>2.5164770400000016</v>
      </c>
      <c r="S11" s="19">
        <f t="shared" si="4"/>
        <v>2.3953406400000001</v>
      </c>
      <c r="T11" s="19">
        <f t="shared" si="4"/>
        <v>1.55475936</v>
      </c>
      <c r="U11" s="19">
        <f t="shared" si="4"/>
        <v>0.96979344000000089</v>
      </c>
      <c r="V11" s="19">
        <f t="shared" si="4"/>
        <v>1.0154390400000006</v>
      </c>
      <c r="W11" s="19">
        <f t="shared" si="4"/>
        <v>1.0867164000000009</v>
      </c>
      <c r="X11" s="19">
        <f t="shared" si="4"/>
        <v>1.4220360000000005</v>
      </c>
    </row>
    <row r="12" spans="1:24" ht="11.25" customHeight="1" x14ac:dyDescent="0.2">
      <c r="A12" s="28" t="s">
        <v>14</v>
      </c>
      <c r="B12" s="7" t="s">
        <v>15</v>
      </c>
      <c r="C12" s="8">
        <f>FC_OTH_HH_SH_E!C12+FC_OTH_HH_SC_E!C12+FC_OTH_HH_WH_E!C12+FC_OTH_HH_CO_E!C12</f>
        <v>0.58040136000000009</v>
      </c>
      <c r="D12" s="8">
        <f>FC_OTH_HH_SH_E!D12+FC_OTH_HH_SC_E!D12+FC_OTH_HH_WH_E!D12+FC_OTH_HH_CO_E!D12</f>
        <v>0.37956072000000002</v>
      </c>
      <c r="E12" s="8">
        <f>FC_OTH_HH_SH_E!E12+FC_OTH_HH_SC_E!E12+FC_OTH_HH_WH_E!E12+FC_OTH_HH_CO_E!E12</f>
        <v>0.51439080000000026</v>
      </c>
      <c r="F12" s="8">
        <f>FC_OTH_HH_SH_E!F12+FC_OTH_HH_SC_E!F12+FC_OTH_HH_WH_E!F12+FC_OTH_HH_CO_E!F12</f>
        <v>0.15414168</v>
      </c>
      <c r="G12" s="8">
        <f>FC_OTH_HH_SH_E!G12+FC_OTH_HH_SC_E!G12+FC_OTH_HH_WH_E!G12+FC_OTH_HH_CO_E!G12</f>
        <v>0.29704752000000006</v>
      </c>
      <c r="H12" s="8">
        <f>FC_OTH_HH_SH_E!H12+FC_OTH_HH_SC_E!H12+FC_OTH_HH_WH_E!H12+FC_OTH_HH_CO_E!H12</f>
        <v>0.27492696000000005</v>
      </c>
      <c r="I12" s="8">
        <f>FC_OTH_HH_SH_E!I12+FC_OTH_HH_SC_E!I12+FC_OTH_HH_WH_E!I12+FC_OTH_HH_CO_E!I12</f>
        <v>0.34093752000000005</v>
      </c>
      <c r="J12" s="8">
        <f>FC_OTH_HH_SH_E!J12+FC_OTH_HH_SC_E!J12+FC_OTH_HH_WH_E!J12+FC_OTH_HH_CO_E!J12</f>
        <v>0.3107412</v>
      </c>
      <c r="K12" s="8">
        <f>FC_OTH_HH_SH_E!K12+FC_OTH_HH_SC_E!K12+FC_OTH_HH_WH_E!K12+FC_OTH_HH_CO_E!K12</f>
        <v>0.29423856000000004</v>
      </c>
      <c r="L12" s="8">
        <f>FC_OTH_HH_SH_E!L12+FC_OTH_HH_SC_E!L12+FC_OTH_HH_WH_E!L12+FC_OTH_HH_CO_E!L12</f>
        <v>0.42625967999999997</v>
      </c>
      <c r="M12" s="8">
        <f>FC_OTH_HH_SH_E!M12+FC_OTH_HH_SC_E!M12+FC_OTH_HH_WH_E!M12+FC_OTH_HH_CO_E!M12</f>
        <v>0.73700088000000008</v>
      </c>
      <c r="N12" s="8">
        <f>FC_OTH_HH_SH_E!N12+FC_OTH_HH_SC_E!N12+FC_OTH_HH_WH_E!N12+FC_OTH_HH_CO_E!N12</f>
        <v>0.48419448000000015</v>
      </c>
      <c r="O12" s="8">
        <f>FC_OTH_HH_SH_E!O12+FC_OTH_HH_SC_E!O12+FC_OTH_HH_WH_E!O12+FC_OTH_HH_CO_E!O12</f>
        <v>0.4729586400000001</v>
      </c>
      <c r="P12" s="8">
        <f>FC_OTH_HH_SH_E!P12+FC_OTH_HH_SC_E!P12+FC_OTH_HH_WH_E!P12+FC_OTH_HH_CO_E!P12</f>
        <v>0.76754832000000017</v>
      </c>
      <c r="Q12" s="8">
        <f>FC_OTH_HH_SH_E!Q12+FC_OTH_HH_SC_E!Q12+FC_OTH_HH_WH_E!Q12+FC_OTH_HH_CO_E!Q12</f>
        <v>0.9655800000000001</v>
      </c>
      <c r="R12" s="8">
        <f>FC_OTH_HH_SH_E!R12+FC_OTH_HH_SC_E!R12+FC_OTH_HH_WH_E!R12+FC_OTH_HH_CO_E!R12</f>
        <v>1.416418080000001</v>
      </c>
      <c r="S12" s="8">
        <f>FC_OTH_HH_SH_E!S12+FC_OTH_HH_SC_E!S12+FC_OTH_HH_WH_E!S12+FC_OTH_HH_CO_E!S12</f>
        <v>0.60252192000000004</v>
      </c>
      <c r="T12" s="8">
        <f>FC_OTH_HH_SH_E!T12+FC_OTH_HH_SC_E!T12+FC_OTH_HH_WH_E!T12+FC_OTH_HH_CO_E!T12</f>
        <v>0.31635912000000005</v>
      </c>
      <c r="U12" s="8">
        <f>FC_OTH_HH_SH_E!U12+FC_OTH_HH_SC_E!U12+FC_OTH_HH_WH_E!U12+FC_OTH_HH_CO_E!U12</f>
        <v>0.31355016000000024</v>
      </c>
      <c r="V12" s="8">
        <f>FC_OTH_HH_SH_E!V12+FC_OTH_HH_SC_E!V12+FC_OTH_HH_WH_E!V12+FC_OTH_HH_CO_E!V12</f>
        <v>0.24473064000000011</v>
      </c>
      <c r="W12" s="8">
        <f>FC_OTH_HH_SH_E!W12+FC_OTH_HH_SC_E!W12+FC_OTH_HH_WH_E!W12+FC_OTH_HH_CO_E!W12</f>
        <v>0.17064432000000013</v>
      </c>
      <c r="X12" s="8">
        <f>FC_OTH_HH_SH_E!X12+FC_OTH_HH_SC_E!X12+FC_OTH_HH_WH_E!X12+FC_OTH_HH_CO_E!X12</f>
        <v>0.36305808000000006</v>
      </c>
    </row>
    <row r="13" spans="1:24" ht="11.25" customHeight="1" x14ac:dyDescent="0.2">
      <c r="A13" s="28" t="s">
        <v>16</v>
      </c>
      <c r="B13" s="7" t="s">
        <v>17</v>
      </c>
      <c r="C13" s="8">
        <f>FC_OTH_HH_SH_E!C13+FC_OTH_HH_SC_E!C13+FC_OTH_HH_WH_E!C13+FC_OTH_HH_CO_E!C13</f>
        <v>0</v>
      </c>
      <c r="D13" s="8">
        <f>FC_OTH_HH_SH_E!D13+FC_OTH_HH_SC_E!D13+FC_OTH_HH_WH_E!D13+FC_OTH_HH_CO_E!D13</f>
        <v>0</v>
      </c>
      <c r="E13" s="8">
        <f>FC_OTH_HH_SH_E!E13+FC_OTH_HH_SC_E!E13+FC_OTH_HH_WH_E!E13+FC_OTH_HH_CO_E!E13</f>
        <v>0</v>
      </c>
      <c r="F13" s="8">
        <f>FC_OTH_HH_SH_E!F13+FC_OTH_HH_SC_E!F13+FC_OTH_HH_WH_E!F13+FC_OTH_HH_CO_E!F13</f>
        <v>0</v>
      </c>
      <c r="G13" s="8">
        <f>FC_OTH_HH_SH_E!G13+FC_OTH_HH_SC_E!G13+FC_OTH_HH_WH_E!G13+FC_OTH_HH_CO_E!G13</f>
        <v>0</v>
      </c>
      <c r="H13" s="8">
        <f>FC_OTH_HH_SH_E!H13+FC_OTH_HH_SC_E!H13+FC_OTH_HH_WH_E!H13+FC_OTH_HH_CO_E!H13</f>
        <v>0</v>
      </c>
      <c r="I13" s="8">
        <f>FC_OTH_HH_SH_E!I13+FC_OTH_HH_SC_E!I13+FC_OTH_HH_WH_E!I13+FC_OTH_HH_CO_E!I13</f>
        <v>0</v>
      </c>
      <c r="J13" s="8">
        <f>FC_OTH_HH_SH_E!J13+FC_OTH_HH_SC_E!J13+FC_OTH_HH_WH_E!J13+FC_OTH_HH_CO_E!J13</f>
        <v>0</v>
      </c>
      <c r="K13" s="8">
        <f>FC_OTH_HH_SH_E!K13+FC_OTH_HH_SC_E!K13+FC_OTH_HH_WH_E!K13+FC_OTH_HH_CO_E!K13</f>
        <v>0</v>
      </c>
      <c r="L13" s="8">
        <f>FC_OTH_HH_SH_E!L13+FC_OTH_HH_SC_E!L13+FC_OTH_HH_WH_E!L13+FC_OTH_HH_CO_E!L13</f>
        <v>0</v>
      </c>
      <c r="M13" s="8">
        <f>FC_OTH_HH_SH_E!M13+FC_OTH_HH_SC_E!M13+FC_OTH_HH_WH_E!M13+FC_OTH_HH_CO_E!M13</f>
        <v>0</v>
      </c>
      <c r="N13" s="8">
        <f>FC_OTH_HH_SH_E!N13+FC_OTH_HH_SC_E!N13+FC_OTH_HH_WH_E!N13+FC_OTH_HH_CO_E!N13</f>
        <v>0</v>
      </c>
      <c r="O13" s="8">
        <f>FC_OTH_HH_SH_E!O13+FC_OTH_HH_SC_E!O13+FC_OTH_HH_WH_E!O13+FC_OTH_HH_CO_E!O13</f>
        <v>0</v>
      </c>
      <c r="P13" s="8">
        <f>FC_OTH_HH_SH_E!P13+FC_OTH_HH_SC_E!P13+FC_OTH_HH_WH_E!P13+FC_OTH_HH_CO_E!P13</f>
        <v>0</v>
      </c>
      <c r="Q13" s="8">
        <f>FC_OTH_HH_SH_E!Q13+FC_OTH_HH_SC_E!Q13+FC_OTH_HH_WH_E!Q13+FC_OTH_HH_CO_E!Q13</f>
        <v>0</v>
      </c>
      <c r="R13" s="8">
        <f>FC_OTH_HH_SH_E!R13+FC_OTH_HH_SC_E!R13+FC_OTH_HH_WH_E!R13+FC_OTH_HH_CO_E!R13</f>
        <v>0</v>
      </c>
      <c r="S13" s="8">
        <f>FC_OTH_HH_SH_E!S13+FC_OTH_HH_SC_E!S13+FC_OTH_HH_WH_E!S13+FC_OTH_HH_CO_E!S13</f>
        <v>0</v>
      </c>
      <c r="T13" s="8">
        <f>FC_OTH_HH_SH_E!T13+FC_OTH_HH_SC_E!T13+FC_OTH_HH_WH_E!T13+FC_OTH_HH_CO_E!T13</f>
        <v>0</v>
      </c>
      <c r="U13" s="8">
        <f>FC_OTH_HH_SH_E!U13+FC_OTH_HH_SC_E!U13+FC_OTH_HH_WH_E!U13+FC_OTH_HH_CO_E!U13</f>
        <v>0</v>
      </c>
      <c r="V13" s="8">
        <f>FC_OTH_HH_SH_E!V13+FC_OTH_HH_SC_E!V13+FC_OTH_HH_WH_E!V13+FC_OTH_HH_CO_E!V13</f>
        <v>0</v>
      </c>
      <c r="W13" s="8">
        <f>FC_OTH_HH_SH_E!W13+FC_OTH_HH_SC_E!W13+FC_OTH_HH_WH_E!W13+FC_OTH_HH_CO_E!W13</f>
        <v>0</v>
      </c>
      <c r="X13" s="8">
        <f>FC_OTH_HH_SH_E!X13+FC_OTH_HH_SC_E!X13+FC_OTH_HH_WH_E!X13+FC_OTH_HH_CO_E!X13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FC_OTH_HH_SH_E!C14+FC_OTH_HH_SC_E!C14+FC_OTH_HH_WH_E!C14+FC_OTH_HH_CO_E!C14</f>
        <v>0</v>
      </c>
      <c r="D14" s="8">
        <f>FC_OTH_HH_SH_E!D14+FC_OTH_HH_SC_E!D14+FC_OTH_HH_WH_E!D14+FC_OTH_HH_CO_E!D14</f>
        <v>0</v>
      </c>
      <c r="E14" s="8">
        <f>FC_OTH_HH_SH_E!E14+FC_OTH_HH_SC_E!E14+FC_OTH_HH_WH_E!E14+FC_OTH_HH_CO_E!E14</f>
        <v>0</v>
      </c>
      <c r="F14" s="8">
        <f>FC_OTH_HH_SH_E!F14+FC_OTH_HH_SC_E!F14+FC_OTH_HH_WH_E!F14+FC_OTH_HH_CO_E!F14</f>
        <v>0</v>
      </c>
      <c r="G14" s="8">
        <f>FC_OTH_HH_SH_E!G14+FC_OTH_HH_SC_E!G14+FC_OTH_HH_WH_E!G14+FC_OTH_HH_CO_E!G14</f>
        <v>0</v>
      </c>
      <c r="H14" s="8">
        <f>FC_OTH_HH_SH_E!H14+FC_OTH_HH_SC_E!H14+FC_OTH_HH_WH_E!H14+FC_OTH_HH_CO_E!H14</f>
        <v>0</v>
      </c>
      <c r="I14" s="8">
        <f>FC_OTH_HH_SH_E!I14+FC_OTH_HH_SC_E!I14+FC_OTH_HH_WH_E!I14+FC_OTH_HH_CO_E!I14</f>
        <v>0</v>
      </c>
      <c r="J14" s="8">
        <f>FC_OTH_HH_SH_E!J14+FC_OTH_HH_SC_E!J14+FC_OTH_HH_WH_E!J14+FC_OTH_HH_CO_E!J14</f>
        <v>0</v>
      </c>
      <c r="K14" s="8">
        <f>FC_OTH_HH_SH_E!K14+FC_OTH_HH_SC_E!K14+FC_OTH_HH_WH_E!K14+FC_OTH_HH_CO_E!K14</f>
        <v>0</v>
      </c>
      <c r="L14" s="8">
        <f>FC_OTH_HH_SH_E!L14+FC_OTH_HH_SC_E!L14+FC_OTH_HH_WH_E!L14+FC_OTH_HH_CO_E!L14</f>
        <v>0</v>
      </c>
      <c r="M14" s="8">
        <f>FC_OTH_HH_SH_E!M14+FC_OTH_HH_SC_E!M14+FC_OTH_HH_WH_E!M14+FC_OTH_HH_CO_E!M14</f>
        <v>0</v>
      </c>
      <c r="N14" s="8">
        <f>FC_OTH_HH_SH_E!N14+FC_OTH_HH_SC_E!N14+FC_OTH_HH_WH_E!N14+FC_OTH_HH_CO_E!N14</f>
        <v>0</v>
      </c>
      <c r="O14" s="8">
        <f>FC_OTH_HH_SH_E!O14+FC_OTH_HH_SC_E!O14+FC_OTH_HH_WH_E!O14+FC_OTH_HH_CO_E!O14</f>
        <v>0</v>
      </c>
      <c r="P14" s="8">
        <f>FC_OTH_HH_SH_E!P14+FC_OTH_HH_SC_E!P14+FC_OTH_HH_WH_E!P14+FC_OTH_HH_CO_E!P14</f>
        <v>0</v>
      </c>
      <c r="Q14" s="8">
        <f>FC_OTH_HH_SH_E!Q14+FC_OTH_HH_SC_E!Q14+FC_OTH_HH_WH_E!Q14+FC_OTH_HH_CO_E!Q14</f>
        <v>0</v>
      </c>
      <c r="R14" s="8">
        <f>FC_OTH_HH_SH_E!R14+FC_OTH_HH_SC_E!R14+FC_OTH_HH_WH_E!R14+FC_OTH_HH_CO_E!R14</f>
        <v>0</v>
      </c>
      <c r="S14" s="8">
        <f>FC_OTH_HH_SH_E!S14+FC_OTH_HH_SC_E!S14+FC_OTH_HH_WH_E!S14+FC_OTH_HH_CO_E!S14</f>
        <v>0</v>
      </c>
      <c r="T14" s="8">
        <f>FC_OTH_HH_SH_E!T14+FC_OTH_HH_SC_E!T14+FC_OTH_HH_WH_E!T14+FC_OTH_HH_CO_E!T14</f>
        <v>0</v>
      </c>
      <c r="U14" s="8">
        <f>FC_OTH_HH_SH_E!U14+FC_OTH_HH_SC_E!U14+FC_OTH_HH_WH_E!U14+FC_OTH_HH_CO_E!U14</f>
        <v>0</v>
      </c>
      <c r="V14" s="8">
        <f>FC_OTH_HH_SH_E!V14+FC_OTH_HH_SC_E!V14+FC_OTH_HH_WH_E!V14+FC_OTH_HH_CO_E!V14</f>
        <v>0</v>
      </c>
      <c r="W14" s="8">
        <f>FC_OTH_HH_SH_E!W14+FC_OTH_HH_SC_E!W14+FC_OTH_HH_WH_E!W14+FC_OTH_HH_CO_E!W14</f>
        <v>0</v>
      </c>
      <c r="X14" s="8">
        <f>FC_OTH_HH_SH_E!X14+FC_OTH_HH_SC_E!X14+FC_OTH_HH_WH_E!X14+FC_OTH_HH_CO_E!X14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FC_OTH_HH_SH_E!C15+FC_OTH_HH_SC_E!C15+FC_OTH_HH_WH_E!C15+FC_OTH_HH_CO_E!C15</f>
        <v>0</v>
      </c>
      <c r="D15" s="8">
        <f>FC_OTH_HH_SH_E!D15+FC_OTH_HH_SC_E!D15+FC_OTH_HH_WH_E!D15+FC_OTH_HH_CO_E!D15</f>
        <v>0</v>
      </c>
      <c r="E15" s="8">
        <f>FC_OTH_HH_SH_E!E15+FC_OTH_HH_SC_E!E15+FC_OTH_HH_WH_E!E15+FC_OTH_HH_CO_E!E15</f>
        <v>0</v>
      </c>
      <c r="F15" s="8">
        <f>FC_OTH_HH_SH_E!F15+FC_OTH_HH_SC_E!F15+FC_OTH_HH_WH_E!F15+FC_OTH_HH_CO_E!F15</f>
        <v>0</v>
      </c>
      <c r="G15" s="8">
        <f>FC_OTH_HH_SH_E!G15+FC_OTH_HH_SC_E!G15+FC_OTH_HH_WH_E!G15+FC_OTH_HH_CO_E!G15</f>
        <v>0</v>
      </c>
      <c r="H15" s="8">
        <f>FC_OTH_HH_SH_E!H15+FC_OTH_HH_SC_E!H15+FC_OTH_HH_WH_E!H15+FC_OTH_HH_CO_E!H15</f>
        <v>0</v>
      </c>
      <c r="I15" s="8">
        <f>FC_OTH_HH_SH_E!I15+FC_OTH_HH_SC_E!I15+FC_OTH_HH_WH_E!I15+FC_OTH_HH_CO_E!I15</f>
        <v>0</v>
      </c>
      <c r="J15" s="8">
        <f>FC_OTH_HH_SH_E!J15+FC_OTH_HH_SC_E!J15+FC_OTH_HH_WH_E!J15+FC_OTH_HH_CO_E!J15</f>
        <v>0</v>
      </c>
      <c r="K15" s="8">
        <f>FC_OTH_HH_SH_E!K15+FC_OTH_HH_SC_E!K15+FC_OTH_HH_WH_E!K15+FC_OTH_HH_CO_E!K15</f>
        <v>0</v>
      </c>
      <c r="L15" s="8">
        <f>FC_OTH_HH_SH_E!L15+FC_OTH_HH_SC_E!L15+FC_OTH_HH_WH_E!L15+FC_OTH_HH_CO_E!L15</f>
        <v>0</v>
      </c>
      <c r="M15" s="8">
        <f>FC_OTH_HH_SH_E!M15+FC_OTH_HH_SC_E!M15+FC_OTH_HH_WH_E!M15+FC_OTH_HH_CO_E!M15</f>
        <v>0</v>
      </c>
      <c r="N15" s="8">
        <f>FC_OTH_HH_SH_E!N15+FC_OTH_HH_SC_E!N15+FC_OTH_HH_WH_E!N15+FC_OTH_HH_CO_E!N15</f>
        <v>0</v>
      </c>
      <c r="O15" s="8">
        <f>FC_OTH_HH_SH_E!O15+FC_OTH_HH_SC_E!O15+FC_OTH_HH_WH_E!O15+FC_OTH_HH_CO_E!O15</f>
        <v>0</v>
      </c>
      <c r="P15" s="8">
        <f>FC_OTH_HH_SH_E!P15+FC_OTH_HH_SC_E!P15+FC_OTH_HH_WH_E!P15+FC_OTH_HH_CO_E!P15</f>
        <v>0</v>
      </c>
      <c r="Q15" s="8">
        <f>FC_OTH_HH_SH_E!Q15+FC_OTH_HH_SC_E!Q15+FC_OTH_HH_WH_E!Q15+FC_OTH_HH_CO_E!Q15</f>
        <v>0</v>
      </c>
      <c r="R15" s="8">
        <f>FC_OTH_HH_SH_E!R15+FC_OTH_HH_SC_E!R15+FC_OTH_HH_WH_E!R15+FC_OTH_HH_CO_E!R15</f>
        <v>0</v>
      </c>
      <c r="S15" s="8">
        <f>FC_OTH_HH_SH_E!S15+FC_OTH_HH_SC_E!S15+FC_OTH_HH_WH_E!S15+FC_OTH_HH_CO_E!S15</f>
        <v>0</v>
      </c>
      <c r="T15" s="8">
        <f>FC_OTH_HH_SH_E!T15+FC_OTH_HH_SC_E!T15+FC_OTH_HH_WH_E!T15+FC_OTH_HH_CO_E!T15</f>
        <v>0</v>
      </c>
      <c r="U15" s="8">
        <f>FC_OTH_HH_SH_E!U15+FC_OTH_HH_SC_E!U15+FC_OTH_HH_WH_E!U15+FC_OTH_HH_CO_E!U15</f>
        <v>0</v>
      </c>
      <c r="V15" s="8">
        <f>FC_OTH_HH_SH_E!V15+FC_OTH_HH_SC_E!V15+FC_OTH_HH_WH_E!V15+FC_OTH_HH_CO_E!V15</f>
        <v>0</v>
      </c>
      <c r="W15" s="8">
        <f>FC_OTH_HH_SH_E!W15+FC_OTH_HH_SC_E!W15+FC_OTH_HH_WH_E!W15+FC_OTH_HH_CO_E!W15</f>
        <v>0</v>
      </c>
      <c r="X15" s="8">
        <f>FC_OTH_HH_SH_E!X15+FC_OTH_HH_SC_E!X15+FC_OTH_HH_WH_E!X15+FC_OTH_HH_CO_E!X15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FC_OTH_HH_SH_E!C16+FC_OTH_HH_SC_E!C16+FC_OTH_HH_WH_E!C16+FC_OTH_HH_CO_E!C16</f>
        <v>5.6274002400000009</v>
      </c>
      <c r="D16" s="8">
        <f>FC_OTH_HH_SH_E!D16+FC_OTH_HH_SC_E!D16+FC_OTH_HH_WH_E!D16+FC_OTH_HH_CO_E!D16</f>
        <v>4.6291660799999992</v>
      </c>
      <c r="E16" s="8">
        <f>FC_OTH_HH_SH_E!E16+FC_OTH_HH_SC_E!E16+FC_OTH_HH_WH_E!E16+FC_OTH_HH_CO_E!E16</f>
        <v>3.4494028800000005</v>
      </c>
      <c r="F16" s="8">
        <f>FC_OTH_HH_SH_E!F16+FC_OTH_HH_SC_E!F16+FC_OTH_HH_WH_E!F16+FC_OTH_HH_CO_E!F16</f>
        <v>2.7239889600000002</v>
      </c>
      <c r="G16" s="8">
        <f>FC_OTH_HH_SH_E!G16+FC_OTH_HH_SC_E!G16+FC_OTH_HH_WH_E!G16+FC_OTH_HH_CO_E!G16</f>
        <v>2.3732200800000003</v>
      </c>
      <c r="H16" s="8">
        <f>FC_OTH_HH_SH_E!H16+FC_OTH_HH_SC_E!H16+FC_OTH_HH_WH_E!H16+FC_OTH_HH_CO_E!H16</f>
        <v>2.6569250400000004</v>
      </c>
      <c r="I16" s="8">
        <f>FC_OTH_HH_SH_E!I16+FC_OTH_HH_SC_E!I16+FC_OTH_HH_WH_E!I16+FC_OTH_HH_CO_E!I16</f>
        <v>2.17378392</v>
      </c>
      <c r="J16" s="8">
        <f>FC_OTH_HH_SH_E!J16+FC_OTH_HH_SC_E!J16+FC_OTH_HH_WH_E!J16+FC_OTH_HH_CO_E!J16</f>
        <v>1.7886052800000005</v>
      </c>
      <c r="K16" s="8">
        <f>FC_OTH_HH_SH_E!K16+FC_OTH_HH_SC_E!K16+FC_OTH_HH_WH_E!K16+FC_OTH_HH_CO_E!K16</f>
        <v>1.6411348800000003</v>
      </c>
      <c r="L16" s="8">
        <f>FC_OTH_HH_SH_E!L16+FC_OTH_HH_SC_E!L16+FC_OTH_HH_WH_E!L16+FC_OTH_HH_CO_E!L16</f>
        <v>1.6909939199999999</v>
      </c>
      <c r="M16" s="8">
        <f>FC_OTH_HH_SH_E!M16+FC_OTH_HH_SC_E!M16+FC_OTH_HH_WH_E!M16+FC_OTH_HH_CO_E!M16</f>
        <v>1.7345328000000002</v>
      </c>
      <c r="N16" s="8">
        <f>FC_OTH_HH_SH_E!N16+FC_OTH_HH_SC_E!N16+FC_OTH_HH_WH_E!N16+FC_OTH_HH_CO_E!N16</f>
        <v>1.7387462400000002</v>
      </c>
      <c r="O16" s="8">
        <f>FC_OTH_HH_SH_E!O16+FC_OTH_HH_SC_E!O16+FC_OTH_HH_WH_E!O16+FC_OTH_HH_CO_E!O16</f>
        <v>1.3553232000000002</v>
      </c>
      <c r="P16" s="8">
        <f>FC_OTH_HH_SH_E!P16+FC_OTH_HH_SC_E!P16+FC_OTH_HH_WH_E!P16+FC_OTH_HH_CO_E!P16</f>
        <v>1.8254728800000004</v>
      </c>
      <c r="Q16" s="8">
        <f>FC_OTH_HH_SH_E!Q16+FC_OTH_HH_SC_E!Q16+FC_OTH_HH_WH_E!Q16+FC_OTH_HH_CO_E!Q16</f>
        <v>1.0674047999999996</v>
      </c>
      <c r="R16" s="8">
        <f>FC_OTH_HH_SH_E!R16+FC_OTH_HH_SC_E!R16+FC_OTH_HH_WH_E!R16+FC_OTH_HH_CO_E!R16</f>
        <v>1.1000589600000004</v>
      </c>
      <c r="S16" s="8">
        <f>FC_OTH_HH_SH_E!S16+FC_OTH_HH_SC_E!S16+FC_OTH_HH_WH_E!S16+FC_OTH_HH_CO_E!S16</f>
        <v>1.7928187200000001</v>
      </c>
      <c r="T16" s="8">
        <f>FC_OTH_HH_SH_E!T16+FC_OTH_HH_SC_E!T16+FC_OTH_HH_WH_E!T16+FC_OTH_HH_CO_E!T16</f>
        <v>1.23840024</v>
      </c>
      <c r="U16" s="8">
        <f>FC_OTH_HH_SH_E!U16+FC_OTH_HH_SC_E!U16+FC_OTH_HH_WH_E!U16+FC_OTH_HH_CO_E!U16</f>
        <v>0.65624328000000065</v>
      </c>
      <c r="V16" s="8">
        <f>FC_OTH_HH_SH_E!V16+FC_OTH_HH_SC_E!V16+FC_OTH_HH_WH_E!V16+FC_OTH_HH_CO_E!V16</f>
        <v>0.77070840000000052</v>
      </c>
      <c r="W16" s="8">
        <f>FC_OTH_HH_SH_E!W16+FC_OTH_HH_SC_E!W16+FC_OTH_HH_WH_E!W16+FC_OTH_HH_CO_E!W16</f>
        <v>0.91607208000000073</v>
      </c>
      <c r="X16" s="8">
        <f>FC_OTH_HH_SH_E!X16+FC_OTH_HH_SC_E!X16+FC_OTH_HH_WH_E!X16+FC_OTH_HH_CO_E!X16</f>
        <v>1.0589779200000005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f>FC_OTH_HH_SH_E!C18+FC_OTH_HH_SC_E!C18+FC_OTH_HH_WH_E!C18+FC_OTH_HH_CO_E!C18</f>
        <v>0</v>
      </c>
      <c r="D18" s="8">
        <f>FC_OTH_HH_SH_E!D18+FC_OTH_HH_SC_E!D18+FC_OTH_HH_WH_E!D18+FC_OTH_HH_CO_E!D18</f>
        <v>0</v>
      </c>
      <c r="E18" s="8">
        <f>FC_OTH_HH_SH_E!E18+FC_OTH_HH_SC_E!E18+FC_OTH_HH_WH_E!E18+FC_OTH_HH_CO_E!E18</f>
        <v>0</v>
      </c>
      <c r="F18" s="8">
        <f>FC_OTH_HH_SH_E!F18+FC_OTH_HH_SC_E!F18+FC_OTH_HH_WH_E!F18+FC_OTH_HH_CO_E!F18</f>
        <v>0</v>
      </c>
      <c r="G18" s="8">
        <f>FC_OTH_HH_SH_E!G18+FC_OTH_HH_SC_E!G18+FC_OTH_HH_WH_E!G18+FC_OTH_HH_CO_E!G18</f>
        <v>0</v>
      </c>
      <c r="H18" s="8">
        <f>FC_OTH_HH_SH_E!H18+FC_OTH_HH_SC_E!H18+FC_OTH_HH_WH_E!H18+FC_OTH_HH_CO_E!H18</f>
        <v>0</v>
      </c>
      <c r="I18" s="8">
        <f>FC_OTH_HH_SH_E!I18+FC_OTH_HH_SC_E!I18+FC_OTH_HH_WH_E!I18+FC_OTH_HH_CO_E!I18</f>
        <v>0</v>
      </c>
      <c r="J18" s="8">
        <f>FC_OTH_HH_SH_E!J18+FC_OTH_HH_SC_E!J18+FC_OTH_HH_WH_E!J18+FC_OTH_HH_CO_E!J18</f>
        <v>0</v>
      </c>
      <c r="K18" s="8">
        <f>FC_OTH_HH_SH_E!K18+FC_OTH_HH_SC_E!K18+FC_OTH_HH_WH_E!K18+FC_OTH_HH_CO_E!K18</f>
        <v>0</v>
      </c>
      <c r="L18" s="8">
        <f>FC_OTH_HH_SH_E!L18+FC_OTH_HH_SC_E!L18+FC_OTH_HH_WH_E!L18+FC_OTH_HH_CO_E!L18</f>
        <v>0</v>
      </c>
      <c r="M18" s="8">
        <f>FC_OTH_HH_SH_E!M18+FC_OTH_HH_SC_E!M18+FC_OTH_HH_WH_E!M18+FC_OTH_HH_CO_E!M18</f>
        <v>0</v>
      </c>
      <c r="N18" s="8">
        <f>FC_OTH_HH_SH_E!N18+FC_OTH_HH_SC_E!N18+FC_OTH_HH_WH_E!N18+FC_OTH_HH_CO_E!N18</f>
        <v>0</v>
      </c>
      <c r="O18" s="8">
        <f>FC_OTH_HH_SH_E!O18+FC_OTH_HH_SC_E!O18+FC_OTH_HH_WH_E!O18+FC_OTH_HH_CO_E!O18</f>
        <v>0</v>
      </c>
      <c r="P18" s="8">
        <f>FC_OTH_HH_SH_E!P18+FC_OTH_HH_SC_E!P18+FC_OTH_HH_WH_E!P18+FC_OTH_HH_CO_E!P18</f>
        <v>0</v>
      </c>
      <c r="Q18" s="8">
        <f>FC_OTH_HH_SH_E!Q18+FC_OTH_HH_SC_E!Q18+FC_OTH_HH_WH_E!Q18+FC_OTH_HH_CO_E!Q18</f>
        <v>0</v>
      </c>
      <c r="R18" s="8">
        <f>FC_OTH_HH_SH_E!R18+FC_OTH_HH_SC_E!R18+FC_OTH_HH_WH_E!R18+FC_OTH_HH_CO_E!R18</f>
        <v>0</v>
      </c>
      <c r="S18" s="8">
        <f>FC_OTH_HH_SH_E!S18+FC_OTH_HH_SC_E!S18+FC_OTH_HH_WH_E!S18+FC_OTH_HH_CO_E!S18</f>
        <v>0</v>
      </c>
      <c r="T18" s="8">
        <f>FC_OTH_HH_SH_E!T18+FC_OTH_HH_SC_E!T18+FC_OTH_HH_WH_E!T18+FC_OTH_HH_CO_E!T18</f>
        <v>0</v>
      </c>
      <c r="U18" s="8">
        <f>FC_OTH_HH_SH_E!U18+FC_OTH_HH_SC_E!U18+FC_OTH_HH_WH_E!U18+FC_OTH_HH_CO_E!U18</f>
        <v>0</v>
      </c>
      <c r="V18" s="8">
        <f>FC_OTH_HH_SH_E!V18+FC_OTH_HH_SC_E!V18+FC_OTH_HH_WH_E!V18+FC_OTH_HH_CO_E!V18</f>
        <v>0</v>
      </c>
      <c r="W18" s="8">
        <f>FC_OTH_HH_SH_E!W18+FC_OTH_HH_SC_E!W18+FC_OTH_HH_WH_E!W18+FC_OTH_HH_CO_E!W18</f>
        <v>0</v>
      </c>
      <c r="X18" s="8">
        <f>FC_OTH_HH_SH_E!X18+FC_OTH_HH_SC_E!X18+FC_OTH_HH_WH_E!X18+FC_OTH_HH_CO_E!X18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FC_OTH_HH_SH_E!C19+FC_OTH_HH_SC_E!C19+FC_OTH_HH_WH_E!C19+FC_OTH_HH_CO_E!C19</f>
        <v>0</v>
      </c>
      <c r="D19" s="8">
        <f>FC_OTH_HH_SH_E!D19+FC_OTH_HH_SC_E!D19+FC_OTH_HH_WH_E!D19+FC_OTH_HH_CO_E!D19</f>
        <v>0</v>
      </c>
      <c r="E19" s="8">
        <f>FC_OTH_HH_SH_E!E19+FC_OTH_HH_SC_E!E19+FC_OTH_HH_WH_E!E19+FC_OTH_HH_CO_E!E19</f>
        <v>0</v>
      </c>
      <c r="F19" s="8">
        <f>FC_OTH_HH_SH_E!F19+FC_OTH_HH_SC_E!F19+FC_OTH_HH_WH_E!F19+FC_OTH_HH_CO_E!F19</f>
        <v>0</v>
      </c>
      <c r="G19" s="8">
        <f>FC_OTH_HH_SH_E!G19+FC_OTH_HH_SC_E!G19+FC_OTH_HH_WH_E!G19+FC_OTH_HH_CO_E!G19</f>
        <v>0</v>
      </c>
      <c r="H19" s="8">
        <f>FC_OTH_HH_SH_E!H19+FC_OTH_HH_SC_E!H19+FC_OTH_HH_WH_E!H19+FC_OTH_HH_CO_E!H19</f>
        <v>0</v>
      </c>
      <c r="I19" s="8">
        <f>FC_OTH_HH_SH_E!I19+FC_OTH_HH_SC_E!I19+FC_OTH_HH_WH_E!I19+FC_OTH_HH_CO_E!I19</f>
        <v>0</v>
      </c>
      <c r="J19" s="8">
        <f>FC_OTH_HH_SH_E!J19+FC_OTH_HH_SC_E!J19+FC_OTH_HH_WH_E!J19+FC_OTH_HH_CO_E!J19</f>
        <v>0</v>
      </c>
      <c r="K19" s="8">
        <f>FC_OTH_HH_SH_E!K19+FC_OTH_HH_SC_E!K19+FC_OTH_HH_WH_E!K19+FC_OTH_HH_CO_E!K19</f>
        <v>0</v>
      </c>
      <c r="L19" s="8">
        <f>FC_OTH_HH_SH_E!L19+FC_OTH_HH_SC_E!L19+FC_OTH_HH_WH_E!L19+FC_OTH_HH_CO_E!L19</f>
        <v>0</v>
      </c>
      <c r="M19" s="8">
        <f>FC_OTH_HH_SH_E!M19+FC_OTH_HH_SC_E!M19+FC_OTH_HH_WH_E!M19+FC_OTH_HH_CO_E!M19</f>
        <v>0</v>
      </c>
      <c r="N19" s="8">
        <f>FC_OTH_HH_SH_E!N19+FC_OTH_HH_SC_E!N19+FC_OTH_HH_WH_E!N19+FC_OTH_HH_CO_E!N19</f>
        <v>0</v>
      </c>
      <c r="O19" s="8">
        <f>FC_OTH_HH_SH_E!O19+FC_OTH_HH_SC_E!O19+FC_OTH_HH_WH_E!O19+FC_OTH_HH_CO_E!O19</f>
        <v>0</v>
      </c>
      <c r="P19" s="8">
        <f>FC_OTH_HH_SH_E!P19+FC_OTH_HH_SC_E!P19+FC_OTH_HH_WH_E!P19+FC_OTH_HH_CO_E!P19</f>
        <v>0</v>
      </c>
      <c r="Q19" s="8">
        <f>FC_OTH_HH_SH_E!Q19+FC_OTH_HH_SC_E!Q19+FC_OTH_HH_WH_E!Q19+FC_OTH_HH_CO_E!Q19</f>
        <v>0</v>
      </c>
      <c r="R19" s="8">
        <f>FC_OTH_HH_SH_E!R19+FC_OTH_HH_SC_E!R19+FC_OTH_HH_WH_E!R19+FC_OTH_HH_CO_E!R19</f>
        <v>0</v>
      </c>
      <c r="S19" s="8">
        <f>FC_OTH_HH_SH_E!S19+FC_OTH_HH_SC_E!S19+FC_OTH_HH_WH_E!S19+FC_OTH_HH_CO_E!S19</f>
        <v>0</v>
      </c>
      <c r="T19" s="8">
        <f>FC_OTH_HH_SH_E!T19+FC_OTH_HH_SC_E!T19+FC_OTH_HH_WH_E!T19+FC_OTH_HH_CO_E!T19</f>
        <v>0</v>
      </c>
      <c r="U19" s="8">
        <f>FC_OTH_HH_SH_E!U19+FC_OTH_HH_SC_E!U19+FC_OTH_HH_WH_E!U19+FC_OTH_HH_CO_E!U19</f>
        <v>0</v>
      </c>
      <c r="V19" s="8">
        <f>FC_OTH_HH_SH_E!V19+FC_OTH_HH_SC_E!V19+FC_OTH_HH_WH_E!V19+FC_OTH_HH_CO_E!V19</f>
        <v>0</v>
      </c>
      <c r="W19" s="8">
        <f>FC_OTH_HH_SH_E!W19+FC_OTH_HH_SC_E!W19+FC_OTH_HH_WH_E!W19+FC_OTH_HH_CO_E!W19</f>
        <v>0</v>
      </c>
      <c r="X19" s="8">
        <f>FC_OTH_HH_SH_E!X19+FC_OTH_HH_SC_E!X19+FC_OTH_HH_WH_E!X19+FC_OTH_HH_CO_E!X19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FC_OTH_HH_SH_E!C20+FC_OTH_HH_SC_E!C20+FC_OTH_HH_WH_E!C20+FC_OTH_HH_CO_E!C20</f>
        <v>0</v>
      </c>
      <c r="D20" s="8">
        <f>FC_OTH_HH_SH_E!D20+FC_OTH_HH_SC_E!D20+FC_OTH_HH_WH_E!D20+FC_OTH_HH_CO_E!D20</f>
        <v>0</v>
      </c>
      <c r="E20" s="8">
        <f>FC_OTH_HH_SH_E!E20+FC_OTH_HH_SC_E!E20+FC_OTH_HH_WH_E!E20+FC_OTH_HH_CO_E!E20</f>
        <v>0</v>
      </c>
      <c r="F20" s="8">
        <f>FC_OTH_HH_SH_E!F20+FC_OTH_HH_SC_E!F20+FC_OTH_HH_WH_E!F20+FC_OTH_HH_CO_E!F20</f>
        <v>0</v>
      </c>
      <c r="G20" s="8">
        <f>FC_OTH_HH_SH_E!G20+FC_OTH_HH_SC_E!G20+FC_OTH_HH_WH_E!G20+FC_OTH_HH_CO_E!G20</f>
        <v>0</v>
      </c>
      <c r="H20" s="8">
        <f>FC_OTH_HH_SH_E!H20+FC_OTH_HH_SC_E!H20+FC_OTH_HH_WH_E!H20+FC_OTH_HH_CO_E!H20</f>
        <v>0</v>
      </c>
      <c r="I20" s="8">
        <f>FC_OTH_HH_SH_E!I20+FC_OTH_HH_SC_E!I20+FC_OTH_HH_WH_E!I20+FC_OTH_HH_CO_E!I20</f>
        <v>0</v>
      </c>
      <c r="J20" s="8">
        <f>FC_OTH_HH_SH_E!J20+FC_OTH_HH_SC_E!J20+FC_OTH_HH_WH_E!J20+FC_OTH_HH_CO_E!J20</f>
        <v>0</v>
      </c>
      <c r="K20" s="8">
        <f>FC_OTH_HH_SH_E!K20+FC_OTH_HH_SC_E!K20+FC_OTH_HH_WH_E!K20+FC_OTH_HH_CO_E!K20</f>
        <v>0</v>
      </c>
      <c r="L20" s="8">
        <f>FC_OTH_HH_SH_E!L20+FC_OTH_HH_SC_E!L20+FC_OTH_HH_WH_E!L20+FC_OTH_HH_CO_E!L20</f>
        <v>0</v>
      </c>
      <c r="M20" s="8">
        <f>FC_OTH_HH_SH_E!M20+FC_OTH_HH_SC_E!M20+FC_OTH_HH_WH_E!M20+FC_OTH_HH_CO_E!M20</f>
        <v>0</v>
      </c>
      <c r="N20" s="8">
        <f>FC_OTH_HH_SH_E!N20+FC_OTH_HH_SC_E!N20+FC_OTH_HH_WH_E!N20+FC_OTH_HH_CO_E!N20</f>
        <v>0</v>
      </c>
      <c r="O20" s="8">
        <f>FC_OTH_HH_SH_E!O20+FC_OTH_HH_SC_E!O20+FC_OTH_HH_WH_E!O20+FC_OTH_HH_CO_E!O20</f>
        <v>0</v>
      </c>
      <c r="P20" s="8">
        <f>FC_OTH_HH_SH_E!P20+FC_OTH_HH_SC_E!P20+FC_OTH_HH_WH_E!P20+FC_OTH_HH_CO_E!P20</f>
        <v>0</v>
      </c>
      <c r="Q20" s="8">
        <f>FC_OTH_HH_SH_E!Q20+FC_OTH_HH_SC_E!Q20+FC_OTH_HH_WH_E!Q20+FC_OTH_HH_CO_E!Q20</f>
        <v>0</v>
      </c>
      <c r="R20" s="8">
        <f>FC_OTH_HH_SH_E!R20+FC_OTH_HH_SC_E!R20+FC_OTH_HH_WH_E!R20+FC_OTH_HH_CO_E!R20</f>
        <v>0</v>
      </c>
      <c r="S20" s="8">
        <f>FC_OTH_HH_SH_E!S20+FC_OTH_HH_SC_E!S20+FC_OTH_HH_WH_E!S20+FC_OTH_HH_CO_E!S20</f>
        <v>0</v>
      </c>
      <c r="T20" s="8">
        <f>FC_OTH_HH_SH_E!T20+FC_OTH_HH_SC_E!T20+FC_OTH_HH_WH_E!T20+FC_OTH_HH_CO_E!T20</f>
        <v>0</v>
      </c>
      <c r="U20" s="8">
        <f>FC_OTH_HH_SH_E!U20+FC_OTH_HH_SC_E!U20+FC_OTH_HH_WH_E!U20+FC_OTH_HH_CO_E!U20</f>
        <v>0</v>
      </c>
      <c r="V20" s="8">
        <f>FC_OTH_HH_SH_E!V20+FC_OTH_HH_SC_E!V20+FC_OTH_HH_WH_E!V20+FC_OTH_HH_CO_E!V20</f>
        <v>0</v>
      </c>
      <c r="W20" s="8">
        <f>FC_OTH_HH_SH_E!W20+FC_OTH_HH_SC_E!W20+FC_OTH_HH_WH_E!W20+FC_OTH_HH_CO_E!W20</f>
        <v>0</v>
      </c>
      <c r="X20" s="8">
        <f>FC_OTH_HH_SH_E!X20+FC_OTH_HH_SC_E!X20+FC_OTH_HH_WH_E!X20+FC_OTH_HH_CO_E!X20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FC_OTH_HH_SH_E!C21+FC_OTH_HH_SC_E!C21+FC_OTH_HH_WH_E!C21+FC_OTH_HH_CO_E!C21</f>
        <v>0</v>
      </c>
      <c r="D21" s="8">
        <f>FC_OTH_HH_SH_E!D21+FC_OTH_HH_SC_E!D21+FC_OTH_HH_WH_E!D21+FC_OTH_HH_CO_E!D21</f>
        <v>0</v>
      </c>
      <c r="E21" s="8">
        <f>FC_OTH_HH_SH_E!E21+FC_OTH_HH_SC_E!E21+FC_OTH_HH_WH_E!E21+FC_OTH_HH_CO_E!E21</f>
        <v>0</v>
      </c>
      <c r="F21" s="8">
        <f>FC_OTH_HH_SH_E!F21+FC_OTH_HH_SC_E!F21+FC_OTH_HH_WH_E!F21+FC_OTH_HH_CO_E!F21</f>
        <v>0</v>
      </c>
      <c r="G21" s="8">
        <f>FC_OTH_HH_SH_E!G21+FC_OTH_HH_SC_E!G21+FC_OTH_HH_WH_E!G21+FC_OTH_HH_CO_E!G21</f>
        <v>0</v>
      </c>
      <c r="H21" s="8">
        <f>FC_OTH_HH_SH_E!H21+FC_OTH_HH_SC_E!H21+FC_OTH_HH_WH_E!H21+FC_OTH_HH_CO_E!H21</f>
        <v>0</v>
      </c>
      <c r="I21" s="8">
        <f>FC_OTH_HH_SH_E!I21+FC_OTH_HH_SC_E!I21+FC_OTH_HH_WH_E!I21+FC_OTH_HH_CO_E!I21</f>
        <v>0</v>
      </c>
      <c r="J21" s="8">
        <f>FC_OTH_HH_SH_E!J21+FC_OTH_HH_SC_E!J21+FC_OTH_HH_WH_E!J21+FC_OTH_HH_CO_E!J21</f>
        <v>0</v>
      </c>
      <c r="K21" s="8">
        <f>FC_OTH_HH_SH_E!K21+FC_OTH_HH_SC_E!K21+FC_OTH_HH_WH_E!K21+FC_OTH_HH_CO_E!K21</f>
        <v>0</v>
      </c>
      <c r="L21" s="8">
        <f>FC_OTH_HH_SH_E!L21+FC_OTH_HH_SC_E!L21+FC_OTH_HH_WH_E!L21+FC_OTH_HH_CO_E!L21</f>
        <v>0</v>
      </c>
      <c r="M21" s="8">
        <f>FC_OTH_HH_SH_E!M21+FC_OTH_HH_SC_E!M21+FC_OTH_HH_WH_E!M21+FC_OTH_HH_CO_E!M21</f>
        <v>0</v>
      </c>
      <c r="N21" s="8">
        <f>FC_OTH_HH_SH_E!N21+FC_OTH_HH_SC_E!N21+FC_OTH_HH_WH_E!N21+FC_OTH_HH_CO_E!N21</f>
        <v>0</v>
      </c>
      <c r="O21" s="8">
        <f>FC_OTH_HH_SH_E!O21+FC_OTH_HH_SC_E!O21+FC_OTH_HH_WH_E!O21+FC_OTH_HH_CO_E!O21</f>
        <v>0</v>
      </c>
      <c r="P21" s="8">
        <f>FC_OTH_HH_SH_E!P21+FC_OTH_HH_SC_E!P21+FC_OTH_HH_WH_E!P21+FC_OTH_HH_CO_E!P21</f>
        <v>0</v>
      </c>
      <c r="Q21" s="8">
        <f>FC_OTH_HH_SH_E!Q21+FC_OTH_HH_SC_E!Q21+FC_OTH_HH_WH_E!Q21+FC_OTH_HH_CO_E!Q21</f>
        <v>0</v>
      </c>
      <c r="R21" s="8">
        <f>FC_OTH_HH_SH_E!R21+FC_OTH_HH_SC_E!R21+FC_OTH_HH_WH_E!R21+FC_OTH_HH_CO_E!R21</f>
        <v>0</v>
      </c>
      <c r="S21" s="8">
        <f>FC_OTH_HH_SH_E!S21+FC_OTH_HH_SC_E!S21+FC_OTH_HH_WH_E!S21+FC_OTH_HH_CO_E!S21</f>
        <v>0</v>
      </c>
      <c r="T21" s="8">
        <f>FC_OTH_HH_SH_E!T21+FC_OTH_HH_SC_E!T21+FC_OTH_HH_WH_E!T21+FC_OTH_HH_CO_E!T21</f>
        <v>0</v>
      </c>
      <c r="U21" s="8">
        <f>FC_OTH_HH_SH_E!U21+FC_OTH_HH_SC_E!U21+FC_OTH_HH_WH_E!U21+FC_OTH_HH_CO_E!U21</f>
        <v>0</v>
      </c>
      <c r="V21" s="8">
        <f>FC_OTH_HH_SH_E!V21+FC_OTH_HH_SC_E!V21+FC_OTH_HH_WH_E!V21+FC_OTH_HH_CO_E!V21</f>
        <v>0</v>
      </c>
      <c r="W21" s="8">
        <f>FC_OTH_HH_SH_E!W21+FC_OTH_HH_SC_E!W21+FC_OTH_HH_WH_E!W21+FC_OTH_HH_CO_E!W21</f>
        <v>0</v>
      </c>
      <c r="X21" s="8">
        <f>FC_OTH_HH_SH_E!X21+FC_OTH_HH_SC_E!X21+FC_OTH_HH_WH_E!X21+FC_OTH_HH_CO_E!X21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f>FC_OTH_HH_SH_E!C23+FC_OTH_HH_SC_E!C23+FC_OTH_HH_WH_E!C23+FC_OTH_HH_CO_E!C23</f>
        <v>0</v>
      </c>
      <c r="D23" s="8">
        <f>FC_OTH_HH_SH_E!D23+FC_OTH_HH_SC_E!D23+FC_OTH_HH_WH_E!D23+FC_OTH_HH_CO_E!D23</f>
        <v>0</v>
      </c>
      <c r="E23" s="8">
        <f>FC_OTH_HH_SH_E!E23+FC_OTH_HH_SC_E!E23+FC_OTH_HH_WH_E!E23+FC_OTH_HH_CO_E!E23</f>
        <v>0</v>
      </c>
      <c r="F23" s="8">
        <f>FC_OTH_HH_SH_E!F23+FC_OTH_HH_SC_E!F23+FC_OTH_HH_WH_E!F23+FC_OTH_HH_CO_E!F23</f>
        <v>0</v>
      </c>
      <c r="G23" s="8">
        <f>FC_OTH_HH_SH_E!G23+FC_OTH_HH_SC_E!G23+FC_OTH_HH_WH_E!G23+FC_OTH_HH_CO_E!G23</f>
        <v>0</v>
      </c>
      <c r="H23" s="8">
        <f>FC_OTH_HH_SH_E!H23+FC_OTH_HH_SC_E!H23+FC_OTH_HH_WH_E!H23+FC_OTH_HH_CO_E!H23</f>
        <v>0</v>
      </c>
      <c r="I23" s="8">
        <f>FC_OTH_HH_SH_E!I23+FC_OTH_HH_SC_E!I23+FC_OTH_HH_WH_E!I23+FC_OTH_HH_CO_E!I23</f>
        <v>0</v>
      </c>
      <c r="J23" s="8">
        <f>FC_OTH_HH_SH_E!J23+FC_OTH_HH_SC_E!J23+FC_OTH_HH_WH_E!J23+FC_OTH_HH_CO_E!J23</f>
        <v>0</v>
      </c>
      <c r="K23" s="8">
        <f>FC_OTH_HH_SH_E!K23+FC_OTH_HH_SC_E!K23+FC_OTH_HH_WH_E!K23+FC_OTH_HH_CO_E!K23</f>
        <v>0</v>
      </c>
      <c r="L23" s="8">
        <f>FC_OTH_HH_SH_E!L23+FC_OTH_HH_SC_E!L23+FC_OTH_HH_WH_E!L23+FC_OTH_HH_CO_E!L23</f>
        <v>0</v>
      </c>
      <c r="M23" s="8">
        <f>FC_OTH_HH_SH_E!M23+FC_OTH_HH_SC_E!M23+FC_OTH_HH_WH_E!M23+FC_OTH_HH_CO_E!M23</f>
        <v>0</v>
      </c>
      <c r="N23" s="8">
        <f>FC_OTH_HH_SH_E!N23+FC_OTH_HH_SC_E!N23+FC_OTH_HH_WH_E!N23+FC_OTH_HH_CO_E!N23</f>
        <v>0</v>
      </c>
      <c r="O23" s="8">
        <f>FC_OTH_HH_SH_E!O23+FC_OTH_HH_SC_E!O23+FC_OTH_HH_WH_E!O23+FC_OTH_HH_CO_E!O23</f>
        <v>0</v>
      </c>
      <c r="P23" s="8">
        <f>FC_OTH_HH_SH_E!P23+FC_OTH_HH_SC_E!P23+FC_OTH_HH_WH_E!P23+FC_OTH_HH_CO_E!P23</f>
        <v>0</v>
      </c>
      <c r="Q23" s="8">
        <f>FC_OTH_HH_SH_E!Q23+FC_OTH_HH_SC_E!Q23+FC_OTH_HH_WH_E!Q23+FC_OTH_HH_CO_E!Q23</f>
        <v>0</v>
      </c>
      <c r="R23" s="8">
        <f>FC_OTH_HH_SH_E!R23+FC_OTH_HH_SC_E!R23+FC_OTH_HH_WH_E!R23+FC_OTH_HH_CO_E!R23</f>
        <v>0</v>
      </c>
      <c r="S23" s="8">
        <f>FC_OTH_HH_SH_E!S23+FC_OTH_HH_SC_E!S23+FC_OTH_HH_WH_E!S23+FC_OTH_HH_CO_E!S23</f>
        <v>0</v>
      </c>
      <c r="T23" s="8">
        <f>FC_OTH_HH_SH_E!T23+FC_OTH_HH_SC_E!T23+FC_OTH_HH_WH_E!T23+FC_OTH_HH_CO_E!T23</f>
        <v>0</v>
      </c>
      <c r="U23" s="8">
        <f>FC_OTH_HH_SH_E!U23+FC_OTH_HH_SC_E!U23+FC_OTH_HH_WH_E!U23+FC_OTH_HH_CO_E!U23</f>
        <v>0</v>
      </c>
      <c r="V23" s="8">
        <f>FC_OTH_HH_SH_E!V23+FC_OTH_HH_SC_E!V23+FC_OTH_HH_WH_E!V23+FC_OTH_HH_CO_E!V23</f>
        <v>0</v>
      </c>
      <c r="W23" s="8">
        <f>FC_OTH_HH_SH_E!W23+FC_OTH_HH_SC_E!W23+FC_OTH_HH_WH_E!W23+FC_OTH_HH_CO_E!W23</f>
        <v>0</v>
      </c>
      <c r="X23" s="8">
        <f>FC_OTH_HH_SH_E!X23+FC_OTH_HH_SC_E!X23+FC_OTH_HH_WH_E!X23+FC_OTH_HH_CO_E!X23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FC_OTH_HH_SH_E!C24+FC_OTH_HH_SC_E!C24+FC_OTH_HH_WH_E!C24+FC_OTH_HH_CO_E!C24</f>
        <v>0</v>
      </c>
      <c r="D24" s="8">
        <f>FC_OTH_HH_SH_E!D24+FC_OTH_HH_SC_E!D24+FC_OTH_HH_WH_E!D24+FC_OTH_HH_CO_E!D24</f>
        <v>0</v>
      </c>
      <c r="E24" s="8">
        <f>FC_OTH_HH_SH_E!E24+FC_OTH_HH_SC_E!E24+FC_OTH_HH_WH_E!E24+FC_OTH_HH_CO_E!E24</f>
        <v>0</v>
      </c>
      <c r="F24" s="8">
        <f>FC_OTH_HH_SH_E!F24+FC_OTH_HH_SC_E!F24+FC_OTH_HH_WH_E!F24+FC_OTH_HH_CO_E!F24</f>
        <v>0</v>
      </c>
      <c r="G24" s="8">
        <f>FC_OTH_HH_SH_E!G24+FC_OTH_HH_SC_E!G24+FC_OTH_HH_WH_E!G24+FC_OTH_HH_CO_E!G24</f>
        <v>0</v>
      </c>
      <c r="H24" s="8">
        <f>FC_OTH_HH_SH_E!H24+FC_OTH_HH_SC_E!H24+FC_OTH_HH_WH_E!H24+FC_OTH_HH_CO_E!H24</f>
        <v>0</v>
      </c>
      <c r="I24" s="8">
        <f>FC_OTH_HH_SH_E!I24+FC_OTH_HH_SC_E!I24+FC_OTH_HH_WH_E!I24+FC_OTH_HH_CO_E!I24</f>
        <v>0</v>
      </c>
      <c r="J24" s="8">
        <f>FC_OTH_HH_SH_E!J24+FC_OTH_HH_SC_E!J24+FC_OTH_HH_WH_E!J24+FC_OTH_HH_CO_E!J24</f>
        <v>0</v>
      </c>
      <c r="K24" s="8">
        <f>FC_OTH_HH_SH_E!K24+FC_OTH_HH_SC_E!K24+FC_OTH_HH_WH_E!K24+FC_OTH_HH_CO_E!K24</f>
        <v>0</v>
      </c>
      <c r="L24" s="8">
        <f>FC_OTH_HH_SH_E!L24+FC_OTH_HH_SC_E!L24+FC_OTH_HH_WH_E!L24+FC_OTH_HH_CO_E!L24</f>
        <v>0</v>
      </c>
      <c r="M24" s="8">
        <f>FC_OTH_HH_SH_E!M24+FC_OTH_HH_SC_E!M24+FC_OTH_HH_WH_E!M24+FC_OTH_HH_CO_E!M24</f>
        <v>0</v>
      </c>
      <c r="N24" s="8">
        <f>FC_OTH_HH_SH_E!N24+FC_OTH_HH_SC_E!N24+FC_OTH_HH_WH_E!N24+FC_OTH_HH_CO_E!N24</f>
        <v>0</v>
      </c>
      <c r="O24" s="8">
        <f>FC_OTH_HH_SH_E!O24+FC_OTH_HH_SC_E!O24+FC_OTH_HH_WH_E!O24+FC_OTH_HH_CO_E!O24</f>
        <v>0</v>
      </c>
      <c r="P24" s="8">
        <f>FC_OTH_HH_SH_E!P24+FC_OTH_HH_SC_E!P24+FC_OTH_HH_WH_E!P24+FC_OTH_HH_CO_E!P24</f>
        <v>0</v>
      </c>
      <c r="Q24" s="8">
        <f>FC_OTH_HH_SH_E!Q24+FC_OTH_HH_SC_E!Q24+FC_OTH_HH_WH_E!Q24+FC_OTH_HH_CO_E!Q24</f>
        <v>0</v>
      </c>
      <c r="R24" s="8">
        <f>FC_OTH_HH_SH_E!R24+FC_OTH_HH_SC_E!R24+FC_OTH_HH_WH_E!R24+FC_OTH_HH_CO_E!R24</f>
        <v>0</v>
      </c>
      <c r="S24" s="8">
        <f>FC_OTH_HH_SH_E!S24+FC_OTH_HH_SC_E!S24+FC_OTH_HH_WH_E!S24+FC_OTH_HH_CO_E!S24</f>
        <v>0</v>
      </c>
      <c r="T24" s="8">
        <f>FC_OTH_HH_SH_E!T24+FC_OTH_HH_SC_E!T24+FC_OTH_HH_WH_E!T24+FC_OTH_HH_CO_E!T24</f>
        <v>0</v>
      </c>
      <c r="U24" s="8">
        <f>FC_OTH_HH_SH_E!U24+FC_OTH_HH_SC_E!U24+FC_OTH_HH_WH_E!U24+FC_OTH_HH_CO_E!U24</f>
        <v>0</v>
      </c>
      <c r="V24" s="8">
        <f>FC_OTH_HH_SH_E!V24+FC_OTH_HH_SC_E!V24+FC_OTH_HH_WH_E!V24+FC_OTH_HH_CO_E!V24</f>
        <v>0</v>
      </c>
      <c r="W24" s="8">
        <f>FC_OTH_HH_SH_E!W24+FC_OTH_HH_SC_E!W24+FC_OTH_HH_WH_E!W24+FC_OTH_HH_CO_E!W24</f>
        <v>0</v>
      </c>
      <c r="X24" s="8">
        <f>FC_OTH_HH_SH_E!X24+FC_OTH_HH_SC_E!X24+FC_OTH_HH_WH_E!X24+FC_OTH_HH_CO_E!X24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FC_OTH_HH_SH_E!C25+FC_OTH_HH_SC_E!C25+FC_OTH_HH_WH_E!C25+FC_OTH_HH_CO_E!C25</f>
        <v>0</v>
      </c>
      <c r="D25" s="27">
        <f>FC_OTH_HH_SH_E!D25+FC_OTH_HH_SC_E!D25+FC_OTH_HH_WH_E!D25+FC_OTH_HH_CO_E!D25</f>
        <v>0</v>
      </c>
      <c r="E25" s="27">
        <f>FC_OTH_HH_SH_E!E25+FC_OTH_HH_SC_E!E25+FC_OTH_HH_WH_E!E25+FC_OTH_HH_CO_E!E25</f>
        <v>0</v>
      </c>
      <c r="F25" s="27">
        <f>FC_OTH_HH_SH_E!F25+FC_OTH_HH_SC_E!F25+FC_OTH_HH_WH_E!F25+FC_OTH_HH_CO_E!F25</f>
        <v>0</v>
      </c>
      <c r="G25" s="27">
        <f>FC_OTH_HH_SH_E!G25+FC_OTH_HH_SC_E!G25+FC_OTH_HH_WH_E!G25+FC_OTH_HH_CO_E!G25</f>
        <v>0</v>
      </c>
      <c r="H25" s="27">
        <f>FC_OTH_HH_SH_E!H25+FC_OTH_HH_SC_E!H25+FC_OTH_HH_WH_E!H25+FC_OTH_HH_CO_E!H25</f>
        <v>0</v>
      </c>
      <c r="I25" s="27">
        <f>FC_OTH_HH_SH_E!I25+FC_OTH_HH_SC_E!I25+FC_OTH_HH_WH_E!I25+FC_OTH_HH_CO_E!I25</f>
        <v>0</v>
      </c>
      <c r="J25" s="27">
        <f>FC_OTH_HH_SH_E!J25+FC_OTH_HH_SC_E!J25+FC_OTH_HH_WH_E!J25+FC_OTH_HH_CO_E!J25</f>
        <v>0</v>
      </c>
      <c r="K25" s="27">
        <f>FC_OTH_HH_SH_E!K25+FC_OTH_HH_SC_E!K25+FC_OTH_HH_WH_E!K25+FC_OTH_HH_CO_E!K25</f>
        <v>0</v>
      </c>
      <c r="L25" s="27">
        <f>FC_OTH_HH_SH_E!L25+FC_OTH_HH_SC_E!L25+FC_OTH_HH_WH_E!L25+FC_OTH_HH_CO_E!L25</f>
        <v>0</v>
      </c>
      <c r="M25" s="27">
        <f>FC_OTH_HH_SH_E!M25+FC_OTH_HH_SC_E!M25+FC_OTH_HH_WH_E!M25+FC_OTH_HH_CO_E!M25</f>
        <v>0</v>
      </c>
      <c r="N25" s="27">
        <f>FC_OTH_HH_SH_E!N25+FC_OTH_HH_SC_E!N25+FC_OTH_HH_WH_E!N25+FC_OTH_HH_CO_E!N25</f>
        <v>0</v>
      </c>
      <c r="O25" s="27">
        <f>FC_OTH_HH_SH_E!O25+FC_OTH_HH_SC_E!O25+FC_OTH_HH_WH_E!O25+FC_OTH_HH_CO_E!O25</f>
        <v>0</v>
      </c>
      <c r="P25" s="27">
        <f>FC_OTH_HH_SH_E!P25+FC_OTH_HH_SC_E!P25+FC_OTH_HH_WH_E!P25+FC_OTH_HH_CO_E!P25</f>
        <v>0</v>
      </c>
      <c r="Q25" s="27">
        <f>FC_OTH_HH_SH_E!Q25+FC_OTH_HH_SC_E!Q25+FC_OTH_HH_WH_E!Q25+FC_OTH_HH_CO_E!Q25</f>
        <v>0</v>
      </c>
      <c r="R25" s="27">
        <f>FC_OTH_HH_SH_E!R25+FC_OTH_HH_SC_E!R25+FC_OTH_HH_WH_E!R25+FC_OTH_HH_CO_E!R25</f>
        <v>0</v>
      </c>
      <c r="S25" s="27">
        <f>FC_OTH_HH_SH_E!S25+FC_OTH_HH_SC_E!S25+FC_OTH_HH_WH_E!S25+FC_OTH_HH_CO_E!S25</f>
        <v>0</v>
      </c>
      <c r="T25" s="27">
        <f>FC_OTH_HH_SH_E!T25+FC_OTH_HH_SC_E!T25+FC_OTH_HH_WH_E!T25+FC_OTH_HH_CO_E!T25</f>
        <v>0</v>
      </c>
      <c r="U25" s="27">
        <f>FC_OTH_HH_SH_E!U25+FC_OTH_HH_SC_E!U25+FC_OTH_HH_WH_E!U25+FC_OTH_HH_CO_E!U25</f>
        <v>0</v>
      </c>
      <c r="V25" s="27">
        <f>FC_OTH_HH_SH_E!V25+FC_OTH_HH_SC_E!V25+FC_OTH_HH_WH_E!V25+FC_OTH_HH_CO_E!V25</f>
        <v>0</v>
      </c>
      <c r="W25" s="27">
        <f>FC_OTH_HH_SH_E!W25+FC_OTH_HH_SC_E!W25+FC_OTH_HH_WH_E!W25+FC_OTH_HH_CO_E!W25</f>
        <v>0</v>
      </c>
      <c r="X25" s="27">
        <f>FC_OTH_HH_SH_E!X25+FC_OTH_HH_SC_E!X25+FC_OTH_HH_WH_E!X25+FC_OTH_HH_CO_E!X25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700.0118974799999</v>
      </c>
      <c r="D26" s="27">
        <f t="shared" si="7"/>
        <v>754.93141271999991</v>
      </c>
      <c r="E26" s="27">
        <f t="shared" si="7"/>
        <v>689.70490343999995</v>
      </c>
      <c r="F26" s="27">
        <f t="shared" si="7"/>
        <v>701.60522472000002</v>
      </c>
      <c r="G26" s="27">
        <f t="shared" si="7"/>
        <v>744.71588999999994</v>
      </c>
      <c r="H26" s="27">
        <f t="shared" si="7"/>
        <v>718.58018159999983</v>
      </c>
      <c r="I26" s="27">
        <f t="shared" si="7"/>
        <v>741.29971644</v>
      </c>
      <c r="J26" s="27">
        <f t="shared" si="7"/>
        <v>703.0086861599998</v>
      </c>
      <c r="K26" s="27">
        <f t="shared" si="7"/>
        <v>705.78224496000007</v>
      </c>
      <c r="L26" s="27">
        <f t="shared" si="7"/>
        <v>697.7640636000001</v>
      </c>
      <c r="M26" s="27">
        <f t="shared" si="7"/>
        <v>599.12958347999984</v>
      </c>
      <c r="N26" s="27">
        <f t="shared" si="7"/>
        <v>535.13671644000021</v>
      </c>
      <c r="O26" s="27">
        <f t="shared" si="7"/>
        <v>594.93007260000002</v>
      </c>
      <c r="P26" s="27">
        <f t="shared" si="7"/>
        <v>559.60943040000029</v>
      </c>
      <c r="Q26" s="27">
        <f t="shared" si="7"/>
        <v>476.18661204000023</v>
      </c>
      <c r="R26" s="27">
        <f t="shared" si="7"/>
        <v>546.04048824000006</v>
      </c>
      <c r="S26" s="27">
        <f t="shared" si="7"/>
        <v>545.65535411999997</v>
      </c>
      <c r="T26" s="27">
        <f t="shared" si="7"/>
        <v>486.42450264000024</v>
      </c>
      <c r="U26" s="27">
        <f t="shared" si="7"/>
        <v>454.24758744000002</v>
      </c>
      <c r="V26" s="27">
        <f t="shared" si="7"/>
        <v>361.85448744000053</v>
      </c>
      <c r="W26" s="27">
        <f t="shared" si="7"/>
        <v>420.40796364000005</v>
      </c>
      <c r="X26" s="27">
        <f t="shared" si="7"/>
        <v>416.07897408000025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f>FC_OTH_HH_SH_E!C28+FC_OTH_HH_SC_E!C28+FC_OTH_HH_WH_E!C28+FC_OTH_HH_CO_E!C28</f>
        <v>0</v>
      </c>
      <c r="D28" s="8">
        <f>FC_OTH_HH_SH_E!D28+FC_OTH_HH_SC_E!D28+FC_OTH_HH_WH_E!D28+FC_OTH_HH_CO_E!D28</f>
        <v>0</v>
      </c>
      <c r="E28" s="8">
        <f>FC_OTH_HH_SH_E!E28+FC_OTH_HH_SC_E!E28+FC_OTH_HH_WH_E!E28+FC_OTH_HH_CO_E!E28</f>
        <v>0</v>
      </c>
      <c r="F28" s="8">
        <f>FC_OTH_HH_SH_E!F28+FC_OTH_HH_SC_E!F28+FC_OTH_HH_WH_E!F28+FC_OTH_HH_CO_E!F28</f>
        <v>0</v>
      </c>
      <c r="G28" s="8">
        <f>FC_OTH_HH_SH_E!G28+FC_OTH_HH_SC_E!G28+FC_OTH_HH_WH_E!G28+FC_OTH_HH_CO_E!G28</f>
        <v>0</v>
      </c>
      <c r="H28" s="8">
        <f>FC_OTH_HH_SH_E!H28+FC_OTH_HH_SC_E!H28+FC_OTH_HH_WH_E!H28+FC_OTH_HH_CO_E!H28</f>
        <v>0</v>
      </c>
      <c r="I28" s="8">
        <f>FC_OTH_HH_SH_E!I28+FC_OTH_HH_SC_E!I28+FC_OTH_HH_WH_E!I28+FC_OTH_HH_CO_E!I28</f>
        <v>0</v>
      </c>
      <c r="J28" s="8">
        <f>FC_OTH_HH_SH_E!J28+FC_OTH_HH_SC_E!J28+FC_OTH_HH_WH_E!J28+FC_OTH_HH_CO_E!J28</f>
        <v>0</v>
      </c>
      <c r="K28" s="8">
        <f>FC_OTH_HH_SH_E!K28+FC_OTH_HH_SC_E!K28+FC_OTH_HH_WH_E!K28+FC_OTH_HH_CO_E!K28</f>
        <v>0</v>
      </c>
      <c r="L28" s="8">
        <f>FC_OTH_HH_SH_E!L28+FC_OTH_HH_SC_E!L28+FC_OTH_HH_WH_E!L28+FC_OTH_HH_CO_E!L28</f>
        <v>0</v>
      </c>
      <c r="M28" s="8">
        <f>FC_OTH_HH_SH_E!M28+FC_OTH_HH_SC_E!M28+FC_OTH_HH_WH_E!M28+FC_OTH_HH_CO_E!M28</f>
        <v>0</v>
      </c>
      <c r="N28" s="8">
        <f>FC_OTH_HH_SH_E!N28+FC_OTH_HH_SC_E!N28+FC_OTH_HH_WH_E!N28+FC_OTH_HH_CO_E!N28</f>
        <v>0</v>
      </c>
      <c r="O28" s="8">
        <f>FC_OTH_HH_SH_E!O28+FC_OTH_HH_SC_E!O28+FC_OTH_HH_WH_E!O28+FC_OTH_HH_CO_E!O28</f>
        <v>0</v>
      </c>
      <c r="P28" s="8">
        <f>FC_OTH_HH_SH_E!P28+FC_OTH_HH_SC_E!P28+FC_OTH_HH_WH_E!P28+FC_OTH_HH_CO_E!P28</f>
        <v>0</v>
      </c>
      <c r="Q28" s="8">
        <f>FC_OTH_HH_SH_E!Q28+FC_OTH_HH_SC_E!Q28+FC_OTH_HH_WH_E!Q28+FC_OTH_HH_CO_E!Q28</f>
        <v>0</v>
      </c>
      <c r="R28" s="8">
        <f>FC_OTH_HH_SH_E!R28+FC_OTH_HH_SC_E!R28+FC_OTH_HH_WH_E!R28+FC_OTH_HH_CO_E!R28</f>
        <v>0</v>
      </c>
      <c r="S28" s="8">
        <f>FC_OTH_HH_SH_E!S28+FC_OTH_HH_SC_E!S28+FC_OTH_HH_WH_E!S28+FC_OTH_HH_CO_E!S28</f>
        <v>0</v>
      </c>
      <c r="T28" s="8">
        <f>FC_OTH_HH_SH_E!T28+FC_OTH_HH_SC_E!T28+FC_OTH_HH_WH_E!T28+FC_OTH_HH_CO_E!T28</f>
        <v>0</v>
      </c>
      <c r="U28" s="8">
        <f>FC_OTH_HH_SH_E!U28+FC_OTH_HH_SC_E!U28+FC_OTH_HH_WH_E!U28+FC_OTH_HH_CO_E!U28</f>
        <v>0</v>
      </c>
      <c r="V28" s="8">
        <f>FC_OTH_HH_SH_E!V28+FC_OTH_HH_SC_E!V28+FC_OTH_HH_WH_E!V28+FC_OTH_HH_CO_E!V28</f>
        <v>0</v>
      </c>
      <c r="W28" s="8">
        <f>FC_OTH_HH_SH_E!W28+FC_OTH_HH_SC_E!W28+FC_OTH_HH_WH_E!W28+FC_OTH_HH_CO_E!W28</f>
        <v>0</v>
      </c>
      <c r="X28" s="8">
        <f>FC_OTH_HH_SH_E!X28+FC_OTH_HH_SC_E!X28+FC_OTH_HH_WH_E!X28+FC_OTH_HH_CO_E!X28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FC_OTH_HH_SH_E!C29+FC_OTH_HH_SC_E!C29+FC_OTH_HH_WH_E!C29+FC_OTH_HH_CO_E!C29</f>
        <v>0</v>
      </c>
      <c r="D29" s="8">
        <f>FC_OTH_HH_SH_E!D29+FC_OTH_HH_SC_E!D29+FC_OTH_HH_WH_E!D29+FC_OTH_HH_CO_E!D29</f>
        <v>0</v>
      </c>
      <c r="E29" s="8">
        <f>FC_OTH_HH_SH_E!E29+FC_OTH_HH_SC_E!E29+FC_OTH_HH_WH_E!E29+FC_OTH_HH_CO_E!E29</f>
        <v>0</v>
      </c>
      <c r="F29" s="8">
        <f>FC_OTH_HH_SH_E!F29+FC_OTH_HH_SC_E!F29+FC_OTH_HH_WH_E!F29+FC_OTH_HH_CO_E!F29</f>
        <v>0</v>
      </c>
      <c r="G29" s="8">
        <f>FC_OTH_HH_SH_E!G29+FC_OTH_HH_SC_E!G29+FC_OTH_HH_WH_E!G29+FC_OTH_HH_CO_E!G29</f>
        <v>0</v>
      </c>
      <c r="H29" s="8">
        <f>FC_OTH_HH_SH_E!H29+FC_OTH_HH_SC_E!H29+FC_OTH_HH_WH_E!H29+FC_OTH_HH_CO_E!H29</f>
        <v>0</v>
      </c>
      <c r="I29" s="8">
        <f>FC_OTH_HH_SH_E!I29+FC_OTH_HH_SC_E!I29+FC_OTH_HH_WH_E!I29+FC_OTH_HH_CO_E!I29</f>
        <v>0</v>
      </c>
      <c r="J29" s="8">
        <f>FC_OTH_HH_SH_E!J29+FC_OTH_HH_SC_E!J29+FC_OTH_HH_WH_E!J29+FC_OTH_HH_CO_E!J29</f>
        <v>0</v>
      </c>
      <c r="K29" s="8">
        <f>FC_OTH_HH_SH_E!K29+FC_OTH_HH_SC_E!K29+FC_OTH_HH_WH_E!K29+FC_OTH_HH_CO_E!K29</f>
        <v>0</v>
      </c>
      <c r="L29" s="8">
        <f>FC_OTH_HH_SH_E!L29+FC_OTH_HH_SC_E!L29+FC_OTH_HH_WH_E!L29+FC_OTH_HH_CO_E!L29</f>
        <v>0</v>
      </c>
      <c r="M29" s="8">
        <f>FC_OTH_HH_SH_E!M29+FC_OTH_HH_SC_E!M29+FC_OTH_HH_WH_E!M29+FC_OTH_HH_CO_E!M29</f>
        <v>0</v>
      </c>
      <c r="N29" s="8">
        <f>FC_OTH_HH_SH_E!N29+FC_OTH_HH_SC_E!N29+FC_OTH_HH_WH_E!N29+FC_OTH_HH_CO_E!N29</f>
        <v>0</v>
      </c>
      <c r="O29" s="8">
        <f>FC_OTH_HH_SH_E!O29+FC_OTH_HH_SC_E!O29+FC_OTH_HH_WH_E!O29+FC_OTH_HH_CO_E!O29</f>
        <v>0</v>
      </c>
      <c r="P29" s="8">
        <f>FC_OTH_HH_SH_E!P29+FC_OTH_HH_SC_E!P29+FC_OTH_HH_WH_E!P29+FC_OTH_HH_CO_E!P29</f>
        <v>0</v>
      </c>
      <c r="Q29" s="8">
        <f>FC_OTH_HH_SH_E!Q29+FC_OTH_HH_SC_E!Q29+FC_OTH_HH_WH_E!Q29+FC_OTH_HH_CO_E!Q29</f>
        <v>0</v>
      </c>
      <c r="R29" s="8">
        <f>FC_OTH_HH_SH_E!R29+FC_OTH_HH_SC_E!R29+FC_OTH_HH_WH_E!R29+FC_OTH_HH_CO_E!R29</f>
        <v>0</v>
      </c>
      <c r="S29" s="8">
        <f>FC_OTH_HH_SH_E!S29+FC_OTH_HH_SC_E!S29+FC_OTH_HH_WH_E!S29+FC_OTH_HH_CO_E!S29</f>
        <v>0</v>
      </c>
      <c r="T29" s="8">
        <f>FC_OTH_HH_SH_E!T29+FC_OTH_HH_SC_E!T29+FC_OTH_HH_WH_E!T29+FC_OTH_HH_CO_E!T29</f>
        <v>0</v>
      </c>
      <c r="U29" s="8">
        <f>FC_OTH_HH_SH_E!U29+FC_OTH_HH_SC_E!U29+FC_OTH_HH_WH_E!U29+FC_OTH_HH_CO_E!U29</f>
        <v>0</v>
      </c>
      <c r="V29" s="8">
        <f>FC_OTH_HH_SH_E!V29+FC_OTH_HH_SC_E!V29+FC_OTH_HH_WH_E!V29+FC_OTH_HH_CO_E!V29</f>
        <v>0</v>
      </c>
      <c r="W29" s="8">
        <f>FC_OTH_HH_SH_E!W29+FC_OTH_HH_SC_E!W29+FC_OTH_HH_WH_E!W29+FC_OTH_HH_CO_E!W29</f>
        <v>0</v>
      </c>
      <c r="X29" s="8">
        <f>FC_OTH_HH_SH_E!X29+FC_OTH_HH_SC_E!X29+FC_OTH_HH_WH_E!X29+FC_OTH_HH_CO_E!X29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FC_OTH_HH_SH_E!C30+FC_OTH_HH_SC_E!C30+FC_OTH_HH_WH_E!C30+FC_OTH_HH_CO_E!C30</f>
        <v>0</v>
      </c>
      <c r="D30" s="8">
        <f>FC_OTH_HH_SH_E!D30+FC_OTH_HH_SC_E!D30+FC_OTH_HH_WH_E!D30+FC_OTH_HH_CO_E!D30</f>
        <v>0</v>
      </c>
      <c r="E30" s="8">
        <f>FC_OTH_HH_SH_E!E30+FC_OTH_HH_SC_E!E30+FC_OTH_HH_WH_E!E30+FC_OTH_HH_CO_E!E30</f>
        <v>0</v>
      </c>
      <c r="F30" s="8">
        <f>FC_OTH_HH_SH_E!F30+FC_OTH_HH_SC_E!F30+FC_OTH_HH_WH_E!F30+FC_OTH_HH_CO_E!F30</f>
        <v>0</v>
      </c>
      <c r="G30" s="8">
        <f>FC_OTH_HH_SH_E!G30+FC_OTH_HH_SC_E!G30+FC_OTH_HH_WH_E!G30+FC_OTH_HH_CO_E!G30</f>
        <v>0</v>
      </c>
      <c r="H30" s="8">
        <f>FC_OTH_HH_SH_E!H30+FC_OTH_HH_SC_E!H30+FC_OTH_HH_WH_E!H30+FC_OTH_HH_CO_E!H30</f>
        <v>0</v>
      </c>
      <c r="I30" s="8">
        <f>FC_OTH_HH_SH_E!I30+FC_OTH_HH_SC_E!I30+FC_OTH_HH_WH_E!I30+FC_OTH_HH_CO_E!I30</f>
        <v>0</v>
      </c>
      <c r="J30" s="8">
        <f>FC_OTH_HH_SH_E!J30+FC_OTH_HH_SC_E!J30+FC_OTH_HH_WH_E!J30+FC_OTH_HH_CO_E!J30</f>
        <v>0</v>
      </c>
      <c r="K30" s="8">
        <f>FC_OTH_HH_SH_E!K30+FC_OTH_HH_SC_E!K30+FC_OTH_HH_WH_E!K30+FC_OTH_HH_CO_E!K30</f>
        <v>0</v>
      </c>
      <c r="L30" s="8">
        <f>FC_OTH_HH_SH_E!L30+FC_OTH_HH_SC_E!L30+FC_OTH_HH_WH_E!L30+FC_OTH_HH_CO_E!L30</f>
        <v>0</v>
      </c>
      <c r="M30" s="8">
        <f>FC_OTH_HH_SH_E!M30+FC_OTH_HH_SC_E!M30+FC_OTH_HH_WH_E!M30+FC_OTH_HH_CO_E!M30</f>
        <v>0</v>
      </c>
      <c r="N30" s="8">
        <f>FC_OTH_HH_SH_E!N30+FC_OTH_HH_SC_E!N30+FC_OTH_HH_WH_E!N30+FC_OTH_HH_CO_E!N30</f>
        <v>0</v>
      </c>
      <c r="O30" s="8">
        <f>FC_OTH_HH_SH_E!O30+FC_OTH_HH_SC_E!O30+FC_OTH_HH_WH_E!O30+FC_OTH_HH_CO_E!O30</f>
        <v>0</v>
      </c>
      <c r="P30" s="8">
        <f>FC_OTH_HH_SH_E!P30+FC_OTH_HH_SC_E!P30+FC_OTH_HH_WH_E!P30+FC_OTH_HH_CO_E!P30</f>
        <v>0</v>
      </c>
      <c r="Q30" s="8">
        <f>FC_OTH_HH_SH_E!Q30+FC_OTH_HH_SC_E!Q30+FC_OTH_HH_WH_E!Q30+FC_OTH_HH_CO_E!Q30</f>
        <v>0</v>
      </c>
      <c r="R30" s="8">
        <f>FC_OTH_HH_SH_E!R30+FC_OTH_HH_SC_E!R30+FC_OTH_HH_WH_E!R30+FC_OTH_HH_CO_E!R30</f>
        <v>0</v>
      </c>
      <c r="S30" s="8">
        <f>FC_OTH_HH_SH_E!S30+FC_OTH_HH_SC_E!S30+FC_OTH_HH_WH_E!S30+FC_OTH_HH_CO_E!S30</f>
        <v>0</v>
      </c>
      <c r="T30" s="8">
        <f>FC_OTH_HH_SH_E!T30+FC_OTH_HH_SC_E!T30+FC_OTH_HH_WH_E!T30+FC_OTH_HH_CO_E!T30</f>
        <v>0</v>
      </c>
      <c r="U30" s="8">
        <f>FC_OTH_HH_SH_E!U30+FC_OTH_HH_SC_E!U30+FC_OTH_HH_WH_E!U30+FC_OTH_HH_CO_E!U30</f>
        <v>0</v>
      </c>
      <c r="V30" s="8">
        <f>FC_OTH_HH_SH_E!V30+FC_OTH_HH_SC_E!V30+FC_OTH_HH_WH_E!V30+FC_OTH_HH_CO_E!V30</f>
        <v>0</v>
      </c>
      <c r="W30" s="8">
        <f>FC_OTH_HH_SH_E!W30+FC_OTH_HH_SC_E!W30+FC_OTH_HH_WH_E!W30+FC_OTH_HH_CO_E!W30</f>
        <v>0</v>
      </c>
      <c r="X30" s="8">
        <f>FC_OTH_HH_SH_E!X30+FC_OTH_HH_SC_E!X30+FC_OTH_HH_WH_E!X30+FC_OTH_HH_CO_E!X30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FC_OTH_HH_SH_E!C31+FC_OTH_HH_SC_E!C31+FC_OTH_HH_WH_E!C31+FC_OTH_HH_CO_E!C31</f>
        <v>0</v>
      </c>
      <c r="D31" s="8">
        <f>FC_OTH_HH_SH_E!D31+FC_OTH_HH_SC_E!D31+FC_OTH_HH_WH_E!D31+FC_OTH_HH_CO_E!D31</f>
        <v>0</v>
      </c>
      <c r="E31" s="8">
        <f>FC_OTH_HH_SH_E!E31+FC_OTH_HH_SC_E!E31+FC_OTH_HH_WH_E!E31+FC_OTH_HH_CO_E!E31</f>
        <v>0</v>
      </c>
      <c r="F31" s="8">
        <f>FC_OTH_HH_SH_E!F31+FC_OTH_HH_SC_E!F31+FC_OTH_HH_WH_E!F31+FC_OTH_HH_CO_E!F31</f>
        <v>0</v>
      </c>
      <c r="G31" s="8">
        <f>FC_OTH_HH_SH_E!G31+FC_OTH_HH_SC_E!G31+FC_OTH_HH_WH_E!G31+FC_OTH_HH_CO_E!G31</f>
        <v>0</v>
      </c>
      <c r="H31" s="8">
        <f>FC_OTH_HH_SH_E!H31+FC_OTH_HH_SC_E!H31+FC_OTH_HH_WH_E!H31+FC_OTH_HH_CO_E!H31</f>
        <v>0</v>
      </c>
      <c r="I31" s="8">
        <f>FC_OTH_HH_SH_E!I31+FC_OTH_HH_SC_E!I31+FC_OTH_HH_WH_E!I31+FC_OTH_HH_CO_E!I31</f>
        <v>0</v>
      </c>
      <c r="J31" s="8">
        <f>FC_OTH_HH_SH_E!J31+FC_OTH_HH_SC_E!J31+FC_OTH_HH_WH_E!J31+FC_OTH_HH_CO_E!J31</f>
        <v>0</v>
      </c>
      <c r="K31" s="8">
        <f>FC_OTH_HH_SH_E!K31+FC_OTH_HH_SC_E!K31+FC_OTH_HH_WH_E!K31+FC_OTH_HH_CO_E!K31</f>
        <v>0</v>
      </c>
      <c r="L31" s="8">
        <f>FC_OTH_HH_SH_E!L31+FC_OTH_HH_SC_E!L31+FC_OTH_HH_WH_E!L31+FC_OTH_HH_CO_E!L31</f>
        <v>0</v>
      </c>
      <c r="M31" s="8">
        <f>FC_OTH_HH_SH_E!M31+FC_OTH_HH_SC_E!M31+FC_OTH_HH_WH_E!M31+FC_OTH_HH_CO_E!M31</f>
        <v>0</v>
      </c>
      <c r="N31" s="8">
        <f>FC_OTH_HH_SH_E!N31+FC_OTH_HH_SC_E!N31+FC_OTH_HH_WH_E!N31+FC_OTH_HH_CO_E!N31</f>
        <v>0</v>
      </c>
      <c r="O31" s="8">
        <f>FC_OTH_HH_SH_E!O31+FC_OTH_HH_SC_E!O31+FC_OTH_HH_WH_E!O31+FC_OTH_HH_CO_E!O31</f>
        <v>0</v>
      </c>
      <c r="P31" s="8">
        <f>FC_OTH_HH_SH_E!P31+FC_OTH_HH_SC_E!P31+FC_OTH_HH_WH_E!P31+FC_OTH_HH_CO_E!P31</f>
        <v>0</v>
      </c>
      <c r="Q31" s="8">
        <f>FC_OTH_HH_SH_E!Q31+FC_OTH_HH_SC_E!Q31+FC_OTH_HH_WH_E!Q31+FC_OTH_HH_CO_E!Q31</f>
        <v>0</v>
      </c>
      <c r="R31" s="8">
        <f>FC_OTH_HH_SH_E!R31+FC_OTH_HH_SC_E!R31+FC_OTH_HH_WH_E!R31+FC_OTH_HH_CO_E!R31</f>
        <v>0</v>
      </c>
      <c r="S31" s="8">
        <f>FC_OTH_HH_SH_E!S31+FC_OTH_HH_SC_E!S31+FC_OTH_HH_WH_E!S31+FC_OTH_HH_CO_E!S31</f>
        <v>0</v>
      </c>
      <c r="T31" s="8">
        <f>FC_OTH_HH_SH_E!T31+FC_OTH_HH_SC_E!T31+FC_OTH_HH_WH_E!T31+FC_OTH_HH_CO_E!T31</f>
        <v>0</v>
      </c>
      <c r="U31" s="8">
        <f>FC_OTH_HH_SH_E!U31+FC_OTH_HH_SC_E!U31+FC_OTH_HH_WH_E!U31+FC_OTH_HH_CO_E!U31</f>
        <v>0</v>
      </c>
      <c r="V31" s="8">
        <f>FC_OTH_HH_SH_E!V31+FC_OTH_HH_SC_E!V31+FC_OTH_HH_WH_E!V31+FC_OTH_HH_CO_E!V31</f>
        <v>0</v>
      </c>
      <c r="W31" s="8">
        <f>FC_OTH_HH_SH_E!W31+FC_OTH_HH_SC_E!W31+FC_OTH_HH_WH_E!W31+FC_OTH_HH_CO_E!W31</f>
        <v>0</v>
      </c>
      <c r="X31" s="8">
        <f>FC_OTH_HH_SH_E!X31+FC_OTH_HH_SC_E!X31+FC_OTH_HH_WH_E!X31+FC_OTH_HH_CO_E!X31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FC_OTH_HH_SH_E!C32+FC_OTH_HH_SC_E!C32+FC_OTH_HH_WH_E!C32+FC_OTH_HH_CO_E!C32</f>
        <v>0</v>
      </c>
      <c r="D32" s="8">
        <f>FC_OTH_HH_SH_E!D32+FC_OTH_HH_SC_E!D32+FC_OTH_HH_WH_E!D32+FC_OTH_HH_CO_E!D32</f>
        <v>0</v>
      </c>
      <c r="E32" s="8">
        <f>FC_OTH_HH_SH_E!E32+FC_OTH_HH_SC_E!E32+FC_OTH_HH_WH_E!E32+FC_OTH_HH_CO_E!E32</f>
        <v>0</v>
      </c>
      <c r="F32" s="8">
        <f>FC_OTH_HH_SH_E!F32+FC_OTH_HH_SC_E!F32+FC_OTH_HH_WH_E!F32+FC_OTH_HH_CO_E!F32</f>
        <v>0</v>
      </c>
      <c r="G32" s="8">
        <f>FC_OTH_HH_SH_E!G32+FC_OTH_HH_SC_E!G32+FC_OTH_HH_WH_E!G32+FC_OTH_HH_CO_E!G32</f>
        <v>0</v>
      </c>
      <c r="H32" s="8">
        <f>FC_OTH_HH_SH_E!H32+FC_OTH_HH_SC_E!H32+FC_OTH_HH_WH_E!H32+FC_OTH_HH_CO_E!H32</f>
        <v>0</v>
      </c>
      <c r="I32" s="8">
        <f>FC_OTH_HH_SH_E!I32+FC_OTH_HH_SC_E!I32+FC_OTH_HH_WH_E!I32+FC_OTH_HH_CO_E!I32</f>
        <v>0</v>
      </c>
      <c r="J32" s="8">
        <f>FC_OTH_HH_SH_E!J32+FC_OTH_HH_SC_E!J32+FC_OTH_HH_WH_E!J32+FC_OTH_HH_CO_E!J32</f>
        <v>0</v>
      </c>
      <c r="K32" s="8">
        <f>FC_OTH_HH_SH_E!K32+FC_OTH_HH_SC_E!K32+FC_OTH_HH_WH_E!K32+FC_OTH_HH_CO_E!K32</f>
        <v>0</v>
      </c>
      <c r="L32" s="8">
        <f>FC_OTH_HH_SH_E!L32+FC_OTH_HH_SC_E!L32+FC_OTH_HH_WH_E!L32+FC_OTH_HH_CO_E!L32</f>
        <v>0</v>
      </c>
      <c r="M32" s="8">
        <f>FC_OTH_HH_SH_E!M32+FC_OTH_HH_SC_E!M32+FC_OTH_HH_WH_E!M32+FC_OTH_HH_CO_E!M32</f>
        <v>0</v>
      </c>
      <c r="N32" s="8">
        <f>FC_OTH_HH_SH_E!N32+FC_OTH_HH_SC_E!N32+FC_OTH_HH_WH_E!N32+FC_OTH_HH_CO_E!N32</f>
        <v>0</v>
      </c>
      <c r="O32" s="8">
        <f>FC_OTH_HH_SH_E!O32+FC_OTH_HH_SC_E!O32+FC_OTH_HH_WH_E!O32+FC_OTH_HH_CO_E!O32</f>
        <v>0</v>
      </c>
      <c r="P32" s="8">
        <f>FC_OTH_HH_SH_E!P32+FC_OTH_HH_SC_E!P32+FC_OTH_HH_WH_E!P32+FC_OTH_HH_CO_E!P32</f>
        <v>0</v>
      </c>
      <c r="Q32" s="8">
        <f>FC_OTH_HH_SH_E!Q32+FC_OTH_HH_SC_E!Q32+FC_OTH_HH_WH_E!Q32+FC_OTH_HH_CO_E!Q32</f>
        <v>0</v>
      </c>
      <c r="R32" s="8">
        <f>FC_OTH_HH_SH_E!R32+FC_OTH_HH_SC_E!R32+FC_OTH_HH_WH_E!R32+FC_OTH_HH_CO_E!R32</f>
        <v>0</v>
      </c>
      <c r="S32" s="8">
        <f>FC_OTH_HH_SH_E!S32+FC_OTH_HH_SC_E!S32+FC_OTH_HH_WH_E!S32+FC_OTH_HH_CO_E!S32</f>
        <v>0</v>
      </c>
      <c r="T32" s="8">
        <f>FC_OTH_HH_SH_E!T32+FC_OTH_HH_SC_E!T32+FC_OTH_HH_WH_E!T32+FC_OTH_HH_CO_E!T32</f>
        <v>0</v>
      </c>
      <c r="U32" s="8">
        <f>FC_OTH_HH_SH_E!U32+FC_OTH_HH_SC_E!U32+FC_OTH_HH_WH_E!U32+FC_OTH_HH_CO_E!U32</f>
        <v>0</v>
      </c>
      <c r="V32" s="8">
        <f>FC_OTH_HH_SH_E!V32+FC_OTH_HH_SC_E!V32+FC_OTH_HH_WH_E!V32+FC_OTH_HH_CO_E!V32</f>
        <v>0</v>
      </c>
      <c r="W32" s="8">
        <f>FC_OTH_HH_SH_E!W32+FC_OTH_HH_SC_E!W32+FC_OTH_HH_WH_E!W32+FC_OTH_HH_CO_E!W32</f>
        <v>0</v>
      </c>
      <c r="X32" s="8">
        <f>FC_OTH_HH_SH_E!X32+FC_OTH_HH_SC_E!X32+FC_OTH_HH_WH_E!X32+FC_OTH_HH_CO_E!X32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700.0118974799999</v>
      </c>
      <c r="D33" s="19">
        <f t="shared" si="9"/>
        <v>754.93141271999991</v>
      </c>
      <c r="E33" s="19">
        <f t="shared" si="9"/>
        <v>689.70490343999995</v>
      </c>
      <c r="F33" s="19">
        <f t="shared" si="9"/>
        <v>701.60522472000002</v>
      </c>
      <c r="G33" s="19">
        <f t="shared" si="9"/>
        <v>744.71588999999994</v>
      </c>
      <c r="H33" s="19">
        <f t="shared" si="9"/>
        <v>718.58018159999983</v>
      </c>
      <c r="I33" s="19">
        <f t="shared" si="9"/>
        <v>741.29971644</v>
      </c>
      <c r="J33" s="19">
        <f t="shared" si="9"/>
        <v>703.0086861599998</v>
      </c>
      <c r="K33" s="19">
        <f t="shared" si="9"/>
        <v>705.78224496000007</v>
      </c>
      <c r="L33" s="19">
        <f t="shared" si="9"/>
        <v>697.7640636000001</v>
      </c>
      <c r="M33" s="19">
        <f t="shared" si="9"/>
        <v>599.12958347999984</v>
      </c>
      <c r="N33" s="19">
        <f t="shared" si="9"/>
        <v>535.13671644000021</v>
      </c>
      <c r="O33" s="19">
        <f t="shared" si="9"/>
        <v>594.93007260000002</v>
      </c>
      <c r="P33" s="19">
        <f t="shared" si="9"/>
        <v>559.60943040000029</v>
      </c>
      <c r="Q33" s="19">
        <f t="shared" si="9"/>
        <v>476.18661204000023</v>
      </c>
      <c r="R33" s="19">
        <f t="shared" si="9"/>
        <v>546.04048824000006</v>
      </c>
      <c r="S33" s="19">
        <f t="shared" si="9"/>
        <v>545.65535411999997</v>
      </c>
      <c r="T33" s="19">
        <f t="shared" si="9"/>
        <v>486.42450264000024</v>
      </c>
      <c r="U33" s="19">
        <f t="shared" si="9"/>
        <v>454.24758744000002</v>
      </c>
      <c r="V33" s="19">
        <f t="shared" si="9"/>
        <v>361.85448744000053</v>
      </c>
      <c r="W33" s="19">
        <f t="shared" si="9"/>
        <v>420.40796364000005</v>
      </c>
      <c r="X33" s="19">
        <f t="shared" si="9"/>
        <v>416.07897408000025</v>
      </c>
    </row>
    <row r="34" spans="1:24" ht="11.25" customHeight="1" x14ac:dyDescent="0.2">
      <c r="A34" s="28" t="s">
        <v>54</v>
      </c>
      <c r="B34" s="7" t="s">
        <v>55</v>
      </c>
      <c r="C34" s="8">
        <f>FC_OTH_HH_SH_E!C34+FC_OTH_HH_SC_E!C34+FC_OTH_HH_WH_E!C34+FC_OTH_HH_CO_E!C34</f>
        <v>0</v>
      </c>
      <c r="D34" s="8">
        <f>FC_OTH_HH_SH_E!D34+FC_OTH_HH_SC_E!D34+FC_OTH_HH_WH_E!D34+FC_OTH_HH_CO_E!D34</f>
        <v>0</v>
      </c>
      <c r="E34" s="8">
        <f>FC_OTH_HH_SH_E!E34+FC_OTH_HH_SC_E!E34+FC_OTH_HH_WH_E!E34+FC_OTH_HH_CO_E!E34</f>
        <v>0</v>
      </c>
      <c r="F34" s="8">
        <f>FC_OTH_HH_SH_E!F34+FC_OTH_HH_SC_E!F34+FC_OTH_HH_WH_E!F34+FC_OTH_HH_CO_E!F34</f>
        <v>0</v>
      </c>
      <c r="G34" s="8">
        <f>FC_OTH_HH_SH_E!G34+FC_OTH_HH_SC_E!G34+FC_OTH_HH_WH_E!G34+FC_OTH_HH_CO_E!G34</f>
        <v>0</v>
      </c>
      <c r="H34" s="8">
        <f>FC_OTH_HH_SH_E!H34+FC_OTH_HH_SC_E!H34+FC_OTH_HH_WH_E!H34+FC_OTH_HH_CO_E!H34</f>
        <v>0</v>
      </c>
      <c r="I34" s="8">
        <f>FC_OTH_HH_SH_E!I34+FC_OTH_HH_SC_E!I34+FC_OTH_HH_WH_E!I34+FC_OTH_HH_CO_E!I34</f>
        <v>0</v>
      </c>
      <c r="J34" s="8">
        <f>FC_OTH_HH_SH_E!J34+FC_OTH_HH_SC_E!J34+FC_OTH_HH_WH_E!J34+FC_OTH_HH_CO_E!J34</f>
        <v>0</v>
      </c>
      <c r="K34" s="8">
        <f>FC_OTH_HH_SH_E!K34+FC_OTH_HH_SC_E!K34+FC_OTH_HH_WH_E!K34+FC_OTH_HH_CO_E!K34</f>
        <v>0</v>
      </c>
      <c r="L34" s="8">
        <f>FC_OTH_HH_SH_E!L34+FC_OTH_HH_SC_E!L34+FC_OTH_HH_WH_E!L34+FC_OTH_HH_CO_E!L34</f>
        <v>0</v>
      </c>
      <c r="M34" s="8">
        <f>FC_OTH_HH_SH_E!M34+FC_OTH_HH_SC_E!M34+FC_OTH_HH_WH_E!M34+FC_OTH_HH_CO_E!M34</f>
        <v>0</v>
      </c>
      <c r="N34" s="8">
        <f>FC_OTH_HH_SH_E!N34+FC_OTH_HH_SC_E!N34+FC_OTH_HH_WH_E!N34+FC_OTH_HH_CO_E!N34</f>
        <v>0</v>
      </c>
      <c r="O34" s="8">
        <f>FC_OTH_HH_SH_E!O34+FC_OTH_HH_SC_E!O34+FC_OTH_HH_WH_E!O34+FC_OTH_HH_CO_E!O34</f>
        <v>0</v>
      </c>
      <c r="P34" s="8">
        <f>FC_OTH_HH_SH_E!P34+FC_OTH_HH_SC_E!P34+FC_OTH_HH_WH_E!P34+FC_OTH_HH_CO_E!P34</f>
        <v>0</v>
      </c>
      <c r="Q34" s="8">
        <f>FC_OTH_HH_SH_E!Q34+FC_OTH_HH_SC_E!Q34+FC_OTH_HH_WH_E!Q34+FC_OTH_HH_CO_E!Q34</f>
        <v>0</v>
      </c>
      <c r="R34" s="8">
        <f>FC_OTH_HH_SH_E!R34+FC_OTH_HH_SC_E!R34+FC_OTH_HH_WH_E!R34+FC_OTH_HH_CO_E!R34</f>
        <v>0</v>
      </c>
      <c r="S34" s="8">
        <f>FC_OTH_HH_SH_E!S34+FC_OTH_HH_SC_E!S34+FC_OTH_HH_WH_E!S34+FC_OTH_HH_CO_E!S34</f>
        <v>0</v>
      </c>
      <c r="T34" s="8">
        <f>FC_OTH_HH_SH_E!T34+FC_OTH_HH_SC_E!T34+FC_OTH_HH_WH_E!T34+FC_OTH_HH_CO_E!T34</f>
        <v>0</v>
      </c>
      <c r="U34" s="8">
        <f>FC_OTH_HH_SH_E!U34+FC_OTH_HH_SC_E!U34+FC_OTH_HH_WH_E!U34+FC_OTH_HH_CO_E!U34</f>
        <v>0</v>
      </c>
      <c r="V34" s="8">
        <f>FC_OTH_HH_SH_E!V34+FC_OTH_HH_SC_E!V34+FC_OTH_HH_WH_E!V34+FC_OTH_HH_CO_E!V34</f>
        <v>0</v>
      </c>
      <c r="W34" s="8">
        <f>FC_OTH_HH_SH_E!W34+FC_OTH_HH_SC_E!W34+FC_OTH_HH_WH_E!W34+FC_OTH_HH_CO_E!W34</f>
        <v>0</v>
      </c>
      <c r="X34" s="8">
        <f>FC_OTH_HH_SH_E!X34+FC_OTH_HH_SC_E!X34+FC_OTH_HH_WH_E!X34+FC_OTH_HH_CO_E!X34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FC_OTH_HH_SH_E!C35+FC_OTH_HH_SC_E!C35+FC_OTH_HH_WH_E!C35+FC_OTH_HH_CO_E!C35</f>
        <v>0</v>
      </c>
      <c r="D35" s="8">
        <f>FC_OTH_HH_SH_E!D35+FC_OTH_HH_SC_E!D35+FC_OTH_HH_WH_E!D35+FC_OTH_HH_CO_E!D35</f>
        <v>0</v>
      </c>
      <c r="E35" s="8">
        <f>FC_OTH_HH_SH_E!E35+FC_OTH_HH_SC_E!E35+FC_OTH_HH_WH_E!E35+FC_OTH_HH_CO_E!E35</f>
        <v>0</v>
      </c>
      <c r="F35" s="8">
        <f>FC_OTH_HH_SH_E!F35+FC_OTH_HH_SC_E!F35+FC_OTH_HH_WH_E!F35+FC_OTH_HH_CO_E!F35</f>
        <v>0</v>
      </c>
      <c r="G35" s="8">
        <f>FC_OTH_HH_SH_E!G35+FC_OTH_HH_SC_E!G35+FC_OTH_HH_WH_E!G35+FC_OTH_HH_CO_E!G35</f>
        <v>0</v>
      </c>
      <c r="H35" s="8">
        <f>FC_OTH_HH_SH_E!H35+FC_OTH_HH_SC_E!H35+FC_OTH_HH_WH_E!H35+FC_OTH_HH_CO_E!H35</f>
        <v>0</v>
      </c>
      <c r="I35" s="8">
        <f>FC_OTH_HH_SH_E!I35+FC_OTH_HH_SC_E!I35+FC_OTH_HH_WH_E!I35+FC_OTH_HH_CO_E!I35</f>
        <v>0</v>
      </c>
      <c r="J35" s="8">
        <f>FC_OTH_HH_SH_E!J35+FC_OTH_HH_SC_E!J35+FC_OTH_HH_WH_E!J35+FC_OTH_HH_CO_E!J35</f>
        <v>0</v>
      </c>
      <c r="K35" s="8">
        <f>FC_OTH_HH_SH_E!K35+FC_OTH_HH_SC_E!K35+FC_OTH_HH_WH_E!K35+FC_OTH_HH_CO_E!K35</f>
        <v>0</v>
      </c>
      <c r="L35" s="8">
        <f>FC_OTH_HH_SH_E!L35+FC_OTH_HH_SC_E!L35+FC_OTH_HH_WH_E!L35+FC_OTH_HH_CO_E!L35</f>
        <v>0</v>
      </c>
      <c r="M35" s="8">
        <f>FC_OTH_HH_SH_E!M35+FC_OTH_HH_SC_E!M35+FC_OTH_HH_WH_E!M35+FC_OTH_HH_CO_E!M35</f>
        <v>0</v>
      </c>
      <c r="N35" s="8">
        <f>FC_OTH_HH_SH_E!N35+FC_OTH_HH_SC_E!N35+FC_OTH_HH_WH_E!N35+FC_OTH_HH_CO_E!N35</f>
        <v>0</v>
      </c>
      <c r="O35" s="8">
        <f>FC_OTH_HH_SH_E!O35+FC_OTH_HH_SC_E!O35+FC_OTH_HH_WH_E!O35+FC_OTH_HH_CO_E!O35</f>
        <v>0</v>
      </c>
      <c r="P35" s="8">
        <f>FC_OTH_HH_SH_E!P35+FC_OTH_HH_SC_E!P35+FC_OTH_HH_WH_E!P35+FC_OTH_HH_CO_E!P35</f>
        <v>0</v>
      </c>
      <c r="Q35" s="8">
        <f>FC_OTH_HH_SH_E!Q35+FC_OTH_HH_SC_E!Q35+FC_OTH_HH_WH_E!Q35+FC_OTH_HH_CO_E!Q35</f>
        <v>0</v>
      </c>
      <c r="R35" s="8">
        <f>FC_OTH_HH_SH_E!R35+FC_OTH_HH_SC_E!R35+FC_OTH_HH_WH_E!R35+FC_OTH_HH_CO_E!R35</f>
        <v>0</v>
      </c>
      <c r="S35" s="8">
        <f>FC_OTH_HH_SH_E!S35+FC_OTH_HH_SC_E!S35+FC_OTH_HH_WH_E!S35+FC_OTH_HH_CO_E!S35</f>
        <v>0</v>
      </c>
      <c r="T35" s="8">
        <f>FC_OTH_HH_SH_E!T35+FC_OTH_HH_SC_E!T35+FC_OTH_HH_WH_E!T35+FC_OTH_HH_CO_E!T35</f>
        <v>0</v>
      </c>
      <c r="U35" s="8">
        <f>FC_OTH_HH_SH_E!U35+FC_OTH_HH_SC_E!U35+FC_OTH_HH_WH_E!U35+FC_OTH_HH_CO_E!U35</f>
        <v>0</v>
      </c>
      <c r="V35" s="8">
        <f>FC_OTH_HH_SH_E!V35+FC_OTH_HH_SC_E!V35+FC_OTH_HH_WH_E!V35+FC_OTH_HH_CO_E!V35</f>
        <v>0</v>
      </c>
      <c r="W35" s="8">
        <f>FC_OTH_HH_SH_E!W35+FC_OTH_HH_SC_E!W35+FC_OTH_HH_WH_E!W35+FC_OTH_HH_CO_E!W35</f>
        <v>0</v>
      </c>
      <c r="X35" s="8">
        <f>FC_OTH_HH_SH_E!X35+FC_OTH_HH_SC_E!X35+FC_OTH_HH_WH_E!X35+FC_OTH_HH_CO_E!X35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FC_OTH_HH_SH_E!C36+FC_OTH_HH_SC_E!C36+FC_OTH_HH_WH_E!C36+FC_OTH_HH_CO_E!C36</f>
        <v>14.513025240000001</v>
      </c>
      <c r="D36" s="8">
        <f>FC_OTH_HH_SH_E!D36+FC_OTH_HH_SC_E!D36+FC_OTH_HH_WH_E!D36+FC_OTH_HH_CO_E!D36</f>
        <v>14.513025240000001</v>
      </c>
      <c r="E36" s="8">
        <f>FC_OTH_HH_SH_E!E36+FC_OTH_HH_SC_E!E36+FC_OTH_HH_WH_E!E36+FC_OTH_HH_CO_E!E36</f>
        <v>5.8053009600000003</v>
      </c>
      <c r="F36" s="8">
        <f>FC_OTH_HH_SH_E!F36+FC_OTH_HH_SC_E!F36+FC_OTH_HH_WH_E!F36+FC_OTH_HH_CO_E!F36</f>
        <v>2.9026504799999988</v>
      </c>
      <c r="G36" s="8">
        <f>FC_OTH_HH_SH_E!G36+FC_OTH_HH_SC_E!G36+FC_OTH_HH_WH_E!G36+FC_OTH_HH_CO_E!G36</f>
        <v>5.8053009600000003</v>
      </c>
      <c r="H36" s="8">
        <f>FC_OTH_HH_SH_E!H36+FC_OTH_HH_SC_E!H36+FC_OTH_HH_WH_E!H36+FC_OTH_HH_CO_E!H36</f>
        <v>8.707724279999999</v>
      </c>
      <c r="I36" s="8">
        <f>FC_OTH_HH_SH_E!I36+FC_OTH_HH_SC_E!I36+FC_OTH_HH_WH_E!I36+FC_OTH_HH_CO_E!I36</f>
        <v>8.7077242800000008</v>
      </c>
      <c r="J36" s="8">
        <f>FC_OTH_HH_SH_E!J36+FC_OTH_HH_SC_E!J36+FC_OTH_HH_WH_E!J36+FC_OTH_HH_CO_E!J36</f>
        <v>2.9026504799999988</v>
      </c>
      <c r="K36" s="8">
        <f>FC_OTH_HH_SH_E!K36+FC_OTH_HH_SC_E!K36+FC_OTH_HH_WH_E!K36+FC_OTH_HH_CO_E!K36</f>
        <v>2.9026504799999988</v>
      </c>
      <c r="L36" s="8">
        <f>FC_OTH_HH_SH_E!L36+FC_OTH_HH_SC_E!L36+FC_OTH_HH_WH_E!L36+FC_OTH_HH_CO_E!L36</f>
        <v>5.9881647600000001</v>
      </c>
      <c r="M36" s="8">
        <f>FC_OTH_HH_SH_E!M36+FC_OTH_HH_SC_E!M36+FC_OTH_HH_WH_E!M36+FC_OTH_HH_CO_E!M36</f>
        <v>5.9881647600000001</v>
      </c>
      <c r="N36" s="8">
        <f>FC_OTH_HH_SH_E!N36+FC_OTH_HH_SC_E!N36+FC_OTH_HH_WH_E!N36+FC_OTH_HH_CO_E!N36</f>
        <v>2.0174079600000003</v>
      </c>
      <c r="O36" s="8">
        <f>FC_OTH_HH_SH_E!O36+FC_OTH_HH_SC_E!O36+FC_OTH_HH_WH_E!O36+FC_OTH_HH_CO_E!O36</f>
        <v>0.88819560000000031</v>
      </c>
      <c r="P36" s="8">
        <f>FC_OTH_HH_SH_E!P36+FC_OTH_HH_SC_E!P36+FC_OTH_HH_WH_E!P36+FC_OTH_HH_CO_E!P36</f>
        <v>1.0188126</v>
      </c>
      <c r="Q36" s="8">
        <f>FC_OTH_HH_SH_E!Q36+FC_OTH_HH_SC_E!Q36+FC_OTH_HH_WH_E!Q36+FC_OTH_HH_CO_E!Q36</f>
        <v>1.3177551599999999</v>
      </c>
      <c r="R36" s="8">
        <f>FC_OTH_HH_SH_E!R36+FC_OTH_HH_SC_E!R36+FC_OTH_HH_WH_E!R36+FC_OTH_HH_CO_E!R36</f>
        <v>1.2509701200000001</v>
      </c>
      <c r="S36" s="8">
        <f>FC_OTH_HH_SH_E!S36+FC_OTH_HH_SC_E!S36+FC_OTH_HH_WH_E!S36+FC_OTH_HH_CO_E!S36</f>
        <v>1.2218936399999996</v>
      </c>
      <c r="T36" s="8">
        <f>FC_OTH_HH_SH_E!T36+FC_OTH_HH_SC_E!T36+FC_OTH_HH_WH_E!T36+FC_OTH_HH_CO_E!T36</f>
        <v>0.94634856000000012</v>
      </c>
      <c r="U36" s="8">
        <f>FC_OTH_HH_SH_E!U36+FC_OTH_HH_SC_E!U36+FC_OTH_HH_WH_E!U36+FC_OTH_HH_CO_E!U36</f>
        <v>1.2046294799999999</v>
      </c>
      <c r="V36" s="8">
        <f>FC_OTH_HH_SH_E!V36+FC_OTH_HH_SC_E!V36+FC_OTH_HH_WH_E!V36+FC_OTH_HH_CO_E!V36</f>
        <v>1.7822973600000005</v>
      </c>
      <c r="W36" s="8">
        <f>FC_OTH_HH_SH_E!W36+FC_OTH_HH_SC_E!W36+FC_OTH_HH_WH_E!W36+FC_OTH_HH_CO_E!W36</f>
        <v>1.2800466000000001</v>
      </c>
      <c r="X36" s="8">
        <f>FC_OTH_HH_SH_E!X36+FC_OTH_HH_SC_E!X36+FC_OTH_HH_WH_E!X36+FC_OTH_HH_CO_E!X36</f>
        <v>0.61537643999999991</v>
      </c>
    </row>
    <row r="37" spans="1:24" ht="11.25" customHeight="1" x14ac:dyDescent="0.2">
      <c r="A37" s="28" t="s">
        <v>60</v>
      </c>
      <c r="B37" s="7" t="s">
        <v>61</v>
      </c>
      <c r="C37" s="8">
        <f>FC_OTH_HH_SH_E!C37+FC_OTH_HH_SC_E!C37+FC_OTH_HH_WH_E!C37+FC_OTH_HH_CO_E!C37</f>
        <v>0</v>
      </c>
      <c r="D37" s="8">
        <f>FC_OTH_HH_SH_E!D37+FC_OTH_HH_SC_E!D37+FC_OTH_HH_WH_E!D37+FC_OTH_HH_CO_E!D37</f>
        <v>0</v>
      </c>
      <c r="E37" s="8">
        <f>FC_OTH_HH_SH_E!E37+FC_OTH_HH_SC_E!E37+FC_OTH_HH_WH_E!E37+FC_OTH_HH_CO_E!E37</f>
        <v>0</v>
      </c>
      <c r="F37" s="8">
        <f>FC_OTH_HH_SH_E!F37+FC_OTH_HH_SC_E!F37+FC_OTH_HH_WH_E!F37+FC_OTH_HH_CO_E!F37</f>
        <v>0</v>
      </c>
      <c r="G37" s="8">
        <f>FC_OTH_HH_SH_E!G37+FC_OTH_HH_SC_E!G37+FC_OTH_HH_WH_E!G37+FC_OTH_HH_CO_E!G37</f>
        <v>0</v>
      </c>
      <c r="H37" s="8">
        <f>FC_OTH_HH_SH_E!H37+FC_OTH_HH_SC_E!H37+FC_OTH_HH_WH_E!H37+FC_OTH_HH_CO_E!H37</f>
        <v>0</v>
      </c>
      <c r="I37" s="8">
        <f>FC_OTH_HH_SH_E!I37+FC_OTH_HH_SC_E!I37+FC_OTH_HH_WH_E!I37+FC_OTH_HH_CO_E!I37</f>
        <v>0</v>
      </c>
      <c r="J37" s="8">
        <f>FC_OTH_HH_SH_E!J37+FC_OTH_HH_SC_E!J37+FC_OTH_HH_WH_E!J37+FC_OTH_HH_CO_E!J37</f>
        <v>0</v>
      </c>
      <c r="K37" s="8">
        <f>FC_OTH_HH_SH_E!K37+FC_OTH_HH_SC_E!K37+FC_OTH_HH_WH_E!K37+FC_OTH_HH_CO_E!K37</f>
        <v>0</v>
      </c>
      <c r="L37" s="8">
        <f>FC_OTH_HH_SH_E!L37+FC_OTH_HH_SC_E!L37+FC_OTH_HH_WH_E!L37+FC_OTH_HH_CO_E!L37</f>
        <v>0</v>
      </c>
      <c r="M37" s="8">
        <f>FC_OTH_HH_SH_E!M37+FC_OTH_HH_SC_E!M37+FC_OTH_HH_WH_E!M37+FC_OTH_HH_CO_E!M37</f>
        <v>0</v>
      </c>
      <c r="N37" s="8">
        <f>FC_OTH_HH_SH_E!N37+FC_OTH_HH_SC_E!N37+FC_OTH_HH_WH_E!N37+FC_OTH_HH_CO_E!N37</f>
        <v>0</v>
      </c>
      <c r="O37" s="8">
        <f>FC_OTH_HH_SH_E!O37+FC_OTH_HH_SC_E!O37+FC_OTH_HH_WH_E!O37+FC_OTH_HH_CO_E!O37</f>
        <v>0</v>
      </c>
      <c r="P37" s="8">
        <f>FC_OTH_HH_SH_E!P37+FC_OTH_HH_SC_E!P37+FC_OTH_HH_WH_E!P37+FC_OTH_HH_CO_E!P37</f>
        <v>0</v>
      </c>
      <c r="Q37" s="8">
        <f>FC_OTH_HH_SH_E!Q37+FC_OTH_HH_SC_E!Q37+FC_OTH_HH_WH_E!Q37+FC_OTH_HH_CO_E!Q37</f>
        <v>0</v>
      </c>
      <c r="R37" s="8">
        <f>FC_OTH_HH_SH_E!R37+FC_OTH_HH_SC_E!R37+FC_OTH_HH_WH_E!R37+FC_OTH_HH_CO_E!R37</f>
        <v>0</v>
      </c>
      <c r="S37" s="8">
        <f>FC_OTH_HH_SH_E!S37+FC_OTH_HH_SC_E!S37+FC_OTH_HH_WH_E!S37+FC_OTH_HH_CO_E!S37</f>
        <v>0</v>
      </c>
      <c r="T37" s="8">
        <f>FC_OTH_HH_SH_E!T37+FC_OTH_HH_SC_E!T37+FC_OTH_HH_WH_E!T37+FC_OTH_HH_CO_E!T37</f>
        <v>0</v>
      </c>
      <c r="U37" s="8">
        <f>FC_OTH_HH_SH_E!U37+FC_OTH_HH_SC_E!U37+FC_OTH_HH_WH_E!U37+FC_OTH_HH_CO_E!U37</f>
        <v>0</v>
      </c>
      <c r="V37" s="8">
        <f>FC_OTH_HH_SH_E!V37+FC_OTH_HH_SC_E!V37+FC_OTH_HH_WH_E!V37+FC_OTH_HH_CO_E!V37</f>
        <v>0</v>
      </c>
      <c r="W37" s="8">
        <f>FC_OTH_HH_SH_E!W37+FC_OTH_HH_SC_E!W37+FC_OTH_HH_WH_E!W37+FC_OTH_HH_CO_E!W37</f>
        <v>0</v>
      </c>
      <c r="X37" s="8">
        <f>FC_OTH_HH_SH_E!X37+FC_OTH_HH_SC_E!X37+FC_OTH_HH_WH_E!X37+FC_OTH_HH_CO_E!X37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FC_OTH_HH_SH_E!C38+FC_OTH_HH_SC_E!C38+FC_OTH_HH_WH_E!C38+FC_OTH_HH_CO_E!C38</f>
        <v>0</v>
      </c>
      <c r="D38" s="8">
        <f>FC_OTH_HH_SH_E!D38+FC_OTH_HH_SC_E!D38+FC_OTH_HH_WH_E!D38+FC_OTH_HH_CO_E!D38</f>
        <v>0</v>
      </c>
      <c r="E38" s="8">
        <f>FC_OTH_HH_SH_E!E38+FC_OTH_HH_SC_E!E38+FC_OTH_HH_WH_E!E38+FC_OTH_HH_CO_E!E38</f>
        <v>0</v>
      </c>
      <c r="F38" s="8">
        <f>FC_OTH_HH_SH_E!F38+FC_OTH_HH_SC_E!F38+FC_OTH_HH_WH_E!F38+FC_OTH_HH_CO_E!F38</f>
        <v>0</v>
      </c>
      <c r="G38" s="8">
        <f>FC_OTH_HH_SH_E!G38+FC_OTH_HH_SC_E!G38+FC_OTH_HH_WH_E!G38+FC_OTH_HH_CO_E!G38</f>
        <v>0</v>
      </c>
      <c r="H38" s="8">
        <f>FC_OTH_HH_SH_E!H38+FC_OTH_HH_SC_E!H38+FC_OTH_HH_WH_E!H38+FC_OTH_HH_CO_E!H38</f>
        <v>0</v>
      </c>
      <c r="I38" s="8">
        <f>FC_OTH_HH_SH_E!I38+FC_OTH_HH_SC_E!I38+FC_OTH_HH_WH_E!I38+FC_OTH_HH_CO_E!I38</f>
        <v>0</v>
      </c>
      <c r="J38" s="8">
        <f>FC_OTH_HH_SH_E!J38+FC_OTH_HH_SC_E!J38+FC_OTH_HH_WH_E!J38+FC_OTH_HH_CO_E!J38</f>
        <v>0</v>
      </c>
      <c r="K38" s="8">
        <f>FC_OTH_HH_SH_E!K38+FC_OTH_HH_SC_E!K38+FC_OTH_HH_WH_E!K38+FC_OTH_HH_CO_E!K38</f>
        <v>0</v>
      </c>
      <c r="L38" s="8">
        <f>FC_OTH_HH_SH_E!L38+FC_OTH_HH_SC_E!L38+FC_OTH_HH_WH_E!L38+FC_OTH_HH_CO_E!L38</f>
        <v>0</v>
      </c>
      <c r="M38" s="8">
        <f>FC_OTH_HH_SH_E!M38+FC_OTH_HH_SC_E!M38+FC_OTH_HH_WH_E!M38+FC_OTH_HH_CO_E!M38</f>
        <v>0</v>
      </c>
      <c r="N38" s="8">
        <f>FC_OTH_HH_SH_E!N38+FC_OTH_HH_SC_E!N38+FC_OTH_HH_WH_E!N38+FC_OTH_HH_CO_E!N38</f>
        <v>0</v>
      </c>
      <c r="O38" s="8">
        <f>FC_OTH_HH_SH_E!O38+FC_OTH_HH_SC_E!O38+FC_OTH_HH_WH_E!O38+FC_OTH_HH_CO_E!O38</f>
        <v>0</v>
      </c>
      <c r="P38" s="8">
        <f>FC_OTH_HH_SH_E!P38+FC_OTH_HH_SC_E!P38+FC_OTH_HH_WH_E!P38+FC_OTH_HH_CO_E!P38</f>
        <v>0</v>
      </c>
      <c r="Q38" s="8">
        <f>FC_OTH_HH_SH_E!Q38+FC_OTH_HH_SC_E!Q38+FC_OTH_HH_WH_E!Q38+FC_OTH_HH_CO_E!Q38</f>
        <v>0</v>
      </c>
      <c r="R38" s="8">
        <f>FC_OTH_HH_SH_E!R38+FC_OTH_HH_SC_E!R38+FC_OTH_HH_WH_E!R38+FC_OTH_HH_CO_E!R38</f>
        <v>0</v>
      </c>
      <c r="S38" s="8">
        <f>FC_OTH_HH_SH_E!S38+FC_OTH_HH_SC_E!S38+FC_OTH_HH_WH_E!S38+FC_OTH_HH_CO_E!S38</f>
        <v>0</v>
      </c>
      <c r="T38" s="8">
        <f>FC_OTH_HH_SH_E!T38+FC_OTH_HH_SC_E!T38+FC_OTH_HH_WH_E!T38+FC_OTH_HH_CO_E!T38</f>
        <v>0</v>
      </c>
      <c r="U38" s="8">
        <f>FC_OTH_HH_SH_E!U38+FC_OTH_HH_SC_E!U38+FC_OTH_HH_WH_E!U38+FC_OTH_HH_CO_E!U38</f>
        <v>0</v>
      </c>
      <c r="V38" s="8">
        <f>FC_OTH_HH_SH_E!V38+FC_OTH_HH_SC_E!V38+FC_OTH_HH_WH_E!V38+FC_OTH_HH_CO_E!V38</f>
        <v>0</v>
      </c>
      <c r="W38" s="8">
        <f>FC_OTH_HH_SH_E!W38+FC_OTH_HH_SC_E!W38+FC_OTH_HH_WH_E!W38+FC_OTH_HH_CO_E!W38</f>
        <v>0</v>
      </c>
      <c r="X38" s="8">
        <f>FC_OTH_HH_SH_E!X38+FC_OTH_HH_SC_E!X38+FC_OTH_HH_WH_E!X38+FC_OTH_HH_CO_E!X38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FC_OTH_HH_SH_E!C39+FC_OTH_HH_SC_E!C39+FC_OTH_HH_WH_E!C39+FC_OTH_HH_CO_E!C39</f>
        <v>0</v>
      </c>
      <c r="D39" s="8">
        <f>FC_OTH_HH_SH_E!D39+FC_OTH_HH_SC_E!D39+FC_OTH_HH_WH_E!D39+FC_OTH_HH_CO_E!D39</f>
        <v>0</v>
      </c>
      <c r="E39" s="8">
        <f>FC_OTH_HH_SH_E!E39+FC_OTH_HH_SC_E!E39+FC_OTH_HH_WH_E!E39+FC_OTH_HH_CO_E!E39</f>
        <v>0</v>
      </c>
      <c r="F39" s="8">
        <f>FC_OTH_HH_SH_E!F39+FC_OTH_HH_SC_E!F39+FC_OTH_HH_WH_E!F39+FC_OTH_HH_CO_E!F39</f>
        <v>0</v>
      </c>
      <c r="G39" s="8">
        <f>FC_OTH_HH_SH_E!G39+FC_OTH_HH_SC_E!G39+FC_OTH_HH_WH_E!G39+FC_OTH_HH_CO_E!G39</f>
        <v>0</v>
      </c>
      <c r="H39" s="8">
        <f>FC_OTH_HH_SH_E!H39+FC_OTH_HH_SC_E!H39+FC_OTH_HH_WH_E!H39+FC_OTH_HH_CO_E!H39</f>
        <v>0</v>
      </c>
      <c r="I39" s="8">
        <f>FC_OTH_HH_SH_E!I39+FC_OTH_HH_SC_E!I39+FC_OTH_HH_WH_E!I39+FC_OTH_HH_CO_E!I39</f>
        <v>0</v>
      </c>
      <c r="J39" s="8">
        <f>FC_OTH_HH_SH_E!J39+FC_OTH_HH_SC_E!J39+FC_OTH_HH_WH_E!J39+FC_OTH_HH_CO_E!J39</f>
        <v>0</v>
      </c>
      <c r="K39" s="8">
        <f>FC_OTH_HH_SH_E!K39+FC_OTH_HH_SC_E!K39+FC_OTH_HH_WH_E!K39+FC_OTH_HH_CO_E!K39</f>
        <v>0</v>
      </c>
      <c r="L39" s="8">
        <f>FC_OTH_HH_SH_E!L39+FC_OTH_HH_SC_E!L39+FC_OTH_HH_WH_E!L39+FC_OTH_HH_CO_E!L39</f>
        <v>0</v>
      </c>
      <c r="M39" s="8">
        <f>FC_OTH_HH_SH_E!M39+FC_OTH_HH_SC_E!M39+FC_OTH_HH_WH_E!M39+FC_OTH_HH_CO_E!M39</f>
        <v>0</v>
      </c>
      <c r="N39" s="8">
        <f>FC_OTH_HH_SH_E!N39+FC_OTH_HH_SC_E!N39+FC_OTH_HH_WH_E!N39+FC_OTH_HH_CO_E!N39</f>
        <v>0</v>
      </c>
      <c r="O39" s="8">
        <f>FC_OTH_HH_SH_E!O39+FC_OTH_HH_SC_E!O39+FC_OTH_HH_WH_E!O39+FC_OTH_HH_CO_E!O39</f>
        <v>0</v>
      </c>
      <c r="P39" s="8">
        <f>FC_OTH_HH_SH_E!P39+FC_OTH_HH_SC_E!P39+FC_OTH_HH_WH_E!P39+FC_OTH_HH_CO_E!P39</f>
        <v>0</v>
      </c>
      <c r="Q39" s="8">
        <f>FC_OTH_HH_SH_E!Q39+FC_OTH_HH_SC_E!Q39+FC_OTH_HH_WH_E!Q39+FC_OTH_HH_CO_E!Q39</f>
        <v>0</v>
      </c>
      <c r="R39" s="8">
        <f>FC_OTH_HH_SH_E!R39+FC_OTH_HH_SC_E!R39+FC_OTH_HH_WH_E!R39+FC_OTH_HH_CO_E!R39</f>
        <v>0</v>
      </c>
      <c r="S39" s="8">
        <f>FC_OTH_HH_SH_E!S39+FC_OTH_HH_SC_E!S39+FC_OTH_HH_WH_E!S39+FC_OTH_HH_CO_E!S39</f>
        <v>0</v>
      </c>
      <c r="T39" s="8">
        <f>FC_OTH_HH_SH_E!T39+FC_OTH_HH_SC_E!T39+FC_OTH_HH_WH_E!T39+FC_OTH_HH_CO_E!T39</f>
        <v>0</v>
      </c>
      <c r="U39" s="8">
        <f>FC_OTH_HH_SH_E!U39+FC_OTH_HH_SC_E!U39+FC_OTH_HH_WH_E!U39+FC_OTH_HH_CO_E!U39</f>
        <v>0</v>
      </c>
      <c r="V39" s="8">
        <f>FC_OTH_HH_SH_E!V39+FC_OTH_HH_SC_E!V39+FC_OTH_HH_WH_E!V39+FC_OTH_HH_CO_E!V39</f>
        <v>0</v>
      </c>
      <c r="W39" s="8">
        <f>FC_OTH_HH_SH_E!W39+FC_OTH_HH_SC_E!W39+FC_OTH_HH_WH_E!W39+FC_OTH_HH_CO_E!W39</f>
        <v>0</v>
      </c>
      <c r="X39" s="8">
        <f>FC_OTH_HH_SH_E!X39+FC_OTH_HH_SC_E!X39+FC_OTH_HH_WH_E!X39+FC_OTH_HH_CO_E!X39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FC_OTH_HH_SH_E!C40+FC_OTH_HH_SC_E!C40+FC_OTH_HH_WH_E!C40+FC_OTH_HH_CO_E!C40</f>
        <v>0</v>
      </c>
      <c r="D40" s="8">
        <f>FC_OTH_HH_SH_E!D40+FC_OTH_HH_SC_E!D40+FC_OTH_HH_WH_E!D40+FC_OTH_HH_CO_E!D40</f>
        <v>0</v>
      </c>
      <c r="E40" s="8">
        <f>FC_OTH_HH_SH_E!E40+FC_OTH_HH_SC_E!E40+FC_OTH_HH_WH_E!E40+FC_OTH_HH_CO_E!E40</f>
        <v>0</v>
      </c>
      <c r="F40" s="8">
        <f>FC_OTH_HH_SH_E!F40+FC_OTH_HH_SC_E!F40+FC_OTH_HH_WH_E!F40+FC_OTH_HH_CO_E!F40</f>
        <v>0</v>
      </c>
      <c r="G40" s="8">
        <f>FC_OTH_HH_SH_E!G40+FC_OTH_HH_SC_E!G40+FC_OTH_HH_WH_E!G40+FC_OTH_HH_CO_E!G40</f>
        <v>0</v>
      </c>
      <c r="H40" s="8">
        <f>FC_OTH_HH_SH_E!H40+FC_OTH_HH_SC_E!H40+FC_OTH_HH_WH_E!H40+FC_OTH_HH_CO_E!H40</f>
        <v>0</v>
      </c>
      <c r="I40" s="8">
        <f>FC_OTH_HH_SH_E!I40+FC_OTH_HH_SC_E!I40+FC_OTH_HH_WH_E!I40+FC_OTH_HH_CO_E!I40</f>
        <v>0</v>
      </c>
      <c r="J40" s="8">
        <f>FC_OTH_HH_SH_E!J40+FC_OTH_HH_SC_E!J40+FC_OTH_HH_WH_E!J40+FC_OTH_HH_CO_E!J40</f>
        <v>0</v>
      </c>
      <c r="K40" s="8">
        <f>FC_OTH_HH_SH_E!K40+FC_OTH_HH_SC_E!K40+FC_OTH_HH_WH_E!K40+FC_OTH_HH_CO_E!K40</f>
        <v>0</v>
      </c>
      <c r="L40" s="8">
        <f>FC_OTH_HH_SH_E!L40+FC_OTH_HH_SC_E!L40+FC_OTH_HH_WH_E!L40+FC_OTH_HH_CO_E!L40</f>
        <v>0</v>
      </c>
      <c r="M40" s="8">
        <f>FC_OTH_HH_SH_E!M40+FC_OTH_HH_SC_E!M40+FC_OTH_HH_WH_E!M40+FC_OTH_HH_CO_E!M40</f>
        <v>0</v>
      </c>
      <c r="N40" s="8">
        <f>FC_OTH_HH_SH_E!N40+FC_OTH_HH_SC_E!N40+FC_OTH_HH_WH_E!N40+FC_OTH_HH_CO_E!N40</f>
        <v>0</v>
      </c>
      <c r="O40" s="8">
        <f>FC_OTH_HH_SH_E!O40+FC_OTH_HH_SC_E!O40+FC_OTH_HH_WH_E!O40+FC_OTH_HH_CO_E!O40</f>
        <v>0</v>
      </c>
      <c r="P40" s="8">
        <f>FC_OTH_HH_SH_E!P40+FC_OTH_HH_SC_E!P40+FC_OTH_HH_WH_E!P40+FC_OTH_HH_CO_E!P40</f>
        <v>0</v>
      </c>
      <c r="Q40" s="8">
        <f>FC_OTH_HH_SH_E!Q40+FC_OTH_HH_SC_E!Q40+FC_OTH_HH_WH_E!Q40+FC_OTH_HH_CO_E!Q40</f>
        <v>0</v>
      </c>
      <c r="R40" s="8">
        <f>FC_OTH_HH_SH_E!R40+FC_OTH_HH_SC_E!R40+FC_OTH_HH_WH_E!R40+FC_OTH_HH_CO_E!R40</f>
        <v>0</v>
      </c>
      <c r="S40" s="8">
        <f>FC_OTH_HH_SH_E!S40+FC_OTH_HH_SC_E!S40+FC_OTH_HH_WH_E!S40+FC_OTH_HH_CO_E!S40</f>
        <v>0</v>
      </c>
      <c r="T40" s="8">
        <f>FC_OTH_HH_SH_E!T40+FC_OTH_HH_SC_E!T40+FC_OTH_HH_WH_E!T40+FC_OTH_HH_CO_E!T40</f>
        <v>0</v>
      </c>
      <c r="U40" s="8">
        <f>FC_OTH_HH_SH_E!U40+FC_OTH_HH_SC_E!U40+FC_OTH_HH_WH_E!U40+FC_OTH_HH_CO_E!U40</f>
        <v>0</v>
      </c>
      <c r="V40" s="8">
        <f>FC_OTH_HH_SH_E!V40+FC_OTH_HH_SC_E!V40+FC_OTH_HH_WH_E!V40+FC_OTH_HH_CO_E!V40</f>
        <v>0</v>
      </c>
      <c r="W40" s="8">
        <f>FC_OTH_HH_SH_E!W40+FC_OTH_HH_SC_E!W40+FC_OTH_HH_WH_E!W40+FC_OTH_HH_CO_E!W40</f>
        <v>0</v>
      </c>
      <c r="X40" s="8">
        <f>FC_OTH_HH_SH_E!X40+FC_OTH_HH_SC_E!X40+FC_OTH_HH_WH_E!X40+FC_OTH_HH_CO_E!X40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FC_OTH_HH_SH_E!C41+FC_OTH_HH_SC_E!C41+FC_OTH_HH_WH_E!C41+FC_OTH_HH_CO_E!C41</f>
        <v>3.6845874000000012</v>
      </c>
      <c r="D41" s="8">
        <f>FC_OTH_HH_SH_E!D41+FC_OTH_HH_SC_E!D41+FC_OTH_HH_WH_E!D41+FC_OTH_HH_CO_E!D41</f>
        <v>4.1978671199999988</v>
      </c>
      <c r="E41" s="8">
        <f>FC_OTH_HH_SH_E!E41+FC_OTH_HH_SC_E!E41+FC_OTH_HH_WH_E!E41+FC_OTH_HH_CO_E!E41</f>
        <v>3.5901108000000006</v>
      </c>
      <c r="F41" s="8">
        <f>FC_OTH_HH_SH_E!F41+FC_OTH_HH_SC_E!F41+FC_OTH_HH_WH_E!F41+FC_OTH_HH_CO_E!F41</f>
        <v>3.9586989599999995</v>
      </c>
      <c r="G41" s="8">
        <f>FC_OTH_HH_SH_E!G41+FC_OTH_HH_SC_E!G41+FC_OTH_HH_WH_E!G41+FC_OTH_HH_CO_E!G41</f>
        <v>4.2263395199999989</v>
      </c>
      <c r="H41" s="8">
        <f>FC_OTH_HH_SH_E!H41+FC_OTH_HH_SC_E!H41+FC_OTH_HH_WH_E!H41+FC_OTH_HH_CO_E!H41</f>
        <v>5.3064788400000005</v>
      </c>
      <c r="I41" s="8">
        <f>FC_OTH_HH_SH_E!I41+FC_OTH_HH_SC_E!I41+FC_OTH_HH_WH_E!I41+FC_OTH_HH_CO_E!I41</f>
        <v>3.4107346800000005</v>
      </c>
      <c r="J41" s="8">
        <f>FC_OTH_HH_SH_E!J41+FC_OTH_HH_SC_E!J41+FC_OTH_HH_WH_E!J41+FC_OTH_HH_CO_E!J41</f>
        <v>2.81540268</v>
      </c>
      <c r="K41" s="8">
        <f>FC_OTH_HH_SH_E!K41+FC_OTH_HH_SC_E!K41+FC_OTH_HH_WH_E!K41+FC_OTH_HH_CO_E!K41</f>
        <v>2.9792484000000004</v>
      </c>
      <c r="L41" s="8">
        <f>FC_OTH_HH_SH_E!L41+FC_OTH_HH_SC_E!L41+FC_OTH_HH_WH_E!L41+FC_OTH_HH_CO_E!L41</f>
        <v>1.7699479200000006</v>
      </c>
      <c r="M41" s="8">
        <f>FC_OTH_HH_SH_E!M41+FC_OTH_HH_SC_E!M41+FC_OTH_HH_WH_E!M41+FC_OTH_HH_CO_E!M41</f>
        <v>2.0217992400000004</v>
      </c>
      <c r="N41" s="8">
        <f>FC_OTH_HH_SH_E!N41+FC_OTH_HH_SC_E!N41+FC_OTH_HH_WH_E!N41+FC_OTH_HH_CO_E!N41</f>
        <v>2.5288668000000021</v>
      </c>
      <c r="O41" s="8">
        <f>FC_OTH_HH_SH_E!O41+FC_OTH_HH_SC_E!O41+FC_OTH_HH_WH_E!O41+FC_OTH_HH_CO_E!O41</f>
        <v>2.2612262400000005</v>
      </c>
      <c r="P41" s="8">
        <f>FC_OTH_HH_SH_E!P41+FC_OTH_HH_SC_E!P41+FC_OTH_HH_WH_E!P41+FC_OTH_HH_CO_E!P41</f>
        <v>2.15406648</v>
      </c>
      <c r="Q41" s="8">
        <f>FC_OTH_HH_SH_E!Q41+FC_OTH_HH_SC_E!Q41+FC_OTH_HH_WH_E!Q41+FC_OTH_HH_CO_E!Q41</f>
        <v>1.2975649200000003</v>
      </c>
      <c r="R41" s="8">
        <f>FC_OTH_HH_SH_E!R41+FC_OTH_HH_SC_E!R41+FC_OTH_HH_WH_E!R41+FC_OTH_HH_CO_E!R41</f>
        <v>2.6075541600000007</v>
      </c>
      <c r="S41" s="8">
        <f>FC_OTH_HH_SH_E!S41+FC_OTH_HH_SC_E!S41+FC_OTH_HH_WH_E!S41+FC_OTH_HH_CO_E!S41</f>
        <v>1.52430876</v>
      </c>
      <c r="T41" s="8">
        <f>FC_OTH_HH_SH_E!T41+FC_OTH_HH_SC_E!T41+FC_OTH_HH_WH_E!T41+FC_OTH_HH_CO_E!T41</f>
        <v>1.568311560000001</v>
      </c>
      <c r="U41" s="8">
        <f>FC_OTH_HH_SH_E!U41+FC_OTH_HH_SC_E!U41+FC_OTH_HH_WH_E!U41+FC_OTH_HH_CO_E!U41</f>
        <v>1.5023073599999999</v>
      </c>
      <c r="V41" s="8">
        <f>FC_OTH_HH_SH_E!V41+FC_OTH_HH_SC_E!V41+FC_OTH_HH_WH_E!V41+FC_OTH_HH_CO_E!V41</f>
        <v>2.0375884800000033</v>
      </c>
      <c r="W41" s="8">
        <f>FC_OTH_HH_SH_E!W41+FC_OTH_HH_SC_E!W41+FC_OTH_HH_WH_E!W41+FC_OTH_HH_CO_E!W41</f>
        <v>1.6061022000000003</v>
      </c>
      <c r="X41" s="8">
        <f>FC_OTH_HH_SH_E!X41+FC_OTH_HH_SC_E!X41+FC_OTH_HH_WH_E!X41+FC_OTH_HH_CO_E!X41</f>
        <v>1.9146394800000013</v>
      </c>
    </row>
    <row r="42" spans="1:24" ht="11.25" customHeight="1" x14ac:dyDescent="0.2">
      <c r="A42" s="28" t="s">
        <v>70</v>
      </c>
      <c r="B42" s="7" t="s">
        <v>71</v>
      </c>
      <c r="C42" s="8">
        <f>FC_OTH_HH_SH_E!C42+FC_OTH_HH_SC_E!C42+FC_OTH_HH_WH_E!C42+FC_OTH_HH_CO_E!C42</f>
        <v>0</v>
      </c>
      <c r="D42" s="8">
        <f>FC_OTH_HH_SH_E!D42+FC_OTH_HH_SC_E!D42+FC_OTH_HH_WH_E!D42+FC_OTH_HH_CO_E!D42</f>
        <v>0</v>
      </c>
      <c r="E42" s="8">
        <f>FC_OTH_HH_SH_E!E42+FC_OTH_HH_SC_E!E42+FC_OTH_HH_WH_E!E42+FC_OTH_HH_CO_E!E42</f>
        <v>0</v>
      </c>
      <c r="F42" s="8">
        <f>FC_OTH_HH_SH_E!F42+FC_OTH_HH_SC_E!F42+FC_OTH_HH_WH_E!F42+FC_OTH_HH_CO_E!F42</f>
        <v>0</v>
      </c>
      <c r="G42" s="8">
        <f>FC_OTH_HH_SH_E!G42+FC_OTH_HH_SC_E!G42+FC_OTH_HH_WH_E!G42+FC_OTH_HH_CO_E!G42</f>
        <v>0</v>
      </c>
      <c r="H42" s="8">
        <f>FC_OTH_HH_SH_E!H42+FC_OTH_HH_SC_E!H42+FC_OTH_HH_WH_E!H42+FC_OTH_HH_CO_E!H42</f>
        <v>0</v>
      </c>
      <c r="I42" s="8">
        <f>FC_OTH_HH_SH_E!I42+FC_OTH_HH_SC_E!I42+FC_OTH_HH_WH_E!I42+FC_OTH_HH_CO_E!I42</f>
        <v>0</v>
      </c>
      <c r="J42" s="8">
        <f>FC_OTH_HH_SH_E!J42+FC_OTH_HH_SC_E!J42+FC_OTH_HH_WH_E!J42+FC_OTH_HH_CO_E!J42</f>
        <v>0</v>
      </c>
      <c r="K42" s="8">
        <f>FC_OTH_HH_SH_E!K42+FC_OTH_HH_SC_E!K42+FC_OTH_HH_WH_E!K42+FC_OTH_HH_CO_E!K42</f>
        <v>0</v>
      </c>
      <c r="L42" s="8">
        <f>FC_OTH_HH_SH_E!L42+FC_OTH_HH_SC_E!L42+FC_OTH_HH_WH_E!L42+FC_OTH_HH_CO_E!L42</f>
        <v>0</v>
      </c>
      <c r="M42" s="8">
        <f>FC_OTH_HH_SH_E!M42+FC_OTH_HH_SC_E!M42+FC_OTH_HH_WH_E!M42+FC_OTH_HH_CO_E!M42</f>
        <v>0</v>
      </c>
      <c r="N42" s="8">
        <f>FC_OTH_HH_SH_E!N42+FC_OTH_HH_SC_E!N42+FC_OTH_HH_WH_E!N42+FC_OTH_HH_CO_E!N42</f>
        <v>0</v>
      </c>
      <c r="O42" s="8">
        <f>FC_OTH_HH_SH_E!O42+FC_OTH_HH_SC_E!O42+FC_OTH_HH_WH_E!O42+FC_OTH_HH_CO_E!O42</f>
        <v>0</v>
      </c>
      <c r="P42" s="8">
        <f>FC_OTH_HH_SH_E!P42+FC_OTH_HH_SC_E!P42+FC_OTH_HH_WH_E!P42+FC_OTH_HH_CO_E!P42</f>
        <v>0</v>
      </c>
      <c r="Q42" s="8">
        <f>FC_OTH_HH_SH_E!Q42+FC_OTH_HH_SC_E!Q42+FC_OTH_HH_WH_E!Q42+FC_OTH_HH_CO_E!Q42</f>
        <v>0</v>
      </c>
      <c r="R42" s="8">
        <f>FC_OTH_HH_SH_E!R42+FC_OTH_HH_SC_E!R42+FC_OTH_HH_WH_E!R42+FC_OTH_HH_CO_E!R42</f>
        <v>0</v>
      </c>
      <c r="S42" s="8">
        <f>FC_OTH_HH_SH_E!S42+FC_OTH_HH_SC_E!S42+FC_OTH_HH_WH_E!S42+FC_OTH_HH_CO_E!S42</f>
        <v>0</v>
      </c>
      <c r="T42" s="8">
        <f>FC_OTH_HH_SH_E!T42+FC_OTH_HH_SC_E!T42+FC_OTH_HH_WH_E!T42+FC_OTH_HH_CO_E!T42</f>
        <v>0</v>
      </c>
      <c r="U42" s="8">
        <f>FC_OTH_HH_SH_E!U42+FC_OTH_HH_SC_E!U42+FC_OTH_HH_WH_E!U42+FC_OTH_HH_CO_E!U42</f>
        <v>0</v>
      </c>
      <c r="V42" s="8">
        <f>FC_OTH_HH_SH_E!V42+FC_OTH_HH_SC_E!V42+FC_OTH_HH_WH_E!V42+FC_OTH_HH_CO_E!V42</f>
        <v>0</v>
      </c>
      <c r="W42" s="8">
        <f>FC_OTH_HH_SH_E!W42+FC_OTH_HH_SC_E!W42+FC_OTH_HH_WH_E!W42+FC_OTH_HH_CO_E!W42</f>
        <v>0</v>
      </c>
      <c r="X42" s="8">
        <f>FC_OTH_HH_SH_E!X42+FC_OTH_HH_SC_E!X42+FC_OTH_HH_WH_E!X42+FC_OTH_HH_CO_E!X42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FC_OTH_HH_SH_E!C43+FC_OTH_HH_SC_E!C43+FC_OTH_HH_WH_E!C43+FC_OTH_HH_CO_E!C43</f>
        <v>681.81428483999991</v>
      </c>
      <c r="D43" s="8">
        <f>FC_OTH_HH_SH_E!D43+FC_OTH_HH_SC_E!D43+FC_OTH_HH_WH_E!D43+FC_OTH_HH_CO_E!D43</f>
        <v>736.22052035999991</v>
      </c>
      <c r="E43" s="8">
        <f>FC_OTH_HH_SH_E!E43+FC_OTH_HH_SC_E!E43+FC_OTH_HH_WH_E!E43+FC_OTH_HH_CO_E!E43</f>
        <v>680.30949167999995</v>
      </c>
      <c r="F43" s="8">
        <f>FC_OTH_HH_SH_E!F43+FC_OTH_HH_SC_E!F43+FC_OTH_HH_WH_E!F43+FC_OTH_HH_CO_E!F43</f>
        <v>694.74387528</v>
      </c>
      <c r="G43" s="8">
        <f>FC_OTH_HH_SH_E!G43+FC_OTH_HH_SC_E!G43+FC_OTH_HH_WH_E!G43+FC_OTH_HH_CO_E!G43</f>
        <v>734.68424951999998</v>
      </c>
      <c r="H43" s="8">
        <f>FC_OTH_HH_SH_E!H43+FC_OTH_HH_SC_E!H43+FC_OTH_HH_WH_E!H43+FC_OTH_HH_CO_E!H43</f>
        <v>704.56597847999979</v>
      </c>
      <c r="I43" s="8">
        <f>FC_OTH_HH_SH_E!I43+FC_OTH_HH_SC_E!I43+FC_OTH_HH_WH_E!I43+FC_OTH_HH_CO_E!I43</f>
        <v>729.18125748</v>
      </c>
      <c r="J43" s="8">
        <f>FC_OTH_HH_SH_E!J43+FC_OTH_HH_SC_E!J43+FC_OTH_HH_WH_E!J43+FC_OTH_HH_CO_E!J43</f>
        <v>697.29063299999984</v>
      </c>
      <c r="K43" s="8">
        <f>FC_OTH_HH_SH_E!K43+FC_OTH_HH_SC_E!K43+FC_OTH_HH_WH_E!K43+FC_OTH_HH_CO_E!K43</f>
        <v>699.90034608000008</v>
      </c>
      <c r="L43" s="8">
        <f>FC_OTH_HH_SH_E!L43+FC_OTH_HH_SC_E!L43+FC_OTH_HH_WH_E!L43+FC_OTH_HH_CO_E!L43</f>
        <v>690.00595092000015</v>
      </c>
      <c r="M43" s="8">
        <f>FC_OTH_HH_SH_E!M43+FC_OTH_HH_SC_E!M43+FC_OTH_HH_WH_E!M43+FC_OTH_HH_CO_E!M43</f>
        <v>591.11961947999987</v>
      </c>
      <c r="N43" s="8">
        <f>FC_OTH_HH_SH_E!N43+FC_OTH_HH_SC_E!N43+FC_OTH_HH_WH_E!N43+FC_OTH_HH_CO_E!N43</f>
        <v>530.59044168000025</v>
      </c>
      <c r="O43" s="8">
        <f>FC_OTH_HH_SH_E!O43+FC_OTH_HH_SC_E!O43+FC_OTH_HH_WH_E!O43+FC_OTH_HH_CO_E!O43</f>
        <v>591.78065076000007</v>
      </c>
      <c r="P43" s="8">
        <f>FC_OTH_HH_SH_E!P43+FC_OTH_HH_SC_E!P43+FC_OTH_HH_WH_E!P43+FC_OTH_HH_CO_E!P43</f>
        <v>556.43655132000026</v>
      </c>
      <c r="Q43" s="8">
        <f>FC_OTH_HH_SH_E!Q43+FC_OTH_HH_SC_E!Q43+FC_OTH_HH_WH_E!Q43+FC_OTH_HH_CO_E!Q43</f>
        <v>473.57129196000022</v>
      </c>
      <c r="R43" s="8">
        <f>FC_OTH_HH_SH_E!R43+FC_OTH_HH_SC_E!R43+FC_OTH_HH_WH_E!R43+FC_OTH_HH_CO_E!R43</f>
        <v>542.18196396000008</v>
      </c>
      <c r="S43" s="8">
        <f>FC_OTH_HH_SH_E!S43+FC_OTH_HH_SC_E!S43+FC_OTH_HH_WH_E!S43+FC_OTH_HH_CO_E!S43</f>
        <v>542.90915171999995</v>
      </c>
      <c r="T43" s="8">
        <f>FC_OTH_HH_SH_E!T43+FC_OTH_HH_SC_E!T43+FC_OTH_HH_WH_E!T43+FC_OTH_HH_CO_E!T43</f>
        <v>483.90984252000027</v>
      </c>
      <c r="U43" s="8">
        <f>FC_OTH_HH_SH_E!U43+FC_OTH_HH_SC_E!U43+FC_OTH_HH_WH_E!U43+FC_OTH_HH_CO_E!U43</f>
        <v>451.54065059999999</v>
      </c>
      <c r="V43" s="8">
        <f>FC_OTH_HH_SH_E!V43+FC_OTH_HH_SC_E!V43+FC_OTH_HH_WH_E!V43+FC_OTH_HH_CO_E!V43</f>
        <v>358.03460160000054</v>
      </c>
      <c r="W43" s="8">
        <f>FC_OTH_HH_SH_E!W43+FC_OTH_HH_SC_E!W43+FC_OTH_HH_WH_E!W43+FC_OTH_HH_CO_E!W43</f>
        <v>417.52181484000005</v>
      </c>
      <c r="X43" s="8">
        <f>FC_OTH_HH_SH_E!X43+FC_OTH_HH_SC_E!X43+FC_OTH_HH_WH_E!X43+FC_OTH_HH_CO_E!X43</f>
        <v>413.54895816000027</v>
      </c>
    </row>
    <row r="44" spans="1:24" ht="11.25" customHeight="1" x14ac:dyDescent="0.2">
      <c r="A44" s="28" t="s">
        <v>74</v>
      </c>
      <c r="B44" s="7" t="s">
        <v>75</v>
      </c>
      <c r="C44" s="8">
        <f>FC_OTH_HH_SH_E!C44+FC_OTH_HH_SC_E!C44+FC_OTH_HH_WH_E!C44+FC_OTH_HH_CO_E!C44</f>
        <v>0</v>
      </c>
      <c r="D44" s="8">
        <f>FC_OTH_HH_SH_E!D44+FC_OTH_HH_SC_E!D44+FC_OTH_HH_WH_E!D44+FC_OTH_HH_CO_E!D44</f>
        <v>0</v>
      </c>
      <c r="E44" s="8">
        <f>FC_OTH_HH_SH_E!E44+FC_OTH_HH_SC_E!E44+FC_OTH_HH_WH_E!E44+FC_OTH_HH_CO_E!E44</f>
        <v>0</v>
      </c>
      <c r="F44" s="8">
        <f>FC_OTH_HH_SH_E!F44+FC_OTH_HH_SC_E!F44+FC_OTH_HH_WH_E!F44+FC_OTH_HH_CO_E!F44</f>
        <v>0</v>
      </c>
      <c r="G44" s="8">
        <f>FC_OTH_HH_SH_E!G44+FC_OTH_HH_SC_E!G44+FC_OTH_HH_WH_E!G44+FC_OTH_HH_CO_E!G44</f>
        <v>0</v>
      </c>
      <c r="H44" s="8">
        <f>FC_OTH_HH_SH_E!H44+FC_OTH_HH_SC_E!H44+FC_OTH_HH_WH_E!H44+FC_OTH_HH_CO_E!H44</f>
        <v>0</v>
      </c>
      <c r="I44" s="8">
        <f>FC_OTH_HH_SH_E!I44+FC_OTH_HH_SC_E!I44+FC_OTH_HH_WH_E!I44+FC_OTH_HH_CO_E!I44</f>
        <v>0</v>
      </c>
      <c r="J44" s="8">
        <f>FC_OTH_HH_SH_E!J44+FC_OTH_HH_SC_E!J44+FC_OTH_HH_WH_E!J44+FC_OTH_HH_CO_E!J44</f>
        <v>0</v>
      </c>
      <c r="K44" s="8">
        <f>FC_OTH_HH_SH_E!K44+FC_OTH_HH_SC_E!K44+FC_OTH_HH_WH_E!K44+FC_OTH_HH_CO_E!K44</f>
        <v>0</v>
      </c>
      <c r="L44" s="8">
        <f>FC_OTH_HH_SH_E!L44+FC_OTH_HH_SC_E!L44+FC_OTH_HH_WH_E!L44+FC_OTH_HH_CO_E!L44</f>
        <v>0</v>
      </c>
      <c r="M44" s="8">
        <f>FC_OTH_HH_SH_E!M44+FC_OTH_HH_SC_E!M44+FC_OTH_HH_WH_E!M44+FC_OTH_HH_CO_E!M44</f>
        <v>0</v>
      </c>
      <c r="N44" s="8">
        <f>FC_OTH_HH_SH_E!N44+FC_OTH_HH_SC_E!N44+FC_OTH_HH_WH_E!N44+FC_OTH_HH_CO_E!N44</f>
        <v>0</v>
      </c>
      <c r="O44" s="8">
        <f>FC_OTH_HH_SH_E!O44+FC_OTH_HH_SC_E!O44+FC_OTH_HH_WH_E!O44+FC_OTH_HH_CO_E!O44</f>
        <v>0</v>
      </c>
      <c r="P44" s="8">
        <f>FC_OTH_HH_SH_E!P44+FC_OTH_HH_SC_E!P44+FC_OTH_HH_WH_E!P44+FC_OTH_HH_CO_E!P44</f>
        <v>0</v>
      </c>
      <c r="Q44" s="8">
        <f>FC_OTH_HH_SH_E!Q44+FC_OTH_HH_SC_E!Q44+FC_OTH_HH_WH_E!Q44+FC_OTH_HH_CO_E!Q44</f>
        <v>0</v>
      </c>
      <c r="R44" s="8">
        <f>FC_OTH_HH_SH_E!R44+FC_OTH_HH_SC_E!R44+FC_OTH_HH_WH_E!R44+FC_OTH_HH_CO_E!R44</f>
        <v>0</v>
      </c>
      <c r="S44" s="8">
        <f>FC_OTH_HH_SH_E!S44+FC_OTH_HH_SC_E!S44+FC_OTH_HH_WH_E!S44+FC_OTH_HH_CO_E!S44</f>
        <v>0</v>
      </c>
      <c r="T44" s="8">
        <f>FC_OTH_HH_SH_E!T44+FC_OTH_HH_SC_E!T44+FC_OTH_HH_WH_E!T44+FC_OTH_HH_CO_E!T44</f>
        <v>0</v>
      </c>
      <c r="U44" s="8">
        <f>FC_OTH_HH_SH_E!U44+FC_OTH_HH_SC_E!U44+FC_OTH_HH_WH_E!U44+FC_OTH_HH_CO_E!U44</f>
        <v>0</v>
      </c>
      <c r="V44" s="8">
        <f>FC_OTH_HH_SH_E!V44+FC_OTH_HH_SC_E!V44+FC_OTH_HH_WH_E!V44+FC_OTH_HH_CO_E!V44</f>
        <v>0</v>
      </c>
      <c r="W44" s="8">
        <f>FC_OTH_HH_SH_E!W44+FC_OTH_HH_SC_E!W44+FC_OTH_HH_WH_E!W44+FC_OTH_HH_CO_E!W44</f>
        <v>0</v>
      </c>
      <c r="X44" s="8">
        <f>FC_OTH_HH_SH_E!X44+FC_OTH_HH_SC_E!X44+FC_OTH_HH_WH_E!X44+FC_OTH_HH_CO_E!X44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FC_OTH_HH_SH_E!C45+FC_OTH_HH_SC_E!C45+FC_OTH_HH_WH_E!C45+FC_OTH_HH_CO_E!C45</f>
        <v>0</v>
      </c>
      <c r="D45" s="8">
        <f>FC_OTH_HH_SH_E!D45+FC_OTH_HH_SC_E!D45+FC_OTH_HH_WH_E!D45+FC_OTH_HH_CO_E!D45</f>
        <v>0</v>
      </c>
      <c r="E45" s="8">
        <f>FC_OTH_HH_SH_E!E45+FC_OTH_HH_SC_E!E45+FC_OTH_HH_WH_E!E45+FC_OTH_HH_CO_E!E45</f>
        <v>0</v>
      </c>
      <c r="F45" s="8">
        <f>FC_OTH_HH_SH_E!F45+FC_OTH_HH_SC_E!F45+FC_OTH_HH_WH_E!F45+FC_OTH_HH_CO_E!F45</f>
        <v>0</v>
      </c>
      <c r="G45" s="8">
        <f>FC_OTH_HH_SH_E!G45+FC_OTH_HH_SC_E!G45+FC_OTH_HH_WH_E!G45+FC_OTH_HH_CO_E!G45</f>
        <v>0</v>
      </c>
      <c r="H45" s="8">
        <f>FC_OTH_HH_SH_E!H45+FC_OTH_HH_SC_E!H45+FC_OTH_HH_WH_E!H45+FC_OTH_HH_CO_E!H45</f>
        <v>0</v>
      </c>
      <c r="I45" s="8">
        <f>FC_OTH_HH_SH_E!I45+FC_OTH_HH_SC_E!I45+FC_OTH_HH_WH_E!I45+FC_OTH_HH_CO_E!I45</f>
        <v>0</v>
      </c>
      <c r="J45" s="8">
        <f>FC_OTH_HH_SH_E!J45+FC_OTH_HH_SC_E!J45+FC_OTH_HH_WH_E!J45+FC_OTH_HH_CO_E!J45</f>
        <v>0</v>
      </c>
      <c r="K45" s="8">
        <f>FC_OTH_HH_SH_E!K45+FC_OTH_HH_SC_E!K45+FC_OTH_HH_WH_E!K45+FC_OTH_HH_CO_E!K45</f>
        <v>0</v>
      </c>
      <c r="L45" s="8">
        <f>FC_OTH_HH_SH_E!L45+FC_OTH_HH_SC_E!L45+FC_OTH_HH_WH_E!L45+FC_OTH_HH_CO_E!L45</f>
        <v>0</v>
      </c>
      <c r="M45" s="8">
        <f>FC_OTH_HH_SH_E!M45+FC_OTH_HH_SC_E!M45+FC_OTH_HH_WH_E!M45+FC_OTH_HH_CO_E!M45</f>
        <v>0</v>
      </c>
      <c r="N45" s="8">
        <f>FC_OTH_HH_SH_E!N45+FC_OTH_HH_SC_E!N45+FC_OTH_HH_WH_E!N45+FC_OTH_HH_CO_E!N45</f>
        <v>0</v>
      </c>
      <c r="O45" s="8">
        <f>FC_OTH_HH_SH_E!O45+FC_OTH_HH_SC_E!O45+FC_OTH_HH_WH_E!O45+FC_OTH_HH_CO_E!O45</f>
        <v>0</v>
      </c>
      <c r="P45" s="8">
        <f>FC_OTH_HH_SH_E!P45+FC_OTH_HH_SC_E!P45+FC_OTH_HH_WH_E!P45+FC_OTH_HH_CO_E!P45</f>
        <v>0</v>
      </c>
      <c r="Q45" s="8">
        <f>FC_OTH_HH_SH_E!Q45+FC_OTH_HH_SC_E!Q45+FC_OTH_HH_WH_E!Q45+FC_OTH_HH_CO_E!Q45</f>
        <v>0</v>
      </c>
      <c r="R45" s="8">
        <f>FC_OTH_HH_SH_E!R45+FC_OTH_HH_SC_E!R45+FC_OTH_HH_WH_E!R45+FC_OTH_HH_CO_E!R45</f>
        <v>0</v>
      </c>
      <c r="S45" s="8">
        <f>FC_OTH_HH_SH_E!S45+FC_OTH_HH_SC_E!S45+FC_OTH_HH_WH_E!S45+FC_OTH_HH_CO_E!S45</f>
        <v>0</v>
      </c>
      <c r="T45" s="8">
        <f>FC_OTH_HH_SH_E!T45+FC_OTH_HH_SC_E!T45+FC_OTH_HH_WH_E!T45+FC_OTH_HH_CO_E!T45</f>
        <v>0</v>
      </c>
      <c r="U45" s="8">
        <f>FC_OTH_HH_SH_E!U45+FC_OTH_HH_SC_E!U45+FC_OTH_HH_WH_E!U45+FC_OTH_HH_CO_E!U45</f>
        <v>0</v>
      </c>
      <c r="V45" s="8">
        <f>FC_OTH_HH_SH_E!V45+FC_OTH_HH_SC_E!V45+FC_OTH_HH_WH_E!V45+FC_OTH_HH_CO_E!V45</f>
        <v>0</v>
      </c>
      <c r="W45" s="8">
        <f>FC_OTH_HH_SH_E!W45+FC_OTH_HH_SC_E!W45+FC_OTH_HH_WH_E!W45+FC_OTH_HH_CO_E!W45</f>
        <v>0</v>
      </c>
      <c r="X45" s="8">
        <f>FC_OTH_HH_SH_E!X45+FC_OTH_HH_SC_E!X45+FC_OTH_HH_WH_E!X45+FC_OTH_HH_CO_E!X45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FC_OTH_HH_SH_E!C46+FC_OTH_HH_SC_E!C46+FC_OTH_HH_WH_E!C46+FC_OTH_HH_CO_E!C46</f>
        <v>0</v>
      </c>
      <c r="D46" s="8">
        <f>FC_OTH_HH_SH_E!D46+FC_OTH_HH_SC_E!D46+FC_OTH_HH_WH_E!D46+FC_OTH_HH_CO_E!D46</f>
        <v>0</v>
      </c>
      <c r="E46" s="8">
        <f>FC_OTH_HH_SH_E!E46+FC_OTH_HH_SC_E!E46+FC_OTH_HH_WH_E!E46+FC_OTH_HH_CO_E!E46</f>
        <v>0</v>
      </c>
      <c r="F46" s="8">
        <f>FC_OTH_HH_SH_E!F46+FC_OTH_HH_SC_E!F46+FC_OTH_HH_WH_E!F46+FC_OTH_HH_CO_E!F46</f>
        <v>0</v>
      </c>
      <c r="G46" s="8">
        <f>FC_OTH_HH_SH_E!G46+FC_OTH_HH_SC_E!G46+FC_OTH_HH_WH_E!G46+FC_OTH_HH_CO_E!G46</f>
        <v>0</v>
      </c>
      <c r="H46" s="8">
        <f>FC_OTH_HH_SH_E!H46+FC_OTH_HH_SC_E!H46+FC_OTH_HH_WH_E!H46+FC_OTH_HH_CO_E!H46</f>
        <v>0</v>
      </c>
      <c r="I46" s="8">
        <f>FC_OTH_HH_SH_E!I46+FC_OTH_HH_SC_E!I46+FC_OTH_HH_WH_E!I46+FC_OTH_HH_CO_E!I46</f>
        <v>0</v>
      </c>
      <c r="J46" s="8">
        <f>FC_OTH_HH_SH_E!J46+FC_OTH_HH_SC_E!J46+FC_OTH_HH_WH_E!J46+FC_OTH_HH_CO_E!J46</f>
        <v>0</v>
      </c>
      <c r="K46" s="8">
        <f>FC_OTH_HH_SH_E!K46+FC_OTH_HH_SC_E!K46+FC_OTH_HH_WH_E!K46+FC_OTH_HH_CO_E!K46</f>
        <v>0</v>
      </c>
      <c r="L46" s="8">
        <f>FC_OTH_HH_SH_E!L46+FC_OTH_HH_SC_E!L46+FC_OTH_HH_WH_E!L46+FC_OTH_HH_CO_E!L46</f>
        <v>0</v>
      </c>
      <c r="M46" s="8">
        <f>FC_OTH_HH_SH_E!M46+FC_OTH_HH_SC_E!M46+FC_OTH_HH_WH_E!M46+FC_OTH_HH_CO_E!M46</f>
        <v>0</v>
      </c>
      <c r="N46" s="8">
        <f>FC_OTH_HH_SH_E!N46+FC_OTH_HH_SC_E!N46+FC_OTH_HH_WH_E!N46+FC_OTH_HH_CO_E!N46</f>
        <v>0</v>
      </c>
      <c r="O46" s="8">
        <f>FC_OTH_HH_SH_E!O46+FC_OTH_HH_SC_E!O46+FC_OTH_HH_WH_E!O46+FC_OTH_HH_CO_E!O46</f>
        <v>0</v>
      </c>
      <c r="P46" s="8">
        <f>FC_OTH_HH_SH_E!P46+FC_OTH_HH_SC_E!P46+FC_OTH_HH_WH_E!P46+FC_OTH_HH_CO_E!P46</f>
        <v>0</v>
      </c>
      <c r="Q46" s="8">
        <f>FC_OTH_HH_SH_E!Q46+FC_OTH_HH_SC_E!Q46+FC_OTH_HH_WH_E!Q46+FC_OTH_HH_CO_E!Q46</f>
        <v>0</v>
      </c>
      <c r="R46" s="8">
        <f>FC_OTH_HH_SH_E!R46+FC_OTH_HH_SC_E!R46+FC_OTH_HH_WH_E!R46+FC_OTH_HH_CO_E!R46</f>
        <v>0</v>
      </c>
      <c r="S46" s="8">
        <f>FC_OTH_HH_SH_E!S46+FC_OTH_HH_SC_E!S46+FC_OTH_HH_WH_E!S46+FC_OTH_HH_CO_E!S46</f>
        <v>0</v>
      </c>
      <c r="T46" s="8">
        <f>FC_OTH_HH_SH_E!T46+FC_OTH_HH_SC_E!T46+FC_OTH_HH_WH_E!T46+FC_OTH_HH_CO_E!T46</f>
        <v>0</v>
      </c>
      <c r="U46" s="8">
        <f>FC_OTH_HH_SH_E!U46+FC_OTH_HH_SC_E!U46+FC_OTH_HH_WH_E!U46+FC_OTH_HH_CO_E!U46</f>
        <v>0</v>
      </c>
      <c r="V46" s="8">
        <f>FC_OTH_HH_SH_E!V46+FC_OTH_HH_SC_E!V46+FC_OTH_HH_WH_E!V46+FC_OTH_HH_CO_E!V46</f>
        <v>0</v>
      </c>
      <c r="W46" s="8">
        <f>FC_OTH_HH_SH_E!W46+FC_OTH_HH_SC_E!W46+FC_OTH_HH_WH_E!W46+FC_OTH_HH_CO_E!W46</f>
        <v>0</v>
      </c>
      <c r="X46" s="8">
        <f>FC_OTH_HH_SH_E!X46+FC_OTH_HH_SC_E!X46+FC_OTH_HH_WH_E!X46+FC_OTH_HH_CO_E!X46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FC_OTH_HH_SH_E!C47+FC_OTH_HH_SC_E!C47+FC_OTH_HH_WH_E!C47+FC_OTH_HH_CO_E!C47</f>
        <v>0</v>
      </c>
      <c r="D47" s="8">
        <f>FC_OTH_HH_SH_E!D47+FC_OTH_HH_SC_E!D47+FC_OTH_HH_WH_E!D47+FC_OTH_HH_CO_E!D47</f>
        <v>0</v>
      </c>
      <c r="E47" s="8">
        <f>FC_OTH_HH_SH_E!E47+FC_OTH_HH_SC_E!E47+FC_OTH_HH_WH_E!E47+FC_OTH_HH_CO_E!E47</f>
        <v>0</v>
      </c>
      <c r="F47" s="8">
        <f>FC_OTH_HH_SH_E!F47+FC_OTH_HH_SC_E!F47+FC_OTH_HH_WH_E!F47+FC_OTH_HH_CO_E!F47</f>
        <v>0</v>
      </c>
      <c r="G47" s="8">
        <f>FC_OTH_HH_SH_E!G47+FC_OTH_HH_SC_E!G47+FC_OTH_HH_WH_E!G47+FC_OTH_HH_CO_E!G47</f>
        <v>0</v>
      </c>
      <c r="H47" s="8">
        <f>FC_OTH_HH_SH_E!H47+FC_OTH_HH_SC_E!H47+FC_OTH_HH_WH_E!H47+FC_OTH_HH_CO_E!H47</f>
        <v>0</v>
      </c>
      <c r="I47" s="8">
        <f>FC_OTH_HH_SH_E!I47+FC_OTH_HH_SC_E!I47+FC_OTH_HH_WH_E!I47+FC_OTH_HH_CO_E!I47</f>
        <v>0</v>
      </c>
      <c r="J47" s="8">
        <f>FC_OTH_HH_SH_E!J47+FC_OTH_HH_SC_E!J47+FC_OTH_HH_WH_E!J47+FC_OTH_HH_CO_E!J47</f>
        <v>0</v>
      </c>
      <c r="K47" s="8">
        <f>FC_OTH_HH_SH_E!K47+FC_OTH_HH_SC_E!K47+FC_OTH_HH_WH_E!K47+FC_OTH_HH_CO_E!K47</f>
        <v>0</v>
      </c>
      <c r="L47" s="8">
        <f>FC_OTH_HH_SH_E!L47+FC_OTH_HH_SC_E!L47+FC_OTH_HH_WH_E!L47+FC_OTH_HH_CO_E!L47</f>
        <v>0</v>
      </c>
      <c r="M47" s="8">
        <f>FC_OTH_HH_SH_E!M47+FC_OTH_HH_SC_E!M47+FC_OTH_HH_WH_E!M47+FC_OTH_HH_CO_E!M47</f>
        <v>0</v>
      </c>
      <c r="N47" s="8">
        <f>FC_OTH_HH_SH_E!N47+FC_OTH_HH_SC_E!N47+FC_OTH_HH_WH_E!N47+FC_OTH_HH_CO_E!N47</f>
        <v>0</v>
      </c>
      <c r="O47" s="8">
        <f>FC_OTH_HH_SH_E!O47+FC_OTH_HH_SC_E!O47+FC_OTH_HH_WH_E!O47+FC_OTH_HH_CO_E!O47</f>
        <v>0</v>
      </c>
      <c r="P47" s="8">
        <f>FC_OTH_HH_SH_E!P47+FC_OTH_HH_SC_E!P47+FC_OTH_HH_WH_E!P47+FC_OTH_HH_CO_E!P47</f>
        <v>0</v>
      </c>
      <c r="Q47" s="8">
        <f>FC_OTH_HH_SH_E!Q47+FC_OTH_HH_SC_E!Q47+FC_OTH_HH_WH_E!Q47+FC_OTH_HH_CO_E!Q47</f>
        <v>0</v>
      </c>
      <c r="R47" s="8">
        <f>FC_OTH_HH_SH_E!R47+FC_OTH_HH_SC_E!R47+FC_OTH_HH_WH_E!R47+FC_OTH_HH_CO_E!R47</f>
        <v>0</v>
      </c>
      <c r="S47" s="8">
        <f>FC_OTH_HH_SH_E!S47+FC_OTH_HH_SC_E!S47+FC_OTH_HH_WH_E!S47+FC_OTH_HH_CO_E!S47</f>
        <v>0</v>
      </c>
      <c r="T47" s="8">
        <f>FC_OTH_HH_SH_E!T47+FC_OTH_HH_SC_E!T47+FC_OTH_HH_WH_E!T47+FC_OTH_HH_CO_E!T47</f>
        <v>0</v>
      </c>
      <c r="U47" s="8">
        <f>FC_OTH_HH_SH_E!U47+FC_OTH_HH_SC_E!U47+FC_OTH_HH_WH_E!U47+FC_OTH_HH_CO_E!U47</f>
        <v>0</v>
      </c>
      <c r="V47" s="8">
        <f>FC_OTH_HH_SH_E!V47+FC_OTH_HH_SC_E!V47+FC_OTH_HH_WH_E!V47+FC_OTH_HH_CO_E!V47</f>
        <v>0</v>
      </c>
      <c r="W47" s="8">
        <f>FC_OTH_HH_SH_E!W47+FC_OTH_HH_SC_E!W47+FC_OTH_HH_WH_E!W47+FC_OTH_HH_CO_E!W47</f>
        <v>0</v>
      </c>
      <c r="X47" s="8">
        <f>FC_OTH_HH_SH_E!X47+FC_OTH_HH_SC_E!X47+FC_OTH_HH_WH_E!X47+FC_OTH_HH_CO_E!X47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FC_OTH_HH_SH_E!C48+FC_OTH_HH_SC_E!C48+FC_OTH_HH_WH_E!C48+FC_OTH_HH_CO_E!C48</f>
        <v>0</v>
      </c>
      <c r="D48" s="8">
        <f>FC_OTH_HH_SH_E!D48+FC_OTH_HH_SC_E!D48+FC_OTH_HH_WH_E!D48+FC_OTH_HH_CO_E!D48</f>
        <v>0</v>
      </c>
      <c r="E48" s="8">
        <f>FC_OTH_HH_SH_E!E48+FC_OTH_HH_SC_E!E48+FC_OTH_HH_WH_E!E48+FC_OTH_HH_CO_E!E48</f>
        <v>0</v>
      </c>
      <c r="F48" s="8">
        <f>FC_OTH_HH_SH_E!F48+FC_OTH_HH_SC_E!F48+FC_OTH_HH_WH_E!F48+FC_OTH_HH_CO_E!F48</f>
        <v>0</v>
      </c>
      <c r="G48" s="8">
        <f>FC_OTH_HH_SH_E!G48+FC_OTH_HH_SC_E!G48+FC_OTH_HH_WH_E!G48+FC_OTH_HH_CO_E!G48</f>
        <v>0</v>
      </c>
      <c r="H48" s="8">
        <f>FC_OTH_HH_SH_E!H48+FC_OTH_HH_SC_E!H48+FC_OTH_HH_WH_E!H48+FC_OTH_HH_CO_E!H48</f>
        <v>0</v>
      </c>
      <c r="I48" s="8">
        <f>FC_OTH_HH_SH_E!I48+FC_OTH_HH_SC_E!I48+FC_OTH_HH_WH_E!I48+FC_OTH_HH_CO_E!I48</f>
        <v>0</v>
      </c>
      <c r="J48" s="8">
        <f>FC_OTH_HH_SH_E!J48+FC_OTH_HH_SC_E!J48+FC_OTH_HH_WH_E!J48+FC_OTH_HH_CO_E!J48</f>
        <v>0</v>
      </c>
      <c r="K48" s="8">
        <f>FC_OTH_HH_SH_E!K48+FC_OTH_HH_SC_E!K48+FC_OTH_HH_WH_E!K48+FC_OTH_HH_CO_E!K48</f>
        <v>0</v>
      </c>
      <c r="L48" s="8">
        <f>FC_OTH_HH_SH_E!L48+FC_OTH_HH_SC_E!L48+FC_OTH_HH_WH_E!L48+FC_OTH_HH_CO_E!L48</f>
        <v>0</v>
      </c>
      <c r="M48" s="8">
        <f>FC_OTH_HH_SH_E!M48+FC_OTH_HH_SC_E!M48+FC_OTH_HH_WH_E!M48+FC_OTH_HH_CO_E!M48</f>
        <v>0</v>
      </c>
      <c r="N48" s="8">
        <f>FC_OTH_HH_SH_E!N48+FC_OTH_HH_SC_E!N48+FC_OTH_HH_WH_E!N48+FC_OTH_HH_CO_E!N48</f>
        <v>0</v>
      </c>
      <c r="O48" s="8">
        <f>FC_OTH_HH_SH_E!O48+FC_OTH_HH_SC_E!O48+FC_OTH_HH_WH_E!O48+FC_OTH_HH_CO_E!O48</f>
        <v>0</v>
      </c>
      <c r="P48" s="8">
        <f>FC_OTH_HH_SH_E!P48+FC_OTH_HH_SC_E!P48+FC_OTH_HH_WH_E!P48+FC_OTH_HH_CO_E!P48</f>
        <v>0</v>
      </c>
      <c r="Q48" s="8">
        <f>FC_OTH_HH_SH_E!Q48+FC_OTH_HH_SC_E!Q48+FC_OTH_HH_WH_E!Q48+FC_OTH_HH_CO_E!Q48</f>
        <v>0</v>
      </c>
      <c r="R48" s="8">
        <f>FC_OTH_HH_SH_E!R48+FC_OTH_HH_SC_E!R48+FC_OTH_HH_WH_E!R48+FC_OTH_HH_CO_E!R48</f>
        <v>0</v>
      </c>
      <c r="S48" s="8">
        <f>FC_OTH_HH_SH_E!S48+FC_OTH_HH_SC_E!S48+FC_OTH_HH_WH_E!S48+FC_OTH_HH_CO_E!S48</f>
        <v>0</v>
      </c>
      <c r="T48" s="8">
        <f>FC_OTH_HH_SH_E!T48+FC_OTH_HH_SC_E!T48+FC_OTH_HH_WH_E!T48+FC_OTH_HH_CO_E!T48</f>
        <v>0</v>
      </c>
      <c r="U48" s="8">
        <f>FC_OTH_HH_SH_E!U48+FC_OTH_HH_SC_E!U48+FC_OTH_HH_WH_E!U48+FC_OTH_HH_CO_E!U48</f>
        <v>0</v>
      </c>
      <c r="V48" s="8">
        <f>FC_OTH_HH_SH_E!V48+FC_OTH_HH_SC_E!V48+FC_OTH_HH_WH_E!V48+FC_OTH_HH_CO_E!V48</f>
        <v>0</v>
      </c>
      <c r="W48" s="8">
        <f>FC_OTH_HH_SH_E!W48+FC_OTH_HH_SC_E!W48+FC_OTH_HH_WH_E!W48+FC_OTH_HH_CO_E!W48</f>
        <v>0</v>
      </c>
      <c r="X48" s="8">
        <f>FC_OTH_HH_SH_E!X48+FC_OTH_HH_SC_E!X48+FC_OTH_HH_WH_E!X48+FC_OTH_HH_CO_E!X48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FC_OTH_HH_SH_E!C49+FC_OTH_HH_SC_E!C49+FC_OTH_HH_WH_E!C49+FC_OTH_HH_CO_E!C49</f>
        <v>0</v>
      </c>
      <c r="D49" s="8">
        <f>FC_OTH_HH_SH_E!D49+FC_OTH_HH_SC_E!D49+FC_OTH_HH_WH_E!D49+FC_OTH_HH_CO_E!D49</f>
        <v>0</v>
      </c>
      <c r="E49" s="8">
        <f>FC_OTH_HH_SH_E!E49+FC_OTH_HH_SC_E!E49+FC_OTH_HH_WH_E!E49+FC_OTH_HH_CO_E!E49</f>
        <v>0</v>
      </c>
      <c r="F49" s="8">
        <f>FC_OTH_HH_SH_E!F49+FC_OTH_HH_SC_E!F49+FC_OTH_HH_WH_E!F49+FC_OTH_HH_CO_E!F49</f>
        <v>0</v>
      </c>
      <c r="G49" s="8">
        <f>FC_OTH_HH_SH_E!G49+FC_OTH_HH_SC_E!G49+FC_OTH_HH_WH_E!G49+FC_OTH_HH_CO_E!G49</f>
        <v>0</v>
      </c>
      <c r="H49" s="8">
        <f>FC_OTH_HH_SH_E!H49+FC_OTH_HH_SC_E!H49+FC_OTH_HH_WH_E!H49+FC_OTH_HH_CO_E!H49</f>
        <v>0</v>
      </c>
      <c r="I49" s="8">
        <f>FC_OTH_HH_SH_E!I49+FC_OTH_HH_SC_E!I49+FC_OTH_HH_WH_E!I49+FC_OTH_HH_CO_E!I49</f>
        <v>0</v>
      </c>
      <c r="J49" s="8">
        <f>FC_OTH_HH_SH_E!J49+FC_OTH_HH_SC_E!J49+FC_OTH_HH_WH_E!J49+FC_OTH_HH_CO_E!J49</f>
        <v>0</v>
      </c>
      <c r="K49" s="8">
        <f>FC_OTH_HH_SH_E!K49+FC_OTH_HH_SC_E!K49+FC_OTH_HH_WH_E!K49+FC_OTH_HH_CO_E!K49</f>
        <v>0</v>
      </c>
      <c r="L49" s="8">
        <f>FC_OTH_HH_SH_E!L49+FC_OTH_HH_SC_E!L49+FC_OTH_HH_WH_E!L49+FC_OTH_HH_CO_E!L49</f>
        <v>0</v>
      </c>
      <c r="M49" s="8">
        <f>FC_OTH_HH_SH_E!M49+FC_OTH_HH_SC_E!M49+FC_OTH_HH_WH_E!M49+FC_OTH_HH_CO_E!M49</f>
        <v>0</v>
      </c>
      <c r="N49" s="8">
        <f>FC_OTH_HH_SH_E!N49+FC_OTH_HH_SC_E!N49+FC_OTH_HH_WH_E!N49+FC_OTH_HH_CO_E!N49</f>
        <v>0</v>
      </c>
      <c r="O49" s="8">
        <f>FC_OTH_HH_SH_E!O49+FC_OTH_HH_SC_E!O49+FC_OTH_HH_WH_E!O49+FC_OTH_HH_CO_E!O49</f>
        <v>0</v>
      </c>
      <c r="P49" s="8">
        <f>FC_OTH_HH_SH_E!P49+FC_OTH_HH_SC_E!P49+FC_OTH_HH_WH_E!P49+FC_OTH_HH_CO_E!P49</f>
        <v>0</v>
      </c>
      <c r="Q49" s="8">
        <f>FC_OTH_HH_SH_E!Q49+FC_OTH_HH_SC_E!Q49+FC_OTH_HH_WH_E!Q49+FC_OTH_HH_CO_E!Q49</f>
        <v>0</v>
      </c>
      <c r="R49" s="8">
        <f>FC_OTH_HH_SH_E!R49+FC_OTH_HH_SC_E!R49+FC_OTH_HH_WH_E!R49+FC_OTH_HH_CO_E!R49</f>
        <v>0</v>
      </c>
      <c r="S49" s="8">
        <f>FC_OTH_HH_SH_E!S49+FC_OTH_HH_SC_E!S49+FC_OTH_HH_WH_E!S49+FC_OTH_HH_CO_E!S49</f>
        <v>0</v>
      </c>
      <c r="T49" s="8">
        <f>FC_OTH_HH_SH_E!T49+FC_OTH_HH_SC_E!T49+FC_OTH_HH_WH_E!T49+FC_OTH_HH_CO_E!T49</f>
        <v>0</v>
      </c>
      <c r="U49" s="8">
        <f>FC_OTH_HH_SH_E!U49+FC_OTH_HH_SC_E!U49+FC_OTH_HH_WH_E!U49+FC_OTH_HH_CO_E!U49</f>
        <v>0</v>
      </c>
      <c r="V49" s="8">
        <f>FC_OTH_HH_SH_E!V49+FC_OTH_HH_SC_E!V49+FC_OTH_HH_WH_E!V49+FC_OTH_HH_CO_E!V49</f>
        <v>0</v>
      </c>
      <c r="W49" s="8">
        <f>FC_OTH_HH_SH_E!W49+FC_OTH_HH_SC_E!W49+FC_OTH_HH_WH_E!W49+FC_OTH_HH_CO_E!W49</f>
        <v>0</v>
      </c>
      <c r="X49" s="8">
        <f>FC_OTH_HH_SH_E!X49+FC_OTH_HH_SC_E!X49+FC_OTH_HH_WH_E!X49+FC_OTH_HH_CO_E!X49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FC_OTH_HH_SH_E!C50+FC_OTH_HH_SC_E!C50+FC_OTH_HH_WH_E!C50+FC_OTH_HH_CO_E!C50</f>
        <v>0</v>
      </c>
      <c r="D50" s="8">
        <f>FC_OTH_HH_SH_E!D50+FC_OTH_HH_SC_E!D50+FC_OTH_HH_WH_E!D50+FC_OTH_HH_CO_E!D50</f>
        <v>0</v>
      </c>
      <c r="E50" s="8">
        <f>FC_OTH_HH_SH_E!E50+FC_OTH_HH_SC_E!E50+FC_OTH_HH_WH_E!E50+FC_OTH_HH_CO_E!E50</f>
        <v>0</v>
      </c>
      <c r="F50" s="8">
        <f>FC_OTH_HH_SH_E!F50+FC_OTH_HH_SC_E!F50+FC_OTH_HH_WH_E!F50+FC_OTH_HH_CO_E!F50</f>
        <v>0</v>
      </c>
      <c r="G50" s="8">
        <f>FC_OTH_HH_SH_E!G50+FC_OTH_HH_SC_E!G50+FC_OTH_HH_WH_E!G50+FC_OTH_HH_CO_E!G50</f>
        <v>0</v>
      </c>
      <c r="H50" s="8">
        <f>FC_OTH_HH_SH_E!H50+FC_OTH_HH_SC_E!H50+FC_OTH_HH_WH_E!H50+FC_OTH_HH_CO_E!H50</f>
        <v>0</v>
      </c>
      <c r="I50" s="8">
        <f>FC_OTH_HH_SH_E!I50+FC_OTH_HH_SC_E!I50+FC_OTH_HH_WH_E!I50+FC_OTH_HH_CO_E!I50</f>
        <v>0</v>
      </c>
      <c r="J50" s="8">
        <f>FC_OTH_HH_SH_E!J50+FC_OTH_HH_SC_E!J50+FC_OTH_HH_WH_E!J50+FC_OTH_HH_CO_E!J50</f>
        <v>0</v>
      </c>
      <c r="K50" s="8">
        <f>FC_OTH_HH_SH_E!K50+FC_OTH_HH_SC_E!K50+FC_OTH_HH_WH_E!K50+FC_OTH_HH_CO_E!K50</f>
        <v>0</v>
      </c>
      <c r="L50" s="8">
        <f>FC_OTH_HH_SH_E!L50+FC_OTH_HH_SC_E!L50+FC_OTH_HH_WH_E!L50+FC_OTH_HH_CO_E!L50</f>
        <v>0</v>
      </c>
      <c r="M50" s="8">
        <f>FC_OTH_HH_SH_E!M50+FC_OTH_HH_SC_E!M50+FC_OTH_HH_WH_E!M50+FC_OTH_HH_CO_E!M50</f>
        <v>0</v>
      </c>
      <c r="N50" s="8">
        <f>FC_OTH_HH_SH_E!N50+FC_OTH_HH_SC_E!N50+FC_OTH_HH_WH_E!N50+FC_OTH_HH_CO_E!N50</f>
        <v>0</v>
      </c>
      <c r="O50" s="8">
        <f>FC_OTH_HH_SH_E!O50+FC_OTH_HH_SC_E!O50+FC_OTH_HH_WH_E!O50+FC_OTH_HH_CO_E!O50</f>
        <v>0</v>
      </c>
      <c r="P50" s="8">
        <f>FC_OTH_HH_SH_E!P50+FC_OTH_HH_SC_E!P50+FC_OTH_HH_WH_E!P50+FC_OTH_HH_CO_E!P50</f>
        <v>0</v>
      </c>
      <c r="Q50" s="8">
        <f>FC_OTH_HH_SH_E!Q50+FC_OTH_HH_SC_E!Q50+FC_OTH_HH_WH_E!Q50+FC_OTH_HH_CO_E!Q50</f>
        <v>0</v>
      </c>
      <c r="R50" s="8">
        <f>FC_OTH_HH_SH_E!R50+FC_OTH_HH_SC_E!R50+FC_OTH_HH_WH_E!R50+FC_OTH_HH_CO_E!R50</f>
        <v>0</v>
      </c>
      <c r="S50" s="8">
        <f>FC_OTH_HH_SH_E!S50+FC_OTH_HH_SC_E!S50+FC_OTH_HH_WH_E!S50+FC_OTH_HH_CO_E!S50</f>
        <v>0</v>
      </c>
      <c r="T50" s="8">
        <f>FC_OTH_HH_SH_E!T50+FC_OTH_HH_SC_E!T50+FC_OTH_HH_WH_E!T50+FC_OTH_HH_CO_E!T50</f>
        <v>0</v>
      </c>
      <c r="U50" s="8">
        <f>FC_OTH_HH_SH_E!U50+FC_OTH_HH_SC_E!U50+FC_OTH_HH_WH_E!U50+FC_OTH_HH_CO_E!U50</f>
        <v>0</v>
      </c>
      <c r="V50" s="8">
        <f>FC_OTH_HH_SH_E!V50+FC_OTH_HH_SC_E!V50+FC_OTH_HH_WH_E!V50+FC_OTH_HH_CO_E!V50</f>
        <v>0</v>
      </c>
      <c r="W50" s="8">
        <f>FC_OTH_HH_SH_E!W50+FC_OTH_HH_SC_E!W50+FC_OTH_HH_WH_E!W50+FC_OTH_HH_CO_E!W50</f>
        <v>0</v>
      </c>
      <c r="X50" s="8">
        <f>FC_OTH_HH_SH_E!X50+FC_OTH_HH_SC_E!X50+FC_OTH_HH_WH_E!X50+FC_OTH_HH_CO_E!X50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FC_OTH_HH_SH_E!C51+FC_OTH_HH_SC_E!C51+FC_OTH_HH_WH_E!C51+FC_OTH_HH_CO_E!C51</f>
        <v>367.90406927999999</v>
      </c>
      <c r="D51" s="27">
        <f>FC_OTH_HH_SH_E!D51+FC_OTH_HH_SC_E!D51+FC_OTH_HH_WH_E!D51+FC_OTH_HH_CO_E!D51</f>
        <v>407.1341933999999</v>
      </c>
      <c r="E51" s="27">
        <f>FC_OTH_HH_SH_E!E51+FC_OTH_HH_SC_E!E51+FC_OTH_HH_WH_E!E51+FC_OTH_HH_CO_E!E51</f>
        <v>411.31456343999986</v>
      </c>
      <c r="F51" s="27">
        <f>FC_OTH_HH_SH_E!F51+FC_OTH_HH_SC_E!F51+FC_OTH_HH_WH_E!F51+FC_OTH_HH_CO_E!F51</f>
        <v>441.54635976000003</v>
      </c>
      <c r="G51" s="27">
        <f>FC_OTH_HH_SH_E!G51+FC_OTH_HH_SC_E!G51+FC_OTH_HH_WH_E!G51+FC_OTH_HH_CO_E!G51</f>
        <v>478.24855056000001</v>
      </c>
      <c r="H51" s="27">
        <f>FC_OTH_HH_SH_E!H51+FC_OTH_HH_SC_E!H51+FC_OTH_HH_WH_E!H51+FC_OTH_HH_CO_E!H51</f>
        <v>478.91804795999997</v>
      </c>
      <c r="I51" s="27">
        <f>FC_OTH_HH_SH_E!I51+FC_OTH_HH_SC_E!I51+FC_OTH_HH_WH_E!I51+FC_OTH_HH_CO_E!I51</f>
        <v>443.16648287999988</v>
      </c>
      <c r="J51" s="27">
        <f>FC_OTH_HH_SH_E!J51+FC_OTH_HH_SC_E!J51+FC_OTH_HH_WH_E!J51+FC_OTH_HH_CO_E!J51</f>
        <v>440.9921815200002</v>
      </c>
      <c r="K51" s="27">
        <f>FC_OTH_HH_SH_E!K51+FC_OTH_HH_SC_E!K51+FC_OTH_HH_WH_E!K51+FC_OTH_HH_CO_E!K51</f>
        <v>471.62809980000014</v>
      </c>
      <c r="L51" s="27">
        <f>FC_OTH_HH_SH_E!L51+FC_OTH_HH_SC_E!L51+FC_OTH_HH_WH_E!L51+FC_OTH_HH_CO_E!L51</f>
        <v>461.35520244000014</v>
      </c>
      <c r="M51" s="27">
        <f>FC_OTH_HH_SH_E!M51+FC_OTH_HH_SC_E!M51+FC_OTH_HH_WH_E!M51+FC_OTH_HH_CO_E!M51</f>
        <v>538.60086324000019</v>
      </c>
      <c r="N51" s="27">
        <f>FC_OTH_HH_SH_E!N51+FC_OTH_HH_SC_E!N51+FC_OTH_HH_WH_E!N51+FC_OTH_HH_CO_E!N51</f>
        <v>506.80569456000035</v>
      </c>
      <c r="O51" s="27">
        <f>FC_OTH_HH_SH_E!O51+FC_OTH_HH_SC_E!O51+FC_OTH_HH_WH_E!O51+FC_OTH_HH_CO_E!O51</f>
        <v>469.30212648000025</v>
      </c>
      <c r="P51" s="27">
        <f>FC_OTH_HH_SH_E!P51+FC_OTH_HH_SC_E!P51+FC_OTH_HH_WH_E!P51+FC_OTH_HH_CO_E!P51</f>
        <v>496.39243499999969</v>
      </c>
      <c r="Q51" s="27">
        <f>FC_OTH_HH_SH_E!Q51+FC_OTH_HH_SC_E!Q51+FC_OTH_HH_WH_E!Q51+FC_OTH_HH_CO_E!Q51</f>
        <v>477.05678460000019</v>
      </c>
      <c r="R51" s="27">
        <f>FC_OTH_HH_SH_E!R51+FC_OTH_HH_SC_E!R51+FC_OTH_HH_WH_E!R51+FC_OTH_HH_CO_E!R51</f>
        <v>519.93915335999964</v>
      </c>
      <c r="S51" s="27">
        <f>FC_OTH_HH_SH_E!S51+FC_OTH_HH_SC_E!S51+FC_OTH_HH_WH_E!S51+FC_OTH_HH_CO_E!S51</f>
        <v>553.08906971999943</v>
      </c>
      <c r="T51" s="27">
        <f>FC_OTH_HH_SH_E!T51+FC_OTH_HH_SC_E!T51+FC_OTH_HH_WH_E!T51+FC_OTH_HH_CO_E!T51</f>
        <v>628.42742027999975</v>
      </c>
      <c r="U51" s="27">
        <f>FC_OTH_HH_SH_E!U51+FC_OTH_HH_SC_E!U51+FC_OTH_HH_WH_E!U51+FC_OTH_HH_CO_E!U51</f>
        <v>574.35586163999983</v>
      </c>
      <c r="V51" s="27">
        <f>FC_OTH_HH_SH_E!V51+FC_OTH_HH_SC_E!V51+FC_OTH_HH_WH_E!V51+FC_OTH_HH_CO_E!V51</f>
        <v>578.72466035999935</v>
      </c>
      <c r="W51" s="27">
        <f>FC_OTH_HH_SH_E!W51+FC_OTH_HH_SC_E!W51+FC_OTH_HH_WH_E!W51+FC_OTH_HH_CO_E!W51</f>
        <v>606.45316248000006</v>
      </c>
      <c r="X51" s="27">
        <f>FC_OTH_HH_SH_E!X51+FC_OTH_HH_SC_E!X51+FC_OTH_HH_WH_E!X51+FC_OTH_HH_CO_E!X51</f>
        <v>565.1105367600004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FC_OTH_HH_SH_E!C53+FC_OTH_HH_SC_E!C53+FC_OTH_HH_WH_E!C53+FC_OTH_HH_CO_E!C53</f>
        <v>0</v>
      </c>
      <c r="D53" s="8">
        <f>FC_OTH_HH_SH_E!D53+FC_OTH_HH_SC_E!D53+FC_OTH_HH_WH_E!D53+FC_OTH_HH_CO_E!D53</f>
        <v>0</v>
      </c>
      <c r="E53" s="8">
        <f>FC_OTH_HH_SH_E!E53+FC_OTH_HH_SC_E!E53+FC_OTH_HH_WH_E!E53+FC_OTH_HH_CO_E!E53</f>
        <v>0</v>
      </c>
      <c r="F53" s="8">
        <f>FC_OTH_HH_SH_E!F53+FC_OTH_HH_SC_E!F53+FC_OTH_HH_WH_E!F53+FC_OTH_HH_CO_E!F53</f>
        <v>0</v>
      </c>
      <c r="G53" s="8">
        <f>FC_OTH_HH_SH_E!G53+FC_OTH_HH_SC_E!G53+FC_OTH_HH_WH_E!G53+FC_OTH_HH_CO_E!G53</f>
        <v>0</v>
      </c>
      <c r="H53" s="8">
        <f>FC_OTH_HH_SH_E!H53+FC_OTH_HH_SC_E!H53+FC_OTH_HH_WH_E!H53+FC_OTH_HH_CO_E!H53</f>
        <v>0</v>
      </c>
      <c r="I53" s="8">
        <f>FC_OTH_HH_SH_E!I53+FC_OTH_HH_SC_E!I53+FC_OTH_HH_WH_E!I53+FC_OTH_HH_CO_E!I53</f>
        <v>0</v>
      </c>
      <c r="J53" s="8">
        <f>FC_OTH_HH_SH_E!J53+FC_OTH_HH_SC_E!J53+FC_OTH_HH_WH_E!J53+FC_OTH_HH_CO_E!J53</f>
        <v>0</v>
      </c>
      <c r="K53" s="8">
        <f>FC_OTH_HH_SH_E!K53+FC_OTH_HH_SC_E!K53+FC_OTH_HH_WH_E!K53+FC_OTH_HH_CO_E!K53</f>
        <v>0</v>
      </c>
      <c r="L53" s="8">
        <f>FC_OTH_HH_SH_E!L53+FC_OTH_HH_SC_E!L53+FC_OTH_HH_WH_E!L53+FC_OTH_HH_CO_E!L53</f>
        <v>0</v>
      </c>
      <c r="M53" s="8">
        <f>FC_OTH_HH_SH_E!M53+FC_OTH_HH_SC_E!M53+FC_OTH_HH_WH_E!M53+FC_OTH_HH_CO_E!M53</f>
        <v>0</v>
      </c>
      <c r="N53" s="8">
        <f>FC_OTH_HH_SH_E!N53+FC_OTH_HH_SC_E!N53+FC_OTH_HH_WH_E!N53+FC_OTH_HH_CO_E!N53</f>
        <v>0</v>
      </c>
      <c r="O53" s="8">
        <f>FC_OTH_HH_SH_E!O53+FC_OTH_HH_SC_E!O53+FC_OTH_HH_WH_E!O53+FC_OTH_HH_CO_E!O53</f>
        <v>0</v>
      </c>
      <c r="P53" s="8">
        <f>FC_OTH_HH_SH_E!P53+FC_OTH_HH_SC_E!P53+FC_OTH_HH_WH_E!P53+FC_OTH_HH_CO_E!P53</f>
        <v>0</v>
      </c>
      <c r="Q53" s="8">
        <f>FC_OTH_HH_SH_E!Q53+FC_OTH_HH_SC_E!Q53+FC_OTH_HH_WH_E!Q53+FC_OTH_HH_CO_E!Q53</f>
        <v>0</v>
      </c>
      <c r="R53" s="8">
        <f>FC_OTH_HH_SH_E!R53+FC_OTH_HH_SC_E!R53+FC_OTH_HH_WH_E!R53+FC_OTH_HH_CO_E!R53</f>
        <v>0</v>
      </c>
      <c r="S53" s="8">
        <f>FC_OTH_HH_SH_E!S53+FC_OTH_HH_SC_E!S53+FC_OTH_HH_WH_E!S53+FC_OTH_HH_CO_E!S53</f>
        <v>0</v>
      </c>
      <c r="T53" s="8">
        <f>FC_OTH_HH_SH_E!T53+FC_OTH_HH_SC_E!T53+FC_OTH_HH_WH_E!T53+FC_OTH_HH_CO_E!T53</f>
        <v>0</v>
      </c>
      <c r="U53" s="8">
        <f>FC_OTH_HH_SH_E!U53+FC_OTH_HH_SC_E!U53+FC_OTH_HH_WH_E!U53+FC_OTH_HH_CO_E!U53</f>
        <v>0</v>
      </c>
      <c r="V53" s="8">
        <f>FC_OTH_HH_SH_E!V53+FC_OTH_HH_SC_E!V53+FC_OTH_HH_WH_E!V53+FC_OTH_HH_CO_E!V53</f>
        <v>0</v>
      </c>
      <c r="W53" s="8">
        <f>FC_OTH_HH_SH_E!W53+FC_OTH_HH_SC_E!W53+FC_OTH_HH_WH_E!W53+FC_OTH_HH_CO_E!W53</f>
        <v>0</v>
      </c>
      <c r="X53" s="8">
        <f>FC_OTH_HH_SH_E!X53+FC_OTH_HH_SC_E!X53+FC_OTH_HH_WH_E!X53+FC_OTH_HH_CO_E!X53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FC_OTH_HH_SH_E!C54+FC_OTH_HH_SC_E!C54+FC_OTH_HH_WH_E!C54+FC_OTH_HH_CO_E!C54</f>
        <v>0</v>
      </c>
      <c r="D54" s="45">
        <f>FC_OTH_HH_SH_E!D54+FC_OTH_HH_SC_E!D54+FC_OTH_HH_WH_E!D54+FC_OTH_HH_CO_E!D54</f>
        <v>0</v>
      </c>
      <c r="E54" s="45">
        <f>FC_OTH_HH_SH_E!E54+FC_OTH_HH_SC_E!E54+FC_OTH_HH_WH_E!E54+FC_OTH_HH_CO_E!E54</f>
        <v>0</v>
      </c>
      <c r="F54" s="45">
        <f>FC_OTH_HH_SH_E!F54+FC_OTH_HH_SC_E!F54+FC_OTH_HH_WH_E!F54+FC_OTH_HH_CO_E!F54</f>
        <v>0</v>
      </c>
      <c r="G54" s="45">
        <f>FC_OTH_HH_SH_E!G54+FC_OTH_HH_SC_E!G54+FC_OTH_HH_WH_E!G54+FC_OTH_HH_CO_E!G54</f>
        <v>0</v>
      </c>
      <c r="H54" s="45">
        <f>FC_OTH_HH_SH_E!H54+FC_OTH_HH_SC_E!H54+FC_OTH_HH_WH_E!H54+FC_OTH_HH_CO_E!H54</f>
        <v>0</v>
      </c>
      <c r="I54" s="45">
        <f>FC_OTH_HH_SH_E!I54+FC_OTH_HH_SC_E!I54+FC_OTH_HH_WH_E!I54+FC_OTH_HH_CO_E!I54</f>
        <v>0</v>
      </c>
      <c r="J54" s="45">
        <f>FC_OTH_HH_SH_E!J54+FC_OTH_HH_SC_E!J54+FC_OTH_HH_WH_E!J54+FC_OTH_HH_CO_E!J54</f>
        <v>0</v>
      </c>
      <c r="K54" s="45">
        <f>FC_OTH_HH_SH_E!K54+FC_OTH_HH_SC_E!K54+FC_OTH_HH_WH_E!K54+FC_OTH_HH_CO_E!K54</f>
        <v>0</v>
      </c>
      <c r="L54" s="45">
        <f>FC_OTH_HH_SH_E!L54+FC_OTH_HH_SC_E!L54+FC_OTH_HH_WH_E!L54+FC_OTH_HH_CO_E!L54</f>
        <v>0</v>
      </c>
      <c r="M54" s="45">
        <f>FC_OTH_HH_SH_E!M54+FC_OTH_HH_SC_E!M54+FC_OTH_HH_WH_E!M54+FC_OTH_HH_CO_E!M54</f>
        <v>0</v>
      </c>
      <c r="N54" s="45">
        <f>FC_OTH_HH_SH_E!N54+FC_OTH_HH_SC_E!N54+FC_OTH_HH_WH_E!N54+FC_OTH_HH_CO_E!N54</f>
        <v>0</v>
      </c>
      <c r="O54" s="45">
        <f>FC_OTH_HH_SH_E!O54+FC_OTH_HH_SC_E!O54+FC_OTH_HH_WH_E!O54+FC_OTH_HH_CO_E!O54</f>
        <v>0</v>
      </c>
      <c r="P54" s="45">
        <f>FC_OTH_HH_SH_E!P54+FC_OTH_HH_SC_E!P54+FC_OTH_HH_WH_E!P54+FC_OTH_HH_CO_E!P54</f>
        <v>0</v>
      </c>
      <c r="Q54" s="45">
        <f>FC_OTH_HH_SH_E!Q54+FC_OTH_HH_SC_E!Q54+FC_OTH_HH_WH_E!Q54+FC_OTH_HH_CO_E!Q54</f>
        <v>0</v>
      </c>
      <c r="R54" s="45">
        <f>FC_OTH_HH_SH_E!R54+FC_OTH_HH_SC_E!R54+FC_OTH_HH_WH_E!R54+FC_OTH_HH_CO_E!R54</f>
        <v>0</v>
      </c>
      <c r="S54" s="45">
        <f>FC_OTH_HH_SH_E!S54+FC_OTH_HH_SC_E!S54+FC_OTH_HH_WH_E!S54+FC_OTH_HH_CO_E!S54</f>
        <v>0</v>
      </c>
      <c r="T54" s="45">
        <f>FC_OTH_HH_SH_E!T54+FC_OTH_HH_SC_E!T54+FC_OTH_HH_WH_E!T54+FC_OTH_HH_CO_E!T54</f>
        <v>0</v>
      </c>
      <c r="U54" s="45">
        <f>FC_OTH_HH_SH_E!U54+FC_OTH_HH_SC_E!U54+FC_OTH_HH_WH_E!U54+FC_OTH_HH_CO_E!U54</f>
        <v>0</v>
      </c>
      <c r="V54" s="45">
        <f>FC_OTH_HH_SH_E!V54+FC_OTH_HH_SC_E!V54+FC_OTH_HH_WH_E!V54+FC_OTH_HH_CO_E!V54</f>
        <v>0</v>
      </c>
      <c r="W54" s="45">
        <f>FC_OTH_HH_SH_E!W54+FC_OTH_HH_SC_E!W54+FC_OTH_HH_WH_E!W54+FC_OTH_HH_CO_E!W54</f>
        <v>0</v>
      </c>
      <c r="X54" s="45">
        <f>FC_OTH_HH_SH_E!X54+FC_OTH_HH_SC_E!X54+FC_OTH_HH_WH_E!X54+FC_OTH_HH_CO_E!X54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70.812806399999985</v>
      </c>
      <c r="D61" s="49">
        <f t="shared" si="11"/>
        <v>76.463251199999988</v>
      </c>
      <c r="E61" s="49">
        <f t="shared" si="11"/>
        <v>70.656364799999992</v>
      </c>
      <c r="F61" s="49">
        <f t="shared" si="11"/>
        <v>72.155462399999976</v>
      </c>
      <c r="G61" s="49">
        <f t="shared" si="11"/>
        <v>76.895884800000005</v>
      </c>
      <c r="H61" s="49">
        <f t="shared" si="11"/>
        <v>73.578758400000012</v>
      </c>
      <c r="I61" s="49">
        <f t="shared" si="11"/>
        <v>73.797696000000002</v>
      </c>
      <c r="J61" s="49">
        <f t="shared" si="11"/>
        <v>65.872799999999984</v>
      </c>
      <c r="K61" s="49">
        <f t="shared" si="11"/>
        <v>72.3155328</v>
      </c>
      <c r="L61" s="49">
        <f t="shared" si="11"/>
        <v>80.229139200000034</v>
      </c>
      <c r="M61" s="49">
        <f t="shared" si="11"/>
        <v>83.117260799999997</v>
      </c>
      <c r="N61" s="49">
        <f t="shared" si="11"/>
        <v>64.851897600000001</v>
      </c>
      <c r="O61" s="49">
        <f t="shared" si="11"/>
        <v>81.179884800000039</v>
      </c>
      <c r="P61" s="49">
        <f t="shared" si="11"/>
        <v>89.432985599999952</v>
      </c>
      <c r="Q61" s="49">
        <f t="shared" si="11"/>
        <v>99.133977600000009</v>
      </c>
      <c r="R61" s="49">
        <f t="shared" si="11"/>
        <v>105.16826880000008</v>
      </c>
      <c r="S61" s="49">
        <f t="shared" si="11"/>
        <v>118.44322560000009</v>
      </c>
      <c r="T61" s="49">
        <f t="shared" si="11"/>
        <v>106.43068799999998</v>
      </c>
      <c r="U61" s="49">
        <f t="shared" si="11"/>
        <v>112.22910720000009</v>
      </c>
      <c r="V61" s="49">
        <f t="shared" si="11"/>
        <v>72.418348800000018</v>
      </c>
      <c r="W61" s="49">
        <f t="shared" si="11"/>
        <v>71.747020799999973</v>
      </c>
      <c r="X61" s="49">
        <f t="shared" si="11"/>
        <v>74.841177599999938</v>
      </c>
    </row>
    <row r="62" spans="1:24" ht="11.25" customHeight="1" x14ac:dyDescent="0.2">
      <c r="A62" s="50" t="s">
        <v>92</v>
      </c>
      <c r="B62" s="51" t="s">
        <v>93</v>
      </c>
      <c r="C62" s="52">
        <f>FC_OTH_HH_SH_E!C62+FC_OTH_HH_SC_E!C62+FC_OTH_HH_WH_E!C62+FC_OTH_HH_CO_E!C62</f>
        <v>70.812806399999985</v>
      </c>
      <c r="D62" s="52">
        <f>FC_OTH_HH_SH_E!D62+FC_OTH_HH_SC_E!D62+FC_OTH_HH_WH_E!D62+FC_OTH_HH_CO_E!D62</f>
        <v>76.463251199999988</v>
      </c>
      <c r="E62" s="52">
        <f>FC_OTH_HH_SH_E!E62+FC_OTH_HH_SC_E!E62+FC_OTH_HH_WH_E!E62+FC_OTH_HH_CO_E!E62</f>
        <v>70.656364799999992</v>
      </c>
      <c r="F62" s="52">
        <f>FC_OTH_HH_SH_E!F62+FC_OTH_HH_SC_E!F62+FC_OTH_HH_WH_E!F62+FC_OTH_HH_CO_E!F62</f>
        <v>72.155462399999976</v>
      </c>
      <c r="G62" s="52">
        <f>FC_OTH_HH_SH_E!G62+FC_OTH_HH_SC_E!G62+FC_OTH_HH_WH_E!G62+FC_OTH_HH_CO_E!G62</f>
        <v>76.895884800000005</v>
      </c>
      <c r="H62" s="52">
        <f>FC_OTH_HH_SH_E!H62+FC_OTH_HH_SC_E!H62+FC_OTH_HH_WH_E!H62+FC_OTH_HH_CO_E!H62</f>
        <v>73.578758400000012</v>
      </c>
      <c r="I62" s="52">
        <f>FC_OTH_HH_SH_E!I62+FC_OTH_HH_SC_E!I62+FC_OTH_HH_WH_E!I62+FC_OTH_HH_CO_E!I62</f>
        <v>73.797696000000002</v>
      </c>
      <c r="J62" s="52">
        <f>FC_OTH_HH_SH_E!J62+FC_OTH_HH_SC_E!J62+FC_OTH_HH_WH_E!J62+FC_OTH_HH_CO_E!J62</f>
        <v>65.872799999999984</v>
      </c>
      <c r="K62" s="52">
        <f>FC_OTH_HH_SH_E!K62+FC_OTH_HH_SC_E!K62+FC_OTH_HH_WH_E!K62+FC_OTH_HH_CO_E!K62</f>
        <v>72.3155328</v>
      </c>
      <c r="L62" s="52">
        <f>FC_OTH_HH_SH_E!L62+FC_OTH_HH_SC_E!L62+FC_OTH_HH_WH_E!L62+FC_OTH_HH_CO_E!L62</f>
        <v>80.229139200000034</v>
      </c>
      <c r="M62" s="52">
        <f>FC_OTH_HH_SH_E!M62+FC_OTH_HH_SC_E!M62+FC_OTH_HH_WH_E!M62+FC_OTH_HH_CO_E!M62</f>
        <v>83.117260799999997</v>
      </c>
      <c r="N62" s="52">
        <f>FC_OTH_HH_SH_E!N62+FC_OTH_HH_SC_E!N62+FC_OTH_HH_WH_E!N62+FC_OTH_HH_CO_E!N62</f>
        <v>64.851897600000001</v>
      </c>
      <c r="O62" s="52">
        <f>FC_OTH_HH_SH_E!O62+FC_OTH_HH_SC_E!O62+FC_OTH_HH_WH_E!O62+FC_OTH_HH_CO_E!O62</f>
        <v>81.179884800000039</v>
      </c>
      <c r="P62" s="52">
        <f>FC_OTH_HH_SH_E!P62+FC_OTH_HH_SC_E!P62+FC_OTH_HH_WH_E!P62+FC_OTH_HH_CO_E!P62</f>
        <v>89.432985599999952</v>
      </c>
      <c r="Q62" s="52">
        <f>FC_OTH_HH_SH_E!Q62+FC_OTH_HH_SC_E!Q62+FC_OTH_HH_WH_E!Q62+FC_OTH_HH_CO_E!Q62</f>
        <v>99.133977600000009</v>
      </c>
      <c r="R62" s="52">
        <f>FC_OTH_HH_SH_E!R62+FC_OTH_HH_SC_E!R62+FC_OTH_HH_WH_E!R62+FC_OTH_HH_CO_E!R62</f>
        <v>105.16826880000008</v>
      </c>
      <c r="S62" s="52">
        <f>FC_OTH_HH_SH_E!S62+FC_OTH_HH_SC_E!S62+FC_OTH_HH_WH_E!S62+FC_OTH_HH_CO_E!S62</f>
        <v>118.44322560000009</v>
      </c>
      <c r="T62" s="52">
        <f>FC_OTH_HH_SH_E!T62+FC_OTH_HH_SC_E!T62+FC_OTH_HH_WH_E!T62+FC_OTH_HH_CO_E!T62</f>
        <v>106.43068799999998</v>
      </c>
      <c r="U62" s="52">
        <f>FC_OTH_HH_SH_E!U62+FC_OTH_HH_SC_E!U62+FC_OTH_HH_WH_E!U62+FC_OTH_HH_CO_E!U62</f>
        <v>112.22910720000009</v>
      </c>
      <c r="V62" s="52">
        <f>FC_OTH_HH_SH_E!V62+FC_OTH_HH_SC_E!V62+FC_OTH_HH_WH_E!V62+FC_OTH_HH_CO_E!V62</f>
        <v>72.418348800000018</v>
      </c>
      <c r="W62" s="52">
        <f>FC_OTH_HH_SH_E!W62+FC_OTH_HH_SC_E!W62+FC_OTH_HH_WH_E!W62+FC_OTH_HH_CO_E!W62</f>
        <v>71.747020799999973</v>
      </c>
      <c r="X62" s="52">
        <f>FC_OTH_HH_SH_E!X62+FC_OTH_HH_SC_E!X62+FC_OTH_HH_WH_E!X62+FC_OTH_HH_CO_E!X62</f>
        <v>74.841177599999938</v>
      </c>
    </row>
    <row r="63" spans="1:24" ht="11.25" customHeight="1" x14ac:dyDescent="0.2">
      <c r="A63" s="50" t="s">
        <v>94</v>
      </c>
      <c r="B63" s="51" t="s">
        <v>95</v>
      </c>
      <c r="C63" s="52">
        <f>FC_OTH_HH_SH_E!C63+FC_OTH_HH_SC_E!C63+FC_OTH_HH_WH_E!C63+FC_OTH_HH_CO_E!C63</f>
        <v>0</v>
      </c>
      <c r="D63" s="52">
        <f>FC_OTH_HH_SH_E!D63+FC_OTH_HH_SC_E!D63+FC_OTH_HH_WH_E!D63+FC_OTH_HH_CO_E!D63</f>
        <v>0</v>
      </c>
      <c r="E63" s="52">
        <f>FC_OTH_HH_SH_E!E63+FC_OTH_HH_SC_E!E63+FC_OTH_HH_WH_E!E63+FC_OTH_HH_CO_E!E63</f>
        <v>0</v>
      </c>
      <c r="F63" s="52">
        <f>FC_OTH_HH_SH_E!F63+FC_OTH_HH_SC_E!F63+FC_OTH_HH_WH_E!F63+FC_OTH_HH_CO_E!F63</f>
        <v>0</v>
      </c>
      <c r="G63" s="52">
        <f>FC_OTH_HH_SH_E!G63+FC_OTH_HH_SC_E!G63+FC_OTH_HH_WH_E!G63+FC_OTH_HH_CO_E!G63</f>
        <v>0</v>
      </c>
      <c r="H63" s="52">
        <f>FC_OTH_HH_SH_E!H63+FC_OTH_HH_SC_E!H63+FC_OTH_HH_WH_E!H63+FC_OTH_HH_CO_E!H63</f>
        <v>0</v>
      </c>
      <c r="I63" s="52">
        <f>FC_OTH_HH_SH_E!I63+FC_OTH_HH_SC_E!I63+FC_OTH_HH_WH_E!I63+FC_OTH_HH_CO_E!I63</f>
        <v>0</v>
      </c>
      <c r="J63" s="52">
        <f>FC_OTH_HH_SH_E!J63+FC_OTH_HH_SC_E!J63+FC_OTH_HH_WH_E!J63+FC_OTH_HH_CO_E!J63</f>
        <v>0</v>
      </c>
      <c r="K63" s="52">
        <f>FC_OTH_HH_SH_E!K63+FC_OTH_HH_SC_E!K63+FC_OTH_HH_WH_E!K63+FC_OTH_HH_CO_E!K63</f>
        <v>0</v>
      </c>
      <c r="L63" s="52">
        <f>FC_OTH_HH_SH_E!L63+FC_OTH_HH_SC_E!L63+FC_OTH_HH_WH_E!L63+FC_OTH_HH_CO_E!L63</f>
        <v>0</v>
      </c>
      <c r="M63" s="52">
        <f>FC_OTH_HH_SH_E!M63+FC_OTH_HH_SC_E!M63+FC_OTH_HH_WH_E!M63+FC_OTH_HH_CO_E!M63</f>
        <v>0</v>
      </c>
      <c r="N63" s="52">
        <f>FC_OTH_HH_SH_E!N63+FC_OTH_HH_SC_E!N63+FC_OTH_HH_WH_E!N63+FC_OTH_HH_CO_E!N63</f>
        <v>0</v>
      </c>
      <c r="O63" s="52">
        <f>FC_OTH_HH_SH_E!O63+FC_OTH_HH_SC_E!O63+FC_OTH_HH_WH_E!O63+FC_OTH_HH_CO_E!O63</f>
        <v>0</v>
      </c>
      <c r="P63" s="52">
        <f>FC_OTH_HH_SH_E!P63+FC_OTH_HH_SC_E!P63+FC_OTH_HH_WH_E!P63+FC_OTH_HH_CO_E!P63</f>
        <v>0</v>
      </c>
      <c r="Q63" s="52">
        <f>FC_OTH_HH_SH_E!Q63+FC_OTH_HH_SC_E!Q63+FC_OTH_HH_WH_E!Q63+FC_OTH_HH_CO_E!Q63</f>
        <v>0</v>
      </c>
      <c r="R63" s="52">
        <f>FC_OTH_HH_SH_E!R63+FC_OTH_HH_SC_E!R63+FC_OTH_HH_WH_E!R63+FC_OTH_HH_CO_E!R63</f>
        <v>0</v>
      </c>
      <c r="S63" s="52">
        <f>FC_OTH_HH_SH_E!S63+FC_OTH_HH_SC_E!S63+FC_OTH_HH_WH_E!S63+FC_OTH_HH_CO_E!S63</f>
        <v>0</v>
      </c>
      <c r="T63" s="52">
        <f>FC_OTH_HH_SH_E!T63+FC_OTH_HH_SC_E!T63+FC_OTH_HH_WH_E!T63+FC_OTH_HH_CO_E!T63</f>
        <v>0</v>
      </c>
      <c r="U63" s="52">
        <f>FC_OTH_HH_SH_E!U63+FC_OTH_HH_SC_E!U63+FC_OTH_HH_WH_E!U63+FC_OTH_HH_CO_E!U63</f>
        <v>0</v>
      </c>
      <c r="V63" s="52">
        <f>FC_OTH_HH_SH_E!V63+FC_OTH_HH_SC_E!V63+FC_OTH_HH_WH_E!V63+FC_OTH_HH_CO_E!V63</f>
        <v>0</v>
      </c>
      <c r="W63" s="52">
        <f>FC_OTH_HH_SH_E!W63+FC_OTH_HH_SC_E!W63+FC_OTH_HH_WH_E!W63+FC_OTH_HH_CO_E!W63</f>
        <v>0</v>
      </c>
      <c r="X63" s="52">
        <f>FC_OTH_HH_SH_E!X63+FC_OTH_HH_SC_E!X63+FC_OTH_HH_WH_E!X63+FC_OTH_HH_CO_E!X63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FC_OTH_HH_SH_E!C64+FC_OTH_HH_SC_E!C64+FC_OTH_HH_WH_E!C64+FC_OTH_HH_CO_E!C64</f>
        <v>0</v>
      </c>
      <c r="D64" s="52">
        <f>FC_OTH_HH_SH_E!D64+FC_OTH_HH_SC_E!D64+FC_OTH_HH_WH_E!D64+FC_OTH_HH_CO_E!D64</f>
        <v>0</v>
      </c>
      <c r="E64" s="52">
        <f>FC_OTH_HH_SH_E!E64+FC_OTH_HH_SC_E!E64+FC_OTH_HH_WH_E!E64+FC_OTH_HH_CO_E!E64</f>
        <v>0</v>
      </c>
      <c r="F64" s="52">
        <f>FC_OTH_HH_SH_E!F64+FC_OTH_HH_SC_E!F64+FC_OTH_HH_WH_E!F64+FC_OTH_HH_CO_E!F64</f>
        <v>0</v>
      </c>
      <c r="G64" s="52">
        <f>FC_OTH_HH_SH_E!G64+FC_OTH_HH_SC_E!G64+FC_OTH_HH_WH_E!G64+FC_OTH_HH_CO_E!G64</f>
        <v>0</v>
      </c>
      <c r="H64" s="52">
        <f>FC_OTH_HH_SH_E!H64+FC_OTH_HH_SC_E!H64+FC_OTH_HH_WH_E!H64+FC_OTH_HH_CO_E!H64</f>
        <v>0</v>
      </c>
      <c r="I64" s="52">
        <f>FC_OTH_HH_SH_E!I64+FC_OTH_HH_SC_E!I64+FC_OTH_HH_WH_E!I64+FC_OTH_HH_CO_E!I64</f>
        <v>0</v>
      </c>
      <c r="J64" s="52">
        <f>FC_OTH_HH_SH_E!J64+FC_OTH_HH_SC_E!J64+FC_OTH_HH_WH_E!J64+FC_OTH_HH_CO_E!J64</f>
        <v>0</v>
      </c>
      <c r="K64" s="52">
        <f>FC_OTH_HH_SH_E!K64+FC_OTH_HH_SC_E!K64+FC_OTH_HH_WH_E!K64+FC_OTH_HH_CO_E!K64</f>
        <v>0</v>
      </c>
      <c r="L64" s="52">
        <f>FC_OTH_HH_SH_E!L64+FC_OTH_HH_SC_E!L64+FC_OTH_HH_WH_E!L64+FC_OTH_HH_CO_E!L64</f>
        <v>0</v>
      </c>
      <c r="M64" s="52">
        <f>FC_OTH_HH_SH_E!M64+FC_OTH_HH_SC_E!M64+FC_OTH_HH_WH_E!M64+FC_OTH_HH_CO_E!M64</f>
        <v>0</v>
      </c>
      <c r="N64" s="52">
        <f>FC_OTH_HH_SH_E!N64+FC_OTH_HH_SC_E!N64+FC_OTH_HH_WH_E!N64+FC_OTH_HH_CO_E!N64</f>
        <v>0</v>
      </c>
      <c r="O64" s="52">
        <f>FC_OTH_HH_SH_E!O64+FC_OTH_HH_SC_E!O64+FC_OTH_HH_WH_E!O64+FC_OTH_HH_CO_E!O64</f>
        <v>0</v>
      </c>
      <c r="P64" s="52">
        <f>FC_OTH_HH_SH_E!P64+FC_OTH_HH_SC_E!P64+FC_OTH_HH_WH_E!P64+FC_OTH_HH_CO_E!P64</f>
        <v>0</v>
      </c>
      <c r="Q64" s="52">
        <f>FC_OTH_HH_SH_E!Q64+FC_OTH_HH_SC_E!Q64+FC_OTH_HH_WH_E!Q64+FC_OTH_HH_CO_E!Q64</f>
        <v>0</v>
      </c>
      <c r="R64" s="52">
        <f>FC_OTH_HH_SH_E!R64+FC_OTH_HH_SC_E!R64+FC_OTH_HH_WH_E!R64+FC_OTH_HH_CO_E!R64</f>
        <v>0</v>
      </c>
      <c r="S64" s="52">
        <f>FC_OTH_HH_SH_E!S64+FC_OTH_HH_SC_E!S64+FC_OTH_HH_WH_E!S64+FC_OTH_HH_CO_E!S64</f>
        <v>0</v>
      </c>
      <c r="T64" s="52">
        <f>FC_OTH_HH_SH_E!T64+FC_OTH_HH_SC_E!T64+FC_OTH_HH_WH_E!T64+FC_OTH_HH_CO_E!T64</f>
        <v>0</v>
      </c>
      <c r="U64" s="52">
        <f>FC_OTH_HH_SH_E!U64+FC_OTH_HH_SC_E!U64+FC_OTH_HH_WH_E!U64+FC_OTH_HH_CO_E!U64</f>
        <v>0</v>
      </c>
      <c r="V64" s="52">
        <f>FC_OTH_HH_SH_E!V64+FC_OTH_HH_SC_E!V64+FC_OTH_HH_WH_E!V64+FC_OTH_HH_CO_E!V64</f>
        <v>0</v>
      </c>
      <c r="W64" s="52">
        <f>FC_OTH_HH_SH_E!W64+FC_OTH_HH_SC_E!W64+FC_OTH_HH_WH_E!W64+FC_OTH_HH_CO_E!W64</f>
        <v>0</v>
      </c>
      <c r="X64" s="52">
        <f>FC_OTH_HH_SH_E!X64+FC_OTH_HH_SC_E!X64+FC_OTH_HH_WH_E!X64+FC_OTH_HH_CO_E!X64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FC_OTH_HH_SH_E!C65+FC_OTH_HH_SC_E!C65+FC_OTH_HH_WH_E!C65+FC_OTH_HH_CO_E!C65</f>
        <v>0</v>
      </c>
      <c r="D65" s="52">
        <f>FC_OTH_HH_SH_E!D65+FC_OTH_HH_SC_E!D65+FC_OTH_HH_WH_E!D65+FC_OTH_HH_CO_E!D65</f>
        <v>0</v>
      </c>
      <c r="E65" s="52">
        <f>FC_OTH_HH_SH_E!E65+FC_OTH_HH_SC_E!E65+FC_OTH_HH_WH_E!E65+FC_OTH_HH_CO_E!E65</f>
        <v>0</v>
      </c>
      <c r="F65" s="52">
        <f>FC_OTH_HH_SH_E!F65+FC_OTH_HH_SC_E!F65+FC_OTH_HH_WH_E!F65+FC_OTH_HH_CO_E!F65</f>
        <v>0</v>
      </c>
      <c r="G65" s="52">
        <f>FC_OTH_HH_SH_E!G65+FC_OTH_HH_SC_E!G65+FC_OTH_HH_WH_E!G65+FC_OTH_HH_CO_E!G65</f>
        <v>0</v>
      </c>
      <c r="H65" s="52">
        <f>FC_OTH_HH_SH_E!H65+FC_OTH_HH_SC_E!H65+FC_OTH_HH_WH_E!H65+FC_OTH_HH_CO_E!H65</f>
        <v>0</v>
      </c>
      <c r="I65" s="52">
        <f>FC_OTH_HH_SH_E!I65+FC_OTH_HH_SC_E!I65+FC_OTH_HH_WH_E!I65+FC_OTH_HH_CO_E!I65</f>
        <v>0</v>
      </c>
      <c r="J65" s="52">
        <f>FC_OTH_HH_SH_E!J65+FC_OTH_HH_SC_E!J65+FC_OTH_HH_WH_E!J65+FC_OTH_HH_CO_E!J65</f>
        <v>0</v>
      </c>
      <c r="K65" s="52">
        <f>FC_OTH_HH_SH_E!K65+FC_OTH_HH_SC_E!K65+FC_OTH_HH_WH_E!K65+FC_OTH_HH_CO_E!K65</f>
        <v>0</v>
      </c>
      <c r="L65" s="52">
        <f>FC_OTH_HH_SH_E!L65+FC_OTH_HH_SC_E!L65+FC_OTH_HH_WH_E!L65+FC_OTH_HH_CO_E!L65</f>
        <v>0</v>
      </c>
      <c r="M65" s="52">
        <f>FC_OTH_HH_SH_E!M65+FC_OTH_HH_SC_E!M65+FC_OTH_HH_WH_E!M65+FC_OTH_HH_CO_E!M65</f>
        <v>0</v>
      </c>
      <c r="N65" s="52">
        <f>FC_OTH_HH_SH_E!N65+FC_OTH_HH_SC_E!N65+FC_OTH_HH_WH_E!N65+FC_OTH_HH_CO_E!N65</f>
        <v>0</v>
      </c>
      <c r="O65" s="52">
        <f>FC_OTH_HH_SH_E!O65+FC_OTH_HH_SC_E!O65+FC_OTH_HH_WH_E!O65+FC_OTH_HH_CO_E!O65</f>
        <v>0</v>
      </c>
      <c r="P65" s="52">
        <f>FC_OTH_HH_SH_E!P65+FC_OTH_HH_SC_E!P65+FC_OTH_HH_WH_E!P65+FC_OTH_HH_CO_E!P65</f>
        <v>0</v>
      </c>
      <c r="Q65" s="52">
        <f>FC_OTH_HH_SH_E!Q65+FC_OTH_HH_SC_E!Q65+FC_OTH_HH_WH_E!Q65+FC_OTH_HH_CO_E!Q65</f>
        <v>0</v>
      </c>
      <c r="R65" s="52">
        <f>FC_OTH_HH_SH_E!R65+FC_OTH_HH_SC_E!R65+FC_OTH_HH_WH_E!R65+FC_OTH_HH_CO_E!R65</f>
        <v>0</v>
      </c>
      <c r="S65" s="52">
        <f>FC_OTH_HH_SH_E!S65+FC_OTH_HH_SC_E!S65+FC_OTH_HH_WH_E!S65+FC_OTH_HH_CO_E!S65</f>
        <v>0</v>
      </c>
      <c r="T65" s="52">
        <f>FC_OTH_HH_SH_E!T65+FC_OTH_HH_SC_E!T65+FC_OTH_HH_WH_E!T65+FC_OTH_HH_CO_E!T65</f>
        <v>0</v>
      </c>
      <c r="U65" s="52">
        <f>FC_OTH_HH_SH_E!U65+FC_OTH_HH_SC_E!U65+FC_OTH_HH_WH_E!U65+FC_OTH_HH_CO_E!U65</f>
        <v>0</v>
      </c>
      <c r="V65" s="52">
        <f>FC_OTH_HH_SH_E!V65+FC_OTH_HH_SC_E!V65+FC_OTH_HH_WH_E!V65+FC_OTH_HH_CO_E!V65</f>
        <v>0</v>
      </c>
      <c r="W65" s="52">
        <f>FC_OTH_HH_SH_E!W65+FC_OTH_HH_SC_E!W65+FC_OTH_HH_WH_E!W65+FC_OTH_HH_CO_E!W65</f>
        <v>0</v>
      </c>
      <c r="X65" s="52">
        <f>FC_OTH_HH_SH_E!X65+FC_OTH_HH_SC_E!X65+FC_OTH_HH_WH_E!X65+FC_OTH_HH_CO_E!X65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FC_OTH_HH_SH_E!C66+FC_OTH_HH_SC_E!C66+FC_OTH_HH_WH_E!C66+FC_OTH_HH_CO_E!C66</f>
        <v>0</v>
      </c>
      <c r="D66" s="52">
        <f>FC_OTH_HH_SH_E!D66+FC_OTH_HH_SC_E!D66+FC_OTH_HH_WH_E!D66+FC_OTH_HH_CO_E!D66</f>
        <v>0</v>
      </c>
      <c r="E66" s="52">
        <f>FC_OTH_HH_SH_E!E66+FC_OTH_HH_SC_E!E66+FC_OTH_HH_WH_E!E66+FC_OTH_HH_CO_E!E66</f>
        <v>0</v>
      </c>
      <c r="F66" s="52">
        <f>FC_OTH_HH_SH_E!F66+FC_OTH_HH_SC_E!F66+FC_OTH_HH_WH_E!F66+FC_OTH_HH_CO_E!F66</f>
        <v>0</v>
      </c>
      <c r="G66" s="52">
        <f>FC_OTH_HH_SH_E!G66+FC_OTH_HH_SC_E!G66+FC_OTH_HH_WH_E!G66+FC_OTH_HH_CO_E!G66</f>
        <v>0</v>
      </c>
      <c r="H66" s="52">
        <f>FC_OTH_HH_SH_E!H66+FC_OTH_HH_SC_E!H66+FC_OTH_HH_WH_E!H66+FC_OTH_HH_CO_E!H66</f>
        <v>0</v>
      </c>
      <c r="I66" s="52">
        <f>FC_OTH_HH_SH_E!I66+FC_OTH_HH_SC_E!I66+FC_OTH_HH_WH_E!I66+FC_OTH_HH_CO_E!I66</f>
        <v>0</v>
      </c>
      <c r="J66" s="52">
        <f>FC_OTH_HH_SH_E!J66+FC_OTH_HH_SC_E!J66+FC_OTH_HH_WH_E!J66+FC_OTH_HH_CO_E!J66</f>
        <v>0</v>
      </c>
      <c r="K66" s="52">
        <f>FC_OTH_HH_SH_E!K66+FC_OTH_HH_SC_E!K66+FC_OTH_HH_WH_E!K66+FC_OTH_HH_CO_E!K66</f>
        <v>0</v>
      </c>
      <c r="L66" s="52">
        <f>FC_OTH_HH_SH_E!L66+FC_OTH_HH_SC_E!L66+FC_OTH_HH_WH_E!L66+FC_OTH_HH_CO_E!L66</f>
        <v>0</v>
      </c>
      <c r="M66" s="52">
        <f>FC_OTH_HH_SH_E!M66+FC_OTH_HH_SC_E!M66+FC_OTH_HH_WH_E!M66+FC_OTH_HH_CO_E!M66</f>
        <v>0</v>
      </c>
      <c r="N66" s="52">
        <f>FC_OTH_HH_SH_E!N66+FC_OTH_HH_SC_E!N66+FC_OTH_HH_WH_E!N66+FC_OTH_HH_CO_E!N66</f>
        <v>0</v>
      </c>
      <c r="O66" s="52">
        <f>FC_OTH_HH_SH_E!O66+FC_OTH_HH_SC_E!O66+FC_OTH_HH_WH_E!O66+FC_OTH_HH_CO_E!O66</f>
        <v>0</v>
      </c>
      <c r="P66" s="52">
        <f>FC_OTH_HH_SH_E!P66+FC_OTH_HH_SC_E!P66+FC_OTH_HH_WH_E!P66+FC_OTH_HH_CO_E!P66</f>
        <v>0</v>
      </c>
      <c r="Q66" s="52">
        <f>FC_OTH_HH_SH_E!Q66+FC_OTH_HH_SC_E!Q66+FC_OTH_HH_WH_E!Q66+FC_OTH_HH_CO_E!Q66</f>
        <v>0</v>
      </c>
      <c r="R66" s="52">
        <f>FC_OTH_HH_SH_E!R66+FC_OTH_HH_SC_E!R66+FC_OTH_HH_WH_E!R66+FC_OTH_HH_CO_E!R66</f>
        <v>0</v>
      </c>
      <c r="S66" s="52">
        <f>FC_OTH_HH_SH_E!S66+FC_OTH_HH_SC_E!S66+FC_OTH_HH_WH_E!S66+FC_OTH_HH_CO_E!S66</f>
        <v>0</v>
      </c>
      <c r="T66" s="52">
        <f>FC_OTH_HH_SH_E!T66+FC_OTH_HH_SC_E!T66+FC_OTH_HH_WH_E!T66+FC_OTH_HH_CO_E!T66</f>
        <v>0</v>
      </c>
      <c r="U66" s="52">
        <f>FC_OTH_HH_SH_E!U66+FC_OTH_HH_SC_E!U66+FC_OTH_HH_WH_E!U66+FC_OTH_HH_CO_E!U66</f>
        <v>0</v>
      </c>
      <c r="V66" s="52">
        <f>FC_OTH_HH_SH_E!V66+FC_OTH_HH_SC_E!V66+FC_OTH_HH_WH_E!V66+FC_OTH_HH_CO_E!V66</f>
        <v>0</v>
      </c>
      <c r="W66" s="52">
        <f>FC_OTH_HH_SH_E!W66+FC_OTH_HH_SC_E!W66+FC_OTH_HH_WH_E!W66+FC_OTH_HH_CO_E!W66</f>
        <v>0</v>
      </c>
      <c r="X66" s="52">
        <f>FC_OTH_HH_SH_E!X66+FC_OTH_HH_SC_E!X66+FC_OTH_HH_WH_E!X66+FC_OTH_HH_CO_E!X66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FC_OTH_HH_SH_E!C67+FC_OTH_HH_SC_E!C67+FC_OTH_HH_WH_E!C67+FC_OTH_HH_CO_E!C67</f>
        <v>0</v>
      </c>
      <c r="D67" s="52">
        <f>FC_OTH_HH_SH_E!D67+FC_OTH_HH_SC_E!D67+FC_OTH_HH_WH_E!D67+FC_OTH_HH_CO_E!D67</f>
        <v>0</v>
      </c>
      <c r="E67" s="52">
        <f>FC_OTH_HH_SH_E!E67+FC_OTH_HH_SC_E!E67+FC_OTH_HH_WH_E!E67+FC_OTH_HH_CO_E!E67</f>
        <v>0</v>
      </c>
      <c r="F67" s="52">
        <f>FC_OTH_HH_SH_E!F67+FC_OTH_HH_SC_E!F67+FC_OTH_HH_WH_E!F67+FC_OTH_HH_CO_E!F67</f>
        <v>0</v>
      </c>
      <c r="G67" s="52">
        <f>FC_OTH_HH_SH_E!G67+FC_OTH_HH_SC_E!G67+FC_OTH_HH_WH_E!G67+FC_OTH_HH_CO_E!G67</f>
        <v>0</v>
      </c>
      <c r="H67" s="52">
        <f>FC_OTH_HH_SH_E!H67+FC_OTH_HH_SC_E!H67+FC_OTH_HH_WH_E!H67+FC_OTH_HH_CO_E!H67</f>
        <v>0</v>
      </c>
      <c r="I67" s="52">
        <f>FC_OTH_HH_SH_E!I67+FC_OTH_HH_SC_E!I67+FC_OTH_HH_WH_E!I67+FC_OTH_HH_CO_E!I67</f>
        <v>0</v>
      </c>
      <c r="J67" s="52">
        <f>FC_OTH_HH_SH_E!J67+FC_OTH_HH_SC_E!J67+FC_OTH_HH_WH_E!J67+FC_OTH_HH_CO_E!J67</f>
        <v>0</v>
      </c>
      <c r="K67" s="52">
        <f>FC_OTH_HH_SH_E!K67+FC_OTH_HH_SC_E!K67+FC_OTH_HH_WH_E!K67+FC_OTH_HH_CO_E!K67</f>
        <v>0</v>
      </c>
      <c r="L67" s="52">
        <f>FC_OTH_HH_SH_E!L67+FC_OTH_HH_SC_E!L67+FC_OTH_HH_WH_E!L67+FC_OTH_HH_CO_E!L67</f>
        <v>0</v>
      </c>
      <c r="M67" s="52">
        <f>FC_OTH_HH_SH_E!M67+FC_OTH_HH_SC_E!M67+FC_OTH_HH_WH_E!M67+FC_OTH_HH_CO_E!M67</f>
        <v>0</v>
      </c>
      <c r="N67" s="52">
        <f>FC_OTH_HH_SH_E!N67+FC_OTH_HH_SC_E!N67+FC_OTH_HH_WH_E!N67+FC_OTH_HH_CO_E!N67</f>
        <v>0</v>
      </c>
      <c r="O67" s="52">
        <f>FC_OTH_HH_SH_E!O67+FC_OTH_HH_SC_E!O67+FC_OTH_HH_WH_E!O67+FC_OTH_HH_CO_E!O67</f>
        <v>0</v>
      </c>
      <c r="P67" s="52">
        <f>FC_OTH_HH_SH_E!P67+FC_OTH_HH_SC_E!P67+FC_OTH_HH_WH_E!P67+FC_OTH_HH_CO_E!P67</f>
        <v>0</v>
      </c>
      <c r="Q67" s="52">
        <f>FC_OTH_HH_SH_E!Q67+FC_OTH_HH_SC_E!Q67+FC_OTH_HH_WH_E!Q67+FC_OTH_HH_CO_E!Q67</f>
        <v>0</v>
      </c>
      <c r="R67" s="52">
        <f>FC_OTH_HH_SH_E!R67+FC_OTH_HH_SC_E!R67+FC_OTH_HH_WH_E!R67+FC_OTH_HH_CO_E!R67</f>
        <v>0</v>
      </c>
      <c r="S67" s="52">
        <f>FC_OTH_HH_SH_E!S67+FC_OTH_HH_SC_E!S67+FC_OTH_HH_WH_E!S67+FC_OTH_HH_CO_E!S67</f>
        <v>0</v>
      </c>
      <c r="T67" s="52">
        <f>FC_OTH_HH_SH_E!T67+FC_OTH_HH_SC_E!T67+FC_OTH_HH_WH_E!T67+FC_OTH_HH_CO_E!T67</f>
        <v>0</v>
      </c>
      <c r="U67" s="52">
        <f>FC_OTH_HH_SH_E!U67+FC_OTH_HH_SC_E!U67+FC_OTH_HH_WH_E!U67+FC_OTH_HH_CO_E!U67</f>
        <v>0</v>
      </c>
      <c r="V67" s="52">
        <f>FC_OTH_HH_SH_E!V67+FC_OTH_HH_SC_E!V67+FC_OTH_HH_WH_E!V67+FC_OTH_HH_CO_E!V67</f>
        <v>0</v>
      </c>
      <c r="W67" s="52">
        <f>FC_OTH_HH_SH_E!W67+FC_OTH_HH_SC_E!W67+FC_OTH_HH_WH_E!W67+FC_OTH_HH_CO_E!W67</f>
        <v>0</v>
      </c>
      <c r="X67" s="52">
        <f>FC_OTH_HH_SH_E!X67+FC_OTH_HH_SC_E!X67+FC_OTH_HH_WH_E!X67+FC_OTH_HH_CO_E!X67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FC_OTH_HH_SH_E!C68+FC_OTH_HH_SC_E!C68+FC_OTH_HH_WH_E!C68+FC_OTH_HH_CO_E!C68</f>
        <v>0</v>
      </c>
      <c r="D68" s="52">
        <f>FC_OTH_HH_SH_E!D68+FC_OTH_HH_SC_E!D68+FC_OTH_HH_WH_E!D68+FC_OTH_HH_CO_E!D68</f>
        <v>0</v>
      </c>
      <c r="E68" s="52">
        <f>FC_OTH_HH_SH_E!E68+FC_OTH_HH_SC_E!E68+FC_OTH_HH_WH_E!E68+FC_OTH_HH_CO_E!E68</f>
        <v>0</v>
      </c>
      <c r="F68" s="52">
        <f>FC_OTH_HH_SH_E!F68+FC_OTH_HH_SC_E!F68+FC_OTH_HH_WH_E!F68+FC_OTH_HH_CO_E!F68</f>
        <v>0</v>
      </c>
      <c r="G68" s="52">
        <f>FC_OTH_HH_SH_E!G68+FC_OTH_HH_SC_E!G68+FC_OTH_HH_WH_E!G68+FC_OTH_HH_CO_E!G68</f>
        <v>0</v>
      </c>
      <c r="H68" s="52">
        <f>FC_OTH_HH_SH_E!H68+FC_OTH_HH_SC_E!H68+FC_OTH_HH_WH_E!H68+FC_OTH_HH_CO_E!H68</f>
        <v>0</v>
      </c>
      <c r="I68" s="52">
        <f>FC_OTH_HH_SH_E!I68+FC_OTH_HH_SC_E!I68+FC_OTH_HH_WH_E!I68+FC_OTH_HH_CO_E!I68</f>
        <v>0</v>
      </c>
      <c r="J68" s="52">
        <f>FC_OTH_HH_SH_E!J68+FC_OTH_HH_SC_E!J68+FC_OTH_HH_WH_E!J68+FC_OTH_HH_CO_E!J68</f>
        <v>0</v>
      </c>
      <c r="K68" s="52">
        <f>FC_OTH_HH_SH_E!K68+FC_OTH_HH_SC_E!K68+FC_OTH_HH_WH_E!K68+FC_OTH_HH_CO_E!K68</f>
        <v>0</v>
      </c>
      <c r="L68" s="52">
        <f>FC_OTH_HH_SH_E!L68+FC_OTH_HH_SC_E!L68+FC_OTH_HH_WH_E!L68+FC_OTH_HH_CO_E!L68</f>
        <v>0</v>
      </c>
      <c r="M68" s="52">
        <f>FC_OTH_HH_SH_E!M68+FC_OTH_HH_SC_E!M68+FC_OTH_HH_WH_E!M68+FC_OTH_HH_CO_E!M68</f>
        <v>0</v>
      </c>
      <c r="N68" s="52">
        <f>FC_OTH_HH_SH_E!N68+FC_OTH_HH_SC_E!N68+FC_OTH_HH_WH_E!N68+FC_OTH_HH_CO_E!N68</f>
        <v>0</v>
      </c>
      <c r="O68" s="52">
        <f>FC_OTH_HH_SH_E!O68+FC_OTH_HH_SC_E!O68+FC_OTH_HH_WH_E!O68+FC_OTH_HH_CO_E!O68</f>
        <v>0</v>
      </c>
      <c r="P68" s="52">
        <f>FC_OTH_HH_SH_E!P68+FC_OTH_HH_SC_E!P68+FC_OTH_HH_WH_E!P68+FC_OTH_HH_CO_E!P68</f>
        <v>0</v>
      </c>
      <c r="Q68" s="52">
        <f>FC_OTH_HH_SH_E!Q68+FC_OTH_HH_SC_E!Q68+FC_OTH_HH_WH_E!Q68+FC_OTH_HH_CO_E!Q68</f>
        <v>0</v>
      </c>
      <c r="R68" s="52">
        <f>FC_OTH_HH_SH_E!R68+FC_OTH_HH_SC_E!R68+FC_OTH_HH_WH_E!R68+FC_OTH_HH_CO_E!R68</f>
        <v>0</v>
      </c>
      <c r="S68" s="52">
        <f>FC_OTH_HH_SH_E!S68+FC_OTH_HH_SC_E!S68+FC_OTH_HH_WH_E!S68+FC_OTH_HH_CO_E!S68</f>
        <v>0</v>
      </c>
      <c r="T68" s="52">
        <f>FC_OTH_HH_SH_E!T68+FC_OTH_HH_SC_E!T68+FC_OTH_HH_WH_E!T68+FC_OTH_HH_CO_E!T68</f>
        <v>0</v>
      </c>
      <c r="U68" s="52">
        <f>FC_OTH_HH_SH_E!U68+FC_OTH_HH_SC_E!U68+FC_OTH_HH_WH_E!U68+FC_OTH_HH_CO_E!U68</f>
        <v>0</v>
      </c>
      <c r="V68" s="52">
        <f>FC_OTH_HH_SH_E!V68+FC_OTH_HH_SC_E!V68+FC_OTH_HH_WH_E!V68+FC_OTH_HH_CO_E!V68</f>
        <v>0</v>
      </c>
      <c r="W68" s="52">
        <f>FC_OTH_HH_SH_E!W68+FC_OTH_HH_SC_E!W68+FC_OTH_HH_WH_E!W68+FC_OTH_HH_CO_E!W68</f>
        <v>0</v>
      </c>
      <c r="X68" s="52">
        <f>FC_OTH_HH_SH_E!X68+FC_OTH_HH_SC_E!X68+FC_OTH_HH_WH_E!X68+FC_OTH_HH_CO_E!X68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FC_OTH_HH_SH_E!C69+FC_OTH_HH_SC_E!C69+FC_OTH_HH_WH_E!C69+FC_OTH_HH_CO_E!C69</f>
        <v>0</v>
      </c>
      <c r="D69" s="52">
        <f>FC_OTH_HH_SH_E!D69+FC_OTH_HH_SC_E!D69+FC_OTH_HH_WH_E!D69+FC_OTH_HH_CO_E!D69</f>
        <v>0</v>
      </c>
      <c r="E69" s="52">
        <f>FC_OTH_HH_SH_E!E69+FC_OTH_HH_SC_E!E69+FC_OTH_HH_WH_E!E69+FC_OTH_HH_CO_E!E69</f>
        <v>0</v>
      </c>
      <c r="F69" s="52">
        <f>FC_OTH_HH_SH_E!F69+FC_OTH_HH_SC_E!F69+FC_OTH_HH_WH_E!F69+FC_OTH_HH_CO_E!F69</f>
        <v>0</v>
      </c>
      <c r="G69" s="52">
        <f>FC_OTH_HH_SH_E!G69+FC_OTH_HH_SC_E!G69+FC_OTH_HH_WH_E!G69+FC_OTH_HH_CO_E!G69</f>
        <v>0</v>
      </c>
      <c r="H69" s="52">
        <f>FC_OTH_HH_SH_E!H69+FC_OTH_HH_SC_E!H69+FC_OTH_HH_WH_E!H69+FC_OTH_HH_CO_E!H69</f>
        <v>0</v>
      </c>
      <c r="I69" s="52">
        <f>FC_OTH_HH_SH_E!I69+FC_OTH_HH_SC_E!I69+FC_OTH_HH_WH_E!I69+FC_OTH_HH_CO_E!I69</f>
        <v>0</v>
      </c>
      <c r="J69" s="52">
        <f>FC_OTH_HH_SH_E!J69+FC_OTH_HH_SC_E!J69+FC_OTH_HH_WH_E!J69+FC_OTH_HH_CO_E!J69</f>
        <v>0</v>
      </c>
      <c r="K69" s="52">
        <f>FC_OTH_HH_SH_E!K69+FC_OTH_HH_SC_E!K69+FC_OTH_HH_WH_E!K69+FC_OTH_HH_CO_E!K69</f>
        <v>0</v>
      </c>
      <c r="L69" s="52">
        <f>FC_OTH_HH_SH_E!L69+FC_OTH_HH_SC_E!L69+FC_OTH_HH_WH_E!L69+FC_OTH_HH_CO_E!L69</f>
        <v>0</v>
      </c>
      <c r="M69" s="52">
        <f>FC_OTH_HH_SH_E!M69+FC_OTH_HH_SC_E!M69+FC_OTH_HH_WH_E!M69+FC_OTH_HH_CO_E!M69</f>
        <v>0</v>
      </c>
      <c r="N69" s="52">
        <f>FC_OTH_HH_SH_E!N69+FC_OTH_HH_SC_E!N69+FC_OTH_HH_WH_E!N69+FC_OTH_HH_CO_E!N69</f>
        <v>0</v>
      </c>
      <c r="O69" s="52">
        <f>FC_OTH_HH_SH_E!O69+FC_OTH_HH_SC_E!O69+FC_OTH_HH_WH_E!O69+FC_OTH_HH_CO_E!O69</f>
        <v>0</v>
      </c>
      <c r="P69" s="52">
        <f>FC_OTH_HH_SH_E!P69+FC_OTH_HH_SC_E!P69+FC_OTH_HH_WH_E!P69+FC_OTH_HH_CO_E!P69</f>
        <v>0</v>
      </c>
      <c r="Q69" s="52">
        <f>FC_OTH_HH_SH_E!Q69+FC_OTH_HH_SC_E!Q69+FC_OTH_HH_WH_E!Q69+FC_OTH_HH_CO_E!Q69</f>
        <v>0</v>
      </c>
      <c r="R69" s="52">
        <f>FC_OTH_HH_SH_E!R69+FC_OTH_HH_SC_E!R69+FC_OTH_HH_WH_E!R69+FC_OTH_HH_CO_E!R69</f>
        <v>0</v>
      </c>
      <c r="S69" s="52">
        <f>FC_OTH_HH_SH_E!S69+FC_OTH_HH_SC_E!S69+FC_OTH_HH_WH_E!S69+FC_OTH_HH_CO_E!S69</f>
        <v>0</v>
      </c>
      <c r="T69" s="52">
        <f>FC_OTH_HH_SH_E!T69+FC_OTH_HH_SC_E!T69+FC_OTH_HH_WH_E!T69+FC_OTH_HH_CO_E!T69</f>
        <v>0</v>
      </c>
      <c r="U69" s="52">
        <f>FC_OTH_HH_SH_E!U69+FC_OTH_HH_SC_E!U69+FC_OTH_HH_WH_E!U69+FC_OTH_HH_CO_E!U69</f>
        <v>0</v>
      </c>
      <c r="V69" s="52">
        <f>FC_OTH_HH_SH_E!V69+FC_OTH_HH_SC_E!V69+FC_OTH_HH_WH_E!V69+FC_OTH_HH_CO_E!V69</f>
        <v>0</v>
      </c>
      <c r="W69" s="52">
        <f>FC_OTH_HH_SH_E!W69+FC_OTH_HH_SC_E!W69+FC_OTH_HH_WH_E!W69+FC_OTH_HH_CO_E!W69</f>
        <v>0</v>
      </c>
      <c r="X69" s="52">
        <f>FC_OTH_HH_SH_E!X69+FC_OTH_HH_SC_E!X69+FC_OTH_HH_WH_E!X69+FC_OTH_HH_CO_E!X69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FC_OTH_HH_SH_E!C70+FC_OTH_HH_SC_E!C70+FC_OTH_HH_WH_E!C70+FC_OTH_HH_CO_E!C70</f>
        <v>0</v>
      </c>
      <c r="D70" s="52">
        <f>FC_OTH_HH_SH_E!D70+FC_OTH_HH_SC_E!D70+FC_OTH_HH_WH_E!D70+FC_OTH_HH_CO_E!D70</f>
        <v>0</v>
      </c>
      <c r="E70" s="52">
        <f>FC_OTH_HH_SH_E!E70+FC_OTH_HH_SC_E!E70+FC_OTH_HH_WH_E!E70+FC_OTH_HH_CO_E!E70</f>
        <v>0</v>
      </c>
      <c r="F70" s="52">
        <f>FC_OTH_HH_SH_E!F70+FC_OTH_HH_SC_E!F70+FC_OTH_HH_WH_E!F70+FC_OTH_HH_CO_E!F70</f>
        <v>0</v>
      </c>
      <c r="G70" s="52">
        <f>FC_OTH_HH_SH_E!G70+FC_OTH_HH_SC_E!G70+FC_OTH_HH_WH_E!G70+FC_OTH_HH_CO_E!G70</f>
        <v>0</v>
      </c>
      <c r="H70" s="52">
        <f>FC_OTH_HH_SH_E!H70+FC_OTH_HH_SC_E!H70+FC_OTH_HH_WH_E!H70+FC_OTH_HH_CO_E!H70</f>
        <v>0</v>
      </c>
      <c r="I70" s="52">
        <f>FC_OTH_HH_SH_E!I70+FC_OTH_HH_SC_E!I70+FC_OTH_HH_WH_E!I70+FC_OTH_HH_CO_E!I70</f>
        <v>0</v>
      </c>
      <c r="J70" s="52">
        <f>FC_OTH_HH_SH_E!J70+FC_OTH_HH_SC_E!J70+FC_OTH_HH_WH_E!J70+FC_OTH_HH_CO_E!J70</f>
        <v>0</v>
      </c>
      <c r="K70" s="52">
        <f>FC_OTH_HH_SH_E!K70+FC_OTH_HH_SC_E!K70+FC_OTH_HH_WH_E!K70+FC_OTH_HH_CO_E!K70</f>
        <v>0</v>
      </c>
      <c r="L70" s="52">
        <f>FC_OTH_HH_SH_E!L70+FC_OTH_HH_SC_E!L70+FC_OTH_HH_WH_E!L70+FC_OTH_HH_CO_E!L70</f>
        <v>0</v>
      </c>
      <c r="M70" s="52">
        <f>FC_OTH_HH_SH_E!M70+FC_OTH_HH_SC_E!M70+FC_OTH_HH_WH_E!M70+FC_OTH_HH_CO_E!M70</f>
        <v>0</v>
      </c>
      <c r="N70" s="52">
        <f>FC_OTH_HH_SH_E!N70+FC_OTH_HH_SC_E!N70+FC_OTH_HH_WH_E!N70+FC_OTH_HH_CO_E!N70</f>
        <v>0</v>
      </c>
      <c r="O70" s="52">
        <f>FC_OTH_HH_SH_E!O70+FC_OTH_HH_SC_E!O70+FC_OTH_HH_WH_E!O70+FC_OTH_HH_CO_E!O70</f>
        <v>0</v>
      </c>
      <c r="P70" s="52">
        <f>FC_OTH_HH_SH_E!P70+FC_OTH_HH_SC_E!P70+FC_OTH_HH_WH_E!P70+FC_OTH_HH_CO_E!P70</f>
        <v>0</v>
      </c>
      <c r="Q70" s="52">
        <f>FC_OTH_HH_SH_E!Q70+FC_OTH_HH_SC_E!Q70+FC_OTH_HH_WH_E!Q70+FC_OTH_HH_CO_E!Q70</f>
        <v>0</v>
      </c>
      <c r="R70" s="52">
        <f>FC_OTH_HH_SH_E!R70+FC_OTH_HH_SC_E!R70+FC_OTH_HH_WH_E!R70+FC_OTH_HH_CO_E!R70</f>
        <v>0</v>
      </c>
      <c r="S70" s="52">
        <f>FC_OTH_HH_SH_E!S70+FC_OTH_HH_SC_E!S70+FC_OTH_HH_WH_E!S70+FC_OTH_HH_CO_E!S70</f>
        <v>0</v>
      </c>
      <c r="T70" s="52">
        <f>FC_OTH_HH_SH_E!T70+FC_OTH_HH_SC_E!T70+FC_OTH_HH_WH_E!T70+FC_OTH_HH_CO_E!T70</f>
        <v>0</v>
      </c>
      <c r="U70" s="52">
        <f>FC_OTH_HH_SH_E!U70+FC_OTH_HH_SC_E!U70+FC_OTH_HH_WH_E!U70+FC_OTH_HH_CO_E!U70</f>
        <v>0</v>
      </c>
      <c r="V70" s="52">
        <f>FC_OTH_HH_SH_E!V70+FC_OTH_HH_SC_E!V70+FC_OTH_HH_WH_E!V70+FC_OTH_HH_CO_E!V70</f>
        <v>0</v>
      </c>
      <c r="W70" s="52">
        <f>FC_OTH_HH_SH_E!W70+FC_OTH_HH_SC_E!W70+FC_OTH_HH_WH_E!W70+FC_OTH_HH_CO_E!W70</f>
        <v>0</v>
      </c>
      <c r="X70" s="52">
        <f>FC_OTH_HH_SH_E!X70+FC_OTH_HH_SC_E!X70+FC_OTH_HH_WH_E!X70+FC_OTH_HH_CO_E!X70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FC_OTH_HH_SH_E!C71+FC_OTH_HH_SC_E!C71+FC_OTH_HH_WH_E!C71+FC_OTH_HH_CO_E!C71</f>
        <v>0</v>
      </c>
      <c r="D71" s="52">
        <f>FC_OTH_HH_SH_E!D71+FC_OTH_HH_SC_E!D71+FC_OTH_HH_WH_E!D71+FC_OTH_HH_CO_E!D71</f>
        <v>0</v>
      </c>
      <c r="E71" s="52">
        <f>FC_OTH_HH_SH_E!E71+FC_OTH_HH_SC_E!E71+FC_OTH_HH_WH_E!E71+FC_OTH_HH_CO_E!E71</f>
        <v>0</v>
      </c>
      <c r="F71" s="52">
        <f>FC_OTH_HH_SH_E!F71+FC_OTH_HH_SC_E!F71+FC_OTH_HH_WH_E!F71+FC_OTH_HH_CO_E!F71</f>
        <v>0</v>
      </c>
      <c r="G71" s="52">
        <f>FC_OTH_HH_SH_E!G71+FC_OTH_HH_SC_E!G71+FC_OTH_HH_WH_E!G71+FC_OTH_HH_CO_E!G71</f>
        <v>0</v>
      </c>
      <c r="H71" s="52">
        <f>FC_OTH_HH_SH_E!H71+FC_OTH_HH_SC_E!H71+FC_OTH_HH_WH_E!H71+FC_OTH_HH_CO_E!H71</f>
        <v>0</v>
      </c>
      <c r="I71" s="52">
        <f>FC_OTH_HH_SH_E!I71+FC_OTH_HH_SC_E!I71+FC_OTH_HH_WH_E!I71+FC_OTH_HH_CO_E!I71</f>
        <v>0</v>
      </c>
      <c r="J71" s="52">
        <f>FC_OTH_HH_SH_E!J71+FC_OTH_HH_SC_E!J71+FC_OTH_HH_WH_E!J71+FC_OTH_HH_CO_E!J71</f>
        <v>0</v>
      </c>
      <c r="K71" s="52">
        <f>FC_OTH_HH_SH_E!K71+FC_OTH_HH_SC_E!K71+FC_OTH_HH_WH_E!K71+FC_OTH_HH_CO_E!K71</f>
        <v>0</v>
      </c>
      <c r="L71" s="52">
        <f>FC_OTH_HH_SH_E!L71+FC_OTH_HH_SC_E!L71+FC_OTH_HH_WH_E!L71+FC_OTH_HH_CO_E!L71</f>
        <v>0</v>
      </c>
      <c r="M71" s="52">
        <f>FC_OTH_HH_SH_E!M71+FC_OTH_HH_SC_E!M71+FC_OTH_HH_WH_E!M71+FC_OTH_HH_CO_E!M71</f>
        <v>0</v>
      </c>
      <c r="N71" s="52">
        <f>FC_OTH_HH_SH_E!N71+FC_OTH_HH_SC_E!N71+FC_OTH_HH_WH_E!N71+FC_OTH_HH_CO_E!N71</f>
        <v>0</v>
      </c>
      <c r="O71" s="52">
        <f>FC_OTH_HH_SH_E!O71+FC_OTH_HH_SC_E!O71+FC_OTH_HH_WH_E!O71+FC_OTH_HH_CO_E!O71</f>
        <v>0</v>
      </c>
      <c r="P71" s="52">
        <f>FC_OTH_HH_SH_E!P71+FC_OTH_HH_SC_E!P71+FC_OTH_HH_WH_E!P71+FC_OTH_HH_CO_E!P71</f>
        <v>0</v>
      </c>
      <c r="Q71" s="52">
        <f>FC_OTH_HH_SH_E!Q71+FC_OTH_HH_SC_E!Q71+FC_OTH_HH_WH_E!Q71+FC_OTH_HH_CO_E!Q71</f>
        <v>0</v>
      </c>
      <c r="R71" s="52">
        <f>FC_OTH_HH_SH_E!R71+FC_OTH_HH_SC_E!R71+FC_OTH_HH_WH_E!R71+FC_OTH_HH_CO_E!R71</f>
        <v>0</v>
      </c>
      <c r="S71" s="52">
        <f>FC_OTH_HH_SH_E!S71+FC_OTH_HH_SC_E!S71+FC_OTH_HH_WH_E!S71+FC_OTH_HH_CO_E!S71</f>
        <v>0</v>
      </c>
      <c r="T71" s="52">
        <f>FC_OTH_HH_SH_E!T71+FC_OTH_HH_SC_E!T71+FC_OTH_HH_WH_E!T71+FC_OTH_HH_CO_E!T71</f>
        <v>0</v>
      </c>
      <c r="U71" s="52">
        <f>FC_OTH_HH_SH_E!U71+FC_OTH_HH_SC_E!U71+FC_OTH_HH_WH_E!U71+FC_OTH_HH_CO_E!U71</f>
        <v>0</v>
      </c>
      <c r="V71" s="52">
        <f>FC_OTH_HH_SH_E!V71+FC_OTH_HH_SC_E!V71+FC_OTH_HH_WH_E!V71+FC_OTH_HH_CO_E!V71</f>
        <v>0</v>
      </c>
      <c r="W71" s="52">
        <f>FC_OTH_HH_SH_E!W71+FC_OTH_HH_SC_E!W71+FC_OTH_HH_WH_E!W71+FC_OTH_HH_CO_E!W71</f>
        <v>0</v>
      </c>
      <c r="X71" s="52">
        <f>FC_OTH_HH_SH_E!X71+FC_OTH_HH_SC_E!X71+FC_OTH_HH_WH_E!X71+FC_OTH_HH_CO_E!X71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FC_OTH_HH_SH_E!C72+FC_OTH_HH_SC_E!C72+FC_OTH_HH_WH_E!C72+FC_OTH_HH_CO_E!C72</f>
        <v>0</v>
      </c>
      <c r="D72" s="55">
        <f>FC_OTH_HH_SH_E!D72+FC_OTH_HH_SC_E!D72+FC_OTH_HH_WH_E!D72+FC_OTH_HH_CO_E!D72</f>
        <v>0</v>
      </c>
      <c r="E72" s="55">
        <f>FC_OTH_HH_SH_E!E72+FC_OTH_HH_SC_E!E72+FC_OTH_HH_WH_E!E72+FC_OTH_HH_CO_E!E72</f>
        <v>0</v>
      </c>
      <c r="F72" s="55">
        <f>FC_OTH_HH_SH_E!F72+FC_OTH_HH_SC_E!F72+FC_OTH_HH_WH_E!F72+FC_OTH_HH_CO_E!F72</f>
        <v>0</v>
      </c>
      <c r="G72" s="55">
        <f>FC_OTH_HH_SH_E!G72+FC_OTH_HH_SC_E!G72+FC_OTH_HH_WH_E!G72+FC_OTH_HH_CO_E!G72</f>
        <v>0</v>
      </c>
      <c r="H72" s="55">
        <f>FC_OTH_HH_SH_E!H72+FC_OTH_HH_SC_E!H72+FC_OTH_HH_WH_E!H72+FC_OTH_HH_CO_E!H72</f>
        <v>0</v>
      </c>
      <c r="I72" s="55">
        <f>FC_OTH_HH_SH_E!I72+FC_OTH_HH_SC_E!I72+FC_OTH_HH_WH_E!I72+FC_OTH_HH_CO_E!I72</f>
        <v>0</v>
      </c>
      <c r="J72" s="55">
        <f>FC_OTH_HH_SH_E!J72+FC_OTH_HH_SC_E!J72+FC_OTH_HH_WH_E!J72+FC_OTH_HH_CO_E!J72</f>
        <v>0</v>
      </c>
      <c r="K72" s="55">
        <f>FC_OTH_HH_SH_E!K72+FC_OTH_HH_SC_E!K72+FC_OTH_HH_WH_E!K72+FC_OTH_HH_CO_E!K72</f>
        <v>0</v>
      </c>
      <c r="L72" s="55">
        <f>FC_OTH_HH_SH_E!L72+FC_OTH_HH_SC_E!L72+FC_OTH_HH_WH_E!L72+FC_OTH_HH_CO_E!L72</f>
        <v>0</v>
      </c>
      <c r="M72" s="55">
        <f>FC_OTH_HH_SH_E!M72+FC_OTH_HH_SC_E!M72+FC_OTH_HH_WH_E!M72+FC_OTH_HH_CO_E!M72</f>
        <v>0</v>
      </c>
      <c r="N72" s="55">
        <f>FC_OTH_HH_SH_E!N72+FC_OTH_HH_SC_E!N72+FC_OTH_HH_WH_E!N72+FC_OTH_HH_CO_E!N72</f>
        <v>0</v>
      </c>
      <c r="O72" s="55">
        <f>FC_OTH_HH_SH_E!O72+FC_OTH_HH_SC_E!O72+FC_OTH_HH_WH_E!O72+FC_OTH_HH_CO_E!O72</f>
        <v>0</v>
      </c>
      <c r="P72" s="55">
        <f>FC_OTH_HH_SH_E!P72+FC_OTH_HH_SC_E!P72+FC_OTH_HH_WH_E!P72+FC_OTH_HH_CO_E!P72</f>
        <v>0</v>
      </c>
      <c r="Q72" s="55">
        <f>FC_OTH_HH_SH_E!Q72+FC_OTH_HH_SC_E!Q72+FC_OTH_HH_WH_E!Q72+FC_OTH_HH_CO_E!Q72</f>
        <v>0</v>
      </c>
      <c r="R72" s="55">
        <f>FC_OTH_HH_SH_E!R72+FC_OTH_HH_SC_E!R72+FC_OTH_HH_WH_E!R72+FC_OTH_HH_CO_E!R72</f>
        <v>0</v>
      </c>
      <c r="S72" s="55">
        <f>FC_OTH_HH_SH_E!S72+FC_OTH_HH_SC_E!S72+FC_OTH_HH_WH_E!S72+FC_OTH_HH_CO_E!S72</f>
        <v>0</v>
      </c>
      <c r="T72" s="55">
        <f>FC_OTH_HH_SH_E!T72+FC_OTH_HH_SC_E!T72+FC_OTH_HH_WH_E!T72+FC_OTH_HH_CO_E!T72</f>
        <v>0</v>
      </c>
      <c r="U72" s="55">
        <f>FC_OTH_HH_SH_E!U72+FC_OTH_HH_SC_E!U72+FC_OTH_HH_WH_E!U72+FC_OTH_HH_CO_E!U72</f>
        <v>0</v>
      </c>
      <c r="V72" s="55">
        <f>FC_OTH_HH_SH_E!V72+FC_OTH_HH_SC_E!V72+FC_OTH_HH_WH_E!V72+FC_OTH_HH_CO_E!V72</f>
        <v>0</v>
      </c>
      <c r="W72" s="55">
        <f>FC_OTH_HH_SH_E!W72+FC_OTH_HH_SC_E!W72+FC_OTH_HH_WH_E!W72+FC_OTH_HH_CO_E!W72</f>
        <v>0</v>
      </c>
      <c r="X72" s="55">
        <f>FC_OTH_HH_SH_E!X72+FC_OTH_HH_SC_E!X72+FC_OTH_HH_WH_E!X72+FC_OTH_HH_CO_E!X72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300</v>
      </c>
      <c r="B1" s="4" t="s">
        <v>260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1006.1423437538633</v>
      </c>
      <c r="D2" s="21">
        <f t="shared" ref="D2:X2" si="0">SUM(D3,D17,D22,D25,D26,D51,D52)</f>
        <v>1094.9228346470079</v>
      </c>
      <c r="E2" s="21">
        <f t="shared" si="0"/>
        <v>1037.5559707858238</v>
      </c>
      <c r="F2" s="21">
        <f t="shared" si="0"/>
        <v>1079.3627562446129</v>
      </c>
      <c r="G2" s="21">
        <f t="shared" si="0"/>
        <v>1156.0306410853909</v>
      </c>
      <c r="H2" s="21">
        <f t="shared" si="0"/>
        <v>1128.7295857366273</v>
      </c>
      <c r="I2" s="21">
        <f t="shared" si="0"/>
        <v>1112.4391509820714</v>
      </c>
      <c r="J2" s="21">
        <f t="shared" si="0"/>
        <v>1073.3699832736281</v>
      </c>
      <c r="K2" s="21">
        <f t="shared" si="0"/>
        <v>1102.1477197299455</v>
      </c>
      <c r="L2" s="21">
        <f t="shared" si="0"/>
        <v>1084.3117754412619</v>
      </c>
      <c r="M2" s="21">
        <f t="shared" si="0"/>
        <v>1057.5315128567249</v>
      </c>
      <c r="N2" s="21">
        <f t="shared" si="0"/>
        <v>961.88908733357425</v>
      </c>
      <c r="O2" s="21">
        <f t="shared" si="0"/>
        <v>985.98096212885002</v>
      </c>
      <c r="P2" s="21">
        <f t="shared" si="0"/>
        <v>975.82801880150078</v>
      </c>
      <c r="Q2" s="21">
        <f t="shared" si="0"/>
        <v>868.05391985996596</v>
      </c>
      <c r="R2" s="21">
        <f t="shared" si="0"/>
        <v>986.38842937679499</v>
      </c>
      <c r="S2" s="21">
        <f t="shared" si="0"/>
        <v>1018.5136941831927</v>
      </c>
      <c r="T2" s="21">
        <f t="shared" si="0"/>
        <v>1039.4600252112223</v>
      </c>
      <c r="U2" s="21">
        <f t="shared" si="0"/>
        <v>945.30743138827631</v>
      </c>
      <c r="V2" s="21">
        <f t="shared" si="0"/>
        <v>844.38345215005461</v>
      </c>
      <c r="W2" s="21">
        <f t="shared" si="0"/>
        <v>949.09575456008633</v>
      </c>
      <c r="X2" s="21">
        <f t="shared" si="0"/>
        <v>901.61296190800817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6.2078016000000007</v>
      </c>
      <c r="D3" s="24">
        <f t="shared" ref="D3:W3" si="2">SUM(D4,D8,D11)</f>
        <v>5.0087267999999989</v>
      </c>
      <c r="E3" s="24">
        <f t="shared" si="2"/>
        <v>3.9637936800000007</v>
      </c>
      <c r="F3" s="24">
        <f t="shared" si="2"/>
        <v>2.8781306400000002</v>
      </c>
      <c r="G3" s="24">
        <f t="shared" si="2"/>
        <v>2.6702676000000003</v>
      </c>
      <c r="H3" s="24">
        <f t="shared" si="2"/>
        <v>2.9318520000000006</v>
      </c>
      <c r="I3" s="24">
        <f t="shared" si="2"/>
        <v>2.5147214400000002</v>
      </c>
      <c r="J3" s="24">
        <f t="shared" si="2"/>
        <v>2.0993464800000003</v>
      </c>
      <c r="K3" s="24">
        <f t="shared" si="2"/>
        <v>1.9353734400000002</v>
      </c>
      <c r="L3" s="24">
        <f t="shared" si="2"/>
        <v>2.1172535999999997</v>
      </c>
      <c r="M3" s="24">
        <f t="shared" si="2"/>
        <v>2.4715336800000003</v>
      </c>
      <c r="N3" s="24">
        <f t="shared" si="2"/>
        <v>2.2229407200000004</v>
      </c>
      <c r="O3" s="24">
        <f t="shared" si="2"/>
        <v>1.8282818400000003</v>
      </c>
      <c r="P3" s="24">
        <f t="shared" si="2"/>
        <v>2.5930212000000008</v>
      </c>
      <c r="Q3" s="24">
        <f t="shared" si="2"/>
        <v>2.0329847999999995</v>
      </c>
      <c r="R3" s="24">
        <f t="shared" si="2"/>
        <v>2.5164770400000016</v>
      </c>
      <c r="S3" s="24">
        <f t="shared" si="2"/>
        <v>2.3953406400000001</v>
      </c>
      <c r="T3" s="24">
        <f t="shared" si="2"/>
        <v>1.55475936</v>
      </c>
      <c r="U3" s="24">
        <f t="shared" si="2"/>
        <v>0.96979344000000089</v>
      </c>
      <c r="V3" s="24">
        <f t="shared" si="2"/>
        <v>1.0154390400000006</v>
      </c>
      <c r="W3" s="24">
        <f t="shared" si="2"/>
        <v>1.0867164000000009</v>
      </c>
      <c r="X3" s="24">
        <f t="shared" ref="X3" si="3">SUM(X4,X8,X11)</f>
        <v>1.4220360000000005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6.2078016000000007</v>
      </c>
      <c r="D11" s="19">
        <f t="shared" si="8"/>
        <v>5.0087267999999989</v>
      </c>
      <c r="E11" s="19">
        <f t="shared" si="8"/>
        <v>3.9637936800000007</v>
      </c>
      <c r="F11" s="19">
        <f t="shared" si="8"/>
        <v>2.8781306400000002</v>
      </c>
      <c r="G11" s="19">
        <f t="shared" si="8"/>
        <v>2.6702676000000003</v>
      </c>
      <c r="H11" s="19">
        <f t="shared" si="8"/>
        <v>2.9318520000000006</v>
      </c>
      <c r="I11" s="19">
        <f t="shared" si="8"/>
        <v>2.5147214400000002</v>
      </c>
      <c r="J11" s="19">
        <f t="shared" si="8"/>
        <v>2.0993464800000003</v>
      </c>
      <c r="K11" s="19">
        <f t="shared" si="8"/>
        <v>1.9353734400000002</v>
      </c>
      <c r="L11" s="19">
        <f t="shared" si="8"/>
        <v>2.1172535999999997</v>
      </c>
      <c r="M11" s="19">
        <f t="shared" si="8"/>
        <v>2.4715336800000003</v>
      </c>
      <c r="N11" s="19">
        <f t="shared" si="8"/>
        <v>2.2229407200000004</v>
      </c>
      <c r="O11" s="19">
        <f t="shared" si="8"/>
        <v>1.8282818400000003</v>
      </c>
      <c r="P11" s="19">
        <f t="shared" si="8"/>
        <v>2.5930212000000008</v>
      </c>
      <c r="Q11" s="19">
        <f t="shared" si="8"/>
        <v>2.0329847999999995</v>
      </c>
      <c r="R11" s="19">
        <f t="shared" si="8"/>
        <v>2.5164770400000016</v>
      </c>
      <c r="S11" s="19">
        <f t="shared" si="8"/>
        <v>2.3953406400000001</v>
      </c>
      <c r="T11" s="19">
        <f t="shared" si="8"/>
        <v>1.55475936</v>
      </c>
      <c r="U11" s="19">
        <f t="shared" si="8"/>
        <v>0.96979344000000089</v>
      </c>
      <c r="V11" s="19">
        <f t="shared" si="8"/>
        <v>1.0154390400000006</v>
      </c>
      <c r="W11" s="19">
        <f t="shared" si="8"/>
        <v>1.0867164000000009</v>
      </c>
      <c r="X11" s="19">
        <f t="shared" si="8"/>
        <v>1.4220360000000005</v>
      </c>
    </row>
    <row r="12" spans="1:24" ht="11.25" customHeight="1" x14ac:dyDescent="0.2">
      <c r="A12" s="28" t="s">
        <v>14</v>
      </c>
      <c r="B12" s="7" t="s">
        <v>15</v>
      </c>
      <c r="C12" s="8">
        <v>0.58040136000000009</v>
      </c>
      <c r="D12" s="8">
        <v>0.37956072000000002</v>
      </c>
      <c r="E12" s="8">
        <v>0.51439080000000026</v>
      </c>
      <c r="F12" s="8">
        <v>0.15414168</v>
      </c>
      <c r="G12" s="8">
        <v>0.29704752000000006</v>
      </c>
      <c r="H12" s="8">
        <v>0.27492696000000005</v>
      </c>
      <c r="I12" s="8">
        <v>0.34093752000000005</v>
      </c>
      <c r="J12" s="8">
        <v>0.3107412</v>
      </c>
      <c r="K12" s="8">
        <v>0.29423856000000004</v>
      </c>
      <c r="L12" s="8">
        <v>0.42625967999999997</v>
      </c>
      <c r="M12" s="8">
        <v>0.73700088000000008</v>
      </c>
      <c r="N12" s="8">
        <v>0.48419448000000015</v>
      </c>
      <c r="O12" s="8">
        <v>0.4729586400000001</v>
      </c>
      <c r="P12" s="8">
        <v>0.76754832000000017</v>
      </c>
      <c r="Q12" s="8">
        <v>0.9655800000000001</v>
      </c>
      <c r="R12" s="8">
        <v>1.416418080000001</v>
      </c>
      <c r="S12" s="8">
        <v>0.60252192000000004</v>
      </c>
      <c r="T12" s="8">
        <v>0.31635912000000005</v>
      </c>
      <c r="U12" s="8">
        <v>0.31355016000000024</v>
      </c>
      <c r="V12" s="8">
        <v>0.24473064000000011</v>
      </c>
      <c r="W12" s="8">
        <v>0.17064432000000013</v>
      </c>
      <c r="X12" s="8">
        <v>0.36305808000000006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5.6274002400000009</v>
      </c>
      <c r="D16" s="8">
        <v>4.6291660799999992</v>
      </c>
      <c r="E16" s="8">
        <v>3.4494028800000005</v>
      </c>
      <c r="F16" s="8">
        <v>2.7239889600000002</v>
      </c>
      <c r="G16" s="8">
        <v>2.3732200800000003</v>
      </c>
      <c r="H16" s="8">
        <v>2.6569250400000004</v>
      </c>
      <c r="I16" s="8">
        <v>2.17378392</v>
      </c>
      <c r="J16" s="8">
        <v>1.7886052800000005</v>
      </c>
      <c r="K16" s="8">
        <v>1.6411348800000003</v>
      </c>
      <c r="L16" s="8">
        <v>1.6909939199999999</v>
      </c>
      <c r="M16" s="8">
        <v>1.7345328000000002</v>
      </c>
      <c r="N16" s="8">
        <v>1.7387462400000002</v>
      </c>
      <c r="O16" s="8">
        <v>1.3553232000000002</v>
      </c>
      <c r="P16" s="8">
        <v>1.8254728800000004</v>
      </c>
      <c r="Q16" s="8">
        <v>1.0674047999999996</v>
      </c>
      <c r="R16" s="8">
        <v>1.1000589600000004</v>
      </c>
      <c r="S16" s="8">
        <v>1.7928187200000001</v>
      </c>
      <c r="T16" s="8">
        <v>1.23840024</v>
      </c>
      <c r="U16" s="8">
        <v>0.65624328000000065</v>
      </c>
      <c r="V16" s="8">
        <v>0.77070840000000052</v>
      </c>
      <c r="W16" s="8">
        <v>0.91607208000000073</v>
      </c>
      <c r="X16" s="8">
        <v>1.0589779200000005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659.17400482335654</v>
      </c>
      <c r="D26" s="27">
        <f t="shared" si="11"/>
        <v>713.24201890781023</v>
      </c>
      <c r="E26" s="27">
        <f t="shared" si="11"/>
        <v>653.60792123491365</v>
      </c>
      <c r="F26" s="27">
        <f t="shared" si="11"/>
        <v>667.18165607616766</v>
      </c>
      <c r="G26" s="27">
        <f t="shared" si="11"/>
        <v>708.35842399130695</v>
      </c>
      <c r="H26" s="27">
        <f t="shared" si="11"/>
        <v>680.96910722184157</v>
      </c>
      <c r="I26" s="27">
        <f t="shared" si="11"/>
        <v>700.43789618792789</v>
      </c>
      <c r="J26" s="27">
        <f t="shared" si="11"/>
        <v>665.56732814177701</v>
      </c>
      <c r="K26" s="27">
        <f t="shared" si="11"/>
        <v>667.78746587146759</v>
      </c>
      <c r="L26" s="27">
        <f t="shared" si="11"/>
        <v>657.73695408011656</v>
      </c>
      <c r="M26" s="27">
        <f t="shared" si="11"/>
        <v>561.68791410208485</v>
      </c>
      <c r="N26" s="27">
        <f t="shared" si="11"/>
        <v>498.90677105357389</v>
      </c>
      <c r="O26" s="27">
        <f t="shared" si="11"/>
        <v>558.865956821125</v>
      </c>
      <c r="P26" s="27">
        <f t="shared" si="11"/>
        <v>524.87191700812946</v>
      </c>
      <c r="Q26" s="27">
        <f t="shared" si="11"/>
        <v>442.84807423496574</v>
      </c>
      <c r="R26" s="27">
        <f t="shared" si="11"/>
        <v>512.3595579416484</v>
      </c>
      <c r="S26" s="27">
        <f t="shared" si="11"/>
        <v>512.19222593475615</v>
      </c>
      <c r="T26" s="27">
        <f t="shared" si="11"/>
        <v>462.21249627236972</v>
      </c>
      <c r="U26" s="27">
        <f t="shared" si="11"/>
        <v>425.28822939649854</v>
      </c>
      <c r="V26" s="27">
        <f t="shared" si="11"/>
        <v>331.17243484697639</v>
      </c>
      <c r="W26" s="27">
        <f t="shared" si="11"/>
        <v>396.37362908952394</v>
      </c>
      <c r="X26" s="27">
        <f t="shared" si="11"/>
        <v>388.47783348807422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659.17400482335654</v>
      </c>
      <c r="D33" s="19">
        <f t="shared" si="13"/>
        <v>713.24201890781023</v>
      </c>
      <c r="E33" s="19">
        <f t="shared" si="13"/>
        <v>653.60792123491365</v>
      </c>
      <c r="F33" s="19">
        <f t="shared" si="13"/>
        <v>667.18165607616766</v>
      </c>
      <c r="G33" s="19">
        <f t="shared" si="13"/>
        <v>708.35842399130695</v>
      </c>
      <c r="H33" s="19">
        <f t="shared" si="13"/>
        <v>680.96910722184157</v>
      </c>
      <c r="I33" s="19">
        <f t="shared" si="13"/>
        <v>700.43789618792789</v>
      </c>
      <c r="J33" s="19">
        <f t="shared" si="13"/>
        <v>665.56732814177701</v>
      </c>
      <c r="K33" s="19">
        <f t="shared" si="13"/>
        <v>667.78746587146759</v>
      </c>
      <c r="L33" s="19">
        <f t="shared" si="13"/>
        <v>657.73695408011656</v>
      </c>
      <c r="M33" s="19">
        <f t="shared" si="13"/>
        <v>561.68791410208485</v>
      </c>
      <c r="N33" s="19">
        <f t="shared" si="13"/>
        <v>498.90677105357389</v>
      </c>
      <c r="O33" s="19">
        <f t="shared" si="13"/>
        <v>558.865956821125</v>
      </c>
      <c r="P33" s="19">
        <f t="shared" si="13"/>
        <v>524.87191700812946</v>
      </c>
      <c r="Q33" s="19">
        <f t="shared" si="13"/>
        <v>442.84807423496574</v>
      </c>
      <c r="R33" s="19">
        <f t="shared" si="13"/>
        <v>512.3595579416484</v>
      </c>
      <c r="S33" s="19">
        <f t="shared" si="13"/>
        <v>512.19222593475615</v>
      </c>
      <c r="T33" s="19">
        <f t="shared" si="13"/>
        <v>462.21249627236972</v>
      </c>
      <c r="U33" s="19">
        <f t="shared" si="13"/>
        <v>425.28822939649854</v>
      </c>
      <c r="V33" s="19">
        <f t="shared" si="13"/>
        <v>331.17243484697639</v>
      </c>
      <c r="W33" s="19">
        <f t="shared" si="13"/>
        <v>396.37362908952394</v>
      </c>
      <c r="X33" s="19">
        <f t="shared" si="13"/>
        <v>388.47783348807422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5.1851823529355539</v>
      </c>
      <c r="D36" s="8">
        <v>4.4191788360830309</v>
      </c>
      <c r="E36" s="8">
        <v>2.005719981897927</v>
      </c>
      <c r="F36" s="8">
        <v>1.0997096299644842</v>
      </c>
      <c r="G36" s="8">
        <v>2.2767493868507964</v>
      </c>
      <c r="H36" s="8">
        <v>3.3495393800162812</v>
      </c>
      <c r="I36" s="8">
        <v>3.14952658596073</v>
      </c>
      <c r="J36" s="8">
        <v>1.0108324804694429</v>
      </c>
      <c r="K36" s="8">
        <v>0.92604979043224267</v>
      </c>
      <c r="L36" s="8">
        <v>0.86891297820318525</v>
      </c>
      <c r="M36" s="8">
        <v>1.7968103599999989</v>
      </c>
      <c r="N36" s="8">
        <v>0.16264655999999972</v>
      </c>
      <c r="O36" s="8">
        <v>3.1928600000000168E-2</v>
      </c>
      <c r="P36" s="8">
        <v>3.4831199999999674E-2</v>
      </c>
      <c r="Q36" s="8">
        <v>8.1247559999999885E-2</v>
      </c>
      <c r="R36" s="8">
        <v>0.24086532000000019</v>
      </c>
      <c r="S36" s="8">
        <v>0.19437323999999964</v>
      </c>
      <c r="T36" s="8">
        <v>0.15103615999999986</v>
      </c>
      <c r="U36" s="8">
        <v>0.19162207999999997</v>
      </c>
      <c r="V36" s="8">
        <v>0.35712076000000015</v>
      </c>
      <c r="W36" s="8">
        <v>2.6123399999999831E-2</v>
      </c>
      <c r="X36" s="8">
        <v>8.1298039999999905E-2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3.5152194592840971</v>
      </c>
      <c r="D41" s="8">
        <v>4.0187333871722579</v>
      </c>
      <c r="E41" s="8">
        <v>3.4205665444741027</v>
      </c>
      <c r="F41" s="8">
        <v>3.7738774778946627</v>
      </c>
      <c r="G41" s="8">
        <v>4.0385683058157529</v>
      </c>
      <c r="H41" s="8">
        <v>5.065380211957808</v>
      </c>
      <c r="I41" s="8">
        <v>3.2463713084686132</v>
      </c>
      <c r="J41" s="8">
        <v>2.6724439492640459</v>
      </c>
      <c r="K41" s="8">
        <v>2.8265805729514466</v>
      </c>
      <c r="L41" s="8">
        <v>1.6806341837180825</v>
      </c>
      <c r="M41" s="8">
        <v>1.90846124094881</v>
      </c>
      <c r="N41" s="8">
        <v>2.3658071243431289</v>
      </c>
      <c r="O41" s="8">
        <v>2.1272072177808914</v>
      </c>
      <c r="P41" s="8">
        <v>2.0239043370487755</v>
      </c>
      <c r="Q41" s="8">
        <v>1.2098470845358833</v>
      </c>
      <c r="R41" s="8">
        <v>2.4511801034049978</v>
      </c>
      <c r="S41" s="8">
        <v>1.4334953095567067</v>
      </c>
      <c r="T41" s="8">
        <v>1.4926651657435759</v>
      </c>
      <c r="U41" s="8">
        <v>1.4096362180713797</v>
      </c>
      <c r="V41" s="8">
        <v>1.872028697471589</v>
      </c>
      <c r="W41" s="8">
        <v>1.5188074451067992</v>
      </c>
      <c r="X41" s="8">
        <v>1.7899025206739467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650.4736030111369</v>
      </c>
      <c r="D43" s="8">
        <v>704.80410668455499</v>
      </c>
      <c r="E43" s="8">
        <v>648.18163470854165</v>
      </c>
      <c r="F43" s="8">
        <v>662.30806896830848</v>
      </c>
      <c r="G43" s="8">
        <v>702.0431062986404</v>
      </c>
      <c r="H43" s="8">
        <v>672.55418762986744</v>
      </c>
      <c r="I43" s="8">
        <v>694.04199829349852</v>
      </c>
      <c r="J43" s="8">
        <v>661.88405171204352</v>
      </c>
      <c r="K43" s="8">
        <v>664.03483550808392</v>
      </c>
      <c r="L43" s="8">
        <v>655.18740691819528</v>
      </c>
      <c r="M43" s="8">
        <v>557.98264250113607</v>
      </c>
      <c r="N43" s="8">
        <v>496.37831736923079</v>
      </c>
      <c r="O43" s="8">
        <v>556.70682100334409</v>
      </c>
      <c r="P43" s="8">
        <v>522.81318147108072</v>
      </c>
      <c r="Q43" s="8">
        <v>441.55697959042988</v>
      </c>
      <c r="R43" s="8">
        <v>509.66751251824337</v>
      </c>
      <c r="S43" s="8">
        <v>510.56435738519946</v>
      </c>
      <c r="T43" s="8">
        <v>460.56879494662616</v>
      </c>
      <c r="U43" s="8">
        <v>423.68697109842714</v>
      </c>
      <c r="V43" s="8">
        <v>328.94328538950481</v>
      </c>
      <c r="W43" s="8">
        <v>394.82869824441713</v>
      </c>
      <c r="X43" s="8">
        <v>386.60663292740026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340.76053733050674</v>
      </c>
      <c r="D51" s="27">
        <v>376.67208893919775</v>
      </c>
      <c r="E51" s="27">
        <v>379.98425587091026</v>
      </c>
      <c r="F51" s="27">
        <v>409.30296952844532</v>
      </c>
      <c r="G51" s="27">
        <v>445.00194949408393</v>
      </c>
      <c r="H51" s="27">
        <v>444.82862651478564</v>
      </c>
      <c r="I51" s="27">
        <v>409.48653335414343</v>
      </c>
      <c r="J51" s="27">
        <v>405.7033086518511</v>
      </c>
      <c r="K51" s="27">
        <v>432.42488041847787</v>
      </c>
      <c r="L51" s="27">
        <v>424.4575677611453</v>
      </c>
      <c r="M51" s="27">
        <v>493.37206507464015</v>
      </c>
      <c r="N51" s="27">
        <v>460.75937556000036</v>
      </c>
      <c r="O51" s="27">
        <v>425.28672346772498</v>
      </c>
      <c r="P51" s="27">
        <v>448.36308059337142</v>
      </c>
      <c r="Q51" s="27">
        <v>423.17286082500021</v>
      </c>
      <c r="R51" s="27">
        <v>471.51239439514654</v>
      </c>
      <c r="S51" s="27">
        <v>503.92612760843662</v>
      </c>
      <c r="T51" s="27">
        <v>575.69276957885245</v>
      </c>
      <c r="U51" s="27">
        <v>519.04940855177779</v>
      </c>
      <c r="V51" s="27">
        <v>512.19557826307823</v>
      </c>
      <c r="W51" s="27">
        <v>551.63540907056245</v>
      </c>
      <c r="X51" s="27">
        <v>511.71309241993401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69.19933330943276</v>
      </c>
      <c r="D61" s="49">
        <f t="shared" si="15"/>
        <v>74.848693908505652</v>
      </c>
      <c r="E61" s="49">
        <f t="shared" si="15"/>
        <v>69.001268887725942</v>
      </c>
      <c r="F61" s="49">
        <f t="shared" si="15"/>
        <v>70.484978565825926</v>
      </c>
      <c r="G61" s="49">
        <f t="shared" si="15"/>
        <v>75.203798870743114</v>
      </c>
      <c r="H61" s="49">
        <f t="shared" si="15"/>
        <v>71.922125596780489</v>
      </c>
      <c r="I61" s="49">
        <f t="shared" si="15"/>
        <v>72.032803647058955</v>
      </c>
      <c r="J61" s="49">
        <f t="shared" si="15"/>
        <v>64.210575446133802</v>
      </c>
      <c r="K61" s="49">
        <f t="shared" si="15"/>
        <v>70.473517818503424</v>
      </c>
      <c r="L61" s="49">
        <f t="shared" si="15"/>
        <v>78.217590500902034</v>
      </c>
      <c r="M61" s="49">
        <f t="shared" si="15"/>
        <v>80.795276799999996</v>
      </c>
      <c r="N61" s="49">
        <f t="shared" si="15"/>
        <v>62.450617600000008</v>
      </c>
      <c r="O61" s="49">
        <f t="shared" si="15"/>
        <v>79.497532800000045</v>
      </c>
      <c r="P61" s="49">
        <f t="shared" si="15"/>
        <v>88.023913599999958</v>
      </c>
      <c r="Q61" s="49">
        <f t="shared" si="15"/>
        <v>95.553897600000013</v>
      </c>
      <c r="R61" s="49">
        <f t="shared" si="15"/>
        <v>101.31871680000008</v>
      </c>
      <c r="S61" s="49">
        <f t="shared" si="15"/>
        <v>115.39536960000009</v>
      </c>
      <c r="T61" s="49">
        <f t="shared" si="15"/>
        <v>102.98164799999998</v>
      </c>
      <c r="U61" s="49">
        <f t="shared" si="15"/>
        <v>107.24320320000008</v>
      </c>
      <c r="V61" s="49">
        <f t="shared" si="15"/>
        <v>68.363500800000025</v>
      </c>
      <c r="W61" s="49">
        <f t="shared" si="15"/>
        <v>67.291563109743521</v>
      </c>
      <c r="X61" s="49">
        <f t="shared" si="15"/>
        <v>70.02775359999994</v>
      </c>
    </row>
    <row r="62" spans="1:24" ht="11.25" customHeight="1" x14ac:dyDescent="0.2">
      <c r="A62" s="50" t="s">
        <v>92</v>
      </c>
      <c r="B62" s="51" t="s">
        <v>93</v>
      </c>
      <c r="C62" s="52">
        <v>69.19933330943276</v>
      </c>
      <c r="D62" s="52">
        <v>74.848693908505652</v>
      </c>
      <c r="E62" s="52">
        <v>69.001268887725942</v>
      </c>
      <c r="F62" s="52">
        <v>70.484978565825926</v>
      </c>
      <c r="G62" s="52">
        <v>75.203798870743114</v>
      </c>
      <c r="H62" s="52">
        <v>71.922125596780489</v>
      </c>
      <c r="I62" s="52">
        <v>72.032803647058955</v>
      </c>
      <c r="J62" s="52">
        <v>64.210575446133802</v>
      </c>
      <c r="K62" s="52">
        <v>70.473517818503424</v>
      </c>
      <c r="L62" s="52">
        <v>78.217590500902034</v>
      </c>
      <c r="M62" s="52">
        <v>80.795276799999996</v>
      </c>
      <c r="N62" s="52">
        <v>62.450617600000008</v>
      </c>
      <c r="O62" s="52">
        <v>79.497532800000045</v>
      </c>
      <c r="P62" s="52">
        <v>88.023913599999958</v>
      </c>
      <c r="Q62" s="52">
        <v>95.553897600000013</v>
      </c>
      <c r="R62" s="52">
        <v>101.31871680000008</v>
      </c>
      <c r="S62" s="52">
        <v>115.39536960000009</v>
      </c>
      <c r="T62" s="52">
        <v>102.98164799999998</v>
      </c>
      <c r="U62" s="52">
        <v>107.24320320000008</v>
      </c>
      <c r="V62" s="52">
        <v>68.363500800000025</v>
      </c>
      <c r="W62" s="52">
        <v>67.291563109743521</v>
      </c>
      <c r="X62" s="52">
        <v>70.02775359999994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301</v>
      </c>
      <c r="B1" s="4" t="s">
        <v>261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0</v>
      </c>
      <c r="D26" s="27">
        <f t="shared" si="11"/>
        <v>0</v>
      </c>
      <c r="E26" s="27">
        <f t="shared" si="11"/>
        <v>0</v>
      </c>
      <c r="F26" s="27">
        <f t="shared" si="11"/>
        <v>0</v>
      </c>
      <c r="G26" s="27">
        <f t="shared" si="11"/>
        <v>0</v>
      </c>
      <c r="H26" s="27">
        <f t="shared" si="11"/>
        <v>0</v>
      </c>
      <c r="I26" s="27">
        <f t="shared" si="11"/>
        <v>0</v>
      </c>
      <c r="J26" s="27">
        <f t="shared" si="11"/>
        <v>0</v>
      </c>
      <c r="K26" s="27">
        <f t="shared" si="11"/>
        <v>0</v>
      </c>
      <c r="L26" s="27">
        <f t="shared" si="11"/>
        <v>0</v>
      </c>
      <c r="M26" s="27">
        <f t="shared" si="11"/>
        <v>0</v>
      </c>
      <c r="N26" s="27">
        <f t="shared" si="11"/>
        <v>0</v>
      </c>
      <c r="O26" s="27">
        <f t="shared" si="11"/>
        <v>0</v>
      </c>
      <c r="P26" s="27">
        <f t="shared" si="11"/>
        <v>0</v>
      </c>
      <c r="Q26" s="27">
        <f t="shared" si="11"/>
        <v>0</v>
      </c>
      <c r="R26" s="27">
        <f t="shared" si="11"/>
        <v>0</v>
      </c>
      <c r="S26" s="27">
        <f t="shared" si="11"/>
        <v>0</v>
      </c>
      <c r="T26" s="27">
        <f t="shared" si="11"/>
        <v>0</v>
      </c>
      <c r="U26" s="27">
        <f t="shared" si="11"/>
        <v>0</v>
      </c>
      <c r="V26" s="27">
        <f t="shared" si="11"/>
        <v>0</v>
      </c>
      <c r="W26" s="27">
        <f t="shared" si="11"/>
        <v>0</v>
      </c>
      <c r="X26" s="27">
        <f t="shared" si="11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0</v>
      </c>
      <c r="D33" s="19">
        <f t="shared" si="13"/>
        <v>0</v>
      </c>
      <c r="E33" s="19">
        <f t="shared" si="13"/>
        <v>0</v>
      </c>
      <c r="F33" s="19">
        <f t="shared" si="13"/>
        <v>0</v>
      </c>
      <c r="G33" s="19">
        <f t="shared" si="13"/>
        <v>0</v>
      </c>
      <c r="H33" s="19">
        <f t="shared" si="13"/>
        <v>0</v>
      </c>
      <c r="I33" s="19">
        <f t="shared" si="13"/>
        <v>0</v>
      </c>
      <c r="J33" s="19">
        <f t="shared" si="13"/>
        <v>0</v>
      </c>
      <c r="K33" s="19">
        <f t="shared" si="13"/>
        <v>0</v>
      </c>
      <c r="L33" s="19">
        <f t="shared" si="13"/>
        <v>0</v>
      </c>
      <c r="M33" s="19">
        <f t="shared" si="13"/>
        <v>0</v>
      </c>
      <c r="N33" s="19">
        <f t="shared" si="13"/>
        <v>0</v>
      </c>
      <c r="O33" s="19">
        <f t="shared" si="13"/>
        <v>0</v>
      </c>
      <c r="P33" s="19">
        <f t="shared" si="13"/>
        <v>0</v>
      </c>
      <c r="Q33" s="19">
        <f t="shared" si="13"/>
        <v>0</v>
      </c>
      <c r="R33" s="19">
        <f t="shared" si="13"/>
        <v>0</v>
      </c>
      <c r="S33" s="19">
        <f t="shared" si="13"/>
        <v>0</v>
      </c>
      <c r="T33" s="19">
        <f t="shared" si="13"/>
        <v>0</v>
      </c>
      <c r="U33" s="19">
        <f t="shared" si="13"/>
        <v>0</v>
      </c>
      <c r="V33" s="19">
        <f t="shared" si="13"/>
        <v>0</v>
      </c>
      <c r="W33" s="19">
        <f t="shared" si="13"/>
        <v>0</v>
      </c>
      <c r="X33" s="19">
        <f t="shared" si="13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0</v>
      </c>
      <c r="V61" s="49">
        <f t="shared" si="15"/>
        <v>0</v>
      </c>
      <c r="W61" s="49">
        <f t="shared" si="15"/>
        <v>0</v>
      </c>
      <c r="X61" s="49">
        <f t="shared" si="15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302</v>
      </c>
      <c r="B1" s="4" t="s">
        <v>262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52.786547688027468</v>
      </c>
      <c r="D2" s="21">
        <f t="shared" ref="D2:X2" si="0">SUM(D3,D17,D22,D25,D26,D51,D52)</f>
        <v>53.189876216707745</v>
      </c>
      <c r="E2" s="21">
        <f t="shared" si="0"/>
        <v>56.180444963933255</v>
      </c>
      <c r="F2" s="21">
        <f t="shared" si="0"/>
        <v>57.893498824613147</v>
      </c>
      <c r="G2" s="21">
        <f t="shared" si="0"/>
        <v>59.055810721345168</v>
      </c>
      <c r="H2" s="21">
        <f t="shared" si="0"/>
        <v>59.234606688377411</v>
      </c>
      <c r="I2" s="21">
        <f t="shared" si="0"/>
        <v>61.733476916453014</v>
      </c>
      <c r="J2" s="21">
        <f t="shared" si="0"/>
        <v>62.900161858144436</v>
      </c>
      <c r="K2" s="21">
        <f t="shared" si="0"/>
        <v>65.429552635399844</v>
      </c>
      <c r="L2" s="21">
        <f t="shared" si="0"/>
        <v>60.941994823804748</v>
      </c>
      <c r="M2" s="21">
        <f t="shared" si="0"/>
        <v>66.487973443275095</v>
      </c>
      <c r="N2" s="21">
        <f t="shared" si="0"/>
        <v>68.677710386426355</v>
      </c>
      <c r="O2" s="21">
        <f t="shared" si="0"/>
        <v>64.376947791150357</v>
      </c>
      <c r="P2" s="21">
        <f t="shared" si="0"/>
        <v>69.30024369849906</v>
      </c>
      <c r="Q2" s="21">
        <f t="shared" si="0"/>
        <v>74.396030580034477</v>
      </c>
      <c r="R2" s="21">
        <f t="shared" si="0"/>
        <v>66.188111863204853</v>
      </c>
      <c r="S2" s="21">
        <f t="shared" si="0"/>
        <v>66.316741596806608</v>
      </c>
      <c r="T2" s="21">
        <f t="shared" si="0"/>
        <v>57.313020768777861</v>
      </c>
      <c r="U2" s="21">
        <f t="shared" si="0"/>
        <v>65.881046031723571</v>
      </c>
      <c r="V2" s="21">
        <f t="shared" si="0"/>
        <v>78.356753989945247</v>
      </c>
      <c r="W2" s="21">
        <f t="shared" si="0"/>
        <v>59.398763759913834</v>
      </c>
      <c r="X2" s="21">
        <f t="shared" si="0"/>
        <v>65.586223937655703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32.210009046121208</v>
      </c>
      <c r="D26" s="27">
        <f t="shared" si="11"/>
        <v>32.147446569296292</v>
      </c>
      <c r="E26" s="27">
        <f t="shared" si="11"/>
        <v>32.575939778634549</v>
      </c>
      <c r="F26" s="27">
        <f t="shared" si="11"/>
        <v>32.771522031798192</v>
      </c>
      <c r="G26" s="27">
        <f t="shared" si="11"/>
        <v>33.125497799006752</v>
      </c>
      <c r="H26" s="27">
        <f t="shared" si="11"/>
        <v>32.699570759837016</v>
      </c>
      <c r="I26" s="27">
        <f t="shared" si="11"/>
        <v>35.750390604764931</v>
      </c>
      <c r="J26" s="27">
        <f t="shared" si="11"/>
        <v>35.70103953373399</v>
      </c>
      <c r="K26" s="27">
        <f t="shared" si="11"/>
        <v>36.158314641367525</v>
      </c>
      <c r="L26" s="27">
        <f t="shared" si="11"/>
        <v>35.222692905677356</v>
      </c>
      <c r="M26" s="27">
        <f t="shared" si="11"/>
        <v>33.549282777914982</v>
      </c>
      <c r="N26" s="27">
        <f t="shared" si="11"/>
        <v>34.450651586426346</v>
      </c>
      <c r="O26" s="27">
        <f t="shared" si="11"/>
        <v>35.207848778875068</v>
      </c>
      <c r="P26" s="27">
        <f t="shared" si="11"/>
        <v>33.753531991870751</v>
      </c>
      <c r="Q26" s="27">
        <f t="shared" si="11"/>
        <v>32.102030205034481</v>
      </c>
      <c r="R26" s="27">
        <f t="shared" si="11"/>
        <v>32.670825498351746</v>
      </c>
      <c r="S26" s="27">
        <f t="shared" si="11"/>
        <v>32.435607785243732</v>
      </c>
      <c r="T26" s="27">
        <f t="shared" si="11"/>
        <v>23.416693967630536</v>
      </c>
      <c r="U26" s="27">
        <f t="shared" si="11"/>
        <v>27.946350643501486</v>
      </c>
      <c r="V26" s="27">
        <f t="shared" si="11"/>
        <v>29.256875993024167</v>
      </c>
      <c r="W26" s="27">
        <f t="shared" si="11"/>
        <v>22.780411350476147</v>
      </c>
      <c r="X26" s="27">
        <f t="shared" si="11"/>
        <v>27.067062191926045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32.210009046121208</v>
      </c>
      <c r="D33" s="19">
        <f t="shared" si="13"/>
        <v>32.147446569296292</v>
      </c>
      <c r="E33" s="19">
        <f t="shared" si="13"/>
        <v>32.575939778634549</v>
      </c>
      <c r="F33" s="19">
        <f t="shared" si="13"/>
        <v>32.771522031798192</v>
      </c>
      <c r="G33" s="19">
        <f t="shared" si="13"/>
        <v>33.125497799006752</v>
      </c>
      <c r="H33" s="19">
        <f t="shared" si="13"/>
        <v>32.699570759837016</v>
      </c>
      <c r="I33" s="19">
        <f t="shared" si="13"/>
        <v>35.750390604764931</v>
      </c>
      <c r="J33" s="19">
        <f t="shared" si="13"/>
        <v>35.70103953373399</v>
      </c>
      <c r="K33" s="19">
        <f t="shared" si="13"/>
        <v>36.158314641367525</v>
      </c>
      <c r="L33" s="19">
        <f t="shared" si="13"/>
        <v>35.222692905677356</v>
      </c>
      <c r="M33" s="19">
        <f t="shared" si="13"/>
        <v>33.549282777914982</v>
      </c>
      <c r="N33" s="19">
        <f t="shared" si="13"/>
        <v>34.450651586426346</v>
      </c>
      <c r="O33" s="19">
        <f t="shared" si="13"/>
        <v>35.207848778875068</v>
      </c>
      <c r="P33" s="19">
        <f t="shared" si="13"/>
        <v>33.753531991870751</v>
      </c>
      <c r="Q33" s="19">
        <f t="shared" si="13"/>
        <v>32.102030205034481</v>
      </c>
      <c r="R33" s="19">
        <f t="shared" si="13"/>
        <v>32.670825498351746</v>
      </c>
      <c r="S33" s="19">
        <f t="shared" si="13"/>
        <v>32.435607785243732</v>
      </c>
      <c r="T33" s="19">
        <f t="shared" si="13"/>
        <v>23.416693967630536</v>
      </c>
      <c r="U33" s="19">
        <f t="shared" si="13"/>
        <v>27.946350643501486</v>
      </c>
      <c r="V33" s="19">
        <f t="shared" si="13"/>
        <v>29.256875993024167</v>
      </c>
      <c r="W33" s="19">
        <f t="shared" si="13"/>
        <v>22.780411350476147</v>
      </c>
      <c r="X33" s="19">
        <f t="shared" si="13"/>
        <v>27.067062191926045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0.69995927654232581</v>
      </c>
      <c r="D36" s="8">
        <v>0.55189916102360248</v>
      </c>
      <c r="E36" s="8">
        <v>0.278538551650379</v>
      </c>
      <c r="F36" s="8">
        <v>0.15089423800129903</v>
      </c>
      <c r="G36" s="8">
        <v>0.29658336346288805</v>
      </c>
      <c r="H36" s="8">
        <v>0.44668128166249493</v>
      </c>
      <c r="I36" s="8">
        <v>0.44676804673204079</v>
      </c>
      <c r="J36" s="8">
        <v>0.15149951504176626</v>
      </c>
      <c r="K36" s="8">
        <v>0.14013624240277489</v>
      </c>
      <c r="L36" s="8">
        <v>0.31483516759060481</v>
      </c>
      <c r="M36" s="8">
        <v>0.29896780000000006</v>
      </c>
      <c r="N36" s="8">
        <v>7.5467600000000037E-2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0.16936794071590394</v>
      </c>
      <c r="D41" s="8">
        <v>0.17913373282774095</v>
      </c>
      <c r="E41" s="8">
        <v>0.16954425552589794</v>
      </c>
      <c r="F41" s="8">
        <v>0.18482148210533667</v>
      </c>
      <c r="G41" s="8">
        <v>0.18777121418424642</v>
      </c>
      <c r="H41" s="8">
        <v>0.2410986280421924</v>
      </c>
      <c r="I41" s="8">
        <v>0.16436337153138711</v>
      </c>
      <c r="J41" s="8">
        <v>0.14295873073595408</v>
      </c>
      <c r="K41" s="8">
        <v>0.15266782704855386</v>
      </c>
      <c r="L41" s="8">
        <v>8.9313736281918021E-2</v>
      </c>
      <c r="M41" s="8">
        <v>0.1133379990511905</v>
      </c>
      <c r="N41" s="8">
        <v>0.1630596756568731</v>
      </c>
      <c r="O41" s="8">
        <v>0.13401902221910914</v>
      </c>
      <c r="P41" s="8">
        <v>0.1301621429512245</v>
      </c>
      <c r="Q41" s="8">
        <v>8.7717835464116947E-2</v>
      </c>
      <c r="R41" s="8">
        <v>0.15637405659500278</v>
      </c>
      <c r="S41" s="8">
        <v>9.0813450443293434E-2</v>
      </c>
      <c r="T41" s="8">
        <v>7.5646394256425234E-2</v>
      </c>
      <c r="U41" s="8">
        <v>9.2671141928620068E-2</v>
      </c>
      <c r="V41" s="8">
        <v>0.16555978252841413</v>
      </c>
      <c r="W41" s="8">
        <v>8.7294754893201043E-2</v>
      </c>
      <c r="X41" s="8">
        <v>0.12473695932605446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31.340681828862976</v>
      </c>
      <c r="D43" s="8">
        <v>31.416413675444947</v>
      </c>
      <c r="E43" s="8">
        <v>32.127856971458272</v>
      </c>
      <c r="F43" s="8">
        <v>32.435806311691557</v>
      </c>
      <c r="G43" s="8">
        <v>32.64114322135962</v>
      </c>
      <c r="H43" s="8">
        <v>32.011790850132329</v>
      </c>
      <c r="I43" s="8">
        <v>35.139259186501505</v>
      </c>
      <c r="J43" s="8">
        <v>35.406581287956271</v>
      </c>
      <c r="K43" s="8">
        <v>35.865510571916197</v>
      </c>
      <c r="L43" s="8">
        <v>34.818544001804831</v>
      </c>
      <c r="M43" s="8">
        <v>33.136976978863792</v>
      </c>
      <c r="N43" s="8">
        <v>34.212124310769475</v>
      </c>
      <c r="O43" s="8">
        <v>35.073829756655961</v>
      </c>
      <c r="P43" s="8">
        <v>33.623369848919531</v>
      </c>
      <c r="Q43" s="8">
        <v>32.014312369570362</v>
      </c>
      <c r="R43" s="8">
        <v>32.514451441756741</v>
      </c>
      <c r="S43" s="8">
        <v>32.34479433480044</v>
      </c>
      <c r="T43" s="8">
        <v>23.341047573374112</v>
      </c>
      <c r="U43" s="8">
        <v>27.853679501572866</v>
      </c>
      <c r="V43" s="8">
        <v>29.091316210495751</v>
      </c>
      <c r="W43" s="8">
        <v>22.693116595582946</v>
      </c>
      <c r="X43" s="8">
        <v>26.942325232599991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20.576538641906264</v>
      </c>
      <c r="D51" s="27">
        <v>21.042429647411449</v>
      </c>
      <c r="E51" s="27">
        <v>23.604505185298702</v>
      </c>
      <c r="F51" s="27">
        <v>25.121976792814959</v>
      </c>
      <c r="G51" s="27">
        <v>25.930312922338416</v>
      </c>
      <c r="H51" s="27">
        <v>26.535035928540392</v>
      </c>
      <c r="I51" s="27">
        <v>25.983086311688083</v>
      </c>
      <c r="J51" s="27">
        <v>27.199122324410446</v>
      </c>
      <c r="K51" s="27">
        <v>29.271237994032322</v>
      </c>
      <c r="L51" s="27">
        <v>25.719301918127393</v>
      </c>
      <c r="M51" s="27">
        <v>32.938690665360113</v>
      </c>
      <c r="N51" s="27">
        <v>34.227058800000002</v>
      </c>
      <c r="O51" s="27">
        <v>29.169099012275289</v>
      </c>
      <c r="P51" s="27">
        <v>35.546711706628301</v>
      </c>
      <c r="Q51" s="27">
        <v>42.294000374999989</v>
      </c>
      <c r="R51" s="27">
        <v>33.517286364853099</v>
      </c>
      <c r="S51" s="27">
        <v>33.881133811562876</v>
      </c>
      <c r="T51" s="27">
        <v>33.896326801147325</v>
      </c>
      <c r="U51" s="27">
        <v>37.934695388222089</v>
      </c>
      <c r="V51" s="27">
        <v>49.099877996921087</v>
      </c>
      <c r="W51" s="27">
        <v>36.618352409437691</v>
      </c>
      <c r="X51" s="27">
        <v>38.519161745729654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1.613473090567231</v>
      </c>
      <c r="D61" s="49">
        <f t="shared" si="15"/>
        <v>1.6145572914943296</v>
      </c>
      <c r="E61" s="49">
        <f t="shared" si="15"/>
        <v>1.6550959122740452</v>
      </c>
      <c r="F61" s="49">
        <f t="shared" si="15"/>
        <v>1.6704838341740451</v>
      </c>
      <c r="G61" s="49">
        <f t="shared" si="15"/>
        <v>1.6920859292568975</v>
      </c>
      <c r="H61" s="49">
        <f t="shared" si="15"/>
        <v>1.6566328032195261</v>
      </c>
      <c r="I61" s="49">
        <f t="shared" si="15"/>
        <v>1.764892352941043</v>
      </c>
      <c r="J61" s="49">
        <f t="shared" si="15"/>
        <v>1.6622245538661866</v>
      </c>
      <c r="K61" s="49">
        <f t="shared" si="15"/>
        <v>1.8420149814965721</v>
      </c>
      <c r="L61" s="49">
        <f t="shared" si="15"/>
        <v>2.0115486990979967</v>
      </c>
      <c r="M61" s="49">
        <f t="shared" si="15"/>
        <v>2.321984</v>
      </c>
      <c r="N61" s="49">
        <f t="shared" si="15"/>
        <v>2.4012799999999999</v>
      </c>
      <c r="O61" s="49">
        <f t="shared" si="15"/>
        <v>1.6823520000000001</v>
      </c>
      <c r="P61" s="49">
        <f t="shared" si="15"/>
        <v>1.4090719999999994</v>
      </c>
      <c r="Q61" s="49">
        <f t="shared" si="15"/>
        <v>3.5800799999999997</v>
      </c>
      <c r="R61" s="49">
        <f t="shared" si="15"/>
        <v>3.8495520000000001</v>
      </c>
      <c r="S61" s="49">
        <f t="shared" si="15"/>
        <v>3.0478560000000003</v>
      </c>
      <c r="T61" s="49">
        <f t="shared" si="15"/>
        <v>3.4490399999999997</v>
      </c>
      <c r="U61" s="49">
        <f t="shared" si="15"/>
        <v>4.9859039999999997</v>
      </c>
      <c r="V61" s="49">
        <f t="shared" si="15"/>
        <v>4.0548479999999998</v>
      </c>
      <c r="W61" s="49">
        <f t="shared" si="15"/>
        <v>4.4554576902564458</v>
      </c>
      <c r="X61" s="49">
        <f t="shared" si="15"/>
        <v>4.8134239999999986</v>
      </c>
    </row>
    <row r="62" spans="1:24" ht="11.25" customHeight="1" x14ac:dyDescent="0.2">
      <c r="A62" s="50" t="s">
        <v>92</v>
      </c>
      <c r="B62" s="51" t="s">
        <v>93</v>
      </c>
      <c r="C62" s="52">
        <v>1.613473090567231</v>
      </c>
      <c r="D62" s="52">
        <v>1.6145572914943296</v>
      </c>
      <c r="E62" s="52">
        <v>1.6550959122740452</v>
      </c>
      <c r="F62" s="52">
        <v>1.6704838341740451</v>
      </c>
      <c r="G62" s="52">
        <v>1.6920859292568975</v>
      </c>
      <c r="H62" s="52">
        <v>1.6566328032195261</v>
      </c>
      <c r="I62" s="52">
        <v>1.764892352941043</v>
      </c>
      <c r="J62" s="52">
        <v>1.6622245538661866</v>
      </c>
      <c r="K62" s="52">
        <v>1.8420149814965721</v>
      </c>
      <c r="L62" s="52">
        <v>2.0115486990979967</v>
      </c>
      <c r="M62" s="52">
        <v>2.321984</v>
      </c>
      <c r="N62" s="52">
        <v>2.4012799999999999</v>
      </c>
      <c r="O62" s="52">
        <v>1.6823520000000001</v>
      </c>
      <c r="P62" s="52">
        <v>1.4090719999999994</v>
      </c>
      <c r="Q62" s="52">
        <v>3.5800799999999997</v>
      </c>
      <c r="R62" s="52">
        <v>3.8495520000000001</v>
      </c>
      <c r="S62" s="52">
        <v>3.0478560000000003</v>
      </c>
      <c r="T62" s="52">
        <v>3.4490399999999997</v>
      </c>
      <c r="U62" s="52">
        <v>4.9859039999999997</v>
      </c>
      <c r="V62" s="52">
        <v>4.0548479999999998</v>
      </c>
      <c r="W62" s="52">
        <v>4.4554576902564458</v>
      </c>
      <c r="X62" s="52">
        <v>4.8134239999999986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303</v>
      </c>
      <c r="B1" s="4" t="s">
        <v>263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15.194876918109134</v>
      </c>
      <c r="D2" s="21">
        <f t="shared" ref="D2:X2" si="0">SUM(D3,D17,D22,D25,D26,D51,D52)</f>
        <v>18.961622056284085</v>
      </c>
      <c r="E2" s="21">
        <f t="shared" si="0"/>
        <v>11.24684481024256</v>
      </c>
      <c r="F2" s="21">
        <f t="shared" si="0"/>
        <v>8.7734600507739913</v>
      </c>
      <c r="G2" s="21">
        <f t="shared" si="0"/>
        <v>10.548256353263989</v>
      </c>
      <c r="H2" s="21">
        <f t="shared" si="0"/>
        <v>12.465889134995207</v>
      </c>
      <c r="I2" s="21">
        <f t="shared" si="0"/>
        <v>12.808292861475614</v>
      </c>
      <c r="J2" s="21">
        <f t="shared" si="0"/>
        <v>9.8300690282274239</v>
      </c>
      <c r="K2" s="21">
        <f t="shared" si="0"/>
        <v>11.768445834654905</v>
      </c>
      <c r="L2" s="21">
        <f t="shared" si="0"/>
        <v>15.982749374933693</v>
      </c>
      <c r="M2" s="21">
        <f t="shared" si="0"/>
        <v>16.1824941</v>
      </c>
      <c r="N2" s="21">
        <f t="shared" si="0"/>
        <v>13.598554</v>
      </c>
      <c r="O2" s="21">
        <f t="shared" si="0"/>
        <v>15.702571000000002</v>
      </c>
      <c r="P2" s="21">
        <f t="shared" si="0"/>
        <v>13.466624100000002</v>
      </c>
      <c r="Q2" s="21">
        <f t="shared" si="0"/>
        <v>12.826430999999994</v>
      </c>
      <c r="R2" s="21">
        <f t="shared" si="0"/>
        <v>15.919577400000001</v>
      </c>
      <c r="S2" s="21">
        <f t="shared" si="0"/>
        <v>16.309328700000002</v>
      </c>
      <c r="T2" s="21">
        <f t="shared" si="0"/>
        <v>19.633636299999999</v>
      </c>
      <c r="U2" s="21">
        <f t="shared" si="0"/>
        <v>18.384765100000006</v>
      </c>
      <c r="V2" s="21">
        <f t="shared" si="0"/>
        <v>18.8543807</v>
      </c>
      <c r="W2" s="21">
        <f t="shared" si="0"/>
        <v>19.453324200000004</v>
      </c>
      <c r="X2" s="21">
        <f t="shared" si="0"/>
        <v>15.412360994336714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8.6278836105221224</v>
      </c>
      <c r="D26" s="27">
        <f t="shared" si="11"/>
        <v>9.541947242893368</v>
      </c>
      <c r="E26" s="27">
        <f t="shared" si="11"/>
        <v>3.521042426451694</v>
      </c>
      <c r="F26" s="27">
        <f t="shared" si="11"/>
        <v>1.6520466120342157</v>
      </c>
      <c r="G26" s="27">
        <f t="shared" si="11"/>
        <v>3.231968209686316</v>
      </c>
      <c r="H26" s="27">
        <f t="shared" si="11"/>
        <v>4.9115036183212233</v>
      </c>
      <c r="I26" s="27">
        <f t="shared" si="11"/>
        <v>5.1114296473072294</v>
      </c>
      <c r="J26" s="27">
        <f t="shared" si="11"/>
        <v>1.7403184844887898</v>
      </c>
      <c r="K26" s="27">
        <f t="shared" si="11"/>
        <v>1.8364644471649814</v>
      </c>
      <c r="L26" s="27">
        <f t="shared" si="11"/>
        <v>4.8044166142062101</v>
      </c>
      <c r="M26" s="27">
        <f t="shared" si="11"/>
        <v>3.8923866000000005</v>
      </c>
      <c r="N26" s="27">
        <f t="shared" si="11"/>
        <v>1.7792938000000005</v>
      </c>
      <c r="O26" s="27">
        <f t="shared" si="11"/>
        <v>0.85626700000000011</v>
      </c>
      <c r="P26" s="27">
        <f t="shared" si="11"/>
        <v>0.98398140000000034</v>
      </c>
      <c r="Q26" s="27">
        <f t="shared" si="11"/>
        <v>1.2365076000000002</v>
      </c>
      <c r="R26" s="27">
        <f t="shared" si="11"/>
        <v>1.0101047999999999</v>
      </c>
      <c r="S26" s="27">
        <f t="shared" si="11"/>
        <v>1.0275204</v>
      </c>
      <c r="T26" s="27">
        <f t="shared" si="11"/>
        <v>0.79531240000000025</v>
      </c>
      <c r="U26" s="27">
        <f t="shared" si="11"/>
        <v>1.0130074</v>
      </c>
      <c r="V26" s="27">
        <f t="shared" si="11"/>
        <v>1.4251766000000003</v>
      </c>
      <c r="W26" s="27">
        <f t="shared" si="11"/>
        <v>1.2539232000000002</v>
      </c>
      <c r="X26" s="27">
        <f t="shared" si="11"/>
        <v>0.53407840000000006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8.6278836105221224</v>
      </c>
      <c r="D33" s="19">
        <f t="shared" si="13"/>
        <v>9.541947242893368</v>
      </c>
      <c r="E33" s="19">
        <f t="shared" si="13"/>
        <v>3.521042426451694</v>
      </c>
      <c r="F33" s="19">
        <f t="shared" si="13"/>
        <v>1.6520466120342157</v>
      </c>
      <c r="G33" s="19">
        <f t="shared" si="13"/>
        <v>3.231968209686316</v>
      </c>
      <c r="H33" s="19">
        <f t="shared" si="13"/>
        <v>4.9115036183212233</v>
      </c>
      <c r="I33" s="19">
        <f t="shared" si="13"/>
        <v>5.1114296473072294</v>
      </c>
      <c r="J33" s="19">
        <f t="shared" si="13"/>
        <v>1.7403184844887898</v>
      </c>
      <c r="K33" s="19">
        <f t="shared" si="13"/>
        <v>1.8364644471649814</v>
      </c>
      <c r="L33" s="19">
        <f t="shared" si="13"/>
        <v>4.8044166142062101</v>
      </c>
      <c r="M33" s="19">
        <f t="shared" si="13"/>
        <v>3.8923866000000005</v>
      </c>
      <c r="N33" s="19">
        <f t="shared" si="13"/>
        <v>1.7792938000000005</v>
      </c>
      <c r="O33" s="19">
        <f t="shared" si="13"/>
        <v>0.85626700000000011</v>
      </c>
      <c r="P33" s="19">
        <f t="shared" si="13"/>
        <v>0.98398140000000034</v>
      </c>
      <c r="Q33" s="19">
        <f t="shared" si="13"/>
        <v>1.2365076000000002</v>
      </c>
      <c r="R33" s="19">
        <f t="shared" si="13"/>
        <v>1.0101047999999999</v>
      </c>
      <c r="S33" s="19">
        <f t="shared" si="13"/>
        <v>1.0275204</v>
      </c>
      <c r="T33" s="19">
        <f t="shared" si="13"/>
        <v>0.79531240000000025</v>
      </c>
      <c r="U33" s="19">
        <f t="shared" si="13"/>
        <v>1.0130074</v>
      </c>
      <c r="V33" s="19">
        <f t="shared" si="13"/>
        <v>1.4251766000000003</v>
      </c>
      <c r="W33" s="19">
        <f t="shared" si="13"/>
        <v>1.2539232000000002</v>
      </c>
      <c r="X33" s="19">
        <f t="shared" si="13"/>
        <v>0.53407840000000006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8.6278836105221224</v>
      </c>
      <c r="D36" s="8">
        <v>9.541947242893368</v>
      </c>
      <c r="E36" s="8">
        <v>3.521042426451694</v>
      </c>
      <c r="F36" s="8">
        <v>1.6520466120342157</v>
      </c>
      <c r="G36" s="8">
        <v>3.231968209686316</v>
      </c>
      <c r="H36" s="8">
        <v>4.9115036183212233</v>
      </c>
      <c r="I36" s="8">
        <v>5.1114296473072294</v>
      </c>
      <c r="J36" s="8">
        <v>1.7403184844887898</v>
      </c>
      <c r="K36" s="8">
        <v>1.8364644471649814</v>
      </c>
      <c r="L36" s="8">
        <v>4.8044166142062101</v>
      </c>
      <c r="M36" s="8">
        <v>3.8923866000000005</v>
      </c>
      <c r="N36" s="8">
        <v>1.7792938000000005</v>
      </c>
      <c r="O36" s="8">
        <v>0.85626700000000011</v>
      </c>
      <c r="P36" s="8">
        <v>0.98398140000000034</v>
      </c>
      <c r="Q36" s="8">
        <v>1.2365076000000002</v>
      </c>
      <c r="R36" s="8">
        <v>1.0101047999999999</v>
      </c>
      <c r="S36" s="8">
        <v>1.0275204</v>
      </c>
      <c r="T36" s="8">
        <v>0.79531240000000025</v>
      </c>
      <c r="U36" s="8">
        <v>1.0130074</v>
      </c>
      <c r="V36" s="8">
        <v>1.4251766000000003</v>
      </c>
      <c r="W36" s="8">
        <v>1.2539232000000002</v>
      </c>
      <c r="X36" s="8">
        <v>0.53407840000000006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6.5669933075870111</v>
      </c>
      <c r="D51" s="27">
        <v>9.4196748133907189</v>
      </c>
      <c r="E51" s="27">
        <v>7.7258023837908674</v>
      </c>
      <c r="F51" s="27">
        <v>7.1214134387397756</v>
      </c>
      <c r="G51" s="27">
        <v>7.3162881435776734</v>
      </c>
      <c r="H51" s="27">
        <v>7.5543855166739835</v>
      </c>
      <c r="I51" s="27">
        <v>7.6968632141683839</v>
      </c>
      <c r="J51" s="27">
        <v>8.0897505437386332</v>
      </c>
      <c r="K51" s="27">
        <v>9.9319813874899232</v>
      </c>
      <c r="L51" s="27">
        <v>11.178332760727482</v>
      </c>
      <c r="M51" s="27">
        <v>12.2901075</v>
      </c>
      <c r="N51" s="27">
        <v>11.8192602</v>
      </c>
      <c r="O51" s="27">
        <v>14.846304000000002</v>
      </c>
      <c r="P51" s="27">
        <v>12.482642700000001</v>
      </c>
      <c r="Q51" s="27">
        <v>11.589923399999995</v>
      </c>
      <c r="R51" s="27">
        <v>14.909472600000001</v>
      </c>
      <c r="S51" s="27">
        <v>15.281808300000002</v>
      </c>
      <c r="T51" s="27">
        <v>18.838323899999999</v>
      </c>
      <c r="U51" s="27">
        <v>17.371757700000007</v>
      </c>
      <c r="V51" s="27">
        <v>17.4292041</v>
      </c>
      <c r="W51" s="27">
        <v>18.199401000000005</v>
      </c>
      <c r="X51" s="27">
        <v>14.878282594336714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0</v>
      </c>
      <c r="V61" s="49">
        <f t="shared" si="15"/>
        <v>0</v>
      </c>
      <c r="W61" s="49">
        <f t="shared" si="15"/>
        <v>0</v>
      </c>
      <c r="X61" s="49">
        <f t="shared" si="15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264</v>
      </c>
      <c r="B1" s="4" t="s">
        <v>265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47.902629960000013</v>
      </c>
      <c r="D2" s="21">
        <f t="shared" ref="D2:X2" si="0">SUM(D3,D17,D22,D25,D26,D51,D52)</f>
        <v>50.686298639999997</v>
      </c>
      <c r="E2" s="21">
        <f t="shared" si="0"/>
        <v>50.17204259999999</v>
      </c>
      <c r="F2" s="21">
        <f t="shared" si="0"/>
        <v>53.380001160000006</v>
      </c>
      <c r="G2" s="21">
        <f t="shared" si="0"/>
        <v>51.645557879999991</v>
      </c>
      <c r="H2" s="21">
        <f t="shared" si="0"/>
        <v>52.382021759999986</v>
      </c>
      <c r="I2" s="21">
        <f t="shared" si="0"/>
        <v>53.738670240000005</v>
      </c>
      <c r="J2" s="21">
        <f t="shared" si="0"/>
        <v>57.577073399999982</v>
      </c>
      <c r="K2" s="21">
        <f t="shared" si="0"/>
        <v>57.957834959999985</v>
      </c>
      <c r="L2" s="21">
        <f t="shared" si="0"/>
        <v>65.027470680000022</v>
      </c>
      <c r="M2" s="21">
        <f t="shared" si="0"/>
        <v>66.463358760000006</v>
      </c>
      <c r="N2" s="21">
        <f t="shared" si="0"/>
        <v>52.677897479999992</v>
      </c>
      <c r="O2" s="21">
        <f t="shared" si="0"/>
        <v>54.799706520000001</v>
      </c>
      <c r="P2" s="21">
        <f t="shared" si="0"/>
        <v>60.129571319999997</v>
      </c>
      <c r="Q2" s="21">
        <f t="shared" si="0"/>
        <v>60.306844679999983</v>
      </c>
      <c r="R2" s="21">
        <f t="shared" si="0"/>
        <v>60.049089719999998</v>
      </c>
      <c r="S2" s="21">
        <f t="shared" si="0"/>
        <v>70.66554696</v>
      </c>
      <c r="T2" s="21">
        <f t="shared" si="0"/>
        <v>63.251147159999981</v>
      </c>
      <c r="U2" s="21">
        <f t="shared" si="0"/>
        <v>60.630618960000007</v>
      </c>
      <c r="V2" s="21">
        <f t="shared" si="0"/>
        <v>59.753390039999992</v>
      </c>
      <c r="W2" s="21">
        <f t="shared" si="0"/>
        <v>72.960079319999991</v>
      </c>
      <c r="X2" s="21">
        <f t="shared" si="0"/>
        <v>73.842635879999989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47.844061560000014</v>
      </c>
      <c r="D26" s="27">
        <f t="shared" si="11"/>
        <v>50.647320359999995</v>
      </c>
      <c r="E26" s="27">
        <f t="shared" si="11"/>
        <v>50.134074119999987</v>
      </c>
      <c r="F26" s="27">
        <f t="shared" si="11"/>
        <v>53.316787680000004</v>
      </c>
      <c r="G26" s="27">
        <f t="shared" si="11"/>
        <v>51.579113039999989</v>
      </c>
      <c r="H26" s="27">
        <f t="shared" si="11"/>
        <v>52.322039639999986</v>
      </c>
      <c r="I26" s="27">
        <f t="shared" si="11"/>
        <v>53.660107800000006</v>
      </c>
      <c r="J26" s="27">
        <f t="shared" si="11"/>
        <v>57.513455999999984</v>
      </c>
      <c r="K26" s="27">
        <f t="shared" si="11"/>
        <v>57.891188159999984</v>
      </c>
      <c r="L26" s="27">
        <f t="shared" si="11"/>
        <v>64.964863080000015</v>
      </c>
      <c r="M26" s="27">
        <f t="shared" si="11"/>
        <v>66.388027680000008</v>
      </c>
      <c r="N26" s="27">
        <f t="shared" si="11"/>
        <v>52.677897479999992</v>
      </c>
      <c r="O26" s="27">
        <f t="shared" si="11"/>
        <v>54.799706520000001</v>
      </c>
      <c r="P26" s="27">
        <f t="shared" si="11"/>
        <v>60.129571319999997</v>
      </c>
      <c r="Q26" s="27">
        <f t="shared" si="11"/>
        <v>60.305632919999987</v>
      </c>
      <c r="R26" s="27">
        <f t="shared" si="11"/>
        <v>60.047675999999996</v>
      </c>
      <c r="S26" s="27">
        <f t="shared" si="11"/>
        <v>70.663123440000007</v>
      </c>
      <c r="T26" s="27">
        <f t="shared" si="11"/>
        <v>63.249329519999982</v>
      </c>
      <c r="U26" s="27">
        <f t="shared" si="11"/>
        <v>60.630013080000005</v>
      </c>
      <c r="V26" s="27">
        <f t="shared" si="11"/>
        <v>59.751572399999993</v>
      </c>
      <c r="W26" s="27">
        <f t="shared" si="11"/>
        <v>72.958059719999994</v>
      </c>
      <c r="X26" s="27">
        <f t="shared" si="11"/>
        <v>73.842635879999989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47.844061560000014</v>
      </c>
      <c r="D33" s="19">
        <f t="shared" si="13"/>
        <v>50.647320359999995</v>
      </c>
      <c r="E33" s="19">
        <f t="shared" si="13"/>
        <v>50.134074119999987</v>
      </c>
      <c r="F33" s="19">
        <f t="shared" si="13"/>
        <v>53.316787680000004</v>
      </c>
      <c r="G33" s="19">
        <f t="shared" si="13"/>
        <v>51.579113039999989</v>
      </c>
      <c r="H33" s="19">
        <f t="shared" si="13"/>
        <v>52.322039639999986</v>
      </c>
      <c r="I33" s="19">
        <f t="shared" si="13"/>
        <v>53.660107800000006</v>
      </c>
      <c r="J33" s="19">
        <f t="shared" si="13"/>
        <v>57.513455999999984</v>
      </c>
      <c r="K33" s="19">
        <f t="shared" si="13"/>
        <v>57.891188159999984</v>
      </c>
      <c r="L33" s="19">
        <f t="shared" si="13"/>
        <v>64.964863080000015</v>
      </c>
      <c r="M33" s="19">
        <f t="shared" si="13"/>
        <v>66.388027680000008</v>
      </c>
      <c r="N33" s="19">
        <f t="shared" si="13"/>
        <v>52.677897479999992</v>
      </c>
      <c r="O33" s="19">
        <f t="shared" si="13"/>
        <v>54.799706520000001</v>
      </c>
      <c r="P33" s="19">
        <f t="shared" si="13"/>
        <v>60.129571319999997</v>
      </c>
      <c r="Q33" s="19">
        <f t="shared" si="13"/>
        <v>60.305632919999987</v>
      </c>
      <c r="R33" s="19">
        <f t="shared" si="13"/>
        <v>60.047675999999996</v>
      </c>
      <c r="S33" s="19">
        <f t="shared" si="13"/>
        <v>70.663123440000007</v>
      </c>
      <c r="T33" s="19">
        <f t="shared" si="13"/>
        <v>63.249329519999982</v>
      </c>
      <c r="U33" s="19">
        <f t="shared" si="13"/>
        <v>60.630013080000005</v>
      </c>
      <c r="V33" s="19">
        <f t="shared" si="13"/>
        <v>59.751572399999993</v>
      </c>
      <c r="W33" s="19">
        <f t="shared" si="13"/>
        <v>72.958059719999994</v>
      </c>
      <c r="X33" s="19">
        <f t="shared" si="13"/>
        <v>73.842635879999989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2.9830323600000006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44.861029200000011</v>
      </c>
      <c r="D43" s="8">
        <v>50.647320359999995</v>
      </c>
      <c r="E43" s="8">
        <v>50.134074119999987</v>
      </c>
      <c r="F43" s="8">
        <v>53.316787680000004</v>
      </c>
      <c r="G43" s="8">
        <v>51.579113039999989</v>
      </c>
      <c r="H43" s="8">
        <v>52.322039639999986</v>
      </c>
      <c r="I43" s="8">
        <v>53.660107800000006</v>
      </c>
      <c r="J43" s="8">
        <v>57.513455999999984</v>
      </c>
      <c r="K43" s="8">
        <v>57.891188159999984</v>
      </c>
      <c r="L43" s="8">
        <v>64.964863080000015</v>
      </c>
      <c r="M43" s="8">
        <v>66.388027680000008</v>
      </c>
      <c r="N43" s="8">
        <v>52.677897479999992</v>
      </c>
      <c r="O43" s="8">
        <v>54.799706520000001</v>
      </c>
      <c r="P43" s="8">
        <v>60.129571319999997</v>
      </c>
      <c r="Q43" s="8">
        <v>60.305632919999987</v>
      </c>
      <c r="R43" s="8">
        <v>60.047675999999996</v>
      </c>
      <c r="S43" s="8">
        <v>70.663123440000007</v>
      </c>
      <c r="T43" s="8">
        <v>63.249329519999982</v>
      </c>
      <c r="U43" s="8">
        <v>60.630013080000005</v>
      </c>
      <c r="V43" s="8">
        <v>59.751572399999993</v>
      </c>
      <c r="W43" s="8">
        <v>72.958059719999994</v>
      </c>
      <c r="X43" s="8">
        <v>73.842635879999989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5.8568399999999993E-2</v>
      </c>
      <c r="D51" s="27">
        <v>3.8978280000000011E-2</v>
      </c>
      <c r="E51" s="27">
        <v>3.7968479999999992E-2</v>
      </c>
      <c r="F51" s="27">
        <v>6.3213480000000002E-2</v>
      </c>
      <c r="G51" s="27">
        <v>6.6444840000000019E-2</v>
      </c>
      <c r="H51" s="27">
        <v>5.9982119999999993E-2</v>
      </c>
      <c r="I51" s="27">
        <v>7.8562440000000011E-2</v>
      </c>
      <c r="J51" s="27">
        <v>6.3617400000000005E-2</v>
      </c>
      <c r="K51" s="27">
        <v>6.6646800000000006E-2</v>
      </c>
      <c r="L51" s="27">
        <v>6.2607600000000013E-2</v>
      </c>
      <c r="M51" s="27">
        <v>7.5331079999999995E-2</v>
      </c>
      <c r="N51" s="27">
        <v>0</v>
      </c>
      <c r="O51" s="27">
        <v>0</v>
      </c>
      <c r="P51" s="27">
        <v>0</v>
      </c>
      <c r="Q51" s="27">
        <v>1.2117600000000001E-3</v>
      </c>
      <c r="R51" s="27">
        <v>1.41372E-3</v>
      </c>
      <c r="S51" s="27">
        <v>2.4235199999999993E-3</v>
      </c>
      <c r="T51" s="27">
        <v>1.8176399999999999E-3</v>
      </c>
      <c r="U51" s="27">
        <v>6.0588000000000005E-4</v>
      </c>
      <c r="V51" s="27">
        <v>1.8176399999999999E-3</v>
      </c>
      <c r="W51" s="27">
        <v>2.0195999999999999E-3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0.4098275999999999</v>
      </c>
      <c r="D61" s="49">
        <f t="shared" si="15"/>
        <v>1.0576893600000001</v>
      </c>
      <c r="E61" s="49">
        <f t="shared" si="15"/>
        <v>1.3570502400000002</v>
      </c>
      <c r="F61" s="49">
        <f t="shared" si="15"/>
        <v>2.7705132000000008</v>
      </c>
      <c r="G61" s="49">
        <f t="shared" si="15"/>
        <v>4.3137057599999995</v>
      </c>
      <c r="H61" s="49">
        <f t="shared" si="15"/>
        <v>6.2396006400000008</v>
      </c>
      <c r="I61" s="49">
        <f t="shared" si="15"/>
        <v>7.6326213600000008</v>
      </c>
      <c r="J61" s="49">
        <f t="shared" si="15"/>
        <v>8.7677553600000007</v>
      </c>
      <c r="K61" s="49">
        <f t="shared" si="15"/>
        <v>10.581021360000001</v>
      </c>
      <c r="L61" s="49">
        <f t="shared" si="15"/>
        <v>12.975318720000001</v>
      </c>
      <c r="M61" s="49">
        <f t="shared" si="15"/>
        <v>10.213847280000001</v>
      </c>
      <c r="N61" s="49">
        <f t="shared" si="15"/>
        <v>9.2208261599999997</v>
      </c>
      <c r="O61" s="49">
        <f t="shared" si="15"/>
        <v>9.2878531200000012</v>
      </c>
      <c r="P61" s="49">
        <f t="shared" si="15"/>
        <v>8.2244635200000005</v>
      </c>
      <c r="Q61" s="49">
        <f t="shared" si="15"/>
        <v>5.8950309600000006</v>
      </c>
      <c r="R61" s="49">
        <f t="shared" si="15"/>
        <v>5.7415175999999999</v>
      </c>
      <c r="S61" s="49">
        <f t="shared" si="15"/>
        <v>7.2552261600000012</v>
      </c>
      <c r="T61" s="49">
        <f t="shared" si="15"/>
        <v>8.3449548</v>
      </c>
      <c r="U61" s="49">
        <f t="shared" si="15"/>
        <v>10.0275084</v>
      </c>
      <c r="V61" s="49">
        <f t="shared" si="15"/>
        <v>5.3548840800000015</v>
      </c>
      <c r="W61" s="49">
        <f t="shared" si="15"/>
        <v>3.5825025599999987</v>
      </c>
      <c r="X61" s="49">
        <f t="shared" si="15"/>
        <v>0.82614168000000021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0.4098275999999999</v>
      </c>
      <c r="D64" s="52">
        <v>1.0576893600000001</v>
      </c>
      <c r="E64" s="52">
        <v>1.3570502400000002</v>
      </c>
      <c r="F64" s="52">
        <v>2.7705132000000008</v>
      </c>
      <c r="G64" s="52">
        <v>4.3137057599999995</v>
      </c>
      <c r="H64" s="52">
        <v>6.2396006400000008</v>
      </c>
      <c r="I64" s="52">
        <v>7.6326213600000008</v>
      </c>
      <c r="J64" s="52">
        <v>8.7677553600000007</v>
      </c>
      <c r="K64" s="52">
        <v>10.581021360000001</v>
      </c>
      <c r="L64" s="52">
        <v>12.975318720000001</v>
      </c>
      <c r="M64" s="52">
        <v>10.213847280000001</v>
      </c>
      <c r="N64" s="52">
        <v>9.2208261599999997</v>
      </c>
      <c r="O64" s="52">
        <v>9.2878531200000012</v>
      </c>
      <c r="P64" s="52">
        <v>8.2244635200000005</v>
      </c>
      <c r="Q64" s="52">
        <v>5.8950309600000006</v>
      </c>
      <c r="R64" s="52">
        <v>5.7415175999999999</v>
      </c>
      <c r="S64" s="52">
        <v>7.2552261600000012</v>
      </c>
      <c r="T64" s="52">
        <v>8.3449548</v>
      </c>
      <c r="U64" s="52">
        <v>10.0275084</v>
      </c>
      <c r="V64" s="52">
        <v>5.3548840800000015</v>
      </c>
      <c r="W64" s="52">
        <v>3.5825025599999987</v>
      </c>
      <c r="X64" s="52">
        <v>0.82614168000000021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B51F9679BA144793883E00F33314C2" ma:contentTypeVersion="13" ma:contentTypeDescription="Create a new document." ma:contentTypeScope="" ma:versionID="8c333d80c301a914a206b290c4b90b3b">
  <xsd:schema xmlns:xsd="http://www.w3.org/2001/XMLSchema" xmlns:xs="http://www.w3.org/2001/XMLSchema" xmlns:p="http://schemas.microsoft.com/office/2006/metadata/properties" xmlns:ns2="399c1a43-fcee-47b9-8e14-d0136f5b770f" xmlns:ns3="a0ef95e8-51fd-41c3-80a8-973dcfb15a5e" targetNamespace="http://schemas.microsoft.com/office/2006/metadata/properties" ma:root="true" ma:fieldsID="f1714cbb5ff7ee15686c65dd8b2eb882" ns2:_="" ns3:_="">
    <xsd:import namespace="399c1a43-fcee-47b9-8e14-d0136f5b770f"/>
    <xsd:import namespace="a0ef95e8-51fd-41c3-80a8-973dcfb15a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9c1a43-fcee-47b9-8e14-d0136f5b77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162caacc-edf8-42da-adb8-e01fde2280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ef95e8-51fd-41c3-80a8-973dcfb15a5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4ff86b3-2118-4750-92d1-1c6c8b88d6fd}" ma:internalName="TaxCatchAll" ma:showField="CatchAllData" ma:web="a0ef95e8-51fd-41c3-80a8-973dcfb15a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0ef95e8-51fd-41c3-80a8-973dcfb15a5e" xsi:nil="true"/>
    <lcf76f155ced4ddcb4097134ff3c332f xmlns="399c1a43-fcee-47b9-8e14-d0136f5b770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A63B90A-6E59-4189-9974-F77FB1859871}"/>
</file>

<file path=customXml/itemProps2.xml><?xml version="1.0" encoding="utf-8"?>
<ds:datastoreItem xmlns:ds="http://schemas.openxmlformats.org/officeDocument/2006/customXml" ds:itemID="{507E74D7-A8AC-4FEE-8651-0DD99335D997}"/>
</file>

<file path=customXml/itemProps3.xml><?xml version="1.0" encoding="utf-8"?>
<ds:datastoreItem xmlns:ds="http://schemas.openxmlformats.org/officeDocument/2006/customXml" ds:itemID="{FDD649C4-775F-4764-9FD9-82BE49B0569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95</vt:i4>
      </vt:variant>
    </vt:vector>
  </HeadingPairs>
  <TitlesOfParts>
    <vt:vector size="95" baseType="lpstr">
      <vt:lpstr>cover</vt:lpstr>
      <vt:lpstr>index</vt:lpstr>
      <vt:lpstr>ef</vt:lpstr>
      <vt:lpstr>GAE</vt:lpstr>
      <vt:lpstr>INTMARB</vt:lpstr>
      <vt:lpstr>INTMARB_IN</vt:lpstr>
      <vt:lpstr>INTMARB_EX</vt:lpstr>
      <vt:lpstr>GIC</vt:lpstr>
      <vt:lpstr>INTAVI</vt:lpstr>
      <vt:lpstr>INTAVI_PA_IN</vt:lpstr>
      <vt:lpstr>INTAVI_PA_EX</vt:lpstr>
      <vt:lpstr>INTAVI_FR_IN</vt:lpstr>
      <vt:lpstr>INTAVI_FR_EX</vt:lpstr>
      <vt:lpstr>NRGSUP</vt:lpstr>
      <vt:lpstr>TI_EHG_E</vt:lpstr>
      <vt:lpstr>TI_EHG_E_E</vt:lpstr>
      <vt:lpstr>TI_EHG_CHP_E</vt:lpstr>
      <vt:lpstr>TI_EHG_H_E</vt:lpstr>
      <vt:lpstr>NRG_E</vt:lpstr>
      <vt:lpstr>NRG_CM_E</vt:lpstr>
      <vt:lpstr>NRG_OIL_NG_E</vt:lpstr>
      <vt:lpstr>NRG_PF_E</vt:lpstr>
      <vt:lpstr>NRG_CO_E</vt:lpstr>
      <vt:lpstr>NRG_BKBPB_E</vt:lpstr>
      <vt:lpstr>NRG_GW_E</vt:lpstr>
      <vt:lpstr>NRG_BF_E</vt:lpstr>
      <vt:lpstr>NRG_PR_E</vt:lpstr>
      <vt:lpstr>NRG_NI_E</vt:lpstr>
      <vt:lpstr>NRG_CL_E</vt:lpstr>
      <vt:lpstr>NRG_LNG_E</vt:lpstr>
      <vt:lpstr>NRG_BIOG_E</vt:lpstr>
      <vt:lpstr>NRG_GTL_E</vt:lpstr>
      <vt:lpstr>NRG_CPP_E</vt:lpstr>
      <vt:lpstr>NRG_NSP_E</vt:lpstr>
      <vt:lpstr>FC_E</vt:lpstr>
      <vt:lpstr>FC_IND_E</vt:lpstr>
      <vt:lpstr>FC_IND_IS_E</vt:lpstr>
      <vt:lpstr>FC_IND_IS_BF_E</vt:lpstr>
      <vt:lpstr>FC_IND_IS_EA_E</vt:lpstr>
      <vt:lpstr>FC_IND_NFM_E</vt:lpstr>
      <vt:lpstr>FC_IND_NFM_AM_E</vt:lpstr>
      <vt:lpstr>FC_IND_NFM_PA_E</vt:lpstr>
      <vt:lpstr>FC_IND_NFM_SA_E</vt:lpstr>
      <vt:lpstr>FC_IND_NFM_OM_E</vt:lpstr>
      <vt:lpstr>FC_IND_CPC_E</vt:lpstr>
      <vt:lpstr>FC_IND_CPC_BC_E</vt:lpstr>
      <vt:lpstr>FC_IND_CPC_OC_E</vt:lpstr>
      <vt:lpstr>FC_IND_CPC_PH_E</vt:lpstr>
      <vt:lpstr>FC_IND_NMM_E</vt:lpstr>
      <vt:lpstr>FC_IND_NMM_CM_E</vt:lpstr>
      <vt:lpstr>FC_IND_NMM_CR_E</vt:lpstr>
      <vt:lpstr>FC_IND_NMM_GL_E</vt:lpstr>
      <vt:lpstr>FC_IND_PPP_E</vt:lpstr>
      <vt:lpstr>FC_IND_PPP_PU_E</vt:lpstr>
      <vt:lpstr>FC_IND_PPP_PA_E</vt:lpstr>
      <vt:lpstr>FC_IND_PPP_PR_E</vt:lpstr>
      <vt:lpstr>FC_IND_FBT_E</vt:lpstr>
      <vt:lpstr>FC_IND_TE_E</vt:lpstr>
      <vt:lpstr>FC_IND_MAC_E</vt:lpstr>
      <vt:lpstr>FC_IND_TL_E</vt:lpstr>
      <vt:lpstr>FC_IND_WP_E</vt:lpstr>
      <vt:lpstr>FC_IND_MQ_E</vt:lpstr>
      <vt:lpstr>FC_IND_CON_E</vt:lpstr>
      <vt:lpstr>FC_IND_NSP_E</vt:lpstr>
      <vt:lpstr>FC_TRA_E</vt:lpstr>
      <vt:lpstr>FC_TRA_RAIL_E</vt:lpstr>
      <vt:lpstr>FC_TRA_RAIL_MTU_E</vt:lpstr>
      <vt:lpstr>FC_TRA_RAIL_CPT_E</vt:lpstr>
      <vt:lpstr>FC_TRA_RAIL_HST_E</vt:lpstr>
      <vt:lpstr>FC_TRA_RAIL_FRT_E</vt:lpstr>
      <vt:lpstr>FC_TRA_ROAD_E</vt:lpstr>
      <vt:lpstr>FC_TRA_ROAD_P2W_E</vt:lpstr>
      <vt:lpstr>FC_TRA_ROAD_CAR_E</vt:lpstr>
      <vt:lpstr>FC_TRA_ROAD_BUS_E</vt:lpstr>
      <vt:lpstr>FC_TRA_ROAD_LCV_E</vt:lpstr>
      <vt:lpstr>FC_TRA_ROAD_HGV_E</vt:lpstr>
      <vt:lpstr>FC_TRA_DAVI_E</vt:lpstr>
      <vt:lpstr>FC_TRA_DAVI_PA_E</vt:lpstr>
      <vt:lpstr>FC_TRA_DAVI_FR_E</vt:lpstr>
      <vt:lpstr>FC_TRA_DNAVI_E</vt:lpstr>
      <vt:lpstr>FC_TRA_DNAVI_DCS_E</vt:lpstr>
      <vt:lpstr>FC_TRA_DNAVI_IWW_E</vt:lpstr>
      <vt:lpstr>FC_TRA_PIPE_E</vt:lpstr>
      <vt:lpstr>FC_OTH_E</vt:lpstr>
      <vt:lpstr>FC_OTH_CP_E</vt:lpstr>
      <vt:lpstr>FC_OTH_CP_SH_E</vt:lpstr>
      <vt:lpstr>FC_OTH_CP_SC_E</vt:lpstr>
      <vt:lpstr>FC_OTH_CP_HW_E</vt:lpstr>
      <vt:lpstr>FC_OTH_CP_CA_E</vt:lpstr>
      <vt:lpstr>FC_OTH_HH_E</vt:lpstr>
      <vt:lpstr>FC_OTH_HH_SH_E</vt:lpstr>
      <vt:lpstr>FC_OTH_HH_SC_E</vt:lpstr>
      <vt:lpstr>FC_OTH_HH_WH_E</vt:lpstr>
      <vt:lpstr>FC_OTH_HH_CO_E</vt:lpstr>
      <vt:lpstr>FC_OTH_AFF_E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2024-05-20T16:53:14Z</dcterms:created>
  <dcterms:modified xsi:type="dcterms:W3CDTF">2024-05-20T16:53:15Z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0x01010058B51F9679BA144793883E00F33314C2</vt:lpwstr>
  </property>
</Properties>
</file>