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T105" i="51"/>
  <c r="J104" i="51"/>
  <c r="H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P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B73" i="51" s="1"/>
  <c r="W76" i="51"/>
  <c r="V76" i="51"/>
  <c r="U76" i="51"/>
  <c r="T76" i="51"/>
  <c r="S76" i="51"/>
  <c r="R76" i="51"/>
  <c r="Q76" i="51"/>
  <c r="Q73" i="51" s="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S73" i="51" s="1"/>
  <c r="R74" i="51"/>
  <c r="R73" i="51" s="1"/>
  <c r="Q74" i="51"/>
  <c r="P74" i="51"/>
  <c r="O74" i="51"/>
  <c r="N74" i="51"/>
  <c r="M74" i="51"/>
  <c r="L74" i="51"/>
  <c r="K74" i="51"/>
  <c r="K73" i="51" s="1"/>
  <c r="J74" i="51"/>
  <c r="J73" i="51" s="1"/>
  <c r="I74" i="51"/>
  <c r="H74" i="51"/>
  <c r="G74" i="51"/>
  <c r="F74" i="51"/>
  <c r="F73" i="51" s="1"/>
  <c r="E74" i="51"/>
  <c r="E73" i="51" s="1"/>
  <c r="D74" i="51"/>
  <c r="D73" i="51" s="1"/>
  <c r="C74" i="51"/>
  <c r="C73" i="51" s="1"/>
  <c r="B74" i="51"/>
  <c r="W54" i="51"/>
  <c r="V54" i="51"/>
  <c r="V87" i="51" s="1"/>
  <c r="U54" i="51"/>
  <c r="U87" i="51" s="1"/>
  <c r="T54" i="51"/>
  <c r="T87" i="51" s="1"/>
  <c r="S54" i="51"/>
  <c r="S105" i="51" s="1"/>
  <c r="R54" i="51"/>
  <c r="R105" i="51" s="1"/>
  <c r="Q54" i="51"/>
  <c r="Q105" i="51" s="1"/>
  <c r="P54" i="51"/>
  <c r="O54" i="51"/>
  <c r="O105" i="51" s="1"/>
  <c r="N54" i="51"/>
  <c r="N87" i="51" s="1"/>
  <c r="M54" i="51"/>
  <c r="M87" i="51" s="1"/>
  <c r="L54" i="51"/>
  <c r="L87" i="51" s="1"/>
  <c r="K54" i="51"/>
  <c r="K105" i="51" s="1"/>
  <c r="J54" i="51"/>
  <c r="J105" i="51" s="1"/>
  <c r="I54" i="51"/>
  <c r="I105" i="51" s="1"/>
  <c r="H54" i="51"/>
  <c r="G54" i="51"/>
  <c r="G105" i="51" s="1"/>
  <c r="F54" i="51"/>
  <c r="F105" i="51" s="1"/>
  <c r="E54" i="51"/>
  <c r="E87" i="51" s="1"/>
  <c r="D54" i="51"/>
  <c r="D87" i="51" s="1"/>
  <c r="C54" i="51"/>
  <c r="C105" i="51" s="1"/>
  <c r="B54" i="51"/>
  <c r="B105" i="51" s="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104" i="51" s="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V103" i="51" s="1"/>
  <c r="U27" i="51"/>
  <c r="U103" i="51" s="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H80" i="51" s="1"/>
  <c r="G27" i="51"/>
  <c r="G103" i="51" s="1"/>
  <c r="F27" i="51"/>
  <c r="F103" i="51" s="1"/>
  <c r="E27" i="51"/>
  <c r="E103" i="51" s="1"/>
  <c r="D27" i="51"/>
  <c r="C27" i="51"/>
  <c r="C103" i="51" s="1"/>
  <c r="B27" i="51"/>
  <c r="B103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C103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Q87" i="50"/>
  <c r="I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S80" i="50"/>
  <c r="C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N73" i="50" s="1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D73" i="50" s="1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V73" i="50" s="1"/>
  <c r="U74" i="50"/>
  <c r="T74" i="50"/>
  <c r="T73" i="50" s="1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L73" i="50"/>
  <c r="F73" i="50"/>
  <c r="W54" i="50"/>
  <c r="W87" i="50" s="1"/>
  <c r="V54" i="50"/>
  <c r="U54" i="50"/>
  <c r="T54" i="50"/>
  <c r="T105" i="50" s="1"/>
  <c r="S54" i="50"/>
  <c r="R54" i="50"/>
  <c r="R105" i="50" s="1"/>
  <c r="Q54" i="50"/>
  <c r="Q105" i="50" s="1"/>
  <c r="P54" i="50"/>
  <c r="P87" i="50" s="1"/>
  <c r="O54" i="50"/>
  <c r="O87" i="50" s="1"/>
  <c r="N54" i="50"/>
  <c r="M54" i="50"/>
  <c r="M105" i="50" s="1"/>
  <c r="L54" i="50"/>
  <c r="L105" i="50" s="1"/>
  <c r="K54" i="50"/>
  <c r="J54" i="50"/>
  <c r="J105" i="50" s="1"/>
  <c r="I54" i="50"/>
  <c r="I105" i="50" s="1"/>
  <c r="H54" i="50"/>
  <c r="H87" i="50" s="1"/>
  <c r="G54" i="50"/>
  <c r="G87" i="50" s="1"/>
  <c r="F54" i="50"/>
  <c r="E54" i="50"/>
  <c r="E105" i="50" s="1"/>
  <c r="D54" i="50"/>
  <c r="D105" i="50" s="1"/>
  <c r="C54" i="50"/>
  <c r="B54" i="50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K104" i="50" s="1"/>
  <c r="J35" i="50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C35" i="50"/>
  <c r="C104" i="50" s="1"/>
  <c r="B35" i="50"/>
  <c r="B104" i="50" s="1"/>
  <c r="W27" i="50"/>
  <c r="V27" i="50"/>
  <c r="V103" i="50" s="1"/>
  <c r="U27" i="50"/>
  <c r="U103" i="50" s="1"/>
  <c r="T27" i="50"/>
  <c r="T103" i="50" s="1"/>
  <c r="S27" i="50"/>
  <c r="R27" i="50"/>
  <c r="Q27" i="50"/>
  <c r="P27" i="50"/>
  <c r="P103" i="50" s="1"/>
  <c r="O27" i="50"/>
  <c r="N27" i="50"/>
  <c r="M27" i="50"/>
  <c r="L27" i="50"/>
  <c r="K27" i="50"/>
  <c r="K80" i="50" s="1"/>
  <c r="J27" i="50"/>
  <c r="I27" i="50"/>
  <c r="H27" i="50"/>
  <c r="H103" i="50" s="1"/>
  <c r="G27" i="50"/>
  <c r="F27" i="50"/>
  <c r="F103" i="50" s="1"/>
  <c r="E27" i="50"/>
  <c r="E103" i="50" s="1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F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T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Q73" i="49" s="1"/>
  <c r="P75" i="49"/>
  <c r="O75" i="49"/>
  <c r="N75" i="49"/>
  <c r="M75" i="49"/>
  <c r="L75" i="49"/>
  <c r="K75" i="49"/>
  <c r="J75" i="49"/>
  <c r="I75" i="49"/>
  <c r="I73" i="49" s="1"/>
  <c r="H75" i="49"/>
  <c r="G75" i="49"/>
  <c r="F75" i="49"/>
  <c r="E75" i="49"/>
  <c r="E73" i="49" s="1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80" i="49" s="1"/>
  <c r="U27" i="49"/>
  <c r="U103" i="49" s="1"/>
  <c r="T27" i="49"/>
  <c r="T103" i="49" s="1"/>
  <c r="S27" i="49"/>
  <c r="S103" i="49" s="1"/>
  <c r="R27" i="49"/>
  <c r="Q27" i="49"/>
  <c r="Q103" i="49" s="1"/>
  <c r="P27" i="49"/>
  <c r="P103" i="49" s="1"/>
  <c r="O27" i="49"/>
  <c r="O103" i="49" s="1"/>
  <c r="N27" i="49"/>
  <c r="N80" i="49" s="1"/>
  <c r="M27" i="49"/>
  <c r="M103" i="49" s="1"/>
  <c r="L27" i="49"/>
  <c r="L103" i="49" s="1"/>
  <c r="K27" i="49"/>
  <c r="K103" i="49" s="1"/>
  <c r="J27" i="49"/>
  <c r="I27" i="49"/>
  <c r="I103" i="49" s="1"/>
  <c r="H27" i="49"/>
  <c r="H103" i="49" s="1"/>
  <c r="G27" i="49"/>
  <c r="G103" i="49" s="1"/>
  <c r="F27" i="49"/>
  <c r="F80" i="49" s="1"/>
  <c r="E27" i="49"/>
  <c r="E103" i="49" s="1"/>
  <c r="D27" i="49"/>
  <c r="D103" i="49" s="1"/>
  <c r="C27" i="49"/>
  <c r="C103" i="49" s="1"/>
  <c r="B27" i="49"/>
  <c r="A1" i="49"/>
  <c r="I38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Q180" i="4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C77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W52" i="47" s="1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G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H52" i="47" s="1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F52" i="47" s="1"/>
  <c r="E54" i="47"/>
  <c r="D54" i="47"/>
  <c r="C54" i="47"/>
  <c r="B54" i="47"/>
  <c r="W53" i="47"/>
  <c r="V53" i="47"/>
  <c r="V52" i="47" s="1"/>
  <c r="U53" i="47"/>
  <c r="T53" i="47"/>
  <c r="S53" i="47"/>
  <c r="R53" i="47"/>
  <c r="Q53" i="47"/>
  <c r="P53" i="47"/>
  <c r="P52" i="47" s="1"/>
  <c r="O53" i="47"/>
  <c r="N53" i="47"/>
  <c r="N52" i="47" s="1"/>
  <c r="M53" i="47"/>
  <c r="L53" i="47"/>
  <c r="K53" i="47"/>
  <c r="J53" i="47"/>
  <c r="J52" i="47" s="1"/>
  <c r="I53" i="47"/>
  <c r="H53" i="47"/>
  <c r="G53" i="47"/>
  <c r="F53" i="47"/>
  <c r="E53" i="47"/>
  <c r="D53" i="47"/>
  <c r="C53" i="47"/>
  <c r="B53" i="47"/>
  <c r="W28" i="47"/>
  <c r="W77" i="47" s="1"/>
  <c r="V28" i="47"/>
  <c r="V60" i="47" s="1"/>
  <c r="U28" i="47"/>
  <c r="T28" i="47"/>
  <c r="T60" i="47" s="1"/>
  <c r="S28" i="47"/>
  <c r="S60" i="47" s="1"/>
  <c r="R28" i="47"/>
  <c r="R77" i="47" s="1"/>
  <c r="Q28" i="47"/>
  <c r="Q77" i="47" s="1"/>
  <c r="P28" i="47"/>
  <c r="P77" i="47" s="1"/>
  <c r="O28" i="47"/>
  <c r="O77" i="47" s="1"/>
  <c r="N28" i="47"/>
  <c r="N60" i="47" s="1"/>
  <c r="M28" i="47"/>
  <c r="L28" i="47"/>
  <c r="L60" i="47" s="1"/>
  <c r="K28" i="47"/>
  <c r="K60" i="47" s="1"/>
  <c r="J28" i="47"/>
  <c r="J77" i="47" s="1"/>
  <c r="I28" i="47"/>
  <c r="I77" i="47" s="1"/>
  <c r="H28" i="47"/>
  <c r="H77" i="47" s="1"/>
  <c r="G28" i="47"/>
  <c r="G77" i="47" s="1"/>
  <c r="F28" i="47"/>
  <c r="F60" i="47" s="1"/>
  <c r="E28" i="47"/>
  <c r="D28" i="47"/>
  <c r="D60" i="47" s="1"/>
  <c r="C28" i="47"/>
  <c r="C60" i="47" s="1"/>
  <c r="B28" i="47"/>
  <c r="B77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60" i="46"/>
  <c r="T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R52" i="46" s="1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H52" i="46" s="1"/>
  <c r="G54" i="46"/>
  <c r="F54" i="46"/>
  <c r="E54" i="46"/>
  <c r="D54" i="46"/>
  <c r="C54" i="46"/>
  <c r="B54" i="46"/>
  <c r="W53" i="46"/>
  <c r="V53" i="46"/>
  <c r="U53" i="46"/>
  <c r="T53" i="46"/>
  <c r="T52" i="46" s="1"/>
  <c r="S53" i="46"/>
  <c r="S52" i="46" s="1"/>
  <c r="R53" i="46"/>
  <c r="Q53" i="46"/>
  <c r="P53" i="46"/>
  <c r="O53" i="46"/>
  <c r="N53" i="46"/>
  <c r="M53" i="46"/>
  <c r="L53" i="46"/>
  <c r="K53" i="46"/>
  <c r="K52" i="46" s="1"/>
  <c r="J53" i="46"/>
  <c r="I53" i="46"/>
  <c r="H53" i="46"/>
  <c r="G53" i="46"/>
  <c r="F53" i="46"/>
  <c r="E53" i="46"/>
  <c r="D53" i="46"/>
  <c r="C53" i="46"/>
  <c r="B53" i="46"/>
  <c r="B52" i="46" s="1"/>
  <c r="W28" i="46"/>
  <c r="W77" i="46" s="1"/>
  <c r="V28" i="46"/>
  <c r="V77" i="46" s="1"/>
  <c r="U28" i="46"/>
  <c r="T28" i="46"/>
  <c r="T77" i="46" s="1"/>
  <c r="S28" i="46"/>
  <c r="R28" i="46"/>
  <c r="R77" i="46" s="1"/>
  <c r="Q28" i="46"/>
  <c r="P28" i="46"/>
  <c r="O28" i="46"/>
  <c r="O77" i="46" s="1"/>
  <c r="N28" i="46"/>
  <c r="N77" i="46" s="1"/>
  <c r="M28" i="46"/>
  <c r="L28" i="46"/>
  <c r="L77" i="46" s="1"/>
  <c r="K28" i="46"/>
  <c r="J28" i="46"/>
  <c r="J60" i="46" s="1"/>
  <c r="I28" i="46"/>
  <c r="H28" i="46"/>
  <c r="G28" i="46"/>
  <c r="G77" i="46" s="1"/>
  <c r="F28" i="46"/>
  <c r="F77" i="46" s="1"/>
  <c r="E28" i="46"/>
  <c r="D28" i="46"/>
  <c r="D77" i="46" s="1"/>
  <c r="C28" i="46"/>
  <c r="B28" i="46"/>
  <c r="B77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U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R52" i="45" s="1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S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L52" i="45" s="1"/>
  <c r="K53" i="45"/>
  <c r="J53" i="45"/>
  <c r="J52" i="45" s="1"/>
  <c r="I53" i="45"/>
  <c r="I52" i="45" s="1"/>
  <c r="H53" i="45"/>
  <c r="H52" i="45" s="1"/>
  <c r="G53" i="45"/>
  <c r="F53" i="45"/>
  <c r="E53" i="45"/>
  <c r="D53" i="45"/>
  <c r="D52" i="45" s="1"/>
  <c r="C53" i="45"/>
  <c r="B53" i="45"/>
  <c r="B52" i="45" s="1"/>
  <c r="T52" i="45"/>
  <c r="Q52" i="45"/>
  <c r="P52" i="45"/>
  <c r="W28" i="45"/>
  <c r="W60" i="45" s="1"/>
  <c r="V28" i="45"/>
  <c r="V60" i="45" s="1"/>
  <c r="U28" i="45"/>
  <c r="U60" i="45" s="1"/>
  <c r="T28" i="45"/>
  <c r="T77" i="45" s="1"/>
  <c r="S28" i="45"/>
  <c r="S77" i="45" s="1"/>
  <c r="R28" i="45"/>
  <c r="R60" i="45" s="1"/>
  <c r="Q28" i="45"/>
  <c r="Q77" i="45" s="1"/>
  <c r="P28" i="45"/>
  <c r="P60" i="45" s="1"/>
  <c r="O28" i="45"/>
  <c r="O60" i="45" s="1"/>
  <c r="N28" i="45"/>
  <c r="N60" i="45" s="1"/>
  <c r="M28" i="45"/>
  <c r="M60" i="45" s="1"/>
  <c r="L28" i="45"/>
  <c r="L77" i="45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D77" i="45" s="1"/>
  <c r="C28" i="45"/>
  <c r="C77" i="45" s="1"/>
  <c r="B28" i="45"/>
  <c r="B77" i="45" s="1"/>
  <c r="A1" i="45"/>
  <c r="W38" i="44"/>
  <c r="V38" i="44"/>
  <c r="U38" i="44"/>
  <c r="T38" i="44"/>
  <c r="S38" i="44"/>
  <c r="R38" i="44"/>
  <c r="Q38" i="44"/>
  <c r="P38" i="44"/>
  <c r="P179" i="4" s="1"/>
  <c r="O38" i="44"/>
  <c r="O179" i="4" s="1"/>
  <c r="N38" i="44"/>
  <c r="M38" i="44"/>
  <c r="L38" i="44"/>
  <c r="L179" i="4" s="1"/>
  <c r="K38" i="44"/>
  <c r="J38" i="44"/>
  <c r="J179" i="4" s="1"/>
  <c r="I38" i="44"/>
  <c r="H38" i="44"/>
  <c r="H179" i="4" s="1"/>
  <c r="G38" i="44"/>
  <c r="F38" i="44"/>
  <c r="F179" i="4" s="1"/>
  <c r="E38" i="44"/>
  <c r="E179" i="4" s="1"/>
  <c r="D38" i="44"/>
  <c r="C38" i="44"/>
  <c r="B38" i="44"/>
  <c r="B179" i="4" s="1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L124" i="4" s="1"/>
  <c r="K33" i="44"/>
  <c r="K124" i="4" s="1"/>
  <c r="J33" i="44"/>
  <c r="J124" i="4" s="1"/>
  <c r="I33" i="44"/>
  <c r="H33" i="44"/>
  <c r="G33" i="44"/>
  <c r="G124" i="4" s="1"/>
  <c r="F33" i="44"/>
  <c r="F124" i="4" s="1"/>
  <c r="E33" i="44"/>
  <c r="E124" i="4" s="1"/>
  <c r="D33" i="44"/>
  <c r="C33" i="44"/>
  <c r="C124" i="4" s="1"/>
  <c r="B33" i="44"/>
  <c r="B124" i="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J90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G63" i="43" s="1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T72" i="43"/>
  <c r="R72" i="43"/>
  <c r="L72" i="43"/>
  <c r="K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W63" i="43" s="1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H63" i="43" s="1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P63" i="43" s="1"/>
  <c r="O64" i="43"/>
  <c r="O63" i="43" s="1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V39" i="43"/>
  <c r="V90" i="43" s="1"/>
  <c r="U39" i="43"/>
  <c r="U90" i="43" s="1"/>
  <c r="T39" i="43"/>
  <c r="T90" i="43" s="1"/>
  <c r="S39" i="43"/>
  <c r="S90" i="43" s="1"/>
  <c r="R39" i="43"/>
  <c r="R90" i="43" s="1"/>
  <c r="Q39" i="43"/>
  <c r="Q90" i="43" s="1"/>
  <c r="P39" i="43"/>
  <c r="P72" i="43" s="1"/>
  <c r="O39" i="43"/>
  <c r="O90" i="43" s="1"/>
  <c r="N39" i="43"/>
  <c r="N90" i="43" s="1"/>
  <c r="M39" i="43"/>
  <c r="M90" i="43" s="1"/>
  <c r="L39" i="43"/>
  <c r="L90" i="43" s="1"/>
  <c r="K39" i="43"/>
  <c r="K90" i="43" s="1"/>
  <c r="J39" i="43"/>
  <c r="J72" i="43" s="1"/>
  <c r="I39" i="43"/>
  <c r="I90" i="43" s="1"/>
  <c r="H39" i="43"/>
  <c r="H72" i="43" s="1"/>
  <c r="G39" i="43"/>
  <c r="G90" i="43" s="1"/>
  <c r="F39" i="43"/>
  <c r="F90" i="43" s="1"/>
  <c r="E39" i="43"/>
  <c r="E90" i="43" s="1"/>
  <c r="D39" i="43"/>
  <c r="D90" i="43" s="1"/>
  <c r="C39" i="43"/>
  <c r="C90" i="43" s="1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U72" i="42"/>
  <c r="T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S63" i="42" s="1"/>
  <c r="R64" i="42"/>
  <c r="R63" i="42" s="1"/>
  <c r="Q64" i="42"/>
  <c r="P64" i="42"/>
  <c r="O64" i="42"/>
  <c r="N64" i="42"/>
  <c r="M64" i="42"/>
  <c r="L64" i="42"/>
  <c r="K64" i="42"/>
  <c r="K63" i="42" s="1"/>
  <c r="J64" i="42"/>
  <c r="J63" i="42" s="1"/>
  <c r="I64" i="42"/>
  <c r="H64" i="42"/>
  <c r="G64" i="42"/>
  <c r="F64" i="42"/>
  <c r="E64" i="42"/>
  <c r="E63" i="42" s="1"/>
  <c r="D64" i="42"/>
  <c r="C64" i="42"/>
  <c r="C63" i="42" s="1"/>
  <c r="B64" i="42"/>
  <c r="B63" i="42" s="1"/>
  <c r="W39" i="42"/>
  <c r="W72" i="42" s="1"/>
  <c r="V39" i="42"/>
  <c r="V90" i="42" s="1"/>
  <c r="U39" i="42"/>
  <c r="T39" i="42"/>
  <c r="T90" i="42" s="1"/>
  <c r="S39" i="42"/>
  <c r="S72" i="42" s="1"/>
  <c r="R39" i="42"/>
  <c r="R90" i="42" s="1"/>
  <c r="Q39" i="42"/>
  <c r="Q90" i="42" s="1"/>
  <c r="P39" i="42"/>
  <c r="P90" i="42" s="1"/>
  <c r="O39" i="42"/>
  <c r="O90" i="42" s="1"/>
  <c r="N39" i="42"/>
  <c r="N90" i="42" s="1"/>
  <c r="M39" i="42"/>
  <c r="M72" i="42" s="1"/>
  <c r="L39" i="42"/>
  <c r="L90" i="42" s="1"/>
  <c r="K39" i="42"/>
  <c r="K72" i="42" s="1"/>
  <c r="J39" i="42"/>
  <c r="J90" i="42" s="1"/>
  <c r="I39" i="42"/>
  <c r="I90" i="42" s="1"/>
  <c r="H39" i="42"/>
  <c r="H90" i="42" s="1"/>
  <c r="G39" i="42"/>
  <c r="G90" i="42" s="1"/>
  <c r="F39" i="42"/>
  <c r="F90" i="42" s="1"/>
  <c r="E39" i="42"/>
  <c r="E90" i="42" s="1"/>
  <c r="D39" i="42"/>
  <c r="D90" i="42" s="1"/>
  <c r="C39" i="42"/>
  <c r="C72" i="42" s="1"/>
  <c r="B39" i="42"/>
  <c r="B90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P90" i="41"/>
  <c r="H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H81" i="41" s="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F63" i="41" s="1"/>
  <c r="E73" i="41"/>
  <c r="E63" i="41" s="1"/>
  <c r="D73" i="41"/>
  <c r="C73" i="41"/>
  <c r="B73" i="41"/>
  <c r="H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V63" i="41" s="1"/>
  <c r="U67" i="41"/>
  <c r="T67" i="41"/>
  <c r="S67" i="41"/>
  <c r="R67" i="41"/>
  <c r="Q67" i="41"/>
  <c r="P67" i="41"/>
  <c r="O67" i="41"/>
  <c r="N67" i="41"/>
  <c r="N63" i="41" s="1"/>
  <c r="M67" i="41"/>
  <c r="M63" i="41" s="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W63" i="41" s="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U63" i="41"/>
  <c r="W39" i="41"/>
  <c r="W90" i="41" s="1"/>
  <c r="V39" i="41"/>
  <c r="V72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72" i="41" s="1"/>
  <c r="O39" i="41"/>
  <c r="O90" i="41" s="1"/>
  <c r="N39" i="41"/>
  <c r="N72" i="41" s="1"/>
  <c r="M39" i="41"/>
  <c r="M90" i="41" s="1"/>
  <c r="L39" i="41"/>
  <c r="L90" i="41" s="1"/>
  <c r="K39" i="41"/>
  <c r="K90" i="41" s="1"/>
  <c r="J39" i="41"/>
  <c r="J90" i="41" s="1"/>
  <c r="I39" i="41"/>
  <c r="I90" i="41" s="1"/>
  <c r="H39" i="41"/>
  <c r="G39" i="41"/>
  <c r="G90" i="41" s="1"/>
  <c r="F39" i="41"/>
  <c r="F72" i="41" s="1"/>
  <c r="E39" i="41"/>
  <c r="E90" i="41" s="1"/>
  <c r="D39" i="41"/>
  <c r="D90" i="41" s="1"/>
  <c r="C39" i="41"/>
  <c r="C90" i="41" s="1"/>
  <c r="B39" i="41"/>
  <c r="B90" i="41" s="1"/>
  <c r="A1" i="41"/>
  <c r="K38" i="40"/>
  <c r="J38" i="40"/>
  <c r="I38" i="40"/>
  <c r="H38" i="40"/>
  <c r="H178" i="4" s="1"/>
  <c r="G38" i="40"/>
  <c r="G178" i="4" s="1"/>
  <c r="F38" i="40"/>
  <c r="F178" i="4" s="1"/>
  <c r="E38" i="40"/>
  <c r="D38" i="40"/>
  <c r="D178" i="4" s="1"/>
  <c r="C38" i="40"/>
  <c r="C178" i="4" s="1"/>
  <c r="B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Q178" i="4" s="1"/>
  <c r="P33" i="40"/>
  <c r="P38" i="40" s="1"/>
  <c r="O33" i="40"/>
  <c r="O38" i="40" s="1"/>
  <c r="N33" i="40"/>
  <c r="N38" i="40" s="1"/>
  <c r="M33" i="40"/>
  <c r="M38" i="40" s="1"/>
  <c r="M178" i="4" s="1"/>
  <c r="L33" i="40"/>
  <c r="L38" i="40" s="1"/>
  <c r="K33" i="40"/>
  <c r="J33" i="40"/>
  <c r="I33" i="40"/>
  <c r="H33" i="40"/>
  <c r="G33" i="40"/>
  <c r="G123" i="4" s="1"/>
  <c r="F33" i="40"/>
  <c r="E33" i="40"/>
  <c r="D33" i="40"/>
  <c r="C33" i="40"/>
  <c r="B3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I80" i="39"/>
  <c r="H80" i="39"/>
  <c r="W79" i="39"/>
  <c r="O79" i="39"/>
  <c r="G79" i="39"/>
  <c r="F79" i="39"/>
  <c r="L78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3" i="39"/>
  <c r="P63" i="39"/>
  <c r="I63" i="39"/>
  <c r="H63" i="39"/>
  <c r="G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G60" i="39"/>
  <c r="F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U57" i="39"/>
  <c r="W56" i="39"/>
  <c r="V56" i="39"/>
  <c r="U56" i="39"/>
  <c r="T56" i="39"/>
  <c r="S56" i="39"/>
  <c r="R56" i="39"/>
  <c r="Q56" i="39"/>
  <c r="P56" i="39"/>
  <c r="O56" i="39"/>
  <c r="N56" i="39"/>
  <c r="M56" i="39"/>
  <c r="M51" i="39" s="1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G51" i="39" s="1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E51" i="39" s="1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U51" i="39" s="1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V27" i="39"/>
  <c r="U27" i="39"/>
  <c r="U63" i="39" s="1"/>
  <c r="T27" i="39"/>
  <c r="T63" i="39" s="1"/>
  <c r="S27" i="39"/>
  <c r="S63" i="39" s="1"/>
  <c r="R27" i="39"/>
  <c r="Q27" i="39"/>
  <c r="Q80" i="39" s="1"/>
  <c r="P27" i="39"/>
  <c r="P80" i="39" s="1"/>
  <c r="O27" i="39"/>
  <c r="O80" i="39" s="1"/>
  <c r="N27" i="39"/>
  <c r="N80" i="39" s="1"/>
  <c r="M27" i="39"/>
  <c r="M80" i="39" s="1"/>
  <c r="L27" i="39"/>
  <c r="L80" i="39" s="1"/>
  <c r="K27" i="39"/>
  <c r="K63" i="39" s="1"/>
  <c r="J27" i="39"/>
  <c r="I27" i="39"/>
  <c r="H27" i="39"/>
  <c r="G27" i="39"/>
  <c r="G80" i="39" s="1"/>
  <c r="F27" i="39"/>
  <c r="F80" i="39" s="1"/>
  <c r="E27" i="39"/>
  <c r="E80" i="39" s="1"/>
  <c r="D27" i="39"/>
  <c r="D80" i="39" s="1"/>
  <c r="C27" i="39"/>
  <c r="C63" i="39" s="1"/>
  <c r="B27" i="39"/>
  <c r="W24" i="39"/>
  <c r="W60" i="39" s="1"/>
  <c r="V24" i="39"/>
  <c r="V60" i="39" s="1"/>
  <c r="U24" i="39"/>
  <c r="U79" i="39" s="1"/>
  <c r="T24" i="39"/>
  <c r="S24" i="39"/>
  <c r="R24" i="39"/>
  <c r="Q24" i="39"/>
  <c r="Q60" i="39" s="1"/>
  <c r="P24" i="39"/>
  <c r="P79" i="39" s="1"/>
  <c r="O24" i="39"/>
  <c r="O60" i="39" s="1"/>
  <c r="N24" i="39"/>
  <c r="N60" i="39" s="1"/>
  <c r="M24" i="39"/>
  <c r="M79" i="39" s="1"/>
  <c r="L24" i="39"/>
  <c r="K24" i="39"/>
  <c r="J24" i="39"/>
  <c r="I24" i="39"/>
  <c r="I79" i="39" s="1"/>
  <c r="H24" i="39"/>
  <c r="H79" i="39" s="1"/>
  <c r="G24" i="39"/>
  <c r="F24" i="39"/>
  <c r="E24" i="39"/>
  <c r="E79" i="39" s="1"/>
  <c r="D24" i="39"/>
  <c r="C24" i="39"/>
  <c r="B24" i="39"/>
  <c r="W16" i="39"/>
  <c r="W57" i="39" s="1"/>
  <c r="V16" i="39"/>
  <c r="U16" i="39"/>
  <c r="T16" i="39"/>
  <c r="T57" i="39" s="1"/>
  <c r="S16" i="39"/>
  <c r="S78" i="39" s="1"/>
  <c r="R16" i="39"/>
  <c r="R78" i="39" s="1"/>
  <c r="Q16" i="39"/>
  <c r="Q78" i="39" s="1"/>
  <c r="P16" i="39"/>
  <c r="P78" i="39" s="1"/>
  <c r="O16" i="39"/>
  <c r="O57" i="39" s="1"/>
  <c r="N16" i="39"/>
  <c r="M16" i="39"/>
  <c r="M57" i="39" s="1"/>
  <c r="L16" i="39"/>
  <c r="L57" i="39" s="1"/>
  <c r="K16" i="39"/>
  <c r="K78" i="39" s="1"/>
  <c r="J16" i="39"/>
  <c r="J78" i="39" s="1"/>
  <c r="I16" i="39"/>
  <c r="I78" i="39" s="1"/>
  <c r="H16" i="39"/>
  <c r="H78" i="39" s="1"/>
  <c r="G16" i="39"/>
  <c r="G57" i="39" s="1"/>
  <c r="F16" i="39"/>
  <c r="E16" i="39"/>
  <c r="E57" i="39" s="1"/>
  <c r="D16" i="39"/>
  <c r="D78" i="39" s="1"/>
  <c r="C16" i="39"/>
  <c r="C78" i="39" s="1"/>
  <c r="B16" i="39"/>
  <c r="B78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R51" i="38" s="1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H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B51" i="38" s="1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V57" i="38"/>
  <c r="U57" i="38"/>
  <c r="F57" i="38"/>
  <c r="E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J51" i="38" s="1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M51" i="38" s="1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W51" i="38" s="1"/>
  <c r="V52" i="38"/>
  <c r="U52" i="38"/>
  <c r="T52" i="38"/>
  <c r="T51" i="38" s="1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U51" i="38"/>
  <c r="E51" i="38"/>
  <c r="W27" i="38"/>
  <c r="W80" i="38" s="1"/>
  <c r="V27" i="38"/>
  <c r="V63" i="38" s="1"/>
  <c r="U27" i="38"/>
  <c r="T27" i="38"/>
  <c r="S27" i="38"/>
  <c r="S63" i="38" s="1"/>
  <c r="R27" i="38"/>
  <c r="R63" i="38" s="1"/>
  <c r="Q27" i="38"/>
  <c r="Q63" i="38" s="1"/>
  <c r="P27" i="38"/>
  <c r="O27" i="38"/>
  <c r="O80" i="38" s="1"/>
  <c r="N27" i="38"/>
  <c r="N80" i="38" s="1"/>
  <c r="M27" i="38"/>
  <c r="M80" i="38" s="1"/>
  <c r="L27" i="38"/>
  <c r="L80" i="38" s="1"/>
  <c r="K27" i="38"/>
  <c r="K63" i="38" s="1"/>
  <c r="J27" i="38"/>
  <c r="J80" i="38" s="1"/>
  <c r="I27" i="38"/>
  <c r="I63" i="38" s="1"/>
  <c r="H27" i="38"/>
  <c r="H63" i="38" s="1"/>
  <c r="G27" i="38"/>
  <c r="G63" i="38" s="1"/>
  <c r="F27" i="38"/>
  <c r="F80" i="38" s="1"/>
  <c r="E27" i="38"/>
  <c r="E80" i="38" s="1"/>
  <c r="D27" i="38"/>
  <c r="D80" i="38" s="1"/>
  <c r="C27" i="38"/>
  <c r="C80" i="38" s="1"/>
  <c r="B27" i="38"/>
  <c r="B63" i="38" s="1"/>
  <c r="W24" i="38"/>
  <c r="W79" i="38" s="1"/>
  <c r="V24" i="38"/>
  <c r="V60" i="38" s="1"/>
  <c r="U24" i="38"/>
  <c r="U60" i="38" s="1"/>
  <c r="T24" i="38"/>
  <c r="T60" i="38" s="1"/>
  <c r="S24" i="38"/>
  <c r="R24" i="38"/>
  <c r="Q24" i="38"/>
  <c r="Q60" i="38" s="1"/>
  <c r="P24" i="38"/>
  <c r="P79" i="38" s="1"/>
  <c r="O24" i="38"/>
  <c r="O79" i="38" s="1"/>
  <c r="N24" i="38"/>
  <c r="N79" i="38" s="1"/>
  <c r="M24" i="38"/>
  <c r="M60" i="38" s="1"/>
  <c r="L24" i="38"/>
  <c r="L60" i="38" s="1"/>
  <c r="K24" i="38"/>
  <c r="J24" i="38"/>
  <c r="J79" i="38" s="1"/>
  <c r="I24" i="38"/>
  <c r="I60" i="38" s="1"/>
  <c r="H24" i="38"/>
  <c r="H79" i="38" s="1"/>
  <c r="G24" i="38"/>
  <c r="G60" i="38" s="1"/>
  <c r="F24" i="38"/>
  <c r="F79" i="38" s="1"/>
  <c r="E24" i="38"/>
  <c r="E79" i="38" s="1"/>
  <c r="D24" i="38"/>
  <c r="D60" i="38" s="1"/>
  <c r="C24" i="38"/>
  <c r="B24" i="38"/>
  <c r="B79" i="38" s="1"/>
  <c r="W16" i="38"/>
  <c r="W78" i="38" s="1"/>
  <c r="V16" i="38"/>
  <c r="V78" i="38" s="1"/>
  <c r="U16" i="38"/>
  <c r="U78" i="38" s="1"/>
  <c r="T16" i="38"/>
  <c r="T57" i="38" s="1"/>
  <c r="S16" i="38"/>
  <c r="S57" i="38" s="1"/>
  <c r="R16" i="38"/>
  <c r="R78" i="38" s="1"/>
  <c r="Q16" i="38"/>
  <c r="Q57" i="38" s="1"/>
  <c r="P16" i="38"/>
  <c r="P57" i="38" s="1"/>
  <c r="O16" i="38"/>
  <c r="O78" i="38" s="1"/>
  <c r="N16" i="38"/>
  <c r="N78" i="38" s="1"/>
  <c r="M16" i="38"/>
  <c r="M78" i="38" s="1"/>
  <c r="L16" i="38"/>
  <c r="L57" i="38" s="1"/>
  <c r="K16" i="38"/>
  <c r="K57" i="38" s="1"/>
  <c r="J16" i="38"/>
  <c r="J57" i="38" s="1"/>
  <c r="I16" i="38"/>
  <c r="I78" i="38" s="1"/>
  <c r="H16" i="38"/>
  <c r="H78" i="38" s="1"/>
  <c r="G16" i="38"/>
  <c r="G57" i="38" s="1"/>
  <c r="F16" i="38"/>
  <c r="F78" i="38" s="1"/>
  <c r="E16" i="38"/>
  <c r="E78" i="38" s="1"/>
  <c r="D16" i="38"/>
  <c r="D57" i="38" s="1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E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60" i="37"/>
  <c r="S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U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E51" i="37" s="1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D51" i="37" s="1"/>
  <c r="C53" i="37"/>
  <c r="B53" i="37"/>
  <c r="W52" i="37"/>
  <c r="V52" i="37"/>
  <c r="U52" i="37"/>
  <c r="U51" i="37" s="1"/>
  <c r="T52" i="37"/>
  <c r="T51" i="37" s="1"/>
  <c r="S52" i="37"/>
  <c r="R52" i="37"/>
  <c r="Q52" i="37"/>
  <c r="Q51" i="37" s="1"/>
  <c r="P52" i="37"/>
  <c r="O52" i="37"/>
  <c r="N52" i="37"/>
  <c r="M52" i="37"/>
  <c r="M51" i="37" s="1"/>
  <c r="L52" i="37"/>
  <c r="L51" i="37" s="1"/>
  <c r="K52" i="37"/>
  <c r="J52" i="37"/>
  <c r="I52" i="37"/>
  <c r="I51" i="37" s="1"/>
  <c r="H52" i="37"/>
  <c r="H51" i="37" s="1"/>
  <c r="G52" i="37"/>
  <c r="G51" i="37" s="1"/>
  <c r="F52" i="37"/>
  <c r="E52" i="37"/>
  <c r="D52" i="37"/>
  <c r="C52" i="37"/>
  <c r="B52" i="37"/>
  <c r="W27" i="37"/>
  <c r="W63" i="37" s="1"/>
  <c r="V27" i="37"/>
  <c r="V63" i="37" s="1"/>
  <c r="U27" i="37"/>
  <c r="U80" i="37" s="1"/>
  <c r="T27" i="37"/>
  <c r="T80" i="37" s="1"/>
  <c r="S27" i="37"/>
  <c r="S80" i="37" s="1"/>
  <c r="R27" i="37"/>
  <c r="R80" i="37" s="1"/>
  <c r="Q27" i="37"/>
  <c r="Q80" i="37" s="1"/>
  <c r="P27" i="37"/>
  <c r="P80" i="37" s="1"/>
  <c r="O27" i="37"/>
  <c r="O63" i="37" s="1"/>
  <c r="N27" i="37"/>
  <c r="N63" i="37" s="1"/>
  <c r="M27" i="37"/>
  <c r="M80" i="37" s="1"/>
  <c r="L27" i="37"/>
  <c r="L80" i="37" s="1"/>
  <c r="K27" i="37"/>
  <c r="K80" i="37" s="1"/>
  <c r="J27" i="37"/>
  <c r="J80" i="37" s="1"/>
  <c r="I27" i="37"/>
  <c r="I80" i="37" s="1"/>
  <c r="H27" i="37"/>
  <c r="H80" i="37" s="1"/>
  <c r="G27" i="37"/>
  <c r="G63" i="37" s="1"/>
  <c r="F27" i="37"/>
  <c r="F63" i="37" s="1"/>
  <c r="E27" i="37"/>
  <c r="E80" i="37" s="1"/>
  <c r="D27" i="37"/>
  <c r="D80" i="37" s="1"/>
  <c r="C27" i="37"/>
  <c r="C80" i="37" s="1"/>
  <c r="B27" i="37"/>
  <c r="B80" i="37" s="1"/>
  <c r="W24" i="37"/>
  <c r="W79" i="37" s="1"/>
  <c r="V24" i="37"/>
  <c r="V79" i="37" s="1"/>
  <c r="U24" i="37"/>
  <c r="U79" i="37" s="1"/>
  <c r="T24" i="37"/>
  <c r="T79" i="37" s="1"/>
  <c r="S24" i="37"/>
  <c r="S79" i="37" s="1"/>
  <c r="R24" i="37"/>
  <c r="R79" i="37" s="1"/>
  <c r="Q24" i="37"/>
  <c r="Q79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K79" i="37" s="1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E79" i="37" s="1"/>
  <c r="D24" i="37"/>
  <c r="D79" i="37" s="1"/>
  <c r="C24" i="37"/>
  <c r="C79" i="37" s="1"/>
  <c r="B24" i="37"/>
  <c r="B79" i="37" s="1"/>
  <c r="W16" i="37"/>
  <c r="W78" i="37" s="1"/>
  <c r="V16" i="37"/>
  <c r="V78" i="37" s="1"/>
  <c r="U16" i="37"/>
  <c r="U78" i="39" s="1"/>
  <c r="T16" i="37"/>
  <c r="T57" i="37" s="1"/>
  <c r="S16" i="37"/>
  <c r="S57" i="37" s="1"/>
  <c r="R16" i="37"/>
  <c r="R57" i="37" s="1"/>
  <c r="Q16" i="37"/>
  <c r="Q57" i="37" s="1"/>
  <c r="P16" i="37"/>
  <c r="P78" i="37" s="1"/>
  <c r="O16" i="37"/>
  <c r="O78" i="37" s="1"/>
  <c r="N16" i="37"/>
  <c r="N78" i="37" s="1"/>
  <c r="M16" i="37"/>
  <c r="M78" i="37" s="1"/>
  <c r="L16" i="37"/>
  <c r="L57" i="37" s="1"/>
  <c r="K16" i="37"/>
  <c r="K57" i="37" s="1"/>
  <c r="J16" i="37"/>
  <c r="J57" i="37" s="1"/>
  <c r="I16" i="37"/>
  <c r="I57" i="37" s="1"/>
  <c r="H16" i="37"/>
  <c r="H78" i="37" s="1"/>
  <c r="G16" i="37"/>
  <c r="G78" i="37" s="1"/>
  <c r="F16" i="37"/>
  <c r="F78" i="37" s="1"/>
  <c r="E16" i="37"/>
  <c r="E78" i="37" s="1"/>
  <c r="D16" i="37"/>
  <c r="D57" i="37" s="1"/>
  <c r="C16" i="37"/>
  <c r="C57" i="37" s="1"/>
  <c r="B16" i="37"/>
  <c r="B57" i="37" s="1"/>
  <c r="A1" i="37"/>
  <c r="O38" i="36"/>
  <c r="N38" i="36"/>
  <c r="M38" i="36"/>
  <c r="M177" i="4" s="1"/>
  <c r="L38" i="36"/>
  <c r="L177" i="4" s="1"/>
  <c r="K38" i="36"/>
  <c r="J38" i="36"/>
  <c r="I38" i="36"/>
  <c r="H38" i="36"/>
  <c r="G38" i="36"/>
  <c r="F38" i="36"/>
  <c r="F177" i="4" s="1"/>
  <c r="E38" i="36"/>
  <c r="E177" i="4" s="1"/>
  <c r="D38" i="36"/>
  <c r="C38" i="36"/>
  <c r="B38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N33" i="36"/>
  <c r="M33" i="36"/>
  <c r="L33" i="36"/>
  <c r="K33" i="36"/>
  <c r="J33" i="36"/>
  <c r="I33" i="36"/>
  <c r="I122" i="4" s="1"/>
  <c r="H33" i="36"/>
  <c r="G33" i="36"/>
  <c r="F33" i="36"/>
  <c r="E33" i="36"/>
  <c r="D33" i="36"/>
  <c r="C33" i="36"/>
  <c r="B33" i="36"/>
  <c r="B122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T63" i="35"/>
  <c r="H63" i="35"/>
  <c r="D63" i="35"/>
  <c r="C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J60" i="35"/>
  <c r="B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T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G51" i="35" s="1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D51" i="35" s="1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W51" i="35" s="1"/>
  <c r="V52" i="35"/>
  <c r="U52" i="35"/>
  <c r="T52" i="35"/>
  <c r="T51" i="35" s="1"/>
  <c r="S52" i="35"/>
  <c r="R52" i="35"/>
  <c r="Q52" i="35"/>
  <c r="P52" i="35"/>
  <c r="O52" i="35"/>
  <c r="N52" i="35"/>
  <c r="N51" i="35" s="1"/>
  <c r="M52" i="35"/>
  <c r="L52" i="35"/>
  <c r="L51" i="35" s="1"/>
  <c r="K52" i="35"/>
  <c r="J52" i="35"/>
  <c r="I52" i="35"/>
  <c r="H52" i="35"/>
  <c r="G52" i="35"/>
  <c r="F52" i="35"/>
  <c r="E52" i="35"/>
  <c r="D52" i="35"/>
  <c r="C52" i="35"/>
  <c r="B52" i="35"/>
  <c r="P51" i="35"/>
  <c r="W27" i="35"/>
  <c r="V27" i="35"/>
  <c r="U27" i="35"/>
  <c r="T27" i="35"/>
  <c r="S27" i="35"/>
  <c r="S80" i="35" s="1"/>
  <c r="R27" i="35"/>
  <c r="Q27" i="35"/>
  <c r="P27" i="35"/>
  <c r="P80" i="35" s="1"/>
  <c r="O27" i="35"/>
  <c r="O80" i="35" s="1"/>
  <c r="N27" i="35"/>
  <c r="M27" i="35"/>
  <c r="L27" i="35"/>
  <c r="L80" i="35" s="1"/>
  <c r="K27" i="35"/>
  <c r="K80" i="35" s="1"/>
  <c r="J27" i="35"/>
  <c r="I27" i="35"/>
  <c r="H27" i="35"/>
  <c r="H80" i="35" s="1"/>
  <c r="G27" i="35"/>
  <c r="G80" i="35" s="1"/>
  <c r="F27" i="35"/>
  <c r="E27" i="35"/>
  <c r="D27" i="35"/>
  <c r="D80" i="35" s="1"/>
  <c r="C27" i="35"/>
  <c r="C80" i="35" s="1"/>
  <c r="B27" i="35"/>
  <c r="W24" i="35"/>
  <c r="V24" i="35"/>
  <c r="V79" i="35" s="1"/>
  <c r="U24" i="35"/>
  <c r="U79" i="35" s="1"/>
  <c r="T24" i="35"/>
  <c r="S24" i="35"/>
  <c r="R24" i="35"/>
  <c r="R79" i="35" s="1"/>
  <c r="Q24" i="35"/>
  <c r="Q79" i="35" s="1"/>
  <c r="P24" i="35"/>
  <c r="O24" i="35"/>
  <c r="N24" i="35"/>
  <c r="N79" i="35" s="1"/>
  <c r="M24" i="35"/>
  <c r="M79" i="35" s="1"/>
  <c r="L24" i="35"/>
  <c r="K24" i="35"/>
  <c r="J24" i="35"/>
  <c r="J79" i="35" s="1"/>
  <c r="I24" i="35"/>
  <c r="I79" i="35" s="1"/>
  <c r="H24" i="35"/>
  <c r="G24" i="35"/>
  <c r="F24" i="35"/>
  <c r="F79" i="35" s="1"/>
  <c r="E24" i="35"/>
  <c r="D24" i="35"/>
  <c r="C24" i="35"/>
  <c r="B24" i="35"/>
  <c r="B79" i="35" s="1"/>
  <c r="W16" i="35"/>
  <c r="W57" i="35" s="1"/>
  <c r="V16" i="35"/>
  <c r="U16" i="35"/>
  <c r="T16" i="35"/>
  <c r="S16" i="35"/>
  <c r="R16" i="35"/>
  <c r="Q16" i="35"/>
  <c r="P16" i="35"/>
  <c r="P78" i="35" s="1"/>
  <c r="O16" i="35"/>
  <c r="O78" i="35" s="1"/>
  <c r="N16" i="35"/>
  <c r="M16" i="35"/>
  <c r="L16" i="35"/>
  <c r="L78" i="35" s="1"/>
  <c r="K16" i="35"/>
  <c r="J16" i="35"/>
  <c r="I16" i="35"/>
  <c r="H16" i="35"/>
  <c r="H78" i="35" s="1"/>
  <c r="G16" i="35"/>
  <c r="G78" i="35" s="1"/>
  <c r="F16" i="35"/>
  <c r="E16" i="35"/>
  <c r="D16" i="35"/>
  <c r="D78" i="35" s="1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P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U60" i="34"/>
  <c r="Q60" i="34"/>
  <c r="P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L57" i="34"/>
  <c r="K57" i="34"/>
  <c r="G57" i="34"/>
  <c r="F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N51" i="34" s="1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Q51" i="34" s="1"/>
  <c r="P52" i="34"/>
  <c r="O52" i="34"/>
  <c r="N52" i="34"/>
  <c r="M52" i="34"/>
  <c r="L52" i="34"/>
  <c r="K52" i="34"/>
  <c r="J52" i="34"/>
  <c r="I52" i="34"/>
  <c r="I51" i="34" s="1"/>
  <c r="H52" i="34"/>
  <c r="H51" i="34" s="1"/>
  <c r="G52" i="34"/>
  <c r="F52" i="34"/>
  <c r="E52" i="34"/>
  <c r="D52" i="34"/>
  <c r="C52" i="34"/>
  <c r="B52" i="34"/>
  <c r="W27" i="34"/>
  <c r="W63" i="34" s="1"/>
  <c r="V27" i="34"/>
  <c r="U27" i="34"/>
  <c r="T27" i="34"/>
  <c r="S27" i="34"/>
  <c r="S63" i="34" s="1"/>
  <c r="R27" i="34"/>
  <c r="R63" i="34" s="1"/>
  <c r="Q27" i="34"/>
  <c r="Q63" i="34" s="1"/>
  <c r="P27" i="34"/>
  <c r="O27" i="34"/>
  <c r="O80" i="34" s="1"/>
  <c r="N27" i="34"/>
  <c r="N63" i="34" s="1"/>
  <c r="M27" i="34"/>
  <c r="L27" i="34"/>
  <c r="K27" i="34"/>
  <c r="K80" i="34" s="1"/>
  <c r="J27" i="34"/>
  <c r="J63" i="34" s="1"/>
  <c r="I27" i="34"/>
  <c r="I80" i="34" s="1"/>
  <c r="H27" i="34"/>
  <c r="H80" i="34" s="1"/>
  <c r="G27" i="34"/>
  <c r="G80" i="34" s="1"/>
  <c r="F27" i="34"/>
  <c r="F80" i="34" s="1"/>
  <c r="E27" i="34"/>
  <c r="D27" i="34"/>
  <c r="D80" i="34" s="1"/>
  <c r="C27" i="34"/>
  <c r="C80" i="34" s="1"/>
  <c r="B27" i="34"/>
  <c r="B80" i="34" s="1"/>
  <c r="W24" i="34"/>
  <c r="V24" i="34"/>
  <c r="V60" i="34" s="1"/>
  <c r="U24" i="34"/>
  <c r="U79" i="34" s="1"/>
  <c r="T24" i="34"/>
  <c r="T79" i="34" s="1"/>
  <c r="S24" i="34"/>
  <c r="S60" i="34" s="1"/>
  <c r="R24" i="34"/>
  <c r="R60" i="34" s="1"/>
  <c r="Q24" i="34"/>
  <c r="Q79" i="34" s="1"/>
  <c r="P24" i="34"/>
  <c r="O24" i="34"/>
  <c r="N24" i="34"/>
  <c r="N60" i="34" s="1"/>
  <c r="M24" i="34"/>
  <c r="M60" i="34" s="1"/>
  <c r="L24" i="34"/>
  <c r="L60" i="34" s="1"/>
  <c r="K24" i="34"/>
  <c r="K79" i="34" s="1"/>
  <c r="J24" i="34"/>
  <c r="J79" i="34" s="1"/>
  <c r="I24" i="34"/>
  <c r="I79" i="34" s="1"/>
  <c r="H24" i="34"/>
  <c r="H79" i="34" s="1"/>
  <c r="G24" i="34"/>
  <c r="F24" i="34"/>
  <c r="F79" i="34" s="1"/>
  <c r="E24" i="34"/>
  <c r="E60" i="34" s="1"/>
  <c r="D24" i="34"/>
  <c r="D79" i="34" s="1"/>
  <c r="C24" i="34"/>
  <c r="C79" i="34" s="1"/>
  <c r="B24" i="34"/>
  <c r="B79" i="34" s="1"/>
  <c r="W16" i="34"/>
  <c r="W57" i="34" s="1"/>
  <c r="V16" i="34"/>
  <c r="V57" i="34" s="1"/>
  <c r="U16" i="34"/>
  <c r="T16" i="34"/>
  <c r="T57" i="34" s="1"/>
  <c r="S16" i="34"/>
  <c r="S78" i="34" s="1"/>
  <c r="R16" i="34"/>
  <c r="R78" i="34" s="1"/>
  <c r="Q16" i="34"/>
  <c r="P16" i="34"/>
  <c r="P57" i="34" s="1"/>
  <c r="O16" i="34"/>
  <c r="O78" i="34" s="1"/>
  <c r="N16" i="34"/>
  <c r="N78" i="34" s="1"/>
  <c r="M16" i="34"/>
  <c r="L16" i="34"/>
  <c r="K16" i="34"/>
  <c r="K78" i="34" s="1"/>
  <c r="J16" i="34"/>
  <c r="J78" i="34" s="1"/>
  <c r="I16" i="34"/>
  <c r="H16" i="34"/>
  <c r="H57" i="34" s="1"/>
  <c r="G16" i="34"/>
  <c r="G78" i="34" s="1"/>
  <c r="F16" i="34"/>
  <c r="F78" i="34" s="1"/>
  <c r="E16" i="34"/>
  <c r="E78" i="34" s="1"/>
  <c r="D16" i="34"/>
  <c r="D78" i="34" s="1"/>
  <c r="C16" i="34"/>
  <c r="C57" i="34" s="1"/>
  <c r="B16" i="34"/>
  <c r="B78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80" i="33"/>
  <c r="R80" i="33"/>
  <c r="J80" i="33"/>
  <c r="S78" i="33"/>
  <c r="N78" i="33"/>
  <c r="K78" i="33"/>
  <c r="F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O63" i="33"/>
  <c r="F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Q60" i="33"/>
  <c r="W59" i="33"/>
  <c r="V59" i="33"/>
  <c r="V51" i="33" s="1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S57" i="33"/>
  <c r="K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F51" i="33" s="1"/>
  <c r="E54" i="33"/>
  <c r="D54" i="33"/>
  <c r="C54" i="33"/>
  <c r="C51" i="33" s="1"/>
  <c r="B54" i="33"/>
  <c r="W53" i="33"/>
  <c r="V53" i="33"/>
  <c r="U53" i="33"/>
  <c r="T53" i="33"/>
  <c r="S53" i="33"/>
  <c r="R53" i="33"/>
  <c r="Q53" i="33"/>
  <c r="P53" i="33"/>
  <c r="O53" i="33"/>
  <c r="O51" i="33" s="1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S51" i="33" s="1"/>
  <c r="R52" i="33"/>
  <c r="Q52" i="33"/>
  <c r="P52" i="33"/>
  <c r="O52" i="33"/>
  <c r="N52" i="33"/>
  <c r="M52" i="33"/>
  <c r="L52" i="33"/>
  <c r="K52" i="33"/>
  <c r="K51" i="33" s="1"/>
  <c r="J52" i="33"/>
  <c r="I52" i="33"/>
  <c r="I51" i="33" s="1"/>
  <c r="H52" i="33"/>
  <c r="G52" i="33"/>
  <c r="F52" i="33"/>
  <c r="E52" i="33"/>
  <c r="D52" i="33"/>
  <c r="C52" i="33"/>
  <c r="B52" i="33"/>
  <c r="W27" i="33"/>
  <c r="W80" i="34" s="1"/>
  <c r="V27" i="33"/>
  <c r="V80" i="33" s="1"/>
  <c r="U27" i="33"/>
  <c r="U63" i="33" s="1"/>
  <c r="T27" i="33"/>
  <c r="S27" i="33"/>
  <c r="S80" i="33" s="1"/>
  <c r="R27" i="33"/>
  <c r="R63" i="33" s="1"/>
  <c r="Q27" i="33"/>
  <c r="Q80" i="33" s="1"/>
  <c r="P27" i="33"/>
  <c r="P63" i="33" s="1"/>
  <c r="O27" i="33"/>
  <c r="O80" i="33" s="1"/>
  <c r="N27" i="33"/>
  <c r="N80" i="33" s="1"/>
  <c r="M27" i="33"/>
  <c r="M63" i="33" s="1"/>
  <c r="L27" i="33"/>
  <c r="K27" i="33"/>
  <c r="K80" i="33" s="1"/>
  <c r="J27" i="33"/>
  <c r="J63" i="33" s="1"/>
  <c r="I27" i="33"/>
  <c r="I80" i="33" s="1"/>
  <c r="H27" i="33"/>
  <c r="H63" i="33" s="1"/>
  <c r="G27" i="33"/>
  <c r="G80" i="33" s="1"/>
  <c r="F27" i="33"/>
  <c r="F80" i="33" s="1"/>
  <c r="E27" i="33"/>
  <c r="E63" i="33" s="1"/>
  <c r="D27" i="33"/>
  <c r="C27" i="33"/>
  <c r="C80" i="33" s="1"/>
  <c r="B27" i="33"/>
  <c r="B63" i="33" s="1"/>
  <c r="W24" i="33"/>
  <c r="W79" i="33" s="1"/>
  <c r="V24" i="33"/>
  <c r="V79" i="33" s="1"/>
  <c r="U24" i="33"/>
  <c r="U79" i="33" s="1"/>
  <c r="T24" i="33"/>
  <c r="T79" i="33" s="1"/>
  <c r="S24" i="33"/>
  <c r="S79" i="33" s="1"/>
  <c r="R24" i="33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D79" i="33" s="1"/>
  <c r="C24" i="33"/>
  <c r="C79" i="33" s="1"/>
  <c r="B24" i="33"/>
  <c r="W16" i="33"/>
  <c r="W78" i="33" s="1"/>
  <c r="V16" i="33"/>
  <c r="V57" i="33" s="1"/>
  <c r="U16" i="33"/>
  <c r="U78" i="33" s="1"/>
  <c r="T16" i="33"/>
  <c r="T57" i="33" s="1"/>
  <c r="S16" i="33"/>
  <c r="R16" i="33"/>
  <c r="R78" i="33" s="1"/>
  <c r="Q16" i="33"/>
  <c r="Q57" i="33" s="1"/>
  <c r="P16" i="33"/>
  <c r="O16" i="33"/>
  <c r="O78" i="33" s="1"/>
  <c r="N16" i="33"/>
  <c r="N57" i="33" s="1"/>
  <c r="M16" i="33"/>
  <c r="M78" i="33" s="1"/>
  <c r="L16" i="33"/>
  <c r="L57" i="33" s="1"/>
  <c r="K16" i="33"/>
  <c r="J16" i="33"/>
  <c r="J78" i="33" s="1"/>
  <c r="I16" i="33"/>
  <c r="I57" i="33" s="1"/>
  <c r="H16" i="33"/>
  <c r="G16" i="33"/>
  <c r="G78" i="33" s="1"/>
  <c r="F16" i="33"/>
  <c r="F57" i="33" s="1"/>
  <c r="E16" i="33"/>
  <c r="E78" i="33" s="1"/>
  <c r="D16" i="33"/>
  <c r="D57" i="33" s="1"/>
  <c r="C16" i="33"/>
  <c r="C57" i="33" s="1"/>
  <c r="B16" i="33"/>
  <c r="B78" i="33" s="1"/>
  <c r="A1" i="33"/>
  <c r="K38" i="32"/>
  <c r="J38" i="32"/>
  <c r="I38" i="32"/>
  <c r="H38" i="32"/>
  <c r="G38" i="32"/>
  <c r="F38" i="32"/>
  <c r="E38" i="32"/>
  <c r="D38" i="32"/>
  <c r="D176" i="4" s="1"/>
  <c r="C38" i="32"/>
  <c r="B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S176" i="4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J33" i="32"/>
  <c r="I33" i="32"/>
  <c r="H33" i="32"/>
  <c r="G33" i="32"/>
  <c r="F33" i="32"/>
  <c r="E33" i="32"/>
  <c r="D33" i="32"/>
  <c r="C33" i="32"/>
  <c r="B3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R123" i="31"/>
  <c r="Q123" i="31"/>
  <c r="O122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R105" i="31"/>
  <c r="J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L99" i="31"/>
  <c r="H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N94" i="31"/>
  <c r="M94" i="31"/>
  <c r="F94" i="31"/>
  <c r="E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T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Q84" i="31" s="1"/>
  <c r="P85" i="31"/>
  <c r="O85" i="31"/>
  <c r="O84" i="31" s="1"/>
  <c r="N85" i="31"/>
  <c r="M85" i="31"/>
  <c r="L85" i="31"/>
  <c r="K85" i="31"/>
  <c r="J85" i="31"/>
  <c r="I85" i="31"/>
  <c r="H85" i="31"/>
  <c r="G85" i="31"/>
  <c r="G84" i="31" s="1"/>
  <c r="F85" i="31"/>
  <c r="E85" i="31"/>
  <c r="D85" i="31"/>
  <c r="C85" i="31"/>
  <c r="C84" i="31" s="1"/>
  <c r="B85" i="31"/>
  <c r="E84" i="31"/>
  <c r="W66" i="31"/>
  <c r="V66" i="31"/>
  <c r="V105" i="31" s="1"/>
  <c r="U66" i="31"/>
  <c r="T66" i="31"/>
  <c r="T105" i="31" s="1"/>
  <c r="S66" i="31"/>
  <c r="S123" i="31" s="1"/>
  <c r="R66" i="31"/>
  <c r="Q66" i="31"/>
  <c r="Q105" i="31" s="1"/>
  <c r="P66" i="31"/>
  <c r="O66" i="31"/>
  <c r="N66" i="31"/>
  <c r="N105" i="31" s="1"/>
  <c r="M66" i="31"/>
  <c r="L66" i="31"/>
  <c r="L123" i="31" s="1"/>
  <c r="K66" i="31"/>
  <c r="K123" i="31" s="1"/>
  <c r="J66" i="31"/>
  <c r="J123" i="31" s="1"/>
  <c r="I66" i="31"/>
  <c r="I105" i="31" s="1"/>
  <c r="H66" i="31"/>
  <c r="H123" i="31" s="1"/>
  <c r="G66" i="31"/>
  <c r="F66" i="31"/>
  <c r="F105" i="31" s="1"/>
  <c r="E66" i="31"/>
  <c r="D66" i="31"/>
  <c r="D123" i="31" s="1"/>
  <c r="C66" i="31"/>
  <c r="C123" i="31" s="1"/>
  <c r="B66" i="31"/>
  <c r="B105" i="31" s="1"/>
  <c r="W45" i="31"/>
  <c r="W99" i="31" s="1"/>
  <c r="V45" i="31"/>
  <c r="U45" i="31"/>
  <c r="T45" i="31"/>
  <c r="T99" i="31" s="1"/>
  <c r="S45" i="31"/>
  <c r="R45" i="31"/>
  <c r="Q45" i="31"/>
  <c r="P45" i="31"/>
  <c r="P99" i="31" s="1"/>
  <c r="O45" i="31"/>
  <c r="O99" i="31" s="1"/>
  <c r="N45" i="31"/>
  <c r="M45" i="31"/>
  <c r="L45" i="31"/>
  <c r="L122" i="31" s="1"/>
  <c r="K45" i="31"/>
  <c r="J45" i="31"/>
  <c r="I45" i="31"/>
  <c r="H45" i="31"/>
  <c r="H122" i="31" s="1"/>
  <c r="G45" i="31"/>
  <c r="G99" i="31" s="1"/>
  <c r="F45" i="31"/>
  <c r="E45" i="31"/>
  <c r="D45" i="31"/>
  <c r="D99" i="31" s="1"/>
  <c r="C45" i="31"/>
  <c r="B45" i="31"/>
  <c r="W25" i="31"/>
  <c r="V25" i="31"/>
  <c r="V94" i="31" s="1"/>
  <c r="U25" i="31"/>
  <c r="U94" i="31" s="1"/>
  <c r="T25" i="31"/>
  <c r="S25" i="31"/>
  <c r="S94" i="31" s="1"/>
  <c r="R25" i="31"/>
  <c r="R120" i="31" s="1"/>
  <c r="Q25" i="31"/>
  <c r="Q120" i="31" s="1"/>
  <c r="P25" i="31"/>
  <c r="P94" i="31" s="1"/>
  <c r="O25" i="31"/>
  <c r="N25" i="31"/>
  <c r="N120" i="31" s="1"/>
  <c r="M25" i="31"/>
  <c r="M120" i="31" s="1"/>
  <c r="L25" i="31"/>
  <c r="L94" i="31" s="1"/>
  <c r="K25" i="31"/>
  <c r="K94" i="31" s="1"/>
  <c r="J25" i="31"/>
  <c r="J120" i="31" s="1"/>
  <c r="I25" i="31"/>
  <c r="I120" i="31" s="1"/>
  <c r="H25" i="31"/>
  <c r="H94" i="31" s="1"/>
  <c r="G25" i="31"/>
  <c r="F25" i="31"/>
  <c r="F120" i="31" s="1"/>
  <c r="E25" i="31"/>
  <c r="E120" i="31" s="1"/>
  <c r="D25" i="31"/>
  <c r="C25" i="31"/>
  <c r="C94" i="31" s="1"/>
  <c r="B25" i="31"/>
  <c r="B120" i="31" s="1"/>
  <c r="W16" i="31"/>
  <c r="V16" i="31"/>
  <c r="V119" i="31" s="1"/>
  <c r="U16" i="31"/>
  <c r="U90" i="31" s="1"/>
  <c r="T16" i="31"/>
  <c r="S16" i="31"/>
  <c r="S119" i="31" s="1"/>
  <c r="R16" i="31"/>
  <c r="R119" i="31" s="1"/>
  <c r="Q16" i="31"/>
  <c r="Q119" i="31" s="1"/>
  <c r="P16" i="31"/>
  <c r="O16" i="31"/>
  <c r="N16" i="31"/>
  <c r="N90" i="31" s="1"/>
  <c r="M16" i="31"/>
  <c r="M119" i="31" s="1"/>
  <c r="L16" i="31"/>
  <c r="L119" i="31" s="1"/>
  <c r="K16" i="31"/>
  <c r="K119" i="31" s="1"/>
  <c r="J16" i="31"/>
  <c r="I16" i="31"/>
  <c r="I90" i="31" s="1"/>
  <c r="H16" i="31"/>
  <c r="G16" i="31"/>
  <c r="F16" i="31"/>
  <c r="F119" i="31" s="1"/>
  <c r="E16" i="31"/>
  <c r="E119" i="31" s="1"/>
  <c r="D16" i="31"/>
  <c r="D119" i="31" s="1"/>
  <c r="C16" i="31"/>
  <c r="C119" i="31" s="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U105" i="30"/>
  <c r="Q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U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I94" i="30"/>
  <c r="F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Q90" i="30"/>
  <c r="N90" i="30"/>
  <c r="I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J84" i="30"/>
  <c r="W66" i="30"/>
  <c r="W105" i="30" s="1"/>
  <c r="V66" i="30"/>
  <c r="V105" i="30" s="1"/>
  <c r="U66" i="30"/>
  <c r="T66" i="30"/>
  <c r="S66" i="30"/>
  <c r="S105" i="30" s="1"/>
  <c r="R66" i="30"/>
  <c r="Q66" i="30"/>
  <c r="P66" i="30"/>
  <c r="O66" i="30"/>
  <c r="N66" i="30"/>
  <c r="N105" i="30" s="1"/>
  <c r="M66" i="30"/>
  <c r="M105" i="30" s="1"/>
  <c r="L66" i="30"/>
  <c r="L105" i="30" s="1"/>
  <c r="K66" i="30"/>
  <c r="K105" i="30" s="1"/>
  <c r="J66" i="30"/>
  <c r="J123" i="30" s="1"/>
  <c r="I66" i="30"/>
  <c r="I123" i="30" s="1"/>
  <c r="H66" i="30"/>
  <c r="H123" i="30" s="1"/>
  <c r="G66" i="30"/>
  <c r="G123" i="30" s="1"/>
  <c r="F66" i="30"/>
  <c r="F123" i="30" s="1"/>
  <c r="E66" i="30"/>
  <c r="E105" i="30" s="1"/>
  <c r="D66" i="30"/>
  <c r="D105" i="30" s="1"/>
  <c r="C66" i="30"/>
  <c r="C105" i="30" s="1"/>
  <c r="B66" i="30"/>
  <c r="B105" i="30" s="1"/>
  <c r="W45" i="30"/>
  <c r="V45" i="30"/>
  <c r="U45" i="30"/>
  <c r="T45" i="30"/>
  <c r="S45" i="30"/>
  <c r="R45" i="30"/>
  <c r="R99" i="30" s="1"/>
  <c r="Q45" i="30"/>
  <c r="P45" i="30"/>
  <c r="O45" i="30"/>
  <c r="N45" i="30"/>
  <c r="M45" i="30"/>
  <c r="M99" i="30" s="1"/>
  <c r="L45" i="30"/>
  <c r="L99" i="30" s="1"/>
  <c r="K45" i="30"/>
  <c r="K99" i="30" s="1"/>
  <c r="J45" i="30"/>
  <c r="J122" i="30" s="1"/>
  <c r="I45" i="30"/>
  <c r="I122" i="30" s="1"/>
  <c r="H45" i="30"/>
  <c r="H122" i="30" s="1"/>
  <c r="G45" i="30"/>
  <c r="F45" i="30"/>
  <c r="E45" i="30"/>
  <c r="E99" i="30" s="1"/>
  <c r="D45" i="30"/>
  <c r="D99" i="30" s="1"/>
  <c r="C45" i="30"/>
  <c r="C99" i="30" s="1"/>
  <c r="B45" i="30"/>
  <c r="B99" i="30" s="1"/>
  <c r="W25" i="30"/>
  <c r="W94" i="30" s="1"/>
  <c r="V25" i="30"/>
  <c r="V120" i="30" s="1"/>
  <c r="U25" i="30"/>
  <c r="U94" i="30" s="1"/>
  <c r="T25" i="30"/>
  <c r="S25" i="30"/>
  <c r="R25" i="30"/>
  <c r="R120" i="30" s="1"/>
  <c r="Q25" i="30"/>
  <c r="Q94" i="30" s="1"/>
  <c r="P25" i="30"/>
  <c r="O25" i="30"/>
  <c r="N25" i="30"/>
  <c r="N94" i="30" s="1"/>
  <c r="M25" i="30"/>
  <c r="L25" i="30"/>
  <c r="K25" i="30"/>
  <c r="K120" i="30" s="1"/>
  <c r="J25" i="30"/>
  <c r="J120" i="30" s="1"/>
  <c r="I25" i="30"/>
  <c r="I120" i="30" s="1"/>
  <c r="H25" i="30"/>
  <c r="H120" i="30" s="1"/>
  <c r="G25" i="30"/>
  <c r="G120" i="30" s="1"/>
  <c r="F25" i="30"/>
  <c r="F120" i="30" s="1"/>
  <c r="E25" i="30"/>
  <c r="E94" i="30" s="1"/>
  <c r="D25" i="30"/>
  <c r="C25" i="30"/>
  <c r="C120" i="30" s="1"/>
  <c r="B25" i="30"/>
  <c r="B94" i="30" s="1"/>
  <c r="W16" i="30"/>
  <c r="V16" i="30"/>
  <c r="V119" i="30" s="1"/>
  <c r="U16" i="30"/>
  <c r="U119" i="30" s="1"/>
  <c r="T16" i="30"/>
  <c r="T119" i="30" s="1"/>
  <c r="S16" i="30"/>
  <c r="S90" i="30" s="1"/>
  <c r="R16" i="30"/>
  <c r="R90" i="30" s="1"/>
  <c r="Q16" i="30"/>
  <c r="P16" i="30"/>
  <c r="P90" i="30" s="1"/>
  <c r="O16" i="30"/>
  <c r="O90" i="30" s="1"/>
  <c r="N16" i="30"/>
  <c r="M16" i="30"/>
  <c r="M119" i="30" s="1"/>
  <c r="L16" i="30"/>
  <c r="L119" i="30" s="1"/>
  <c r="K16" i="30"/>
  <c r="K90" i="30" s="1"/>
  <c r="J16" i="30"/>
  <c r="I16" i="30"/>
  <c r="I119" i="30" s="1"/>
  <c r="H16" i="30"/>
  <c r="H90" i="30" s="1"/>
  <c r="G16" i="30"/>
  <c r="G90" i="30" s="1"/>
  <c r="F16" i="30"/>
  <c r="F119" i="30" s="1"/>
  <c r="E16" i="30"/>
  <c r="E119" i="30" s="1"/>
  <c r="D16" i="30"/>
  <c r="D119" i="30" s="1"/>
  <c r="C16" i="30"/>
  <c r="C90" i="30" s="1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I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E99" i="29"/>
  <c r="D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V94" i="29"/>
  <c r="S94" i="29"/>
  <c r="R94" i="29"/>
  <c r="K94" i="29"/>
  <c r="F94" i="29"/>
  <c r="C94" i="29"/>
  <c r="B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Q90" i="29"/>
  <c r="K90" i="29"/>
  <c r="W89" i="29"/>
  <c r="V89" i="29"/>
  <c r="U89" i="29"/>
  <c r="T89" i="29"/>
  <c r="S89" i="29"/>
  <c r="R89" i="29"/>
  <c r="R84" i="29" s="1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G84" i="29" s="1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J84" i="29" s="1"/>
  <c r="I87" i="29"/>
  <c r="H87" i="29"/>
  <c r="G87" i="29"/>
  <c r="F87" i="29"/>
  <c r="E87" i="29"/>
  <c r="D87" i="29"/>
  <c r="C87" i="29"/>
  <c r="B87" i="29"/>
  <c r="W86" i="29"/>
  <c r="V86" i="29"/>
  <c r="V84" i="29" s="1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84" i="29" s="1"/>
  <c r="W85" i="29"/>
  <c r="W84" i="29" s="1"/>
  <c r="V85" i="29"/>
  <c r="U85" i="29"/>
  <c r="T85" i="29"/>
  <c r="S85" i="29"/>
  <c r="R85" i="29"/>
  <c r="Q85" i="29"/>
  <c r="Q84" i="29" s="1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W105" i="29" s="1"/>
  <c r="V66" i="29"/>
  <c r="V105" i="29" s="1"/>
  <c r="U66" i="29"/>
  <c r="T66" i="29"/>
  <c r="T123" i="29" s="1"/>
  <c r="S66" i="29"/>
  <c r="S123" i="29" s="1"/>
  <c r="R66" i="29"/>
  <c r="R123" i="29" s="1"/>
  <c r="Q66" i="29"/>
  <c r="Q123" i="29" s="1"/>
  <c r="P66" i="29"/>
  <c r="P123" i="29" s="1"/>
  <c r="O66" i="29"/>
  <c r="O105" i="29" s="1"/>
  <c r="N66" i="29"/>
  <c r="N105" i="29" s="1"/>
  <c r="M66" i="29"/>
  <c r="M123" i="30" s="1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05" i="29" s="1"/>
  <c r="F66" i="29"/>
  <c r="F105" i="29" s="1"/>
  <c r="E66" i="29"/>
  <c r="D66" i="29"/>
  <c r="D123" i="29" s="1"/>
  <c r="C66" i="29"/>
  <c r="C123" i="29" s="1"/>
  <c r="B66" i="29"/>
  <c r="B123" i="29" s="1"/>
  <c r="W45" i="29"/>
  <c r="W122" i="29" s="1"/>
  <c r="V45" i="29"/>
  <c r="V122" i="29" s="1"/>
  <c r="U45" i="29"/>
  <c r="U122" i="29" s="1"/>
  <c r="T45" i="29"/>
  <c r="T122" i="29" s="1"/>
  <c r="S45" i="29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30" s="1"/>
  <c r="L45" i="29"/>
  <c r="L122" i="29" s="1"/>
  <c r="K45" i="29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B45" i="29"/>
  <c r="B122" i="29" s="1"/>
  <c r="W25" i="29"/>
  <c r="W94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94" i="29" s="1"/>
  <c r="P25" i="29"/>
  <c r="P94" i="29" s="1"/>
  <c r="O25" i="29"/>
  <c r="O94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94" i="29" s="1"/>
  <c r="H25" i="29"/>
  <c r="H94" i="29" s="1"/>
  <c r="G25" i="29"/>
  <c r="G94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W16" i="29"/>
  <c r="W90" i="29" s="1"/>
  <c r="V16" i="29"/>
  <c r="V90" i="29" s="1"/>
  <c r="U16" i="29"/>
  <c r="U90" i="29" s="1"/>
  <c r="T16" i="29"/>
  <c r="T119" i="29" s="1"/>
  <c r="S16" i="29"/>
  <c r="S119" i="29" s="1"/>
  <c r="R16" i="29"/>
  <c r="R119" i="29" s="1"/>
  <c r="Q16" i="29"/>
  <c r="Q119" i="29" s="1"/>
  <c r="P16" i="29"/>
  <c r="P90" i="29" s="1"/>
  <c r="O16" i="29"/>
  <c r="O90" i="29" s="1"/>
  <c r="N16" i="29"/>
  <c r="N90" i="29" s="1"/>
  <c r="M16" i="29"/>
  <c r="M90" i="29" s="1"/>
  <c r="L16" i="29"/>
  <c r="L119" i="29" s="1"/>
  <c r="K16" i="29"/>
  <c r="K119" i="29" s="1"/>
  <c r="J16" i="29"/>
  <c r="J119" i="29" s="1"/>
  <c r="I16" i="29"/>
  <c r="I119" i="29" s="1"/>
  <c r="H16" i="29"/>
  <c r="H90" i="29" s="1"/>
  <c r="G16" i="29"/>
  <c r="G90" i="29" s="1"/>
  <c r="F16" i="29"/>
  <c r="F90" i="29" s="1"/>
  <c r="E16" i="29"/>
  <c r="E90" i="29" s="1"/>
  <c r="D16" i="29"/>
  <c r="D119" i="29" s="1"/>
  <c r="C16" i="29"/>
  <c r="C119" i="29" s="1"/>
  <c r="B16" i="29"/>
  <c r="B119" i="29" s="1"/>
  <c r="A1" i="29"/>
  <c r="K38" i="28"/>
  <c r="J38" i="28"/>
  <c r="I38" i="28"/>
  <c r="H38" i="28"/>
  <c r="H175" i="4" s="1"/>
  <c r="G38" i="28"/>
  <c r="F38" i="28"/>
  <c r="E38" i="28"/>
  <c r="D38" i="28"/>
  <c r="C38" i="28"/>
  <c r="B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W175" i="4" s="1"/>
  <c r="V33" i="28"/>
  <c r="V38" i="28" s="1"/>
  <c r="V175" i="4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N175" i="4" s="1"/>
  <c r="M33" i="28"/>
  <c r="M38" i="28" s="1"/>
  <c r="L33" i="28"/>
  <c r="L38" i="28" s="1"/>
  <c r="L175" i="4" s="1"/>
  <c r="K33" i="28"/>
  <c r="J33" i="28"/>
  <c r="I33" i="28"/>
  <c r="H33" i="28"/>
  <c r="G33" i="28"/>
  <c r="F33" i="28"/>
  <c r="E33" i="28"/>
  <c r="D33" i="28"/>
  <c r="C33" i="28"/>
  <c r="B3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M153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L126" i="27" s="1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126" i="27" s="1"/>
  <c r="W127" i="27"/>
  <c r="W126" i="27" s="1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V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D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I110" i="27" s="1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Q110" i="27" s="1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R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J105" i="27"/>
  <c r="I105" i="27"/>
  <c r="G105" i="27"/>
  <c r="F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Q98" i="27" s="1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C98" i="27" s="1"/>
  <c r="B100" i="27"/>
  <c r="W99" i="27"/>
  <c r="V99" i="27"/>
  <c r="U99" i="27"/>
  <c r="T99" i="27"/>
  <c r="S99" i="27"/>
  <c r="S98" i="27" s="1"/>
  <c r="R99" i="27"/>
  <c r="Q99" i="27"/>
  <c r="P99" i="27"/>
  <c r="O99" i="27"/>
  <c r="N99" i="27"/>
  <c r="M99" i="27"/>
  <c r="L99" i="27"/>
  <c r="L98" i="27" s="1"/>
  <c r="K99" i="27"/>
  <c r="K98" i="27" s="1"/>
  <c r="J99" i="27"/>
  <c r="I99" i="27"/>
  <c r="H99" i="27"/>
  <c r="G99" i="27"/>
  <c r="F99" i="27"/>
  <c r="E99" i="27"/>
  <c r="E98" i="27" s="1"/>
  <c r="D99" i="27"/>
  <c r="C99" i="27"/>
  <c r="B99" i="27"/>
  <c r="W69" i="27"/>
  <c r="W122" i="27" s="1"/>
  <c r="V69" i="27"/>
  <c r="V154" i="27" s="1"/>
  <c r="U69" i="27"/>
  <c r="U154" i="27" s="1"/>
  <c r="T69" i="27"/>
  <c r="T154" i="27" s="1"/>
  <c r="S69" i="27"/>
  <c r="R69" i="27"/>
  <c r="R154" i="27" s="1"/>
  <c r="Q69" i="27"/>
  <c r="Q154" i="27" s="1"/>
  <c r="P69" i="27"/>
  <c r="P154" i="27" s="1"/>
  <c r="O69" i="27"/>
  <c r="O122" i="27" s="1"/>
  <c r="N69" i="27"/>
  <c r="N154" i="27" s="1"/>
  <c r="M69" i="27"/>
  <c r="M154" i="27" s="1"/>
  <c r="L69" i="27"/>
  <c r="L122" i="27" s="1"/>
  <c r="K69" i="27"/>
  <c r="J69" i="27"/>
  <c r="I69" i="27"/>
  <c r="I154" i="27" s="1"/>
  <c r="H69" i="27"/>
  <c r="H154" i="27" s="1"/>
  <c r="G69" i="27"/>
  <c r="G122" i="27" s="1"/>
  <c r="F69" i="27"/>
  <c r="F154" i="27" s="1"/>
  <c r="E69" i="27"/>
  <c r="E154" i="27" s="1"/>
  <c r="D69" i="27"/>
  <c r="D154" i="27" s="1"/>
  <c r="C69" i="27"/>
  <c r="B69" i="27"/>
  <c r="W56" i="27"/>
  <c r="W153" i="27" s="1"/>
  <c r="V56" i="27"/>
  <c r="V153" i="27" s="1"/>
  <c r="U56" i="27"/>
  <c r="U119" i="27" s="1"/>
  <c r="T56" i="27"/>
  <c r="T153" i="27" s="1"/>
  <c r="S56" i="27"/>
  <c r="S153" i="27" s="1"/>
  <c r="R56" i="27"/>
  <c r="R119" i="27" s="1"/>
  <c r="Q56" i="27"/>
  <c r="P56" i="27"/>
  <c r="O56" i="27"/>
  <c r="O153" i="27" s="1"/>
  <c r="N56" i="27"/>
  <c r="N153" i="27" s="1"/>
  <c r="M56" i="27"/>
  <c r="M119" i="27" s="1"/>
  <c r="L56" i="27"/>
  <c r="L153" i="27" s="1"/>
  <c r="K56" i="27"/>
  <c r="K153" i="27" s="1"/>
  <c r="J56" i="27"/>
  <c r="J119" i="27" s="1"/>
  <c r="I56" i="27"/>
  <c r="H56" i="27"/>
  <c r="G56" i="27"/>
  <c r="G153" i="27" s="1"/>
  <c r="F56" i="27"/>
  <c r="F153" i="27" s="1"/>
  <c r="E56" i="27"/>
  <c r="E153" i="27" s="1"/>
  <c r="D56" i="27"/>
  <c r="D153" i="27" s="1"/>
  <c r="C56" i="27"/>
  <c r="C153" i="27" s="1"/>
  <c r="B56" i="27"/>
  <c r="B153" i="27" s="1"/>
  <c r="W43" i="27"/>
  <c r="W152" i="27" s="1"/>
  <c r="V43" i="27"/>
  <c r="V152" i="27" s="1"/>
  <c r="U43" i="27"/>
  <c r="U152" i="27" s="1"/>
  <c r="T43" i="27"/>
  <c r="T152" i="27" s="1"/>
  <c r="S43" i="27"/>
  <c r="S116" i="27" s="1"/>
  <c r="R43" i="27"/>
  <c r="R152" i="27" s="1"/>
  <c r="Q43" i="27"/>
  <c r="Q152" i="27" s="1"/>
  <c r="P43" i="27"/>
  <c r="P116" i="27" s="1"/>
  <c r="O43" i="27"/>
  <c r="O152" i="27" s="1"/>
  <c r="N43" i="27"/>
  <c r="N152" i="27" s="1"/>
  <c r="M43" i="27"/>
  <c r="M152" i="27" s="1"/>
  <c r="L43" i="27"/>
  <c r="L152" i="27" s="1"/>
  <c r="K43" i="27"/>
  <c r="K116" i="27" s="1"/>
  <c r="J43" i="27"/>
  <c r="J152" i="27" s="1"/>
  <c r="I43" i="27"/>
  <c r="I152" i="27" s="1"/>
  <c r="H43" i="27"/>
  <c r="H116" i="27" s="1"/>
  <c r="G43" i="27"/>
  <c r="G152" i="27" s="1"/>
  <c r="F43" i="27"/>
  <c r="F152" i="27" s="1"/>
  <c r="E43" i="27"/>
  <c r="E152" i="27" s="1"/>
  <c r="D43" i="27"/>
  <c r="D152" i="27" s="1"/>
  <c r="C43" i="27"/>
  <c r="C116" i="27" s="1"/>
  <c r="B43" i="27"/>
  <c r="B152" i="27" s="1"/>
  <c r="W17" i="27"/>
  <c r="W143" i="27" s="1"/>
  <c r="V17" i="27"/>
  <c r="V143" i="27" s="1"/>
  <c r="U17" i="27"/>
  <c r="U143" i="27" s="1"/>
  <c r="T17" i="27"/>
  <c r="T105" i="27" s="1"/>
  <c r="S17" i="27"/>
  <c r="S105" i="27" s="1"/>
  <c r="R17" i="27"/>
  <c r="R143" i="27" s="1"/>
  <c r="Q17" i="27"/>
  <c r="Q143" i="27" s="1"/>
  <c r="P17" i="27"/>
  <c r="P143" i="27" s="1"/>
  <c r="O17" i="27"/>
  <c r="O143" i="27" s="1"/>
  <c r="N17" i="27"/>
  <c r="N143" i="27" s="1"/>
  <c r="M17" i="27"/>
  <c r="M143" i="27" s="1"/>
  <c r="L17" i="27"/>
  <c r="K17" i="27"/>
  <c r="K143" i="27" s="1"/>
  <c r="J17" i="27"/>
  <c r="J143" i="27" s="1"/>
  <c r="I17" i="27"/>
  <c r="I143" i="27" s="1"/>
  <c r="H17" i="27"/>
  <c r="H143" i="27" s="1"/>
  <c r="G17" i="27"/>
  <c r="G143" i="27" s="1"/>
  <c r="F17" i="27"/>
  <c r="F143" i="27" s="1"/>
  <c r="E17" i="27"/>
  <c r="E143" i="27" s="1"/>
  <c r="D17" i="27"/>
  <c r="D105" i="27" s="1"/>
  <c r="C17" i="27"/>
  <c r="C105" i="27" s="1"/>
  <c r="B17" i="27"/>
  <c r="B143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M154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U126" i="26" s="1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S126" i="26" s="1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T126" i="26" s="1"/>
  <c r="S128" i="26"/>
  <c r="R128" i="26"/>
  <c r="Q128" i="26"/>
  <c r="Q126" i="26" s="1"/>
  <c r="P128" i="26"/>
  <c r="O128" i="26"/>
  <c r="N128" i="26"/>
  <c r="M128" i="26"/>
  <c r="L128" i="26"/>
  <c r="K128" i="26"/>
  <c r="J128" i="26"/>
  <c r="I128" i="26"/>
  <c r="I126" i="26" s="1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H126" i="26" s="1"/>
  <c r="G127" i="26"/>
  <c r="F127" i="26"/>
  <c r="E127" i="26"/>
  <c r="D127" i="26"/>
  <c r="D126" i="26" s="1"/>
  <c r="C127" i="26"/>
  <c r="B127" i="26"/>
  <c r="L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G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N110" i="26" s="1"/>
  <c r="M111" i="26"/>
  <c r="L111" i="26"/>
  <c r="K111" i="26"/>
  <c r="J111" i="26"/>
  <c r="I111" i="26"/>
  <c r="H111" i="26"/>
  <c r="G111" i="26"/>
  <c r="F111" i="26"/>
  <c r="F110" i="26" s="1"/>
  <c r="E111" i="26"/>
  <c r="D111" i="26"/>
  <c r="C111" i="26"/>
  <c r="B111" i="26"/>
  <c r="V110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T105" i="26"/>
  <c r="S105" i="26"/>
  <c r="O105" i="26"/>
  <c r="L105" i="26"/>
  <c r="K105" i="26"/>
  <c r="G105" i="26"/>
  <c r="D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P98" i="26" s="1"/>
  <c r="O102" i="26"/>
  <c r="N102" i="26"/>
  <c r="M102" i="26"/>
  <c r="L102" i="26"/>
  <c r="K102" i="26"/>
  <c r="J102" i="26"/>
  <c r="I102" i="26"/>
  <c r="I98" i="26" s="1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G98" i="26" s="1"/>
  <c r="F101" i="26"/>
  <c r="E101" i="26"/>
  <c r="D101" i="26"/>
  <c r="C101" i="26"/>
  <c r="B101" i="26"/>
  <c r="W100" i="26"/>
  <c r="V100" i="26"/>
  <c r="U100" i="26"/>
  <c r="U98" i="26" s="1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H98" i="26" s="1"/>
  <c r="G100" i="26"/>
  <c r="F100" i="26"/>
  <c r="E100" i="26"/>
  <c r="D100" i="26"/>
  <c r="C100" i="26"/>
  <c r="B100" i="26"/>
  <c r="W99" i="26"/>
  <c r="V99" i="26"/>
  <c r="U99" i="26"/>
  <c r="T99" i="26"/>
  <c r="S99" i="26"/>
  <c r="S98" i="26" s="1"/>
  <c r="R99" i="26"/>
  <c r="Q99" i="26"/>
  <c r="Q98" i="26" s="1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W69" i="26"/>
  <c r="W154" i="26" s="1"/>
  <c r="V69" i="26"/>
  <c r="V154" i="26" s="1"/>
  <c r="U69" i="26"/>
  <c r="U122" i="26" s="1"/>
  <c r="T69" i="26"/>
  <c r="T122" i="26" s="1"/>
  <c r="S69" i="26"/>
  <c r="S122" i="26" s="1"/>
  <c r="R69" i="26"/>
  <c r="R154" i="26" s="1"/>
  <c r="Q69" i="26"/>
  <c r="Q154" i="26" s="1"/>
  <c r="P69" i="26"/>
  <c r="P154" i="26" s="1"/>
  <c r="O69" i="26"/>
  <c r="O154" i="26" s="1"/>
  <c r="N69" i="26"/>
  <c r="N154" i="26" s="1"/>
  <c r="M69" i="26"/>
  <c r="M122" i="26" s="1"/>
  <c r="L69" i="26"/>
  <c r="L122" i="26" s="1"/>
  <c r="K69" i="26"/>
  <c r="K122" i="26" s="1"/>
  <c r="J69" i="26"/>
  <c r="J154" i="26" s="1"/>
  <c r="I69" i="26"/>
  <c r="I154" i="26" s="1"/>
  <c r="H69" i="26"/>
  <c r="H154" i="26" s="1"/>
  <c r="G69" i="26"/>
  <c r="G154" i="26" s="1"/>
  <c r="F69" i="26"/>
  <c r="F154" i="26" s="1"/>
  <c r="E69" i="26"/>
  <c r="E122" i="26" s="1"/>
  <c r="D69" i="26"/>
  <c r="D122" i="26" s="1"/>
  <c r="C69" i="26"/>
  <c r="C122" i="26" s="1"/>
  <c r="B69" i="26"/>
  <c r="B154" i="26" s="1"/>
  <c r="W56" i="26"/>
  <c r="W153" i="26" s="1"/>
  <c r="V56" i="26"/>
  <c r="V119" i="26" s="1"/>
  <c r="U56" i="26"/>
  <c r="T56" i="26"/>
  <c r="T119" i="26" s="1"/>
  <c r="S56" i="26"/>
  <c r="S119" i="26" s="1"/>
  <c r="R56" i="26"/>
  <c r="R119" i="26" s="1"/>
  <c r="Q56" i="26"/>
  <c r="Q153" i="26" s="1"/>
  <c r="P56" i="26"/>
  <c r="P153" i="26" s="1"/>
  <c r="O56" i="26"/>
  <c r="O153" i="26" s="1"/>
  <c r="N56" i="26"/>
  <c r="N119" i="26" s="1"/>
  <c r="M56" i="26"/>
  <c r="L56" i="26"/>
  <c r="L119" i="26" s="1"/>
  <c r="K56" i="26"/>
  <c r="K119" i="26" s="1"/>
  <c r="J56" i="26"/>
  <c r="J119" i="26" s="1"/>
  <c r="I56" i="26"/>
  <c r="I153" i="26" s="1"/>
  <c r="H56" i="26"/>
  <c r="H153" i="26" s="1"/>
  <c r="G56" i="26"/>
  <c r="G153" i="26" s="1"/>
  <c r="F56" i="26"/>
  <c r="F119" i="26" s="1"/>
  <c r="E56" i="26"/>
  <c r="D56" i="26"/>
  <c r="D119" i="26" s="1"/>
  <c r="C56" i="26"/>
  <c r="C119" i="26" s="1"/>
  <c r="B56" i="26"/>
  <c r="B119" i="26" s="1"/>
  <c r="W43" i="26"/>
  <c r="W116" i="26" s="1"/>
  <c r="V43" i="26"/>
  <c r="V152" i="26" s="1"/>
  <c r="U43" i="26"/>
  <c r="U152" i="26" s="1"/>
  <c r="T43" i="26"/>
  <c r="T152" i="26" s="1"/>
  <c r="S43" i="26"/>
  <c r="S152" i="26" s="1"/>
  <c r="R43" i="26"/>
  <c r="R152" i="26" s="1"/>
  <c r="Q43" i="26"/>
  <c r="Q116" i="26" s="1"/>
  <c r="P43" i="26"/>
  <c r="P116" i="26" s="1"/>
  <c r="O43" i="26"/>
  <c r="O116" i="26" s="1"/>
  <c r="N43" i="26"/>
  <c r="N152" i="26" s="1"/>
  <c r="M43" i="26"/>
  <c r="M152" i="26" s="1"/>
  <c r="L43" i="26"/>
  <c r="L152" i="26" s="1"/>
  <c r="K43" i="26"/>
  <c r="K152" i="26" s="1"/>
  <c r="J43" i="26"/>
  <c r="J152" i="26" s="1"/>
  <c r="I43" i="26"/>
  <c r="I116" i="26" s="1"/>
  <c r="H43" i="26"/>
  <c r="H116" i="26" s="1"/>
  <c r="G43" i="26"/>
  <c r="G116" i="26" s="1"/>
  <c r="F43" i="26"/>
  <c r="F152" i="26" s="1"/>
  <c r="E43" i="26"/>
  <c r="E152" i="26" s="1"/>
  <c r="D43" i="26"/>
  <c r="D152" i="26" s="1"/>
  <c r="C43" i="26"/>
  <c r="C152" i="26" s="1"/>
  <c r="B43" i="26"/>
  <c r="B152" i="26" s="1"/>
  <c r="W17" i="26"/>
  <c r="W143" i="26" s="1"/>
  <c r="V17" i="26"/>
  <c r="V143" i="26" s="1"/>
  <c r="U17" i="26"/>
  <c r="U143" i="26" s="1"/>
  <c r="T17" i="26"/>
  <c r="T143" i="26" s="1"/>
  <c r="S17" i="26"/>
  <c r="S143" i="26" s="1"/>
  <c r="R17" i="26"/>
  <c r="R105" i="26" s="1"/>
  <c r="Q17" i="26"/>
  <c r="Q105" i="26" s="1"/>
  <c r="P17" i="26"/>
  <c r="P105" i="26" s="1"/>
  <c r="O17" i="26"/>
  <c r="O143" i="26" s="1"/>
  <c r="N17" i="26"/>
  <c r="N143" i="26" s="1"/>
  <c r="M17" i="26"/>
  <c r="M143" i="26" s="1"/>
  <c r="L17" i="26"/>
  <c r="L143" i="26" s="1"/>
  <c r="K17" i="26"/>
  <c r="K143" i="26" s="1"/>
  <c r="J17" i="26"/>
  <c r="J105" i="26" s="1"/>
  <c r="I17" i="26"/>
  <c r="I105" i="26" s="1"/>
  <c r="H17" i="26"/>
  <c r="H105" i="26" s="1"/>
  <c r="G17" i="26"/>
  <c r="G143" i="26" s="1"/>
  <c r="F17" i="26"/>
  <c r="F143" i="26" s="1"/>
  <c r="E17" i="26"/>
  <c r="E143" i="26" s="1"/>
  <c r="D17" i="26"/>
  <c r="D143" i="26" s="1"/>
  <c r="C17" i="26"/>
  <c r="C143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C156" i="25" s="1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O153" i="25"/>
  <c r="L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U126" i="25" s="1"/>
  <c r="T128" i="25"/>
  <c r="S128" i="25"/>
  <c r="R128" i="25"/>
  <c r="Q128" i="25"/>
  <c r="P128" i="25"/>
  <c r="O128" i="25"/>
  <c r="N128" i="25"/>
  <c r="M128" i="25"/>
  <c r="M126" i="25" s="1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R127" i="25"/>
  <c r="Q127" i="25"/>
  <c r="P127" i="25"/>
  <c r="P126" i="25" s="1"/>
  <c r="O127" i="25"/>
  <c r="O126" i="25" s="1"/>
  <c r="N127" i="25"/>
  <c r="N126" i="25" s="1"/>
  <c r="M127" i="25"/>
  <c r="L127" i="25"/>
  <c r="K127" i="25"/>
  <c r="K126" i="25" s="1"/>
  <c r="J127" i="25"/>
  <c r="I127" i="25"/>
  <c r="H127" i="25"/>
  <c r="G127" i="25"/>
  <c r="F127" i="25"/>
  <c r="F126" i="25" s="1"/>
  <c r="E127" i="25"/>
  <c r="E126" i="25" s="1"/>
  <c r="D127" i="25"/>
  <c r="C127" i="25"/>
  <c r="B127" i="25"/>
  <c r="B126" i="25" s="1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B110" i="25" s="1"/>
  <c r="W122" i="25"/>
  <c r="S122" i="25"/>
  <c r="Q122" i="25"/>
  <c r="C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W119" i="25"/>
  <c r="V119" i="25"/>
  <c r="U119" i="25"/>
  <c r="S119" i="25"/>
  <c r="O119" i="25"/>
  <c r="N119" i="25"/>
  <c r="M119" i="25"/>
  <c r="J119" i="25"/>
  <c r="G119" i="25"/>
  <c r="E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6" i="25"/>
  <c r="U116" i="25"/>
  <c r="S116" i="25"/>
  <c r="M116" i="25"/>
  <c r="L116" i="25"/>
  <c r="E116" i="25"/>
  <c r="D116" i="25"/>
  <c r="C116" i="25"/>
  <c r="W115" i="25"/>
  <c r="V115" i="25"/>
  <c r="U115" i="25"/>
  <c r="T115" i="25"/>
  <c r="S115" i="25"/>
  <c r="S110" i="25" s="1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J110" i="25" s="1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M105" i="25"/>
  <c r="K105" i="25"/>
  <c r="J105" i="25"/>
  <c r="E105" i="25"/>
  <c r="B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D98" i="25" s="1"/>
  <c r="C102" i="25"/>
  <c r="B102" i="25"/>
  <c r="W101" i="25"/>
  <c r="V101" i="25"/>
  <c r="U101" i="25"/>
  <c r="U98" i="25" s="1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G98" i="25" s="1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W98" i="25" s="1"/>
  <c r="V99" i="25"/>
  <c r="U99" i="25"/>
  <c r="T99" i="25"/>
  <c r="S99" i="25"/>
  <c r="R99" i="25"/>
  <c r="Q99" i="25"/>
  <c r="P99" i="25"/>
  <c r="O99" i="25"/>
  <c r="O98" i="25" s="1"/>
  <c r="N99" i="25"/>
  <c r="M99" i="25"/>
  <c r="L99" i="25"/>
  <c r="K99" i="25"/>
  <c r="J99" i="25"/>
  <c r="I99" i="25"/>
  <c r="I98" i="25" s="1"/>
  <c r="H99" i="25"/>
  <c r="G99" i="25"/>
  <c r="F99" i="25"/>
  <c r="E99" i="25"/>
  <c r="D99" i="25"/>
  <c r="C99" i="25"/>
  <c r="B99" i="25"/>
  <c r="W69" i="25"/>
  <c r="W154" i="25" s="1"/>
  <c r="V69" i="25"/>
  <c r="V122" i="25" s="1"/>
  <c r="U69" i="25"/>
  <c r="U154" i="25" s="1"/>
  <c r="T69" i="25"/>
  <c r="T154" i="25" s="1"/>
  <c r="S69" i="25"/>
  <c r="S154" i="25" s="1"/>
  <c r="R69" i="25"/>
  <c r="Q69" i="25"/>
  <c r="Q154" i="25" s="1"/>
  <c r="P69" i="25"/>
  <c r="P122" i="25" s="1"/>
  <c r="O69" i="25"/>
  <c r="O154" i="25" s="1"/>
  <c r="N69" i="25"/>
  <c r="N122" i="25" s="1"/>
  <c r="M69" i="25"/>
  <c r="M154" i="25" s="1"/>
  <c r="L69" i="25"/>
  <c r="L154" i="25" s="1"/>
  <c r="K69" i="25"/>
  <c r="K154" i="25" s="1"/>
  <c r="J69" i="25"/>
  <c r="J154" i="25" s="1"/>
  <c r="I69" i="25"/>
  <c r="I122" i="25" s="1"/>
  <c r="H69" i="25"/>
  <c r="H154" i="25" s="1"/>
  <c r="G69" i="25"/>
  <c r="G122" i="25" s="1"/>
  <c r="F69" i="25"/>
  <c r="F122" i="25" s="1"/>
  <c r="E69" i="25"/>
  <c r="E154" i="25" s="1"/>
  <c r="D69" i="25"/>
  <c r="D154" i="25" s="1"/>
  <c r="C69" i="25"/>
  <c r="C154" i="25" s="1"/>
  <c r="B69" i="25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O56" i="25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G56" i="25"/>
  <c r="G153" i="25" s="1"/>
  <c r="F56" i="25"/>
  <c r="F119" i="25" s="1"/>
  <c r="E56" i="25"/>
  <c r="E153" i="25" s="1"/>
  <c r="D56" i="25"/>
  <c r="D119" i="25" s="1"/>
  <c r="C56" i="25"/>
  <c r="C153" i="25" s="1"/>
  <c r="B56" i="25"/>
  <c r="B153" i="25" s="1"/>
  <c r="W43" i="25"/>
  <c r="W152" i="25" s="1"/>
  <c r="V43" i="25"/>
  <c r="U43" i="25"/>
  <c r="U152" i="25" s="1"/>
  <c r="T43" i="25"/>
  <c r="T152" i="25" s="1"/>
  <c r="S43" i="25"/>
  <c r="S152" i="25" s="1"/>
  <c r="R43" i="25"/>
  <c r="R116" i="25" s="1"/>
  <c r="Q43" i="25"/>
  <c r="Q152" i="25" s="1"/>
  <c r="P43" i="25"/>
  <c r="O43" i="25"/>
  <c r="O152" i="25" s="1"/>
  <c r="N43" i="25"/>
  <c r="M43" i="25"/>
  <c r="M152" i="25" s="1"/>
  <c r="L43" i="25"/>
  <c r="K43" i="25"/>
  <c r="K116" i="25" s="1"/>
  <c r="J43" i="25"/>
  <c r="J116" i="25" s="1"/>
  <c r="I43" i="25"/>
  <c r="I152" i="25" s="1"/>
  <c r="H43" i="25"/>
  <c r="G43" i="25"/>
  <c r="G152" i="25" s="1"/>
  <c r="F43" i="25"/>
  <c r="E43" i="25"/>
  <c r="E152" i="25" s="1"/>
  <c r="D43" i="25"/>
  <c r="D152" i="25" s="1"/>
  <c r="C43" i="25"/>
  <c r="C152" i="25" s="1"/>
  <c r="B43" i="25"/>
  <c r="B116" i="25" s="1"/>
  <c r="W17" i="25"/>
  <c r="W143" i="25" s="1"/>
  <c r="V17" i="25"/>
  <c r="U17" i="25"/>
  <c r="U143" i="25" s="1"/>
  <c r="U136" i="25" s="1"/>
  <c r="T17" i="25"/>
  <c r="S17" i="25"/>
  <c r="S105" i="25" s="1"/>
  <c r="R17" i="25"/>
  <c r="R143" i="25" s="1"/>
  <c r="Q17" i="25"/>
  <c r="Q143" i="25" s="1"/>
  <c r="P17" i="25"/>
  <c r="P143" i="25" s="1"/>
  <c r="O17" i="25"/>
  <c r="O143" i="25" s="1"/>
  <c r="N17" i="25"/>
  <c r="M17" i="25"/>
  <c r="M143" i="25" s="1"/>
  <c r="L17" i="25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E17" i="25"/>
  <c r="E143" i="25" s="1"/>
  <c r="D17" i="25"/>
  <c r="C17" i="25"/>
  <c r="C105" i="25" s="1"/>
  <c r="B17" i="25"/>
  <c r="B143" i="25" s="1"/>
  <c r="A1" i="25"/>
  <c r="H77" i="24"/>
  <c r="H174" i="4" s="1"/>
  <c r="G77" i="24"/>
  <c r="G174" i="4" s="1"/>
  <c r="F77" i="24"/>
  <c r="F174" i="4" s="1"/>
  <c r="M76" i="24"/>
  <c r="L76" i="24"/>
  <c r="E76" i="24"/>
  <c r="S75" i="24"/>
  <c r="S172" i="4" s="1"/>
  <c r="R75" i="24"/>
  <c r="D75" i="24"/>
  <c r="D172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M68" i="24"/>
  <c r="C68" i="24"/>
  <c r="T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119" i="4" s="1"/>
  <c r="T60" i="24"/>
  <c r="S60" i="24"/>
  <c r="S119" i="4" s="1"/>
  <c r="R60" i="24"/>
  <c r="Q60" i="24"/>
  <c r="P60" i="24"/>
  <c r="O60" i="24"/>
  <c r="N60" i="24"/>
  <c r="M60" i="24"/>
  <c r="L60" i="24"/>
  <c r="L57" i="24" s="1"/>
  <c r="K60" i="24"/>
  <c r="J60" i="24"/>
  <c r="I60" i="24"/>
  <c r="H60" i="24"/>
  <c r="G60" i="24"/>
  <c r="F60" i="24"/>
  <c r="F119" i="4" s="1"/>
  <c r="E60" i="24"/>
  <c r="E119" i="4" s="1"/>
  <c r="D60" i="24"/>
  <c r="C60" i="24"/>
  <c r="B60" i="24"/>
  <c r="W59" i="24"/>
  <c r="V59" i="24"/>
  <c r="U59" i="24"/>
  <c r="T59" i="24"/>
  <c r="S59" i="24"/>
  <c r="R59" i="24"/>
  <c r="Q59" i="24"/>
  <c r="P59" i="24"/>
  <c r="O59" i="24"/>
  <c r="N59" i="24"/>
  <c r="N118" i="4" s="1"/>
  <c r="M59" i="24"/>
  <c r="M118" i="4" s="1"/>
  <c r="L59" i="24"/>
  <c r="K59" i="24"/>
  <c r="J59" i="24"/>
  <c r="I59" i="24"/>
  <c r="H59" i="24"/>
  <c r="G59" i="24"/>
  <c r="G118" i="4" s="1"/>
  <c r="F59" i="24"/>
  <c r="E59" i="24"/>
  <c r="D59" i="24"/>
  <c r="C59" i="24"/>
  <c r="B59" i="24"/>
  <c r="W58" i="24"/>
  <c r="V58" i="24"/>
  <c r="V57" i="24" s="1"/>
  <c r="V116" i="4" s="1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W55" i="24"/>
  <c r="W69" i="24" s="1"/>
  <c r="V55" i="24"/>
  <c r="V69" i="24" s="1"/>
  <c r="U55" i="24"/>
  <c r="U69" i="24" s="1"/>
  <c r="T55" i="24"/>
  <c r="T72" i="4" s="1"/>
  <c r="S55" i="24"/>
  <c r="S69" i="24" s="1"/>
  <c r="R55" i="24"/>
  <c r="R69" i="24" s="1"/>
  <c r="Q55" i="24"/>
  <c r="P55" i="24"/>
  <c r="P69" i="24" s="1"/>
  <c r="O55" i="24"/>
  <c r="O69" i="24" s="1"/>
  <c r="N55" i="24"/>
  <c r="N69" i="24" s="1"/>
  <c r="M55" i="24"/>
  <c r="M69" i="24" s="1"/>
  <c r="L55" i="24"/>
  <c r="K55" i="24"/>
  <c r="K69" i="24" s="1"/>
  <c r="J55" i="24"/>
  <c r="J69" i="24" s="1"/>
  <c r="I55" i="24"/>
  <c r="H55" i="24"/>
  <c r="H69" i="24" s="1"/>
  <c r="G55" i="24"/>
  <c r="G69" i="24" s="1"/>
  <c r="F55" i="24"/>
  <c r="F69" i="24" s="1"/>
  <c r="E55" i="24"/>
  <c r="E77" i="24" s="1"/>
  <c r="E174" i="4" s="1"/>
  <c r="D55" i="24"/>
  <c r="C55" i="24"/>
  <c r="C69" i="24" s="1"/>
  <c r="B55" i="24"/>
  <c r="B69" i="24" s="1"/>
  <c r="W54" i="24"/>
  <c r="V54" i="24"/>
  <c r="V76" i="24" s="1"/>
  <c r="V173" i="4" s="1"/>
  <c r="U54" i="24"/>
  <c r="U76" i="24" s="1"/>
  <c r="U173" i="4" s="1"/>
  <c r="T54" i="24"/>
  <c r="T68" i="24" s="1"/>
  <c r="S54" i="24"/>
  <c r="S76" i="24" s="1"/>
  <c r="S173" i="4" s="1"/>
  <c r="R54" i="24"/>
  <c r="Q54" i="24"/>
  <c r="Q68" i="24" s="1"/>
  <c r="P54" i="24"/>
  <c r="P68" i="24" s="1"/>
  <c r="O54" i="24"/>
  <c r="O71" i="4" s="1"/>
  <c r="O144" i="4" s="1"/>
  <c r="N54" i="24"/>
  <c r="N76" i="24" s="1"/>
  <c r="N173" i="4" s="1"/>
  <c r="M54" i="24"/>
  <c r="L54" i="24"/>
  <c r="L68" i="24" s="1"/>
  <c r="K54" i="24"/>
  <c r="K76" i="24" s="1"/>
  <c r="J54" i="24"/>
  <c r="I54" i="24"/>
  <c r="I68" i="24" s="1"/>
  <c r="H54" i="24"/>
  <c r="H68" i="24" s="1"/>
  <c r="G54" i="24"/>
  <c r="F54" i="24"/>
  <c r="F76" i="24" s="1"/>
  <c r="F173" i="4" s="1"/>
  <c r="E54" i="24"/>
  <c r="E68" i="24" s="1"/>
  <c r="D54" i="24"/>
  <c r="D68" i="24" s="1"/>
  <c r="C54" i="24"/>
  <c r="C76" i="24" s="1"/>
  <c r="B54" i="24"/>
  <c r="W53" i="24"/>
  <c r="W67" i="24" s="1"/>
  <c r="V53" i="24"/>
  <c r="V67" i="24" s="1"/>
  <c r="U53" i="24"/>
  <c r="U70" i="4" s="1"/>
  <c r="U143" i="4" s="1"/>
  <c r="T53" i="24"/>
  <c r="T75" i="24" s="1"/>
  <c r="T172" i="4" s="1"/>
  <c r="S53" i="24"/>
  <c r="S67" i="24" s="1"/>
  <c r="R53" i="24"/>
  <c r="R67" i="24" s="1"/>
  <c r="Q53" i="24"/>
  <c r="Q75" i="24" s="1"/>
  <c r="Q172" i="4" s="1"/>
  <c r="P53" i="24"/>
  <c r="O53" i="24"/>
  <c r="O67" i="24" s="1"/>
  <c r="N53" i="24"/>
  <c r="N67" i="24" s="1"/>
  <c r="M53" i="24"/>
  <c r="L53" i="24"/>
  <c r="L75" i="24" s="1"/>
  <c r="L172" i="4" s="1"/>
  <c r="K53" i="24"/>
  <c r="K52" i="24" s="1"/>
  <c r="J53" i="24"/>
  <c r="J67" i="24" s="1"/>
  <c r="I53" i="24"/>
  <c r="I70" i="4" s="1"/>
  <c r="I143" i="4" s="1"/>
  <c r="H53" i="24"/>
  <c r="H70" i="4" s="1"/>
  <c r="H143" i="4" s="1"/>
  <c r="G53" i="24"/>
  <c r="G67" i="24" s="1"/>
  <c r="F53" i="24"/>
  <c r="F67" i="24" s="1"/>
  <c r="E53" i="24"/>
  <c r="D53" i="24"/>
  <c r="D67" i="24" s="1"/>
  <c r="C53" i="24"/>
  <c r="C75" i="24" s="1"/>
  <c r="C172" i="4" s="1"/>
  <c r="B53" i="24"/>
  <c r="B67" i="2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V17" i="4" s="1"/>
  <c r="U4" i="24"/>
  <c r="U3" i="24" s="1"/>
  <c r="U17" i="4" s="1"/>
  <c r="T4" i="24"/>
  <c r="T3" i="24" s="1"/>
  <c r="T17" i="4" s="1"/>
  <c r="S4" i="24"/>
  <c r="S3" i="24" s="1"/>
  <c r="S17" i="4" s="1"/>
  <c r="R4" i="24"/>
  <c r="R3" i="24" s="1"/>
  <c r="R17" i="4" s="1"/>
  <c r="Q4" i="24"/>
  <c r="Q3" i="24" s="1"/>
  <c r="P4" i="24"/>
  <c r="P3" i="24" s="1"/>
  <c r="O4" i="24"/>
  <c r="O3" i="24" s="1"/>
  <c r="N4" i="24"/>
  <c r="M4" i="24"/>
  <c r="M3" i="24" s="1"/>
  <c r="M17" i="4" s="1"/>
  <c r="L4" i="24"/>
  <c r="L3" i="24" s="1"/>
  <c r="K4" i="24"/>
  <c r="K3" i="24" s="1"/>
  <c r="K17" i="4" s="1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F4" i="24"/>
  <c r="E4" i="24"/>
  <c r="D4" i="24"/>
  <c r="D3" i="24" s="1"/>
  <c r="C4" i="24"/>
  <c r="B4" i="24"/>
  <c r="N3" i="24"/>
  <c r="F3" i="24"/>
  <c r="E3" i="24"/>
  <c r="C3" i="24"/>
  <c r="B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R203" i="23"/>
  <c r="G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K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K176" i="23"/>
  <c r="J176" i="23"/>
  <c r="I176" i="23"/>
  <c r="H176" i="23"/>
  <c r="G176" i="23"/>
  <c r="F176" i="23"/>
  <c r="E176" i="23"/>
  <c r="D176" i="23"/>
  <c r="C176" i="23"/>
  <c r="B176" i="23"/>
  <c r="C175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72" i="23"/>
  <c r="V172" i="23"/>
  <c r="U172" i="23"/>
  <c r="T172" i="23"/>
  <c r="S172" i="23"/>
  <c r="R172" i="23"/>
  <c r="Q172" i="23"/>
  <c r="P172" i="23"/>
  <c r="O172" i="23"/>
  <c r="N172" i="23"/>
  <c r="M172" i="23"/>
  <c r="L172" i="23"/>
  <c r="K172" i="23"/>
  <c r="J172" i="23"/>
  <c r="I172" i="23"/>
  <c r="H172" i="23"/>
  <c r="G172" i="23"/>
  <c r="F172" i="23"/>
  <c r="E172" i="23"/>
  <c r="D172" i="23"/>
  <c r="C172" i="23"/>
  <c r="B172" i="23"/>
  <c r="Q171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K170" i="23"/>
  <c r="J170" i="23"/>
  <c r="I170" i="23"/>
  <c r="H170" i="23"/>
  <c r="G170" i="23"/>
  <c r="F170" i="23"/>
  <c r="E170" i="23"/>
  <c r="D170" i="23"/>
  <c r="C170" i="23"/>
  <c r="B170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61" i="23"/>
  <c r="V161" i="23"/>
  <c r="U161" i="23"/>
  <c r="T161" i="23"/>
  <c r="S161" i="23"/>
  <c r="R161" i="23"/>
  <c r="Q161" i="23"/>
  <c r="P161" i="23"/>
  <c r="O161" i="23"/>
  <c r="N161" i="23"/>
  <c r="M161" i="23"/>
  <c r="L161" i="23"/>
  <c r="K161" i="23"/>
  <c r="J161" i="23"/>
  <c r="I161" i="23"/>
  <c r="H161" i="23"/>
  <c r="G161" i="23"/>
  <c r="F161" i="23"/>
  <c r="E161" i="23"/>
  <c r="D161" i="23"/>
  <c r="C161" i="23"/>
  <c r="B161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8" i="23"/>
  <c r="V158" i="23"/>
  <c r="U158" i="23"/>
  <c r="T158" i="23"/>
  <c r="S158" i="23"/>
  <c r="R158" i="23"/>
  <c r="Q158" i="23"/>
  <c r="P158" i="23"/>
  <c r="O158" i="23"/>
  <c r="N158" i="23"/>
  <c r="M158" i="23"/>
  <c r="L158" i="23"/>
  <c r="K158" i="23"/>
  <c r="J158" i="23"/>
  <c r="I158" i="23"/>
  <c r="H158" i="23"/>
  <c r="G158" i="23"/>
  <c r="F158" i="23"/>
  <c r="E158" i="23"/>
  <c r="D158" i="23"/>
  <c r="C158" i="23"/>
  <c r="B158" i="23"/>
  <c r="S157" i="23"/>
  <c r="O157" i="23"/>
  <c r="K157" i="23"/>
  <c r="G157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O153" i="23"/>
  <c r="I153" i="23"/>
  <c r="G153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U141" i="23"/>
  <c r="Q141" i="23"/>
  <c r="I141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T213" i="23" s="1"/>
  <c r="S119" i="23"/>
  <c r="S213" i="23" s="1"/>
  <c r="R119" i="23"/>
  <c r="R213" i="23" s="1"/>
  <c r="Q119" i="23"/>
  <c r="Q175" i="23" s="1"/>
  <c r="P119" i="23"/>
  <c r="P213" i="23" s="1"/>
  <c r="O119" i="23"/>
  <c r="O213" i="23" s="1"/>
  <c r="N119" i="23"/>
  <c r="N213" i="23" s="1"/>
  <c r="M119" i="23"/>
  <c r="L119" i="23"/>
  <c r="L213" i="23" s="1"/>
  <c r="K119" i="23"/>
  <c r="K213" i="23" s="1"/>
  <c r="J119" i="23"/>
  <c r="J213" i="23" s="1"/>
  <c r="I119" i="23"/>
  <c r="I213" i="23" s="1"/>
  <c r="H119" i="23"/>
  <c r="H213" i="23" s="1"/>
  <c r="G119" i="23"/>
  <c r="G175" i="23" s="1"/>
  <c r="F119" i="23"/>
  <c r="F213" i="23" s="1"/>
  <c r="E119" i="23"/>
  <c r="D119" i="23"/>
  <c r="D175" i="23" s="1"/>
  <c r="C119" i="23"/>
  <c r="C213" i="23" s="1"/>
  <c r="B119" i="23"/>
  <c r="B213" i="23" s="1"/>
  <c r="W110" i="23"/>
  <c r="W211" i="23" s="1"/>
  <c r="V110" i="23"/>
  <c r="V211" i="23" s="1"/>
  <c r="U110" i="23"/>
  <c r="U211" i="23" s="1"/>
  <c r="T110" i="23"/>
  <c r="T211" i="23" s="1"/>
  <c r="S110" i="23"/>
  <c r="R110" i="23"/>
  <c r="R211" i="23" s="1"/>
  <c r="Q110" i="23"/>
  <c r="Q211" i="23" s="1"/>
  <c r="P110" i="23"/>
  <c r="P211" i="23" s="1"/>
  <c r="O110" i="23"/>
  <c r="O171" i="23" s="1"/>
  <c r="N110" i="23"/>
  <c r="N171" i="23" s="1"/>
  <c r="M110" i="23"/>
  <c r="M171" i="23" s="1"/>
  <c r="L110" i="23"/>
  <c r="L211" i="23" s="1"/>
  <c r="K110" i="23"/>
  <c r="J110" i="23"/>
  <c r="J211" i="23" s="1"/>
  <c r="I110" i="23"/>
  <c r="I211" i="23" s="1"/>
  <c r="H110" i="23"/>
  <c r="H211" i="23" s="1"/>
  <c r="G110" i="23"/>
  <c r="G211" i="23" s="1"/>
  <c r="F110" i="23"/>
  <c r="F171" i="23" s="1"/>
  <c r="E110" i="23"/>
  <c r="E171" i="23" s="1"/>
  <c r="D110" i="23"/>
  <c r="D171" i="23" s="1"/>
  <c r="C110" i="23"/>
  <c r="B110" i="23"/>
  <c r="B211" i="23" s="1"/>
  <c r="T99" i="23"/>
  <c r="T179" i="23" s="1"/>
  <c r="L99" i="23"/>
  <c r="L179" i="23" s="1"/>
  <c r="W89" i="23"/>
  <c r="V89" i="23"/>
  <c r="V203" i="23" s="1"/>
  <c r="U89" i="23"/>
  <c r="U203" i="23" s="1"/>
  <c r="T89" i="23"/>
  <c r="T203" i="23" s="1"/>
  <c r="S89" i="23"/>
  <c r="S203" i="23" s="1"/>
  <c r="R89" i="23"/>
  <c r="R160" i="23" s="1"/>
  <c r="Q89" i="23"/>
  <c r="Q160" i="23" s="1"/>
  <c r="P89" i="23"/>
  <c r="P160" i="23" s="1"/>
  <c r="O89" i="23"/>
  <c r="N89" i="23"/>
  <c r="N203" i="23" s="1"/>
  <c r="M89" i="23"/>
  <c r="M203" i="23" s="1"/>
  <c r="L89" i="23"/>
  <c r="L203" i="23" s="1"/>
  <c r="K89" i="23"/>
  <c r="K203" i="23" s="1"/>
  <c r="J89" i="23"/>
  <c r="J160" i="23" s="1"/>
  <c r="I89" i="23"/>
  <c r="I160" i="23" s="1"/>
  <c r="H89" i="23"/>
  <c r="H160" i="23" s="1"/>
  <c r="G89" i="23"/>
  <c r="F89" i="23"/>
  <c r="F203" i="23" s="1"/>
  <c r="E89" i="23"/>
  <c r="E203" i="23" s="1"/>
  <c r="D89" i="23"/>
  <c r="D203" i="23" s="1"/>
  <c r="C89" i="23"/>
  <c r="C203" i="23" s="1"/>
  <c r="B89" i="23"/>
  <c r="B160" i="23" s="1"/>
  <c r="W79" i="23"/>
  <c r="W202" i="23" s="1"/>
  <c r="V79" i="23"/>
  <c r="V157" i="23" s="1"/>
  <c r="U79" i="23"/>
  <c r="T79" i="23"/>
  <c r="T157" i="23" s="1"/>
  <c r="S79" i="23"/>
  <c r="S202" i="23" s="1"/>
  <c r="R79" i="23"/>
  <c r="R202" i="23" s="1"/>
  <c r="Q79" i="23"/>
  <c r="Q202" i="23" s="1"/>
  <c r="P79" i="23"/>
  <c r="P202" i="23" s="1"/>
  <c r="O79" i="23"/>
  <c r="O202" i="23" s="1"/>
  <c r="N79" i="23"/>
  <c r="N202" i="23" s="1"/>
  <c r="M79" i="23"/>
  <c r="M202" i="23" s="1"/>
  <c r="L79" i="23"/>
  <c r="L157" i="23" s="1"/>
  <c r="K79" i="23"/>
  <c r="K202" i="23" s="1"/>
  <c r="J79" i="23"/>
  <c r="J202" i="23" s="1"/>
  <c r="I79" i="23"/>
  <c r="I202" i="23" s="1"/>
  <c r="H79" i="23"/>
  <c r="H202" i="23" s="1"/>
  <c r="G79" i="23"/>
  <c r="G202" i="23" s="1"/>
  <c r="F79" i="23"/>
  <c r="F202" i="23" s="1"/>
  <c r="E79" i="23"/>
  <c r="D79" i="23"/>
  <c r="D157" i="23" s="1"/>
  <c r="C79" i="23"/>
  <c r="C202" i="23" s="1"/>
  <c r="B79" i="23"/>
  <c r="B202" i="23" s="1"/>
  <c r="W60" i="23"/>
  <c r="W201" i="23" s="1"/>
  <c r="V60" i="23"/>
  <c r="V201" i="23" s="1"/>
  <c r="U60" i="23"/>
  <c r="U201" i="23" s="1"/>
  <c r="T60" i="23"/>
  <c r="T153" i="23" s="1"/>
  <c r="S60" i="23"/>
  <c r="R60" i="23"/>
  <c r="R153" i="23" s="1"/>
  <c r="Q60" i="23"/>
  <c r="Q153" i="23" s="1"/>
  <c r="P60" i="23"/>
  <c r="P201" i="23" s="1"/>
  <c r="O60" i="23"/>
  <c r="O201" i="23" s="1"/>
  <c r="N60" i="23"/>
  <c r="N48" i="23" s="1"/>
  <c r="N163" i="23" s="1"/>
  <c r="M60" i="23"/>
  <c r="M201" i="23" s="1"/>
  <c r="L60" i="23"/>
  <c r="L153" i="23" s="1"/>
  <c r="K60" i="23"/>
  <c r="J60" i="23"/>
  <c r="J153" i="23" s="1"/>
  <c r="I60" i="23"/>
  <c r="I201" i="23" s="1"/>
  <c r="H60" i="23"/>
  <c r="H201" i="23" s="1"/>
  <c r="G60" i="23"/>
  <c r="F60" i="23"/>
  <c r="E60" i="23"/>
  <c r="E201" i="23" s="1"/>
  <c r="D60" i="23"/>
  <c r="D201" i="23" s="1"/>
  <c r="C60" i="23"/>
  <c r="B60" i="23"/>
  <c r="B201" i="23" s="1"/>
  <c r="L48" i="23"/>
  <c r="L163" i="23" s="1"/>
  <c r="D48" i="23"/>
  <c r="D163" i="23" s="1"/>
  <c r="W33" i="23"/>
  <c r="V33" i="23"/>
  <c r="V141" i="23" s="1"/>
  <c r="U33" i="23"/>
  <c r="U192" i="23" s="1"/>
  <c r="T33" i="23"/>
  <c r="T141" i="23" s="1"/>
  <c r="S33" i="23"/>
  <c r="S141" i="23" s="1"/>
  <c r="R33" i="23"/>
  <c r="R5" i="23" s="1"/>
  <c r="R144" i="23" s="1"/>
  <c r="Q33" i="23"/>
  <c r="Q192" i="23" s="1"/>
  <c r="P33" i="23"/>
  <c r="P192" i="23" s="1"/>
  <c r="O33" i="23"/>
  <c r="N33" i="23"/>
  <c r="N141" i="23" s="1"/>
  <c r="M33" i="23"/>
  <c r="M192" i="23" s="1"/>
  <c r="L33" i="23"/>
  <c r="L141" i="23" s="1"/>
  <c r="K33" i="23"/>
  <c r="K141" i="23" s="1"/>
  <c r="J33" i="23"/>
  <c r="J5" i="23" s="1"/>
  <c r="J144" i="23" s="1"/>
  <c r="I33" i="23"/>
  <c r="I192" i="23" s="1"/>
  <c r="H33" i="23"/>
  <c r="H192" i="23" s="1"/>
  <c r="G33" i="23"/>
  <c r="F33" i="23"/>
  <c r="F141" i="23" s="1"/>
  <c r="E33" i="23"/>
  <c r="E192" i="23" s="1"/>
  <c r="D33" i="23"/>
  <c r="D141" i="23" s="1"/>
  <c r="C33" i="23"/>
  <c r="C141" i="23" s="1"/>
  <c r="B33" i="23"/>
  <c r="B5" i="23" s="1"/>
  <c r="B144" i="23" s="1"/>
  <c r="I5" i="23"/>
  <c r="I144" i="23" s="1"/>
  <c r="H5" i="23"/>
  <c r="H144" i="23" s="1"/>
  <c r="E5" i="23"/>
  <c r="E144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F211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P201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F192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I165" i="22" s="1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V171" i="22"/>
  <c r="F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V165" i="22" s="1"/>
  <c r="U169" i="22"/>
  <c r="T169" i="22"/>
  <c r="S169" i="22"/>
  <c r="R169" i="22"/>
  <c r="Q169" i="22"/>
  <c r="P169" i="22"/>
  <c r="O169" i="22"/>
  <c r="N169" i="22"/>
  <c r="N165" i="22" s="1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Q165" i="22" s="1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B165" i="22" s="1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E165" i="22" s="1"/>
  <c r="D166" i="22"/>
  <c r="C166" i="22"/>
  <c r="B166" i="22"/>
  <c r="F165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T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U157" i="22"/>
  <c r="R157" i="22"/>
  <c r="M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G146" i="22" s="1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W146" i="22" s="1"/>
  <c r="V147" i="22"/>
  <c r="U147" i="22"/>
  <c r="T147" i="22"/>
  <c r="S147" i="22"/>
  <c r="R147" i="22"/>
  <c r="Q147" i="22"/>
  <c r="P147" i="22"/>
  <c r="O147" i="22"/>
  <c r="O146" i="22" s="1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I141" i="22"/>
  <c r="F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I132" i="22" s="1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S213" i="22" s="1"/>
  <c r="R119" i="22"/>
  <c r="R213" i="22" s="1"/>
  <c r="Q119" i="22"/>
  <c r="Q213" i="22" s="1"/>
  <c r="P119" i="22"/>
  <c r="P213" i="22" s="1"/>
  <c r="O119" i="22"/>
  <c r="N119" i="22"/>
  <c r="M119" i="22"/>
  <c r="L119" i="22"/>
  <c r="K119" i="22"/>
  <c r="K213" i="22" s="1"/>
  <c r="J119" i="22"/>
  <c r="J213" i="22" s="1"/>
  <c r="I119" i="22"/>
  <c r="I213" i="22" s="1"/>
  <c r="H119" i="22"/>
  <c r="H213" i="22" s="1"/>
  <c r="G119" i="22"/>
  <c r="F119" i="22"/>
  <c r="E119" i="22"/>
  <c r="D119" i="22"/>
  <c r="C119" i="22"/>
  <c r="C213" i="22" s="1"/>
  <c r="B119" i="22"/>
  <c r="B213" i="22" s="1"/>
  <c r="W110" i="22"/>
  <c r="W171" i="22" s="1"/>
  <c r="V110" i="22"/>
  <c r="V211" i="22" s="1"/>
  <c r="U110" i="22"/>
  <c r="T110" i="22"/>
  <c r="S110" i="22"/>
  <c r="R110" i="22"/>
  <c r="R211" i="22" s="1"/>
  <c r="Q110" i="22"/>
  <c r="Q211" i="22" s="1"/>
  <c r="P110" i="22"/>
  <c r="O110" i="22"/>
  <c r="O171" i="22" s="1"/>
  <c r="N110" i="22"/>
  <c r="N211" i="22" s="1"/>
  <c r="M110" i="22"/>
  <c r="L110" i="22"/>
  <c r="K110" i="22"/>
  <c r="J110" i="22"/>
  <c r="J211" i="22" s="1"/>
  <c r="I110" i="22"/>
  <c r="I211" i="22" s="1"/>
  <c r="H110" i="22"/>
  <c r="G110" i="22"/>
  <c r="G171" i="22" s="1"/>
  <c r="F110" i="22"/>
  <c r="E110" i="22"/>
  <c r="D110" i="22"/>
  <c r="C110" i="22"/>
  <c r="B110" i="22"/>
  <c r="B211" i="22" s="1"/>
  <c r="W89" i="22"/>
  <c r="W203" i="22" s="1"/>
  <c r="V89" i="22"/>
  <c r="U89" i="22"/>
  <c r="U203" i="22" s="1"/>
  <c r="T89" i="22"/>
  <c r="T203" i="22" s="1"/>
  <c r="S89" i="22"/>
  <c r="R89" i="22"/>
  <c r="Q89" i="22"/>
  <c r="P89" i="22"/>
  <c r="P160" i="22" s="1"/>
  <c r="O89" i="22"/>
  <c r="O203" i="22" s="1"/>
  <c r="N89" i="22"/>
  <c r="M89" i="22"/>
  <c r="M203" i="22" s="1"/>
  <c r="L89" i="22"/>
  <c r="L203" i="22" s="1"/>
  <c r="K89" i="22"/>
  <c r="J89" i="22"/>
  <c r="I89" i="22"/>
  <c r="H89" i="22"/>
  <c r="H203" i="22" s="1"/>
  <c r="G89" i="22"/>
  <c r="G203" i="22" s="1"/>
  <c r="F89" i="22"/>
  <c r="E89" i="22"/>
  <c r="E203" i="22" s="1"/>
  <c r="D89" i="22"/>
  <c r="D203" i="22" s="1"/>
  <c r="C89" i="22"/>
  <c r="B89" i="22"/>
  <c r="W79" i="22"/>
  <c r="V79" i="22"/>
  <c r="V157" i="22" s="1"/>
  <c r="U79" i="22"/>
  <c r="U202" i="22" s="1"/>
  <c r="T79" i="22"/>
  <c r="S79" i="22"/>
  <c r="S202" i="22" s="1"/>
  <c r="R79" i="22"/>
  <c r="R202" i="22" s="1"/>
  <c r="Q79" i="22"/>
  <c r="P79" i="22"/>
  <c r="O79" i="22"/>
  <c r="N79" i="22"/>
  <c r="N157" i="22" s="1"/>
  <c r="M79" i="22"/>
  <c r="M202" i="22" s="1"/>
  <c r="L79" i="22"/>
  <c r="K79" i="22"/>
  <c r="K202" i="22" s="1"/>
  <c r="J79" i="22"/>
  <c r="J202" i="22" s="1"/>
  <c r="I79" i="22"/>
  <c r="H79" i="22"/>
  <c r="G79" i="22"/>
  <c r="F79" i="22"/>
  <c r="F157" i="22" s="1"/>
  <c r="E79" i="22"/>
  <c r="E202" i="22" s="1"/>
  <c r="D79" i="22"/>
  <c r="C79" i="22"/>
  <c r="C202" i="22" s="1"/>
  <c r="B79" i="22"/>
  <c r="B202" i="22" s="1"/>
  <c r="W60" i="22"/>
  <c r="V60" i="22"/>
  <c r="V201" i="22" s="1"/>
  <c r="U60" i="22"/>
  <c r="T60" i="22"/>
  <c r="T153" i="22" s="1"/>
  <c r="S60" i="22"/>
  <c r="S153" i="22" s="1"/>
  <c r="R60" i="22"/>
  <c r="R201" i="22" s="1"/>
  <c r="Q60" i="22"/>
  <c r="Q201" i="22" s="1"/>
  <c r="P60" i="22"/>
  <c r="P153" i="22" s="1"/>
  <c r="O60" i="22"/>
  <c r="N60" i="22"/>
  <c r="N201" i="22" s="1"/>
  <c r="M60" i="22"/>
  <c r="L60" i="22"/>
  <c r="L153" i="22" s="1"/>
  <c r="K60" i="22"/>
  <c r="K153" i="22" s="1"/>
  <c r="J60" i="22"/>
  <c r="J201" i="22" s="1"/>
  <c r="I60" i="22"/>
  <c r="H60" i="22"/>
  <c r="H153" i="22" s="1"/>
  <c r="G60" i="22"/>
  <c r="F60" i="22"/>
  <c r="F201" i="22" s="1"/>
  <c r="E60" i="22"/>
  <c r="D60" i="22"/>
  <c r="D153" i="22" s="1"/>
  <c r="C60" i="22"/>
  <c r="C153" i="22" s="1"/>
  <c r="B60" i="22"/>
  <c r="B201" i="22" s="1"/>
  <c r="W33" i="22"/>
  <c r="V33" i="22"/>
  <c r="V141" i="22" s="1"/>
  <c r="U33" i="22"/>
  <c r="T33" i="22"/>
  <c r="T141" i="22" s="1"/>
  <c r="S33" i="22"/>
  <c r="R33" i="22"/>
  <c r="R192" i="22" s="1"/>
  <c r="Q33" i="22"/>
  <c r="Q192" i="22" s="1"/>
  <c r="P33" i="22"/>
  <c r="O33" i="22"/>
  <c r="N33" i="22"/>
  <c r="N141" i="22" s="1"/>
  <c r="M33" i="22"/>
  <c r="L33" i="22"/>
  <c r="L141" i="22" s="1"/>
  <c r="K33" i="22"/>
  <c r="J33" i="22"/>
  <c r="J192" i="22" s="1"/>
  <c r="I33" i="22"/>
  <c r="I192" i="22" s="1"/>
  <c r="H33" i="22"/>
  <c r="G33" i="22"/>
  <c r="F33" i="22"/>
  <c r="E33" i="22"/>
  <c r="D33" i="22"/>
  <c r="D141" i="22" s="1"/>
  <c r="C33" i="22"/>
  <c r="B33" i="22"/>
  <c r="B192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H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J165" i="21" s="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H165" i="21" s="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P165" i="21" s="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B165" i="21" s="1"/>
  <c r="F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S146" i="21" s="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L146" i="21" s="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T146" i="21" s="1"/>
  <c r="S147" i="21"/>
  <c r="R147" i="21"/>
  <c r="Q147" i="21"/>
  <c r="P147" i="21"/>
  <c r="O147" i="21"/>
  <c r="N147" i="21"/>
  <c r="N146" i="21" s="1"/>
  <c r="M147" i="21"/>
  <c r="L147" i="21"/>
  <c r="K147" i="21"/>
  <c r="K146" i="21" s="1"/>
  <c r="J147" i="21"/>
  <c r="I147" i="21"/>
  <c r="H147" i="21"/>
  <c r="G147" i="21"/>
  <c r="F147" i="21"/>
  <c r="E147" i="21"/>
  <c r="D147" i="21"/>
  <c r="C147" i="21"/>
  <c r="C146" i="21" s="1"/>
  <c r="B147" i="21"/>
  <c r="D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I141" i="21"/>
  <c r="F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C132" i="21" s="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175" i="21" s="1"/>
  <c r="V119" i="21"/>
  <c r="V213" i="21" s="1"/>
  <c r="U119" i="21"/>
  <c r="U213" i="21" s="1"/>
  <c r="T119" i="21"/>
  <c r="T213" i="21" s="1"/>
  <c r="S119" i="21"/>
  <c r="R119" i="21"/>
  <c r="R175" i="21" s="1"/>
  <c r="Q119" i="21"/>
  <c r="Q175" i="21" s="1"/>
  <c r="P119" i="21"/>
  <c r="P175" i="21" s="1"/>
  <c r="O119" i="21"/>
  <c r="O175" i="21" s="1"/>
  <c r="N119" i="21"/>
  <c r="N213" i="21" s="1"/>
  <c r="M119" i="21"/>
  <c r="M175" i="21" s="1"/>
  <c r="L119" i="21"/>
  <c r="L175" i="21" s="1"/>
  <c r="K119" i="21"/>
  <c r="J119" i="21"/>
  <c r="J213" i="21" s="1"/>
  <c r="I119" i="21"/>
  <c r="I175" i="21" s="1"/>
  <c r="H119" i="21"/>
  <c r="H213" i="21" s="1"/>
  <c r="G119" i="21"/>
  <c r="G175" i="21" s="1"/>
  <c r="F119" i="21"/>
  <c r="F213" i="21" s="1"/>
  <c r="E119" i="21"/>
  <c r="E213" i="21" s="1"/>
  <c r="D119" i="21"/>
  <c r="D213" i="21" s="1"/>
  <c r="C119" i="21"/>
  <c r="B119" i="21"/>
  <c r="B213" i="21" s="1"/>
  <c r="W110" i="21"/>
  <c r="W211" i="21" s="1"/>
  <c r="V110" i="21"/>
  <c r="V171" i="21" s="1"/>
  <c r="U110" i="21"/>
  <c r="U171" i="21" s="1"/>
  <c r="T110" i="21"/>
  <c r="T171" i="21" s="1"/>
  <c r="S110" i="21"/>
  <c r="S17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171" i="21" s="1"/>
  <c r="L110" i="21"/>
  <c r="L171" i="21" s="1"/>
  <c r="K110" i="21"/>
  <c r="K171" i="21" s="1"/>
  <c r="J110" i="21"/>
  <c r="J211" i="21" s="1"/>
  <c r="I110" i="21"/>
  <c r="I171" i="21" s="1"/>
  <c r="H110" i="21"/>
  <c r="H211" i="21" s="1"/>
  <c r="G110" i="21"/>
  <c r="G211" i="21" s="1"/>
  <c r="F110" i="21"/>
  <c r="F211" i="21" s="1"/>
  <c r="E110" i="21"/>
  <c r="E171" i="21" s="1"/>
  <c r="D110" i="21"/>
  <c r="D171" i="21" s="1"/>
  <c r="C110" i="21"/>
  <c r="C171" i="21" s="1"/>
  <c r="B110" i="21"/>
  <c r="B211" i="21" s="1"/>
  <c r="W89" i="21"/>
  <c r="W160" i="21" s="1"/>
  <c r="V89" i="21"/>
  <c r="V160" i="21" s="1"/>
  <c r="U89" i="21"/>
  <c r="U160" i="21" s="1"/>
  <c r="T89" i="21"/>
  <c r="T203" i="21" s="1"/>
  <c r="S89" i="21"/>
  <c r="S160" i="21" s="1"/>
  <c r="R89" i="21"/>
  <c r="R160" i="21" s="1"/>
  <c r="Q89" i="21"/>
  <c r="P89" i="21"/>
  <c r="P203" i="21" s="1"/>
  <c r="O89" i="21"/>
  <c r="O160" i="21" s="1"/>
  <c r="N89" i="21"/>
  <c r="N160" i="21" s="1"/>
  <c r="M89" i="21"/>
  <c r="M160" i="21" s="1"/>
  <c r="L89" i="21"/>
  <c r="L203" i="21" s="1"/>
  <c r="K89" i="21"/>
  <c r="K203" i="21" s="1"/>
  <c r="J89" i="21"/>
  <c r="J203" i="21" s="1"/>
  <c r="I89" i="2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W79" i="21"/>
  <c r="W202" i="21" s="1"/>
  <c r="V79" i="21"/>
  <c r="V157" i="21" s="1"/>
  <c r="U79" i="21"/>
  <c r="U157" i="21" s="1"/>
  <c r="T79" i="21"/>
  <c r="T157" i="21" s="1"/>
  <c r="S79" i="21"/>
  <c r="S157" i="21" s="1"/>
  <c r="R79" i="21"/>
  <c r="R202" i="21" s="1"/>
  <c r="Q79" i="21"/>
  <c r="Q202" i="21" s="1"/>
  <c r="P79" i="21"/>
  <c r="P202" i="21" s="1"/>
  <c r="O79" i="21"/>
  <c r="O202" i="21" s="1"/>
  <c r="N79" i="21"/>
  <c r="N157" i="21" s="1"/>
  <c r="M79" i="21"/>
  <c r="M157" i="21" s="1"/>
  <c r="L79" i="21"/>
  <c r="L157" i="21" s="1"/>
  <c r="K79" i="21"/>
  <c r="K157" i="21" s="1"/>
  <c r="J79" i="21"/>
  <c r="J202" i="21" s="1"/>
  <c r="I79" i="21"/>
  <c r="I157" i="21" s="1"/>
  <c r="H79" i="21"/>
  <c r="H157" i="21" s="1"/>
  <c r="G79" i="21"/>
  <c r="G202" i="21" s="1"/>
  <c r="F79" i="21"/>
  <c r="F202" i="21" s="1"/>
  <c r="E79" i="21"/>
  <c r="E202" i="21" s="1"/>
  <c r="D79" i="21"/>
  <c r="D202" i="21" s="1"/>
  <c r="C79" i="21"/>
  <c r="C157" i="21" s="1"/>
  <c r="B79" i="21"/>
  <c r="B202" i="21" s="1"/>
  <c r="W60" i="21"/>
  <c r="W201" i="21" s="1"/>
  <c r="V60" i="21"/>
  <c r="V201" i="21" s="1"/>
  <c r="U60" i="21"/>
  <c r="U201" i="21" s="1"/>
  <c r="T60" i="21"/>
  <c r="T153" i="21" s="1"/>
  <c r="S60" i="21"/>
  <c r="S153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153" i="21" s="1"/>
  <c r="K60" i="21"/>
  <c r="K153" i="21" s="1"/>
  <c r="J60" i="21"/>
  <c r="J153" i="21" s="1"/>
  <c r="I60" i="21"/>
  <c r="I153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153" i="21" s="1"/>
  <c r="B60" i="21"/>
  <c r="B153" i="21" s="1"/>
  <c r="W33" i="21"/>
  <c r="W192" i="21" s="1"/>
  <c r="V33" i="21"/>
  <c r="V192" i="21" s="1"/>
  <c r="U33" i="21"/>
  <c r="U192" i="21" s="1"/>
  <c r="T33" i="21"/>
  <c r="T141" i="21" s="1"/>
  <c r="S33" i="21"/>
  <c r="S141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41" i="21" s="1"/>
  <c r="K33" i="21"/>
  <c r="K141" i="21" s="1"/>
  <c r="J33" i="21"/>
  <c r="J141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41" i="21" s="1"/>
  <c r="C33" i="21"/>
  <c r="C141" i="21" s="1"/>
  <c r="B33" i="21"/>
  <c r="B141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T71" i="20"/>
  <c r="M71" i="20"/>
  <c r="E71" i="20"/>
  <c r="W70" i="20"/>
  <c r="R70" i="20"/>
  <c r="Q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L61" i="20"/>
  <c r="J60" i="20"/>
  <c r="B60" i="20"/>
  <c r="W58" i="20"/>
  <c r="V58" i="20"/>
  <c r="U58" i="20"/>
  <c r="T58" i="20"/>
  <c r="T42" i="7" s="1"/>
  <c r="S58" i="20"/>
  <c r="R58" i="20"/>
  <c r="R42" i="7" s="1"/>
  <c r="Q58" i="20"/>
  <c r="P58" i="20"/>
  <c r="P42" i="7" s="1"/>
  <c r="O58" i="20"/>
  <c r="N58" i="20"/>
  <c r="N42" i="7" s="1"/>
  <c r="M58" i="20"/>
  <c r="L58" i="20"/>
  <c r="K58" i="20"/>
  <c r="J58" i="20"/>
  <c r="I58" i="20"/>
  <c r="H58" i="20"/>
  <c r="G58" i="20"/>
  <c r="F58" i="20"/>
  <c r="E58" i="20"/>
  <c r="E42" i="7" s="1"/>
  <c r="D58" i="20"/>
  <c r="C58" i="20"/>
  <c r="C42" i="7" s="1"/>
  <c r="B58" i="20"/>
  <c r="W54" i="20"/>
  <c r="W79" i="20" s="1"/>
  <c r="W170" i="4" s="1"/>
  <c r="V54" i="20"/>
  <c r="V79" i="20" s="1"/>
  <c r="U54" i="20"/>
  <c r="U79" i="20" s="1"/>
  <c r="U170" i="4" s="1"/>
  <c r="T54" i="20"/>
  <c r="T79" i="20" s="1"/>
  <c r="S54" i="20"/>
  <c r="S79" i="20" s="1"/>
  <c r="S170" i="4" s="1"/>
  <c r="R54" i="20"/>
  <c r="R79" i="20" s="1"/>
  <c r="R170" i="4" s="1"/>
  <c r="Q54" i="20"/>
  <c r="Q79" i="20" s="1"/>
  <c r="Q170" i="4" s="1"/>
  <c r="P54" i="20"/>
  <c r="P71" i="20" s="1"/>
  <c r="O54" i="20"/>
  <c r="O79" i="20" s="1"/>
  <c r="O170" i="4" s="1"/>
  <c r="N54" i="20"/>
  <c r="N79" i="20" s="1"/>
  <c r="N170" i="4" s="1"/>
  <c r="M54" i="20"/>
  <c r="M79" i="20" s="1"/>
  <c r="L54" i="20"/>
  <c r="L79" i="20" s="1"/>
  <c r="K54" i="20"/>
  <c r="K79" i="20" s="1"/>
  <c r="K170" i="4" s="1"/>
  <c r="J54" i="20"/>
  <c r="J79" i="20" s="1"/>
  <c r="J170" i="4" s="1"/>
  <c r="I54" i="20"/>
  <c r="I79" i="20" s="1"/>
  <c r="H54" i="20"/>
  <c r="H71" i="20" s="1"/>
  <c r="G54" i="20"/>
  <c r="G79" i="20" s="1"/>
  <c r="F54" i="20"/>
  <c r="F79" i="20" s="1"/>
  <c r="E54" i="20"/>
  <c r="E79" i="20" s="1"/>
  <c r="D54" i="20"/>
  <c r="D79" i="20" s="1"/>
  <c r="C54" i="20"/>
  <c r="C79" i="20" s="1"/>
  <c r="B54" i="20"/>
  <c r="B79" i="20" s="1"/>
  <c r="W53" i="20"/>
  <c r="W78" i="20" s="1"/>
  <c r="W169" i="4" s="1"/>
  <c r="V53" i="20"/>
  <c r="V70" i="20" s="1"/>
  <c r="U53" i="20"/>
  <c r="U78" i="20" s="1"/>
  <c r="T53" i="20"/>
  <c r="T78" i="20" s="1"/>
  <c r="S53" i="20"/>
  <c r="S78" i="20" s="1"/>
  <c r="R53" i="20"/>
  <c r="R78" i="20" s="1"/>
  <c r="R169" i="4" s="1"/>
  <c r="Q53" i="20"/>
  <c r="P53" i="20"/>
  <c r="O53" i="20"/>
  <c r="O78" i="20" s="1"/>
  <c r="N53" i="20"/>
  <c r="N70" i="20" s="1"/>
  <c r="M53" i="20"/>
  <c r="M78" i="20" s="1"/>
  <c r="M169" i="4" s="1"/>
  <c r="L53" i="20"/>
  <c r="L78" i="20" s="1"/>
  <c r="K53" i="20"/>
  <c r="K78" i="20" s="1"/>
  <c r="K169" i="4" s="1"/>
  <c r="J53" i="20"/>
  <c r="J78" i="20" s="1"/>
  <c r="J169" i="4" s="1"/>
  <c r="I53" i="20"/>
  <c r="H53" i="20"/>
  <c r="H51" i="20" s="1"/>
  <c r="H76" i="20" s="1"/>
  <c r="H167" i="4" s="1"/>
  <c r="G53" i="20"/>
  <c r="G78" i="20" s="1"/>
  <c r="G169" i="4" s="1"/>
  <c r="F53" i="20"/>
  <c r="F70" i="20" s="1"/>
  <c r="E53" i="20"/>
  <c r="E78" i="20" s="1"/>
  <c r="E169" i="4" s="1"/>
  <c r="D53" i="20"/>
  <c r="D78" i="20" s="1"/>
  <c r="D169" i="4" s="1"/>
  <c r="C53" i="20"/>
  <c r="C78" i="20" s="1"/>
  <c r="C169" i="4" s="1"/>
  <c r="B53" i="20"/>
  <c r="B78" i="20" s="1"/>
  <c r="W52" i="20"/>
  <c r="V52" i="20"/>
  <c r="U52" i="20"/>
  <c r="U77" i="20" s="1"/>
  <c r="U168" i="4" s="1"/>
  <c r="T52" i="20"/>
  <c r="T69" i="20" s="1"/>
  <c r="S52" i="20"/>
  <c r="S77" i="20" s="1"/>
  <c r="S168" i="4" s="1"/>
  <c r="R52" i="20"/>
  <c r="R77" i="20" s="1"/>
  <c r="Q52" i="20"/>
  <c r="Q77" i="20" s="1"/>
  <c r="Q168" i="4" s="1"/>
  <c r="P52" i="20"/>
  <c r="P77" i="20" s="1"/>
  <c r="O52" i="20"/>
  <c r="N52" i="20"/>
  <c r="M52" i="20"/>
  <c r="M77" i="20" s="1"/>
  <c r="L52" i="20"/>
  <c r="L69" i="20" s="1"/>
  <c r="K52" i="20"/>
  <c r="K77" i="20" s="1"/>
  <c r="J52" i="20"/>
  <c r="J77" i="20" s="1"/>
  <c r="I52" i="20"/>
  <c r="I77" i="20" s="1"/>
  <c r="H52" i="20"/>
  <c r="H77" i="20" s="1"/>
  <c r="G52" i="20"/>
  <c r="F52" i="20"/>
  <c r="E52" i="20"/>
  <c r="E77" i="20" s="1"/>
  <c r="E168" i="4" s="1"/>
  <c r="D52" i="20"/>
  <c r="D69" i="20" s="1"/>
  <c r="C52" i="20"/>
  <c r="C77" i="20" s="1"/>
  <c r="B52" i="20"/>
  <c r="B77" i="20" s="1"/>
  <c r="B168" i="4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N13" i="4" s="1"/>
  <c r="M3" i="20"/>
  <c r="L3" i="20"/>
  <c r="K3" i="20"/>
  <c r="J3" i="20"/>
  <c r="I3" i="20"/>
  <c r="H3" i="20"/>
  <c r="H13" i="4" s="1"/>
  <c r="G3" i="20"/>
  <c r="F3" i="20"/>
  <c r="F13" i="4" s="1"/>
  <c r="E3" i="20"/>
  <c r="E13" i="4" s="1"/>
  <c r="D3" i="20"/>
  <c r="D3" i="4" s="1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V197" i="19" s="1"/>
  <c r="U202" i="19"/>
  <c r="T202" i="19"/>
  <c r="S202" i="19"/>
  <c r="S197" i="19" s="1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K197" i="19" s="1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L197" i="19" s="1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C197" i="19" s="1"/>
  <c r="B199" i="19"/>
  <c r="W198" i="19"/>
  <c r="V198" i="19"/>
  <c r="U198" i="19"/>
  <c r="U197" i="19" s="1"/>
  <c r="T198" i="19"/>
  <c r="S198" i="19"/>
  <c r="R198" i="19"/>
  <c r="Q198" i="19"/>
  <c r="P198" i="19"/>
  <c r="O198" i="19"/>
  <c r="N198" i="19"/>
  <c r="N197" i="19" s="1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F197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S192" i="19"/>
  <c r="R192" i="19"/>
  <c r="Q192" i="19"/>
  <c r="P192" i="19"/>
  <c r="O192" i="19"/>
  <c r="N192" i="19"/>
  <c r="M192" i="19"/>
  <c r="L192" i="19"/>
  <c r="K192" i="19"/>
  <c r="J192" i="19"/>
  <c r="I192" i="19"/>
  <c r="H192" i="19"/>
  <c r="G192" i="19"/>
  <c r="F192" i="19"/>
  <c r="E192" i="19"/>
  <c r="D192" i="19"/>
  <c r="C192" i="19"/>
  <c r="B192" i="19"/>
  <c r="W191" i="19"/>
  <c r="V191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D191" i="19"/>
  <c r="C191" i="19"/>
  <c r="B191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C178" i="19" s="1"/>
  <c r="B189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D187" i="19"/>
  <c r="C187" i="19"/>
  <c r="B187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S185" i="19"/>
  <c r="R185" i="19"/>
  <c r="Q185" i="19"/>
  <c r="P185" i="19"/>
  <c r="O185" i="19"/>
  <c r="N185" i="19"/>
  <c r="M185" i="19"/>
  <c r="L185" i="19"/>
  <c r="K185" i="19"/>
  <c r="J185" i="19"/>
  <c r="I185" i="19"/>
  <c r="H185" i="19"/>
  <c r="G185" i="19"/>
  <c r="F185" i="19"/>
  <c r="E185" i="19"/>
  <c r="D185" i="19"/>
  <c r="C185" i="19"/>
  <c r="B185" i="19"/>
  <c r="O184" i="19"/>
  <c r="K184" i="19"/>
  <c r="G184" i="19"/>
  <c r="C184" i="19"/>
  <c r="S183" i="19"/>
  <c r="R183" i="19"/>
  <c r="Q183" i="19"/>
  <c r="P183" i="19"/>
  <c r="O183" i="19"/>
  <c r="N183" i="19"/>
  <c r="M183" i="19"/>
  <c r="L183" i="19"/>
  <c r="K183" i="19"/>
  <c r="J183" i="19"/>
  <c r="I183" i="19"/>
  <c r="H183" i="19"/>
  <c r="G183" i="19"/>
  <c r="F183" i="19"/>
  <c r="E183" i="19"/>
  <c r="D183" i="19"/>
  <c r="C183" i="19"/>
  <c r="B183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K178" i="19" s="1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B178" i="19" s="1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J178" i="19" s="1"/>
  <c r="I179" i="19"/>
  <c r="H179" i="19"/>
  <c r="G179" i="19"/>
  <c r="F179" i="19"/>
  <c r="E179" i="19"/>
  <c r="D179" i="19"/>
  <c r="C179" i="19"/>
  <c r="B179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W171" i="19"/>
  <c r="V171" i="19"/>
  <c r="S171" i="19"/>
  <c r="O171" i="19"/>
  <c r="K171" i="19"/>
  <c r="C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H160" i="19" s="1"/>
  <c r="G161" i="19"/>
  <c r="F161" i="19"/>
  <c r="E161" i="19"/>
  <c r="E160" i="19" s="1"/>
  <c r="D161" i="19"/>
  <c r="C161" i="19"/>
  <c r="B161" i="19"/>
  <c r="P160" i="19"/>
  <c r="W142" i="19"/>
  <c r="V142" i="19"/>
  <c r="U142" i="19"/>
  <c r="T142" i="19"/>
  <c r="S142" i="19"/>
  <c r="R142" i="19"/>
  <c r="R209" i="19" s="1"/>
  <c r="Q142" i="19"/>
  <c r="Q209" i="19" s="1"/>
  <c r="P142" i="19"/>
  <c r="P209" i="19" s="1"/>
  <c r="O142" i="19"/>
  <c r="N142" i="19"/>
  <c r="M142" i="19"/>
  <c r="M248" i="19" s="1"/>
  <c r="L142" i="19"/>
  <c r="L248" i="19" s="1"/>
  <c r="K142" i="19"/>
  <c r="J142" i="19"/>
  <c r="J209" i="19" s="1"/>
  <c r="I142" i="19"/>
  <c r="I209" i="19" s="1"/>
  <c r="H142" i="19"/>
  <c r="H209" i="19" s="1"/>
  <c r="G142" i="19"/>
  <c r="F142" i="19"/>
  <c r="E142" i="19"/>
  <c r="E248" i="19" s="1"/>
  <c r="D142" i="19"/>
  <c r="D248" i="19" s="1"/>
  <c r="C142" i="19"/>
  <c r="B142" i="19"/>
  <c r="B209" i="19" s="1"/>
  <c r="W121" i="19"/>
  <c r="W203" i="19" s="1"/>
  <c r="V121" i="19"/>
  <c r="V203" i="19" s="1"/>
  <c r="U121" i="19"/>
  <c r="T121" i="19"/>
  <c r="S121" i="19"/>
  <c r="S246" i="19" s="1"/>
  <c r="R121" i="19"/>
  <c r="R246" i="19" s="1"/>
  <c r="Q121" i="19"/>
  <c r="P121" i="19"/>
  <c r="P246" i="19" s="1"/>
  <c r="O121" i="19"/>
  <c r="O203" i="19" s="1"/>
  <c r="N121" i="19"/>
  <c r="N203" i="19" s="1"/>
  <c r="M121" i="19"/>
  <c r="L121" i="19"/>
  <c r="K121" i="19"/>
  <c r="K246" i="19" s="1"/>
  <c r="J121" i="19"/>
  <c r="J246" i="19" s="1"/>
  <c r="I121" i="19"/>
  <c r="H121" i="19"/>
  <c r="H246" i="19" s="1"/>
  <c r="G121" i="19"/>
  <c r="G203" i="19" s="1"/>
  <c r="F121" i="19"/>
  <c r="F203" i="19" s="1"/>
  <c r="E121" i="19"/>
  <c r="D121" i="19"/>
  <c r="C121" i="19"/>
  <c r="C246" i="19" s="1"/>
  <c r="B121" i="19"/>
  <c r="B246" i="19" s="1"/>
  <c r="W93" i="19"/>
  <c r="V93" i="19"/>
  <c r="V61" i="19" s="1"/>
  <c r="V81" i="16" s="1"/>
  <c r="V110" i="4" s="1"/>
  <c r="U93" i="19"/>
  <c r="T93" i="19"/>
  <c r="S93" i="19"/>
  <c r="S61" i="19" s="1"/>
  <c r="R93" i="19"/>
  <c r="Q93" i="19"/>
  <c r="Q237" i="19" s="1"/>
  <c r="P93" i="19"/>
  <c r="P237" i="19" s="1"/>
  <c r="O93" i="19"/>
  <c r="N93" i="19"/>
  <c r="N190" i="19" s="1"/>
  <c r="M93" i="19"/>
  <c r="M190" i="19" s="1"/>
  <c r="L93" i="19"/>
  <c r="L190" i="19" s="1"/>
  <c r="K93" i="19"/>
  <c r="J93" i="19"/>
  <c r="I93" i="19"/>
  <c r="I237" i="19" s="1"/>
  <c r="H93" i="19"/>
  <c r="H237" i="19" s="1"/>
  <c r="G93" i="19"/>
  <c r="G61" i="19" s="1"/>
  <c r="F93" i="19"/>
  <c r="F190" i="19" s="1"/>
  <c r="E93" i="19"/>
  <c r="E190" i="19" s="1"/>
  <c r="D93" i="19"/>
  <c r="D190" i="19" s="1"/>
  <c r="C93" i="19"/>
  <c r="B93" i="19"/>
  <c r="W72" i="19"/>
  <c r="V72" i="19"/>
  <c r="U72" i="19"/>
  <c r="T72" i="19"/>
  <c r="S72" i="19"/>
  <c r="S235" i="19" s="1"/>
  <c r="R72" i="19"/>
  <c r="R184" i="19" s="1"/>
  <c r="Q72" i="19"/>
  <c r="P72" i="19"/>
  <c r="O72" i="19"/>
  <c r="O235" i="19" s="1"/>
  <c r="N72" i="19"/>
  <c r="N235" i="19" s="1"/>
  <c r="M72" i="19"/>
  <c r="L72" i="19"/>
  <c r="L235" i="19" s="1"/>
  <c r="K72" i="19"/>
  <c r="K235" i="19" s="1"/>
  <c r="J72" i="19"/>
  <c r="J184" i="19" s="1"/>
  <c r="I72" i="19"/>
  <c r="H72" i="19"/>
  <c r="G72" i="19"/>
  <c r="G235" i="19" s="1"/>
  <c r="F72" i="19"/>
  <c r="F235" i="19" s="1"/>
  <c r="E72" i="19"/>
  <c r="D72" i="19"/>
  <c r="D235" i="19" s="1"/>
  <c r="C72" i="19"/>
  <c r="C235" i="19" s="1"/>
  <c r="B72" i="19"/>
  <c r="B184" i="19" s="1"/>
  <c r="F61" i="19"/>
  <c r="F229" i="19" s="1"/>
  <c r="C61" i="19"/>
  <c r="C229" i="19" s="1"/>
  <c r="W44" i="19"/>
  <c r="W226" i="19" s="1"/>
  <c r="V44" i="19"/>
  <c r="V226" i="19" s="1"/>
  <c r="U44" i="19"/>
  <c r="T44" i="19"/>
  <c r="S44" i="19"/>
  <c r="S226" i="19" s="1"/>
  <c r="R44" i="19"/>
  <c r="R171" i="19" s="1"/>
  <c r="Q44" i="19"/>
  <c r="P44" i="19"/>
  <c r="P171" i="19" s="1"/>
  <c r="O44" i="19"/>
  <c r="O226" i="19" s="1"/>
  <c r="N44" i="19"/>
  <c r="N226" i="19" s="1"/>
  <c r="M44" i="19"/>
  <c r="L44" i="19"/>
  <c r="K44" i="19"/>
  <c r="K226" i="19" s="1"/>
  <c r="J44" i="19"/>
  <c r="J171" i="19" s="1"/>
  <c r="I44" i="19"/>
  <c r="H44" i="19"/>
  <c r="H171" i="19" s="1"/>
  <c r="G44" i="19"/>
  <c r="G226" i="19" s="1"/>
  <c r="F44" i="19"/>
  <c r="F226" i="19" s="1"/>
  <c r="E44" i="19"/>
  <c r="D44" i="19"/>
  <c r="C44" i="19"/>
  <c r="C226" i="19" s="1"/>
  <c r="B44" i="19"/>
  <c r="B171" i="19" s="1"/>
  <c r="W5" i="19"/>
  <c r="W217" i="19" s="1"/>
  <c r="N5" i="19"/>
  <c r="N217" i="19" s="1"/>
  <c r="G5" i="19"/>
  <c r="G217" i="19" s="1"/>
  <c r="F5" i="19"/>
  <c r="F217" i="19" s="1"/>
  <c r="C5" i="19"/>
  <c r="C217" i="19" s="1"/>
  <c r="B5" i="19"/>
  <c r="B217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L197" i="18" s="1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U197" i="18" s="1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M197" i="18" s="1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D197" i="18" s="1"/>
  <c r="C199" i="18"/>
  <c r="B199" i="18"/>
  <c r="W198" i="18"/>
  <c r="V198" i="18"/>
  <c r="U198" i="18"/>
  <c r="T198" i="18"/>
  <c r="T197" i="18" s="1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E197" i="18" s="1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R190" i="18"/>
  <c r="J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M178" i="18" s="1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J178" i="18" s="1"/>
  <c r="I179" i="18"/>
  <c r="H179" i="18"/>
  <c r="G179" i="18"/>
  <c r="F179" i="18"/>
  <c r="E179" i="18"/>
  <c r="E178" i="18" s="1"/>
  <c r="D179" i="18"/>
  <c r="D178" i="18" s="1"/>
  <c r="C179" i="18"/>
  <c r="B179" i="18"/>
  <c r="B178" i="18" s="1"/>
  <c r="U178" i="18"/>
  <c r="R178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W142" i="18"/>
  <c r="V142" i="18"/>
  <c r="U142" i="18"/>
  <c r="T142" i="18"/>
  <c r="T209" i="18" s="1"/>
  <c r="S142" i="18"/>
  <c r="R142" i="18"/>
  <c r="R248" i="18" s="1"/>
  <c r="Q142" i="18"/>
  <c r="Q248" i="18" s="1"/>
  <c r="P142" i="18"/>
  <c r="P209" i="18" s="1"/>
  <c r="O142" i="18"/>
  <c r="O248" i="18" s="1"/>
  <c r="N142" i="18"/>
  <c r="N248" i="18" s="1"/>
  <c r="M142" i="18"/>
  <c r="M248" i="18" s="1"/>
  <c r="L142" i="18"/>
  <c r="L248" i="18" s="1"/>
  <c r="K142" i="18"/>
  <c r="K248" i="18" s="1"/>
  <c r="J142" i="18"/>
  <c r="J248" i="18" s="1"/>
  <c r="I142" i="18"/>
  <c r="I248" i="18" s="1"/>
  <c r="H142" i="18"/>
  <c r="H248" i="18" s="1"/>
  <c r="G142" i="18"/>
  <c r="G248" i="18" s="1"/>
  <c r="F142" i="18"/>
  <c r="F248" i="18" s="1"/>
  <c r="E142" i="18"/>
  <c r="E248" i="18" s="1"/>
  <c r="D142" i="18"/>
  <c r="D209" i="18" s="1"/>
  <c r="C142" i="18"/>
  <c r="C248" i="18" s="1"/>
  <c r="B142" i="18"/>
  <c r="B248" i="18" s="1"/>
  <c r="W121" i="18"/>
  <c r="W203" i="18" s="1"/>
  <c r="V121" i="18"/>
  <c r="V203" i="18" s="1"/>
  <c r="U121" i="18"/>
  <c r="U203" i="18" s="1"/>
  <c r="T121" i="18"/>
  <c r="S121" i="18"/>
  <c r="R121" i="18"/>
  <c r="R246" i="18" s="1"/>
  <c r="Q121" i="18"/>
  <c r="Q246" i="18" s="1"/>
  <c r="P121" i="18"/>
  <c r="P203" i="18" s="1"/>
  <c r="O121" i="18"/>
  <c r="O246" i="18" s="1"/>
  <c r="N121" i="18"/>
  <c r="N246" i="18" s="1"/>
  <c r="M121" i="18"/>
  <c r="M246" i="18" s="1"/>
  <c r="L121" i="18"/>
  <c r="L246" i="18" s="1"/>
  <c r="K121" i="18"/>
  <c r="K246" i="18" s="1"/>
  <c r="J121" i="18"/>
  <c r="J246" i="18" s="1"/>
  <c r="I121" i="18"/>
  <c r="I246" i="18" s="1"/>
  <c r="H121" i="18"/>
  <c r="H246" i="18" s="1"/>
  <c r="G121" i="18"/>
  <c r="G246" i="18" s="1"/>
  <c r="F121" i="18"/>
  <c r="F246" i="18" s="1"/>
  <c r="E121" i="18"/>
  <c r="E246" i="18" s="1"/>
  <c r="D121" i="18"/>
  <c r="D246" i="18" s="1"/>
  <c r="C121" i="18"/>
  <c r="C246" i="18" s="1"/>
  <c r="B121" i="18"/>
  <c r="B246" i="18" s="1"/>
  <c r="W93" i="18"/>
  <c r="V93" i="18"/>
  <c r="V190" i="18" s="1"/>
  <c r="U93" i="18"/>
  <c r="U190" i="18" s="1"/>
  <c r="T93" i="18"/>
  <c r="T190" i="18" s="1"/>
  <c r="S93" i="18"/>
  <c r="S190" i="18" s="1"/>
  <c r="R93" i="18"/>
  <c r="Q93" i="18"/>
  <c r="P93" i="18"/>
  <c r="O93" i="18"/>
  <c r="N93" i="18"/>
  <c r="N190" i="18" s="1"/>
  <c r="M93" i="18"/>
  <c r="M190" i="18" s="1"/>
  <c r="L93" i="18"/>
  <c r="L190" i="18" s="1"/>
  <c r="K93" i="18"/>
  <c r="K190" i="18" s="1"/>
  <c r="J93" i="18"/>
  <c r="J237" i="18" s="1"/>
  <c r="I93" i="18"/>
  <c r="I190" i="18" s="1"/>
  <c r="H93" i="18"/>
  <c r="H190" i="18" s="1"/>
  <c r="G93" i="18"/>
  <c r="G190" i="18" s="1"/>
  <c r="F93" i="18"/>
  <c r="F237" i="18" s="1"/>
  <c r="E93" i="18"/>
  <c r="E237" i="18" s="1"/>
  <c r="D93" i="18"/>
  <c r="D190" i="18" s="1"/>
  <c r="C93" i="18"/>
  <c r="C237" i="18" s="1"/>
  <c r="B93" i="18"/>
  <c r="B237" i="18" s="1"/>
  <c r="W72" i="18"/>
  <c r="W184" i="18" s="1"/>
  <c r="V72" i="18"/>
  <c r="U72" i="18"/>
  <c r="T72" i="18"/>
  <c r="S72" i="18"/>
  <c r="S235" i="18" s="1"/>
  <c r="R72" i="18"/>
  <c r="R184" i="18" s="1"/>
  <c r="Q72" i="18"/>
  <c r="Q184" i="18" s="1"/>
  <c r="P72" i="18"/>
  <c r="P184" i="18" s="1"/>
  <c r="O72" i="18"/>
  <c r="O184" i="18" s="1"/>
  <c r="N72" i="18"/>
  <c r="M72" i="18"/>
  <c r="M184" i="18" s="1"/>
  <c r="L72" i="18"/>
  <c r="L184" i="18" s="1"/>
  <c r="K72" i="18"/>
  <c r="K184" i="18" s="1"/>
  <c r="J72" i="18"/>
  <c r="J235" i="18" s="1"/>
  <c r="I72" i="18"/>
  <c r="I235" i="18" s="1"/>
  <c r="H72" i="18"/>
  <c r="H235" i="18" s="1"/>
  <c r="G72" i="18"/>
  <c r="G235" i="18" s="1"/>
  <c r="F72" i="18"/>
  <c r="F235" i="18" s="1"/>
  <c r="E72" i="18"/>
  <c r="E235" i="18" s="1"/>
  <c r="D72" i="18"/>
  <c r="D235" i="18" s="1"/>
  <c r="C72" i="18"/>
  <c r="C235" i="18" s="1"/>
  <c r="B72" i="18"/>
  <c r="B235" i="18" s="1"/>
  <c r="W44" i="18"/>
  <c r="W171" i="18" s="1"/>
  <c r="V44" i="18"/>
  <c r="V226" i="18" s="1"/>
  <c r="U44" i="18"/>
  <c r="U226" i="18" s="1"/>
  <c r="T44" i="18"/>
  <c r="T226" i="18" s="1"/>
  <c r="S44" i="18"/>
  <c r="S226" i="18" s="1"/>
  <c r="R44" i="18"/>
  <c r="R171" i="18" s="1"/>
  <c r="Q44" i="18"/>
  <c r="Q171" i="18" s="1"/>
  <c r="P44" i="18"/>
  <c r="P171" i="18" s="1"/>
  <c r="O44" i="18"/>
  <c r="O171" i="18" s="1"/>
  <c r="N44" i="18"/>
  <c r="N226" i="18" s="1"/>
  <c r="M44" i="18"/>
  <c r="M171" i="18" s="1"/>
  <c r="L44" i="18"/>
  <c r="L226" i="18" s="1"/>
  <c r="K44" i="18"/>
  <c r="K226" i="18" s="1"/>
  <c r="J44" i="18"/>
  <c r="J171" i="18" s="1"/>
  <c r="I44" i="18"/>
  <c r="I171" i="18" s="1"/>
  <c r="H44" i="18"/>
  <c r="H171" i="18" s="1"/>
  <c r="G44" i="18"/>
  <c r="G171" i="18" s="1"/>
  <c r="F44" i="18"/>
  <c r="F226" i="18" s="1"/>
  <c r="E44" i="18"/>
  <c r="E171" i="18" s="1"/>
  <c r="D44" i="18"/>
  <c r="D171" i="18" s="1"/>
  <c r="C44" i="18"/>
  <c r="C226" i="18" s="1"/>
  <c r="B44" i="18"/>
  <c r="B171" i="18" s="1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166" i="18" s="1"/>
  <c r="V16" i="18"/>
  <c r="V5" i="18" s="1"/>
  <c r="V217" i="18" s="1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P223" i="18" s="1"/>
  <c r="O16" i="18"/>
  <c r="O166" i="18" s="1"/>
  <c r="N16" i="18"/>
  <c r="M16" i="18"/>
  <c r="M5" i="18" s="1"/>
  <c r="L16" i="18"/>
  <c r="L223" i="18" s="1"/>
  <c r="K16" i="18"/>
  <c r="K223" i="18" s="1"/>
  <c r="J16" i="18"/>
  <c r="J223" i="18" s="1"/>
  <c r="I16" i="18"/>
  <c r="I223" i="18" s="1"/>
  <c r="H16" i="18"/>
  <c r="H166" i="18" s="1"/>
  <c r="G16" i="18"/>
  <c r="G166" i="18" s="1"/>
  <c r="F16" i="18"/>
  <c r="E16" i="18"/>
  <c r="E5" i="18" s="1"/>
  <c r="D16" i="18"/>
  <c r="D223" i="18" s="1"/>
  <c r="C16" i="18"/>
  <c r="C223" i="18" s="1"/>
  <c r="B16" i="18"/>
  <c r="B223" i="18" s="1"/>
  <c r="G5" i="18"/>
  <c r="G217" i="18" s="1"/>
  <c r="C5" i="18"/>
  <c r="C217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T203" i="17"/>
  <c r="L203" i="17"/>
  <c r="D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T197" i="17" s="1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M197" i="17" s="1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L197" i="17" s="1"/>
  <c r="K199" i="17"/>
  <c r="J199" i="17"/>
  <c r="I199" i="17"/>
  <c r="H199" i="17"/>
  <c r="G199" i="17"/>
  <c r="F199" i="17"/>
  <c r="E199" i="17"/>
  <c r="E197" i="17" s="1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D197" i="17" s="1"/>
  <c r="C198" i="17"/>
  <c r="B198" i="17"/>
  <c r="U197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C178" i="17" s="1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B178" i="17" s="1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V178" i="17" s="1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W178" i="17" s="1"/>
  <c r="V179" i="17"/>
  <c r="U179" i="17"/>
  <c r="T179" i="17"/>
  <c r="S179" i="17"/>
  <c r="S178" i="17" s="1"/>
  <c r="R179" i="17"/>
  <c r="R178" i="17" s="1"/>
  <c r="Q179" i="17"/>
  <c r="P179" i="17"/>
  <c r="O179" i="17"/>
  <c r="O178" i="17" s="1"/>
  <c r="N179" i="17"/>
  <c r="N178" i="17" s="1"/>
  <c r="M179" i="17"/>
  <c r="L179" i="17"/>
  <c r="K179" i="17"/>
  <c r="K178" i="17" s="1"/>
  <c r="J179" i="17"/>
  <c r="J178" i="17" s="1"/>
  <c r="I179" i="17"/>
  <c r="H179" i="17"/>
  <c r="H178" i="17" s="1"/>
  <c r="G179" i="17"/>
  <c r="G178" i="17" s="1"/>
  <c r="F179" i="17"/>
  <c r="F178" i="17" s="1"/>
  <c r="E179" i="17"/>
  <c r="D179" i="17"/>
  <c r="C179" i="17"/>
  <c r="B179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W165" i="17"/>
  <c r="V165" i="17"/>
  <c r="U165" i="17"/>
  <c r="T165" i="17"/>
  <c r="S165" i="17"/>
  <c r="R165" i="17"/>
  <c r="Q165" i="17"/>
  <c r="P165" i="17"/>
  <c r="O165" i="17"/>
  <c r="N165" i="17"/>
  <c r="N160" i="17" s="1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J160" i="17" s="1"/>
  <c r="I163" i="17"/>
  <c r="H163" i="17"/>
  <c r="G163" i="17"/>
  <c r="F163" i="17"/>
  <c r="F160" i="17" s="1"/>
  <c r="E163" i="17"/>
  <c r="D163" i="17"/>
  <c r="C163" i="17"/>
  <c r="B163" i="17"/>
  <c r="B160" i="17" s="1"/>
  <c r="W162" i="17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W161" i="17"/>
  <c r="W160" i="17" s="1"/>
  <c r="V161" i="17"/>
  <c r="V160" i="17" s="1"/>
  <c r="U161" i="17"/>
  <c r="T161" i="17"/>
  <c r="T160" i="17" s="1"/>
  <c r="S161" i="17"/>
  <c r="R161" i="17"/>
  <c r="R160" i="17" s="1"/>
  <c r="Q161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B161" i="17"/>
  <c r="W142" i="17"/>
  <c r="W209" i="17" s="1"/>
  <c r="V142" i="17"/>
  <c r="V209" i="17" s="1"/>
  <c r="U142" i="17"/>
  <c r="T142" i="17"/>
  <c r="T209" i="17" s="1"/>
  <c r="S142" i="17"/>
  <c r="S248" i="17" s="1"/>
  <c r="R142" i="17"/>
  <c r="R248" i="17" s="1"/>
  <c r="Q142" i="17"/>
  <c r="Q248" i="17" s="1"/>
  <c r="P142" i="17"/>
  <c r="P248" i="17" s="1"/>
  <c r="O142" i="17"/>
  <c r="O209" i="17" s="1"/>
  <c r="N142" i="17"/>
  <c r="N209" i="17" s="1"/>
  <c r="M142" i="17"/>
  <c r="L142" i="17"/>
  <c r="L209" i="17" s="1"/>
  <c r="K142" i="17"/>
  <c r="K248" i="17" s="1"/>
  <c r="J142" i="17"/>
  <c r="J248" i="17" s="1"/>
  <c r="I142" i="17"/>
  <c r="I248" i="17" s="1"/>
  <c r="H142" i="17"/>
  <c r="H248" i="17" s="1"/>
  <c r="G142" i="17"/>
  <c r="G209" i="17" s="1"/>
  <c r="F142" i="17"/>
  <c r="F209" i="17" s="1"/>
  <c r="E142" i="17"/>
  <c r="D142" i="17"/>
  <c r="D209" i="17" s="1"/>
  <c r="C142" i="17"/>
  <c r="C248" i="17" s="1"/>
  <c r="B142" i="17"/>
  <c r="B248" i="17" s="1"/>
  <c r="W121" i="17"/>
  <c r="W246" i="17" s="1"/>
  <c r="V121" i="17"/>
  <c r="V246" i="17" s="1"/>
  <c r="U121" i="17"/>
  <c r="U246" i="17" s="1"/>
  <c r="T121" i="17"/>
  <c r="T246" i="17" s="1"/>
  <c r="S121" i="17"/>
  <c r="R121" i="17"/>
  <c r="R203" i="17" s="1"/>
  <c r="Q121" i="17"/>
  <c r="Q203" i="17" s="1"/>
  <c r="P121" i="17"/>
  <c r="P203" i="17" s="1"/>
  <c r="O121" i="17"/>
  <c r="O246" i="17" s="1"/>
  <c r="N121" i="17"/>
  <c r="N246" i="17" s="1"/>
  <c r="M121" i="17"/>
  <c r="M246" i="17" s="1"/>
  <c r="L121" i="17"/>
  <c r="L246" i="17" s="1"/>
  <c r="K121" i="17"/>
  <c r="J121" i="17"/>
  <c r="J203" i="17" s="1"/>
  <c r="I121" i="17"/>
  <c r="I203" i="17" s="1"/>
  <c r="H121" i="17"/>
  <c r="H203" i="17" s="1"/>
  <c r="G121" i="17"/>
  <c r="G246" i="17" s="1"/>
  <c r="F121" i="17"/>
  <c r="F246" i="17" s="1"/>
  <c r="E121" i="17"/>
  <c r="E246" i="17" s="1"/>
  <c r="D121" i="17"/>
  <c r="D246" i="17" s="1"/>
  <c r="C121" i="17"/>
  <c r="B121" i="17"/>
  <c r="B203" i="17" s="1"/>
  <c r="W93" i="17"/>
  <c r="W237" i="17" s="1"/>
  <c r="V93" i="17"/>
  <c r="V237" i="17" s="1"/>
  <c r="U93" i="17"/>
  <c r="U190" i="17" s="1"/>
  <c r="T93" i="17"/>
  <c r="T190" i="17" s="1"/>
  <c r="S93" i="17"/>
  <c r="S190" i="17" s="1"/>
  <c r="R93" i="17"/>
  <c r="R237" i="17" s="1"/>
  <c r="Q93" i="17"/>
  <c r="P93" i="17"/>
  <c r="P190" i="17" s="1"/>
  <c r="O93" i="17"/>
  <c r="O237" i="17" s="1"/>
  <c r="N93" i="17"/>
  <c r="N237" i="17" s="1"/>
  <c r="M93" i="17"/>
  <c r="M190" i="17" s="1"/>
  <c r="L93" i="17"/>
  <c r="L190" i="17" s="1"/>
  <c r="K93" i="17"/>
  <c r="K190" i="17" s="1"/>
  <c r="J93" i="17"/>
  <c r="J237" i="17" s="1"/>
  <c r="I93" i="17"/>
  <c r="H93" i="17"/>
  <c r="H190" i="17" s="1"/>
  <c r="G93" i="17"/>
  <c r="G237" i="17" s="1"/>
  <c r="F93" i="17"/>
  <c r="F237" i="17" s="1"/>
  <c r="E93" i="17"/>
  <c r="E190" i="17" s="1"/>
  <c r="D93" i="17"/>
  <c r="D190" i="17" s="1"/>
  <c r="C93" i="17"/>
  <c r="C190" i="17" s="1"/>
  <c r="B93" i="17"/>
  <c r="B237" i="17" s="1"/>
  <c r="W72" i="17"/>
  <c r="V72" i="17"/>
  <c r="V184" i="17" s="1"/>
  <c r="U72" i="17"/>
  <c r="U184" i="17" s="1"/>
  <c r="T72" i="17"/>
  <c r="T184" i="17" s="1"/>
  <c r="S72" i="17"/>
  <c r="S235" i="17" s="1"/>
  <c r="R72" i="17"/>
  <c r="R235" i="17" s="1"/>
  <c r="Q72" i="17"/>
  <c r="Q184" i="17" s="1"/>
  <c r="P72" i="17"/>
  <c r="P184" i="17" s="1"/>
  <c r="O72" i="17"/>
  <c r="N72" i="17"/>
  <c r="N184" i="17" s="1"/>
  <c r="M72" i="17"/>
  <c r="M184" i="17" s="1"/>
  <c r="L72" i="17"/>
  <c r="L184" i="17" s="1"/>
  <c r="K72" i="17"/>
  <c r="K235" i="17" s="1"/>
  <c r="J72" i="17"/>
  <c r="J235" i="17" s="1"/>
  <c r="I72" i="17"/>
  <c r="I184" i="17" s="1"/>
  <c r="H72" i="17"/>
  <c r="H184" i="17" s="1"/>
  <c r="G72" i="17"/>
  <c r="F72" i="17"/>
  <c r="F184" i="17" s="1"/>
  <c r="E72" i="17"/>
  <c r="E184" i="17" s="1"/>
  <c r="D72" i="17"/>
  <c r="D184" i="17" s="1"/>
  <c r="C72" i="17"/>
  <c r="C235" i="17" s="1"/>
  <c r="B72" i="17"/>
  <c r="B235" i="17" s="1"/>
  <c r="W44" i="17"/>
  <c r="W5" i="17" s="1"/>
  <c r="W53" i="16" s="1"/>
  <c r="W62" i="4" s="1"/>
  <c r="W135" i="4" s="1"/>
  <c r="V44" i="17"/>
  <c r="V226" i="17" s="1"/>
  <c r="U44" i="17"/>
  <c r="T44" i="17"/>
  <c r="T5" i="17" s="1"/>
  <c r="T53" i="16" s="1"/>
  <c r="S44" i="17"/>
  <c r="S226" i="17" s="1"/>
  <c r="R44" i="17"/>
  <c r="R226" i="17" s="1"/>
  <c r="Q44" i="17"/>
  <c r="Q5" i="17" s="1"/>
  <c r="P44" i="17"/>
  <c r="P5" i="17" s="1"/>
  <c r="P53" i="16" s="1"/>
  <c r="O44" i="17"/>
  <c r="O5" i="17" s="1"/>
  <c r="O53" i="16" s="1"/>
  <c r="N44" i="17"/>
  <c r="N226" i="17" s="1"/>
  <c r="M44" i="17"/>
  <c r="L44" i="17"/>
  <c r="L5" i="17" s="1"/>
  <c r="L53" i="16" s="1"/>
  <c r="L62" i="4" s="1"/>
  <c r="L135" i="4" s="1"/>
  <c r="K44" i="17"/>
  <c r="K226" i="17" s="1"/>
  <c r="J44" i="17"/>
  <c r="J226" i="17" s="1"/>
  <c r="I44" i="17"/>
  <c r="I5" i="17" s="1"/>
  <c r="H44" i="17"/>
  <c r="H5" i="17" s="1"/>
  <c r="H53" i="16" s="1"/>
  <c r="H62" i="4" s="1"/>
  <c r="H135" i="4" s="1"/>
  <c r="G44" i="17"/>
  <c r="G5" i="17" s="1"/>
  <c r="G53" i="16" s="1"/>
  <c r="G62" i="4" s="1"/>
  <c r="G135" i="4" s="1"/>
  <c r="F44" i="17"/>
  <c r="F226" i="17" s="1"/>
  <c r="E44" i="17"/>
  <c r="D44" i="17"/>
  <c r="D5" i="17" s="1"/>
  <c r="D53" i="16" s="1"/>
  <c r="D91" i="16" s="1"/>
  <c r="C44" i="17"/>
  <c r="C226" i="17" s="1"/>
  <c r="B44" i="17"/>
  <c r="B226" i="17" s="1"/>
  <c r="V5" i="17"/>
  <c r="V53" i="16" s="1"/>
  <c r="S5" i="17"/>
  <c r="S53" i="16" s="1"/>
  <c r="S62" i="4" s="1"/>
  <c r="S135" i="4" s="1"/>
  <c r="R5" i="17"/>
  <c r="R53" i="16" s="1"/>
  <c r="R62" i="4" s="1"/>
  <c r="R135" i="4" s="1"/>
  <c r="N5" i="17"/>
  <c r="N53" i="16" s="1"/>
  <c r="N62" i="4" s="1"/>
  <c r="N135" i="4" s="1"/>
  <c r="K5" i="17"/>
  <c r="K53" i="16" s="1"/>
  <c r="K62" i="4" s="1"/>
  <c r="K135" i="4" s="1"/>
  <c r="J5" i="17"/>
  <c r="F5" i="17"/>
  <c r="A1" i="17"/>
  <c r="H102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V97" i="16"/>
  <c r="U96" i="16"/>
  <c r="T96" i="16"/>
  <c r="Q96" i="16"/>
  <c r="K96" i="16"/>
  <c r="I96" i="16"/>
  <c r="H96" i="16"/>
  <c r="G96" i="16"/>
  <c r="F96" i="16"/>
  <c r="E96" i="16"/>
  <c r="F92" i="16"/>
  <c r="Q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V111" i="4" s="1"/>
  <c r="U82" i="16"/>
  <c r="U111" i="4" s="1"/>
  <c r="T82" i="16"/>
  <c r="S82" i="16"/>
  <c r="S111" i="4" s="1"/>
  <c r="R82" i="16"/>
  <c r="Q82" i="16"/>
  <c r="P82" i="16"/>
  <c r="P111" i="4" s="1"/>
  <c r="O82" i="16"/>
  <c r="N82" i="16"/>
  <c r="N111" i="4" s="1"/>
  <c r="M82" i="16"/>
  <c r="L82" i="16"/>
  <c r="K82" i="16"/>
  <c r="J82" i="16"/>
  <c r="J111" i="4" s="1"/>
  <c r="I82" i="16"/>
  <c r="I111" i="4" s="1"/>
  <c r="H82" i="16"/>
  <c r="G82" i="16"/>
  <c r="F82" i="16"/>
  <c r="E82" i="16"/>
  <c r="D82" i="16"/>
  <c r="C82" i="16"/>
  <c r="B82" i="16"/>
  <c r="F81" i="16"/>
  <c r="C81" i="16"/>
  <c r="W80" i="16"/>
  <c r="W109" i="4" s="1"/>
  <c r="F80" i="16"/>
  <c r="F109" i="4" s="1"/>
  <c r="W78" i="16"/>
  <c r="W41" i="7" s="1"/>
  <c r="V78" i="16"/>
  <c r="U78" i="16"/>
  <c r="U41" i="7" s="1"/>
  <c r="T78" i="16"/>
  <c r="T41" i="7" s="1"/>
  <c r="S78" i="16"/>
  <c r="R78" i="16"/>
  <c r="Q78" i="16"/>
  <c r="P78" i="16"/>
  <c r="O78" i="16"/>
  <c r="N78" i="16"/>
  <c r="N41" i="7" s="1"/>
  <c r="M78" i="16"/>
  <c r="M41" i="7" s="1"/>
  <c r="L78" i="16"/>
  <c r="L41" i="7" s="1"/>
  <c r="K78" i="16"/>
  <c r="K41" i="7" s="1"/>
  <c r="J78" i="16"/>
  <c r="J41" i="7" s="1"/>
  <c r="I78" i="16"/>
  <c r="I41" i="7" s="1"/>
  <c r="H78" i="16"/>
  <c r="H41" i="7" s="1"/>
  <c r="G78" i="16"/>
  <c r="F78" i="16"/>
  <c r="F76" i="16" s="1"/>
  <c r="E78" i="16"/>
  <c r="E41" i="7" s="1"/>
  <c r="D78" i="16"/>
  <c r="D41" i="7" s="1"/>
  <c r="C78" i="16"/>
  <c r="B78" i="16"/>
  <c r="B41" i="7" s="1"/>
  <c r="F77" i="16"/>
  <c r="A74" i="16"/>
  <c r="A73" i="16"/>
  <c r="W72" i="16"/>
  <c r="W90" i="16" s="1"/>
  <c r="V72" i="16"/>
  <c r="U72" i="16"/>
  <c r="U90" i="16" s="1"/>
  <c r="T72" i="16"/>
  <c r="T90" i="16" s="1"/>
  <c r="S72" i="16"/>
  <c r="S90" i="16" s="1"/>
  <c r="R72" i="16"/>
  <c r="R71" i="16" s="1"/>
  <c r="Q72" i="16"/>
  <c r="Q71" i="16" s="1"/>
  <c r="P72" i="16"/>
  <c r="P90" i="16" s="1"/>
  <c r="O72" i="16"/>
  <c r="O90" i="16" s="1"/>
  <c r="N72" i="16"/>
  <c r="M72" i="16"/>
  <c r="M90" i="16" s="1"/>
  <c r="L72" i="16"/>
  <c r="L90" i="16" s="1"/>
  <c r="K72" i="16"/>
  <c r="K90" i="16" s="1"/>
  <c r="J72" i="16"/>
  <c r="J90" i="16" s="1"/>
  <c r="I72" i="16"/>
  <c r="I71" i="16" s="1"/>
  <c r="H72" i="16"/>
  <c r="H90" i="16" s="1"/>
  <c r="G72" i="16"/>
  <c r="G90" i="16" s="1"/>
  <c r="F72" i="16"/>
  <c r="E72" i="16"/>
  <c r="E90" i="16" s="1"/>
  <c r="D72" i="16"/>
  <c r="D90" i="16" s="1"/>
  <c r="C72" i="16"/>
  <c r="C90" i="16" s="1"/>
  <c r="B72" i="16"/>
  <c r="B90" i="16" s="1"/>
  <c r="A72" i="16"/>
  <c r="T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64" i="4" s="1"/>
  <c r="V55" i="16"/>
  <c r="V64" i="4" s="1"/>
  <c r="U55" i="16"/>
  <c r="U64" i="4" s="1"/>
  <c r="U137" i="4" s="1"/>
  <c r="T55" i="16"/>
  <c r="T93" i="16" s="1"/>
  <c r="S55" i="16"/>
  <c r="S93" i="16" s="1"/>
  <c r="R55" i="16"/>
  <c r="R103" i="16" s="1"/>
  <c r="R166" i="4" s="1"/>
  <c r="Q55" i="16"/>
  <c r="Q93" i="16" s="1"/>
  <c r="P55" i="16"/>
  <c r="P103" i="16" s="1"/>
  <c r="P166" i="4" s="1"/>
  <c r="O55" i="16"/>
  <c r="O64" i="4" s="1"/>
  <c r="O137" i="4" s="1"/>
  <c r="N55" i="16"/>
  <c r="M55" i="16"/>
  <c r="L55" i="16"/>
  <c r="L93" i="16" s="1"/>
  <c r="K55" i="16"/>
  <c r="K103" i="16" s="1"/>
  <c r="J55" i="16"/>
  <c r="J93" i="16" s="1"/>
  <c r="I55" i="16"/>
  <c r="I93" i="16" s="1"/>
  <c r="H55" i="16"/>
  <c r="H103" i="16" s="1"/>
  <c r="H166" i="4" s="1"/>
  <c r="G55" i="16"/>
  <c r="F55" i="16"/>
  <c r="E55" i="16"/>
  <c r="D55" i="16"/>
  <c r="D93" i="16" s="1"/>
  <c r="C55" i="16"/>
  <c r="C103" i="16" s="1"/>
  <c r="B55" i="16"/>
  <c r="B64" i="4" s="1"/>
  <c r="B137" i="4" s="1"/>
  <c r="W54" i="16"/>
  <c r="W92" i="16" s="1"/>
  <c r="V54" i="16"/>
  <c r="U54" i="16"/>
  <c r="U63" i="4" s="1"/>
  <c r="T54" i="16"/>
  <c r="T63" i="4" s="1"/>
  <c r="T136" i="4" s="1"/>
  <c r="S54" i="16"/>
  <c r="R54" i="16"/>
  <c r="R92" i="16" s="1"/>
  <c r="Q54" i="16"/>
  <c r="Q63" i="4" s="1"/>
  <c r="Q136" i="4" s="1"/>
  <c r="P54" i="16"/>
  <c r="P63" i="4" s="1"/>
  <c r="O54" i="16"/>
  <c r="O92" i="16" s="1"/>
  <c r="N54" i="16"/>
  <c r="N92" i="16" s="1"/>
  <c r="M54" i="16"/>
  <c r="L54" i="16"/>
  <c r="L63" i="4" s="1"/>
  <c r="K54" i="16"/>
  <c r="J54" i="16"/>
  <c r="J92" i="16" s="1"/>
  <c r="I54" i="16"/>
  <c r="I102" i="16" s="1"/>
  <c r="H54" i="16"/>
  <c r="H92" i="16" s="1"/>
  <c r="G54" i="16"/>
  <c r="G92" i="16" s="1"/>
  <c r="F54" i="16"/>
  <c r="F102" i="16" s="1"/>
  <c r="E54" i="16"/>
  <c r="D54" i="16"/>
  <c r="C54" i="16"/>
  <c r="B54" i="16"/>
  <c r="B92" i="16" s="1"/>
  <c r="Q53" i="16"/>
  <c r="Q62" i="4" s="1"/>
  <c r="Q135" i="4" s="1"/>
  <c r="J53" i="16"/>
  <c r="I53" i="16"/>
  <c r="I62" i="4" s="1"/>
  <c r="I135" i="4" s="1"/>
  <c r="F53" i="16"/>
  <c r="F101" i="16" s="1"/>
  <c r="F164" i="4" s="1"/>
  <c r="I52" i="16"/>
  <c r="I100" i="16" s="1"/>
  <c r="I163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W9" i="4" s="1"/>
  <c r="V4" i="16"/>
  <c r="U4" i="16"/>
  <c r="T4" i="16"/>
  <c r="T3" i="16" s="1"/>
  <c r="S4" i="16"/>
  <c r="S3" i="16" s="1"/>
  <c r="R4" i="16"/>
  <c r="R3" i="16" s="1"/>
  <c r="Q4" i="16"/>
  <c r="Q3" i="16" s="1"/>
  <c r="P4" i="16"/>
  <c r="P3" i="16" s="1"/>
  <c r="O4" i="16"/>
  <c r="N4" i="16"/>
  <c r="N3" i="16" s="1"/>
  <c r="N9" i="4" s="1"/>
  <c r="M4" i="16"/>
  <c r="L4" i="16"/>
  <c r="L3" i="16" s="1"/>
  <c r="K4" i="16"/>
  <c r="K3" i="16" s="1"/>
  <c r="J4" i="16"/>
  <c r="J3" i="16" s="1"/>
  <c r="I4" i="16"/>
  <c r="I3" i="16" s="1"/>
  <c r="H4" i="16"/>
  <c r="G4" i="16"/>
  <c r="G3" i="16" s="1"/>
  <c r="G9" i="4" s="1"/>
  <c r="F4" i="16"/>
  <c r="F3" i="16" s="1"/>
  <c r="F9" i="4" s="1"/>
  <c r="E4" i="16"/>
  <c r="E3" i="16" s="1"/>
  <c r="D4" i="16"/>
  <c r="D3" i="16" s="1"/>
  <c r="C4" i="16"/>
  <c r="C3" i="16" s="1"/>
  <c r="C9" i="4" s="1"/>
  <c r="B4" i="16"/>
  <c r="B3" i="16" s="1"/>
  <c r="B9" i="4" s="1"/>
  <c r="V3" i="16"/>
  <c r="U3" i="16"/>
  <c r="O3" i="16"/>
  <c r="M3" i="16"/>
  <c r="M9" i="4" s="1"/>
  <c r="H3" i="16"/>
  <c r="H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L251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R241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8" i="15"/>
  <c r="V218" i="15"/>
  <c r="U218" i="15"/>
  <c r="T218" i="15"/>
  <c r="S218" i="15"/>
  <c r="R218" i="15"/>
  <c r="Q218" i="15"/>
  <c r="P218" i="15"/>
  <c r="O218" i="15"/>
  <c r="O204" i="15" s="1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F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V187" i="15" s="1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M187" i="15" s="1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U187" i="15" s="1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G187" i="15" s="1"/>
  <c r="F188" i="15"/>
  <c r="E188" i="15"/>
  <c r="E187" i="15" s="1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G171" i="15" s="1"/>
  <c r="F182" i="15"/>
  <c r="E182" i="15"/>
  <c r="D182" i="15"/>
  <c r="C182" i="15"/>
  <c r="B182" i="15"/>
  <c r="D181" i="15"/>
  <c r="C181" i="15"/>
  <c r="B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W171" i="15" s="1"/>
  <c r="V175" i="15"/>
  <c r="U175" i="15"/>
  <c r="T175" i="15"/>
  <c r="S175" i="15"/>
  <c r="R175" i="15"/>
  <c r="Q175" i="15"/>
  <c r="P175" i="15"/>
  <c r="O175" i="15"/>
  <c r="O171" i="15" s="1"/>
  <c r="N175" i="15"/>
  <c r="M175" i="15"/>
  <c r="L175" i="15"/>
  <c r="K175" i="15"/>
  <c r="J175" i="15"/>
  <c r="I175" i="15"/>
  <c r="H175" i="15"/>
  <c r="H171" i="15" s="1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E171" i="15" s="1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H162" i="15" s="1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T162" i="15" s="1"/>
  <c r="S164" i="15"/>
  <c r="R164" i="15"/>
  <c r="Q164" i="15"/>
  <c r="P164" i="15"/>
  <c r="O164" i="15"/>
  <c r="N164" i="15"/>
  <c r="M164" i="15"/>
  <c r="M162" i="15" s="1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W162" i="15" s="1"/>
  <c r="V163" i="15"/>
  <c r="U163" i="15"/>
  <c r="T163" i="15"/>
  <c r="S163" i="15"/>
  <c r="R163" i="15"/>
  <c r="Q163" i="15"/>
  <c r="P163" i="15"/>
  <c r="O163" i="15"/>
  <c r="O162" i="15" s="1"/>
  <c r="N163" i="15"/>
  <c r="M163" i="15"/>
  <c r="L163" i="15"/>
  <c r="K163" i="15"/>
  <c r="J163" i="15"/>
  <c r="I163" i="15"/>
  <c r="I162" i="15" s="1"/>
  <c r="H163" i="15"/>
  <c r="G163" i="15"/>
  <c r="G162" i="15" s="1"/>
  <c r="F163" i="15"/>
  <c r="E163" i="15"/>
  <c r="D163" i="15"/>
  <c r="C163" i="15"/>
  <c r="B163" i="15"/>
  <c r="W141" i="15"/>
  <c r="W216" i="15" s="1"/>
  <c r="V141" i="15"/>
  <c r="U141" i="15"/>
  <c r="U216" i="15" s="1"/>
  <c r="T141" i="15"/>
  <c r="T115" i="15" s="1"/>
  <c r="S141" i="15"/>
  <c r="S115" i="15" s="1"/>
  <c r="R141" i="15"/>
  <c r="R261" i="15" s="1"/>
  <c r="Q141" i="15"/>
  <c r="Q261" i="15" s="1"/>
  <c r="P141" i="15"/>
  <c r="P261" i="15" s="1"/>
  <c r="O141" i="15"/>
  <c r="O115" i="15" s="1"/>
  <c r="N141" i="15"/>
  <c r="N115" i="15" s="1"/>
  <c r="N253" i="15" s="1"/>
  <c r="M141" i="15"/>
  <c r="M216" i="15" s="1"/>
  <c r="L141" i="15"/>
  <c r="L115" i="15" s="1"/>
  <c r="K141" i="15"/>
  <c r="K115" i="15" s="1"/>
  <c r="J141" i="15"/>
  <c r="J261" i="15" s="1"/>
  <c r="I141" i="15"/>
  <c r="I261" i="15" s="1"/>
  <c r="H141" i="15"/>
  <c r="H261" i="15" s="1"/>
  <c r="G141" i="15"/>
  <c r="G261" i="15" s="1"/>
  <c r="F141" i="15"/>
  <c r="E141" i="15"/>
  <c r="E216" i="15" s="1"/>
  <c r="D141" i="15"/>
  <c r="D115" i="15" s="1"/>
  <c r="C141" i="15"/>
  <c r="B141" i="15"/>
  <c r="B261" i="15" s="1"/>
  <c r="C115" i="15"/>
  <c r="C253" i="15" s="1"/>
  <c r="B115" i="15"/>
  <c r="B253" i="15" s="1"/>
  <c r="W97" i="15"/>
  <c r="W251" i="15" s="1"/>
  <c r="V97" i="15"/>
  <c r="V251" i="15" s="1"/>
  <c r="U97" i="15"/>
  <c r="U251" i="15" s="1"/>
  <c r="T97" i="15"/>
  <c r="T199" i="15" s="1"/>
  <c r="S97" i="15"/>
  <c r="S199" i="15" s="1"/>
  <c r="R97" i="15"/>
  <c r="Q97" i="15"/>
  <c r="Q251" i="15" s="1"/>
  <c r="P97" i="15"/>
  <c r="P251" i="15" s="1"/>
  <c r="O97" i="15"/>
  <c r="O251" i="15" s="1"/>
  <c r="N97" i="15"/>
  <c r="N251" i="15" s="1"/>
  <c r="M97" i="15"/>
  <c r="M251" i="15" s="1"/>
  <c r="L97" i="15"/>
  <c r="L199" i="15" s="1"/>
  <c r="K97" i="15"/>
  <c r="K251" i="15" s="1"/>
  <c r="J97" i="15"/>
  <c r="I97" i="15"/>
  <c r="I251" i="15" s="1"/>
  <c r="H97" i="15"/>
  <c r="H251" i="15" s="1"/>
  <c r="G97" i="15"/>
  <c r="G251" i="15" s="1"/>
  <c r="F97" i="15"/>
  <c r="F251" i="15" s="1"/>
  <c r="E97" i="15"/>
  <c r="E251" i="15" s="1"/>
  <c r="D97" i="15"/>
  <c r="D199" i="15" s="1"/>
  <c r="C97" i="15"/>
  <c r="C199" i="15" s="1"/>
  <c r="B97" i="15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181" i="15" s="1"/>
  <c r="Q53" i="15"/>
  <c r="Q241" i="15" s="1"/>
  <c r="P53" i="15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181" i="15" s="1"/>
  <c r="H53" i="15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V34" i="15"/>
  <c r="J34" i="15"/>
  <c r="J233" i="15" s="1"/>
  <c r="F34" i="15"/>
  <c r="D34" i="15"/>
  <c r="D233" i="15" s="1"/>
  <c r="C34" i="15"/>
  <c r="C233" i="15" s="1"/>
  <c r="B34" i="15"/>
  <c r="B233" i="15" s="1"/>
  <c r="A1" i="15"/>
  <c r="U261" i="14"/>
  <c r="M261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C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I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M216" i="14"/>
  <c r="I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F204" i="14" s="1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E204" i="14" s="1"/>
  <c r="D206" i="14"/>
  <c r="C206" i="14"/>
  <c r="B206" i="14"/>
  <c r="W205" i="14"/>
  <c r="V205" i="14"/>
  <c r="U205" i="14"/>
  <c r="T205" i="14"/>
  <c r="S205" i="14"/>
  <c r="R205" i="14"/>
  <c r="Q205" i="14"/>
  <c r="Q204" i="14" s="1"/>
  <c r="P205" i="14"/>
  <c r="P204" i="14" s="1"/>
  <c r="O205" i="14"/>
  <c r="N205" i="14"/>
  <c r="M205" i="14"/>
  <c r="L205" i="14"/>
  <c r="L204" i="14" s="1"/>
  <c r="K205" i="14"/>
  <c r="J205" i="14"/>
  <c r="I205" i="14"/>
  <c r="H205" i="14"/>
  <c r="G205" i="14"/>
  <c r="F205" i="14"/>
  <c r="E205" i="14"/>
  <c r="D205" i="14"/>
  <c r="C205" i="14"/>
  <c r="B205" i="14"/>
  <c r="H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I199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P187" i="14" s="1"/>
  <c r="O188" i="14"/>
  <c r="N188" i="14"/>
  <c r="M188" i="14"/>
  <c r="L188" i="14"/>
  <c r="K188" i="14"/>
  <c r="J188" i="14"/>
  <c r="I188" i="14"/>
  <c r="H188" i="14"/>
  <c r="H187" i="14" s="1"/>
  <c r="G188" i="14"/>
  <c r="F188" i="14"/>
  <c r="E188" i="14"/>
  <c r="D188" i="14"/>
  <c r="D187" i="14" s="1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R181" i="14"/>
  <c r="J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D171" i="14" s="1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T171" i="14" s="1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L171" i="14" s="1"/>
  <c r="K172" i="14"/>
  <c r="J172" i="14"/>
  <c r="I172" i="14"/>
  <c r="H172" i="14"/>
  <c r="H171" i="14" s="1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U162" i="14" s="1"/>
  <c r="T166" i="14"/>
  <c r="T162" i="14" s="1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J162" i="14" s="1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L162" i="14" s="1"/>
  <c r="K163" i="14"/>
  <c r="J163" i="14"/>
  <c r="I163" i="14"/>
  <c r="H163" i="14"/>
  <c r="G163" i="14"/>
  <c r="F163" i="14"/>
  <c r="F162" i="14" s="1"/>
  <c r="E163" i="14"/>
  <c r="D163" i="14"/>
  <c r="D162" i="14" s="1"/>
  <c r="C163" i="14"/>
  <c r="B163" i="14"/>
  <c r="M162" i="14"/>
  <c r="E162" i="14"/>
  <c r="W141" i="14"/>
  <c r="W216" i="14" s="1"/>
  <c r="V141" i="14"/>
  <c r="V216" i="14" s="1"/>
  <c r="U141" i="14"/>
  <c r="U216" i="14" s="1"/>
  <c r="T141" i="14"/>
  <c r="T261" i="14" s="1"/>
  <c r="S141" i="14"/>
  <c r="R141" i="14"/>
  <c r="R261" i="14" s="1"/>
  <c r="Q141" i="14"/>
  <c r="Q261" i="14" s="1"/>
  <c r="P141" i="14"/>
  <c r="P216" i="14" s="1"/>
  <c r="O141" i="14"/>
  <c r="O216" i="14" s="1"/>
  <c r="N141" i="14"/>
  <c r="N216" i="14" s="1"/>
  <c r="M141" i="14"/>
  <c r="L141" i="14"/>
  <c r="L261" i="14" s="1"/>
  <c r="K141" i="14"/>
  <c r="J141" i="14"/>
  <c r="J261" i="14" s="1"/>
  <c r="I141" i="14"/>
  <c r="I261" i="14" s="1"/>
  <c r="H141" i="14"/>
  <c r="H216" i="14" s="1"/>
  <c r="G141" i="14"/>
  <c r="G216" i="14" s="1"/>
  <c r="F141" i="14"/>
  <c r="F216" i="14" s="1"/>
  <c r="E141" i="14"/>
  <c r="E216" i="14" s="1"/>
  <c r="D141" i="14"/>
  <c r="D261" i="14" s="1"/>
  <c r="C141" i="14"/>
  <c r="B141" i="14"/>
  <c r="B261" i="14" s="1"/>
  <c r="W97" i="14"/>
  <c r="W199" i="14" s="1"/>
  <c r="V97" i="14"/>
  <c r="V199" i="14" s="1"/>
  <c r="U97" i="14"/>
  <c r="U199" i="14" s="1"/>
  <c r="T97" i="14"/>
  <c r="T199" i="14" s="1"/>
  <c r="S97" i="14"/>
  <c r="S199" i="14" s="1"/>
  <c r="R97" i="14"/>
  <c r="R251" i="14" s="1"/>
  <c r="Q97" i="14"/>
  <c r="Q251" i="14" s="1"/>
  <c r="P97" i="14"/>
  <c r="P199" i="14" s="1"/>
  <c r="O97" i="14"/>
  <c r="O199" i="14" s="1"/>
  <c r="N97" i="14"/>
  <c r="N199" i="14" s="1"/>
  <c r="M97" i="14"/>
  <c r="M199" i="14" s="1"/>
  <c r="L97" i="14"/>
  <c r="L199" i="14" s="1"/>
  <c r="K97" i="14"/>
  <c r="K199" i="14" s="1"/>
  <c r="J97" i="14"/>
  <c r="J251" i="14" s="1"/>
  <c r="I97" i="14"/>
  <c r="I251" i="14" s="1"/>
  <c r="H97" i="14"/>
  <c r="H199" i="14" s="1"/>
  <c r="G97" i="14"/>
  <c r="G199" i="14" s="1"/>
  <c r="F97" i="14"/>
  <c r="F199" i="14" s="1"/>
  <c r="E97" i="14"/>
  <c r="E199" i="14" s="1"/>
  <c r="D97" i="14"/>
  <c r="D199" i="14" s="1"/>
  <c r="C97" i="14"/>
  <c r="C199" i="14" s="1"/>
  <c r="B97" i="14"/>
  <c r="B251" i="14" s="1"/>
  <c r="W53" i="14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181" i="14" s="1"/>
  <c r="H53" i="14"/>
  <c r="H241" i="14" s="1"/>
  <c r="G53" i="14"/>
  <c r="F53" i="14"/>
  <c r="F241" i="14" s="1"/>
  <c r="E53" i="14"/>
  <c r="E241" i="14" s="1"/>
  <c r="D53" i="14"/>
  <c r="D241" i="14" s="1"/>
  <c r="C53" i="14"/>
  <c r="C241" i="14" s="1"/>
  <c r="B53" i="14"/>
  <c r="B241" i="14" s="1"/>
  <c r="A1" i="14"/>
  <c r="F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T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O224" i="13" s="1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G224" i="13" s="1"/>
  <c r="F226" i="13"/>
  <c r="E226" i="13"/>
  <c r="D226" i="13"/>
  <c r="C226" i="13"/>
  <c r="B226" i="13"/>
  <c r="W225" i="13"/>
  <c r="W224" i="13" s="1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B224" i="13" s="1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G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R204" i="13" s="1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F204" i="13" s="1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G204" i="13" s="1"/>
  <c r="F205" i="13"/>
  <c r="E205" i="13"/>
  <c r="D205" i="13"/>
  <c r="C205" i="13"/>
  <c r="B205" i="13"/>
  <c r="W204" i="13"/>
  <c r="O204" i="13"/>
  <c r="B204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W187" i="13" s="1"/>
  <c r="V188" i="13"/>
  <c r="U188" i="13"/>
  <c r="T188" i="13"/>
  <c r="S188" i="13"/>
  <c r="R188" i="13"/>
  <c r="Q188" i="13"/>
  <c r="P188" i="13"/>
  <c r="O188" i="13"/>
  <c r="O187" i="13" s="1"/>
  <c r="N188" i="13"/>
  <c r="M188" i="13"/>
  <c r="L188" i="13"/>
  <c r="K188" i="13"/>
  <c r="J188" i="13"/>
  <c r="I188" i="13"/>
  <c r="H188" i="13"/>
  <c r="G188" i="13"/>
  <c r="G187" i="13" s="1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1" i="13"/>
  <c r="R181" i="13"/>
  <c r="O181" i="13"/>
  <c r="C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G171" i="13" s="1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U171" i="13"/>
  <c r="K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U162" i="13" s="1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D162" i="13" s="1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F162" i="13" s="1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K162" i="13" s="1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R162" i="13" s="1"/>
  <c r="Q163" i="13"/>
  <c r="P163" i="13"/>
  <c r="O163" i="13"/>
  <c r="N163" i="13"/>
  <c r="N162" i="13" s="1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W261" i="13" s="1"/>
  <c r="V141" i="13"/>
  <c r="V216" i="13" s="1"/>
  <c r="U141" i="13"/>
  <c r="T141" i="13"/>
  <c r="S141" i="13"/>
  <c r="R141" i="13"/>
  <c r="Q141" i="13"/>
  <c r="P141" i="13"/>
  <c r="O141" i="13"/>
  <c r="O261" i="13" s="1"/>
  <c r="N141" i="13"/>
  <c r="N216" i="13" s="1"/>
  <c r="M141" i="13"/>
  <c r="L141" i="13"/>
  <c r="K141" i="13"/>
  <c r="J141" i="13"/>
  <c r="I141" i="13"/>
  <c r="H141" i="13"/>
  <c r="G141" i="13"/>
  <c r="G261" i="13" s="1"/>
  <c r="F141" i="13"/>
  <c r="F216" i="13" s="1"/>
  <c r="E141" i="13"/>
  <c r="D141" i="13"/>
  <c r="C141" i="13"/>
  <c r="B141" i="13"/>
  <c r="W97" i="13"/>
  <c r="V97" i="13"/>
  <c r="U97" i="13"/>
  <c r="U199" i="13" s="1"/>
  <c r="T97" i="13"/>
  <c r="T199" i="13" s="1"/>
  <c r="S97" i="13"/>
  <c r="R97" i="13"/>
  <c r="R251" i="13" s="1"/>
  <c r="Q97" i="13"/>
  <c r="P97" i="13"/>
  <c r="O97" i="13"/>
  <c r="N97" i="13"/>
  <c r="M97" i="13"/>
  <c r="M199" i="13" s="1"/>
  <c r="L97" i="13"/>
  <c r="L199" i="13" s="1"/>
  <c r="K97" i="13"/>
  <c r="J97" i="13"/>
  <c r="J251" i="13" s="1"/>
  <c r="I97" i="13"/>
  <c r="H97" i="13"/>
  <c r="G97" i="13"/>
  <c r="F97" i="13"/>
  <c r="E97" i="13"/>
  <c r="E199" i="13" s="1"/>
  <c r="D97" i="13"/>
  <c r="D199" i="13" s="1"/>
  <c r="C97" i="13"/>
  <c r="B97" i="13"/>
  <c r="B251" i="13" s="1"/>
  <c r="W53" i="13"/>
  <c r="W241" i="13" s="1"/>
  <c r="V53" i="13"/>
  <c r="U53" i="13"/>
  <c r="T53" i="13"/>
  <c r="S53" i="13"/>
  <c r="S241" i="13" s="1"/>
  <c r="R53" i="13"/>
  <c r="R241" i="13" s="1"/>
  <c r="Q53" i="13"/>
  <c r="P53" i="13"/>
  <c r="O53" i="13"/>
  <c r="O241" i="13" s="1"/>
  <c r="N53" i="13"/>
  <c r="M53" i="13"/>
  <c r="L53" i="13"/>
  <c r="K53" i="13"/>
  <c r="K241" i="13" s="1"/>
  <c r="J53" i="13"/>
  <c r="J241" i="13" s="1"/>
  <c r="I53" i="13"/>
  <c r="H53" i="13"/>
  <c r="G53" i="13"/>
  <c r="G241" i="13" s="1"/>
  <c r="F53" i="13"/>
  <c r="E53" i="13"/>
  <c r="D53" i="13"/>
  <c r="C53" i="13"/>
  <c r="C241" i="13" s="1"/>
  <c r="B53" i="13"/>
  <c r="B241" i="13" s="1"/>
  <c r="A1" i="13"/>
  <c r="C97" i="12"/>
  <c r="C158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W89" i="12"/>
  <c r="C88" i="12"/>
  <c r="V87" i="12"/>
  <c r="K87" i="12"/>
  <c r="R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I82" i="12"/>
  <c r="B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C78" i="12"/>
  <c r="C107" i="4" s="1"/>
  <c r="B78" i="12"/>
  <c r="B107" i="4" s="1"/>
  <c r="W77" i="12"/>
  <c r="W106" i="4" s="1"/>
  <c r="V77" i="12"/>
  <c r="V106" i="4" s="1"/>
  <c r="U77" i="12"/>
  <c r="U106" i="4" s="1"/>
  <c r="T77" i="12"/>
  <c r="S77" i="12"/>
  <c r="R77" i="12"/>
  <c r="R106" i="4" s="1"/>
  <c r="Q77" i="12"/>
  <c r="Q106" i="4" s="1"/>
  <c r="P77" i="12"/>
  <c r="O77" i="12"/>
  <c r="N77" i="12"/>
  <c r="M77" i="12"/>
  <c r="L77" i="12"/>
  <c r="K77" i="12"/>
  <c r="J77" i="12"/>
  <c r="J106" i="4" s="1"/>
  <c r="I77" i="12"/>
  <c r="H77" i="12"/>
  <c r="G77" i="12"/>
  <c r="F77" i="12"/>
  <c r="F106" i="4" s="1"/>
  <c r="E77" i="12"/>
  <c r="E106" i="4" s="1"/>
  <c r="D77" i="12"/>
  <c r="D106" i="4" s="1"/>
  <c r="C77" i="12"/>
  <c r="C106" i="4" s="1"/>
  <c r="B77" i="12"/>
  <c r="B106" i="4" s="1"/>
  <c r="V76" i="12"/>
  <c r="V105" i="4" s="1"/>
  <c r="J76" i="12"/>
  <c r="J105" i="4" s="1"/>
  <c r="F76" i="12"/>
  <c r="F105" i="4" s="1"/>
  <c r="D76" i="12"/>
  <c r="D105" i="4" s="1"/>
  <c r="C76" i="12"/>
  <c r="C75" i="12" s="1"/>
  <c r="C104" i="4" s="1"/>
  <c r="W74" i="12"/>
  <c r="W103" i="4" s="1"/>
  <c r="V74" i="12"/>
  <c r="V103" i="4" s="1"/>
  <c r="U74" i="12"/>
  <c r="U103" i="4" s="1"/>
  <c r="T74" i="12"/>
  <c r="S74" i="12"/>
  <c r="R74" i="12"/>
  <c r="R103" i="4" s="1"/>
  <c r="Q74" i="12"/>
  <c r="Q103" i="4" s="1"/>
  <c r="P74" i="12"/>
  <c r="P103" i="4" s="1"/>
  <c r="O74" i="12"/>
  <c r="N74" i="12"/>
  <c r="M74" i="12"/>
  <c r="M103" i="4" s="1"/>
  <c r="L74" i="12"/>
  <c r="K74" i="12"/>
  <c r="J74" i="12"/>
  <c r="I74" i="12"/>
  <c r="H74" i="12"/>
  <c r="G74" i="12"/>
  <c r="F74" i="12"/>
  <c r="E74" i="12"/>
  <c r="D74" i="12"/>
  <c r="C74" i="12"/>
  <c r="C103" i="4" s="1"/>
  <c r="B74" i="12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F72" i="12"/>
  <c r="E72" i="12"/>
  <c r="D72" i="12"/>
  <c r="D40" i="7" s="1"/>
  <c r="C72" i="12"/>
  <c r="C40" i="7" s="1"/>
  <c r="B72" i="12"/>
  <c r="B40" i="7" s="1"/>
  <c r="C71" i="12"/>
  <c r="C70" i="12" s="1"/>
  <c r="B71" i="12"/>
  <c r="B70" i="12" s="1"/>
  <c r="W68" i="12"/>
  <c r="W60" i="4" s="1"/>
  <c r="W133" i="4" s="1"/>
  <c r="V68" i="12"/>
  <c r="V89" i="12" s="1"/>
  <c r="U68" i="12"/>
  <c r="U89" i="12" s="1"/>
  <c r="T68" i="12"/>
  <c r="T89" i="12" s="1"/>
  <c r="S68" i="12"/>
  <c r="R68" i="12"/>
  <c r="R101" i="12" s="1"/>
  <c r="R162" i="4" s="1"/>
  <c r="Q68" i="12"/>
  <c r="Q101" i="12" s="1"/>
  <c r="Q162" i="4" s="1"/>
  <c r="P68" i="12"/>
  <c r="P101" i="12" s="1"/>
  <c r="P162" i="4" s="1"/>
  <c r="O68" i="12"/>
  <c r="O101" i="12" s="1"/>
  <c r="O162" i="4" s="1"/>
  <c r="N68" i="12"/>
  <c r="N101" i="12" s="1"/>
  <c r="N162" i="4" s="1"/>
  <c r="M68" i="12"/>
  <c r="M101" i="12" s="1"/>
  <c r="L68" i="12"/>
  <c r="L89" i="12" s="1"/>
  <c r="K68" i="12"/>
  <c r="K89" i="12" s="1"/>
  <c r="J68" i="12"/>
  <c r="J101" i="12" s="1"/>
  <c r="J162" i="4" s="1"/>
  <c r="I68" i="12"/>
  <c r="I101" i="12" s="1"/>
  <c r="I162" i="4" s="1"/>
  <c r="H68" i="12"/>
  <c r="H101" i="12" s="1"/>
  <c r="H162" i="4" s="1"/>
  <c r="G68" i="12"/>
  <c r="G89" i="12" s="1"/>
  <c r="F68" i="12"/>
  <c r="F89" i="12" s="1"/>
  <c r="E68" i="12"/>
  <c r="E101" i="12" s="1"/>
  <c r="D68" i="12"/>
  <c r="D89" i="12" s="1"/>
  <c r="C68" i="12"/>
  <c r="C60" i="4" s="1"/>
  <c r="C133" i="4" s="1"/>
  <c r="B68" i="12"/>
  <c r="B101" i="12" s="1"/>
  <c r="B162" i="4" s="1"/>
  <c r="W67" i="12"/>
  <c r="W100" i="12" s="1"/>
  <c r="W161" i="4" s="1"/>
  <c r="V67" i="12"/>
  <c r="V88" i="12" s="1"/>
  <c r="U67" i="12"/>
  <c r="U88" i="12" s="1"/>
  <c r="T67" i="12"/>
  <c r="T100" i="12" s="1"/>
  <c r="T161" i="4" s="1"/>
  <c r="S67" i="12"/>
  <c r="S65" i="12" s="1"/>
  <c r="R67" i="12"/>
  <c r="R88" i="12" s="1"/>
  <c r="Q67" i="12"/>
  <c r="Q59" i="4" s="1"/>
  <c r="P67" i="12"/>
  <c r="P100" i="12" s="1"/>
  <c r="P161" i="4" s="1"/>
  <c r="O67" i="12"/>
  <c r="O100" i="12" s="1"/>
  <c r="O161" i="4" s="1"/>
  <c r="N67" i="12"/>
  <c r="N100" i="12" s="1"/>
  <c r="N161" i="4" s="1"/>
  <c r="M67" i="12"/>
  <c r="M88" i="12" s="1"/>
  <c r="L67" i="12"/>
  <c r="L88" i="12" s="1"/>
  <c r="K67" i="12"/>
  <c r="K88" i="12" s="1"/>
  <c r="J67" i="12"/>
  <c r="J88" i="12" s="1"/>
  <c r="I67" i="12"/>
  <c r="H67" i="12"/>
  <c r="H100" i="12" s="1"/>
  <c r="H161" i="4" s="1"/>
  <c r="G67" i="12"/>
  <c r="G100" i="12" s="1"/>
  <c r="F67" i="12"/>
  <c r="F100" i="12" s="1"/>
  <c r="F161" i="4" s="1"/>
  <c r="E67" i="12"/>
  <c r="E100" i="12" s="1"/>
  <c r="E161" i="4" s="1"/>
  <c r="D67" i="12"/>
  <c r="D100" i="12" s="1"/>
  <c r="C67" i="12"/>
  <c r="C100" i="12" s="1"/>
  <c r="C161" i="4" s="1"/>
  <c r="B67" i="12"/>
  <c r="B88" i="12" s="1"/>
  <c r="W66" i="12"/>
  <c r="W58" i="4" s="1"/>
  <c r="V66" i="12"/>
  <c r="V99" i="12" s="1"/>
  <c r="V160" i="4" s="1"/>
  <c r="U66" i="12"/>
  <c r="U99" i="12" s="1"/>
  <c r="U160" i="4" s="1"/>
  <c r="T66" i="12"/>
  <c r="T58" i="4" s="1"/>
  <c r="S66" i="12"/>
  <c r="S87" i="12" s="1"/>
  <c r="R66" i="12"/>
  <c r="R87" i="12" s="1"/>
  <c r="Q66" i="12"/>
  <c r="Q99" i="12" s="1"/>
  <c r="Q160" i="4" s="1"/>
  <c r="P66" i="12"/>
  <c r="P87" i="12" s="1"/>
  <c r="O66" i="12"/>
  <c r="N66" i="12"/>
  <c r="N99" i="12" s="1"/>
  <c r="N160" i="4" s="1"/>
  <c r="M66" i="12"/>
  <c r="M99" i="12" s="1"/>
  <c r="M160" i="4" s="1"/>
  <c r="L66" i="12"/>
  <c r="L65" i="12" s="1"/>
  <c r="L98" i="12" s="1"/>
  <c r="L159" i="4" s="1"/>
  <c r="K66" i="12"/>
  <c r="K58" i="4" s="1"/>
  <c r="J66" i="12"/>
  <c r="J99" i="12" s="1"/>
  <c r="J160" i="4" s="1"/>
  <c r="I66" i="12"/>
  <c r="I99" i="12" s="1"/>
  <c r="H66" i="12"/>
  <c r="H87" i="12" s="1"/>
  <c r="G66" i="12"/>
  <c r="F66" i="12"/>
  <c r="F99" i="12" s="1"/>
  <c r="F160" i="4" s="1"/>
  <c r="E66" i="12"/>
  <c r="E99" i="12" s="1"/>
  <c r="D66" i="12"/>
  <c r="C66" i="12"/>
  <c r="C99" i="12" s="1"/>
  <c r="C160" i="4" s="1"/>
  <c r="B66" i="12"/>
  <c r="B87" i="12" s="1"/>
  <c r="W64" i="12"/>
  <c r="W85" i="12" s="1"/>
  <c r="V64" i="12"/>
  <c r="V97" i="12" s="1"/>
  <c r="V158" i="4" s="1"/>
  <c r="U64" i="12"/>
  <c r="T64" i="12"/>
  <c r="T85" i="12" s="1"/>
  <c r="S64" i="12"/>
  <c r="S85" i="12" s="1"/>
  <c r="R64" i="12"/>
  <c r="R97" i="12" s="1"/>
  <c r="R158" i="4" s="1"/>
  <c r="Q64" i="12"/>
  <c r="Q97" i="12" s="1"/>
  <c r="Q158" i="4" s="1"/>
  <c r="P64" i="12"/>
  <c r="P56" i="4" s="1"/>
  <c r="P131" i="4" s="1"/>
  <c r="O64" i="12"/>
  <c r="O97" i="12" s="1"/>
  <c r="O158" i="4" s="1"/>
  <c r="N64" i="12"/>
  <c r="N85" i="12" s="1"/>
  <c r="M64" i="12"/>
  <c r="M85" i="12" s="1"/>
  <c r="L64" i="12"/>
  <c r="L85" i="12" s="1"/>
  <c r="K64" i="12"/>
  <c r="K85" i="12" s="1"/>
  <c r="J64" i="12"/>
  <c r="J97" i="12" s="1"/>
  <c r="J158" i="4" s="1"/>
  <c r="I64" i="12"/>
  <c r="I97" i="12" s="1"/>
  <c r="I158" i="4" s="1"/>
  <c r="H64" i="12"/>
  <c r="H56" i="4" s="1"/>
  <c r="H131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85" i="12" s="1"/>
  <c r="C64" i="12"/>
  <c r="C85" i="12" s="1"/>
  <c r="B64" i="12"/>
  <c r="B97" i="12" s="1"/>
  <c r="B158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T37" i="12" s="1"/>
  <c r="S39" i="12"/>
  <c r="R39" i="12"/>
  <c r="Q39" i="12"/>
  <c r="P39" i="12"/>
  <c r="O39" i="12"/>
  <c r="O37" i="12" s="1"/>
  <c r="N39" i="12"/>
  <c r="M39" i="12"/>
  <c r="L39" i="12"/>
  <c r="L37" i="12" s="1"/>
  <c r="K39" i="12"/>
  <c r="K37" i="12" s="1"/>
  <c r="J39" i="12"/>
  <c r="I39" i="12"/>
  <c r="H39" i="12"/>
  <c r="G39" i="12"/>
  <c r="F39" i="12"/>
  <c r="E39" i="12"/>
  <c r="D39" i="12"/>
  <c r="C39" i="12"/>
  <c r="B39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H37" i="12" s="1"/>
  <c r="G38" i="12"/>
  <c r="F38" i="12"/>
  <c r="F37" i="12" s="1"/>
  <c r="E38" i="12"/>
  <c r="D38" i="12"/>
  <c r="D37" i="12" s="1"/>
  <c r="C38" i="12"/>
  <c r="B38" i="12"/>
  <c r="V37" i="12"/>
  <c r="S37" i="12"/>
  <c r="N37" i="12"/>
  <c r="M37" i="12"/>
  <c r="I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D31" i="12" s="1"/>
  <c r="C33" i="12"/>
  <c r="W32" i="12"/>
  <c r="W31" i="12" s="1"/>
  <c r="V32" i="12"/>
  <c r="V31" i="12" s="1"/>
  <c r="U32" i="12"/>
  <c r="T32" i="12"/>
  <c r="S32" i="12"/>
  <c r="S31" i="12" s="1"/>
  <c r="R32" i="12"/>
  <c r="R31" i="12" s="1"/>
  <c r="Q32" i="12"/>
  <c r="P32" i="12"/>
  <c r="P31" i="12" s="1"/>
  <c r="O32" i="12"/>
  <c r="O31" i="12" s="1"/>
  <c r="N32" i="12"/>
  <c r="N31" i="12" s="1"/>
  <c r="M32" i="12"/>
  <c r="L32" i="12"/>
  <c r="K32" i="12"/>
  <c r="K31" i="12" s="1"/>
  <c r="J32" i="12"/>
  <c r="J31" i="12" s="1"/>
  <c r="I32" i="12"/>
  <c r="I31" i="12" s="1"/>
  <c r="H32" i="12"/>
  <c r="H31" i="12" s="1"/>
  <c r="G32" i="12"/>
  <c r="G31" i="12" s="1"/>
  <c r="F32" i="12"/>
  <c r="F31" i="12" s="1"/>
  <c r="E32" i="12"/>
  <c r="D32" i="12"/>
  <c r="C32" i="12"/>
  <c r="C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W82" i="12" s="1"/>
  <c r="V5" i="12"/>
  <c r="V3" i="12" s="1"/>
  <c r="U5" i="12"/>
  <c r="U82" i="12" s="1"/>
  <c r="T5" i="12"/>
  <c r="T82" i="12" s="1"/>
  <c r="S5" i="12"/>
  <c r="S82" i="12" s="1"/>
  <c r="R5" i="12"/>
  <c r="R82" i="12" s="1"/>
  <c r="Q5" i="12"/>
  <c r="Q82" i="12" s="1"/>
  <c r="P5" i="12"/>
  <c r="P82" i="12" s="1"/>
  <c r="O5" i="12"/>
  <c r="O82" i="12" s="1"/>
  <c r="N5" i="12"/>
  <c r="N7" i="4" s="1"/>
  <c r="M5" i="12"/>
  <c r="M82" i="12" s="1"/>
  <c r="L5" i="12"/>
  <c r="L7" i="4" s="1"/>
  <c r="K5" i="12"/>
  <c r="K82" i="12" s="1"/>
  <c r="J5" i="12"/>
  <c r="J82" i="12" s="1"/>
  <c r="I5" i="12"/>
  <c r="H5" i="12"/>
  <c r="H82" i="12" s="1"/>
  <c r="G5" i="12"/>
  <c r="G82" i="12" s="1"/>
  <c r="F5" i="12"/>
  <c r="E5" i="12"/>
  <c r="E82" i="12" s="1"/>
  <c r="D5" i="12"/>
  <c r="D82" i="12" s="1"/>
  <c r="C5" i="12"/>
  <c r="C82" i="12" s="1"/>
  <c r="B5" i="12"/>
  <c r="J3" i="12"/>
  <c r="I3" i="12"/>
  <c r="E3" i="12"/>
  <c r="D3" i="12"/>
  <c r="D5" i="4" s="1"/>
  <c r="C3" i="12"/>
  <c r="C5" i="4" s="1"/>
  <c r="B3" i="12"/>
  <c r="A1" i="12"/>
  <c r="R156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R128" i="11"/>
  <c r="J128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L117" i="11" s="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Q117" i="11" s="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I117" i="11" s="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S117" i="11" s="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W111" i="11"/>
  <c r="T111" i="11"/>
  <c r="R111" i="11"/>
  <c r="O111" i="11"/>
  <c r="B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T100" i="11" s="1"/>
  <c r="S101" i="11"/>
  <c r="R101" i="11"/>
  <c r="Q101" i="11"/>
  <c r="Q100" i="11" s="1"/>
  <c r="P101" i="11"/>
  <c r="O101" i="11"/>
  <c r="N101" i="11"/>
  <c r="M101" i="11"/>
  <c r="L101" i="11"/>
  <c r="K101" i="11"/>
  <c r="J101" i="11"/>
  <c r="I101" i="11"/>
  <c r="I100" i="11" s="1"/>
  <c r="H101" i="11"/>
  <c r="G101" i="11"/>
  <c r="F101" i="11"/>
  <c r="E101" i="11"/>
  <c r="D101" i="11"/>
  <c r="C101" i="11"/>
  <c r="C100" i="11" s="1"/>
  <c r="B101" i="11"/>
  <c r="W79" i="11"/>
  <c r="W54" i="11" s="1"/>
  <c r="W147" i="11" s="1"/>
  <c r="V79" i="11"/>
  <c r="V156" i="11" s="1"/>
  <c r="U79" i="11"/>
  <c r="U156" i="11" s="1"/>
  <c r="T79" i="11"/>
  <c r="T54" i="11" s="1"/>
  <c r="S79" i="11"/>
  <c r="S54" i="11" s="1"/>
  <c r="S147" i="11" s="1"/>
  <c r="R79" i="11"/>
  <c r="R54" i="11" s="1"/>
  <c r="R147" i="11" s="1"/>
  <c r="Q79" i="11"/>
  <c r="Q156" i="11" s="1"/>
  <c r="P79" i="11"/>
  <c r="P156" i="11" s="1"/>
  <c r="O79" i="11"/>
  <c r="O54" i="11" s="1"/>
  <c r="O147" i="11" s="1"/>
  <c r="N79" i="11"/>
  <c r="N156" i="11" s="1"/>
  <c r="M79" i="11"/>
  <c r="M156" i="11" s="1"/>
  <c r="L79" i="11"/>
  <c r="L54" i="11" s="1"/>
  <c r="K79" i="11"/>
  <c r="K54" i="11" s="1"/>
  <c r="K147" i="11" s="1"/>
  <c r="J79" i="11"/>
  <c r="J54" i="11" s="1"/>
  <c r="J147" i="11" s="1"/>
  <c r="I79" i="11"/>
  <c r="I156" i="11" s="1"/>
  <c r="H79" i="11"/>
  <c r="H156" i="11" s="1"/>
  <c r="G79" i="11"/>
  <c r="G54" i="11" s="1"/>
  <c r="G147" i="11" s="1"/>
  <c r="F79" i="11"/>
  <c r="F156" i="11" s="1"/>
  <c r="E79" i="11"/>
  <c r="E156" i="11" s="1"/>
  <c r="D79" i="11"/>
  <c r="D54" i="11" s="1"/>
  <c r="C79" i="11"/>
  <c r="C54" i="11" s="1"/>
  <c r="C147" i="11" s="1"/>
  <c r="B79" i="11"/>
  <c r="B54" i="11" s="1"/>
  <c r="B147" i="11" s="1"/>
  <c r="V54" i="11"/>
  <c r="V147" i="11" s="1"/>
  <c r="U54" i="11"/>
  <c r="U147" i="11" s="1"/>
  <c r="W35" i="11"/>
  <c r="W5" i="11" s="1"/>
  <c r="W136" i="11" s="1"/>
  <c r="V35" i="11"/>
  <c r="U35" i="11"/>
  <c r="U145" i="11" s="1"/>
  <c r="T35" i="11"/>
  <c r="T145" i="11" s="1"/>
  <c r="S35" i="11"/>
  <c r="S5" i="11" s="1"/>
  <c r="R35" i="11"/>
  <c r="R145" i="11" s="1"/>
  <c r="Q35" i="11"/>
  <c r="Q111" i="11" s="1"/>
  <c r="P35" i="11"/>
  <c r="P111" i="11" s="1"/>
  <c r="O35" i="11"/>
  <c r="O5" i="11" s="1"/>
  <c r="O136" i="11" s="1"/>
  <c r="N35" i="11"/>
  <c r="M35" i="11"/>
  <c r="M145" i="11" s="1"/>
  <c r="L35" i="11"/>
  <c r="L145" i="11" s="1"/>
  <c r="K35" i="11"/>
  <c r="K5" i="11" s="1"/>
  <c r="J35" i="11"/>
  <c r="J145" i="11" s="1"/>
  <c r="I35" i="11"/>
  <c r="I111" i="11" s="1"/>
  <c r="H35" i="11"/>
  <c r="H111" i="11" s="1"/>
  <c r="G35" i="11"/>
  <c r="G5" i="11" s="1"/>
  <c r="G136" i="11" s="1"/>
  <c r="F35" i="11"/>
  <c r="E35" i="11"/>
  <c r="E145" i="11" s="1"/>
  <c r="D35" i="11"/>
  <c r="D145" i="11" s="1"/>
  <c r="C35" i="11"/>
  <c r="C5" i="11" s="1"/>
  <c r="B35" i="11"/>
  <c r="B145" i="11" s="1"/>
  <c r="B5" i="11"/>
  <c r="B136" i="11" s="1"/>
  <c r="A1" i="11"/>
  <c r="S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Q145" i="10"/>
  <c r="O145" i="10"/>
  <c r="I145" i="10"/>
  <c r="G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U128" i="10"/>
  <c r="J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L117" i="10" s="1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D117" i="10" s="1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T117" i="10" s="1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T111" i="10"/>
  <c r="O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V100" i="10" s="1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J100" i="10" s="1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Q100" i="10" s="1"/>
  <c r="P101" i="10"/>
  <c r="O101" i="10"/>
  <c r="N101" i="10"/>
  <c r="N100" i="10" s="1"/>
  <c r="M101" i="10"/>
  <c r="L101" i="10"/>
  <c r="K101" i="10"/>
  <c r="J101" i="10"/>
  <c r="I101" i="10"/>
  <c r="I100" i="10" s="1"/>
  <c r="H101" i="10"/>
  <c r="G101" i="10"/>
  <c r="F101" i="10"/>
  <c r="E101" i="10"/>
  <c r="D101" i="10"/>
  <c r="C101" i="10"/>
  <c r="B101" i="10"/>
  <c r="W79" i="10"/>
  <c r="V79" i="10"/>
  <c r="V156" i="10" s="1"/>
  <c r="U79" i="10"/>
  <c r="U156" i="10" s="1"/>
  <c r="T79" i="10"/>
  <c r="S79" i="10"/>
  <c r="S128" i="10" s="1"/>
  <c r="R79" i="10"/>
  <c r="R156" i="10" s="1"/>
  <c r="Q79" i="10"/>
  <c r="Q156" i="10" s="1"/>
  <c r="P79" i="10"/>
  <c r="P156" i="10" s="1"/>
  <c r="O79" i="10"/>
  <c r="N79" i="10"/>
  <c r="N156" i="10" s="1"/>
  <c r="M79" i="10"/>
  <c r="M156" i="10" s="1"/>
  <c r="L79" i="10"/>
  <c r="K79" i="10"/>
  <c r="K128" i="10" s="1"/>
  <c r="J79" i="10"/>
  <c r="J156" i="10" s="1"/>
  <c r="I79" i="10"/>
  <c r="I156" i="10" s="1"/>
  <c r="H79" i="10"/>
  <c r="H156" i="10" s="1"/>
  <c r="G79" i="10"/>
  <c r="F79" i="10"/>
  <c r="F156" i="10" s="1"/>
  <c r="E79" i="10"/>
  <c r="E156" i="10" s="1"/>
  <c r="D79" i="10"/>
  <c r="C79" i="10"/>
  <c r="C128" i="10" s="1"/>
  <c r="B79" i="10"/>
  <c r="B156" i="10" s="1"/>
  <c r="W35" i="10"/>
  <c r="W145" i="10" s="1"/>
  <c r="V35" i="10"/>
  <c r="V145" i="10" s="1"/>
  <c r="U35" i="10"/>
  <c r="T35" i="10"/>
  <c r="T145" i="10" s="1"/>
  <c r="S35" i="10"/>
  <c r="S145" i="10" s="1"/>
  <c r="R35" i="10"/>
  <c r="Q35" i="10"/>
  <c r="Q111" i="10" s="1"/>
  <c r="P35" i="10"/>
  <c r="P145" i="10" s="1"/>
  <c r="O35" i="10"/>
  <c r="N35" i="10"/>
  <c r="N145" i="10" s="1"/>
  <c r="M35" i="10"/>
  <c r="L35" i="10"/>
  <c r="L145" i="10" s="1"/>
  <c r="K35" i="10"/>
  <c r="K145" i="10" s="1"/>
  <c r="J35" i="10"/>
  <c r="I35" i="10"/>
  <c r="I111" i="10" s="1"/>
  <c r="H35" i="10"/>
  <c r="H145" i="10" s="1"/>
  <c r="G35" i="10"/>
  <c r="G111" i="10" s="1"/>
  <c r="F35" i="10"/>
  <c r="F145" i="10" s="1"/>
  <c r="E35" i="10"/>
  <c r="D35" i="10"/>
  <c r="D145" i="10" s="1"/>
  <c r="C35" i="10"/>
  <c r="C145" i="10" s="1"/>
  <c r="B35" i="10"/>
  <c r="A1" i="10"/>
  <c r="T156" i="9"/>
  <c r="L156" i="9"/>
  <c r="D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P145" i="9"/>
  <c r="J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V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U117" i="9" s="1"/>
  <c r="T118" i="9"/>
  <c r="S118" i="9"/>
  <c r="S117" i="9" s="1"/>
  <c r="R118" i="9"/>
  <c r="Q118" i="9"/>
  <c r="P118" i="9"/>
  <c r="O118" i="9"/>
  <c r="N118" i="9"/>
  <c r="M118" i="9"/>
  <c r="M117" i="9" s="1"/>
  <c r="L118" i="9"/>
  <c r="K118" i="9"/>
  <c r="K117" i="9" s="1"/>
  <c r="J118" i="9"/>
  <c r="I118" i="9"/>
  <c r="I117" i="9" s="1"/>
  <c r="H118" i="9"/>
  <c r="G118" i="9"/>
  <c r="G117" i="9" s="1"/>
  <c r="F118" i="9"/>
  <c r="E118" i="9"/>
  <c r="E117" i="9" s="1"/>
  <c r="D118" i="9"/>
  <c r="C118" i="9"/>
  <c r="B118" i="9"/>
  <c r="B117" i="9" s="1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S111" i="9"/>
  <c r="P111" i="9"/>
  <c r="K111" i="9"/>
  <c r="J111" i="9"/>
  <c r="H111" i="9"/>
  <c r="E111" i="9"/>
  <c r="C111" i="9"/>
  <c r="B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K100" i="9" s="1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D100" i="9" s="1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J100" i="9" s="1"/>
  <c r="I101" i="9"/>
  <c r="H101" i="9"/>
  <c r="G101" i="9"/>
  <c r="F101" i="9"/>
  <c r="E101" i="9"/>
  <c r="D101" i="9"/>
  <c r="C101" i="9"/>
  <c r="B101" i="9"/>
  <c r="B100" i="9" s="1"/>
  <c r="L100" i="9"/>
  <c r="W79" i="9"/>
  <c r="W156" i="9" s="1"/>
  <c r="V79" i="9"/>
  <c r="V156" i="9" s="1"/>
  <c r="U79" i="9"/>
  <c r="T79" i="9"/>
  <c r="T128" i="9" s="1"/>
  <c r="S79" i="9"/>
  <c r="S156" i="9" s="1"/>
  <c r="R79" i="9"/>
  <c r="Q79" i="9"/>
  <c r="P79" i="9"/>
  <c r="O79" i="9"/>
  <c r="O156" i="9" s="1"/>
  <c r="N79" i="9"/>
  <c r="N156" i="9" s="1"/>
  <c r="M79" i="9"/>
  <c r="L79" i="9"/>
  <c r="L128" i="9" s="1"/>
  <c r="K79" i="9"/>
  <c r="K156" i="9" s="1"/>
  <c r="J79" i="9"/>
  <c r="I79" i="9"/>
  <c r="H79" i="9"/>
  <c r="H156" i="9" s="1"/>
  <c r="G79" i="9"/>
  <c r="G156" i="9" s="1"/>
  <c r="F79" i="9"/>
  <c r="F156" i="9" s="1"/>
  <c r="E79" i="9"/>
  <c r="D79" i="9"/>
  <c r="D128" i="9" s="1"/>
  <c r="C79" i="9"/>
  <c r="C156" i="9" s="1"/>
  <c r="B79" i="9"/>
  <c r="W35" i="9"/>
  <c r="V35" i="9"/>
  <c r="U35" i="9"/>
  <c r="U111" i="9" s="1"/>
  <c r="T35" i="9"/>
  <c r="S35" i="9"/>
  <c r="S145" i="9" s="1"/>
  <c r="R35" i="9"/>
  <c r="R145" i="9" s="1"/>
  <c r="Q35" i="9"/>
  <c r="Q145" i="9" s="1"/>
  <c r="P35" i="9"/>
  <c r="O35" i="9"/>
  <c r="N35" i="9"/>
  <c r="N145" i="9" s="1"/>
  <c r="M35" i="9"/>
  <c r="M145" i="9" s="1"/>
  <c r="L35" i="9"/>
  <c r="K35" i="9"/>
  <c r="K145" i="9" s="1"/>
  <c r="J35" i="9"/>
  <c r="I35" i="9"/>
  <c r="I145" i="9" s="1"/>
  <c r="H35" i="9"/>
  <c r="H145" i="9" s="1"/>
  <c r="G35" i="9"/>
  <c r="F35" i="9"/>
  <c r="E35" i="9"/>
  <c r="E145" i="9" s="1"/>
  <c r="D35" i="9"/>
  <c r="C35" i="9"/>
  <c r="C145" i="9" s="1"/>
  <c r="B35" i="9"/>
  <c r="B145" i="9" s="1"/>
  <c r="A1" i="9"/>
  <c r="M67" i="8"/>
  <c r="M156" i="4" s="1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U58" i="8"/>
  <c r="J58" i="8"/>
  <c r="I58" i="8"/>
  <c r="H58" i="8"/>
  <c r="W56" i="8"/>
  <c r="W54" i="8" s="1"/>
  <c r="W99" i="4" s="1"/>
  <c r="S56" i="8"/>
  <c r="S101" i="4" s="1"/>
  <c r="R56" i="8"/>
  <c r="R101" i="4" s="1"/>
  <c r="O56" i="8"/>
  <c r="O101" i="4" s="1"/>
  <c r="W55" i="8"/>
  <c r="W100" i="4" s="1"/>
  <c r="O55" i="8"/>
  <c r="O100" i="4" s="1"/>
  <c r="B55" i="8"/>
  <c r="W53" i="8"/>
  <c r="W39" i="7" s="1"/>
  <c r="V53" i="8"/>
  <c r="V39" i="7" s="1"/>
  <c r="U53" i="8"/>
  <c r="T53" i="8"/>
  <c r="T39" i="7" s="1"/>
  <c r="S53" i="8"/>
  <c r="R53" i="8"/>
  <c r="R39" i="7" s="1"/>
  <c r="Q53" i="8"/>
  <c r="Q39" i="7" s="1"/>
  <c r="P53" i="8"/>
  <c r="P39" i="7" s="1"/>
  <c r="O53" i="8"/>
  <c r="O39" i="7" s="1"/>
  <c r="N53" i="8"/>
  <c r="N39" i="7" s="1"/>
  <c r="M53" i="8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D53" i="8"/>
  <c r="D39" i="7" s="1"/>
  <c r="C53" i="8"/>
  <c r="C39" i="7" s="1"/>
  <c r="B53" i="8"/>
  <c r="B39" i="7" s="1"/>
  <c r="W52" i="8"/>
  <c r="S52" i="8"/>
  <c r="O52" i="8"/>
  <c r="O51" i="8" s="1"/>
  <c r="K52" i="8"/>
  <c r="W49" i="8"/>
  <c r="W61" i="8" s="1"/>
  <c r="V49" i="8"/>
  <c r="V61" i="8" s="1"/>
  <c r="U49" i="8"/>
  <c r="U61" i="8" s="1"/>
  <c r="T49" i="8"/>
  <c r="T61" i="8" s="1"/>
  <c r="S49" i="8"/>
  <c r="S54" i="4" s="1"/>
  <c r="R49" i="8"/>
  <c r="Q49" i="8"/>
  <c r="Q67" i="8" s="1"/>
  <c r="Q156" i="4" s="1"/>
  <c r="P49" i="8"/>
  <c r="P67" i="8" s="1"/>
  <c r="P156" i="4" s="1"/>
  <c r="O49" i="8"/>
  <c r="O61" i="8" s="1"/>
  <c r="N49" i="8"/>
  <c r="N67" i="8" s="1"/>
  <c r="N156" i="4" s="1"/>
  <c r="M49" i="8"/>
  <c r="M61" i="8" s="1"/>
  <c r="L49" i="8"/>
  <c r="L61" i="8" s="1"/>
  <c r="K49" i="8"/>
  <c r="K54" i="4" s="1"/>
  <c r="J49" i="8"/>
  <c r="J54" i="4" s="1"/>
  <c r="I49" i="8"/>
  <c r="I67" i="8" s="1"/>
  <c r="I156" i="4" s="1"/>
  <c r="H49" i="8"/>
  <c r="H67" i="8" s="1"/>
  <c r="H156" i="4" s="1"/>
  <c r="G49" i="8"/>
  <c r="G54" i="4" s="1"/>
  <c r="F49" i="8"/>
  <c r="F61" i="8" s="1"/>
  <c r="E49" i="8"/>
  <c r="E61" i="8" s="1"/>
  <c r="D49" i="8"/>
  <c r="D61" i="8" s="1"/>
  <c r="C49" i="8"/>
  <c r="C61" i="8" s="1"/>
  <c r="B49" i="8"/>
  <c r="W48" i="8"/>
  <c r="W66" i="8" s="1"/>
  <c r="V48" i="8"/>
  <c r="V66" i="8" s="1"/>
  <c r="V155" i="4" s="1"/>
  <c r="U48" i="8"/>
  <c r="U60" i="8" s="1"/>
  <c r="T48" i="8"/>
  <c r="T66" i="8" s="1"/>
  <c r="T155" i="4" s="1"/>
  <c r="S48" i="8"/>
  <c r="S60" i="8" s="1"/>
  <c r="R48" i="8"/>
  <c r="R60" i="8" s="1"/>
  <c r="Q48" i="8"/>
  <c r="Q66" i="8" s="1"/>
  <c r="Q155" i="4" s="1"/>
  <c r="P48" i="8"/>
  <c r="P66" i="8" s="1"/>
  <c r="P155" i="4" s="1"/>
  <c r="O48" i="8"/>
  <c r="O66" i="8" s="1"/>
  <c r="O155" i="4" s="1"/>
  <c r="N48" i="8"/>
  <c r="N66" i="8" s="1"/>
  <c r="N155" i="4" s="1"/>
  <c r="M48" i="8"/>
  <c r="M66" i="8" s="1"/>
  <c r="M155" i="4" s="1"/>
  <c r="L48" i="8"/>
  <c r="L66" i="8" s="1"/>
  <c r="L155" i="4" s="1"/>
  <c r="K48" i="8"/>
  <c r="K60" i="8" s="1"/>
  <c r="J48" i="8"/>
  <c r="J66" i="8" s="1"/>
  <c r="J155" i="4" s="1"/>
  <c r="I48" i="8"/>
  <c r="I53" i="4" s="1"/>
  <c r="H48" i="8"/>
  <c r="H53" i="4" s="1"/>
  <c r="G48" i="8"/>
  <c r="G66" i="8" s="1"/>
  <c r="G155" i="4" s="1"/>
  <c r="F48" i="8"/>
  <c r="F60" i="8" s="1"/>
  <c r="E48" i="8"/>
  <c r="E66" i="8" s="1"/>
  <c r="E155" i="4" s="1"/>
  <c r="D48" i="8"/>
  <c r="D53" i="4" s="1"/>
  <c r="C48" i="8"/>
  <c r="C60" i="8" s="1"/>
  <c r="B48" i="8"/>
  <c r="B66" i="8" s="1"/>
  <c r="B155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W21" i="8"/>
  <c r="V21" i="8"/>
  <c r="U21" i="8"/>
  <c r="U20" i="8" s="1"/>
  <c r="T21" i="8"/>
  <c r="T20" i="8" s="1"/>
  <c r="S21" i="8"/>
  <c r="S20" i="8" s="1"/>
  <c r="R21" i="8"/>
  <c r="R20" i="8" s="1"/>
  <c r="Q21" i="8"/>
  <c r="P21" i="8"/>
  <c r="P20" i="8" s="1"/>
  <c r="O21" i="8"/>
  <c r="N21" i="8"/>
  <c r="N20" i="8" s="1"/>
  <c r="M21" i="8"/>
  <c r="L21" i="8"/>
  <c r="L20" i="8" s="1"/>
  <c r="K21" i="8"/>
  <c r="K20" i="8" s="1"/>
  <c r="J21" i="8"/>
  <c r="I21" i="8"/>
  <c r="H21" i="8"/>
  <c r="G21" i="8"/>
  <c r="G20" i="8" s="1"/>
  <c r="F21" i="8"/>
  <c r="F20" i="8" s="1"/>
  <c r="E21" i="8"/>
  <c r="E20" i="8" s="1"/>
  <c r="D21" i="8"/>
  <c r="D20" i="8" s="1"/>
  <c r="C21" i="8"/>
  <c r="C20" i="8" s="1"/>
  <c r="B21" i="8"/>
  <c r="B20" i="8" s="1"/>
  <c r="W19" i="8"/>
  <c r="V19" i="8"/>
  <c r="U19" i="8"/>
  <c r="T19" i="8"/>
  <c r="S19" i="8"/>
  <c r="R19" i="8"/>
  <c r="R17" i="8" s="1"/>
  <c r="Q19" i="8"/>
  <c r="P19" i="8"/>
  <c r="O19" i="8"/>
  <c r="N19" i="8"/>
  <c r="M19" i="8"/>
  <c r="L19" i="8"/>
  <c r="K19" i="8"/>
  <c r="J19" i="8"/>
  <c r="J17" i="8" s="1"/>
  <c r="I19" i="8"/>
  <c r="H19" i="8"/>
  <c r="G19" i="8"/>
  <c r="F19" i="8"/>
  <c r="E19" i="8"/>
  <c r="D19" i="8"/>
  <c r="C19" i="8"/>
  <c r="W18" i="8"/>
  <c r="W17" i="8" s="1"/>
  <c r="V18" i="8"/>
  <c r="U18" i="8"/>
  <c r="T18" i="8"/>
  <c r="S18" i="8"/>
  <c r="R18" i="8"/>
  <c r="Q18" i="8"/>
  <c r="P18" i="8"/>
  <c r="O18" i="8"/>
  <c r="N18" i="8"/>
  <c r="N17" i="8" s="1"/>
  <c r="M18" i="8"/>
  <c r="M17" i="8" s="1"/>
  <c r="L18" i="8"/>
  <c r="K18" i="8"/>
  <c r="K17" i="8" s="1"/>
  <c r="J18" i="8"/>
  <c r="I18" i="8"/>
  <c r="H18" i="8"/>
  <c r="G18" i="8"/>
  <c r="F18" i="8"/>
  <c r="F17" i="8" s="1"/>
  <c r="E18" i="8"/>
  <c r="D18" i="8"/>
  <c r="C18" i="8"/>
  <c r="C17" i="8" s="1"/>
  <c r="T17" i="8"/>
  <c r="S17" i="8"/>
  <c r="L17" i="8"/>
  <c r="D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58" i="8" s="1"/>
  <c r="V7" i="8"/>
  <c r="V58" i="8" s="1"/>
  <c r="U7" i="8"/>
  <c r="T7" i="8"/>
  <c r="T58" i="8" s="1"/>
  <c r="S7" i="8"/>
  <c r="S58" i="8" s="1"/>
  <c r="R7" i="8"/>
  <c r="R58" i="8" s="1"/>
  <c r="Q7" i="8"/>
  <c r="Q58" i="8" s="1"/>
  <c r="P7" i="8"/>
  <c r="P58" i="8" s="1"/>
  <c r="O7" i="8"/>
  <c r="O58" i="8" s="1"/>
  <c r="N7" i="8"/>
  <c r="N58" i="8" s="1"/>
  <c r="M7" i="8"/>
  <c r="M58" i="8" s="1"/>
  <c r="L7" i="8"/>
  <c r="L58" i="8" s="1"/>
  <c r="K7" i="8"/>
  <c r="K58" i="8" s="1"/>
  <c r="J7" i="8"/>
  <c r="I7" i="8"/>
  <c r="H7" i="8"/>
  <c r="G7" i="8"/>
  <c r="G58" i="8" s="1"/>
  <c r="F7" i="8"/>
  <c r="F58" i="8" s="1"/>
  <c r="E7" i="8"/>
  <c r="E58" i="8" s="1"/>
  <c r="D7" i="8"/>
  <c r="D58" i="8" s="1"/>
  <c r="C7" i="8"/>
  <c r="C58" i="8" s="1"/>
  <c r="B7" i="8"/>
  <c r="B58" i="8" s="1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J4" i="4" s="1"/>
  <c r="I3" i="8"/>
  <c r="H3" i="8"/>
  <c r="H4" i="4" s="1"/>
  <c r="G3" i="8"/>
  <c r="G4" i="4" s="1"/>
  <c r="F3" i="8"/>
  <c r="F4" i="4" s="1"/>
  <c r="E3" i="8"/>
  <c r="D3" i="8"/>
  <c r="C3" i="8"/>
  <c r="B3" i="8"/>
  <c r="A1" i="8"/>
  <c r="A54" i="7"/>
  <c r="A53" i="7"/>
  <c r="S51" i="7"/>
  <c r="P50" i="7"/>
  <c r="I50" i="7"/>
  <c r="O49" i="7"/>
  <c r="N49" i="7"/>
  <c r="G49" i="7"/>
  <c r="A47" i="7"/>
  <c r="W42" i="7"/>
  <c r="V42" i="7"/>
  <c r="U42" i="7"/>
  <c r="S42" i="7"/>
  <c r="Q42" i="7"/>
  <c r="O42" i="7"/>
  <c r="M42" i="7"/>
  <c r="L42" i="7"/>
  <c r="K42" i="7"/>
  <c r="J42" i="7"/>
  <c r="I42" i="7"/>
  <c r="H42" i="7"/>
  <c r="G42" i="7"/>
  <c r="F42" i="7"/>
  <c r="D42" i="7"/>
  <c r="B42" i="7"/>
  <c r="V41" i="7"/>
  <c r="S41" i="7"/>
  <c r="R41" i="7"/>
  <c r="Q41" i="7"/>
  <c r="P41" i="7"/>
  <c r="O41" i="7"/>
  <c r="G41" i="7"/>
  <c r="C41" i="7"/>
  <c r="G40" i="7"/>
  <c r="F40" i="7"/>
  <c r="E40" i="7"/>
  <c r="U39" i="7"/>
  <c r="S39" i="7"/>
  <c r="M39" i="7"/>
  <c r="C27" i="7"/>
  <c r="C54" i="7" s="1"/>
  <c r="D27" i="7"/>
  <c r="D54" i="7" s="1"/>
  <c r="T27" i="7"/>
  <c r="M27" i="7"/>
  <c r="K27" i="7"/>
  <c r="R16" i="7"/>
  <c r="Q16" i="7"/>
  <c r="U16" i="7"/>
  <c r="N16" i="7"/>
  <c r="B10" i="7"/>
  <c r="B52" i="7" s="1"/>
  <c r="W10" i="7"/>
  <c r="L10" i="7"/>
  <c r="K10" i="7"/>
  <c r="J10" i="7"/>
  <c r="W51" i="7"/>
  <c r="V51" i="7"/>
  <c r="U51" i="7"/>
  <c r="T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T50" i="7"/>
  <c r="S50" i="7"/>
  <c r="R50" i="7"/>
  <c r="Q50" i="7"/>
  <c r="O50" i="7"/>
  <c r="L50" i="7"/>
  <c r="K50" i="7"/>
  <c r="J50" i="7"/>
  <c r="H50" i="7"/>
  <c r="G50" i="7"/>
  <c r="D50" i="7"/>
  <c r="C50" i="7"/>
  <c r="B50" i="7"/>
  <c r="W49" i="7"/>
  <c r="V49" i="7"/>
  <c r="U49" i="7"/>
  <c r="R49" i="7"/>
  <c r="Q49" i="7"/>
  <c r="P49" i="7"/>
  <c r="M49" i="7"/>
  <c r="J49" i="7"/>
  <c r="I49" i="7"/>
  <c r="H49" i="7"/>
  <c r="F49" i="7"/>
  <c r="E49" i="7"/>
  <c r="B49" i="7"/>
  <c r="W48" i="7"/>
  <c r="V48" i="7"/>
  <c r="U48" i="7"/>
  <c r="T48" i="7"/>
  <c r="S48" i="7"/>
  <c r="P48" i="7"/>
  <c r="O48" i="7"/>
  <c r="N48" i="7"/>
  <c r="M48" i="7"/>
  <c r="L48" i="7"/>
  <c r="K48" i="7"/>
  <c r="H48" i="7"/>
  <c r="G48" i="7"/>
  <c r="F48" i="7"/>
  <c r="E48" i="7"/>
  <c r="D48" i="7"/>
  <c r="C48" i="7"/>
  <c r="A1" i="7"/>
  <c r="A48" i="6"/>
  <c r="A47" i="6"/>
  <c r="A41" i="6"/>
  <c r="F27" i="6"/>
  <c r="C27" i="6"/>
  <c r="W27" i="6"/>
  <c r="N27" i="6"/>
  <c r="S16" i="6"/>
  <c r="W16" i="6"/>
  <c r="J16" i="6"/>
  <c r="H16" i="6"/>
  <c r="D10" i="6"/>
  <c r="C10" i="6"/>
  <c r="W10" i="6"/>
  <c r="L10" i="6"/>
  <c r="T10" i="6"/>
  <c r="S10" i="6"/>
  <c r="N10" i="6"/>
  <c r="M10" i="6"/>
  <c r="A1" i="6"/>
  <c r="A48" i="5"/>
  <c r="A47" i="5"/>
  <c r="A41" i="5"/>
  <c r="H16" i="5"/>
  <c r="U16" i="5"/>
  <c r="M16" i="5"/>
  <c r="E16" i="5"/>
  <c r="E47" i="5" s="1"/>
  <c r="D16" i="5"/>
  <c r="D47" i="5" s="1"/>
  <c r="T16" i="5"/>
  <c r="Q16" i="5"/>
  <c r="T10" i="5"/>
  <c r="M10" i="5"/>
  <c r="L10" i="5"/>
  <c r="I10" i="5"/>
  <c r="H10" i="5"/>
  <c r="G10" i="5"/>
  <c r="D10" i="5"/>
  <c r="B10" i="5"/>
  <c r="A1" i="5"/>
  <c r="W180" i="4"/>
  <c r="V180" i="4"/>
  <c r="U180" i="4"/>
  <c r="T180" i="4"/>
  <c r="S180" i="4"/>
  <c r="R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N179" i="4"/>
  <c r="M179" i="4"/>
  <c r="K179" i="4"/>
  <c r="I179" i="4"/>
  <c r="G179" i="4"/>
  <c r="D179" i="4"/>
  <c r="C179" i="4"/>
  <c r="W178" i="4"/>
  <c r="V178" i="4"/>
  <c r="U178" i="4"/>
  <c r="T178" i="4"/>
  <c r="S178" i="4"/>
  <c r="R178" i="4"/>
  <c r="P178" i="4"/>
  <c r="O178" i="4"/>
  <c r="N178" i="4"/>
  <c r="L178" i="4"/>
  <c r="K178" i="4"/>
  <c r="J178" i="4"/>
  <c r="I178" i="4"/>
  <c r="E178" i="4"/>
  <c r="B178" i="4"/>
  <c r="W177" i="4"/>
  <c r="V177" i="4"/>
  <c r="U177" i="4"/>
  <c r="T177" i="4"/>
  <c r="S177" i="4"/>
  <c r="R177" i="4"/>
  <c r="Q177" i="4"/>
  <c r="P177" i="4"/>
  <c r="O177" i="4"/>
  <c r="N177" i="4"/>
  <c r="K177" i="4"/>
  <c r="J177" i="4"/>
  <c r="I177" i="4"/>
  <c r="H177" i="4"/>
  <c r="G177" i="4"/>
  <c r="D177" i="4"/>
  <c r="C177" i="4"/>
  <c r="B177" i="4"/>
  <c r="W176" i="4"/>
  <c r="V176" i="4"/>
  <c r="U176" i="4"/>
  <c r="T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C176" i="4"/>
  <c r="B176" i="4"/>
  <c r="U175" i="4"/>
  <c r="T175" i="4"/>
  <c r="S175" i="4"/>
  <c r="R175" i="4"/>
  <c r="Q175" i="4"/>
  <c r="P175" i="4"/>
  <c r="O175" i="4"/>
  <c r="M175" i="4"/>
  <c r="K175" i="4"/>
  <c r="J175" i="4"/>
  <c r="I175" i="4"/>
  <c r="G175" i="4"/>
  <c r="F175" i="4"/>
  <c r="E175" i="4"/>
  <c r="D175" i="4"/>
  <c r="C175" i="4"/>
  <c r="B175" i="4"/>
  <c r="M173" i="4"/>
  <c r="L173" i="4"/>
  <c r="K173" i="4"/>
  <c r="E173" i="4"/>
  <c r="C173" i="4"/>
  <c r="R172" i="4"/>
  <c r="V170" i="4"/>
  <c r="T170" i="4"/>
  <c r="M170" i="4"/>
  <c r="L170" i="4"/>
  <c r="I170" i="4"/>
  <c r="G170" i="4"/>
  <c r="F170" i="4"/>
  <c r="E170" i="4"/>
  <c r="D170" i="4"/>
  <c r="C170" i="4"/>
  <c r="B170" i="4"/>
  <c r="U169" i="4"/>
  <c r="T169" i="4"/>
  <c r="S169" i="4"/>
  <c r="O169" i="4"/>
  <c r="L169" i="4"/>
  <c r="B169" i="4"/>
  <c r="R168" i="4"/>
  <c r="P168" i="4"/>
  <c r="M168" i="4"/>
  <c r="K168" i="4"/>
  <c r="J168" i="4"/>
  <c r="I168" i="4"/>
  <c r="H168" i="4"/>
  <c r="C168" i="4"/>
  <c r="K166" i="4"/>
  <c r="C166" i="4"/>
  <c r="I165" i="4"/>
  <c r="H165" i="4"/>
  <c r="F165" i="4"/>
  <c r="M162" i="4"/>
  <c r="E162" i="4"/>
  <c r="G161" i="4"/>
  <c r="D161" i="4"/>
  <c r="I160" i="4"/>
  <c r="E160" i="4"/>
  <c r="W155" i="4"/>
  <c r="S150" i="4"/>
  <c r="H150" i="4"/>
  <c r="D150" i="4"/>
  <c r="C150" i="4"/>
  <c r="F149" i="4"/>
  <c r="B149" i="4"/>
  <c r="L148" i="4"/>
  <c r="H148" i="4"/>
  <c r="G148" i="4"/>
  <c r="F147" i="4"/>
  <c r="B147" i="4"/>
  <c r="K146" i="4"/>
  <c r="H146" i="4"/>
  <c r="D14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I124" i="4"/>
  <c r="H124" i="4"/>
  <c r="D124" i="4"/>
  <c r="W123" i="4"/>
  <c r="V123" i="4"/>
  <c r="U123" i="4"/>
  <c r="S123" i="4"/>
  <c r="Q123" i="4"/>
  <c r="P123" i="4"/>
  <c r="O123" i="4"/>
  <c r="M123" i="4"/>
  <c r="L123" i="4"/>
  <c r="K123" i="4"/>
  <c r="J123" i="4"/>
  <c r="I123" i="4"/>
  <c r="H123" i="4"/>
  <c r="F123" i="4"/>
  <c r="E123" i="4"/>
  <c r="D123" i="4"/>
  <c r="C123" i="4"/>
  <c r="B123" i="4"/>
  <c r="W122" i="4"/>
  <c r="V122" i="4"/>
  <c r="S122" i="4"/>
  <c r="R122" i="4"/>
  <c r="Q122" i="4"/>
  <c r="O122" i="4"/>
  <c r="N122" i="4"/>
  <c r="M122" i="4"/>
  <c r="L122" i="4"/>
  <c r="K122" i="4"/>
  <c r="J122" i="4"/>
  <c r="H122" i="4"/>
  <c r="G122" i="4"/>
  <c r="F122" i="4"/>
  <c r="E122" i="4"/>
  <c r="D122" i="4"/>
  <c r="C122" i="4"/>
  <c r="W121" i="4"/>
  <c r="V121" i="4"/>
  <c r="U121" i="4"/>
  <c r="T121" i="4"/>
  <c r="R121" i="4"/>
  <c r="Q121" i="4"/>
  <c r="P121" i="4"/>
  <c r="O121" i="4"/>
  <c r="L121" i="4"/>
  <c r="K121" i="4"/>
  <c r="J121" i="4"/>
  <c r="I121" i="4"/>
  <c r="H121" i="4"/>
  <c r="G121" i="4"/>
  <c r="F121" i="4"/>
  <c r="E121" i="4"/>
  <c r="D121" i="4"/>
  <c r="C121" i="4"/>
  <c r="B121" i="4"/>
  <c r="V120" i="4"/>
  <c r="U120" i="4"/>
  <c r="T120" i="4"/>
  <c r="S120" i="4"/>
  <c r="R120" i="4"/>
  <c r="Q120" i="4"/>
  <c r="P120" i="4"/>
  <c r="O120" i="4"/>
  <c r="N120" i="4"/>
  <c r="M120" i="4"/>
  <c r="K120" i="4"/>
  <c r="J120" i="4"/>
  <c r="I120" i="4"/>
  <c r="H120" i="4"/>
  <c r="G120" i="4"/>
  <c r="F120" i="4"/>
  <c r="E120" i="4"/>
  <c r="D120" i="4"/>
  <c r="C120" i="4"/>
  <c r="B120" i="4"/>
  <c r="W119" i="4"/>
  <c r="V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D119" i="4"/>
  <c r="C119" i="4"/>
  <c r="B119" i="4"/>
  <c r="W118" i="4"/>
  <c r="V118" i="4"/>
  <c r="U118" i="4"/>
  <c r="T118" i="4"/>
  <c r="S118" i="4"/>
  <c r="R118" i="4"/>
  <c r="Q118" i="4"/>
  <c r="P118" i="4"/>
  <c r="O118" i="4"/>
  <c r="L118" i="4"/>
  <c r="K118" i="4"/>
  <c r="J118" i="4"/>
  <c r="I118" i="4"/>
  <c r="H118" i="4"/>
  <c r="F118" i="4"/>
  <c r="E118" i="4"/>
  <c r="D118" i="4"/>
  <c r="C118" i="4"/>
  <c r="B118" i="4"/>
  <c r="W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F117" i="4"/>
  <c r="E117" i="4"/>
  <c r="D117" i="4"/>
  <c r="C117" i="4"/>
  <c r="B117" i="4"/>
  <c r="L116" i="4"/>
  <c r="L114" i="4"/>
  <c r="J113" i="4"/>
  <c r="B113" i="4"/>
  <c r="T111" i="4"/>
  <c r="R111" i="4"/>
  <c r="Q111" i="4"/>
  <c r="O111" i="4"/>
  <c r="M111" i="4"/>
  <c r="L111" i="4"/>
  <c r="K111" i="4"/>
  <c r="H111" i="4"/>
  <c r="G111" i="4"/>
  <c r="F111" i="4"/>
  <c r="E111" i="4"/>
  <c r="D111" i="4"/>
  <c r="C111" i="4"/>
  <c r="B111" i="4"/>
  <c r="F110" i="4"/>
  <c r="C110" i="4"/>
  <c r="T106" i="4"/>
  <c r="S106" i="4"/>
  <c r="P106" i="4"/>
  <c r="O106" i="4"/>
  <c r="N106" i="4"/>
  <c r="M106" i="4"/>
  <c r="L106" i="4"/>
  <c r="K106" i="4"/>
  <c r="I106" i="4"/>
  <c r="H106" i="4"/>
  <c r="G106" i="4"/>
  <c r="T103" i="4"/>
  <c r="S103" i="4"/>
  <c r="O103" i="4"/>
  <c r="N103" i="4"/>
  <c r="L103" i="4"/>
  <c r="K103" i="4"/>
  <c r="J103" i="4"/>
  <c r="I103" i="4"/>
  <c r="H103" i="4"/>
  <c r="G103" i="4"/>
  <c r="F103" i="4"/>
  <c r="E103" i="4"/>
  <c r="D103" i="4"/>
  <c r="B103" i="4"/>
  <c r="W95" i="4"/>
  <c r="W94" i="4" s="1"/>
  <c r="V95" i="4"/>
  <c r="U95" i="4"/>
  <c r="T95" i="4"/>
  <c r="S95" i="4"/>
  <c r="R95" i="4"/>
  <c r="Q95" i="4"/>
  <c r="P95" i="4"/>
  <c r="O95" i="4"/>
  <c r="O94" i="4" s="1"/>
  <c r="N95" i="4"/>
  <c r="M95" i="4"/>
  <c r="L95" i="4"/>
  <c r="K95" i="4"/>
  <c r="J95" i="4"/>
  <c r="I95" i="4"/>
  <c r="H95" i="4"/>
  <c r="H94" i="4" s="1"/>
  <c r="G95" i="4"/>
  <c r="G94" i="4" s="1"/>
  <c r="F95" i="4"/>
  <c r="E95" i="4"/>
  <c r="D95" i="4"/>
  <c r="D94" i="4" s="1"/>
  <c r="C95" i="4"/>
  <c r="C94" i="4" s="1"/>
  <c r="B95" i="4"/>
  <c r="T94" i="4"/>
  <c r="H88" i="4"/>
  <c r="D88" i="4"/>
  <c r="C88" i="4"/>
  <c r="K88" i="4"/>
  <c r="W88" i="4"/>
  <c r="U88" i="4"/>
  <c r="T88" i="4"/>
  <c r="P88" i="4"/>
  <c r="S94" i="4"/>
  <c r="P94" i="4"/>
  <c r="L94" i="4"/>
  <c r="K94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G151" i="4" s="1"/>
  <c r="F78" i="4"/>
  <c r="E78" i="4"/>
  <c r="D78" i="4"/>
  <c r="C78" i="4"/>
  <c r="B78" i="4"/>
  <c r="W77" i="4"/>
  <c r="W150" i="4" s="1"/>
  <c r="V77" i="4"/>
  <c r="V150" i="4" s="1"/>
  <c r="U77" i="4"/>
  <c r="U150" i="4" s="1"/>
  <c r="T77" i="4"/>
  <c r="T150" i="4" s="1"/>
  <c r="S77" i="4"/>
  <c r="R77" i="4"/>
  <c r="R150" i="4" s="1"/>
  <c r="Q77" i="4"/>
  <c r="Q150" i="4" s="1"/>
  <c r="P77" i="4"/>
  <c r="P150" i="4" s="1"/>
  <c r="O77" i="4"/>
  <c r="O150" i="4" s="1"/>
  <c r="N77" i="4"/>
  <c r="N150" i="4" s="1"/>
  <c r="M77" i="4"/>
  <c r="M150" i="4" s="1"/>
  <c r="L77" i="4"/>
  <c r="L150" i="4" s="1"/>
  <c r="K77" i="4"/>
  <c r="K150" i="4" s="1"/>
  <c r="J77" i="4"/>
  <c r="J150" i="4" s="1"/>
  <c r="I77" i="4"/>
  <c r="I150" i="4" s="1"/>
  <c r="H77" i="4"/>
  <c r="G77" i="4"/>
  <c r="G150" i="4" s="1"/>
  <c r="F77" i="4"/>
  <c r="F150" i="4" s="1"/>
  <c r="E77" i="4"/>
  <c r="E150" i="4" s="1"/>
  <c r="D77" i="4"/>
  <c r="C77" i="4"/>
  <c r="B77" i="4"/>
  <c r="B150" i="4" s="1"/>
  <c r="W76" i="4"/>
  <c r="V76" i="4"/>
  <c r="U76" i="4"/>
  <c r="T76" i="4"/>
  <c r="S76" i="4"/>
  <c r="S149" i="4" s="1"/>
  <c r="R76" i="4"/>
  <c r="Q76" i="4"/>
  <c r="P76" i="4"/>
  <c r="O76" i="4"/>
  <c r="N76" i="4"/>
  <c r="M76" i="4"/>
  <c r="M149" i="4" s="1"/>
  <c r="L76" i="4"/>
  <c r="K76" i="4"/>
  <c r="K149" i="4" s="1"/>
  <c r="J76" i="4"/>
  <c r="J149" i="4" s="1"/>
  <c r="I76" i="4"/>
  <c r="I149" i="4" s="1"/>
  <c r="H76" i="4"/>
  <c r="H149" i="4" s="1"/>
  <c r="G76" i="4"/>
  <c r="G149" i="4" s="1"/>
  <c r="F76" i="4"/>
  <c r="E76" i="4"/>
  <c r="E149" i="4" s="1"/>
  <c r="D76" i="4"/>
  <c r="D149" i="4" s="1"/>
  <c r="C76" i="4"/>
  <c r="C149" i="4" s="1"/>
  <c r="B76" i="4"/>
  <c r="W75" i="4"/>
  <c r="V75" i="4"/>
  <c r="U75" i="4"/>
  <c r="T75" i="4"/>
  <c r="S75" i="4"/>
  <c r="S148" i="4" s="1"/>
  <c r="R75" i="4"/>
  <c r="Q75" i="4"/>
  <c r="Q148" i="4" s="1"/>
  <c r="P75" i="4"/>
  <c r="O75" i="4"/>
  <c r="O148" i="4" s="1"/>
  <c r="N75" i="4"/>
  <c r="N148" i="4" s="1"/>
  <c r="M75" i="4"/>
  <c r="M148" i="4" s="1"/>
  <c r="L75" i="4"/>
  <c r="K75" i="4"/>
  <c r="K148" i="4" s="1"/>
  <c r="J75" i="4"/>
  <c r="J148" i="4" s="1"/>
  <c r="I75" i="4"/>
  <c r="I148" i="4" s="1"/>
  <c r="H75" i="4"/>
  <c r="G75" i="4"/>
  <c r="F75" i="4"/>
  <c r="F148" i="4" s="1"/>
  <c r="E75" i="4"/>
  <c r="E148" i="4" s="1"/>
  <c r="D75" i="4"/>
  <c r="D148" i="4" s="1"/>
  <c r="C75" i="4"/>
  <c r="C148" i="4" s="1"/>
  <c r="B75" i="4"/>
  <c r="B148" i="4" s="1"/>
  <c r="W74" i="4"/>
  <c r="V74" i="4"/>
  <c r="U74" i="4"/>
  <c r="U147" i="4" s="1"/>
  <c r="T74" i="4"/>
  <c r="S74" i="4"/>
  <c r="R74" i="4"/>
  <c r="Q74" i="4"/>
  <c r="P74" i="4"/>
  <c r="O74" i="4"/>
  <c r="O147" i="4" s="1"/>
  <c r="N74" i="4"/>
  <c r="M74" i="4"/>
  <c r="L74" i="4"/>
  <c r="K74" i="4"/>
  <c r="K147" i="4" s="1"/>
  <c r="J74" i="4"/>
  <c r="J147" i="4" s="1"/>
  <c r="I74" i="4"/>
  <c r="I147" i="4" s="1"/>
  <c r="H74" i="4"/>
  <c r="H147" i="4" s="1"/>
  <c r="G74" i="4"/>
  <c r="G147" i="4" s="1"/>
  <c r="F74" i="4"/>
  <c r="E74" i="4"/>
  <c r="E147" i="4" s="1"/>
  <c r="D74" i="4"/>
  <c r="D147" i="4" s="1"/>
  <c r="C74" i="4"/>
  <c r="C147" i="4" s="1"/>
  <c r="B74" i="4"/>
  <c r="W73" i="4"/>
  <c r="W146" i="4" s="1"/>
  <c r="V73" i="4"/>
  <c r="U73" i="4"/>
  <c r="U146" i="4" s="1"/>
  <c r="T73" i="4"/>
  <c r="S73" i="4"/>
  <c r="R73" i="4"/>
  <c r="Q73" i="4"/>
  <c r="P73" i="4"/>
  <c r="O73" i="4"/>
  <c r="N73" i="4"/>
  <c r="M73" i="4"/>
  <c r="L73" i="4"/>
  <c r="K73" i="4"/>
  <c r="J73" i="4"/>
  <c r="J146" i="4" s="1"/>
  <c r="I73" i="4"/>
  <c r="I146" i="4" s="1"/>
  <c r="H73" i="4"/>
  <c r="G73" i="4"/>
  <c r="G146" i="4" s="1"/>
  <c r="F73" i="4"/>
  <c r="F146" i="4" s="1"/>
  <c r="E73" i="4"/>
  <c r="E146" i="4" s="1"/>
  <c r="D73" i="4"/>
  <c r="C73" i="4"/>
  <c r="C146" i="4" s="1"/>
  <c r="B73" i="4"/>
  <c r="B146" i="4" s="1"/>
  <c r="W72" i="4"/>
  <c r="V72" i="4"/>
  <c r="S72" i="4"/>
  <c r="S145" i="4" s="1"/>
  <c r="R72" i="4"/>
  <c r="Q72" i="4"/>
  <c r="Q145" i="4" s="1"/>
  <c r="P72" i="4"/>
  <c r="O72" i="4"/>
  <c r="N72" i="4"/>
  <c r="N145" i="4" s="1"/>
  <c r="M72" i="4"/>
  <c r="M145" i="4" s="1"/>
  <c r="L72" i="4"/>
  <c r="K72" i="4"/>
  <c r="K145" i="4" s="1"/>
  <c r="I72" i="4"/>
  <c r="I145" i="4" s="1"/>
  <c r="H72" i="4"/>
  <c r="H145" i="4" s="1"/>
  <c r="G72" i="4"/>
  <c r="G145" i="4" s="1"/>
  <c r="D72" i="4"/>
  <c r="D145" i="4" s="1"/>
  <c r="B72" i="4"/>
  <c r="B145" i="4" s="1"/>
  <c r="W71" i="4"/>
  <c r="W144" i="4" s="1"/>
  <c r="V71" i="4"/>
  <c r="V144" i="4" s="1"/>
  <c r="U71" i="4"/>
  <c r="U144" i="4" s="1"/>
  <c r="S71" i="4"/>
  <c r="S144" i="4" s="1"/>
  <c r="R71" i="4"/>
  <c r="R144" i="4" s="1"/>
  <c r="Q71" i="4"/>
  <c r="Q144" i="4" s="1"/>
  <c r="P71" i="4"/>
  <c r="P144" i="4" s="1"/>
  <c r="M71" i="4"/>
  <c r="M144" i="4" s="1"/>
  <c r="L71" i="4"/>
  <c r="L144" i="4" s="1"/>
  <c r="K71" i="4"/>
  <c r="K144" i="4" s="1"/>
  <c r="J71" i="4"/>
  <c r="J144" i="4" s="1"/>
  <c r="I71" i="4"/>
  <c r="I144" i="4" s="1"/>
  <c r="H71" i="4"/>
  <c r="H144" i="4" s="1"/>
  <c r="G71" i="4"/>
  <c r="G144" i="4" s="1"/>
  <c r="F71" i="4"/>
  <c r="F144" i="4" s="1"/>
  <c r="E71" i="4"/>
  <c r="E144" i="4" s="1"/>
  <c r="C71" i="4"/>
  <c r="C144" i="4" s="1"/>
  <c r="B71" i="4"/>
  <c r="B144" i="4" s="1"/>
  <c r="W70" i="4"/>
  <c r="W143" i="4" s="1"/>
  <c r="T70" i="4"/>
  <c r="T143" i="4" s="1"/>
  <c r="S70" i="4"/>
  <c r="S143" i="4" s="1"/>
  <c r="R70" i="4"/>
  <c r="R143" i="4" s="1"/>
  <c r="Q70" i="4"/>
  <c r="Q143" i="4" s="1"/>
  <c r="P70" i="4"/>
  <c r="P143" i="4" s="1"/>
  <c r="M70" i="4"/>
  <c r="M143" i="4" s="1"/>
  <c r="L70" i="4"/>
  <c r="L143" i="4" s="1"/>
  <c r="K70" i="4"/>
  <c r="K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W68" i="4"/>
  <c r="W141" i="4" s="1"/>
  <c r="V68" i="4"/>
  <c r="V141" i="4" s="1"/>
  <c r="U68" i="4"/>
  <c r="U141" i="4" s="1"/>
  <c r="T68" i="4"/>
  <c r="T141" i="4" s="1"/>
  <c r="R68" i="4"/>
  <c r="R141" i="4" s="1"/>
  <c r="Q68" i="4"/>
  <c r="Q141" i="4" s="1"/>
  <c r="P68" i="4"/>
  <c r="P141" i="4" s="1"/>
  <c r="O68" i="4"/>
  <c r="O141" i="4" s="1"/>
  <c r="N68" i="4"/>
  <c r="N141" i="4" s="1"/>
  <c r="M68" i="4"/>
  <c r="M141" i="4" s="1"/>
  <c r="L68" i="4"/>
  <c r="L141" i="4" s="1"/>
  <c r="I68" i="4"/>
  <c r="I141" i="4" s="1"/>
  <c r="H68" i="4"/>
  <c r="H141" i="4" s="1"/>
  <c r="G68" i="4"/>
  <c r="G141" i="4" s="1"/>
  <c r="E68" i="4"/>
  <c r="E141" i="4" s="1"/>
  <c r="C68" i="4"/>
  <c r="C141" i="4" s="1"/>
  <c r="B68" i="4"/>
  <c r="B141" i="4" s="1"/>
  <c r="W67" i="4"/>
  <c r="W140" i="4" s="1"/>
  <c r="V67" i="4"/>
  <c r="V140" i="4" s="1"/>
  <c r="U67" i="4"/>
  <c r="U140" i="4" s="1"/>
  <c r="R67" i="4"/>
  <c r="R140" i="4" s="1"/>
  <c r="Q67" i="4"/>
  <c r="Q140" i="4" s="1"/>
  <c r="P67" i="4"/>
  <c r="P140" i="4" s="1"/>
  <c r="O67" i="4"/>
  <c r="O140" i="4" s="1"/>
  <c r="N67" i="4"/>
  <c r="N140" i="4" s="1"/>
  <c r="L67" i="4"/>
  <c r="L140" i="4" s="1"/>
  <c r="J67" i="4"/>
  <c r="J140" i="4" s="1"/>
  <c r="I67" i="4"/>
  <c r="I140" i="4" s="1"/>
  <c r="H67" i="4"/>
  <c r="H140" i="4" s="1"/>
  <c r="G67" i="4"/>
  <c r="G140" i="4" s="1"/>
  <c r="F67" i="4"/>
  <c r="F140" i="4" s="1"/>
  <c r="E67" i="4"/>
  <c r="E140" i="4" s="1"/>
  <c r="C67" i="4"/>
  <c r="C140" i="4" s="1"/>
  <c r="B67" i="4"/>
  <c r="B140" i="4" s="1"/>
  <c r="W66" i="4"/>
  <c r="W139" i="4" s="1"/>
  <c r="V66" i="4"/>
  <c r="V139" i="4" s="1"/>
  <c r="U66" i="4"/>
  <c r="U139" i="4" s="1"/>
  <c r="T66" i="4"/>
  <c r="T139" i="4" s="1"/>
  <c r="S66" i="4"/>
  <c r="S139" i="4" s="1"/>
  <c r="Q66" i="4"/>
  <c r="Q139" i="4" s="1"/>
  <c r="O66" i="4"/>
  <c r="O139" i="4" s="1"/>
  <c r="L66" i="4"/>
  <c r="L139" i="4" s="1"/>
  <c r="K66" i="4"/>
  <c r="K139" i="4" s="1"/>
  <c r="J66" i="4"/>
  <c r="J139" i="4" s="1"/>
  <c r="I66" i="4"/>
  <c r="I139" i="4" s="1"/>
  <c r="H66" i="4"/>
  <c r="H139" i="4" s="1"/>
  <c r="F66" i="4"/>
  <c r="F139" i="4" s="1"/>
  <c r="D66" i="4"/>
  <c r="D139" i="4" s="1"/>
  <c r="C66" i="4"/>
  <c r="C139" i="4" s="1"/>
  <c r="S64" i="4"/>
  <c r="Q64" i="4"/>
  <c r="Q137" i="4" s="1"/>
  <c r="N64" i="4"/>
  <c r="N137" i="4" s="1"/>
  <c r="M64" i="4"/>
  <c r="M137" i="4" s="1"/>
  <c r="K64" i="4"/>
  <c r="K137" i="4" s="1"/>
  <c r="J64" i="4"/>
  <c r="J137" i="4" s="1"/>
  <c r="I64" i="4"/>
  <c r="I137" i="4" s="1"/>
  <c r="F64" i="4"/>
  <c r="F137" i="4" s="1"/>
  <c r="E64" i="4"/>
  <c r="E137" i="4" s="1"/>
  <c r="S63" i="4"/>
  <c r="S136" i="4" s="1"/>
  <c r="R63" i="4"/>
  <c r="M63" i="4"/>
  <c r="K63" i="4"/>
  <c r="K136" i="4" s="1"/>
  <c r="J63" i="4"/>
  <c r="J136" i="4" s="1"/>
  <c r="I63" i="4"/>
  <c r="I136" i="4" s="1"/>
  <c r="H63" i="4"/>
  <c r="H136" i="4" s="1"/>
  <c r="G63" i="4"/>
  <c r="G136" i="4" s="1"/>
  <c r="F63" i="4"/>
  <c r="F136" i="4" s="1"/>
  <c r="E63" i="4"/>
  <c r="E136" i="4" s="1"/>
  <c r="D63" i="4"/>
  <c r="D136" i="4" s="1"/>
  <c r="C63" i="4"/>
  <c r="C136" i="4" s="1"/>
  <c r="T62" i="4"/>
  <c r="T135" i="4" s="1"/>
  <c r="P62" i="4"/>
  <c r="P135" i="4" s="1"/>
  <c r="O62" i="4"/>
  <c r="O135" i="4" s="1"/>
  <c r="J62" i="4"/>
  <c r="J135" i="4" s="1"/>
  <c r="D62" i="4"/>
  <c r="D135" i="4" s="1"/>
  <c r="S60" i="4"/>
  <c r="S133" i="4" s="1"/>
  <c r="Q60" i="4"/>
  <c r="Q133" i="4" s="1"/>
  <c r="O60" i="4"/>
  <c r="O133" i="4" s="1"/>
  <c r="N60" i="4"/>
  <c r="N133" i="4" s="1"/>
  <c r="M60" i="4"/>
  <c r="M133" i="4" s="1"/>
  <c r="L60" i="4"/>
  <c r="L133" i="4" s="1"/>
  <c r="K60" i="4"/>
  <c r="K133" i="4" s="1"/>
  <c r="J60" i="4"/>
  <c r="J133" i="4" s="1"/>
  <c r="I60" i="4"/>
  <c r="I133" i="4" s="1"/>
  <c r="H60" i="4"/>
  <c r="H133" i="4" s="1"/>
  <c r="G60" i="4"/>
  <c r="G133" i="4" s="1"/>
  <c r="F60" i="4"/>
  <c r="F133" i="4" s="1"/>
  <c r="E60" i="4"/>
  <c r="E133" i="4" s="1"/>
  <c r="D60" i="4"/>
  <c r="D133" i="4" s="1"/>
  <c r="B60" i="4"/>
  <c r="B133" i="4" s="1"/>
  <c r="W59" i="4"/>
  <c r="V59" i="4"/>
  <c r="U59" i="4"/>
  <c r="T59" i="4"/>
  <c r="L59" i="4"/>
  <c r="K59" i="4"/>
  <c r="I59" i="4"/>
  <c r="D59" i="4"/>
  <c r="V58" i="4"/>
  <c r="U58" i="4"/>
  <c r="R58" i="4"/>
  <c r="Q58" i="4"/>
  <c r="P58" i="4"/>
  <c r="O58" i="4"/>
  <c r="N58" i="4"/>
  <c r="G58" i="4"/>
  <c r="F58" i="4"/>
  <c r="E58" i="4"/>
  <c r="C58" i="4"/>
  <c r="S57" i="4"/>
  <c r="S132" i="4" s="1"/>
  <c r="L57" i="4"/>
  <c r="L132" i="4" s="1"/>
  <c r="W56" i="4"/>
  <c r="W131" i="4" s="1"/>
  <c r="U56" i="4"/>
  <c r="U131" i="4" s="1"/>
  <c r="G56" i="4"/>
  <c r="G131" i="4" s="1"/>
  <c r="E56" i="4"/>
  <c r="E131" i="4" s="1"/>
  <c r="C56" i="4"/>
  <c r="C131" i="4" s="1"/>
  <c r="B56" i="4"/>
  <c r="B131" i="4" s="1"/>
  <c r="U54" i="4"/>
  <c r="R54" i="4"/>
  <c r="Q54" i="4"/>
  <c r="P54" i="4"/>
  <c r="O54" i="4"/>
  <c r="M54" i="4"/>
  <c r="H54" i="4"/>
  <c r="F54" i="4"/>
  <c r="E54" i="4"/>
  <c r="B54" i="4"/>
  <c r="V53" i="4"/>
  <c r="U53" i="4"/>
  <c r="R53" i="4"/>
  <c r="Q53" i="4"/>
  <c r="O53" i="4"/>
  <c r="N53" i="4"/>
  <c r="L53" i="4"/>
  <c r="K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V151" i="4" s="1"/>
  <c r="U26" i="4"/>
  <c r="T26" i="4"/>
  <c r="S26" i="4"/>
  <c r="R26" i="4"/>
  <c r="R151" i="4" s="1"/>
  <c r="Q26" i="4"/>
  <c r="P26" i="4"/>
  <c r="O26" i="4"/>
  <c r="N26" i="4"/>
  <c r="N151" i="4" s="1"/>
  <c r="M26" i="4"/>
  <c r="M151" i="4" s="1"/>
  <c r="L26" i="4"/>
  <c r="K26" i="4"/>
  <c r="J26" i="4"/>
  <c r="J151" i="4" s="1"/>
  <c r="I26" i="4"/>
  <c r="H26" i="4"/>
  <c r="G26" i="4"/>
  <c r="F26" i="4"/>
  <c r="E26" i="4"/>
  <c r="E151" i="4" s="1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V149" i="4" s="1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P148" i="4" s="1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M22" i="4"/>
  <c r="M147" i="4" s="1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T146" i="4" s="1"/>
  <c r="S21" i="4"/>
  <c r="S146" i="4" s="1"/>
  <c r="R21" i="4"/>
  <c r="Q21" i="4"/>
  <c r="P21" i="4"/>
  <c r="P146" i="4" s="1"/>
  <c r="O21" i="4"/>
  <c r="N21" i="4"/>
  <c r="M21" i="4"/>
  <c r="L21" i="4"/>
  <c r="L146" i="4" s="1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Q17" i="4"/>
  <c r="P17" i="4"/>
  <c r="O17" i="4"/>
  <c r="N17" i="4"/>
  <c r="L17" i="4"/>
  <c r="G17" i="4"/>
  <c r="F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M13" i="4"/>
  <c r="L13" i="4"/>
  <c r="K13" i="4"/>
  <c r="J13" i="4"/>
  <c r="I13" i="4"/>
  <c r="G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V9" i="4"/>
  <c r="U9" i="4"/>
  <c r="T9" i="4"/>
  <c r="S9" i="4"/>
  <c r="R9" i="4"/>
  <c r="Q9" i="4"/>
  <c r="P9" i="4"/>
  <c r="O9" i="4"/>
  <c r="L9" i="4"/>
  <c r="K9" i="4"/>
  <c r="J9" i="4"/>
  <c r="I9" i="4"/>
  <c r="D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S7" i="4"/>
  <c r="J7" i="4"/>
  <c r="I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J5" i="4"/>
  <c r="I5" i="4"/>
  <c r="E5" i="4"/>
  <c r="B5" i="4"/>
  <c r="W4" i="4"/>
  <c r="V4" i="4"/>
  <c r="U4" i="4"/>
  <c r="T4" i="4"/>
  <c r="S4" i="4"/>
  <c r="R4" i="4"/>
  <c r="Q4" i="4"/>
  <c r="P4" i="4"/>
  <c r="O4" i="4"/>
  <c r="N4" i="4"/>
  <c r="L4" i="4"/>
  <c r="K4" i="4"/>
  <c r="I4" i="4"/>
  <c r="E4" i="4"/>
  <c r="D4" i="4"/>
  <c r="C4" i="4"/>
  <c r="B4" i="4"/>
  <c r="C3" i="4"/>
  <c r="A1" i="4"/>
  <c r="B6" i="2"/>
  <c r="B44" i="2"/>
  <c r="B26" i="2"/>
  <c r="B41" i="2"/>
  <c r="B38" i="2"/>
  <c r="B58" i="2"/>
  <c r="B10" i="2"/>
  <c r="B46" i="2"/>
  <c r="B61" i="2"/>
  <c r="B19" i="2"/>
  <c r="B16" i="2"/>
  <c r="B56" i="2"/>
  <c r="B28" i="2"/>
  <c r="B33" i="2"/>
  <c r="B24" i="2"/>
  <c r="B8" i="2"/>
  <c r="B51" i="2"/>
  <c r="B48" i="2"/>
  <c r="B13" i="2"/>
  <c r="B29" i="2"/>
  <c r="B39" i="2"/>
  <c r="B34" i="2"/>
  <c r="B21" i="2"/>
  <c r="B18" i="2"/>
  <c r="B54" i="2"/>
  <c r="B31" i="2"/>
  <c r="B49" i="2"/>
  <c r="B36" i="2"/>
  <c r="B35" i="2"/>
  <c r="B11" i="2"/>
  <c r="B53" i="2"/>
  <c r="B15" i="2"/>
  <c r="B50" i="2"/>
  <c r="B55" i="2"/>
  <c r="B30" i="2"/>
  <c r="B9" i="2"/>
  <c r="B23" i="2"/>
  <c r="B5" i="2"/>
  <c r="B25" i="2"/>
  <c r="B40" i="2"/>
  <c r="B45" i="2"/>
  <c r="B20" i="2"/>
  <c r="B43" i="2"/>
  <c r="B4" i="2"/>
  <c r="B59" i="2"/>
  <c r="B60" i="2"/>
  <c r="B14" i="2"/>
  <c r="G73" i="51" l="1"/>
  <c r="P73" i="51"/>
  <c r="B104" i="51"/>
  <c r="L73" i="51"/>
  <c r="D105" i="51"/>
  <c r="M73" i="51"/>
  <c r="L105" i="51"/>
  <c r="N73" i="51"/>
  <c r="O73" i="51"/>
  <c r="T73" i="51"/>
  <c r="U73" i="51"/>
  <c r="V73" i="51"/>
  <c r="F87" i="51"/>
  <c r="W73" i="51"/>
  <c r="I73" i="51"/>
  <c r="H73" i="51"/>
  <c r="B73" i="50"/>
  <c r="J73" i="50"/>
  <c r="H73" i="50"/>
  <c r="M73" i="50"/>
  <c r="E104" i="50"/>
  <c r="M104" i="50"/>
  <c r="R73" i="50"/>
  <c r="E73" i="50"/>
  <c r="P73" i="50"/>
  <c r="U73" i="50"/>
  <c r="N103" i="50"/>
  <c r="D73" i="49"/>
  <c r="P73" i="49"/>
  <c r="Q103" i="50"/>
  <c r="B105" i="50"/>
  <c r="B73" i="49"/>
  <c r="P103" i="51"/>
  <c r="C73" i="49"/>
  <c r="O73" i="49"/>
  <c r="R104" i="51"/>
  <c r="L73" i="49"/>
  <c r="M73" i="49"/>
  <c r="K103" i="50"/>
  <c r="J73" i="49"/>
  <c r="S103" i="50"/>
  <c r="K73" i="49"/>
  <c r="W73" i="49"/>
  <c r="U104" i="50"/>
  <c r="I103" i="51"/>
  <c r="O104" i="51"/>
  <c r="T73" i="49"/>
  <c r="G105" i="50"/>
  <c r="P104" i="51"/>
  <c r="U73" i="49"/>
  <c r="D103" i="50"/>
  <c r="J104" i="50"/>
  <c r="O105" i="50"/>
  <c r="K103" i="51"/>
  <c r="Q104" i="51"/>
  <c r="W105" i="51"/>
  <c r="W105" i="50"/>
  <c r="N103" i="49"/>
  <c r="M103" i="51"/>
  <c r="R73" i="49"/>
  <c r="H73" i="49"/>
  <c r="V103" i="49"/>
  <c r="N103" i="51"/>
  <c r="S73" i="49"/>
  <c r="H104" i="49"/>
  <c r="O103" i="51"/>
  <c r="P104" i="49"/>
  <c r="P96" i="49" s="1"/>
  <c r="I103" i="50"/>
  <c r="U105" i="50"/>
  <c r="B105" i="49"/>
  <c r="Q103" i="51"/>
  <c r="W104" i="51"/>
  <c r="J105" i="49"/>
  <c r="Q104" i="50"/>
  <c r="G73" i="49"/>
  <c r="D87" i="49"/>
  <c r="R105" i="49"/>
  <c r="L103" i="50"/>
  <c r="R104" i="50"/>
  <c r="S103" i="51"/>
  <c r="H96" i="49"/>
  <c r="L87" i="49"/>
  <c r="M103" i="50"/>
  <c r="S104" i="50"/>
  <c r="F151" i="4"/>
  <c r="W151" i="4"/>
  <c r="O151" i="4"/>
  <c r="U151" i="4"/>
  <c r="I151" i="4"/>
  <c r="Q151" i="4"/>
  <c r="B151" i="4"/>
  <c r="T52" i="47"/>
  <c r="G52" i="47"/>
  <c r="H60" i="47"/>
  <c r="R52" i="47"/>
  <c r="O60" i="47"/>
  <c r="P60" i="47"/>
  <c r="W60" i="47"/>
  <c r="O52" i="47"/>
  <c r="D52" i="47"/>
  <c r="K77" i="47"/>
  <c r="S77" i="47"/>
  <c r="B52" i="47"/>
  <c r="L52" i="47"/>
  <c r="D52" i="46"/>
  <c r="E52" i="46"/>
  <c r="F52" i="46"/>
  <c r="L52" i="46"/>
  <c r="M52" i="46"/>
  <c r="C52" i="46"/>
  <c r="N52" i="46"/>
  <c r="O52" i="46"/>
  <c r="P52" i="46"/>
  <c r="B60" i="46"/>
  <c r="W52" i="46"/>
  <c r="D60" i="46"/>
  <c r="G60" i="46"/>
  <c r="O60" i="46"/>
  <c r="R60" i="46"/>
  <c r="U52" i="46"/>
  <c r="V52" i="46"/>
  <c r="J52" i="46"/>
  <c r="G52" i="46"/>
  <c r="G52" i="45"/>
  <c r="C52" i="45"/>
  <c r="K77" i="45"/>
  <c r="E52" i="45"/>
  <c r="F52" i="45"/>
  <c r="O52" i="45"/>
  <c r="K52" i="45"/>
  <c r="M52" i="45"/>
  <c r="N52" i="45"/>
  <c r="C60" i="45"/>
  <c r="W52" i="45"/>
  <c r="S52" i="45"/>
  <c r="K69" i="45"/>
  <c r="U52" i="45"/>
  <c r="V52" i="45"/>
  <c r="F69" i="45"/>
  <c r="G69" i="45"/>
  <c r="H69" i="45"/>
  <c r="U69" i="45"/>
  <c r="S69" i="45"/>
  <c r="Q69" i="45"/>
  <c r="C69" i="45"/>
  <c r="Q63" i="43"/>
  <c r="Q72" i="43"/>
  <c r="R63" i="43"/>
  <c r="S63" i="43"/>
  <c r="S72" i="43"/>
  <c r="T63" i="43"/>
  <c r="U63" i="43"/>
  <c r="B90" i="43"/>
  <c r="V63" i="43"/>
  <c r="B63" i="43"/>
  <c r="C63" i="43"/>
  <c r="D63" i="43"/>
  <c r="E63" i="43"/>
  <c r="F63" i="43"/>
  <c r="N123" i="4"/>
  <c r="I63" i="43"/>
  <c r="J63" i="43"/>
  <c r="K63" i="43"/>
  <c r="C72" i="43"/>
  <c r="T123" i="4"/>
  <c r="L63" i="43"/>
  <c r="D72" i="43"/>
  <c r="M63" i="43"/>
  <c r="I72" i="43"/>
  <c r="N63" i="43"/>
  <c r="D63" i="42"/>
  <c r="F63" i="42"/>
  <c r="G63" i="42"/>
  <c r="H63" i="42"/>
  <c r="I63" i="42"/>
  <c r="D72" i="42"/>
  <c r="E72" i="42"/>
  <c r="L63" i="42"/>
  <c r="F72" i="42"/>
  <c r="M63" i="42"/>
  <c r="G72" i="42"/>
  <c r="N63" i="42"/>
  <c r="L72" i="42"/>
  <c r="O63" i="42"/>
  <c r="P63" i="42"/>
  <c r="N72" i="42"/>
  <c r="Q63" i="42"/>
  <c r="O72" i="42"/>
  <c r="T63" i="42"/>
  <c r="V72" i="42"/>
  <c r="U63" i="42"/>
  <c r="V63" i="42"/>
  <c r="W63" i="42"/>
  <c r="B63" i="41"/>
  <c r="C81" i="41"/>
  <c r="C63" i="41"/>
  <c r="D63" i="41"/>
  <c r="W90" i="43"/>
  <c r="G63" i="41"/>
  <c r="H63" i="41"/>
  <c r="I63" i="41"/>
  <c r="J63" i="41"/>
  <c r="B72" i="41"/>
  <c r="K63" i="41"/>
  <c r="G72" i="41"/>
  <c r="L63" i="41"/>
  <c r="I72" i="41"/>
  <c r="J72" i="41"/>
  <c r="O63" i="41"/>
  <c r="O72" i="41"/>
  <c r="P63" i="41"/>
  <c r="W90" i="42"/>
  <c r="Q63" i="41"/>
  <c r="Q72" i="41"/>
  <c r="R63" i="41"/>
  <c r="R72" i="41"/>
  <c r="S63" i="41"/>
  <c r="W72" i="41"/>
  <c r="T63" i="41"/>
  <c r="Q149" i="4"/>
  <c r="R149" i="4"/>
  <c r="J81" i="41"/>
  <c r="M81" i="41"/>
  <c r="D81" i="41"/>
  <c r="P81" i="41"/>
  <c r="R81" i="41"/>
  <c r="U81" i="41"/>
  <c r="R123" i="4"/>
  <c r="U149" i="4"/>
  <c r="K81" i="41"/>
  <c r="L81" i="41"/>
  <c r="B81" i="41"/>
  <c r="S81" i="41"/>
  <c r="N149" i="4"/>
  <c r="T81" i="41"/>
  <c r="E81" i="41"/>
  <c r="R51" i="39"/>
  <c r="M78" i="39"/>
  <c r="O63" i="39"/>
  <c r="N79" i="39"/>
  <c r="V51" i="39"/>
  <c r="F51" i="39"/>
  <c r="Q63" i="39"/>
  <c r="W51" i="39"/>
  <c r="V79" i="39"/>
  <c r="D51" i="39"/>
  <c r="P51" i="39"/>
  <c r="C57" i="39"/>
  <c r="D57" i="39"/>
  <c r="B51" i="39"/>
  <c r="H51" i="39"/>
  <c r="N51" i="39"/>
  <c r="K57" i="39"/>
  <c r="S57" i="39"/>
  <c r="L51" i="39"/>
  <c r="J51" i="39"/>
  <c r="P122" i="4"/>
  <c r="T51" i="39"/>
  <c r="U122" i="4"/>
  <c r="O51" i="39"/>
  <c r="E78" i="39"/>
  <c r="S51" i="38"/>
  <c r="W60" i="38"/>
  <c r="F51" i="38"/>
  <c r="M57" i="38"/>
  <c r="C51" i="38"/>
  <c r="N57" i="38"/>
  <c r="D51" i="38"/>
  <c r="B80" i="38"/>
  <c r="G51" i="38"/>
  <c r="H51" i="38"/>
  <c r="N51" i="38"/>
  <c r="I51" i="38"/>
  <c r="K51" i="38"/>
  <c r="L51" i="38"/>
  <c r="J63" i="38"/>
  <c r="O51" i="38"/>
  <c r="P51" i="38"/>
  <c r="V51" i="38"/>
  <c r="Q51" i="38"/>
  <c r="F51" i="37"/>
  <c r="J51" i="37"/>
  <c r="K51" i="37"/>
  <c r="N51" i="37"/>
  <c r="O51" i="37"/>
  <c r="P51" i="37"/>
  <c r="H63" i="37"/>
  <c r="I63" i="37"/>
  <c r="R51" i="37"/>
  <c r="M63" i="37"/>
  <c r="S51" i="37"/>
  <c r="F60" i="37"/>
  <c r="P63" i="37"/>
  <c r="G60" i="37"/>
  <c r="Q63" i="37"/>
  <c r="K60" i="37"/>
  <c r="U63" i="37"/>
  <c r="V51" i="37"/>
  <c r="N60" i="37"/>
  <c r="W51" i="37"/>
  <c r="O60" i="37"/>
  <c r="V60" i="37"/>
  <c r="E57" i="37"/>
  <c r="M57" i="37"/>
  <c r="B51" i="37"/>
  <c r="C51" i="37"/>
  <c r="P80" i="38"/>
  <c r="R80" i="38"/>
  <c r="T148" i="4"/>
  <c r="H72" i="37"/>
  <c r="T122" i="4"/>
  <c r="P72" i="37"/>
  <c r="W148" i="4"/>
  <c r="S51" i="35"/>
  <c r="Q51" i="35"/>
  <c r="V51" i="35"/>
  <c r="K63" i="35"/>
  <c r="L63" i="35"/>
  <c r="C51" i="35"/>
  <c r="O51" i="35"/>
  <c r="F60" i="35"/>
  <c r="P63" i="35"/>
  <c r="I60" i="35"/>
  <c r="S63" i="35"/>
  <c r="D57" i="35"/>
  <c r="N60" i="35"/>
  <c r="G57" i="35"/>
  <c r="Q60" i="35"/>
  <c r="H51" i="35"/>
  <c r="H57" i="35"/>
  <c r="R60" i="35"/>
  <c r="M121" i="4"/>
  <c r="N121" i="4"/>
  <c r="L57" i="35"/>
  <c r="V60" i="35"/>
  <c r="O57" i="35"/>
  <c r="K51" i="35"/>
  <c r="P57" i="35"/>
  <c r="F51" i="35"/>
  <c r="S121" i="4"/>
  <c r="I51" i="35"/>
  <c r="B51" i="34"/>
  <c r="D51" i="34"/>
  <c r="O57" i="34"/>
  <c r="O51" i="34"/>
  <c r="J51" i="34"/>
  <c r="K51" i="34"/>
  <c r="L51" i="34"/>
  <c r="C51" i="34"/>
  <c r="P51" i="34"/>
  <c r="V51" i="34"/>
  <c r="W51" i="34"/>
  <c r="S51" i="34"/>
  <c r="T51" i="34"/>
  <c r="C78" i="34"/>
  <c r="E79" i="34"/>
  <c r="G63" i="34"/>
  <c r="H63" i="34"/>
  <c r="I63" i="34"/>
  <c r="O63" i="34"/>
  <c r="F60" i="34"/>
  <c r="H60" i="34"/>
  <c r="F51" i="34"/>
  <c r="R51" i="34"/>
  <c r="G51" i="34"/>
  <c r="D57" i="34"/>
  <c r="H51" i="33"/>
  <c r="W57" i="33"/>
  <c r="R51" i="33"/>
  <c r="M51" i="33"/>
  <c r="N51" i="33"/>
  <c r="P51" i="33"/>
  <c r="Q51" i="33"/>
  <c r="W51" i="33"/>
  <c r="U51" i="33"/>
  <c r="G63" i="33"/>
  <c r="N63" i="33"/>
  <c r="C78" i="33"/>
  <c r="C72" i="33" s="1"/>
  <c r="V63" i="33"/>
  <c r="E60" i="33"/>
  <c r="W63" i="33"/>
  <c r="H60" i="33"/>
  <c r="R80" i="34"/>
  <c r="I60" i="33"/>
  <c r="V78" i="33"/>
  <c r="M79" i="34"/>
  <c r="B57" i="33"/>
  <c r="M60" i="33"/>
  <c r="G51" i="33"/>
  <c r="P60" i="33"/>
  <c r="G57" i="33"/>
  <c r="P79" i="34"/>
  <c r="V80" i="34"/>
  <c r="J57" i="33"/>
  <c r="U60" i="33"/>
  <c r="E51" i="33"/>
  <c r="O57" i="33"/>
  <c r="B80" i="33"/>
  <c r="R57" i="33"/>
  <c r="V147" i="4"/>
  <c r="Q147" i="4"/>
  <c r="K72" i="33"/>
  <c r="W147" i="4"/>
  <c r="S72" i="33"/>
  <c r="N147" i="4"/>
  <c r="R147" i="4"/>
  <c r="M84" i="31"/>
  <c r="J84" i="31"/>
  <c r="V84" i="31"/>
  <c r="K84" i="31"/>
  <c r="W84" i="31"/>
  <c r="W120" i="4"/>
  <c r="U84" i="31"/>
  <c r="R84" i="31"/>
  <c r="R94" i="31"/>
  <c r="S84" i="31"/>
  <c r="I84" i="31"/>
  <c r="F84" i="31"/>
  <c r="G122" i="31"/>
  <c r="P122" i="31"/>
  <c r="D90" i="31"/>
  <c r="B123" i="31"/>
  <c r="E90" i="31"/>
  <c r="N119" i="31"/>
  <c r="I123" i="31"/>
  <c r="B84" i="31"/>
  <c r="N84" i="31"/>
  <c r="L90" i="31"/>
  <c r="H105" i="31"/>
  <c r="F90" i="30"/>
  <c r="B84" i="30"/>
  <c r="L90" i="30"/>
  <c r="T90" i="30"/>
  <c r="E84" i="30"/>
  <c r="V90" i="30"/>
  <c r="M84" i="30"/>
  <c r="R84" i="30"/>
  <c r="V94" i="30"/>
  <c r="U84" i="30"/>
  <c r="C122" i="30"/>
  <c r="C123" i="30"/>
  <c r="H119" i="30"/>
  <c r="D90" i="30"/>
  <c r="I99" i="30"/>
  <c r="E120" i="30"/>
  <c r="J94" i="29"/>
  <c r="N119" i="30"/>
  <c r="T84" i="29"/>
  <c r="N94" i="29"/>
  <c r="P84" i="29"/>
  <c r="C84" i="29"/>
  <c r="F84" i="29"/>
  <c r="C90" i="29"/>
  <c r="I90" i="29"/>
  <c r="O123" i="30"/>
  <c r="H99" i="29"/>
  <c r="L99" i="29"/>
  <c r="D84" i="29"/>
  <c r="S90" i="29"/>
  <c r="M99" i="29"/>
  <c r="R123" i="30"/>
  <c r="K84" i="29"/>
  <c r="P99" i="29"/>
  <c r="T99" i="29"/>
  <c r="M122" i="29"/>
  <c r="T123" i="30"/>
  <c r="U99" i="29"/>
  <c r="Q105" i="29"/>
  <c r="H84" i="29"/>
  <c r="N84" i="29"/>
  <c r="G123" i="29"/>
  <c r="P122" i="30"/>
  <c r="I84" i="29"/>
  <c r="O123" i="29"/>
  <c r="Q122" i="30"/>
  <c r="W123" i="30"/>
  <c r="O119" i="29"/>
  <c r="W123" i="29"/>
  <c r="R122" i="30"/>
  <c r="N120" i="30"/>
  <c r="M120" i="30"/>
  <c r="W120" i="30"/>
  <c r="T122" i="31"/>
  <c r="L84" i="29"/>
  <c r="O84" i="29"/>
  <c r="T122" i="30"/>
  <c r="S84" i="29"/>
  <c r="O120" i="30"/>
  <c r="U122" i="30"/>
  <c r="P120" i="30"/>
  <c r="L120" i="4"/>
  <c r="M146" i="4"/>
  <c r="O146" i="4"/>
  <c r="F98" i="27"/>
  <c r="N119" i="27"/>
  <c r="G98" i="27"/>
  <c r="S110" i="27"/>
  <c r="U110" i="27"/>
  <c r="J98" i="27"/>
  <c r="P98" i="27"/>
  <c r="L154" i="27"/>
  <c r="G110" i="27"/>
  <c r="C126" i="27"/>
  <c r="D126" i="27"/>
  <c r="M98" i="27"/>
  <c r="N98" i="27"/>
  <c r="D98" i="27"/>
  <c r="O98" i="27"/>
  <c r="F110" i="27"/>
  <c r="U57" i="24"/>
  <c r="U116" i="4" s="1"/>
  <c r="R98" i="27"/>
  <c r="J110" i="27"/>
  <c r="W57" i="24"/>
  <c r="W116" i="4" s="1"/>
  <c r="C110" i="27"/>
  <c r="O110" i="27"/>
  <c r="K126" i="27"/>
  <c r="F126" i="27"/>
  <c r="C57" i="24"/>
  <c r="C116" i="4" s="1"/>
  <c r="U98" i="27"/>
  <c r="E110" i="27"/>
  <c r="V98" i="27"/>
  <c r="B105" i="27"/>
  <c r="H126" i="27"/>
  <c r="T126" i="27"/>
  <c r="D143" i="27"/>
  <c r="W98" i="27"/>
  <c r="H122" i="27"/>
  <c r="I126" i="27"/>
  <c r="N110" i="27"/>
  <c r="J126" i="27"/>
  <c r="I98" i="27"/>
  <c r="N105" i="27"/>
  <c r="K110" i="27"/>
  <c r="W110" i="27"/>
  <c r="S126" i="27"/>
  <c r="O105" i="27"/>
  <c r="B110" i="27"/>
  <c r="N126" i="27"/>
  <c r="K57" i="24"/>
  <c r="K116" i="4" s="1"/>
  <c r="Q105" i="27"/>
  <c r="M110" i="27"/>
  <c r="F57" i="24"/>
  <c r="F116" i="4" s="1"/>
  <c r="B98" i="27"/>
  <c r="H98" i="27"/>
  <c r="T98" i="27"/>
  <c r="R105" i="27"/>
  <c r="P126" i="27"/>
  <c r="V105" i="27"/>
  <c r="Q126" i="27"/>
  <c r="G126" i="27"/>
  <c r="T57" i="24"/>
  <c r="T116" i="4" s="1"/>
  <c r="W105" i="27"/>
  <c r="V110" i="27"/>
  <c r="C119" i="27"/>
  <c r="R126" i="27"/>
  <c r="B110" i="26"/>
  <c r="U154" i="26"/>
  <c r="R98" i="26"/>
  <c r="T98" i="26"/>
  <c r="O110" i="26"/>
  <c r="F126" i="26"/>
  <c r="R126" i="26"/>
  <c r="F98" i="26"/>
  <c r="C105" i="26"/>
  <c r="H110" i="26"/>
  <c r="T110" i="26"/>
  <c r="G126" i="26"/>
  <c r="J110" i="26"/>
  <c r="W122" i="26"/>
  <c r="E98" i="26"/>
  <c r="W110" i="26"/>
  <c r="N126" i="26"/>
  <c r="B98" i="26"/>
  <c r="N98" i="26"/>
  <c r="P110" i="26"/>
  <c r="O126" i="26"/>
  <c r="E126" i="26"/>
  <c r="C98" i="26"/>
  <c r="O98" i="26"/>
  <c r="H119" i="26"/>
  <c r="P126" i="26"/>
  <c r="D98" i="26"/>
  <c r="R110" i="26"/>
  <c r="I119" i="26"/>
  <c r="O119" i="26"/>
  <c r="B126" i="26"/>
  <c r="D110" i="26"/>
  <c r="P119" i="26"/>
  <c r="C126" i="26"/>
  <c r="M98" i="26"/>
  <c r="Q119" i="26"/>
  <c r="W119" i="26"/>
  <c r="V126" i="26"/>
  <c r="I152" i="26"/>
  <c r="J98" i="26"/>
  <c r="V98" i="26"/>
  <c r="W126" i="26"/>
  <c r="M126" i="26"/>
  <c r="Q152" i="26"/>
  <c r="K98" i="26"/>
  <c r="W98" i="26"/>
  <c r="C153" i="26"/>
  <c r="L98" i="26"/>
  <c r="K153" i="26"/>
  <c r="G110" i="26"/>
  <c r="J126" i="26"/>
  <c r="S153" i="26"/>
  <c r="L110" i="26"/>
  <c r="K126" i="26"/>
  <c r="E154" i="26"/>
  <c r="J72" i="4"/>
  <c r="J145" i="4" s="1"/>
  <c r="O122" i="25"/>
  <c r="K98" i="25"/>
  <c r="C110" i="25"/>
  <c r="Q156" i="25"/>
  <c r="C52" i="24"/>
  <c r="C74" i="24" s="1"/>
  <c r="C171" i="4" s="1"/>
  <c r="D76" i="24"/>
  <c r="D173" i="4" s="1"/>
  <c r="N98" i="25"/>
  <c r="U110" i="25"/>
  <c r="G126" i="25"/>
  <c r="C67" i="24"/>
  <c r="H126" i="25"/>
  <c r="P136" i="25"/>
  <c r="H110" i="25"/>
  <c r="Q98" i="25"/>
  <c r="I116" i="25"/>
  <c r="J126" i="25"/>
  <c r="V126" i="25"/>
  <c r="D153" i="25"/>
  <c r="D146" i="25" s="1"/>
  <c r="D71" i="4"/>
  <c r="D144" i="4" s="1"/>
  <c r="N77" i="24"/>
  <c r="N174" i="4" s="1"/>
  <c r="S98" i="25"/>
  <c r="K110" i="25"/>
  <c r="F68" i="24"/>
  <c r="O77" i="24"/>
  <c r="O174" i="4" s="1"/>
  <c r="F110" i="25"/>
  <c r="K68" i="24"/>
  <c r="P77" i="24"/>
  <c r="P174" i="4" s="1"/>
  <c r="E98" i="25"/>
  <c r="C143" i="25"/>
  <c r="G154" i="25"/>
  <c r="M77" i="24"/>
  <c r="M174" i="4" s="1"/>
  <c r="G146" i="25"/>
  <c r="V98" i="25"/>
  <c r="L98" i="25"/>
  <c r="S143" i="25"/>
  <c r="I154" i="25"/>
  <c r="S68" i="24"/>
  <c r="I110" i="25"/>
  <c r="M52" i="24"/>
  <c r="M69" i="4" s="1"/>
  <c r="M142" i="4" s="1"/>
  <c r="P110" i="25"/>
  <c r="R126" i="25"/>
  <c r="E110" i="25"/>
  <c r="E136" i="25"/>
  <c r="J70" i="4"/>
  <c r="J143" i="4" s="1"/>
  <c r="T71" i="4"/>
  <c r="T144" i="4" s="1"/>
  <c r="R105" i="25"/>
  <c r="N110" i="25"/>
  <c r="D110" i="25"/>
  <c r="M98" i="25"/>
  <c r="T98" i="25"/>
  <c r="U105" i="25"/>
  <c r="W126" i="25"/>
  <c r="C98" i="25"/>
  <c r="Q110" i="25"/>
  <c r="N70" i="4"/>
  <c r="N143" i="4" s="1"/>
  <c r="O70" i="4"/>
  <c r="O143" i="4" s="1"/>
  <c r="C72" i="4"/>
  <c r="C145" i="4" s="1"/>
  <c r="F98" i="25"/>
  <c r="M110" i="25"/>
  <c r="V110" i="25"/>
  <c r="L110" i="25"/>
  <c r="K74" i="24"/>
  <c r="K171" i="4" s="1"/>
  <c r="K69" i="4"/>
  <c r="K142" i="4" s="1"/>
  <c r="O136" i="25"/>
  <c r="I67" i="24"/>
  <c r="R156" i="25"/>
  <c r="E57" i="24"/>
  <c r="E116" i="4" s="1"/>
  <c r="K67" i="24"/>
  <c r="N71" i="4"/>
  <c r="N144" i="4" s="1"/>
  <c r="V117" i="4"/>
  <c r="L67" i="24"/>
  <c r="U117" i="4"/>
  <c r="U72" i="4"/>
  <c r="U145" i="4" s="1"/>
  <c r="N57" i="24"/>
  <c r="N116" i="4" s="1"/>
  <c r="B75" i="24"/>
  <c r="B172" i="4" s="1"/>
  <c r="V77" i="24"/>
  <c r="V174" i="4" s="1"/>
  <c r="U156" i="25"/>
  <c r="K156" i="25"/>
  <c r="W77" i="24"/>
  <c r="W174" i="4" s="1"/>
  <c r="J75" i="24"/>
  <c r="J172" i="4" s="1"/>
  <c r="K75" i="24"/>
  <c r="K172" i="4" s="1"/>
  <c r="I146" i="25"/>
  <c r="W136" i="25"/>
  <c r="I156" i="25"/>
  <c r="N68" i="24"/>
  <c r="G57" i="24"/>
  <c r="G116" i="4" s="1"/>
  <c r="G136" i="25"/>
  <c r="S156" i="25"/>
  <c r="H57" i="24"/>
  <c r="H116" i="4" s="1"/>
  <c r="U68" i="24"/>
  <c r="H136" i="25"/>
  <c r="B156" i="25"/>
  <c r="F52" i="24"/>
  <c r="U77" i="24"/>
  <c r="U174" i="4" s="1"/>
  <c r="V68" i="24"/>
  <c r="W75" i="24"/>
  <c r="W172" i="4" s="1"/>
  <c r="M136" i="25"/>
  <c r="P39" i="4"/>
  <c r="E69" i="24"/>
  <c r="N52" i="24"/>
  <c r="N69" i="4" s="1"/>
  <c r="E156" i="25"/>
  <c r="E72" i="4"/>
  <c r="E145" i="4" s="1"/>
  <c r="G117" i="4"/>
  <c r="C69" i="4"/>
  <c r="C142" i="4" s="1"/>
  <c r="V70" i="4"/>
  <c r="V143" i="4" s="1"/>
  <c r="F72" i="4"/>
  <c r="F145" i="4" s="1"/>
  <c r="H117" i="4"/>
  <c r="T119" i="4"/>
  <c r="O52" i="24"/>
  <c r="L156" i="25"/>
  <c r="S52" i="24"/>
  <c r="S69" i="4" s="1"/>
  <c r="S142" i="4" s="1"/>
  <c r="M57" i="24"/>
  <c r="M116" i="4" s="1"/>
  <c r="S57" i="24"/>
  <c r="S116" i="4" s="1"/>
  <c r="V52" i="24"/>
  <c r="V69" i="4" s="1"/>
  <c r="Q146" i="25"/>
  <c r="V3" i="4"/>
  <c r="V128" i="4" s="1"/>
  <c r="O57" i="24"/>
  <c r="O116" i="4" s="1"/>
  <c r="I39" i="4"/>
  <c r="R145" i="4"/>
  <c r="P57" i="24"/>
  <c r="P116" i="4" s="1"/>
  <c r="J156" i="25"/>
  <c r="P156" i="25"/>
  <c r="T76" i="24"/>
  <c r="T173" i="4" s="1"/>
  <c r="V145" i="4"/>
  <c r="M156" i="25"/>
  <c r="D57" i="24"/>
  <c r="D116" i="4" s="1"/>
  <c r="D61" i="20"/>
  <c r="D114" i="4" s="1"/>
  <c r="Q99" i="23"/>
  <c r="M141" i="23"/>
  <c r="T165" i="23"/>
  <c r="W157" i="23"/>
  <c r="N61" i="20"/>
  <c r="N114" i="4" s="1"/>
  <c r="O205" i="23"/>
  <c r="I171" i="23"/>
  <c r="L62" i="20"/>
  <c r="L115" i="4" s="1"/>
  <c r="D146" i="23"/>
  <c r="I48" i="23"/>
  <c r="G213" i="23"/>
  <c r="T62" i="20"/>
  <c r="T115" i="4" s="1"/>
  <c r="M5" i="23"/>
  <c r="L146" i="23"/>
  <c r="Q201" i="23"/>
  <c r="Q213" i="23"/>
  <c r="P5" i="23"/>
  <c r="Q48" i="23"/>
  <c r="D202" i="23"/>
  <c r="Q5" i="23"/>
  <c r="T48" i="23"/>
  <c r="V202" i="23"/>
  <c r="V194" i="23" s="1"/>
  <c r="U5" i="23"/>
  <c r="W153" i="23"/>
  <c r="I203" i="23"/>
  <c r="E211" i="23"/>
  <c r="B192" i="23"/>
  <c r="O211" i="23"/>
  <c r="T192" i="23"/>
  <c r="E60" i="20"/>
  <c r="E113" i="4" s="1"/>
  <c r="F48" i="23"/>
  <c r="H60" i="20"/>
  <c r="H113" i="4" s="1"/>
  <c r="G48" i="23"/>
  <c r="E160" i="23"/>
  <c r="I60" i="20"/>
  <c r="I113" i="4" s="1"/>
  <c r="M160" i="23"/>
  <c r="L165" i="23"/>
  <c r="U160" i="23"/>
  <c r="I175" i="23"/>
  <c r="K175" i="23"/>
  <c r="D99" i="23"/>
  <c r="I132" i="23"/>
  <c r="S175" i="23"/>
  <c r="R60" i="20"/>
  <c r="R113" i="4" s="1"/>
  <c r="I99" i="23"/>
  <c r="E141" i="23"/>
  <c r="E132" i="23" s="1"/>
  <c r="C157" i="23"/>
  <c r="Q146" i="22"/>
  <c r="N192" i="22"/>
  <c r="V192" i="22"/>
  <c r="S146" i="22"/>
  <c r="N171" i="22"/>
  <c r="U146" i="22"/>
  <c r="D132" i="22"/>
  <c r="V146" i="22"/>
  <c r="L146" i="22"/>
  <c r="C165" i="22"/>
  <c r="J165" i="22"/>
  <c r="D160" i="22"/>
  <c r="G165" i="22"/>
  <c r="L160" i="22"/>
  <c r="H165" i="22"/>
  <c r="F132" i="22"/>
  <c r="L132" i="22"/>
  <c r="H146" i="22"/>
  <c r="T146" i="22"/>
  <c r="K165" i="22"/>
  <c r="C146" i="22"/>
  <c r="R165" i="22"/>
  <c r="B157" i="22"/>
  <c r="M165" i="22"/>
  <c r="E146" i="22"/>
  <c r="E157" i="22"/>
  <c r="H201" i="22"/>
  <c r="F146" i="22"/>
  <c r="J157" i="22"/>
  <c r="O165" i="22"/>
  <c r="P165" i="22"/>
  <c r="Q141" i="22"/>
  <c r="I146" i="22"/>
  <c r="T132" i="22"/>
  <c r="P146" i="22"/>
  <c r="S165" i="22"/>
  <c r="K146" i="22"/>
  <c r="U165" i="22"/>
  <c r="Q132" i="22"/>
  <c r="M146" i="22"/>
  <c r="N146" i="22"/>
  <c r="D146" i="22"/>
  <c r="W165" i="22"/>
  <c r="P66" i="4"/>
  <c r="P139" i="4" s="1"/>
  <c r="D68" i="4"/>
  <c r="D141" i="4" s="1"/>
  <c r="R66" i="4"/>
  <c r="R139" i="4" s="1"/>
  <c r="F68" i="4"/>
  <c r="F141" i="4" s="1"/>
  <c r="P51" i="20"/>
  <c r="H146" i="21"/>
  <c r="T165" i="21"/>
  <c r="I146" i="21"/>
  <c r="O146" i="21"/>
  <c r="U165" i="21"/>
  <c r="Q132" i="21"/>
  <c r="J146" i="21"/>
  <c r="V165" i="21"/>
  <c r="K68" i="4"/>
  <c r="K141" i="4" s="1"/>
  <c r="S70" i="20"/>
  <c r="L132" i="21"/>
  <c r="M146" i="21"/>
  <c r="D71" i="20"/>
  <c r="V132" i="21"/>
  <c r="E165" i="21"/>
  <c r="Q165" i="21"/>
  <c r="P146" i="21"/>
  <c r="F171" i="21"/>
  <c r="I71" i="20"/>
  <c r="Q146" i="21"/>
  <c r="W146" i="21"/>
  <c r="N171" i="21"/>
  <c r="R146" i="21"/>
  <c r="C165" i="21"/>
  <c r="D165" i="21"/>
  <c r="T132" i="21"/>
  <c r="U146" i="21"/>
  <c r="K67" i="4"/>
  <c r="K140" i="4" s="1"/>
  <c r="V146" i="21"/>
  <c r="H153" i="21"/>
  <c r="P153" i="21"/>
  <c r="L160" i="21"/>
  <c r="T160" i="21"/>
  <c r="E66" i="4"/>
  <c r="E139" i="4" s="1"/>
  <c r="L51" i="20"/>
  <c r="L76" i="20" s="1"/>
  <c r="L167" i="4" s="1"/>
  <c r="K132" i="21"/>
  <c r="T51" i="20"/>
  <c r="F132" i="21"/>
  <c r="K165" i="21"/>
  <c r="L165" i="21"/>
  <c r="I51" i="20"/>
  <c r="I76" i="20" s="1"/>
  <c r="I167" i="4" s="1"/>
  <c r="G146" i="21"/>
  <c r="M165" i="21"/>
  <c r="I132" i="21"/>
  <c r="B146" i="21"/>
  <c r="N165" i="21"/>
  <c r="G51" i="20"/>
  <c r="G76" i="20" s="1"/>
  <c r="G167" i="4" s="1"/>
  <c r="D132" i="21"/>
  <c r="N141" i="21"/>
  <c r="N132" i="21" s="1"/>
  <c r="E146" i="21"/>
  <c r="S132" i="21"/>
  <c r="Q141" i="21"/>
  <c r="F146" i="21"/>
  <c r="J157" i="21"/>
  <c r="R165" i="21"/>
  <c r="V141" i="21"/>
  <c r="R157" i="21"/>
  <c r="S165" i="21"/>
  <c r="I165" i="21"/>
  <c r="E51" i="20"/>
  <c r="O70" i="20"/>
  <c r="G183" i="21"/>
  <c r="E183" i="21"/>
  <c r="M51" i="20"/>
  <c r="U51" i="20"/>
  <c r="M183" i="21"/>
  <c r="D67" i="4"/>
  <c r="D140" i="4" s="1"/>
  <c r="J68" i="4"/>
  <c r="J141" i="4" s="1"/>
  <c r="L71" i="20"/>
  <c r="F51" i="20"/>
  <c r="Q71" i="20"/>
  <c r="B183" i="23"/>
  <c r="H183" i="23"/>
  <c r="U71" i="20"/>
  <c r="Q51" i="20"/>
  <c r="G66" i="4"/>
  <c r="G139" i="4" s="1"/>
  <c r="M67" i="4"/>
  <c r="M140" i="4" s="1"/>
  <c r="S68" i="4"/>
  <c r="S141" i="4" s="1"/>
  <c r="V183" i="21"/>
  <c r="E69" i="20"/>
  <c r="U183" i="21"/>
  <c r="J3" i="4"/>
  <c r="J128" i="4" s="1"/>
  <c r="N51" i="20"/>
  <c r="H69" i="20"/>
  <c r="P183" i="23"/>
  <c r="O51" i="20"/>
  <c r="I69" i="20"/>
  <c r="K183" i="23"/>
  <c r="M69" i="20"/>
  <c r="P69" i="20"/>
  <c r="E183" i="23"/>
  <c r="B66" i="4"/>
  <c r="B139" i="4" s="1"/>
  <c r="M66" i="4"/>
  <c r="M139" i="4" s="1"/>
  <c r="S67" i="4"/>
  <c r="S140" i="4" s="1"/>
  <c r="N66" i="4"/>
  <c r="N139" i="4" s="1"/>
  <c r="T67" i="4"/>
  <c r="T140" i="4" s="1"/>
  <c r="U69" i="20"/>
  <c r="B70" i="20"/>
  <c r="H39" i="4"/>
  <c r="N42" i="4"/>
  <c r="C70" i="20"/>
  <c r="M33" i="4"/>
  <c r="V51" i="20"/>
  <c r="G70" i="20"/>
  <c r="H65" i="4"/>
  <c r="H138" i="4" s="1"/>
  <c r="W51" i="20"/>
  <c r="J70" i="20"/>
  <c r="D51" i="20"/>
  <c r="K70" i="20"/>
  <c r="G229" i="19"/>
  <c r="G81" i="16"/>
  <c r="G110" i="4" s="1"/>
  <c r="B160" i="19"/>
  <c r="N171" i="19"/>
  <c r="C160" i="19"/>
  <c r="I160" i="19"/>
  <c r="B197" i="19"/>
  <c r="F160" i="19"/>
  <c r="L160" i="19"/>
  <c r="M160" i="19"/>
  <c r="F178" i="19"/>
  <c r="S184" i="19"/>
  <c r="G178" i="19"/>
  <c r="G197" i="19"/>
  <c r="V102" i="16"/>
  <c r="V165" i="4" s="1"/>
  <c r="J160" i="19"/>
  <c r="K160" i="19"/>
  <c r="Q160" i="19"/>
  <c r="D178" i="19"/>
  <c r="E178" i="19"/>
  <c r="J197" i="19"/>
  <c r="E197" i="19"/>
  <c r="N160" i="19"/>
  <c r="T160" i="19"/>
  <c r="J5" i="19"/>
  <c r="U160" i="19"/>
  <c r="H178" i="19"/>
  <c r="K5" i="19"/>
  <c r="I178" i="19"/>
  <c r="H197" i="19"/>
  <c r="T197" i="19"/>
  <c r="I197" i="19"/>
  <c r="O197" i="19"/>
  <c r="O5" i="19"/>
  <c r="R160" i="19"/>
  <c r="R5" i="19"/>
  <c r="S160" i="19"/>
  <c r="S5" i="19"/>
  <c r="K61" i="19"/>
  <c r="R197" i="19"/>
  <c r="C77" i="16"/>
  <c r="V5" i="19"/>
  <c r="N61" i="19"/>
  <c r="N81" i="16" s="1"/>
  <c r="N110" i="4" s="1"/>
  <c r="M197" i="19"/>
  <c r="B80" i="16"/>
  <c r="B109" i="4" s="1"/>
  <c r="V160" i="19"/>
  <c r="G77" i="16"/>
  <c r="G76" i="16" s="1"/>
  <c r="C80" i="16"/>
  <c r="P197" i="19"/>
  <c r="N77" i="16"/>
  <c r="N76" i="16" s="1"/>
  <c r="G80" i="16"/>
  <c r="G109" i="4" s="1"/>
  <c r="Q197" i="19"/>
  <c r="W197" i="19"/>
  <c r="D160" i="19"/>
  <c r="F171" i="19"/>
  <c r="N80" i="16"/>
  <c r="N109" i="4" s="1"/>
  <c r="G171" i="19"/>
  <c r="D197" i="19"/>
  <c r="D96" i="16"/>
  <c r="B190" i="18"/>
  <c r="Q197" i="18"/>
  <c r="R197" i="18"/>
  <c r="N5" i="18"/>
  <c r="N217" i="18" s="1"/>
  <c r="C178" i="18"/>
  <c r="I178" i="18"/>
  <c r="V197" i="18"/>
  <c r="W197" i="18"/>
  <c r="M96" i="16"/>
  <c r="F178" i="18"/>
  <c r="C197" i="18"/>
  <c r="G178" i="18"/>
  <c r="H178" i="18"/>
  <c r="C97" i="16"/>
  <c r="K178" i="18"/>
  <c r="Q178" i="18"/>
  <c r="B197" i="18"/>
  <c r="H197" i="18"/>
  <c r="L178" i="18"/>
  <c r="N178" i="18"/>
  <c r="K197" i="18"/>
  <c r="D5" i="18"/>
  <c r="D217" i="18" s="1"/>
  <c r="O178" i="18"/>
  <c r="F197" i="18"/>
  <c r="P178" i="18"/>
  <c r="G197" i="18"/>
  <c r="K5" i="18"/>
  <c r="K217" i="18" s="1"/>
  <c r="I197" i="18"/>
  <c r="S178" i="18"/>
  <c r="J197" i="18"/>
  <c r="P197" i="18"/>
  <c r="T178" i="18"/>
  <c r="F5" i="18"/>
  <c r="V178" i="18"/>
  <c r="S197" i="18"/>
  <c r="W178" i="18"/>
  <c r="N197" i="18"/>
  <c r="O197" i="18"/>
  <c r="C96" i="16"/>
  <c r="C95" i="16" s="1"/>
  <c r="V101" i="16"/>
  <c r="V164" i="4" s="1"/>
  <c r="V62" i="4"/>
  <c r="V135" i="4" s="1"/>
  <c r="V91" i="16"/>
  <c r="R93" i="16"/>
  <c r="B96" i="16"/>
  <c r="N97" i="16"/>
  <c r="U160" i="17"/>
  <c r="I178" i="17"/>
  <c r="W237" i="18"/>
  <c r="B197" i="17"/>
  <c r="H197" i="17"/>
  <c r="N63" i="4"/>
  <c r="N136" i="4" s="1"/>
  <c r="L178" i="17"/>
  <c r="C197" i="17"/>
  <c r="T235" i="18"/>
  <c r="O63" i="4"/>
  <c r="O160" i="17"/>
  <c r="M178" i="17"/>
  <c r="U235" i="18"/>
  <c r="O52" i="16"/>
  <c r="O61" i="4" s="1"/>
  <c r="O134" i="4" s="1"/>
  <c r="J96" i="16"/>
  <c r="F197" i="17"/>
  <c r="P178" i="17"/>
  <c r="G197" i="17"/>
  <c r="L96" i="16"/>
  <c r="Q178" i="17"/>
  <c r="I197" i="17"/>
  <c r="F62" i="4"/>
  <c r="F135" i="4" s="1"/>
  <c r="N96" i="16"/>
  <c r="J197" i="17"/>
  <c r="P197" i="17"/>
  <c r="O96" i="16"/>
  <c r="D160" i="17"/>
  <c r="T178" i="17"/>
  <c r="K197" i="17"/>
  <c r="L64" i="4"/>
  <c r="L137" i="4" s="1"/>
  <c r="P96" i="16"/>
  <c r="E160" i="17"/>
  <c r="U178" i="17"/>
  <c r="L5" i="18"/>
  <c r="O5" i="18"/>
  <c r="R96" i="16"/>
  <c r="N197" i="17"/>
  <c r="S5" i="18"/>
  <c r="S96" i="16"/>
  <c r="H160" i="17"/>
  <c r="O197" i="17"/>
  <c r="T5" i="18"/>
  <c r="P64" i="4"/>
  <c r="P137" i="4" s="1"/>
  <c r="G52" i="16"/>
  <c r="I160" i="17"/>
  <c r="W5" i="18"/>
  <c r="W248" i="18"/>
  <c r="B190" i="17"/>
  <c r="Q197" i="17"/>
  <c r="R64" i="4"/>
  <c r="R137" i="4" s="1"/>
  <c r="R90" i="16"/>
  <c r="V96" i="16"/>
  <c r="J190" i="17"/>
  <c r="R197" i="17"/>
  <c r="W96" i="16"/>
  <c r="L160" i="17"/>
  <c r="R190" i="17"/>
  <c r="S197" i="17"/>
  <c r="T246" i="18"/>
  <c r="T64" i="4"/>
  <c r="T137" i="4" s="1"/>
  <c r="M160" i="17"/>
  <c r="O237" i="18"/>
  <c r="L136" i="4"/>
  <c r="S71" i="16"/>
  <c r="D97" i="16"/>
  <c r="D95" i="16" s="1"/>
  <c r="J103" i="16"/>
  <c r="J166" i="4" s="1"/>
  <c r="P237" i="18"/>
  <c r="I92" i="16"/>
  <c r="V197" i="17"/>
  <c r="U71" i="16"/>
  <c r="G97" i="16"/>
  <c r="G95" i="16" s="1"/>
  <c r="B5" i="17"/>
  <c r="B53" i="16" s="1"/>
  <c r="B62" i="4" s="1"/>
  <c r="B135" i="4" s="1"/>
  <c r="P160" i="17"/>
  <c r="D178" i="17"/>
  <c r="W197" i="17"/>
  <c r="P93" i="16"/>
  <c r="C5" i="17"/>
  <c r="C53" i="16" s="1"/>
  <c r="C62" i="4" s="1"/>
  <c r="C135" i="4" s="1"/>
  <c r="Q160" i="17"/>
  <c r="G160" i="17"/>
  <c r="E178" i="17"/>
  <c r="E3" i="4"/>
  <c r="E128" i="4" s="1"/>
  <c r="E9" i="4"/>
  <c r="P52" i="16"/>
  <c r="P61" i="4" s="1"/>
  <c r="P134" i="4"/>
  <c r="I61" i="4"/>
  <c r="I134" i="4" s="1"/>
  <c r="W52" i="16"/>
  <c r="W61" i="4" s="1"/>
  <c r="W134" i="4" s="1"/>
  <c r="F91" i="16"/>
  <c r="N91" i="16"/>
  <c r="B217" i="17"/>
  <c r="C76" i="16"/>
  <c r="S137" i="4"/>
  <c r="P92" i="16"/>
  <c r="Q92" i="16"/>
  <c r="F217" i="17"/>
  <c r="V92" i="16"/>
  <c r="V42" i="4"/>
  <c r="B93" i="16"/>
  <c r="H52" i="16"/>
  <c r="C93" i="16"/>
  <c r="H93" i="16"/>
  <c r="J217" i="17"/>
  <c r="O136" i="4"/>
  <c r="N101" i="16"/>
  <c r="N164" i="4" s="1"/>
  <c r="B3" i="4"/>
  <c r="B128" i="4" s="1"/>
  <c r="K93" i="16"/>
  <c r="V63" i="4"/>
  <c r="B71" i="16"/>
  <c r="G102" i="16"/>
  <c r="G165" i="4" s="1"/>
  <c r="C71" i="16"/>
  <c r="N217" i="17"/>
  <c r="V137" i="4"/>
  <c r="D71" i="16"/>
  <c r="B103" i="16"/>
  <c r="B166" i="4" s="1"/>
  <c r="P136" i="4"/>
  <c r="F30" i="4"/>
  <c r="G30" i="4"/>
  <c r="W63" i="4"/>
  <c r="W136" i="4" s="1"/>
  <c r="U33" i="4"/>
  <c r="E33" i="4"/>
  <c r="V33" i="4"/>
  <c r="C64" i="4"/>
  <c r="C137" i="4" s="1"/>
  <c r="H71" i="16"/>
  <c r="I103" i="16"/>
  <c r="I166" i="4" s="1"/>
  <c r="Q39" i="4"/>
  <c r="G42" i="4"/>
  <c r="D64" i="4"/>
  <c r="D137" i="4" s="1"/>
  <c r="F41" i="7"/>
  <c r="F38" i="7" s="1"/>
  <c r="J71" i="16"/>
  <c r="I3" i="4"/>
  <c r="I128" i="4" s="1"/>
  <c r="K71" i="16"/>
  <c r="Q103" i="16"/>
  <c r="Q166" i="4" s="1"/>
  <c r="R217" i="17"/>
  <c r="M71" i="16"/>
  <c r="N30" i="4"/>
  <c r="G64" i="4"/>
  <c r="G137" i="4" s="1"/>
  <c r="S103" i="16"/>
  <c r="S166" i="4" s="1"/>
  <c r="P71" i="16"/>
  <c r="B63" i="4"/>
  <c r="B136" i="4" s="1"/>
  <c r="H64" i="4"/>
  <c r="H137" i="4" s="1"/>
  <c r="N102" i="16"/>
  <c r="N165" i="4" s="1"/>
  <c r="I90" i="16"/>
  <c r="V217" i="17"/>
  <c r="K253" i="15"/>
  <c r="K78" i="12"/>
  <c r="K107" i="4" s="1"/>
  <c r="S253" i="15"/>
  <c r="S78" i="12"/>
  <c r="S107" i="4" s="1"/>
  <c r="L187" i="15"/>
  <c r="S171" i="15"/>
  <c r="F204" i="15"/>
  <c r="D38" i="7"/>
  <c r="J75" i="12"/>
  <c r="J104" i="4" s="1"/>
  <c r="J162" i="15"/>
  <c r="V162" i="15"/>
  <c r="K162" i="15"/>
  <c r="J187" i="15"/>
  <c r="B76" i="12"/>
  <c r="B105" i="4" s="1"/>
  <c r="K187" i="15"/>
  <c r="D204" i="15"/>
  <c r="P204" i="15"/>
  <c r="U162" i="15"/>
  <c r="P171" i="15"/>
  <c r="H187" i="15"/>
  <c r="T187" i="15"/>
  <c r="I187" i="15"/>
  <c r="B204" i="15"/>
  <c r="N204" i="15"/>
  <c r="W204" i="15"/>
  <c r="Q162" i="15"/>
  <c r="C204" i="15"/>
  <c r="R162" i="15"/>
  <c r="S162" i="15"/>
  <c r="R187" i="15"/>
  <c r="E34" i="15"/>
  <c r="C171" i="15"/>
  <c r="S187" i="15"/>
  <c r="L204" i="15"/>
  <c r="F162" i="15"/>
  <c r="O187" i="15"/>
  <c r="K34" i="15"/>
  <c r="H115" i="15"/>
  <c r="P187" i="15"/>
  <c r="I204" i="15"/>
  <c r="F187" i="15"/>
  <c r="L34" i="15"/>
  <c r="I115" i="15"/>
  <c r="M171" i="15"/>
  <c r="J181" i="15"/>
  <c r="Q187" i="15"/>
  <c r="J204" i="15"/>
  <c r="V204" i="15"/>
  <c r="M34" i="15"/>
  <c r="J115" i="15"/>
  <c r="K181" i="15"/>
  <c r="K204" i="15"/>
  <c r="L181" i="15"/>
  <c r="C105" i="4"/>
  <c r="N34" i="15"/>
  <c r="N76" i="12" s="1"/>
  <c r="N105" i="4" s="1"/>
  <c r="D162" i="15"/>
  <c r="P162" i="15"/>
  <c r="I171" i="15"/>
  <c r="N78" i="12"/>
  <c r="N107" i="4" s="1"/>
  <c r="R34" i="15"/>
  <c r="E162" i="15"/>
  <c r="D187" i="15"/>
  <c r="E199" i="15"/>
  <c r="S34" i="15"/>
  <c r="P115" i="15"/>
  <c r="K171" i="15"/>
  <c r="S181" i="15"/>
  <c r="T204" i="15"/>
  <c r="T34" i="15"/>
  <c r="Q115" i="15"/>
  <c r="T181" i="15"/>
  <c r="M199" i="15"/>
  <c r="U34" i="15"/>
  <c r="R115" i="15"/>
  <c r="B162" i="15"/>
  <c r="N162" i="15"/>
  <c r="W187" i="15"/>
  <c r="N199" i="15"/>
  <c r="C162" i="15"/>
  <c r="B187" i="15"/>
  <c r="N187" i="15"/>
  <c r="U199" i="15"/>
  <c r="Q204" i="15"/>
  <c r="U171" i="15"/>
  <c r="C187" i="15"/>
  <c r="V199" i="15"/>
  <c r="R204" i="15"/>
  <c r="E204" i="15"/>
  <c r="S204" i="15"/>
  <c r="L162" i="15"/>
  <c r="Q171" i="15"/>
  <c r="N216" i="15"/>
  <c r="E171" i="14"/>
  <c r="W162" i="14"/>
  <c r="F171" i="14"/>
  <c r="R171" i="14"/>
  <c r="U187" i="14"/>
  <c r="J204" i="14"/>
  <c r="V204" i="14"/>
  <c r="Q181" i="14"/>
  <c r="K204" i="14"/>
  <c r="R187" i="14"/>
  <c r="S187" i="14"/>
  <c r="I187" i="14"/>
  <c r="Q171" i="14"/>
  <c r="T187" i="14"/>
  <c r="U204" i="14"/>
  <c r="Q199" i="14"/>
  <c r="E261" i="14"/>
  <c r="F187" i="14"/>
  <c r="C162" i="14"/>
  <c r="I162" i="14"/>
  <c r="N171" i="14"/>
  <c r="M171" i="14"/>
  <c r="R204" i="14"/>
  <c r="S204" i="14"/>
  <c r="I204" i="14"/>
  <c r="P171" i="14"/>
  <c r="T204" i="14"/>
  <c r="R162" i="14"/>
  <c r="E187" i="14"/>
  <c r="G162" i="14"/>
  <c r="B171" i="14"/>
  <c r="Q187" i="14"/>
  <c r="H162" i="14"/>
  <c r="Q216" i="14"/>
  <c r="B187" i="14"/>
  <c r="N187" i="14"/>
  <c r="K162" i="14"/>
  <c r="Q162" i="14"/>
  <c r="V171" i="14"/>
  <c r="U171" i="14"/>
  <c r="C187" i="14"/>
  <c r="N162" i="14"/>
  <c r="O162" i="14"/>
  <c r="J171" i="14"/>
  <c r="M187" i="14"/>
  <c r="B204" i="14"/>
  <c r="N204" i="14"/>
  <c r="D204" i="14"/>
  <c r="P162" i="14"/>
  <c r="J187" i="14"/>
  <c r="V187" i="14"/>
  <c r="S162" i="14"/>
  <c r="K187" i="14"/>
  <c r="K251" i="14"/>
  <c r="I171" i="14"/>
  <c r="L187" i="14"/>
  <c r="M204" i="14"/>
  <c r="S251" i="14"/>
  <c r="B181" i="14"/>
  <c r="C204" i="14"/>
  <c r="B162" i="14"/>
  <c r="V162" i="14"/>
  <c r="V56" i="4"/>
  <c r="V131" i="4" s="1"/>
  <c r="M59" i="4"/>
  <c r="O162" i="13"/>
  <c r="E162" i="13"/>
  <c r="D187" i="13"/>
  <c r="V162" i="13"/>
  <c r="S171" i="13"/>
  <c r="C162" i="13"/>
  <c r="N187" i="13"/>
  <c r="C204" i="13"/>
  <c r="B233" i="13"/>
  <c r="T162" i="13"/>
  <c r="J171" i="13"/>
  <c r="V171" i="13"/>
  <c r="B181" i="13"/>
  <c r="I187" i="13"/>
  <c r="D204" i="13"/>
  <c r="E171" i="13"/>
  <c r="E204" i="13"/>
  <c r="J181" i="13"/>
  <c r="W162" i="13"/>
  <c r="M162" i="13"/>
  <c r="K181" i="13"/>
  <c r="L187" i="13"/>
  <c r="B187" i="13"/>
  <c r="N204" i="13"/>
  <c r="J85" i="12"/>
  <c r="I204" i="13"/>
  <c r="Q85" i="12"/>
  <c r="S181" i="13"/>
  <c r="F171" i="13"/>
  <c r="T243" i="13"/>
  <c r="O233" i="13"/>
  <c r="V187" i="13"/>
  <c r="K204" i="13"/>
  <c r="V85" i="12"/>
  <c r="R171" i="13"/>
  <c r="Q187" i="13"/>
  <c r="L204" i="13"/>
  <c r="S58" i="4"/>
  <c r="J87" i="12"/>
  <c r="M171" i="13"/>
  <c r="C171" i="13"/>
  <c r="M204" i="13"/>
  <c r="L243" i="13"/>
  <c r="N261" i="13"/>
  <c r="N253" i="13" s="1"/>
  <c r="N87" i="12"/>
  <c r="T187" i="13"/>
  <c r="J187" i="13"/>
  <c r="B199" i="13"/>
  <c r="J224" i="13"/>
  <c r="V261" i="13"/>
  <c r="V253" i="13" s="1"/>
  <c r="F56" i="4"/>
  <c r="F131" i="4" s="1"/>
  <c r="M65" i="12"/>
  <c r="M86" i="12" s="1"/>
  <c r="J162" i="13"/>
  <c r="V204" i="13"/>
  <c r="U65" i="12"/>
  <c r="U57" i="4" s="1"/>
  <c r="U132" i="4" s="1"/>
  <c r="Q204" i="13"/>
  <c r="B59" i="4"/>
  <c r="T97" i="12"/>
  <c r="T158" i="4" s="1"/>
  <c r="I56" i="4"/>
  <c r="I131" i="4" s="1"/>
  <c r="C59" i="4"/>
  <c r="R60" i="4"/>
  <c r="R133" i="4" s="1"/>
  <c r="W97" i="12"/>
  <c r="W158" i="4" s="1"/>
  <c r="G162" i="13"/>
  <c r="S204" i="13"/>
  <c r="T204" i="13"/>
  <c r="D65" i="12"/>
  <c r="D98" i="12" s="1"/>
  <c r="D159" i="4" s="1"/>
  <c r="J204" i="13"/>
  <c r="L56" i="4"/>
  <c r="L131" i="4" s="1"/>
  <c r="E59" i="4"/>
  <c r="S99" i="12"/>
  <c r="S160" i="4" s="1"/>
  <c r="U204" i="13"/>
  <c r="O216" i="13"/>
  <c r="M100" i="12"/>
  <c r="M161" i="4" s="1"/>
  <c r="W216" i="13"/>
  <c r="R99" i="12"/>
  <c r="R160" i="4" s="1"/>
  <c r="U100" i="12"/>
  <c r="U161" i="4" s="1"/>
  <c r="F187" i="13"/>
  <c r="R187" i="13"/>
  <c r="D251" i="13"/>
  <c r="J56" i="4"/>
  <c r="J131" i="4" s="1"/>
  <c r="M56" i="4"/>
  <c r="M131" i="4" s="1"/>
  <c r="F59" i="4"/>
  <c r="G59" i="4"/>
  <c r="S56" i="4"/>
  <c r="S131" i="4" s="1"/>
  <c r="G101" i="12"/>
  <c r="G162" i="4" s="1"/>
  <c r="L162" i="13"/>
  <c r="B162" i="13"/>
  <c r="B171" i="13"/>
  <c r="N171" i="13"/>
  <c r="T56" i="4"/>
  <c r="T131" i="4" s="1"/>
  <c r="S162" i="13"/>
  <c r="L251" i="13"/>
  <c r="J59" i="4"/>
  <c r="L3" i="12"/>
  <c r="Q7" i="4"/>
  <c r="M58" i="4"/>
  <c r="S59" i="4"/>
  <c r="R7" i="4"/>
  <c r="T7" i="4"/>
  <c r="U7" i="4"/>
  <c r="O42" i="4"/>
  <c r="L31" i="12"/>
  <c r="K65" i="12"/>
  <c r="K57" i="4" s="1"/>
  <c r="K132" i="4" s="1"/>
  <c r="G85" i="12"/>
  <c r="R89" i="12"/>
  <c r="D57" i="4"/>
  <c r="D132" i="4" s="1"/>
  <c r="C37" i="12"/>
  <c r="R65" i="12"/>
  <c r="L82" i="12"/>
  <c r="O85" i="12"/>
  <c r="M97" i="12"/>
  <c r="M158" i="4" s="1"/>
  <c r="V38" i="7"/>
  <c r="V82" i="12"/>
  <c r="F224" i="13"/>
  <c r="R224" i="13"/>
  <c r="C224" i="13"/>
  <c r="W33" i="4"/>
  <c r="C87" i="12"/>
  <c r="D224" i="13"/>
  <c r="E87" i="12"/>
  <c r="H99" i="12"/>
  <c r="H160" i="4" s="1"/>
  <c r="E224" i="13"/>
  <c r="F42" i="4"/>
  <c r="D56" i="4"/>
  <c r="D131" i="4" s="1"/>
  <c r="F87" i="12"/>
  <c r="K99" i="12"/>
  <c r="K160" i="4" s="1"/>
  <c r="J233" i="13"/>
  <c r="E37" i="12"/>
  <c r="B243" i="13"/>
  <c r="H3" i="12"/>
  <c r="H5" i="4" s="1"/>
  <c r="N224" i="13"/>
  <c r="L33" i="4"/>
  <c r="Q31" i="12"/>
  <c r="G37" i="12"/>
  <c r="M87" i="12"/>
  <c r="K100" i="12"/>
  <c r="K161" i="4" s="1"/>
  <c r="I224" i="13"/>
  <c r="B58" i="4"/>
  <c r="H59" i="4"/>
  <c r="K3" i="12"/>
  <c r="K5" i="4" s="1"/>
  <c r="B75" i="12"/>
  <c r="B104" i="4" s="1"/>
  <c r="R100" i="12"/>
  <c r="R161" i="4" s="1"/>
  <c r="W233" i="13"/>
  <c r="K224" i="13"/>
  <c r="O30" i="4"/>
  <c r="L224" i="13"/>
  <c r="F253" i="13"/>
  <c r="D33" i="4"/>
  <c r="K56" i="4"/>
  <c r="K131" i="4" s="1"/>
  <c r="M3" i="12"/>
  <c r="M5" i="4" s="1"/>
  <c r="D75" i="12"/>
  <c r="D104" i="4" s="1"/>
  <c r="E88" i="12"/>
  <c r="F101" i="12"/>
  <c r="F162" i="4" s="1"/>
  <c r="M224" i="13"/>
  <c r="M3" i="4"/>
  <c r="M128" i="4" s="1"/>
  <c r="P3" i="12"/>
  <c r="H88" i="12"/>
  <c r="R233" i="13"/>
  <c r="W30" i="4"/>
  <c r="Q3" i="12"/>
  <c r="U101" i="12"/>
  <c r="U162" i="4" s="1"/>
  <c r="J243" i="13"/>
  <c r="N56" i="4"/>
  <c r="N131" i="4" s="1"/>
  <c r="H58" i="4"/>
  <c r="N59" i="4"/>
  <c r="T60" i="4"/>
  <c r="T133" i="4" s="1"/>
  <c r="R3" i="12"/>
  <c r="R5" i="4" s="1"/>
  <c r="O88" i="12"/>
  <c r="W101" i="12"/>
  <c r="W162" i="4" s="1"/>
  <c r="V224" i="13"/>
  <c r="S3" i="12"/>
  <c r="S5" i="4" s="1"/>
  <c r="P88" i="12"/>
  <c r="Q224" i="13"/>
  <c r="M7" i="4"/>
  <c r="P59" i="4"/>
  <c r="T3" i="12"/>
  <c r="T5" i="4" s="1"/>
  <c r="P37" i="12"/>
  <c r="T88" i="12"/>
  <c r="H7" i="4"/>
  <c r="D58" i="4"/>
  <c r="P60" i="4"/>
  <c r="P133" i="4" s="1"/>
  <c r="K7" i="4"/>
  <c r="O56" i="4"/>
  <c r="O131" i="4" s="1"/>
  <c r="I58" i="4"/>
  <c r="O59" i="4"/>
  <c r="U60" i="4"/>
  <c r="U133" i="4" s="1"/>
  <c r="J58" i="4"/>
  <c r="V60" i="4"/>
  <c r="V133" i="4" s="1"/>
  <c r="O7" i="4"/>
  <c r="Q56" i="4"/>
  <c r="Q131" i="4" s="1"/>
  <c r="U3" i="12"/>
  <c r="U5" i="4" s="1"/>
  <c r="Q37" i="12"/>
  <c r="W37" i="12"/>
  <c r="T65" i="12"/>
  <c r="S224" i="13"/>
  <c r="P7" i="4"/>
  <c r="R56" i="4"/>
  <c r="R131" i="4" s="1"/>
  <c r="L58" i="4"/>
  <c r="R59" i="4"/>
  <c r="S3" i="4"/>
  <c r="S128" i="4" s="1"/>
  <c r="W88" i="12"/>
  <c r="T224" i="13"/>
  <c r="B65" i="12"/>
  <c r="B57" i="4" s="1"/>
  <c r="B132" i="4" s="1"/>
  <c r="B89" i="12"/>
  <c r="U224" i="13"/>
  <c r="D243" i="13"/>
  <c r="V30" i="4"/>
  <c r="U3" i="4"/>
  <c r="U128" i="4" s="1"/>
  <c r="E65" i="12"/>
  <c r="J89" i="12"/>
  <c r="W42" i="4"/>
  <c r="Q38" i="7"/>
  <c r="Q5" i="7" s="1"/>
  <c r="Q54" i="7" s="1"/>
  <c r="U37" i="12"/>
  <c r="H65" i="12"/>
  <c r="B85" i="12"/>
  <c r="M89" i="12"/>
  <c r="G233" i="13"/>
  <c r="R243" i="13"/>
  <c r="D63" i="12"/>
  <c r="J65" i="12"/>
  <c r="J63" i="12" s="1"/>
  <c r="E85" i="12"/>
  <c r="O89" i="12"/>
  <c r="B54" i="8"/>
  <c r="B99" i="4" s="1"/>
  <c r="V117" i="11"/>
  <c r="G100" i="11"/>
  <c r="M100" i="11"/>
  <c r="W117" i="11"/>
  <c r="B156" i="11"/>
  <c r="B117" i="11"/>
  <c r="U56" i="8"/>
  <c r="U101" i="4" s="1"/>
  <c r="G55" i="8"/>
  <c r="G100" i="4" s="1"/>
  <c r="V56" i="8"/>
  <c r="V101" i="4" s="1"/>
  <c r="D100" i="11"/>
  <c r="W51" i="8"/>
  <c r="B128" i="11"/>
  <c r="K100" i="11"/>
  <c r="E117" i="11"/>
  <c r="T117" i="11"/>
  <c r="O100" i="11"/>
  <c r="U100" i="11"/>
  <c r="C117" i="11"/>
  <c r="J117" i="11"/>
  <c r="F117" i="11"/>
  <c r="D5" i="11"/>
  <c r="S100" i="11"/>
  <c r="G117" i="11"/>
  <c r="M117" i="11"/>
  <c r="E5" i="11"/>
  <c r="H117" i="11"/>
  <c r="W100" i="11"/>
  <c r="B56" i="8"/>
  <c r="B101" i="4" s="1"/>
  <c r="C56" i="8"/>
  <c r="C101" i="4" s="1"/>
  <c r="I5" i="11"/>
  <c r="J5" i="11"/>
  <c r="L100" i="11"/>
  <c r="L5" i="11"/>
  <c r="L55" i="8" s="1"/>
  <c r="E54" i="11"/>
  <c r="K117" i="11"/>
  <c r="G56" i="8"/>
  <c r="G101" i="4" s="1"/>
  <c r="M5" i="11"/>
  <c r="F54" i="11"/>
  <c r="R117" i="11"/>
  <c r="E39" i="7"/>
  <c r="B52" i="8"/>
  <c r="B51" i="8" s="1"/>
  <c r="Q5" i="11"/>
  <c r="H54" i="11"/>
  <c r="C52" i="8"/>
  <c r="R5" i="11"/>
  <c r="I54" i="11"/>
  <c r="N117" i="11"/>
  <c r="D117" i="11"/>
  <c r="J56" i="8"/>
  <c r="J101" i="4" s="1"/>
  <c r="T5" i="11"/>
  <c r="M54" i="11"/>
  <c r="E100" i="11"/>
  <c r="D111" i="11"/>
  <c r="O117" i="11"/>
  <c r="U117" i="11"/>
  <c r="G52" i="8"/>
  <c r="K56" i="8"/>
  <c r="K101" i="4" s="1"/>
  <c r="U5" i="11"/>
  <c r="N54" i="11"/>
  <c r="G111" i="11"/>
  <c r="P117" i="11"/>
  <c r="P54" i="11"/>
  <c r="J111" i="11"/>
  <c r="Q54" i="11"/>
  <c r="L111" i="11"/>
  <c r="U117" i="10"/>
  <c r="W111" i="10"/>
  <c r="R117" i="10"/>
  <c r="H100" i="10"/>
  <c r="K100" i="10"/>
  <c r="V117" i="10"/>
  <c r="R100" i="10"/>
  <c r="C156" i="10"/>
  <c r="P100" i="10"/>
  <c r="F100" i="10"/>
  <c r="E117" i="10"/>
  <c r="K156" i="10"/>
  <c r="E128" i="10"/>
  <c r="W117" i="10"/>
  <c r="S100" i="10"/>
  <c r="F117" i="10"/>
  <c r="B100" i="10"/>
  <c r="M117" i="10"/>
  <c r="O117" i="10"/>
  <c r="H117" i="10"/>
  <c r="M128" i="10"/>
  <c r="R128" i="10"/>
  <c r="B117" i="10"/>
  <c r="D111" i="10"/>
  <c r="J117" i="10"/>
  <c r="P117" i="10"/>
  <c r="L111" i="10"/>
  <c r="G117" i="10"/>
  <c r="C100" i="10"/>
  <c r="N117" i="10"/>
  <c r="T100" i="9"/>
  <c r="P53" i="4"/>
  <c r="S136" i="9"/>
  <c r="S53" i="4"/>
  <c r="I100" i="9"/>
  <c r="U100" i="9"/>
  <c r="N147" i="9"/>
  <c r="D147" i="9"/>
  <c r="C136" i="9"/>
  <c r="T53" i="4"/>
  <c r="J117" i="9"/>
  <c r="V117" i="9"/>
  <c r="O147" i="9"/>
  <c r="R111" i="9"/>
  <c r="Q117" i="9"/>
  <c r="W53" i="4"/>
  <c r="F67" i="8"/>
  <c r="F156" i="4" s="1"/>
  <c r="G100" i="9"/>
  <c r="S100" i="9"/>
  <c r="T67" i="8"/>
  <c r="T156" i="4" s="1"/>
  <c r="O117" i="9"/>
  <c r="W47" i="8"/>
  <c r="W65" i="8" s="1"/>
  <c r="W154" i="4" s="1"/>
  <c r="R117" i="9"/>
  <c r="C117" i="9"/>
  <c r="H136" i="9"/>
  <c r="O100" i="9"/>
  <c r="E100" i="9"/>
  <c r="W117" i="9"/>
  <c r="R100" i="9"/>
  <c r="B60" i="8"/>
  <c r="C100" i="9"/>
  <c r="P117" i="9"/>
  <c r="T54" i="4"/>
  <c r="V54" i="4"/>
  <c r="B53" i="4"/>
  <c r="W54" i="4"/>
  <c r="T60" i="8"/>
  <c r="G53" i="4"/>
  <c r="W60" i="8"/>
  <c r="G128" i="9"/>
  <c r="J53" i="4"/>
  <c r="H61" i="8"/>
  <c r="W100" i="9"/>
  <c r="B42" i="4"/>
  <c r="N54" i="4"/>
  <c r="I20" i="8"/>
  <c r="D67" i="8"/>
  <c r="D156" i="4" s="1"/>
  <c r="K136" i="9"/>
  <c r="G67" i="8"/>
  <c r="G156" i="4" s="1"/>
  <c r="G38" i="7"/>
  <c r="M4" i="4"/>
  <c r="B38" i="7"/>
  <c r="H38" i="7"/>
  <c r="O54" i="8"/>
  <c r="O99" i="4" s="1"/>
  <c r="G61" i="8"/>
  <c r="L67" i="8"/>
  <c r="L156" i="4" s="1"/>
  <c r="M53" i="4"/>
  <c r="H20" i="8"/>
  <c r="I61" i="8"/>
  <c r="O67" i="8"/>
  <c r="O156" i="4" s="1"/>
  <c r="H3" i="4"/>
  <c r="H128" i="4" s="1"/>
  <c r="R38" i="7"/>
  <c r="J20" i="8"/>
  <c r="U67" i="8"/>
  <c r="U156" i="4" s="1"/>
  <c r="J42" i="4"/>
  <c r="G17" i="8"/>
  <c r="Q20" i="8"/>
  <c r="P61" i="8"/>
  <c r="V67" i="8"/>
  <c r="V156" i="4" s="1"/>
  <c r="N61" i="8"/>
  <c r="H17" i="8"/>
  <c r="Q61" i="8"/>
  <c r="W67" i="8"/>
  <c r="W156" i="4" s="1"/>
  <c r="G147" i="9"/>
  <c r="B33" i="4"/>
  <c r="O38" i="7"/>
  <c r="M20" i="8"/>
  <c r="J38" i="7"/>
  <c r="O20" i="8"/>
  <c r="T147" i="9"/>
  <c r="V147" i="9"/>
  <c r="L147" i="9"/>
  <c r="F33" i="4"/>
  <c r="R42" i="4"/>
  <c r="O17" i="8"/>
  <c r="I33" i="4"/>
  <c r="C54" i="4"/>
  <c r="B100" i="4"/>
  <c r="P17" i="8"/>
  <c r="C128" i="4"/>
  <c r="J33" i="4"/>
  <c r="D54" i="4"/>
  <c r="D60" i="8"/>
  <c r="V20" i="8"/>
  <c r="C47" i="8"/>
  <c r="C52" i="4" s="1"/>
  <c r="C129" i="4" s="1"/>
  <c r="E60" i="8"/>
  <c r="W101" i="4"/>
  <c r="W20" i="8"/>
  <c r="D47" i="8"/>
  <c r="D52" i="4" s="1"/>
  <c r="G60" i="8"/>
  <c r="D128" i="4"/>
  <c r="G47" i="8"/>
  <c r="G59" i="8" s="1"/>
  <c r="J60" i="8"/>
  <c r="N136" i="9"/>
  <c r="G54" i="8"/>
  <c r="G99" i="4" s="1"/>
  <c r="D66" i="8"/>
  <c r="D155" i="4" s="1"/>
  <c r="C53" i="4"/>
  <c r="P136" i="9"/>
  <c r="L60" i="8"/>
  <c r="O33" i="4"/>
  <c r="I54" i="4"/>
  <c r="V17" i="8"/>
  <c r="N47" i="8"/>
  <c r="N65" i="8" s="1"/>
  <c r="N154" i="4" s="1"/>
  <c r="M60" i="8"/>
  <c r="O47" i="8"/>
  <c r="G51" i="8"/>
  <c r="N60" i="8"/>
  <c r="F66" i="8"/>
  <c r="F155" i="4" s="1"/>
  <c r="Q33" i="4"/>
  <c r="E53" i="4"/>
  <c r="T47" i="8"/>
  <c r="O60" i="8"/>
  <c r="E17" i="8"/>
  <c r="G33" i="4"/>
  <c r="N33" i="4"/>
  <c r="U17" i="8"/>
  <c r="L47" i="8"/>
  <c r="L52" i="4" s="1"/>
  <c r="R33" i="4"/>
  <c r="F53" i="4"/>
  <c r="L54" i="4"/>
  <c r="V47" i="8"/>
  <c r="V52" i="4" s="1"/>
  <c r="V129" i="4" s="1"/>
  <c r="W147" i="9"/>
  <c r="F147" i="9"/>
  <c r="W38" i="7"/>
  <c r="S38" i="7"/>
  <c r="P38" i="7"/>
  <c r="C38" i="7"/>
  <c r="L38" i="7"/>
  <c r="K38" i="7"/>
  <c r="K5" i="7" s="1"/>
  <c r="K52" i="7" s="1"/>
  <c r="N38" i="7"/>
  <c r="T38" i="7"/>
  <c r="I38" i="7"/>
  <c r="L88" i="4"/>
  <c r="G88" i="4"/>
  <c r="W10" i="5"/>
  <c r="Q27" i="6"/>
  <c r="D10" i="7"/>
  <c r="D52" i="7" s="1"/>
  <c r="P10" i="7"/>
  <c r="J16" i="7"/>
  <c r="V16" i="7"/>
  <c r="E27" i="7"/>
  <c r="E54" i="7" s="1"/>
  <c r="Q27" i="7"/>
  <c r="P10" i="5"/>
  <c r="O10" i="6"/>
  <c r="I16" i="6"/>
  <c r="U16" i="6"/>
  <c r="R27" i="6"/>
  <c r="R48" i="6" s="1"/>
  <c r="F27" i="7"/>
  <c r="F54" i="7" s="1"/>
  <c r="R27" i="7"/>
  <c r="M88" i="4"/>
  <c r="P10" i="6"/>
  <c r="V16" i="6"/>
  <c r="W16" i="5"/>
  <c r="G10" i="7"/>
  <c r="M10" i="7"/>
  <c r="G16" i="7"/>
  <c r="S16" i="7"/>
  <c r="S88" i="4"/>
  <c r="E10" i="5"/>
  <c r="O88" i="4"/>
  <c r="O27" i="6"/>
  <c r="E27" i="6"/>
  <c r="N10" i="7"/>
  <c r="H16" i="7"/>
  <c r="T16" i="7"/>
  <c r="O27" i="7"/>
  <c r="P27" i="6"/>
  <c r="P16" i="5"/>
  <c r="T16" i="6"/>
  <c r="Q16" i="6"/>
  <c r="G16" i="6"/>
  <c r="D27" i="6"/>
  <c r="D5" i="6" s="1"/>
  <c r="D42" i="6" s="1"/>
  <c r="N27" i="7"/>
  <c r="B16" i="5"/>
  <c r="B47" i="5" s="1"/>
  <c r="R16" i="6"/>
  <c r="R47" i="6" s="1"/>
  <c r="I16" i="5"/>
  <c r="U10" i="7"/>
  <c r="O16" i="7"/>
  <c r="E16" i="7"/>
  <c r="E53" i="7" s="1"/>
  <c r="M27" i="6"/>
  <c r="V10" i="7"/>
  <c r="P16" i="7"/>
  <c r="F16" i="7"/>
  <c r="F53" i="7" s="1"/>
  <c r="W27" i="7"/>
  <c r="K10" i="6"/>
  <c r="E16" i="6"/>
  <c r="E47" i="6" s="1"/>
  <c r="B27" i="6"/>
  <c r="B27" i="7"/>
  <c r="B54" i="7" s="1"/>
  <c r="U10" i="6"/>
  <c r="I88" i="4"/>
  <c r="Q10" i="5"/>
  <c r="L16" i="5"/>
  <c r="V10" i="6"/>
  <c r="S10" i="7"/>
  <c r="I10" i="7"/>
  <c r="C16" i="7"/>
  <c r="C53" i="7" s="1"/>
  <c r="G16" i="5"/>
  <c r="K27" i="6"/>
  <c r="T10" i="7"/>
  <c r="D16" i="7"/>
  <c r="D53" i="7" s="1"/>
  <c r="U27" i="7"/>
  <c r="I10" i="6"/>
  <c r="O16" i="6"/>
  <c r="L27" i="6"/>
  <c r="V27" i="7"/>
  <c r="L27" i="7"/>
  <c r="U10" i="5"/>
  <c r="J16" i="5"/>
  <c r="J10" i="6"/>
  <c r="J5" i="6" s="1"/>
  <c r="J45" i="6" s="1"/>
  <c r="D16" i="6"/>
  <c r="D47" i="6" s="1"/>
  <c r="P16" i="6"/>
  <c r="W16" i="7"/>
  <c r="W5" i="7" s="1"/>
  <c r="M16" i="7"/>
  <c r="O10" i="5"/>
  <c r="I27" i="6"/>
  <c r="U27" i="6"/>
  <c r="H10" i="7"/>
  <c r="I27" i="7"/>
  <c r="R10" i="5"/>
  <c r="M16" i="6"/>
  <c r="J27" i="6"/>
  <c r="J48" i="6" s="1"/>
  <c r="V27" i="6"/>
  <c r="J27" i="7"/>
  <c r="J10" i="5"/>
  <c r="E88" i="4"/>
  <c r="H10" i="6"/>
  <c r="B16" i="6"/>
  <c r="B47" i="6" s="1"/>
  <c r="N16" i="6"/>
  <c r="N5" i="6" s="1"/>
  <c r="O16" i="5"/>
  <c r="E10" i="7"/>
  <c r="E52" i="7" s="1"/>
  <c r="Q10" i="7"/>
  <c r="K16" i="7"/>
  <c r="G27" i="6"/>
  <c r="S27" i="6"/>
  <c r="R10" i="7"/>
  <c r="L16" i="7"/>
  <c r="S27" i="7"/>
  <c r="E10" i="6"/>
  <c r="Q10" i="6"/>
  <c r="K16" i="6"/>
  <c r="H27" i="6"/>
  <c r="T27" i="6"/>
  <c r="R16" i="5"/>
  <c r="F10" i="6"/>
  <c r="R10" i="6"/>
  <c r="R5" i="6" s="1"/>
  <c r="F16" i="6"/>
  <c r="F47" i="6" s="1"/>
  <c r="L16" i="6"/>
  <c r="S16" i="5"/>
  <c r="C10" i="7"/>
  <c r="C52" i="7" s="1"/>
  <c r="O10" i="7"/>
  <c r="I16" i="7"/>
  <c r="I5" i="6"/>
  <c r="B39" i="4"/>
  <c r="J39" i="4"/>
  <c r="R39" i="4"/>
  <c r="D39" i="4"/>
  <c r="L39" i="4"/>
  <c r="T39" i="4"/>
  <c r="H42" i="4"/>
  <c r="P42" i="4"/>
  <c r="Q88" i="4"/>
  <c r="C39" i="4"/>
  <c r="K39" i="4"/>
  <c r="S39" i="4"/>
  <c r="I42" i="4"/>
  <c r="Q42" i="4"/>
  <c r="H30" i="4"/>
  <c r="P30" i="4"/>
  <c r="B30" i="4"/>
  <c r="J30" i="4"/>
  <c r="R30" i="4"/>
  <c r="H33" i="4"/>
  <c r="P33" i="4"/>
  <c r="I30" i="4"/>
  <c r="Q30" i="4"/>
  <c r="E42" i="4"/>
  <c r="M42" i="4"/>
  <c r="U42" i="4"/>
  <c r="P240" i="17"/>
  <c r="T33" i="4"/>
  <c r="L129" i="4"/>
  <c r="R136" i="4"/>
  <c r="V142" i="4"/>
  <c r="L145" i="4"/>
  <c r="T145" i="4"/>
  <c r="N146" i="4"/>
  <c r="V146" i="4"/>
  <c r="P147" i="4"/>
  <c r="R148" i="4"/>
  <c r="L149" i="4"/>
  <c r="T149" i="4"/>
  <c r="H151" i="4"/>
  <c r="P151" i="4"/>
  <c r="B94" i="4"/>
  <c r="J94" i="4"/>
  <c r="R94" i="4"/>
  <c r="F88" i="4"/>
  <c r="N88" i="4"/>
  <c r="V88" i="4"/>
  <c r="L100" i="4"/>
  <c r="D129" i="4"/>
  <c r="N142" i="4"/>
  <c r="I94" i="4"/>
  <c r="Q94" i="4"/>
  <c r="C10" i="5"/>
  <c r="K10" i="5"/>
  <c r="S10" i="5"/>
  <c r="C16" i="5"/>
  <c r="C47" i="5" s="1"/>
  <c r="K16" i="5"/>
  <c r="C30" i="4"/>
  <c r="K30" i="4"/>
  <c r="S30" i="4"/>
  <c r="E39" i="4"/>
  <c r="M39" i="4"/>
  <c r="U39" i="4"/>
  <c r="C42" i="4"/>
  <c r="K42" i="4"/>
  <c r="S42" i="4"/>
  <c r="M136" i="4"/>
  <c r="U136" i="4"/>
  <c r="W137" i="4"/>
  <c r="O145" i="4"/>
  <c r="W145" i="4"/>
  <c r="Q146" i="4"/>
  <c r="S147" i="4"/>
  <c r="U148" i="4"/>
  <c r="O149" i="4"/>
  <c r="W149" i="4"/>
  <c r="C151" i="4"/>
  <c r="K151" i="4"/>
  <c r="S151" i="4"/>
  <c r="E94" i="4"/>
  <c r="M94" i="4"/>
  <c r="U94" i="4"/>
  <c r="D30" i="4"/>
  <c r="L30" i="4"/>
  <c r="T30" i="4"/>
  <c r="F39" i="4"/>
  <c r="N39" i="4"/>
  <c r="V39" i="4"/>
  <c r="D42" i="4"/>
  <c r="L42" i="4"/>
  <c r="T42" i="4"/>
  <c r="V136" i="4"/>
  <c r="P145" i="4"/>
  <c r="R146" i="4"/>
  <c r="L147" i="4"/>
  <c r="T147" i="4"/>
  <c r="V148" i="4"/>
  <c r="P149" i="4"/>
  <c r="D151" i="4"/>
  <c r="L151" i="4"/>
  <c r="T151" i="4"/>
  <c r="F94" i="4"/>
  <c r="N94" i="4"/>
  <c r="V94" i="4"/>
  <c r="B88" i="4"/>
  <c r="J88" i="4"/>
  <c r="R88" i="4"/>
  <c r="E30" i="4"/>
  <c r="M30" i="4"/>
  <c r="U30" i="4"/>
  <c r="C33" i="4"/>
  <c r="K33" i="4"/>
  <c r="S33" i="4"/>
  <c r="G39" i="4"/>
  <c r="O39" i="4"/>
  <c r="W39" i="4"/>
  <c r="F10" i="5"/>
  <c r="N10" i="5"/>
  <c r="V10" i="5"/>
  <c r="F16" i="5"/>
  <c r="F47" i="5" s="1"/>
  <c r="N16" i="5"/>
  <c r="V16" i="5"/>
  <c r="K5" i="6"/>
  <c r="K47" i="6" s="1"/>
  <c r="S5" i="6"/>
  <c r="S46" i="6" s="1"/>
  <c r="E43" i="6"/>
  <c r="E5" i="6"/>
  <c r="E45" i="6" s="1"/>
  <c r="M5" i="6"/>
  <c r="M48" i="6" s="1"/>
  <c r="U5" i="6"/>
  <c r="U47" i="6" s="1"/>
  <c r="O5" i="6"/>
  <c r="O45" i="6" s="1"/>
  <c r="W5" i="6"/>
  <c r="W48" i="6" s="1"/>
  <c r="H117" i="9"/>
  <c r="H128" i="9"/>
  <c r="L5" i="6"/>
  <c r="L47" i="6" s="1"/>
  <c r="V5" i="6"/>
  <c r="V42" i="6" s="1"/>
  <c r="P5" i="6"/>
  <c r="P47" i="6" s="1"/>
  <c r="J46" i="6"/>
  <c r="C16" i="6"/>
  <c r="C47" i="6" s="1"/>
  <c r="Q100" i="9"/>
  <c r="G10" i="6"/>
  <c r="I17" i="8"/>
  <c r="Q17" i="8"/>
  <c r="V59" i="8"/>
  <c r="V65" i="8"/>
  <c r="V154" i="4" s="1"/>
  <c r="H60" i="8"/>
  <c r="H47" i="8"/>
  <c r="P60" i="8"/>
  <c r="P47" i="8"/>
  <c r="B67" i="8"/>
  <c r="B156" i="4" s="1"/>
  <c r="B47" i="8"/>
  <c r="B61" i="8"/>
  <c r="J67" i="8"/>
  <c r="J156" i="4" s="1"/>
  <c r="J47" i="8"/>
  <c r="J61" i="8"/>
  <c r="R67" i="8"/>
  <c r="R156" i="4" s="1"/>
  <c r="R61" i="8"/>
  <c r="P43" i="6"/>
  <c r="J44" i="6"/>
  <c r="L45" i="6"/>
  <c r="I60" i="8"/>
  <c r="I47" i="8"/>
  <c r="I66" i="8"/>
  <c r="I155" i="4" s="1"/>
  <c r="Q60" i="8"/>
  <c r="Q47" i="8"/>
  <c r="K67" i="8"/>
  <c r="K156" i="4" s="1"/>
  <c r="K47" i="8"/>
  <c r="K61" i="8"/>
  <c r="S67" i="8"/>
  <c r="S156" i="4" s="1"/>
  <c r="S61" i="8"/>
  <c r="C67" i="8"/>
  <c r="C156" i="4" s="1"/>
  <c r="F145" i="9"/>
  <c r="F136" i="9" s="1"/>
  <c r="F111" i="9"/>
  <c r="V145" i="9"/>
  <c r="V136" i="9" s="1"/>
  <c r="V111" i="9"/>
  <c r="P156" i="9"/>
  <c r="P147" i="9" s="1"/>
  <c r="P128" i="9"/>
  <c r="W42" i="6"/>
  <c r="K44" i="6"/>
  <c r="I48" i="7"/>
  <c r="Q48" i="7"/>
  <c r="C49" i="7"/>
  <c r="K49" i="7"/>
  <c r="S49" i="7"/>
  <c r="E50" i="7"/>
  <c r="M50" i="7"/>
  <c r="U50" i="7"/>
  <c r="E38" i="7"/>
  <c r="M38" i="7"/>
  <c r="M5" i="7" s="1"/>
  <c r="U38" i="7"/>
  <c r="R47" i="8"/>
  <c r="G145" i="9"/>
  <c r="G136" i="9" s="1"/>
  <c r="G111" i="9"/>
  <c r="O145" i="9"/>
  <c r="O111" i="9"/>
  <c r="W145" i="9"/>
  <c r="W111" i="9"/>
  <c r="I128" i="9"/>
  <c r="I156" i="9"/>
  <c r="Q128" i="9"/>
  <c r="Q156" i="9"/>
  <c r="N111" i="9"/>
  <c r="F117" i="9"/>
  <c r="N117" i="9"/>
  <c r="Q5" i="6"/>
  <c r="Q45" i="6" s="1"/>
  <c r="H5" i="6"/>
  <c r="H46" i="6" s="1"/>
  <c r="J43" i="6"/>
  <c r="L44" i="6"/>
  <c r="V45" i="6"/>
  <c r="B10" i="6"/>
  <c r="B48" i="7"/>
  <c r="J48" i="7"/>
  <c r="R48" i="7"/>
  <c r="D49" i="7"/>
  <c r="L49" i="7"/>
  <c r="T49" i="7"/>
  <c r="F50" i="7"/>
  <c r="N50" i="7"/>
  <c r="V50" i="7"/>
  <c r="G27" i="7"/>
  <c r="M100" i="9"/>
  <c r="H147" i="9"/>
  <c r="K43" i="6"/>
  <c r="S43" i="6"/>
  <c r="E44" i="6"/>
  <c r="U44" i="6"/>
  <c r="F10" i="7"/>
  <c r="F52" i="7" s="1"/>
  <c r="B16" i="7"/>
  <c r="B53" i="7" s="1"/>
  <c r="H27" i="7"/>
  <c r="P27" i="7"/>
  <c r="L59" i="8"/>
  <c r="H66" i="8"/>
  <c r="H155" i="4" s="1"/>
  <c r="H100" i="9"/>
  <c r="P100" i="9"/>
  <c r="O136" i="9"/>
  <c r="W136" i="9"/>
  <c r="C117" i="10"/>
  <c r="K117" i="10"/>
  <c r="S117" i="10"/>
  <c r="L136" i="11"/>
  <c r="L52" i="8"/>
  <c r="L51" i="8" s="1"/>
  <c r="D147" i="11"/>
  <c r="D56" i="8"/>
  <c r="L147" i="11"/>
  <c r="L56" i="8"/>
  <c r="L101" i="4" s="1"/>
  <c r="T147" i="11"/>
  <c r="T56" i="8"/>
  <c r="T101" i="4" s="1"/>
  <c r="F47" i="8"/>
  <c r="C51" i="8"/>
  <c r="K51" i="8"/>
  <c r="S51" i="8"/>
  <c r="V60" i="8"/>
  <c r="R66" i="8"/>
  <c r="R155" i="4" s="1"/>
  <c r="E67" i="8"/>
  <c r="E156" i="4" s="1"/>
  <c r="B156" i="9"/>
  <c r="B147" i="9" s="1"/>
  <c r="B128" i="9"/>
  <c r="J156" i="9"/>
  <c r="J147" i="9" s="1"/>
  <c r="J128" i="9"/>
  <c r="R156" i="9"/>
  <c r="R147" i="9" s="1"/>
  <c r="R128" i="9"/>
  <c r="Q111" i="9"/>
  <c r="K128" i="9"/>
  <c r="W128" i="9"/>
  <c r="I136" i="9"/>
  <c r="Q136" i="9"/>
  <c r="U145" i="9"/>
  <c r="U136" i="9" s="1"/>
  <c r="B145" i="10"/>
  <c r="B111" i="10"/>
  <c r="J145" i="10"/>
  <c r="J111" i="10"/>
  <c r="R145" i="10"/>
  <c r="R111" i="10"/>
  <c r="D128" i="10"/>
  <c r="D156" i="10"/>
  <c r="L128" i="10"/>
  <c r="L156" i="10"/>
  <c r="T128" i="10"/>
  <c r="T156" i="10"/>
  <c r="F111" i="11"/>
  <c r="F5" i="11"/>
  <c r="N111" i="11"/>
  <c r="N5" i="11"/>
  <c r="V111" i="11"/>
  <c r="V5" i="11"/>
  <c r="F82" i="12"/>
  <c r="F3" i="12"/>
  <c r="N3" i="12"/>
  <c r="N82" i="12"/>
  <c r="U63" i="12"/>
  <c r="G87" i="12"/>
  <c r="G99" i="12"/>
  <c r="G160" i="4" s="1"/>
  <c r="G65" i="12"/>
  <c r="O87" i="12"/>
  <c r="O65" i="12"/>
  <c r="O99" i="12"/>
  <c r="O160" i="4" s="1"/>
  <c r="W87" i="12"/>
  <c r="W65" i="12"/>
  <c r="I88" i="12"/>
  <c r="I100" i="12"/>
  <c r="I161" i="4" s="1"/>
  <c r="Q88" i="12"/>
  <c r="Q65" i="12"/>
  <c r="Q100" i="12"/>
  <c r="Q161" i="4" s="1"/>
  <c r="C89" i="12"/>
  <c r="C101" i="12"/>
  <c r="C162" i="4" s="1"/>
  <c r="S89" i="12"/>
  <c r="S101" i="12"/>
  <c r="S162" i="4" s="1"/>
  <c r="S66" i="8"/>
  <c r="S155" i="4" s="1"/>
  <c r="D117" i="9"/>
  <c r="L117" i="9"/>
  <c r="T117" i="9"/>
  <c r="B136" i="9"/>
  <c r="J136" i="9"/>
  <c r="R136" i="9"/>
  <c r="I147" i="9"/>
  <c r="Q147" i="9"/>
  <c r="C147" i="9"/>
  <c r="K147" i="9"/>
  <c r="S147" i="9"/>
  <c r="J156" i="11"/>
  <c r="T31" i="12"/>
  <c r="C73" i="12"/>
  <c r="K101" i="12"/>
  <c r="K162" i="4" s="1"/>
  <c r="F241" i="13"/>
  <c r="F181" i="13"/>
  <c r="N241" i="13"/>
  <c r="N181" i="13"/>
  <c r="V241" i="13"/>
  <c r="V233" i="13" s="1"/>
  <c r="V181" i="13"/>
  <c r="H199" i="13"/>
  <c r="H251" i="13"/>
  <c r="H243" i="13" s="1"/>
  <c r="P199" i="13"/>
  <c r="P251" i="13"/>
  <c r="P243" i="13" s="1"/>
  <c r="B261" i="13"/>
  <c r="B253" i="13" s="1"/>
  <c r="B216" i="13"/>
  <c r="J261" i="13"/>
  <c r="J253" i="13" s="1"/>
  <c r="J216" i="13"/>
  <c r="R261" i="13"/>
  <c r="R253" i="13" s="1"/>
  <c r="R216" i="13"/>
  <c r="K66" i="8"/>
  <c r="K155" i="4" s="1"/>
  <c r="I111" i="9"/>
  <c r="N128" i="9"/>
  <c r="U86" i="12"/>
  <c r="S98" i="12"/>
  <c r="S159" i="4" s="1"/>
  <c r="S63" i="12"/>
  <c r="S86" i="12"/>
  <c r="W99" i="12"/>
  <c r="W160" i="4" s="1"/>
  <c r="E47" i="8"/>
  <c r="M47" i="8"/>
  <c r="U47" i="8"/>
  <c r="C66" i="8"/>
  <c r="C155" i="4" s="1"/>
  <c r="U66" i="8"/>
  <c r="U155" i="4" s="1"/>
  <c r="E128" i="9"/>
  <c r="E156" i="9"/>
  <c r="E147" i="9" s="1"/>
  <c r="M128" i="9"/>
  <c r="M156" i="9"/>
  <c r="U128" i="9"/>
  <c r="U156" i="9"/>
  <c r="U147" i="9" s="1"/>
  <c r="C128" i="9"/>
  <c r="O128" i="9"/>
  <c r="E145" i="10"/>
  <c r="E111" i="10"/>
  <c r="M145" i="10"/>
  <c r="M111" i="10"/>
  <c r="U145" i="10"/>
  <c r="U111" i="10"/>
  <c r="G156" i="10"/>
  <c r="G128" i="10"/>
  <c r="O156" i="10"/>
  <c r="O128" i="10"/>
  <c r="W156" i="10"/>
  <c r="W128" i="10"/>
  <c r="D100" i="10"/>
  <c r="L100" i="10"/>
  <c r="T100" i="10"/>
  <c r="F100" i="11"/>
  <c r="N100" i="11"/>
  <c r="V100" i="11"/>
  <c r="F145" i="11"/>
  <c r="H97" i="12"/>
  <c r="H158" i="4" s="1"/>
  <c r="H85" i="12"/>
  <c r="P97" i="12"/>
  <c r="P158" i="4" s="1"/>
  <c r="P85" i="12"/>
  <c r="S47" i="8"/>
  <c r="D145" i="9"/>
  <c r="D136" i="9" s="1"/>
  <c r="D111" i="9"/>
  <c r="L145" i="9"/>
  <c r="L136" i="9" s="1"/>
  <c r="L111" i="9"/>
  <c r="T145" i="9"/>
  <c r="T136" i="9" s="1"/>
  <c r="T111" i="9"/>
  <c r="E136" i="9"/>
  <c r="M136" i="9"/>
  <c r="E100" i="10"/>
  <c r="M100" i="10"/>
  <c r="U100" i="10"/>
  <c r="G100" i="10"/>
  <c r="O100" i="10"/>
  <c r="W100" i="10"/>
  <c r="I117" i="10"/>
  <c r="Q117" i="10"/>
  <c r="N145" i="11"/>
  <c r="H181" i="15"/>
  <c r="H34" i="15"/>
  <c r="H241" i="15"/>
  <c r="P241" i="15"/>
  <c r="P181" i="15"/>
  <c r="P34" i="15"/>
  <c r="B251" i="15"/>
  <c r="B199" i="15"/>
  <c r="J251" i="15"/>
  <c r="J199" i="15"/>
  <c r="R251" i="15"/>
  <c r="R199" i="15"/>
  <c r="D253" i="15"/>
  <c r="D78" i="12"/>
  <c r="D107" i="4" s="1"/>
  <c r="D71" i="12"/>
  <c r="D70" i="12" s="1"/>
  <c r="O253" i="15"/>
  <c r="O78" i="12"/>
  <c r="O107" i="4" s="1"/>
  <c r="F100" i="9"/>
  <c r="N100" i="9"/>
  <c r="V100" i="9"/>
  <c r="M111" i="9"/>
  <c r="F128" i="9"/>
  <c r="S128" i="9"/>
  <c r="M147" i="9"/>
  <c r="C136" i="11"/>
  <c r="C55" i="8"/>
  <c r="K136" i="11"/>
  <c r="K55" i="8"/>
  <c r="S136" i="11"/>
  <c r="S55" i="8"/>
  <c r="H100" i="11"/>
  <c r="P100" i="11"/>
  <c r="B100" i="11"/>
  <c r="J100" i="11"/>
  <c r="R100" i="11"/>
  <c r="V145" i="11"/>
  <c r="H111" i="10"/>
  <c r="P111" i="10"/>
  <c r="F128" i="10"/>
  <c r="N128" i="10"/>
  <c r="V128" i="10"/>
  <c r="C111" i="11"/>
  <c r="K111" i="11"/>
  <c r="S111" i="11"/>
  <c r="C128" i="11"/>
  <c r="K128" i="11"/>
  <c r="S128" i="11"/>
  <c r="G145" i="11"/>
  <c r="O145" i="11"/>
  <c r="W145" i="11"/>
  <c r="C156" i="11"/>
  <c r="K156" i="11"/>
  <c r="S156" i="11"/>
  <c r="C65" i="12"/>
  <c r="V65" i="12"/>
  <c r="F75" i="12"/>
  <c r="F104" i="4" s="1"/>
  <c r="F85" i="12"/>
  <c r="D86" i="12"/>
  <c r="D87" i="12"/>
  <c r="D88" i="12"/>
  <c r="N88" i="12"/>
  <c r="N89" i="12"/>
  <c r="D97" i="12"/>
  <c r="D158" i="4" s="1"/>
  <c r="N97" i="12"/>
  <c r="N158" i="4" s="1"/>
  <c r="B99" i="12"/>
  <c r="B160" i="4" s="1"/>
  <c r="L99" i="12"/>
  <c r="L160" i="4" s="1"/>
  <c r="B100" i="12"/>
  <c r="B161" i="4" s="1"/>
  <c r="L100" i="12"/>
  <c r="L161" i="4" s="1"/>
  <c r="V100" i="12"/>
  <c r="V161" i="4" s="1"/>
  <c r="L101" i="12"/>
  <c r="L162" i="4" s="1"/>
  <c r="V101" i="12"/>
  <c r="V162" i="4" s="1"/>
  <c r="I199" i="13"/>
  <c r="I251" i="13"/>
  <c r="I243" i="13" s="1"/>
  <c r="Q199" i="13"/>
  <c r="Q251" i="13"/>
  <c r="Q243" i="13" s="1"/>
  <c r="C261" i="13"/>
  <c r="C253" i="13" s="1"/>
  <c r="C216" i="13"/>
  <c r="K261" i="13"/>
  <c r="K253" i="13" s="1"/>
  <c r="K216" i="13"/>
  <c r="S261" i="13"/>
  <c r="S253" i="13" s="1"/>
  <c r="S216" i="13"/>
  <c r="D171" i="13"/>
  <c r="L171" i="13"/>
  <c r="T171" i="13"/>
  <c r="E187" i="13"/>
  <c r="M187" i="13"/>
  <c r="U187" i="13"/>
  <c r="J199" i="13"/>
  <c r="H204" i="13"/>
  <c r="P204" i="13"/>
  <c r="H224" i="13"/>
  <c r="P224" i="13"/>
  <c r="C233" i="13"/>
  <c r="K233" i="13"/>
  <c r="S233" i="13"/>
  <c r="V233" i="15"/>
  <c r="S101" i="16"/>
  <c r="S164" i="4" s="1"/>
  <c r="S52" i="16"/>
  <c r="S91" i="16"/>
  <c r="S89" i="16" s="1"/>
  <c r="D128" i="11"/>
  <c r="L128" i="11"/>
  <c r="T128" i="11"/>
  <c r="H145" i="11"/>
  <c r="P145" i="11"/>
  <c r="D156" i="11"/>
  <c r="L156" i="11"/>
  <c r="T156" i="11"/>
  <c r="B37" i="12"/>
  <c r="J37" i="12"/>
  <c r="R37" i="12"/>
  <c r="N65" i="12"/>
  <c r="Q87" i="12"/>
  <c r="E89" i="12"/>
  <c r="H241" i="13"/>
  <c r="H233" i="13" s="1"/>
  <c r="H181" i="13"/>
  <c r="P241" i="13"/>
  <c r="P233" i="13" s="1"/>
  <c r="P181" i="13"/>
  <c r="D261" i="13"/>
  <c r="D216" i="13"/>
  <c r="L261" i="13"/>
  <c r="L253" i="13" s="1"/>
  <c r="L216" i="13"/>
  <c r="T261" i="13"/>
  <c r="T253" i="13" s="1"/>
  <c r="T216" i="13"/>
  <c r="R199" i="13"/>
  <c r="F233" i="13"/>
  <c r="N233" i="13"/>
  <c r="D253" i="13"/>
  <c r="T253" i="15"/>
  <c r="T78" i="12"/>
  <c r="H128" i="10"/>
  <c r="P128" i="10"/>
  <c r="E111" i="11"/>
  <c r="M111" i="11"/>
  <c r="U111" i="11"/>
  <c r="E128" i="11"/>
  <c r="M128" i="11"/>
  <c r="U128" i="11"/>
  <c r="I145" i="11"/>
  <c r="Q145" i="11"/>
  <c r="W3" i="12"/>
  <c r="G63" i="12"/>
  <c r="Q63" i="12"/>
  <c r="F65" i="12"/>
  <c r="R86" i="12"/>
  <c r="F88" i="12"/>
  <c r="P89" i="12"/>
  <c r="D99" i="12"/>
  <c r="D160" i="4" s="1"/>
  <c r="P99" i="12"/>
  <c r="P160" i="4" s="1"/>
  <c r="D101" i="12"/>
  <c r="D162" i="4" s="1"/>
  <c r="I241" i="13"/>
  <c r="I233" i="13" s="1"/>
  <c r="I181" i="13"/>
  <c r="Q241" i="13"/>
  <c r="Q233" i="13" s="1"/>
  <c r="Q181" i="13"/>
  <c r="C251" i="13"/>
  <c r="C243" i="13" s="1"/>
  <c r="C199" i="13"/>
  <c r="K251" i="13"/>
  <c r="K243" i="13" s="1"/>
  <c r="K199" i="13"/>
  <c r="S251" i="13"/>
  <c r="S243" i="13" s="1"/>
  <c r="S199" i="13"/>
  <c r="E261" i="13"/>
  <c r="E253" i="13" s="1"/>
  <c r="E216" i="13"/>
  <c r="M261" i="13"/>
  <c r="M253" i="13" s="1"/>
  <c r="M216" i="13"/>
  <c r="U261" i="13"/>
  <c r="U253" i="13" s="1"/>
  <c r="U216" i="13"/>
  <c r="G241" i="14"/>
  <c r="G181" i="14"/>
  <c r="O241" i="14"/>
  <c r="O181" i="14"/>
  <c r="W241" i="14"/>
  <c r="W181" i="14"/>
  <c r="C261" i="14"/>
  <c r="C216" i="14"/>
  <c r="K261" i="14"/>
  <c r="K216" i="14"/>
  <c r="S261" i="14"/>
  <c r="S216" i="14"/>
  <c r="G171" i="14"/>
  <c r="O171" i="14"/>
  <c r="W171" i="14"/>
  <c r="C111" i="10"/>
  <c r="K111" i="10"/>
  <c r="S111" i="10"/>
  <c r="I128" i="10"/>
  <c r="Q128" i="10"/>
  <c r="H5" i="11"/>
  <c r="P5" i="11"/>
  <c r="F128" i="11"/>
  <c r="N128" i="11"/>
  <c r="V128" i="11"/>
  <c r="G3" i="12"/>
  <c r="O3" i="12"/>
  <c r="E31" i="12"/>
  <c r="M31" i="12"/>
  <c r="U31" i="12"/>
  <c r="P65" i="12"/>
  <c r="I85" i="12"/>
  <c r="U85" i="12"/>
  <c r="I87" i="12"/>
  <c r="G88" i="12"/>
  <c r="S88" i="12"/>
  <c r="Q89" i="12"/>
  <c r="S97" i="12"/>
  <c r="S158" i="4" s="1"/>
  <c r="O171" i="13"/>
  <c r="W171" i="13"/>
  <c r="H187" i="13"/>
  <c r="P187" i="13"/>
  <c r="G187" i="14"/>
  <c r="O187" i="14"/>
  <c r="W187" i="14"/>
  <c r="N233" i="15"/>
  <c r="H204" i="15"/>
  <c r="N261" i="15"/>
  <c r="Q91" i="16"/>
  <c r="Q101" i="16"/>
  <c r="Q164" i="4" s="1"/>
  <c r="Q52" i="16"/>
  <c r="G128" i="11"/>
  <c r="O128" i="11"/>
  <c r="W128" i="11"/>
  <c r="C145" i="11"/>
  <c r="K145" i="11"/>
  <c r="S145" i="11"/>
  <c r="G156" i="11"/>
  <c r="O156" i="11"/>
  <c r="W156" i="11"/>
  <c r="T86" i="12"/>
  <c r="T87" i="12"/>
  <c r="H89" i="12"/>
  <c r="H171" i="13"/>
  <c r="P171" i="13"/>
  <c r="G253" i="13"/>
  <c r="O253" i="13"/>
  <c r="W253" i="13"/>
  <c r="L253" i="15"/>
  <c r="L78" i="12"/>
  <c r="L107" i="4" s="1"/>
  <c r="B171" i="15"/>
  <c r="J171" i="15"/>
  <c r="R171" i="15"/>
  <c r="D171" i="15"/>
  <c r="L171" i="15"/>
  <c r="T171" i="15"/>
  <c r="F171" i="15"/>
  <c r="N171" i="15"/>
  <c r="V171" i="15"/>
  <c r="G204" i="15"/>
  <c r="D101" i="16"/>
  <c r="D164" i="4" s="1"/>
  <c r="D52" i="16"/>
  <c r="L101" i="16"/>
  <c r="L164" i="4" s="1"/>
  <c r="L52" i="16"/>
  <c r="L91" i="16"/>
  <c r="T101" i="16"/>
  <c r="T164" i="4" s="1"/>
  <c r="T52" i="16"/>
  <c r="T91" i="16"/>
  <c r="H128" i="11"/>
  <c r="P128" i="11"/>
  <c r="T63" i="12"/>
  <c r="I65" i="12"/>
  <c r="I63" i="12" s="1"/>
  <c r="U87" i="12"/>
  <c r="I89" i="12"/>
  <c r="K97" i="12"/>
  <c r="K158" i="4" s="1"/>
  <c r="U97" i="12"/>
  <c r="U158" i="4" s="1"/>
  <c r="S100" i="12"/>
  <c r="S161" i="4" s="1"/>
  <c r="D241" i="13"/>
  <c r="D233" i="13" s="1"/>
  <c r="D181" i="13"/>
  <c r="L241" i="13"/>
  <c r="L233" i="13" s="1"/>
  <c r="L181" i="13"/>
  <c r="T241" i="13"/>
  <c r="T233" i="13" s="1"/>
  <c r="T181" i="13"/>
  <c r="F199" i="13"/>
  <c r="F251" i="13"/>
  <c r="F243" i="13" s="1"/>
  <c r="N199" i="13"/>
  <c r="N251" i="13"/>
  <c r="N243" i="13" s="1"/>
  <c r="V199" i="13"/>
  <c r="V251" i="13"/>
  <c r="V243" i="13" s="1"/>
  <c r="H216" i="13"/>
  <c r="H261" i="13"/>
  <c r="P216" i="13"/>
  <c r="P261" i="13"/>
  <c r="P253" i="13" s="1"/>
  <c r="H162" i="13"/>
  <c r="P162" i="13"/>
  <c r="I171" i="13"/>
  <c r="Q171" i="13"/>
  <c r="H253" i="13"/>
  <c r="G204" i="14"/>
  <c r="O204" i="14"/>
  <c r="W204" i="14"/>
  <c r="F111" i="10"/>
  <c r="N111" i="10"/>
  <c r="V111" i="10"/>
  <c r="I128" i="11"/>
  <c r="Q128" i="11"/>
  <c r="L63" i="12"/>
  <c r="V75" i="12"/>
  <c r="V104" i="4" s="1"/>
  <c r="L86" i="12"/>
  <c r="L87" i="12"/>
  <c r="L97" i="12"/>
  <c r="L158" i="4" s="1"/>
  <c r="T99" i="12"/>
  <c r="T160" i="4" s="1"/>
  <c r="J100" i="12"/>
  <c r="J161" i="4" s="1"/>
  <c r="T101" i="12"/>
  <c r="T162" i="4" s="1"/>
  <c r="E241" i="13"/>
  <c r="E233" i="13" s="1"/>
  <c r="E181" i="13"/>
  <c r="M241" i="13"/>
  <c r="M233" i="13" s="1"/>
  <c r="M181" i="13"/>
  <c r="U241" i="13"/>
  <c r="U233" i="13" s="1"/>
  <c r="U181" i="13"/>
  <c r="G199" i="13"/>
  <c r="G251" i="13"/>
  <c r="G243" i="13" s="1"/>
  <c r="O199" i="13"/>
  <c r="O251" i="13"/>
  <c r="O243" i="13" s="1"/>
  <c r="W199" i="13"/>
  <c r="W251" i="13"/>
  <c r="W243" i="13" s="1"/>
  <c r="I216" i="13"/>
  <c r="I261" i="13"/>
  <c r="I253" i="13" s="1"/>
  <c r="Q216" i="13"/>
  <c r="Q261" i="13"/>
  <c r="I162" i="13"/>
  <c r="Q162" i="13"/>
  <c r="G181" i="13"/>
  <c r="C187" i="13"/>
  <c r="K187" i="13"/>
  <c r="S187" i="13"/>
  <c r="Q253" i="13"/>
  <c r="C171" i="14"/>
  <c r="K171" i="14"/>
  <c r="S171" i="14"/>
  <c r="F233" i="15"/>
  <c r="F261" i="15"/>
  <c r="F216" i="15"/>
  <c r="F115" i="15"/>
  <c r="V216" i="15"/>
  <c r="V261" i="15"/>
  <c r="V115" i="15"/>
  <c r="E251" i="13"/>
  <c r="E243" i="13" s="1"/>
  <c r="M251" i="13"/>
  <c r="M243" i="13" s="1"/>
  <c r="U251" i="13"/>
  <c r="U243" i="13" s="1"/>
  <c r="B199" i="14"/>
  <c r="J199" i="14"/>
  <c r="R199" i="14"/>
  <c r="B216" i="14"/>
  <c r="J216" i="14"/>
  <c r="R216" i="14"/>
  <c r="D251" i="14"/>
  <c r="L251" i="14"/>
  <c r="T251" i="14"/>
  <c r="F261" i="14"/>
  <c r="N261" i="14"/>
  <c r="V261" i="14"/>
  <c r="G34" i="15"/>
  <c r="O34" i="15"/>
  <c r="W34" i="15"/>
  <c r="E115" i="15"/>
  <c r="M115" i="15"/>
  <c r="U115" i="15"/>
  <c r="E181" i="15"/>
  <c r="M181" i="15"/>
  <c r="U181" i="15"/>
  <c r="G199" i="15"/>
  <c r="O199" i="15"/>
  <c r="W199" i="15"/>
  <c r="O216" i="15"/>
  <c r="O261" i="15"/>
  <c r="R91" i="16"/>
  <c r="R101" i="16"/>
  <c r="R164" i="4" s="1"/>
  <c r="R52" i="16"/>
  <c r="F79" i="16"/>
  <c r="E5" i="17"/>
  <c r="E226" i="17"/>
  <c r="M5" i="17"/>
  <c r="M226" i="17"/>
  <c r="M217" i="17" s="1"/>
  <c r="U5" i="17"/>
  <c r="U226" i="17"/>
  <c r="U217" i="17" s="1"/>
  <c r="G184" i="17"/>
  <c r="G235" i="17"/>
  <c r="G229" i="17" s="1"/>
  <c r="O184" i="17"/>
  <c r="O235" i="17"/>
  <c r="O229" i="17" s="1"/>
  <c r="W184" i="17"/>
  <c r="W235" i="17"/>
  <c r="W229" i="17" s="1"/>
  <c r="I190" i="17"/>
  <c r="I237" i="17"/>
  <c r="Q190" i="17"/>
  <c r="Q237" i="17"/>
  <c r="C203" i="17"/>
  <c r="C246" i="17"/>
  <c r="C240" i="17" s="1"/>
  <c r="K203" i="17"/>
  <c r="K246" i="17"/>
  <c r="K240" i="17" s="1"/>
  <c r="S203" i="17"/>
  <c r="S246" i="17"/>
  <c r="S240" i="17" s="1"/>
  <c r="E209" i="17"/>
  <c r="E248" i="17"/>
  <c r="M209" i="17"/>
  <c r="M248" i="17"/>
  <c r="M240" i="17" s="1"/>
  <c r="U209" i="17"/>
  <c r="U248" i="17"/>
  <c r="U240" i="17" s="1"/>
  <c r="E171" i="17"/>
  <c r="S246" i="18"/>
  <c r="G160" i="18"/>
  <c r="O160" i="18"/>
  <c r="W160" i="18"/>
  <c r="S229" i="19"/>
  <c r="S195" i="19"/>
  <c r="S178" i="19" s="1"/>
  <c r="S81" i="16"/>
  <c r="S102" i="16" s="1"/>
  <c r="S165" i="4" s="1"/>
  <c r="S77" i="16"/>
  <c r="S76" i="16" s="1"/>
  <c r="C181" i="14"/>
  <c r="K181" i="14"/>
  <c r="S181" i="14"/>
  <c r="E251" i="14"/>
  <c r="M251" i="14"/>
  <c r="U251" i="14"/>
  <c r="G261" i="14"/>
  <c r="O261" i="14"/>
  <c r="W261" i="14"/>
  <c r="F181" i="15"/>
  <c r="N181" i="15"/>
  <c r="V181" i="15"/>
  <c r="H199" i="15"/>
  <c r="P199" i="15"/>
  <c r="B216" i="15"/>
  <c r="P216" i="15"/>
  <c r="I241" i="15"/>
  <c r="U261" i="15"/>
  <c r="C101" i="16"/>
  <c r="C164" i="4" s="1"/>
  <c r="C52" i="16"/>
  <c r="C91" i="16"/>
  <c r="C89" i="16" s="1"/>
  <c r="M171" i="17"/>
  <c r="B229" i="17"/>
  <c r="J229" i="17"/>
  <c r="R229" i="17"/>
  <c r="H160" i="18"/>
  <c r="D181" i="14"/>
  <c r="L181" i="14"/>
  <c r="T181" i="14"/>
  <c r="D216" i="14"/>
  <c r="L216" i="14"/>
  <c r="T216" i="14"/>
  <c r="F251" i="14"/>
  <c r="N251" i="14"/>
  <c r="V251" i="14"/>
  <c r="H261" i="14"/>
  <c r="P261" i="14"/>
  <c r="I34" i="15"/>
  <c r="Q34" i="15"/>
  <c r="G115" i="15"/>
  <c r="W115" i="15"/>
  <c r="G181" i="15"/>
  <c r="O181" i="15"/>
  <c r="W181" i="15"/>
  <c r="I199" i="15"/>
  <c r="Q199" i="15"/>
  <c r="M204" i="15"/>
  <c r="U204" i="15"/>
  <c r="Q216" i="15"/>
  <c r="C251" i="15"/>
  <c r="S251" i="15"/>
  <c r="L71" i="16"/>
  <c r="G91" i="16"/>
  <c r="G89" i="16" s="1"/>
  <c r="G101" i="16"/>
  <c r="G164" i="4" s="1"/>
  <c r="O91" i="16"/>
  <c r="O89" i="16" s="1"/>
  <c r="O101" i="16"/>
  <c r="O164" i="4" s="1"/>
  <c r="W91" i="16"/>
  <c r="W89" i="16" s="1"/>
  <c r="W101" i="16"/>
  <c r="W164" i="4" s="1"/>
  <c r="U171" i="17"/>
  <c r="E217" i="18"/>
  <c r="E97" i="16"/>
  <c r="E95" i="16" s="1"/>
  <c r="M217" i="18"/>
  <c r="M97" i="16"/>
  <c r="M95" i="16" s="1"/>
  <c r="E181" i="14"/>
  <c r="M181" i="14"/>
  <c r="U181" i="14"/>
  <c r="G251" i="14"/>
  <c r="O251" i="14"/>
  <c r="W251" i="14"/>
  <c r="G216" i="15"/>
  <c r="R216" i="15"/>
  <c r="D251" i="15"/>
  <c r="T251" i="15"/>
  <c r="E261" i="15"/>
  <c r="W261" i="15"/>
  <c r="I91" i="16"/>
  <c r="I89" i="16" s="1"/>
  <c r="I101" i="16"/>
  <c r="I164" i="4" s="1"/>
  <c r="V95" i="16"/>
  <c r="H91" i="16"/>
  <c r="H89" i="16" s="1"/>
  <c r="H101" i="16"/>
  <c r="H164" i="4" s="1"/>
  <c r="P91" i="16"/>
  <c r="P89" i="16" s="1"/>
  <c r="P101" i="16"/>
  <c r="P164" i="4" s="1"/>
  <c r="F181" i="14"/>
  <c r="N181" i="14"/>
  <c r="V181" i="14"/>
  <c r="H251" i="14"/>
  <c r="P251" i="14"/>
  <c r="C261" i="15"/>
  <c r="C216" i="15"/>
  <c r="K261" i="15"/>
  <c r="K216" i="15"/>
  <c r="S261" i="15"/>
  <c r="S216" i="15"/>
  <c r="Q181" i="15"/>
  <c r="K199" i="15"/>
  <c r="H216" i="15"/>
  <c r="J91" i="16"/>
  <c r="J101" i="16"/>
  <c r="J164" i="4" s="1"/>
  <c r="J52" i="16"/>
  <c r="C92" i="16"/>
  <c r="C102" i="16"/>
  <c r="C165" i="4" s="1"/>
  <c r="K92" i="16"/>
  <c r="K102" i="16"/>
  <c r="K165" i="4" s="1"/>
  <c r="S92" i="16"/>
  <c r="E93" i="16"/>
  <c r="E103" i="16"/>
  <c r="E166" i="4" s="1"/>
  <c r="M93" i="16"/>
  <c r="M103" i="16"/>
  <c r="M166" i="4" s="1"/>
  <c r="U93" i="16"/>
  <c r="U103" i="16"/>
  <c r="U166" i="4" s="1"/>
  <c r="D89" i="16"/>
  <c r="L89" i="16"/>
  <c r="T89" i="16"/>
  <c r="J89" i="16"/>
  <c r="C217" i="17"/>
  <c r="K217" i="17"/>
  <c r="S217" i="17"/>
  <c r="D216" i="15"/>
  <c r="D261" i="15"/>
  <c r="L216" i="15"/>
  <c r="L261" i="15"/>
  <c r="T216" i="15"/>
  <c r="T261" i="15"/>
  <c r="I216" i="15"/>
  <c r="K101" i="16"/>
  <c r="K164" i="4" s="1"/>
  <c r="K52" i="16"/>
  <c r="K91" i="16"/>
  <c r="K89" i="16" s="1"/>
  <c r="D92" i="16"/>
  <c r="D102" i="16"/>
  <c r="D165" i="4" s="1"/>
  <c r="L92" i="16"/>
  <c r="T92" i="16"/>
  <c r="F93" i="16"/>
  <c r="F103" i="16"/>
  <c r="F166" i="4" s="1"/>
  <c r="N93" i="16"/>
  <c r="N103" i="16"/>
  <c r="N166" i="4" s="1"/>
  <c r="V93" i="16"/>
  <c r="V103" i="16"/>
  <c r="V166" i="4" s="1"/>
  <c r="Q89" i="16"/>
  <c r="C160" i="17"/>
  <c r="K160" i="17"/>
  <c r="S160" i="17"/>
  <c r="H181" i="14"/>
  <c r="P181" i="14"/>
  <c r="J216" i="15"/>
  <c r="M261" i="15"/>
  <c r="E102" i="16"/>
  <c r="E165" i="4" s="1"/>
  <c r="E92" i="16"/>
  <c r="M92" i="16"/>
  <c r="U92" i="16"/>
  <c r="G103" i="16"/>
  <c r="G166" i="4" s="1"/>
  <c r="G93" i="16"/>
  <c r="O103" i="16"/>
  <c r="O166" i="4" s="1"/>
  <c r="O93" i="16"/>
  <c r="W103" i="16"/>
  <c r="W166" i="4" s="1"/>
  <c r="W93" i="16"/>
  <c r="E71" i="16"/>
  <c r="F90" i="16"/>
  <c r="F71" i="16"/>
  <c r="N90" i="16"/>
  <c r="N71" i="16"/>
  <c r="V90" i="16"/>
  <c r="V71" i="16"/>
  <c r="R89" i="16"/>
  <c r="E217" i="17"/>
  <c r="E240" i="17"/>
  <c r="F52" i="16"/>
  <c r="N52" i="16"/>
  <c r="V52" i="16"/>
  <c r="D171" i="17"/>
  <c r="L171" i="17"/>
  <c r="T171" i="17"/>
  <c r="B184" i="17"/>
  <c r="J184" i="17"/>
  <c r="R184" i="17"/>
  <c r="F190" i="17"/>
  <c r="N190" i="17"/>
  <c r="V190" i="17"/>
  <c r="H209" i="17"/>
  <c r="P209" i="17"/>
  <c r="D226" i="17"/>
  <c r="D217" i="17" s="1"/>
  <c r="L226" i="17"/>
  <c r="L217" i="17" s="1"/>
  <c r="T226" i="17"/>
  <c r="T217" i="17" s="1"/>
  <c r="D235" i="17"/>
  <c r="D229" i="17" s="1"/>
  <c r="L235" i="17"/>
  <c r="L229" i="17" s="1"/>
  <c r="T235" i="17"/>
  <c r="T229" i="17" s="1"/>
  <c r="H237" i="17"/>
  <c r="P237" i="17"/>
  <c r="H246" i="17"/>
  <c r="H240" i="17" s="1"/>
  <c r="P246" i="17"/>
  <c r="D248" i="17"/>
  <c r="D240" i="17" s="1"/>
  <c r="L248" i="17"/>
  <c r="L240" i="17" s="1"/>
  <c r="T248" i="17"/>
  <c r="T240" i="17" s="1"/>
  <c r="S248" i="18"/>
  <c r="I166" i="18"/>
  <c r="I160" i="18" s="1"/>
  <c r="Q166" i="18"/>
  <c r="Q160" i="18" s="1"/>
  <c r="C171" i="18"/>
  <c r="K171" i="18"/>
  <c r="S171" i="18"/>
  <c r="I184" i="18"/>
  <c r="E190" i="18"/>
  <c r="C203" i="18"/>
  <c r="K203" i="18"/>
  <c r="S203" i="18"/>
  <c r="G209" i="18"/>
  <c r="O209" i="18"/>
  <c r="W209" i="18"/>
  <c r="E223" i="18"/>
  <c r="M223" i="18"/>
  <c r="V223" i="18"/>
  <c r="D226" i="18"/>
  <c r="M226" i="18"/>
  <c r="W226" i="18"/>
  <c r="K235" i="18"/>
  <c r="W235" i="18"/>
  <c r="D237" i="18"/>
  <c r="S237" i="18"/>
  <c r="P248" i="18"/>
  <c r="D226" i="19"/>
  <c r="D5" i="19"/>
  <c r="D171" i="19"/>
  <c r="L226" i="19"/>
  <c r="L5" i="19"/>
  <c r="L171" i="19"/>
  <c r="T226" i="19"/>
  <c r="T5" i="19"/>
  <c r="T171" i="19"/>
  <c r="E235" i="19"/>
  <c r="E184" i="19"/>
  <c r="E61" i="19"/>
  <c r="M235" i="19"/>
  <c r="M184" i="19"/>
  <c r="M61" i="19"/>
  <c r="U235" i="19"/>
  <c r="U184" i="19"/>
  <c r="U61" i="19"/>
  <c r="G190" i="19"/>
  <c r="G237" i="19"/>
  <c r="O190" i="19"/>
  <c r="O237" i="19"/>
  <c r="W190" i="19"/>
  <c r="W237" i="19"/>
  <c r="I246" i="19"/>
  <c r="I203" i="19"/>
  <c r="Q246" i="19"/>
  <c r="Q203" i="19"/>
  <c r="C209" i="19"/>
  <c r="C248" i="19"/>
  <c r="K209" i="19"/>
  <c r="K248" i="19"/>
  <c r="S209" i="19"/>
  <c r="S248" i="19"/>
  <c r="O183" i="21"/>
  <c r="C184" i="17"/>
  <c r="K184" i="17"/>
  <c r="S184" i="17"/>
  <c r="G190" i="17"/>
  <c r="O190" i="17"/>
  <c r="W190" i="17"/>
  <c r="E203" i="17"/>
  <c r="M203" i="17"/>
  <c r="U203" i="17"/>
  <c r="I209" i="17"/>
  <c r="Q209" i="17"/>
  <c r="E235" i="17"/>
  <c r="M235" i="17"/>
  <c r="U235" i="17"/>
  <c r="I246" i="17"/>
  <c r="I240" i="17" s="1"/>
  <c r="Q246" i="17"/>
  <c r="Q240" i="17" s="1"/>
  <c r="H5" i="18"/>
  <c r="P5" i="18"/>
  <c r="N235" i="18"/>
  <c r="V235" i="18"/>
  <c r="B166" i="18"/>
  <c r="B160" i="18" s="1"/>
  <c r="J166" i="18"/>
  <c r="J160" i="18" s="1"/>
  <c r="R166" i="18"/>
  <c r="R160" i="18" s="1"/>
  <c r="L171" i="18"/>
  <c r="T171" i="18"/>
  <c r="B184" i="18"/>
  <c r="J184" i="18"/>
  <c r="F190" i="18"/>
  <c r="D203" i="18"/>
  <c r="L203" i="18"/>
  <c r="T203" i="18"/>
  <c r="H209" i="18"/>
  <c r="F223" i="18"/>
  <c r="N223" i="18"/>
  <c r="W223" i="18"/>
  <c r="E226" i="18"/>
  <c r="O226" i="18"/>
  <c r="L235" i="18"/>
  <c r="G237" i="18"/>
  <c r="T237" i="18"/>
  <c r="T248" i="18"/>
  <c r="E226" i="19"/>
  <c r="E5" i="19"/>
  <c r="E171" i="19"/>
  <c r="M226" i="19"/>
  <c r="M5" i="19"/>
  <c r="M171" i="19"/>
  <c r="U226" i="19"/>
  <c r="U5" i="19"/>
  <c r="U171" i="19"/>
  <c r="O61" i="19"/>
  <c r="V235" i="19"/>
  <c r="T248" i="19"/>
  <c r="G160" i="19"/>
  <c r="O160" i="19"/>
  <c r="W160" i="19"/>
  <c r="H183" i="21"/>
  <c r="P183" i="21"/>
  <c r="F183" i="21"/>
  <c r="N183" i="21"/>
  <c r="H205" i="21"/>
  <c r="F171" i="17"/>
  <c r="N171" i="17"/>
  <c r="V171" i="17"/>
  <c r="F203" i="17"/>
  <c r="N203" i="17"/>
  <c r="V203" i="17"/>
  <c r="B209" i="17"/>
  <c r="J209" i="17"/>
  <c r="R209" i="17"/>
  <c r="F235" i="17"/>
  <c r="F229" i="17" s="1"/>
  <c r="N235" i="17"/>
  <c r="N229" i="17" s="1"/>
  <c r="V235" i="17"/>
  <c r="V229" i="17" s="1"/>
  <c r="B246" i="17"/>
  <c r="B240" i="17" s="1"/>
  <c r="J246" i="17"/>
  <c r="J240" i="17" s="1"/>
  <c r="R246" i="17"/>
  <c r="R240" i="17" s="1"/>
  <c r="F248" i="17"/>
  <c r="F240" i="17" s="1"/>
  <c r="N248" i="17"/>
  <c r="N240" i="17" s="1"/>
  <c r="V248" i="17"/>
  <c r="V240" i="17" s="1"/>
  <c r="I5" i="18"/>
  <c r="Q5" i="18"/>
  <c r="Q237" i="18"/>
  <c r="U248" i="18"/>
  <c r="C166" i="18"/>
  <c r="C160" i="18" s="1"/>
  <c r="K166" i="18"/>
  <c r="K160" i="18" s="1"/>
  <c r="S166" i="18"/>
  <c r="S160" i="18" s="1"/>
  <c r="U171" i="18"/>
  <c r="C184" i="18"/>
  <c r="S184" i="18"/>
  <c r="O190" i="18"/>
  <c r="W190" i="18"/>
  <c r="E203" i="18"/>
  <c r="M203" i="18"/>
  <c r="I209" i="18"/>
  <c r="Q209" i="18"/>
  <c r="G223" i="18"/>
  <c r="O223" i="18"/>
  <c r="G226" i="18"/>
  <c r="P226" i="18"/>
  <c r="M235" i="18"/>
  <c r="H237" i="18"/>
  <c r="P246" i="18"/>
  <c r="W235" i="19"/>
  <c r="U248" i="19"/>
  <c r="I183" i="21"/>
  <c r="Q183" i="21"/>
  <c r="B102" i="16"/>
  <c r="B165" i="4" s="1"/>
  <c r="J102" i="16"/>
  <c r="J165" i="4" s="1"/>
  <c r="D103" i="16"/>
  <c r="D166" i="4" s="1"/>
  <c r="L103" i="16"/>
  <c r="L166" i="4" s="1"/>
  <c r="T103" i="16"/>
  <c r="T166" i="4" s="1"/>
  <c r="G171" i="17"/>
  <c r="O171" i="17"/>
  <c r="W171" i="17"/>
  <c r="G203" i="17"/>
  <c r="O203" i="17"/>
  <c r="W203" i="17"/>
  <c r="C209" i="17"/>
  <c r="K209" i="17"/>
  <c r="S209" i="17"/>
  <c r="G226" i="17"/>
  <c r="G217" i="17" s="1"/>
  <c r="O226" i="17"/>
  <c r="O217" i="17" s="1"/>
  <c r="W226" i="17"/>
  <c r="W217" i="17" s="1"/>
  <c r="C237" i="17"/>
  <c r="C229" i="17" s="1"/>
  <c r="K237" i="17"/>
  <c r="K229" i="17" s="1"/>
  <c r="S237" i="17"/>
  <c r="S229" i="17" s="1"/>
  <c r="G248" i="17"/>
  <c r="G240" i="17" s="1"/>
  <c r="O248" i="17"/>
  <c r="O240" i="17" s="1"/>
  <c r="W248" i="17"/>
  <c r="W240" i="17" s="1"/>
  <c r="B5" i="18"/>
  <c r="J5" i="18"/>
  <c r="R5" i="18"/>
  <c r="R237" i="18"/>
  <c r="V248" i="18"/>
  <c r="D166" i="18"/>
  <c r="D160" i="18" s="1"/>
  <c r="L166" i="18"/>
  <c r="L160" i="18" s="1"/>
  <c r="T166" i="18"/>
  <c r="T160" i="18" s="1"/>
  <c r="F171" i="18"/>
  <c r="N171" i="18"/>
  <c r="V171" i="18"/>
  <c r="D184" i="18"/>
  <c r="T184" i="18"/>
  <c r="P190" i="18"/>
  <c r="F203" i="18"/>
  <c r="N203" i="18"/>
  <c r="B209" i="18"/>
  <c r="J209" i="18"/>
  <c r="R209" i="18"/>
  <c r="H223" i="18"/>
  <c r="H226" i="18"/>
  <c r="Q226" i="18"/>
  <c r="O235" i="18"/>
  <c r="I237" i="18"/>
  <c r="D248" i="18"/>
  <c r="V195" i="19"/>
  <c r="V187" i="19"/>
  <c r="V183" i="19"/>
  <c r="V229" i="19"/>
  <c r="V192" i="19"/>
  <c r="V188" i="19"/>
  <c r="V185" i="19"/>
  <c r="H184" i="19"/>
  <c r="H61" i="19"/>
  <c r="H235" i="19"/>
  <c r="P184" i="19"/>
  <c r="P61" i="19"/>
  <c r="P235" i="19"/>
  <c r="B237" i="19"/>
  <c r="B61" i="19"/>
  <c r="B190" i="19"/>
  <c r="J237" i="19"/>
  <c r="J61" i="19"/>
  <c r="J190" i="19"/>
  <c r="R237" i="19"/>
  <c r="R61" i="19"/>
  <c r="R190" i="19"/>
  <c r="D203" i="19"/>
  <c r="D246" i="19"/>
  <c r="L203" i="19"/>
  <c r="L246" i="19"/>
  <c r="T203" i="19"/>
  <c r="T246" i="19"/>
  <c r="F248" i="19"/>
  <c r="F209" i="19"/>
  <c r="N248" i="19"/>
  <c r="N209" i="19"/>
  <c r="V248" i="19"/>
  <c r="R183" i="21"/>
  <c r="J194" i="21"/>
  <c r="D194" i="21"/>
  <c r="F194" i="21"/>
  <c r="P194" i="21"/>
  <c r="B205" i="21"/>
  <c r="J205" i="21"/>
  <c r="H171" i="17"/>
  <c r="P171" i="17"/>
  <c r="H226" i="17"/>
  <c r="H217" i="17" s="1"/>
  <c r="P226" i="17"/>
  <c r="P217" i="17" s="1"/>
  <c r="H235" i="17"/>
  <c r="P235" i="17"/>
  <c r="D237" i="17"/>
  <c r="L237" i="17"/>
  <c r="T237" i="17"/>
  <c r="Q235" i="18"/>
  <c r="U246" i="18"/>
  <c r="E166" i="18"/>
  <c r="E160" i="18" s="1"/>
  <c r="M166" i="18"/>
  <c r="M160" i="18" s="1"/>
  <c r="U166" i="18"/>
  <c r="U160" i="18" s="1"/>
  <c r="E184" i="18"/>
  <c r="U184" i="18"/>
  <c r="Q190" i="18"/>
  <c r="G203" i="18"/>
  <c r="O203" i="18"/>
  <c r="C209" i="18"/>
  <c r="K209" i="18"/>
  <c r="S209" i="18"/>
  <c r="I226" i="18"/>
  <c r="R226" i="18"/>
  <c r="P235" i="18"/>
  <c r="K237" i="18"/>
  <c r="W61" i="19"/>
  <c r="I184" i="19"/>
  <c r="I61" i="19"/>
  <c r="I235" i="19"/>
  <c r="Q184" i="19"/>
  <c r="Q61" i="19"/>
  <c r="Q235" i="19"/>
  <c r="C237" i="19"/>
  <c r="C190" i="19"/>
  <c r="K237" i="19"/>
  <c r="K190" i="19"/>
  <c r="S237" i="19"/>
  <c r="S190" i="19"/>
  <c r="E203" i="19"/>
  <c r="E246" i="19"/>
  <c r="M203" i="19"/>
  <c r="M246" i="19"/>
  <c r="U203" i="19"/>
  <c r="U246" i="19"/>
  <c r="G248" i="19"/>
  <c r="G209" i="19"/>
  <c r="O248" i="19"/>
  <c r="O209" i="19"/>
  <c r="W248" i="19"/>
  <c r="W209" i="19"/>
  <c r="E194" i="21"/>
  <c r="W183" i="21"/>
  <c r="G71" i="16"/>
  <c r="O71" i="16"/>
  <c r="W71" i="16"/>
  <c r="I171" i="17"/>
  <c r="Q171" i="17"/>
  <c r="I226" i="17"/>
  <c r="I217" i="17" s="1"/>
  <c r="Q226" i="17"/>
  <c r="Q217" i="17" s="1"/>
  <c r="I235" i="17"/>
  <c r="Q235" i="17"/>
  <c r="E237" i="17"/>
  <c r="M237" i="17"/>
  <c r="U237" i="17"/>
  <c r="R235" i="18"/>
  <c r="V246" i="18"/>
  <c r="F166" i="18"/>
  <c r="F160" i="18" s="1"/>
  <c r="N166" i="18"/>
  <c r="N160" i="18" s="1"/>
  <c r="V166" i="18"/>
  <c r="V160" i="18" s="1"/>
  <c r="F184" i="18"/>
  <c r="N184" i="18"/>
  <c r="V184" i="18"/>
  <c r="H203" i="18"/>
  <c r="L209" i="18"/>
  <c r="J226" i="18"/>
  <c r="L237" i="18"/>
  <c r="I171" i="19"/>
  <c r="I226" i="19"/>
  <c r="I5" i="19"/>
  <c r="Q171" i="19"/>
  <c r="Q226" i="19"/>
  <c r="Q5" i="19"/>
  <c r="B171" i="17"/>
  <c r="J171" i="17"/>
  <c r="R171" i="17"/>
  <c r="U5" i="18"/>
  <c r="M237" i="18"/>
  <c r="U237" i="18"/>
  <c r="W246" i="18"/>
  <c r="G184" i="18"/>
  <c r="C190" i="18"/>
  <c r="I203" i="18"/>
  <c r="Q203" i="18"/>
  <c r="E209" i="18"/>
  <c r="M209" i="18"/>
  <c r="U209" i="18"/>
  <c r="B226" i="18"/>
  <c r="U190" i="19"/>
  <c r="C171" i="17"/>
  <c r="K171" i="17"/>
  <c r="S171" i="17"/>
  <c r="N237" i="18"/>
  <c r="V237" i="18"/>
  <c r="P166" i="18"/>
  <c r="P160" i="18" s="1"/>
  <c r="H184" i="18"/>
  <c r="B203" i="18"/>
  <c r="J203" i="18"/>
  <c r="R203" i="18"/>
  <c r="F209" i="18"/>
  <c r="N209" i="18"/>
  <c r="V209" i="18"/>
  <c r="T235" i="19"/>
  <c r="V190" i="19"/>
  <c r="B132" i="21"/>
  <c r="J132" i="21"/>
  <c r="H5" i="19"/>
  <c r="P5" i="19"/>
  <c r="D61" i="19"/>
  <c r="L61" i="19"/>
  <c r="T61" i="19"/>
  <c r="D184" i="19"/>
  <c r="L184" i="19"/>
  <c r="H190" i="19"/>
  <c r="P190" i="19"/>
  <c r="H203" i="19"/>
  <c r="P203" i="19"/>
  <c r="D209" i="19"/>
  <c r="L209" i="19"/>
  <c r="T209" i="19"/>
  <c r="H226" i="19"/>
  <c r="P226" i="19"/>
  <c r="D237" i="19"/>
  <c r="L237" i="19"/>
  <c r="T237" i="19"/>
  <c r="H248" i="19"/>
  <c r="P248" i="19"/>
  <c r="B51" i="20"/>
  <c r="J51" i="20"/>
  <c r="R51" i="20"/>
  <c r="F69" i="20"/>
  <c r="N69" i="20"/>
  <c r="V69" i="20"/>
  <c r="H70" i="20"/>
  <c r="P70" i="20"/>
  <c r="B71" i="20"/>
  <c r="J71" i="20"/>
  <c r="R71" i="20"/>
  <c r="D77" i="20"/>
  <c r="D168" i="4" s="1"/>
  <c r="L77" i="20"/>
  <c r="L168" i="4" s="1"/>
  <c r="T77" i="20"/>
  <c r="T168" i="4" s="1"/>
  <c r="F78" i="20"/>
  <c r="F169" i="4" s="1"/>
  <c r="N78" i="20"/>
  <c r="N169" i="4" s="1"/>
  <c r="V78" i="20"/>
  <c r="V169" i="4" s="1"/>
  <c r="H79" i="20"/>
  <c r="H170" i="4" s="1"/>
  <c r="P79" i="20"/>
  <c r="P170" i="4" s="1"/>
  <c r="C213" i="21"/>
  <c r="C175" i="21"/>
  <c r="K213" i="21"/>
  <c r="K175" i="21"/>
  <c r="S213" i="21"/>
  <c r="S175" i="21"/>
  <c r="G141" i="21"/>
  <c r="G132" i="21" s="1"/>
  <c r="O141" i="21"/>
  <c r="O132" i="21" s="1"/>
  <c r="W141" i="21"/>
  <c r="W132" i="21" s="1"/>
  <c r="D153" i="21"/>
  <c r="M153" i="21"/>
  <c r="V153" i="21"/>
  <c r="G157" i="21"/>
  <c r="P157" i="21"/>
  <c r="G160" i="21"/>
  <c r="P160" i="21"/>
  <c r="G171" i="21"/>
  <c r="P171" i="21"/>
  <c r="J175" i="21"/>
  <c r="T175" i="21"/>
  <c r="J192" i="21"/>
  <c r="J183" i="21" s="1"/>
  <c r="S192" i="21"/>
  <c r="S183" i="21" s="1"/>
  <c r="I201" i="21"/>
  <c r="S201" i="21"/>
  <c r="H202" i="21"/>
  <c r="H194" i="21" s="1"/>
  <c r="S202" i="21"/>
  <c r="R203" i="21"/>
  <c r="R194" i="21" s="1"/>
  <c r="I211" i="21"/>
  <c r="T211" i="21"/>
  <c r="T205" i="21" s="1"/>
  <c r="L213" i="21"/>
  <c r="W213" i="21"/>
  <c r="W205" i="21" s="1"/>
  <c r="D213" i="22"/>
  <c r="D175" i="22"/>
  <c r="L213" i="22"/>
  <c r="L175" i="22"/>
  <c r="T213" i="22"/>
  <c r="T175" i="22"/>
  <c r="F153" i="22"/>
  <c r="J175" i="22"/>
  <c r="F202" i="22"/>
  <c r="P203" i="22"/>
  <c r="I194" i="23"/>
  <c r="B205" i="23"/>
  <c r="J205" i="23"/>
  <c r="R205" i="23"/>
  <c r="T205" i="23"/>
  <c r="I190" i="19"/>
  <c r="Q190" i="19"/>
  <c r="E209" i="19"/>
  <c r="M209" i="19"/>
  <c r="U209" i="19"/>
  <c r="E237" i="19"/>
  <c r="M237" i="19"/>
  <c r="U237" i="19"/>
  <c r="I248" i="19"/>
  <c r="Q248" i="19"/>
  <c r="C51" i="20"/>
  <c r="K51" i="20"/>
  <c r="S51" i="20"/>
  <c r="G69" i="20"/>
  <c r="O69" i="20"/>
  <c r="W69" i="20"/>
  <c r="I70" i="20"/>
  <c r="Q70" i="20"/>
  <c r="C71" i="20"/>
  <c r="K71" i="20"/>
  <c r="S71" i="20"/>
  <c r="H141" i="21"/>
  <c r="H132" i="21" s="1"/>
  <c r="P141" i="21"/>
  <c r="P132" i="21" s="1"/>
  <c r="E153" i="21"/>
  <c r="N153" i="21"/>
  <c r="W153" i="21"/>
  <c r="Q157" i="21"/>
  <c r="H160" i="21"/>
  <c r="H171" i="21"/>
  <c r="Q171" i="21"/>
  <c r="B175" i="21"/>
  <c r="U175" i="21"/>
  <c r="B192" i="21"/>
  <c r="B183" i="21" s="1"/>
  <c r="K192" i="21"/>
  <c r="K183" i="21" s="1"/>
  <c r="T192" i="21"/>
  <c r="T183" i="21" s="1"/>
  <c r="J201" i="21"/>
  <c r="T201" i="21"/>
  <c r="I202" i="21"/>
  <c r="T202" i="21"/>
  <c r="S203" i="21"/>
  <c r="F205" i="21"/>
  <c r="N205" i="21"/>
  <c r="K211" i="21"/>
  <c r="K205" i="21" s="1"/>
  <c r="U211" i="21"/>
  <c r="U205" i="21" s="1"/>
  <c r="M213" i="21"/>
  <c r="C141" i="22"/>
  <c r="C132" i="22" s="1"/>
  <c r="C192" i="22"/>
  <c r="K141" i="22"/>
  <c r="K132" i="22" s="1"/>
  <c r="K192" i="22"/>
  <c r="S141" i="22"/>
  <c r="S132" i="22" s="1"/>
  <c r="S192" i="22"/>
  <c r="E153" i="22"/>
  <c r="E201" i="22"/>
  <c r="M153" i="22"/>
  <c r="M201" i="22"/>
  <c r="U153" i="22"/>
  <c r="U201" i="22"/>
  <c r="G157" i="22"/>
  <c r="G202" i="22"/>
  <c r="O157" i="22"/>
  <c r="O202" i="22"/>
  <c r="W157" i="22"/>
  <c r="W202" i="22"/>
  <c r="I203" i="22"/>
  <c r="I160" i="22"/>
  <c r="Q203" i="22"/>
  <c r="Q160" i="22"/>
  <c r="C211" i="22"/>
  <c r="C171" i="22"/>
  <c r="K211" i="22"/>
  <c r="K171" i="22"/>
  <c r="S211" i="22"/>
  <c r="S171" i="22"/>
  <c r="E213" i="22"/>
  <c r="E175" i="22"/>
  <c r="M213" i="22"/>
  <c r="M175" i="22"/>
  <c r="U213" i="22"/>
  <c r="U175" i="22"/>
  <c r="J153" i="22"/>
  <c r="J171" i="22"/>
  <c r="R175" i="22"/>
  <c r="M183" i="23"/>
  <c r="U183" i="23"/>
  <c r="D143" i="25"/>
  <c r="D136" i="25" s="1"/>
  <c r="D105" i="25"/>
  <c r="L105" i="25"/>
  <c r="L143" i="25"/>
  <c r="L136" i="25" s="1"/>
  <c r="T143" i="25"/>
  <c r="T136" i="25" s="1"/>
  <c r="T105" i="25"/>
  <c r="F152" i="25"/>
  <c r="F116" i="25"/>
  <c r="N116" i="25"/>
  <c r="N152" i="25"/>
  <c r="V116" i="25"/>
  <c r="V152" i="25"/>
  <c r="H119" i="25"/>
  <c r="H153" i="25"/>
  <c r="P119" i="25"/>
  <c r="P153" i="25"/>
  <c r="B122" i="25"/>
  <c r="B154" i="25"/>
  <c r="R122" i="25"/>
  <c r="R154" i="25"/>
  <c r="F184" i="19"/>
  <c r="N184" i="19"/>
  <c r="V184" i="19"/>
  <c r="B203" i="19"/>
  <c r="J203" i="19"/>
  <c r="R203" i="19"/>
  <c r="V209" i="19"/>
  <c r="B226" i="19"/>
  <c r="J226" i="19"/>
  <c r="R226" i="19"/>
  <c r="B235" i="19"/>
  <c r="J235" i="19"/>
  <c r="R235" i="19"/>
  <c r="F237" i="19"/>
  <c r="N237" i="19"/>
  <c r="V237" i="19"/>
  <c r="F246" i="19"/>
  <c r="N246" i="19"/>
  <c r="V246" i="19"/>
  <c r="B248" i="19"/>
  <c r="J248" i="19"/>
  <c r="R248" i="19"/>
  <c r="F77" i="20"/>
  <c r="F168" i="4" s="1"/>
  <c r="N77" i="20"/>
  <c r="N168" i="4" s="1"/>
  <c r="V77" i="20"/>
  <c r="V168" i="4" s="1"/>
  <c r="H78" i="20"/>
  <c r="H169" i="4" s="1"/>
  <c r="P78" i="20"/>
  <c r="P169" i="4" s="1"/>
  <c r="I203" i="21"/>
  <c r="I160" i="21"/>
  <c r="Q203" i="21"/>
  <c r="Q194" i="21" s="1"/>
  <c r="Q160" i="21"/>
  <c r="F153" i="21"/>
  <c r="O153" i="21"/>
  <c r="J160" i="21"/>
  <c r="R171" i="21"/>
  <c r="D175" i="21"/>
  <c r="V175" i="21"/>
  <c r="C192" i="21"/>
  <c r="C183" i="21" s="1"/>
  <c r="L192" i="21"/>
  <c r="L183" i="21" s="1"/>
  <c r="K201" i="21"/>
  <c r="K202" i="21"/>
  <c r="U202" i="21"/>
  <c r="U203" i="21"/>
  <c r="U194" i="21" s="1"/>
  <c r="L211" i="21"/>
  <c r="V211" i="21"/>
  <c r="V205" i="21" s="1"/>
  <c r="O213" i="21"/>
  <c r="O205" i="21" s="1"/>
  <c r="H202" i="22"/>
  <c r="H157" i="22"/>
  <c r="P202" i="22"/>
  <c r="P157" i="22"/>
  <c r="B203" i="22"/>
  <c r="B160" i="22"/>
  <c r="J203" i="22"/>
  <c r="J160" i="22"/>
  <c r="R203" i="22"/>
  <c r="R160" i="22"/>
  <c r="D171" i="22"/>
  <c r="D211" i="22"/>
  <c r="L171" i="22"/>
  <c r="L211" i="22"/>
  <c r="T171" i="22"/>
  <c r="T211" i="22"/>
  <c r="F213" i="22"/>
  <c r="F175" i="22"/>
  <c r="N213" i="22"/>
  <c r="N175" i="22"/>
  <c r="V213" i="22"/>
  <c r="V175" i="22"/>
  <c r="M132" i="22"/>
  <c r="U132" i="22"/>
  <c r="J141" i="22"/>
  <c r="J132" i="22" s="1"/>
  <c r="N153" i="22"/>
  <c r="D192" i="22"/>
  <c r="D201" i="22"/>
  <c r="N202" i="22"/>
  <c r="L205" i="23"/>
  <c r="C203" i="19"/>
  <c r="K203" i="19"/>
  <c r="S203" i="19"/>
  <c r="G246" i="19"/>
  <c r="O246" i="19"/>
  <c r="W246" i="19"/>
  <c r="G77" i="20"/>
  <c r="G168" i="4" s="1"/>
  <c r="O77" i="20"/>
  <c r="O168" i="4" s="1"/>
  <c r="W77" i="20"/>
  <c r="W168" i="4" s="1"/>
  <c r="I78" i="20"/>
  <c r="I169" i="4" s="1"/>
  <c r="Q78" i="20"/>
  <c r="Q169" i="4" s="1"/>
  <c r="R141" i="21"/>
  <c r="R132" i="21" s="1"/>
  <c r="G153" i="21"/>
  <c r="B160" i="21"/>
  <c r="K160" i="21"/>
  <c r="G165" i="21"/>
  <c r="O165" i="21"/>
  <c r="W165" i="21"/>
  <c r="J171" i="21"/>
  <c r="E175" i="21"/>
  <c r="N175" i="21"/>
  <c r="D192" i="21"/>
  <c r="D183" i="21" s="1"/>
  <c r="B201" i="21"/>
  <c r="B194" i="21" s="1"/>
  <c r="L201" i="21"/>
  <c r="L202" i="21"/>
  <c r="V202" i="21"/>
  <c r="V203" i="21"/>
  <c r="C211" i="21"/>
  <c r="M211" i="21"/>
  <c r="P213" i="21"/>
  <c r="P205" i="21" s="1"/>
  <c r="E192" i="22"/>
  <c r="E141" i="22"/>
  <c r="E132" i="22" s="1"/>
  <c r="M192" i="22"/>
  <c r="M141" i="22"/>
  <c r="U192" i="22"/>
  <c r="U141" i="22"/>
  <c r="G153" i="22"/>
  <c r="G201" i="22"/>
  <c r="O153" i="22"/>
  <c r="O201" i="22"/>
  <c r="W153" i="22"/>
  <c r="W201" i="22"/>
  <c r="I202" i="22"/>
  <c r="I157" i="22"/>
  <c r="Q202" i="22"/>
  <c r="Q157" i="22"/>
  <c r="C203" i="22"/>
  <c r="C160" i="22"/>
  <c r="K203" i="22"/>
  <c r="K160" i="22"/>
  <c r="S203" i="22"/>
  <c r="S160" i="22"/>
  <c r="E171" i="22"/>
  <c r="E211" i="22"/>
  <c r="M171" i="22"/>
  <c r="M211" i="22"/>
  <c r="U171" i="22"/>
  <c r="U211" i="22"/>
  <c r="G213" i="22"/>
  <c r="G175" i="22"/>
  <c r="O213" i="22"/>
  <c r="O175" i="22"/>
  <c r="W213" i="22"/>
  <c r="W175" i="22"/>
  <c r="N132" i="22"/>
  <c r="V132" i="22"/>
  <c r="B146" i="22"/>
  <c r="J146" i="22"/>
  <c r="R146" i="22"/>
  <c r="R153" i="22"/>
  <c r="D165" i="22"/>
  <c r="L165" i="22"/>
  <c r="T165" i="22"/>
  <c r="R171" i="22"/>
  <c r="C171" i="23"/>
  <c r="C99" i="23"/>
  <c r="C211" i="23"/>
  <c r="C205" i="23" s="1"/>
  <c r="K211" i="23"/>
  <c r="K205" i="23" s="1"/>
  <c r="K171" i="23"/>
  <c r="K99" i="23"/>
  <c r="S211" i="23"/>
  <c r="S205" i="23" s="1"/>
  <c r="S171" i="23"/>
  <c r="S99" i="23"/>
  <c r="E213" i="23"/>
  <c r="E205" i="23" s="1"/>
  <c r="E175" i="23"/>
  <c r="E99" i="23"/>
  <c r="M213" i="23"/>
  <c r="M175" i="23"/>
  <c r="M99" i="23"/>
  <c r="U213" i="23"/>
  <c r="U205" i="23" s="1"/>
  <c r="U175" i="23"/>
  <c r="U99" i="23"/>
  <c r="N146" i="23"/>
  <c r="I183" i="23"/>
  <c r="Q183" i="23"/>
  <c r="B69" i="20"/>
  <c r="J69" i="20"/>
  <c r="R69" i="20"/>
  <c r="D70" i="20"/>
  <c r="L70" i="20"/>
  <c r="T70" i="20"/>
  <c r="F71" i="20"/>
  <c r="N71" i="20"/>
  <c r="V71" i="20"/>
  <c r="Q153" i="21"/>
  <c r="B157" i="21"/>
  <c r="C160" i="21"/>
  <c r="B171" i="21"/>
  <c r="F175" i="21"/>
  <c r="G194" i="21"/>
  <c r="C201" i="21"/>
  <c r="C202" i="21"/>
  <c r="M202" i="21"/>
  <c r="M203" i="21"/>
  <c r="W203" i="21"/>
  <c r="W194" i="21" s="1"/>
  <c r="D211" i="21"/>
  <c r="D205" i="21" s="1"/>
  <c r="G213" i="21"/>
  <c r="G205" i="21" s="1"/>
  <c r="Q213" i="21"/>
  <c r="Q205" i="21" s="1"/>
  <c r="V153" i="22"/>
  <c r="H160" i="22"/>
  <c r="L192" i="22"/>
  <c r="L201" i="22"/>
  <c r="V202" i="22"/>
  <c r="C201" i="23"/>
  <c r="C194" i="23" s="1"/>
  <c r="C153" i="23"/>
  <c r="C48" i="23"/>
  <c r="K153" i="23"/>
  <c r="K201" i="23"/>
  <c r="K194" i="23" s="1"/>
  <c r="K48" i="23"/>
  <c r="S153" i="23"/>
  <c r="S201" i="23"/>
  <c r="S194" i="23" s="1"/>
  <c r="S48" i="23"/>
  <c r="E48" i="23"/>
  <c r="E202" i="23"/>
  <c r="E194" i="23" s="1"/>
  <c r="E157" i="23"/>
  <c r="M48" i="23"/>
  <c r="M157" i="23"/>
  <c r="U48" i="23"/>
  <c r="U202" i="23"/>
  <c r="U194" i="23" s="1"/>
  <c r="U157" i="23"/>
  <c r="G160" i="23"/>
  <c r="G203" i="23"/>
  <c r="G194" i="23" s="1"/>
  <c r="O203" i="23"/>
  <c r="O194" i="23" s="1"/>
  <c r="O160" i="23"/>
  <c r="W203" i="23"/>
  <c r="W194" i="23" s="1"/>
  <c r="W160" i="23"/>
  <c r="M194" i="23"/>
  <c r="H205" i="23"/>
  <c r="P205" i="23"/>
  <c r="C69" i="20"/>
  <c r="K69" i="20"/>
  <c r="S69" i="20"/>
  <c r="E70" i="20"/>
  <c r="M70" i="20"/>
  <c r="U70" i="20"/>
  <c r="G71" i="20"/>
  <c r="O71" i="20"/>
  <c r="W71" i="20"/>
  <c r="R153" i="21"/>
  <c r="D157" i="21"/>
  <c r="D160" i="21"/>
  <c r="N202" i="21"/>
  <c r="N203" i="21"/>
  <c r="E211" i="21"/>
  <c r="E205" i="21" s="1"/>
  <c r="R213" i="21"/>
  <c r="R205" i="21" s="1"/>
  <c r="G192" i="22"/>
  <c r="G141" i="22"/>
  <c r="G132" i="22" s="1"/>
  <c r="O192" i="22"/>
  <c r="O141" i="22"/>
  <c r="O132" i="22" s="1"/>
  <c r="W192" i="22"/>
  <c r="W141" i="22"/>
  <c r="W132" i="22" s="1"/>
  <c r="I201" i="22"/>
  <c r="I153" i="22"/>
  <c r="R141" i="22"/>
  <c r="R132" i="22" s="1"/>
  <c r="G192" i="23"/>
  <c r="G183" i="23" s="1"/>
  <c r="G5" i="23"/>
  <c r="G141" i="23"/>
  <c r="O192" i="23"/>
  <c r="O183" i="23" s="1"/>
  <c r="O5" i="23"/>
  <c r="O141" i="23"/>
  <c r="W192" i="23"/>
  <c r="W183" i="23" s="1"/>
  <c r="W5" i="23"/>
  <c r="W141" i="23"/>
  <c r="D194" i="23"/>
  <c r="G205" i="23"/>
  <c r="W205" i="23"/>
  <c r="I205" i="23"/>
  <c r="Q205" i="23"/>
  <c r="E141" i="21"/>
  <c r="E132" i="21" s="1"/>
  <c r="M141" i="21"/>
  <c r="M132" i="21" s="1"/>
  <c r="U141" i="21"/>
  <c r="U132" i="21" s="1"/>
  <c r="E157" i="21"/>
  <c r="W157" i="21"/>
  <c r="E160" i="21"/>
  <c r="W171" i="21"/>
  <c r="O203" i="21"/>
  <c r="O194" i="21" s="1"/>
  <c r="I213" i="21"/>
  <c r="H192" i="22"/>
  <c r="H141" i="22"/>
  <c r="H132" i="22" s="1"/>
  <c r="P192" i="22"/>
  <c r="P141" i="22"/>
  <c r="P132" i="22" s="1"/>
  <c r="D157" i="22"/>
  <c r="D202" i="22"/>
  <c r="L157" i="22"/>
  <c r="L202" i="22"/>
  <c r="T157" i="22"/>
  <c r="T202" i="22"/>
  <c r="F203" i="22"/>
  <c r="F160" i="22"/>
  <c r="N203" i="22"/>
  <c r="N160" i="22"/>
  <c r="V203" i="22"/>
  <c r="V160" i="22"/>
  <c r="H211" i="22"/>
  <c r="H171" i="22"/>
  <c r="P211" i="22"/>
  <c r="P171" i="22"/>
  <c r="T192" i="22"/>
  <c r="T201" i="22"/>
  <c r="T183" i="23"/>
  <c r="U153" i="21"/>
  <c r="F157" i="21"/>
  <c r="O157" i="21"/>
  <c r="F160" i="21"/>
  <c r="O171" i="21"/>
  <c r="S211" i="21"/>
  <c r="B141" i="22"/>
  <c r="B132" i="22" s="1"/>
  <c r="B153" i="22"/>
  <c r="B171" i="22"/>
  <c r="B175" i="22"/>
  <c r="N194" i="23"/>
  <c r="J122" i="25"/>
  <c r="H175" i="22"/>
  <c r="P175" i="22"/>
  <c r="C5" i="23"/>
  <c r="K5" i="23"/>
  <c r="S5" i="23"/>
  <c r="O48" i="23"/>
  <c r="W48" i="23"/>
  <c r="G99" i="23"/>
  <c r="O99" i="23"/>
  <c r="W99" i="23"/>
  <c r="E153" i="23"/>
  <c r="M153" i="23"/>
  <c r="U153" i="23"/>
  <c r="C160" i="23"/>
  <c r="K160" i="23"/>
  <c r="S160" i="23"/>
  <c r="G171" i="23"/>
  <c r="W171" i="23"/>
  <c r="O175" i="23"/>
  <c r="W175" i="23"/>
  <c r="R192" i="23"/>
  <c r="R183" i="23" s="1"/>
  <c r="N201" i="23"/>
  <c r="T202" i="23"/>
  <c r="P203" i="23"/>
  <c r="P194" i="23" s="1"/>
  <c r="M211" i="23"/>
  <c r="V74" i="24"/>
  <c r="V171" i="4" s="1"/>
  <c r="H52" i="24"/>
  <c r="H75" i="24"/>
  <c r="H172" i="4" s="1"/>
  <c r="H67" i="24"/>
  <c r="P52" i="24"/>
  <c r="P75" i="24"/>
  <c r="P172" i="4" s="1"/>
  <c r="P67" i="24"/>
  <c r="B76" i="24"/>
  <c r="B173" i="4" s="1"/>
  <c r="B68" i="24"/>
  <c r="J76" i="24"/>
  <c r="J173" i="4" s="1"/>
  <c r="J68" i="24"/>
  <c r="R76" i="24"/>
  <c r="R173" i="4" s="1"/>
  <c r="R68" i="24"/>
  <c r="D77" i="24"/>
  <c r="D174" i="4" s="1"/>
  <c r="D52" i="24"/>
  <c r="D69" i="24"/>
  <c r="L77" i="24"/>
  <c r="L174" i="4" s="1"/>
  <c r="L52" i="24"/>
  <c r="L69" i="24"/>
  <c r="T77" i="24"/>
  <c r="T174" i="4" s="1"/>
  <c r="T52" i="24"/>
  <c r="T69" i="24"/>
  <c r="B57" i="24"/>
  <c r="J57" i="24"/>
  <c r="R57" i="24"/>
  <c r="G75" i="24"/>
  <c r="G172" i="4" s="1"/>
  <c r="R110" i="25"/>
  <c r="T110" i="25"/>
  <c r="O146" i="25"/>
  <c r="Q153" i="22"/>
  <c r="G160" i="22"/>
  <c r="O160" i="22"/>
  <c r="W160" i="22"/>
  <c r="I171" i="22"/>
  <c r="Q171" i="22"/>
  <c r="I175" i="22"/>
  <c r="Q175" i="22"/>
  <c r="C201" i="22"/>
  <c r="K201" i="22"/>
  <c r="S201" i="22"/>
  <c r="D5" i="23"/>
  <c r="L5" i="23"/>
  <c r="T5" i="23"/>
  <c r="H48" i="23"/>
  <c r="P48" i="23"/>
  <c r="H99" i="23"/>
  <c r="P99" i="23"/>
  <c r="H141" i="23"/>
  <c r="H132" i="23" s="1"/>
  <c r="P141" i="23"/>
  <c r="F153" i="23"/>
  <c r="N153" i="23"/>
  <c r="V153" i="23"/>
  <c r="F157" i="23"/>
  <c r="N157" i="23"/>
  <c r="D160" i="23"/>
  <c r="L160" i="23"/>
  <c r="T160" i="23"/>
  <c r="H171" i="23"/>
  <c r="P171" i="23"/>
  <c r="H175" i="23"/>
  <c r="P175" i="23"/>
  <c r="J192" i="23"/>
  <c r="J183" i="23" s="1"/>
  <c r="S192" i="23"/>
  <c r="S183" i="23" s="1"/>
  <c r="B194" i="23"/>
  <c r="F201" i="23"/>
  <c r="F194" i="23" s="1"/>
  <c r="L202" i="23"/>
  <c r="H203" i="23"/>
  <c r="H194" i="23" s="1"/>
  <c r="Q203" i="23"/>
  <c r="Q194" i="23" s="1"/>
  <c r="D211" i="23"/>
  <c r="N211" i="23"/>
  <c r="N205" i="23" s="1"/>
  <c r="D213" i="23"/>
  <c r="G52" i="24"/>
  <c r="W52" i="24"/>
  <c r="I52" i="24"/>
  <c r="Q52" i="24"/>
  <c r="Q67" i="24"/>
  <c r="I75" i="24"/>
  <c r="I172" i="4" s="1"/>
  <c r="C77" i="24"/>
  <c r="C174" i="4" s="1"/>
  <c r="I126" i="25"/>
  <c r="Q126" i="25"/>
  <c r="C157" i="22"/>
  <c r="K157" i="22"/>
  <c r="S157" i="22"/>
  <c r="C175" i="22"/>
  <c r="K175" i="22"/>
  <c r="S175" i="22"/>
  <c r="G211" i="22"/>
  <c r="O211" i="22"/>
  <c r="W211" i="22"/>
  <c r="F5" i="23"/>
  <c r="N5" i="23"/>
  <c r="V5" i="23"/>
  <c r="B48" i="23"/>
  <c r="J48" i="23"/>
  <c r="R48" i="23"/>
  <c r="B99" i="23"/>
  <c r="J99" i="23"/>
  <c r="R99" i="23"/>
  <c r="B141" i="23"/>
  <c r="B132" i="23" s="1"/>
  <c r="J141" i="23"/>
  <c r="J132" i="23" s="1"/>
  <c r="R141" i="23"/>
  <c r="R132" i="23" s="1"/>
  <c r="H153" i="23"/>
  <c r="P153" i="23"/>
  <c r="H157" i="23"/>
  <c r="P157" i="23"/>
  <c r="F160" i="23"/>
  <c r="N160" i="23"/>
  <c r="V160" i="23"/>
  <c r="B171" i="23"/>
  <c r="J171" i="23"/>
  <c r="R171" i="23"/>
  <c r="B175" i="23"/>
  <c r="J175" i="23"/>
  <c r="R175" i="23"/>
  <c r="C192" i="23"/>
  <c r="C183" i="23" s="1"/>
  <c r="L192" i="23"/>
  <c r="L183" i="23" s="1"/>
  <c r="R201" i="23"/>
  <c r="R194" i="23" s="1"/>
  <c r="J203" i="23"/>
  <c r="F211" i="23"/>
  <c r="F205" i="23" s="1"/>
  <c r="S77" i="24"/>
  <c r="S174" i="4" s="1"/>
  <c r="W146" i="25"/>
  <c r="C126" i="25"/>
  <c r="S126" i="25"/>
  <c r="I157" i="23"/>
  <c r="Q157" i="23"/>
  <c r="D192" i="23"/>
  <c r="D183" i="23" s="1"/>
  <c r="V192" i="23"/>
  <c r="V183" i="23" s="1"/>
  <c r="J201" i="23"/>
  <c r="B203" i="23"/>
  <c r="Q76" i="24"/>
  <c r="Q173" i="4" s="1"/>
  <c r="F143" i="25"/>
  <c r="F136" i="25" s="1"/>
  <c r="F105" i="25"/>
  <c r="N105" i="25"/>
  <c r="N143" i="25"/>
  <c r="V105" i="25"/>
  <c r="V143" i="25"/>
  <c r="V136" i="25" s="1"/>
  <c r="H152" i="25"/>
  <c r="H146" i="25" s="1"/>
  <c r="H116" i="25"/>
  <c r="P152" i="25"/>
  <c r="P146" i="25" s="1"/>
  <c r="P116" i="25"/>
  <c r="H98" i="25"/>
  <c r="P98" i="25"/>
  <c r="O110" i="25"/>
  <c r="W110" i="25"/>
  <c r="N136" i="25"/>
  <c r="D156" i="25"/>
  <c r="T156" i="25"/>
  <c r="B153" i="23"/>
  <c r="B157" i="23"/>
  <c r="J157" i="23"/>
  <c r="R157" i="23"/>
  <c r="L171" i="23"/>
  <c r="T171" i="23"/>
  <c r="L175" i="23"/>
  <c r="T175" i="23"/>
  <c r="N192" i="23"/>
  <c r="N183" i="23" s="1"/>
  <c r="T201" i="23"/>
  <c r="E67" i="24"/>
  <c r="E75" i="24"/>
  <c r="E172" i="4" s="1"/>
  <c r="M67" i="24"/>
  <c r="M75" i="24"/>
  <c r="M172" i="4" s="1"/>
  <c r="U67" i="24"/>
  <c r="U75" i="24"/>
  <c r="U172" i="4" s="1"/>
  <c r="G68" i="24"/>
  <c r="G76" i="24"/>
  <c r="G173" i="4" s="1"/>
  <c r="O68" i="24"/>
  <c r="O76" i="24"/>
  <c r="O173" i="4" s="1"/>
  <c r="W68" i="24"/>
  <c r="W76" i="24"/>
  <c r="W173" i="4" s="1"/>
  <c r="I69" i="24"/>
  <c r="I77" i="24"/>
  <c r="I174" i="4" s="1"/>
  <c r="Q69" i="24"/>
  <c r="Q77" i="24"/>
  <c r="Q174" i="4" s="1"/>
  <c r="O75" i="24"/>
  <c r="O172" i="4" s="1"/>
  <c r="G110" i="25"/>
  <c r="U171" i="23"/>
  <c r="F192" i="23"/>
  <c r="F183" i="23" s="1"/>
  <c r="L201" i="23"/>
  <c r="L194" i="23" s="1"/>
  <c r="V205" i="23"/>
  <c r="K77" i="24"/>
  <c r="K174" i="4" s="1"/>
  <c r="B98" i="25"/>
  <c r="J98" i="25"/>
  <c r="R98" i="25"/>
  <c r="H156" i="25"/>
  <c r="E160" i="22"/>
  <c r="M160" i="22"/>
  <c r="U160" i="22"/>
  <c r="V48" i="23"/>
  <c r="F99" i="23"/>
  <c r="N99" i="23"/>
  <c r="V99" i="23"/>
  <c r="D153" i="23"/>
  <c r="V171" i="23"/>
  <c r="F175" i="23"/>
  <c r="N175" i="23"/>
  <c r="V175" i="23"/>
  <c r="E52" i="24"/>
  <c r="U52" i="24"/>
  <c r="I57" i="24"/>
  <c r="Q57" i="24"/>
  <c r="I76" i="24"/>
  <c r="I173" i="4" s="1"/>
  <c r="V146" i="25"/>
  <c r="H105" i="25"/>
  <c r="P105" i="25"/>
  <c r="G116" i="25"/>
  <c r="Q119" i="25"/>
  <c r="H122" i="25"/>
  <c r="C136" i="25"/>
  <c r="K136" i="25"/>
  <c r="S136" i="25"/>
  <c r="E146" i="25"/>
  <c r="M146" i="25"/>
  <c r="U146" i="25"/>
  <c r="J152" i="25"/>
  <c r="J146" i="25" s="1"/>
  <c r="P154" i="25"/>
  <c r="S116" i="26"/>
  <c r="G122" i="26"/>
  <c r="D110" i="27"/>
  <c r="L110" i="27"/>
  <c r="T110" i="27"/>
  <c r="B52" i="24"/>
  <c r="J52" i="24"/>
  <c r="R52" i="24"/>
  <c r="F75" i="24"/>
  <c r="F172" i="4" s="1"/>
  <c r="N75" i="24"/>
  <c r="N172" i="4" s="1"/>
  <c r="V75" i="24"/>
  <c r="V172" i="4" s="1"/>
  <c r="H76" i="24"/>
  <c r="H173" i="4" s="1"/>
  <c r="P76" i="24"/>
  <c r="P173" i="4" s="1"/>
  <c r="B77" i="24"/>
  <c r="B174" i="4" s="1"/>
  <c r="J77" i="24"/>
  <c r="J174" i="4" s="1"/>
  <c r="R77" i="24"/>
  <c r="R174" i="4" s="1"/>
  <c r="I105" i="25"/>
  <c r="Q105" i="25"/>
  <c r="Q116" i="25"/>
  <c r="I119" i="25"/>
  <c r="R119" i="25"/>
  <c r="K152" i="25"/>
  <c r="K146" i="25" s="1"/>
  <c r="F154" i="25"/>
  <c r="O122" i="26"/>
  <c r="T116" i="25"/>
  <c r="B119" i="25"/>
  <c r="K119" i="25"/>
  <c r="T119" i="25"/>
  <c r="K122" i="25"/>
  <c r="T122" i="25"/>
  <c r="B152" i="25"/>
  <c r="V154" i="25"/>
  <c r="I143" i="26"/>
  <c r="R122" i="27"/>
  <c r="T143" i="27"/>
  <c r="C119" i="25"/>
  <c r="L119" i="25"/>
  <c r="L122" i="25"/>
  <c r="U122" i="25"/>
  <c r="F153" i="25"/>
  <c r="Q143" i="26"/>
  <c r="L143" i="27"/>
  <c r="L105" i="27"/>
  <c r="H119" i="27"/>
  <c r="H153" i="27"/>
  <c r="P119" i="27"/>
  <c r="P153" i="27"/>
  <c r="B154" i="27"/>
  <c r="B122" i="27"/>
  <c r="J122" i="27"/>
  <c r="J154" i="27"/>
  <c r="H110" i="27"/>
  <c r="P110" i="27"/>
  <c r="F116" i="27"/>
  <c r="D122" i="25"/>
  <c r="M122" i="25"/>
  <c r="R152" i="25"/>
  <c r="N116" i="27"/>
  <c r="E122" i="25"/>
  <c r="I136" i="25"/>
  <c r="Q136" i="25"/>
  <c r="C146" i="25"/>
  <c r="S146" i="25"/>
  <c r="N154" i="25"/>
  <c r="F156" i="25"/>
  <c r="N156" i="25"/>
  <c r="V156" i="25"/>
  <c r="E119" i="26"/>
  <c r="E153" i="26"/>
  <c r="M119" i="26"/>
  <c r="M153" i="26"/>
  <c r="U119" i="26"/>
  <c r="U153" i="26"/>
  <c r="C116" i="26"/>
  <c r="V116" i="27"/>
  <c r="G105" i="25"/>
  <c r="O105" i="25"/>
  <c r="W105" i="25"/>
  <c r="O116" i="25"/>
  <c r="D126" i="25"/>
  <c r="L126" i="25"/>
  <c r="T126" i="25"/>
  <c r="B136" i="25"/>
  <c r="J136" i="25"/>
  <c r="R136" i="25"/>
  <c r="L146" i="25"/>
  <c r="T146" i="25"/>
  <c r="G156" i="25"/>
  <c r="O156" i="25"/>
  <c r="W156" i="25"/>
  <c r="I110" i="26"/>
  <c r="Q110" i="26"/>
  <c r="C110" i="26"/>
  <c r="K110" i="26"/>
  <c r="S110" i="26"/>
  <c r="E110" i="26"/>
  <c r="M110" i="26"/>
  <c r="U110" i="26"/>
  <c r="K116" i="26"/>
  <c r="O126" i="27"/>
  <c r="E105" i="26"/>
  <c r="M105" i="26"/>
  <c r="U105" i="26"/>
  <c r="G152" i="26"/>
  <c r="O152" i="26"/>
  <c r="W152" i="26"/>
  <c r="C154" i="26"/>
  <c r="K154" i="26"/>
  <c r="S154" i="26"/>
  <c r="H105" i="27"/>
  <c r="P105" i="27"/>
  <c r="D116" i="27"/>
  <c r="L116" i="27"/>
  <c r="T116" i="27"/>
  <c r="B119" i="27"/>
  <c r="K119" i="27"/>
  <c r="V119" i="27"/>
  <c r="E122" i="27"/>
  <c r="P122" i="27"/>
  <c r="H152" i="27"/>
  <c r="G154" i="27"/>
  <c r="R90" i="31"/>
  <c r="L120" i="31"/>
  <c r="F105" i="26"/>
  <c r="N105" i="26"/>
  <c r="V105" i="26"/>
  <c r="B116" i="26"/>
  <c r="J116" i="26"/>
  <c r="R116" i="26"/>
  <c r="F122" i="26"/>
  <c r="N122" i="26"/>
  <c r="V122" i="26"/>
  <c r="H143" i="26"/>
  <c r="P143" i="26"/>
  <c r="H152" i="26"/>
  <c r="P152" i="26"/>
  <c r="B153" i="26"/>
  <c r="J153" i="26"/>
  <c r="R153" i="26"/>
  <c r="D154" i="26"/>
  <c r="L154" i="26"/>
  <c r="T154" i="26"/>
  <c r="E116" i="27"/>
  <c r="M116" i="27"/>
  <c r="U116" i="27"/>
  <c r="L119" i="27"/>
  <c r="W119" i="27"/>
  <c r="F122" i="27"/>
  <c r="Q122" i="27"/>
  <c r="C143" i="27"/>
  <c r="S143" i="27"/>
  <c r="K152" i="27"/>
  <c r="J153" i="27"/>
  <c r="C122" i="29"/>
  <c r="C113" i="29" s="1"/>
  <c r="C99" i="29"/>
  <c r="K122" i="29"/>
  <c r="K113" i="29" s="1"/>
  <c r="K99" i="29"/>
  <c r="S122" i="29"/>
  <c r="S113" i="29" s="1"/>
  <c r="S99" i="29"/>
  <c r="E105" i="29"/>
  <c r="E123" i="29"/>
  <c r="M105" i="29"/>
  <c r="M123" i="29"/>
  <c r="U105" i="29"/>
  <c r="U123" i="29"/>
  <c r="E84" i="29"/>
  <c r="M84" i="29"/>
  <c r="U84" i="29"/>
  <c r="B113" i="29"/>
  <c r="J113" i="29"/>
  <c r="R113" i="29"/>
  <c r="G119" i="29"/>
  <c r="B90" i="30"/>
  <c r="B119" i="30"/>
  <c r="J90" i="30"/>
  <c r="J119" i="30"/>
  <c r="D120" i="30"/>
  <c r="D94" i="30"/>
  <c r="L120" i="30"/>
  <c r="L94" i="30"/>
  <c r="T120" i="30"/>
  <c r="T94" i="30"/>
  <c r="F122" i="30"/>
  <c r="F99" i="30"/>
  <c r="N122" i="30"/>
  <c r="N99" i="30"/>
  <c r="V122" i="30"/>
  <c r="V99" i="30"/>
  <c r="P123" i="30"/>
  <c r="P105" i="30"/>
  <c r="G84" i="30"/>
  <c r="O84" i="30"/>
  <c r="W84" i="30"/>
  <c r="I84" i="30"/>
  <c r="Q84" i="30"/>
  <c r="B119" i="31"/>
  <c r="B90" i="31"/>
  <c r="J90" i="31"/>
  <c r="J119" i="31"/>
  <c r="D120" i="31"/>
  <c r="D94" i="31"/>
  <c r="T120" i="31"/>
  <c r="T94" i="31"/>
  <c r="F122" i="31"/>
  <c r="F99" i="31"/>
  <c r="N122" i="31"/>
  <c r="N99" i="31"/>
  <c r="V122" i="31"/>
  <c r="V99" i="31"/>
  <c r="P123" i="31"/>
  <c r="P105" i="31"/>
  <c r="D116" i="26"/>
  <c r="L116" i="26"/>
  <c r="T116" i="26"/>
  <c r="H122" i="26"/>
  <c r="P122" i="26"/>
  <c r="B143" i="26"/>
  <c r="J143" i="26"/>
  <c r="R143" i="26"/>
  <c r="D153" i="26"/>
  <c r="L153" i="26"/>
  <c r="T153" i="26"/>
  <c r="I119" i="27"/>
  <c r="I153" i="27"/>
  <c r="Q119" i="27"/>
  <c r="Q153" i="27"/>
  <c r="C122" i="27"/>
  <c r="C154" i="27"/>
  <c r="K122" i="27"/>
  <c r="K154" i="27"/>
  <c r="S122" i="27"/>
  <c r="S154" i="27"/>
  <c r="K105" i="27"/>
  <c r="G116" i="27"/>
  <c r="O116" i="27"/>
  <c r="W116" i="27"/>
  <c r="E119" i="27"/>
  <c r="O119" i="27"/>
  <c r="I122" i="27"/>
  <c r="T122" i="27"/>
  <c r="P152" i="27"/>
  <c r="O154" i="27"/>
  <c r="W119" i="29"/>
  <c r="H105" i="30"/>
  <c r="R119" i="30"/>
  <c r="E116" i="26"/>
  <c r="M116" i="26"/>
  <c r="U116" i="26"/>
  <c r="I122" i="26"/>
  <c r="Q122" i="26"/>
  <c r="F119" i="27"/>
  <c r="U122" i="27"/>
  <c r="S152" i="27"/>
  <c r="R153" i="27"/>
  <c r="I120" i="29"/>
  <c r="I113" i="29" s="1"/>
  <c r="F116" i="26"/>
  <c r="N116" i="26"/>
  <c r="V116" i="26"/>
  <c r="B122" i="26"/>
  <c r="J122" i="26"/>
  <c r="R122" i="26"/>
  <c r="F153" i="26"/>
  <c r="N153" i="26"/>
  <c r="V153" i="26"/>
  <c r="E105" i="27"/>
  <c r="M105" i="27"/>
  <c r="U105" i="27"/>
  <c r="I116" i="27"/>
  <c r="Q116" i="27"/>
  <c r="G119" i="27"/>
  <c r="V122" i="27"/>
  <c r="U153" i="27"/>
  <c r="D113" i="29"/>
  <c r="L113" i="29"/>
  <c r="T113" i="29"/>
  <c r="Q120" i="29"/>
  <c r="Q113" i="29" s="1"/>
  <c r="C84" i="30"/>
  <c r="K84" i="30"/>
  <c r="S84" i="30"/>
  <c r="H84" i="31"/>
  <c r="P84" i="31"/>
  <c r="B116" i="27"/>
  <c r="J116" i="27"/>
  <c r="R116" i="27"/>
  <c r="S119" i="27"/>
  <c r="M122" i="27"/>
  <c r="E126" i="27"/>
  <c r="M126" i="27"/>
  <c r="U126" i="27"/>
  <c r="C152" i="27"/>
  <c r="W154" i="27"/>
  <c r="W119" i="30"/>
  <c r="Q120" i="30"/>
  <c r="S122" i="30"/>
  <c r="U123" i="30"/>
  <c r="D84" i="30"/>
  <c r="L84" i="30"/>
  <c r="T84" i="30"/>
  <c r="F84" i="30"/>
  <c r="N84" i="30"/>
  <c r="V84" i="30"/>
  <c r="H84" i="30"/>
  <c r="P84" i="30"/>
  <c r="T119" i="27"/>
  <c r="D122" i="27"/>
  <c r="N122" i="27"/>
  <c r="E119" i="29"/>
  <c r="E113" i="29" s="1"/>
  <c r="M119" i="29"/>
  <c r="M113" i="29" s="1"/>
  <c r="U119" i="29"/>
  <c r="U113" i="29" s="1"/>
  <c r="G120" i="29"/>
  <c r="O120" i="29"/>
  <c r="O113" i="29" s="1"/>
  <c r="W120" i="29"/>
  <c r="P99" i="30"/>
  <c r="F105" i="30"/>
  <c r="O105" i="30"/>
  <c r="O119" i="30"/>
  <c r="B120" i="30"/>
  <c r="U120" i="30"/>
  <c r="K122" i="30"/>
  <c r="K123" i="30"/>
  <c r="H119" i="31"/>
  <c r="H90" i="31"/>
  <c r="P119" i="31"/>
  <c r="P90" i="31"/>
  <c r="B94" i="31"/>
  <c r="C105" i="31"/>
  <c r="S105" i="31"/>
  <c r="I119" i="31"/>
  <c r="H120" i="31"/>
  <c r="N123" i="31"/>
  <c r="B90" i="29"/>
  <c r="J90" i="29"/>
  <c r="R90" i="29"/>
  <c r="H105" i="29"/>
  <c r="P105" i="29"/>
  <c r="F119" i="29"/>
  <c r="N119" i="29"/>
  <c r="V119" i="29"/>
  <c r="H120" i="29"/>
  <c r="P120" i="29"/>
  <c r="F123" i="29"/>
  <c r="N123" i="29"/>
  <c r="V123" i="29"/>
  <c r="Q119" i="30"/>
  <c r="S120" i="30"/>
  <c r="E90" i="30"/>
  <c r="M90" i="30"/>
  <c r="U90" i="30"/>
  <c r="M94" i="30"/>
  <c r="H99" i="30"/>
  <c r="Q99" i="30"/>
  <c r="G105" i="30"/>
  <c r="G119" i="30"/>
  <c r="P119" i="30"/>
  <c r="B122" i="30"/>
  <c r="L122" i="30"/>
  <c r="B123" i="30"/>
  <c r="L123" i="30"/>
  <c r="V123" i="30"/>
  <c r="E122" i="31"/>
  <c r="E99" i="31"/>
  <c r="M122" i="31"/>
  <c r="M99" i="31"/>
  <c r="U122" i="31"/>
  <c r="U99" i="31"/>
  <c r="G123" i="31"/>
  <c r="G105" i="31"/>
  <c r="O123" i="31"/>
  <c r="O105" i="31"/>
  <c r="W123" i="31"/>
  <c r="W105" i="31"/>
  <c r="Q90" i="31"/>
  <c r="Q94" i="31"/>
  <c r="D105" i="31"/>
  <c r="K120" i="31"/>
  <c r="D51" i="33"/>
  <c r="L51" i="33"/>
  <c r="T51" i="33"/>
  <c r="P78" i="34"/>
  <c r="L80" i="34"/>
  <c r="T80" i="34"/>
  <c r="D90" i="29"/>
  <c r="L90" i="29"/>
  <c r="T90" i="29"/>
  <c r="D94" i="29"/>
  <c r="L94" i="29"/>
  <c r="T94" i="29"/>
  <c r="F99" i="29"/>
  <c r="N99" i="29"/>
  <c r="V99" i="29"/>
  <c r="B105" i="29"/>
  <c r="J105" i="29"/>
  <c r="R105" i="29"/>
  <c r="H119" i="29"/>
  <c r="H113" i="29" s="1"/>
  <c r="P119" i="29"/>
  <c r="G122" i="30"/>
  <c r="G99" i="30"/>
  <c r="O122" i="30"/>
  <c r="O99" i="30"/>
  <c r="W122" i="30"/>
  <c r="W99" i="30"/>
  <c r="Q123" i="30"/>
  <c r="W90" i="30"/>
  <c r="G94" i="30"/>
  <c r="O94" i="30"/>
  <c r="J99" i="30"/>
  <c r="S99" i="30"/>
  <c r="I105" i="30"/>
  <c r="R105" i="30"/>
  <c r="S119" i="30"/>
  <c r="D122" i="30"/>
  <c r="D123" i="30"/>
  <c r="N123" i="30"/>
  <c r="U120" i="31"/>
  <c r="F90" i="31"/>
  <c r="P120" i="31"/>
  <c r="W122" i="31"/>
  <c r="V123" i="31"/>
  <c r="F72" i="33"/>
  <c r="N72" i="33"/>
  <c r="V72" i="33"/>
  <c r="E94" i="29"/>
  <c r="M94" i="29"/>
  <c r="U94" i="29"/>
  <c r="G99" i="29"/>
  <c r="O99" i="29"/>
  <c r="W99" i="29"/>
  <c r="C105" i="29"/>
  <c r="K105" i="29"/>
  <c r="S105" i="29"/>
  <c r="H94" i="30"/>
  <c r="P94" i="30"/>
  <c r="T99" i="30"/>
  <c r="J105" i="30"/>
  <c r="T105" i="30"/>
  <c r="K119" i="30"/>
  <c r="E122" i="30"/>
  <c r="E123" i="30"/>
  <c r="T119" i="31"/>
  <c r="V120" i="31"/>
  <c r="D84" i="31"/>
  <c r="L84" i="31"/>
  <c r="T84" i="31"/>
  <c r="I94" i="31"/>
  <c r="K105" i="31"/>
  <c r="S120" i="31"/>
  <c r="D122" i="31"/>
  <c r="G72" i="33"/>
  <c r="O72" i="33"/>
  <c r="W72" i="33"/>
  <c r="D105" i="29"/>
  <c r="L105" i="29"/>
  <c r="T105" i="29"/>
  <c r="C119" i="30"/>
  <c r="U119" i="31"/>
  <c r="G94" i="31"/>
  <c r="G120" i="31"/>
  <c r="O94" i="31"/>
  <c r="O120" i="31"/>
  <c r="W94" i="31"/>
  <c r="W120" i="31"/>
  <c r="I122" i="31"/>
  <c r="I99" i="31"/>
  <c r="Q122" i="31"/>
  <c r="Q99" i="31"/>
  <c r="V90" i="31"/>
  <c r="J94" i="31"/>
  <c r="L105" i="31"/>
  <c r="F123" i="31"/>
  <c r="H78" i="33"/>
  <c r="H57" i="33"/>
  <c r="P78" i="33"/>
  <c r="P57" i="33"/>
  <c r="B79" i="33"/>
  <c r="B72" i="33" s="1"/>
  <c r="B60" i="33"/>
  <c r="J79" i="33"/>
  <c r="J72" i="33" s="1"/>
  <c r="J60" i="33"/>
  <c r="R79" i="33"/>
  <c r="R72" i="33" s="1"/>
  <c r="R60" i="33"/>
  <c r="D80" i="33"/>
  <c r="D72" i="33" s="1"/>
  <c r="D63" i="33"/>
  <c r="L80" i="33"/>
  <c r="L63" i="33"/>
  <c r="T80" i="33"/>
  <c r="T63" i="33"/>
  <c r="B51" i="33"/>
  <c r="J51" i="33"/>
  <c r="I99" i="29"/>
  <c r="Q99" i="29"/>
  <c r="J94" i="30"/>
  <c r="R94" i="30"/>
  <c r="S123" i="30"/>
  <c r="B122" i="31"/>
  <c r="B99" i="31"/>
  <c r="J122" i="31"/>
  <c r="J99" i="31"/>
  <c r="R122" i="31"/>
  <c r="R99" i="31"/>
  <c r="T123" i="31"/>
  <c r="C120" i="31"/>
  <c r="B99" i="29"/>
  <c r="J99" i="29"/>
  <c r="R99" i="29"/>
  <c r="C94" i="30"/>
  <c r="K94" i="30"/>
  <c r="S94" i="30"/>
  <c r="G90" i="31"/>
  <c r="G119" i="31"/>
  <c r="O90" i="31"/>
  <c r="O119" i="31"/>
  <c r="W90" i="31"/>
  <c r="W119" i="31"/>
  <c r="C122" i="31"/>
  <c r="C99" i="31"/>
  <c r="K122" i="31"/>
  <c r="K99" i="31"/>
  <c r="S122" i="31"/>
  <c r="S99" i="31"/>
  <c r="E105" i="31"/>
  <c r="E123" i="31"/>
  <c r="M105" i="31"/>
  <c r="M123" i="31"/>
  <c r="U105" i="31"/>
  <c r="U123" i="31"/>
  <c r="M90" i="31"/>
  <c r="E57" i="33"/>
  <c r="M57" i="33"/>
  <c r="U57" i="33"/>
  <c r="C60" i="33"/>
  <c r="K60" i="33"/>
  <c r="S60" i="33"/>
  <c r="I63" i="33"/>
  <c r="Q63" i="33"/>
  <c r="I78" i="33"/>
  <c r="I72" i="33" s="1"/>
  <c r="Q78" i="33"/>
  <c r="Q72" i="33" s="1"/>
  <c r="E80" i="33"/>
  <c r="E72" i="33" s="1"/>
  <c r="M80" i="33"/>
  <c r="M72" i="33" s="1"/>
  <c r="U80" i="33"/>
  <c r="U72" i="33" s="1"/>
  <c r="L78" i="34"/>
  <c r="T78" i="34"/>
  <c r="N79" i="34"/>
  <c r="V79" i="34"/>
  <c r="P80" i="34"/>
  <c r="J57" i="34"/>
  <c r="S57" i="34"/>
  <c r="J60" i="34"/>
  <c r="B63" i="34"/>
  <c r="K63" i="34"/>
  <c r="T63" i="34"/>
  <c r="N80" i="34"/>
  <c r="T80" i="35"/>
  <c r="D60" i="33"/>
  <c r="L60" i="33"/>
  <c r="T60" i="33"/>
  <c r="M78" i="34"/>
  <c r="U78" i="34"/>
  <c r="G79" i="34"/>
  <c r="G60" i="34"/>
  <c r="O79" i="34"/>
  <c r="O60" i="34"/>
  <c r="W79" i="34"/>
  <c r="W60" i="34"/>
  <c r="Q80" i="34"/>
  <c r="B57" i="34"/>
  <c r="B60" i="34"/>
  <c r="K60" i="34"/>
  <c r="T60" i="34"/>
  <c r="C63" i="34"/>
  <c r="L63" i="34"/>
  <c r="V63" i="34"/>
  <c r="H78" i="34"/>
  <c r="V78" i="34"/>
  <c r="L79" i="34"/>
  <c r="I78" i="35"/>
  <c r="I57" i="35"/>
  <c r="Q78" i="35"/>
  <c r="Q57" i="35"/>
  <c r="C79" i="35"/>
  <c r="C60" i="35"/>
  <c r="K79" i="35"/>
  <c r="K60" i="35"/>
  <c r="S79" i="35"/>
  <c r="S60" i="35"/>
  <c r="E80" i="35"/>
  <c r="E63" i="35"/>
  <c r="M80" i="35"/>
  <c r="M63" i="35"/>
  <c r="U80" i="35"/>
  <c r="U63" i="35"/>
  <c r="E72" i="37"/>
  <c r="M72" i="37"/>
  <c r="C63" i="33"/>
  <c r="K63" i="33"/>
  <c r="S63" i="33"/>
  <c r="U57" i="34"/>
  <c r="C60" i="34"/>
  <c r="D63" i="34"/>
  <c r="W78" i="34"/>
  <c r="B78" i="35"/>
  <c r="B57" i="35"/>
  <c r="J78" i="35"/>
  <c r="J57" i="35"/>
  <c r="R78" i="35"/>
  <c r="R57" i="35"/>
  <c r="D79" i="35"/>
  <c r="D60" i="35"/>
  <c r="L79" i="35"/>
  <c r="L60" i="35"/>
  <c r="T79" i="35"/>
  <c r="T60" i="35"/>
  <c r="F80" i="35"/>
  <c r="F63" i="35"/>
  <c r="N80" i="35"/>
  <c r="N63" i="35"/>
  <c r="V80" i="35"/>
  <c r="V63" i="35"/>
  <c r="E51" i="35"/>
  <c r="M51" i="35"/>
  <c r="U51" i="35"/>
  <c r="V72" i="37"/>
  <c r="C90" i="31"/>
  <c r="K90" i="31"/>
  <c r="S90" i="31"/>
  <c r="F60" i="33"/>
  <c r="N60" i="33"/>
  <c r="V60" i="33"/>
  <c r="D78" i="33"/>
  <c r="L78" i="33"/>
  <c r="T78" i="33"/>
  <c r="H80" i="33"/>
  <c r="P80" i="33"/>
  <c r="M57" i="34"/>
  <c r="D60" i="34"/>
  <c r="F63" i="34"/>
  <c r="S80" i="34"/>
  <c r="C78" i="35"/>
  <c r="C57" i="35"/>
  <c r="K78" i="35"/>
  <c r="K57" i="35"/>
  <c r="S78" i="35"/>
  <c r="S57" i="35"/>
  <c r="E79" i="35"/>
  <c r="E60" i="35"/>
  <c r="W80" i="35"/>
  <c r="G60" i="33"/>
  <c r="O60" i="33"/>
  <c r="W60" i="33"/>
  <c r="E57" i="34"/>
  <c r="N57" i="34"/>
  <c r="T78" i="35"/>
  <c r="I78" i="34"/>
  <c r="I57" i="34"/>
  <c r="Q78" i="34"/>
  <c r="Q57" i="34"/>
  <c r="S79" i="34"/>
  <c r="E80" i="34"/>
  <c r="E63" i="34"/>
  <c r="M80" i="34"/>
  <c r="M63" i="34"/>
  <c r="U80" i="34"/>
  <c r="U63" i="34"/>
  <c r="R79" i="34"/>
  <c r="J80" i="34"/>
  <c r="E57" i="35"/>
  <c r="E78" i="35"/>
  <c r="M57" i="35"/>
  <c r="M78" i="35"/>
  <c r="U57" i="35"/>
  <c r="U78" i="35"/>
  <c r="G79" i="35"/>
  <c r="G60" i="35"/>
  <c r="O79" i="35"/>
  <c r="O60" i="35"/>
  <c r="W79" i="35"/>
  <c r="W60" i="35"/>
  <c r="I63" i="35"/>
  <c r="I80" i="35"/>
  <c r="Q63" i="35"/>
  <c r="Q80" i="35"/>
  <c r="E51" i="34"/>
  <c r="M51" i="34"/>
  <c r="U51" i="34"/>
  <c r="F57" i="35"/>
  <c r="F78" i="35"/>
  <c r="N57" i="35"/>
  <c r="N78" i="35"/>
  <c r="V57" i="35"/>
  <c r="V78" i="35"/>
  <c r="H79" i="35"/>
  <c r="H60" i="35"/>
  <c r="P79" i="35"/>
  <c r="P60" i="35"/>
  <c r="B63" i="35"/>
  <c r="B80" i="35"/>
  <c r="J63" i="35"/>
  <c r="J80" i="35"/>
  <c r="R63" i="35"/>
  <c r="R80" i="35"/>
  <c r="R57" i="34"/>
  <c r="I60" i="34"/>
  <c r="W78" i="35"/>
  <c r="B51" i="35"/>
  <c r="J51" i="35"/>
  <c r="R51" i="35"/>
  <c r="C72" i="37"/>
  <c r="S72" i="37"/>
  <c r="C60" i="37"/>
  <c r="I78" i="37"/>
  <c r="I72" i="37" s="1"/>
  <c r="Q78" i="37"/>
  <c r="Q72" i="37" s="1"/>
  <c r="E60" i="38"/>
  <c r="N60" i="38"/>
  <c r="E63" i="38"/>
  <c r="N63" i="38"/>
  <c r="W63" i="38"/>
  <c r="G78" i="38"/>
  <c r="S78" i="38"/>
  <c r="G79" i="38"/>
  <c r="Q79" i="38"/>
  <c r="G80" i="38"/>
  <c r="Q80" i="38"/>
  <c r="D79" i="39"/>
  <c r="D60" i="39"/>
  <c r="L79" i="39"/>
  <c r="L60" i="39"/>
  <c r="T79" i="39"/>
  <c r="T60" i="39"/>
  <c r="V80" i="39"/>
  <c r="R57" i="39"/>
  <c r="F63" i="39"/>
  <c r="W78" i="39"/>
  <c r="F57" i="37"/>
  <c r="N57" i="37"/>
  <c r="V57" i="37"/>
  <c r="D60" i="37"/>
  <c r="L60" i="37"/>
  <c r="T60" i="37"/>
  <c r="B63" i="37"/>
  <c r="J63" i="37"/>
  <c r="R63" i="37"/>
  <c r="B78" i="37"/>
  <c r="B72" i="37" s="1"/>
  <c r="J78" i="37"/>
  <c r="J72" i="37" s="1"/>
  <c r="R78" i="37"/>
  <c r="R72" i="37" s="1"/>
  <c r="F80" i="37"/>
  <c r="F72" i="37" s="1"/>
  <c r="N80" i="37"/>
  <c r="N72" i="37" s="1"/>
  <c r="V80" i="37"/>
  <c r="O57" i="38"/>
  <c r="W57" i="38"/>
  <c r="F60" i="38"/>
  <c r="O60" i="38"/>
  <c r="F63" i="38"/>
  <c r="O63" i="38"/>
  <c r="J78" i="38"/>
  <c r="T78" i="38"/>
  <c r="T79" i="38"/>
  <c r="H80" i="38"/>
  <c r="W80" i="39"/>
  <c r="C51" i="39"/>
  <c r="K51" i="39"/>
  <c r="S51" i="39"/>
  <c r="H57" i="39"/>
  <c r="C80" i="39"/>
  <c r="N69" i="45"/>
  <c r="G57" i="37"/>
  <c r="O57" i="37"/>
  <c r="W57" i="37"/>
  <c r="E60" i="37"/>
  <c r="M60" i="37"/>
  <c r="U60" i="37"/>
  <c r="C63" i="37"/>
  <c r="K63" i="37"/>
  <c r="S63" i="37"/>
  <c r="C78" i="37"/>
  <c r="K78" i="37"/>
  <c r="K72" i="37" s="1"/>
  <c r="S78" i="37"/>
  <c r="G80" i="37"/>
  <c r="G72" i="37" s="1"/>
  <c r="O80" i="37"/>
  <c r="O72" i="37" s="1"/>
  <c r="W80" i="37"/>
  <c r="W72" i="37" s="1"/>
  <c r="H57" i="38"/>
  <c r="P60" i="38"/>
  <c r="P63" i="38"/>
  <c r="K78" i="38"/>
  <c r="I79" i="38"/>
  <c r="U79" i="38"/>
  <c r="I80" i="38"/>
  <c r="S80" i="38"/>
  <c r="I57" i="39"/>
  <c r="H60" i="39"/>
  <c r="G78" i="39"/>
  <c r="E69" i="45"/>
  <c r="G63" i="35"/>
  <c r="O63" i="35"/>
  <c r="W63" i="35"/>
  <c r="H57" i="37"/>
  <c r="P57" i="37"/>
  <c r="D63" i="37"/>
  <c r="L63" i="37"/>
  <c r="T63" i="37"/>
  <c r="D78" i="37"/>
  <c r="D72" i="37" s="1"/>
  <c r="L78" i="37"/>
  <c r="L72" i="37" s="1"/>
  <c r="T78" i="37"/>
  <c r="T72" i="37" s="1"/>
  <c r="I57" i="38"/>
  <c r="B78" i="38"/>
  <c r="L78" i="38"/>
  <c r="L79" i="38"/>
  <c r="V79" i="38"/>
  <c r="V80" i="38"/>
  <c r="J57" i="39"/>
  <c r="I60" i="39"/>
  <c r="U78" i="37"/>
  <c r="U72" i="37" s="1"/>
  <c r="P78" i="38"/>
  <c r="R79" i="38"/>
  <c r="T80" i="38"/>
  <c r="R57" i="38"/>
  <c r="R60" i="38"/>
  <c r="C78" i="38"/>
  <c r="M79" i="38"/>
  <c r="K80" i="38"/>
  <c r="F57" i="39"/>
  <c r="F78" i="39"/>
  <c r="N57" i="39"/>
  <c r="N78" i="39"/>
  <c r="V57" i="39"/>
  <c r="V78" i="39"/>
  <c r="B63" i="39"/>
  <c r="B80" i="39"/>
  <c r="J63" i="39"/>
  <c r="J80" i="39"/>
  <c r="R63" i="39"/>
  <c r="R80" i="39"/>
  <c r="L63" i="39"/>
  <c r="V63" i="39"/>
  <c r="K80" i="39"/>
  <c r="G81" i="41"/>
  <c r="O81" i="41"/>
  <c r="W81" i="41"/>
  <c r="I69" i="45"/>
  <c r="H60" i="37"/>
  <c r="P60" i="37"/>
  <c r="Q78" i="38"/>
  <c r="C79" i="38"/>
  <c r="C60" i="38"/>
  <c r="K79" i="38"/>
  <c r="K60" i="38"/>
  <c r="S79" i="38"/>
  <c r="S60" i="38"/>
  <c r="U80" i="38"/>
  <c r="J60" i="38"/>
  <c r="T63" i="38"/>
  <c r="D78" i="38"/>
  <c r="D79" i="38"/>
  <c r="M63" i="39"/>
  <c r="O78" i="39"/>
  <c r="I60" i="37"/>
  <c r="Q60" i="37"/>
  <c r="B60" i="38"/>
  <c r="C63" i="38"/>
  <c r="L63" i="38"/>
  <c r="U63" i="38"/>
  <c r="B79" i="39"/>
  <c r="B60" i="39"/>
  <c r="J79" i="39"/>
  <c r="J60" i="39"/>
  <c r="R79" i="39"/>
  <c r="R60" i="39"/>
  <c r="T80" i="39"/>
  <c r="B57" i="39"/>
  <c r="P57" i="39"/>
  <c r="P60" i="39"/>
  <c r="D63" i="39"/>
  <c r="N63" i="39"/>
  <c r="T78" i="39"/>
  <c r="Q79" i="39"/>
  <c r="I81" i="41"/>
  <c r="Q81" i="41"/>
  <c r="M60" i="35"/>
  <c r="U60" i="35"/>
  <c r="B60" i="37"/>
  <c r="J60" i="37"/>
  <c r="R60" i="37"/>
  <c r="D63" i="38"/>
  <c r="M63" i="38"/>
  <c r="C79" i="39"/>
  <c r="C60" i="39"/>
  <c r="K79" i="39"/>
  <c r="K60" i="39"/>
  <c r="S79" i="39"/>
  <c r="S60" i="39"/>
  <c r="U80" i="39"/>
  <c r="I51" i="39"/>
  <c r="Q51" i="39"/>
  <c r="Q57" i="39"/>
  <c r="E63" i="39"/>
  <c r="S80" i="39"/>
  <c r="B69" i="45"/>
  <c r="J69" i="45"/>
  <c r="F90" i="41"/>
  <c r="F81" i="41" s="1"/>
  <c r="N90" i="41"/>
  <c r="N81" i="41" s="1"/>
  <c r="V90" i="41"/>
  <c r="V81" i="41" s="1"/>
  <c r="C90" i="42"/>
  <c r="K90" i="42"/>
  <c r="S90" i="42"/>
  <c r="H90" i="43"/>
  <c r="P90" i="43"/>
  <c r="I60" i="45"/>
  <c r="Q60" i="45"/>
  <c r="R77" i="45"/>
  <c r="R69" i="45" s="1"/>
  <c r="G103" i="50"/>
  <c r="G80" i="50"/>
  <c r="O103" i="50"/>
  <c r="O80" i="50"/>
  <c r="W103" i="50"/>
  <c r="W80" i="50"/>
  <c r="C105" i="50"/>
  <c r="C87" i="50"/>
  <c r="K105" i="50"/>
  <c r="K87" i="50"/>
  <c r="S105" i="50"/>
  <c r="S87" i="50"/>
  <c r="B60" i="45"/>
  <c r="J60" i="45"/>
  <c r="I52" i="47"/>
  <c r="Q52" i="47"/>
  <c r="C52" i="47"/>
  <c r="K52" i="47"/>
  <c r="S52" i="47"/>
  <c r="E52" i="47"/>
  <c r="M52" i="47"/>
  <c r="U52" i="47"/>
  <c r="B103" i="49"/>
  <c r="B96" i="49" s="1"/>
  <c r="B80" i="49"/>
  <c r="J103" i="49"/>
  <c r="J80" i="49"/>
  <c r="R103" i="49"/>
  <c r="R80" i="49"/>
  <c r="F105" i="49"/>
  <c r="F96" i="49" s="1"/>
  <c r="F87" i="49"/>
  <c r="N105" i="49"/>
  <c r="N87" i="49"/>
  <c r="V105" i="49"/>
  <c r="V87" i="49"/>
  <c r="I83" i="50"/>
  <c r="M90" i="42"/>
  <c r="U90" i="42"/>
  <c r="D69" i="45"/>
  <c r="L69" i="45"/>
  <c r="T69" i="45"/>
  <c r="H77" i="46"/>
  <c r="H60" i="46"/>
  <c r="P77" i="46"/>
  <c r="P60" i="46"/>
  <c r="F60" i="46"/>
  <c r="V60" i="46"/>
  <c r="D83" i="49"/>
  <c r="D96" i="49"/>
  <c r="L96" i="49"/>
  <c r="T96" i="49"/>
  <c r="N96" i="49"/>
  <c r="V96" i="49"/>
  <c r="Q83" i="50"/>
  <c r="C72" i="41"/>
  <c r="K72" i="41"/>
  <c r="S72" i="41"/>
  <c r="H72" i="42"/>
  <c r="P72" i="42"/>
  <c r="E72" i="43"/>
  <c r="M72" i="43"/>
  <c r="U72" i="43"/>
  <c r="D60" i="45"/>
  <c r="L60" i="45"/>
  <c r="T60" i="45"/>
  <c r="M77" i="45"/>
  <c r="M69" i="45" s="1"/>
  <c r="V77" i="45"/>
  <c r="V69" i="45" s="1"/>
  <c r="I77" i="46"/>
  <c r="I60" i="46"/>
  <c r="Q77" i="46"/>
  <c r="Q60" i="46"/>
  <c r="J77" i="46"/>
  <c r="F73" i="49"/>
  <c r="N73" i="49"/>
  <c r="V73" i="49"/>
  <c r="L83" i="49"/>
  <c r="E96" i="49"/>
  <c r="M96" i="49"/>
  <c r="U96" i="49"/>
  <c r="B103" i="50"/>
  <c r="J103" i="50"/>
  <c r="R103" i="50"/>
  <c r="D104" i="50"/>
  <c r="L104" i="50"/>
  <c r="T104" i="50"/>
  <c r="F105" i="50"/>
  <c r="N105" i="50"/>
  <c r="V105" i="50"/>
  <c r="G73" i="50"/>
  <c r="O73" i="50"/>
  <c r="W73" i="50"/>
  <c r="I73" i="50"/>
  <c r="Q73" i="50"/>
  <c r="D72" i="41"/>
  <c r="L72" i="41"/>
  <c r="T72" i="41"/>
  <c r="I72" i="42"/>
  <c r="Q72" i="42"/>
  <c r="F72" i="43"/>
  <c r="N72" i="43"/>
  <c r="V72" i="43"/>
  <c r="E60" i="45"/>
  <c r="N77" i="45"/>
  <c r="W77" i="45"/>
  <c r="W69" i="45" s="1"/>
  <c r="T83" i="49"/>
  <c r="E72" i="41"/>
  <c r="M72" i="41"/>
  <c r="U72" i="41"/>
  <c r="B72" i="42"/>
  <c r="J72" i="42"/>
  <c r="R72" i="42"/>
  <c r="G72" i="43"/>
  <c r="O72" i="43"/>
  <c r="W72" i="43"/>
  <c r="F60" i="45"/>
  <c r="O77" i="45"/>
  <c r="O69" i="45" s="1"/>
  <c r="C60" i="46"/>
  <c r="C77" i="46"/>
  <c r="K60" i="46"/>
  <c r="K77" i="46"/>
  <c r="S60" i="46"/>
  <c r="S77" i="46"/>
  <c r="I52" i="46"/>
  <c r="Q52" i="46"/>
  <c r="L60" i="46"/>
  <c r="J103" i="51"/>
  <c r="R103" i="51"/>
  <c r="N105" i="51"/>
  <c r="V105" i="51"/>
  <c r="E60" i="39"/>
  <c r="M60" i="39"/>
  <c r="U60" i="39"/>
  <c r="G60" i="45"/>
  <c r="P77" i="45"/>
  <c r="P69" i="45" s="1"/>
  <c r="N60" i="46"/>
  <c r="G96" i="49"/>
  <c r="O96" i="49"/>
  <c r="W96" i="49"/>
  <c r="H60" i="45"/>
  <c r="E60" i="46"/>
  <c r="E77" i="46"/>
  <c r="M60" i="46"/>
  <c r="M77" i="46"/>
  <c r="U60" i="46"/>
  <c r="U77" i="46"/>
  <c r="E60" i="47"/>
  <c r="E77" i="47"/>
  <c r="M60" i="47"/>
  <c r="M77" i="47"/>
  <c r="U60" i="47"/>
  <c r="U77" i="47"/>
  <c r="C73" i="50"/>
  <c r="K73" i="50"/>
  <c r="S73" i="50"/>
  <c r="D103" i="51"/>
  <c r="D80" i="51"/>
  <c r="L103" i="51"/>
  <c r="L80" i="51"/>
  <c r="T103" i="51"/>
  <c r="T80" i="51"/>
  <c r="F104" i="51"/>
  <c r="F83" i="51"/>
  <c r="N104" i="51"/>
  <c r="N83" i="51"/>
  <c r="V104" i="51"/>
  <c r="V83" i="51"/>
  <c r="H105" i="51"/>
  <c r="H87" i="51"/>
  <c r="P105" i="51"/>
  <c r="P87" i="51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I60" i="47"/>
  <c r="Q60" i="47"/>
  <c r="H80" i="49"/>
  <c r="P80" i="49"/>
  <c r="F83" i="49"/>
  <c r="N83" i="49"/>
  <c r="V83" i="49"/>
  <c r="B104" i="49"/>
  <c r="J104" i="49"/>
  <c r="R104" i="49"/>
  <c r="E80" i="50"/>
  <c r="M80" i="50"/>
  <c r="U80" i="50"/>
  <c r="C83" i="50"/>
  <c r="K83" i="50"/>
  <c r="S83" i="50"/>
  <c r="G104" i="50"/>
  <c r="O104" i="50"/>
  <c r="W104" i="50"/>
  <c r="B80" i="51"/>
  <c r="J80" i="51"/>
  <c r="R80" i="51"/>
  <c r="H83" i="51"/>
  <c r="P83" i="51"/>
  <c r="D104" i="51"/>
  <c r="L104" i="51"/>
  <c r="T104" i="51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H87" i="49"/>
  <c r="P87" i="49"/>
  <c r="E87" i="50"/>
  <c r="M87" i="50"/>
  <c r="U87" i="50"/>
  <c r="B87" i="51"/>
  <c r="J87" i="51"/>
  <c r="R87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K96" i="49" l="1"/>
  <c r="R96" i="49"/>
  <c r="S96" i="49"/>
  <c r="C96" i="49"/>
  <c r="J96" i="49"/>
  <c r="H72" i="33"/>
  <c r="P72" i="33"/>
  <c r="T72" i="33"/>
  <c r="L72" i="33"/>
  <c r="P113" i="29"/>
  <c r="V113" i="29"/>
  <c r="N113" i="29"/>
  <c r="G113" i="29"/>
  <c r="W113" i="29"/>
  <c r="S74" i="24"/>
  <c r="S171" i="4" s="1"/>
  <c r="B146" i="25"/>
  <c r="R146" i="25"/>
  <c r="N74" i="24"/>
  <c r="N171" i="4" s="1"/>
  <c r="O69" i="4"/>
  <c r="O142" i="4" s="1"/>
  <c r="O74" i="24"/>
  <c r="O171" i="4" s="1"/>
  <c r="F146" i="25"/>
  <c r="M74" i="24"/>
  <c r="M171" i="4" s="1"/>
  <c r="F74" i="24"/>
  <c r="F171" i="4" s="1"/>
  <c r="F69" i="4"/>
  <c r="F142" i="4" s="1"/>
  <c r="D205" i="23"/>
  <c r="T163" i="23"/>
  <c r="T146" i="23" s="1"/>
  <c r="T61" i="20"/>
  <c r="T114" i="4" s="1"/>
  <c r="Q144" i="23"/>
  <c r="Q132" i="23" s="1"/>
  <c r="Q60" i="20"/>
  <c r="Q57" i="20"/>
  <c r="Q56" i="20" s="1"/>
  <c r="I179" i="23"/>
  <c r="I165" i="23" s="1"/>
  <c r="I62" i="20"/>
  <c r="I115" i="4" s="1"/>
  <c r="Q163" i="23"/>
  <c r="Q146" i="23" s="1"/>
  <c r="Q61" i="20"/>
  <c r="Q114" i="4" s="1"/>
  <c r="P144" i="23"/>
  <c r="P60" i="20"/>
  <c r="P113" i="4" s="1"/>
  <c r="D179" i="23"/>
  <c r="D165" i="23" s="1"/>
  <c r="D62" i="20"/>
  <c r="D115" i="4" s="1"/>
  <c r="M144" i="23"/>
  <c r="M132" i="23" s="1"/>
  <c r="M60" i="20"/>
  <c r="M113" i="4" s="1"/>
  <c r="I57" i="20"/>
  <c r="I56" i="20" s="1"/>
  <c r="I163" i="23"/>
  <c r="I146" i="23" s="1"/>
  <c r="I61" i="20"/>
  <c r="I114" i="4" s="1"/>
  <c r="I59" i="20"/>
  <c r="I112" i="4" s="1"/>
  <c r="G163" i="23"/>
  <c r="G146" i="23" s="1"/>
  <c r="G61" i="20"/>
  <c r="G114" i="4" s="1"/>
  <c r="F163" i="23"/>
  <c r="F146" i="23" s="1"/>
  <c r="F61" i="20"/>
  <c r="F114" i="4" s="1"/>
  <c r="J194" i="23"/>
  <c r="P132" i="23"/>
  <c r="U144" i="23"/>
  <c r="U132" i="23" s="1"/>
  <c r="U60" i="20"/>
  <c r="U113" i="4" s="1"/>
  <c r="Q179" i="23"/>
  <c r="Q165" i="23" s="1"/>
  <c r="Q62" i="20"/>
  <c r="Q115" i="4" s="1"/>
  <c r="C194" i="21"/>
  <c r="C205" i="21"/>
  <c r="L194" i="21"/>
  <c r="S194" i="21"/>
  <c r="T76" i="20"/>
  <c r="T167" i="4" s="1"/>
  <c r="T65" i="4"/>
  <c r="T138" i="4" s="1"/>
  <c r="L65" i="4"/>
  <c r="L138" i="4" s="1"/>
  <c r="I65" i="4"/>
  <c r="I138" i="4" s="1"/>
  <c r="P76" i="20"/>
  <c r="P167" i="4" s="1"/>
  <c r="P65" i="4"/>
  <c r="P138" i="4" s="1"/>
  <c r="S205" i="21"/>
  <c r="G65" i="4"/>
  <c r="G138" i="4" s="1"/>
  <c r="W76" i="20"/>
  <c r="W167" i="4" s="1"/>
  <c r="W65" i="4"/>
  <c r="W138" i="4" s="1"/>
  <c r="N194" i="21"/>
  <c r="M194" i="21"/>
  <c r="V76" i="20"/>
  <c r="V167" i="4" s="1"/>
  <c r="V65" i="4"/>
  <c r="V138" i="4" s="1"/>
  <c r="M205" i="21"/>
  <c r="Q76" i="20"/>
  <c r="Q167" i="4" s="1"/>
  <c r="Q65" i="4"/>
  <c r="Q138" i="4" s="1"/>
  <c r="M205" i="23"/>
  <c r="L205" i="21"/>
  <c r="F76" i="20"/>
  <c r="F167" i="4" s="1"/>
  <c r="F65" i="4"/>
  <c r="F138" i="4" s="1"/>
  <c r="D76" i="20"/>
  <c r="D167" i="4" s="1"/>
  <c r="D65" i="4"/>
  <c r="D138" i="4" s="1"/>
  <c r="V194" i="21"/>
  <c r="T194" i="21"/>
  <c r="K194" i="21"/>
  <c r="U76" i="20"/>
  <c r="U167" i="4" s="1"/>
  <c r="U65" i="4"/>
  <c r="U138" i="4" s="1"/>
  <c r="M76" i="20"/>
  <c r="M167" i="4" s="1"/>
  <c r="M65" i="4"/>
  <c r="M138" i="4" s="1"/>
  <c r="T194" i="23"/>
  <c r="O76" i="20"/>
  <c r="O167" i="4" s="1"/>
  <c r="O65" i="4"/>
  <c r="O138" i="4" s="1"/>
  <c r="E76" i="20"/>
  <c r="E167" i="4" s="1"/>
  <c r="E65" i="4"/>
  <c r="E138" i="4" s="1"/>
  <c r="N76" i="20"/>
  <c r="N167" i="4" s="1"/>
  <c r="N65" i="4"/>
  <c r="N138" i="4" s="1"/>
  <c r="K217" i="19"/>
  <c r="K80" i="16"/>
  <c r="K77" i="16"/>
  <c r="K76" i="16" s="1"/>
  <c r="J217" i="19"/>
  <c r="J80" i="16"/>
  <c r="J109" i="4" s="1"/>
  <c r="V178" i="19"/>
  <c r="N79" i="16"/>
  <c r="C109" i="4"/>
  <c r="C79" i="16"/>
  <c r="C108" i="4" s="1"/>
  <c r="G79" i="16"/>
  <c r="V217" i="19"/>
  <c r="V77" i="16"/>
  <c r="V76" i="16" s="1"/>
  <c r="V80" i="16"/>
  <c r="K229" i="19"/>
  <c r="K81" i="16"/>
  <c r="K110" i="4" s="1"/>
  <c r="S217" i="19"/>
  <c r="S80" i="16"/>
  <c r="S109" i="4" s="1"/>
  <c r="R217" i="19"/>
  <c r="R80" i="16"/>
  <c r="R109" i="4" s="1"/>
  <c r="O217" i="19"/>
  <c r="O80" i="16"/>
  <c r="O109" i="4" s="1"/>
  <c r="N229" i="19"/>
  <c r="N195" i="19"/>
  <c r="N178" i="19" s="1"/>
  <c r="G5" i="7"/>
  <c r="G52" i="7" s="1"/>
  <c r="K97" i="16"/>
  <c r="K95" i="16" s="1"/>
  <c r="F217" i="18"/>
  <c r="F97" i="16"/>
  <c r="F95" i="16" s="1"/>
  <c r="W217" i="18"/>
  <c r="W97" i="16"/>
  <c r="G100" i="16"/>
  <c r="G163" i="4" s="1"/>
  <c r="G61" i="4"/>
  <c r="G134" i="4" s="1"/>
  <c r="T217" i="18"/>
  <c r="T97" i="16"/>
  <c r="T95" i="16" s="1"/>
  <c r="S217" i="18"/>
  <c r="S97" i="16"/>
  <c r="S95" i="16" s="1"/>
  <c r="O217" i="18"/>
  <c r="O97" i="16"/>
  <c r="L217" i="18"/>
  <c r="L97" i="16"/>
  <c r="L95" i="16" s="1"/>
  <c r="B52" i="16"/>
  <c r="B61" i="4" s="1"/>
  <c r="B134" i="4" s="1"/>
  <c r="B101" i="16"/>
  <c r="B164" i="4" s="1"/>
  <c r="B91" i="16"/>
  <c r="B89" i="16" s="1"/>
  <c r="W95" i="16"/>
  <c r="O95" i="16"/>
  <c r="N95" i="16"/>
  <c r="U229" i="17"/>
  <c r="H100" i="16"/>
  <c r="H163" i="4" s="1"/>
  <c r="H61" i="4"/>
  <c r="H134" i="4" s="1"/>
  <c r="Q229" i="17"/>
  <c r="H229" i="17"/>
  <c r="I229" i="17"/>
  <c r="J253" i="15"/>
  <c r="J78" i="12"/>
  <c r="J71" i="12"/>
  <c r="J70" i="12" s="1"/>
  <c r="M233" i="15"/>
  <c r="M76" i="12"/>
  <c r="R253" i="15"/>
  <c r="R78" i="12"/>
  <c r="R107" i="4" s="1"/>
  <c r="U233" i="15"/>
  <c r="U76" i="12"/>
  <c r="I253" i="15"/>
  <c r="I78" i="12"/>
  <c r="I107" i="4" s="1"/>
  <c r="Q253" i="15"/>
  <c r="Q78" i="12"/>
  <c r="Q107" i="4" s="1"/>
  <c r="L233" i="15"/>
  <c r="L76" i="12"/>
  <c r="L71" i="12"/>
  <c r="L70" i="12" s="1"/>
  <c r="T233" i="15"/>
  <c r="T76" i="12"/>
  <c r="T71" i="12"/>
  <c r="T70" i="12" s="1"/>
  <c r="H253" i="15"/>
  <c r="H78" i="12"/>
  <c r="H107" i="4" s="1"/>
  <c r="P253" i="15"/>
  <c r="P78" i="12"/>
  <c r="P107" i="4" s="1"/>
  <c r="K233" i="15"/>
  <c r="K76" i="12"/>
  <c r="K71" i="12"/>
  <c r="K70" i="12" s="1"/>
  <c r="S233" i="15"/>
  <c r="S76" i="12"/>
  <c r="S71" i="12"/>
  <c r="S70" i="12" s="1"/>
  <c r="R233" i="15"/>
  <c r="R76" i="12"/>
  <c r="R71" i="12"/>
  <c r="R70" i="12" s="1"/>
  <c r="N75" i="12"/>
  <c r="E233" i="15"/>
  <c r="E76" i="12"/>
  <c r="N71" i="12"/>
  <c r="N70" i="12" s="1"/>
  <c r="M63" i="12"/>
  <c r="B63" i="12"/>
  <c r="M57" i="4"/>
  <c r="M132" i="4" s="1"/>
  <c r="B86" i="12"/>
  <c r="K63" i="12"/>
  <c r="K86" i="12"/>
  <c r="K98" i="12"/>
  <c r="K159" i="4" s="1"/>
  <c r="M98" i="12"/>
  <c r="M159" i="4" s="1"/>
  <c r="U98" i="12"/>
  <c r="U159" i="4" s="1"/>
  <c r="J96" i="12"/>
  <c r="J157" i="4" s="1"/>
  <c r="J55" i="4"/>
  <c r="J130" i="4" s="1"/>
  <c r="H98" i="12"/>
  <c r="H159" i="4" s="1"/>
  <c r="H57" i="4"/>
  <c r="H132" i="4" s="1"/>
  <c r="R3" i="4"/>
  <c r="R128" i="4" s="1"/>
  <c r="E86" i="12"/>
  <c r="E57" i="4"/>
  <c r="E132" i="4" s="1"/>
  <c r="Q5" i="4"/>
  <c r="Q3" i="4"/>
  <c r="Q128" i="4" s="1"/>
  <c r="R63" i="12"/>
  <c r="R57" i="4"/>
  <c r="R132" i="4" s="1"/>
  <c r="R98" i="12"/>
  <c r="R159" i="4" s="1"/>
  <c r="B73" i="12"/>
  <c r="H86" i="12"/>
  <c r="B98" i="12"/>
  <c r="B159" i="4" s="1"/>
  <c r="V5" i="7"/>
  <c r="V52" i="7" s="1"/>
  <c r="T3" i="4"/>
  <c r="T128" i="4" s="1"/>
  <c r="P3" i="4"/>
  <c r="P128" i="4" s="1"/>
  <c r="P5" i="4"/>
  <c r="E98" i="12"/>
  <c r="E159" i="4" s="1"/>
  <c r="H63" i="12"/>
  <c r="H55" i="4" s="1"/>
  <c r="H130" i="4" s="1"/>
  <c r="J98" i="12"/>
  <c r="J159" i="4" s="1"/>
  <c r="J57" i="4"/>
  <c r="J132" i="4" s="1"/>
  <c r="J86" i="12"/>
  <c r="J5" i="7"/>
  <c r="J53" i="7" s="1"/>
  <c r="D96" i="12"/>
  <c r="D157" i="4" s="1"/>
  <c r="D55" i="4"/>
  <c r="D130" i="4" s="1"/>
  <c r="E63" i="12"/>
  <c r="E96" i="12" s="1"/>
  <c r="E157" i="4" s="1"/>
  <c r="T98" i="12"/>
  <c r="T159" i="4" s="1"/>
  <c r="T57" i="4"/>
  <c r="T132" i="4" s="1"/>
  <c r="K3" i="4"/>
  <c r="K128" i="4" s="1"/>
  <c r="L3" i="4"/>
  <c r="L128" i="4" s="1"/>
  <c r="L5" i="4"/>
  <c r="M147" i="11"/>
  <c r="M56" i="8"/>
  <c r="M101" i="4" s="1"/>
  <c r="E136" i="11"/>
  <c r="E52" i="8"/>
  <c r="E51" i="8" s="1"/>
  <c r="E55" i="8"/>
  <c r="T136" i="11"/>
  <c r="T55" i="8"/>
  <c r="T100" i="4" s="1"/>
  <c r="D136" i="11"/>
  <c r="D55" i="8"/>
  <c r="D100" i="4" s="1"/>
  <c r="I147" i="11"/>
  <c r="I56" i="8"/>
  <c r="I101" i="4" s="1"/>
  <c r="R136" i="11"/>
  <c r="R55" i="8"/>
  <c r="R52" i="8"/>
  <c r="R51" i="8" s="1"/>
  <c r="T52" i="8"/>
  <c r="T51" i="8" s="1"/>
  <c r="H147" i="11"/>
  <c r="H56" i="8"/>
  <c r="H101" i="4" s="1"/>
  <c r="Q136" i="11"/>
  <c r="Q55" i="8"/>
  <c r="Q52" i="8"/>
  <c r="Q51" i="8" s="1"/>
  <c r="D52" i="8"/>
  <c r="D51" i="8" s="1"/>
  <c r="F147" i="11"/>
  <c r="F56" i="8"/>
  <c r="F101" i="4" s="1"/>
  <c r="M136" i="11"/>
  <c r="M55" i="8"/>
  <c r="M52" i="8"/>
  <c r="M51" i="8" s="1"/>
  <c r="Q147" i="11"/>
  <c r="Q56" i="8"/>
  <c r="Q101" i="4" s="1"/>
  <c r="P147" i="11"/>
  <c r="P56" i="8"/>
  <c r="P101" i="4" s="1"/>
  <c r="E147" i="11"/>
  <c r="E56" i="8"/>
  <c r="E101" i="4" s="1"/>
  <c r="N147" i="11"/>
  <c r="N56" i="8"/>
  <c r="N101" i="4" s="1"/>
  <c r="J136" i="11"/>
  <c r="J52" i="8"/>
  <c r="J51" i="8" s="1"/>
  <c r="J55" i="8"/>
  <c r="L54" i="8"/>
  <c r="L99" i="4" s="1"/>
  <c r="U136" i="11"/>
  <c r="U55" i="8"/>
  <c r="U52" i="8"/>
  <c r="U51" i="8" s="1"/>
  <c r="I136" i="11"/>
  <c r="I52" i="8"/>
  <c r="I51" i="8" s="1"/>
  <c r="I55" i="8"/>
  <c r="W52" i="4"/>
  <c r="W129" i="4" s="1"/>
  <c r="L65" i="8"/>
  <c r="L154" i="4" s="1"/>
  <c r="W59" i="8"/>
  <c r="D65" i="8"/>
  <c r="D154" i="4" s="1"/>
  <c r="D59" i="8"/>
  <c r="O65" i="8"/>
  <c r="O154" i="4" s="1"/>
  <c r="O52" i="4"/>
  <c r="O129" i="4" s="1"/>
  <c r="O59" i="8"/>
  <c r="C65" i="8"/>
  <c r="C154" i="4" s="1"/>
  <c r="C59" i="8"/>
  <c r="L5" i="7"/>
  <c r="L55" i="7" s="1"/>
  <c r="U5" i="7"/>
  <c r="U54" i="7" s="1"/>
  <c r="R5" i="7"/>
  <c r="R54" i="7" s="1"/>
  <c r="N5" i="7"/>
  <c r="N55" i="7" s="1"/>
  <c r="T5" i="7"/>
  <c r="T55" i="7" s="1"/>
  <c r="N52" i="4"/>
  <c r="G65" i="8"/>
  <c r="G154" i="4" s="1"/>
  <c r="G52" i="4"/>
  <c r="G129" i="4" s="1"/>
  <c r="N59" i="8"/>
  <c r="S5" i="7"/>
  <c r="S55" i="7" s="1"/>
  <c r="T59" i="8"/>
  <c r="T52" i="4"/>
  <c r="T129" i="4" s="1"/>
  <c r="T65" i="8"/>
  <c r="T154" i="4" s="1"/>
  <c r="I5" i="7"/>
  <c r="I55" i="7" s="1"/>
  <c r="O5" i="7"/>
  <c r="O54" i="7" s="1"/>
  <c r="H5" i="7"/>
  <c r="H53" i="7" s="1"/>
  <c r="D5" i="7"/>
  <c r="D55" i="7" s="1"/>
  <c r="D47" i="7" s="1"/>
  <c r="B5" i="7"/>
  <c r="B55" i="7" s="1"/>
  <c r="B47" i="7" s="1"/>
  <c r="O53" i="7"/>
  <c r="O55" i="7"/>
  <c r="N48" i="6"/>
  <c r="N46" i="6"/>
  <c r="N45" i="6"/>
  <c r="N42" i="6"/>
  <c r="N43" i="6"/>
  <c r="W55" i="7"/>
  <c r="W52" i="7"/>
  <c r="R42" i="6"/>
  <c r="R43" i="6"/>
  <c r="R46" i="6"/>
  <c r="R45" i="6"/>
  <c r="R44" i="6"/>
  <c r="S44" i="6"/>
  <c r="M44" i="6"/>
  <c r="W44" i="6"/>
  <c r="O42" i="6"/>
  <c r="O44" i="6"/>
  <c r="D27" i="5"/>
  <c r="D5" i="5" s="1"/>
  <c r="S48" i="6"/>
  <c r="M43" i="6"/>
  <c r="P46" i="6"/>
  <c r="J27" i="5"/>
  <c r="K27" i="5"/>
  <c r="B27" i="5"/>
  <c r="F5" i="6"/>
  <c r="U27" i="5"/>
  <c r="U5" i="5" s="1"/>
  <c r="U48" i="5" s="1"/>
  <c r="T5" i="6"/>
  <c r="J42" i="6"/>
  <c r="J41" i="6" s="1"/>
  <c r="W54" i="7"/>
  <c r="C5" i="7"/>
  <c r="C55" i="7" s="1"/>
  <c r="C47" i="7" s="1"/>
  <c r="F5" i="5"/>
  <c r="F48" i="5" s="1"/>
  <c r="H42" i="6"/>
  <c r="M46" i="6"/>
  <c r="L43" i="6"/>
  <c r="W53" i="7"/>
  <c r="U45" i="6"/>
  <c r="W45" i="6"/>
  <c r="M45" i="6"/>
  <c r="J47" i="6"/>
  <c r="W46" i="6"/>
  <c r="F27" i="5"/>
  <c r="M52" i="7"/>
  <c r="M54" i="7"/>
  <c r="M53" i="7"/>
  <c r="D42" i="5"/>
  <c r="D46" i="5"/>
  <c r="D45" i="5"/>
  <c r="D44" i="5"/>
  <c r="D43" i="5"/>
  <c r="J5" i="5"/>
  <c r="O132" i="23"/>
  <c r="G233" i="15"/>
  <c r="G71" i="12"/>
  <c r="G70" i="12" s="1"/>
  <c r="G76" i="12"/>
  <c r="V253" i="15"/>
  <c r="V78" i="12"/>
  <c r="I44" i="6"/>
  <c r="V144" i="23"/>
  <c r="V132" i="23" s="1"/>
  <c r="V60" i="20"/>
  <c r="V57" i="20"/>
  <c r="V56" i="20" s="1"/>
  <c r="P179" i="23"/>
  <c r="P165" i="23" s="1"/>
  <c r="P62" i="20"/>
  <c r="P115" i="4" s="1"/>
  <c r="J116" i="4"/>
  <c r="O179" i="23"/>
  <c r="O165" i="23" s="1"/>
  <c r="O62" i="20"/>
  <c r="O115" i="4" s="1"/>
  <c r="W60" i="20"/>
  <c r="W144" i="23"/>
  <c r="W57" i="20"/>
  <c r="W56" i="20" s="1"/>
  <c r="M163" i="23"/>
  <c r="M146" i="23" s="1"/>
  <c r="M61" i="20"/>
  <c r="M57" i="20"/>
  <c r="M56" i="20" s="1"/>
  <c r="U179" i="23"/>
  <c r="U165" i="23" s="1"/>
  <c r="U62" i="20"/>
  <c r="U115" i="4" s="1"/>
  <c r="C179" i="23"/>
  <c r="C165" i="23" s="1"/>
  <c r="C62" i="20"/>
  <c r="C115" i="4" s="1"/>
  <c r="S76" i="20"/>
  <c r="S167" i="4" s="1"/>
  <c r="S65" i="4"/>
  <c r="S138" i="4" s="1"/>
  <c r="I205" i="21"/>
  <c r="T185" i="19"/>
  <c r="T195" i="19"/>
  <c r="T187" i="19"/>
  <c r="T183" i="19"/>
  <c r="T229" i="19"/>
  <c r="T192" i="19"/>
  <c r="T188" i="19"/>
  <c r="T81" i="16"/>
  <c r="U217" i="18"/>
  <c r="U97" i="16"/>
  <c r="U95" i="16" s="1"/>
  <c r="P229" i="17"/>
  <c r="R229" i="19"/>
  <c r="R195" i="19"/>
  <c r="R178" i="19" s="1"/>
  <c r="R81" i="16"/>
  <c r="R77" i="16"/>
  <c r="R76" i="16" s="1"/>
  <c r="M229" i="17"/>
  <c r="M195" i="19"/>
  <c r="M178" i="19" s="1"/>
  <c r="M229" i="19"/>
  <c r="M81" i="16"/>
  <c r="C100" i="16"/>
  <c r="C163" i="4" s="1"/>
  <c r="C61" i="4"/>
  <c r="C134" i="4" s="1"/>
  <c r="M53" i="16"/>
  <c r="I96" i="12"/>
  <c r="I157" i="4" s="1"/>
  <c r="I55" i="4"/>
  <c r="I130" i="4" s="1"/>
  <c r="M65" i="8"/>
  <c r="M154" i="4" s="1"/>
  <c r="M59" i="8"/>
  <c r="M52" i="4"/>
  <c r="F136" i="11"/>
  <c r="F52" i="8"/>
  <c r="F51" i="8" s="1"/>
  <c r="F55" i="8"/>
  <c r="D54" i="8"/>
  <c r="D99" i="4" s="1"/>
  <c r="D101" i="4"/>
  <c r="T54" i="8"/>
  <c r="T99" i="4" s="1"/>
  <c r="H43" i="6"/>
  <c r="F46" i="6"/>
  <c r="Q46" i="6"/>
  <c r="O43" i="6"/>
  <c r="E42" i="6"/>
  <c r="E46" i="6"/>
  <c r="N129" i="4"/>
  <c r="W27" i="5"/>
  <c r="L46" i="6"/>
  <c r="D43" i="6"/>
  <c r="D41" i="6" s="1"/>
  <c r="K48" i="6"/>
  <c r="I27" i="5"/>
  <c r="P27" i="5"/>
  <c r="I47" i="6"/>
  <c r="M217" i="19"/>
  <c r="M77" i="16"/>
  <c r="M76" i="16" s="1"/>
  <c r="M80" i="16"/>
  <c r="W5" i="4"/>
  <c r="W3" i="4"/>
  <c r="U96" i="12"/>
  <c r="U157" i="4" s="1"/>
  <c r="U55" i="4"/>
  <c r="U130" i="4" s="1"/>
  <c r="R74" i="24"/>
  <c r="R171" i="4" s="1"/>
  <c r="R69" i="4"/>
  <c r="R142" i="4" s="1"/>
  <c r="N144" i="23"/>
  <c r="N132" i="23" s="1"/>
  <c r="N60" i="20"/>
  <c r="N57" i="20"/>
  <c r="N56" i="20" s="1"/>
  <c r="H179" i="23"/>
  <c r="H165" i="23" s="1"/>
  <c r="H62" i="20"/>
  <c r="H115" i="4" s="1"/>
  <c r="B116" i="4"/>
  <c r="D74" i="24"/>
  <c r="D171" i="4" s="1"/>
  <c r="D69" i="4"/>
  <c r="D142" i="4" s="1"/>
  <c r="G179" i="23"/>
  <c r="G165" i="23" s="1"/>
  <c r="G62" i="20"/>
  <c r="G115" i="4" s="1"/>
  <c r="S179" i="23"/>
  <c r="S165" i="23" s="1"/>
  <c r="S62" i="20"/>
  <c r="S115" i="4" s="1"/>
  <c r="K76" i="20"/>
  <c r="K167" i="4" s="1"/>
  <c r="K65" i="4"/>
  <c r="K138" i="4" s="1"/>
  <c r="L195" i="19"/>
  <c r="L178" i="19" s="1"/>
  <c r="L229" i="19"/>
  <c r="L81" i="16"/>
  <c r="I229" i="19"/>
  <c r="I81" i="16"/>
  <c r="I110" i="4" s="1"/>
  <c r="P195" i="19"/>
  <c r="P178" i="19" s="1"/>
  <c r="P229" i="19"/>
  <c r="P81" i="16"/>
  <c r="E229" i="17"/>
  <c r="T217" i="19"/>
  <c r="T77" i="16"/>
  <c r="T76" i="16" s="1"/>
  <c r="T80" i="16"/>
  <c r="V89" i="16"/>
  <c r="W253" i="15"/>
  <c r="W78" i="12"/>
  <c r="W107" i="4" s="1"/>
  <c r="T61" i="4"/>
  <c r="T134" i="4" s="1"/>
  <c r="Q61" i="4"/>
  <c r="Q134" i="4" s="1"/>
  <c r="P136" i="11"/>
  <c r="P52" i="8"/>
  <c r="P51" i="8" s="1"/>
  <c r="P55" i="8"/>
  <c r="K54" i="8"/>
  <c r="K99" i="4" s="1"/>
  <c r="K100" i="4"/>
  <c r="P233" i="15"/>
  <c r="P76" i="12"/>
  <c r="P71" i="12"/>
  <c r="P70" i="12" s="1"/>
  <c r="H96" i="12"/>
  <c r="H157" i="4" s="1"/>
  <c r="E65" i="8"/>
  <c r="E154" i="4" s="1"/>
  <c r="E59" i="8"/>
  <c r="E52" i="4"/>
  <c r="N5" i="4"/>
  <c r="N3" i="4"/>
  <c r="F65" i="8"/>
  <c r="F154" i="4" s="1"/>
  <c r="F59" i="8"/>
  <c r="F52" i="4"/>
  <c r="D44" i="6"/>
  <c r="R65" i="8"/>
  <c r="R154" i="4" s="1"/>
  <c r="R59" i="8"/>
  <c r="R52" i="4"/>
  <c r="H65" i="8"/>
  <c r="H154" i="4" s="1"/>
  <c r="H59" i="8"/>
  <c r="H52" i="4"/>
  <c r="P44" i="6"/>
  <c r="I46" i="6"/>
  <c r="O27" i="5"/>
  <c r="M27" i="5"/>
  <c r="P45" i="6"/>
  <c r="R27" i="5"/>
  <c r="O47" i="6"/>
  <c r="V27" i="5"/>
  <c r="F113" i="29"/>
  <c r="J74" i="24"/>
  <c r="J171" i="4" s="1"/>
  <c r="J69" i="4"/>
  <c r="J142" i="4" s="1"/>
  <c r="Q116" i="4"/>
  <c r="R62" i="20"/>
  <c r="R115" i="4" s="1"/>
  <c r="R179" i="23"/>
  <c r="R165" i="23" s="1"/>
  <c r="F144" i="23"/>
  <c r="F132" i="23" s="1"/>
  <c r="F60" i="20"/>
  <c r="F57" i="20"/>
  <c r="F56" i="20" s="1"/>
  <c r="Q74" i="24"/>
  <c r="Q171" i="4" s="1"/>
  <c r="Q69" i="4"/>
  <c r="Q142" i="4" s="1"/>
  <c r="P163" i="23"/>
  <c r="P146" i="23" s="1"/>
  <c r="P61" i="20"/>
  <c r="P57" i="20"/>
  <c r="P56" i="20" s="1"/>
  <c r="W163" i="23"/>
  <c r="W146" i="23" s="1"/>
  <c r="W61" i="20"/>
  <c r="W114" i="4" s="1"/>
  <c r="C61" i="20"/>
  <c r="C114" i="4" s="1"/>
  <c r="C163" i="23"/>
  <c r="C146" i="23" s="1"/>
  <c r="N146" i="25"/>
  <c r="C76" i="20"/>
  <c r="C167" i="4" s="1"/>
  <c r="C65" i="4"/>
  <c r="C138" i="4" s="1"/>
  <c r="D229" i="19"/>
  <c r="D81" i="16"/>
  <c r="D110" i="4" s="1"/>
  <c r="O195" i="19"/>
  <c r="O178" i="19" s="1"/>
  <c r="O229" i="19"/>
  <c r="O81" i="16"/>
  <c r="O77" i="16"/>
  <c r="O76" i="16" s="1"/>
  <c r="E217" i="19"/>
  <c r="E77" i="16"/>
  <c r="E76" i="16" s="1"/>
  <c r="E80" i="16"/>
  <c r="V61" i="4"/>
  <c r="V134" i="4" s="1"/>
  <c r="J100" i="16"/>
  <c r="J163" i="4" s="1"/>
  <c r="J61" i="4"/>
  <c r="J134" i="4" s="1"/>
  <c r="G253" i="15"/>
  <c r="G78" i="12"/>
  <c r="G107" i="4" s="1"/>
  <c r="E53" i="16"/>
  <c r="U253" i="15"/>
  <c r="U78" i="12"/>
  <c r="U71" i="12"/>
  <c r="U70" i="12" s="1"/>
  <c r="F78" i="12"/>
  <c r="F107" i="4" s="1"/>
  <c r="F253" i="15"/>
  <c r="H136" i="11"/>
  <c r="H52" i="8"/>
  <c r="H51" i="8" s="1"/>
  <c r="H55" i="8"/>
  <c r="S61" i="4"/>
  <c r="S134" i="4" s="1"/>
  <c r="B96" i="12"/>
  <c r="B157" i="4" s="1"/>
  <c r="B55" i="4"/>
  <c r="B130" i="4" s="1"/>
  <c r="O98" i="12"/>
  <c r="O159" i="4" s="1"/>
  <c r="O63" i="12"/>
  <c r="O86" i="12"/>
  <c r="O57" i="4"/>
  <c r="O132" i="4" s="1"/>
  <c r="F5" i="4"/>
  <c r="F3" i="4"/>
  <c r="N27" i="5"/>
  <c r="I59" i="8"/>
  <c r="I65" i="8"/>
  <c r="I154" i="4" s="1"/>
  <c r="I52" i="4"/>
  <c r="J59" i="8"/>
  <c r="J52" i="4"/>
  <c r="J65" i="8"/>
  <c r="J154" i="4" s="1"/>
  <c r="V43" i="6"/>
  <c r="V47" i="6"/>
  <c r="P48" i="6"/>
  <c r="G5" i="6"/>
  <c r="G46" i="6" s="1"/>
  <c r="S45" i="6"/>
  <c r="V5" i="5"/>
  <c r="V46" i="5" s="1"/>
  <c r="G27" i="5"/>
  <c r="H44" i="6"/>
  <c r="E27" i="5"/>
  <c r="H45" i="6"/>
  <c r="Q55" i="7"/>
  <c r="Q48" i="6"/>
  <c r="H27" i="5"/>
  <c r="W132" i="23"/>
  <c r="K61" i="20"/>
  <c r="K114" i="4" s="1"/>
  <c r="K163" i="23"/>
  <c r="K146" i="23" s="1"/>
  <c r="U65" i="8"/>
  <c r="U154" i="4" s="1"/>
  <c r="U59" i="8"/>
  <c r="U52" i="4"/>
  <c r="Q59" i="8"/>
  <c r="Q65" i="8"/>
  <c r="Q154" i="4" s="1"/>
  <c r="Q52" i="4"/>
  <c r="D46" i="6"/>
  <c r="V47" i="5"/>
  <c r="B74" i="24"/>
  <c r="B171" i="4" s="1"/>
  <c r="B69" i="4"/>
  <c r="B142" i="4" s="1"/>
  <c r="I116" i="4"/>
  <c r="V179" i="23"/>
  <c r="V165" i="23" s="1"/>
  <c r="V62" i="20"/>
  <c r="V115" i="4" s="1"/>
  <c r="J179" i="23"/>
  <c r="J165" i="23" s="1"/>
  <c r="J62" i="20"/>
  <c r="J115" i="4" s="1"/>
  <c r="I74" i="24"/>
  <c r="I171" i="4" s="1"/>
  <c r="I69" i="4"/>
  <c r="I142" i="4" s="1"/>
  <c r="H163" i="23"/>
  <c r="H146" i="23" s="1"/>
  <c r="H61" i="20"/>
  <c r="H57" i="20"/>
  <c r="H56" i="20" s="1"/>
  <c r="T74" i="24"/>
  <c r="T171" i="4" s="1"/>
  <c r="T69" i="4"/>
  <c r="T142" i="4" s="1"/>
  <c r="P74" i="24"/>
  <c r="P171" i="4" s="1"/>
  <c r="P69" i="4"/>
  <c r="P142" i="4" s="1"/>
  <c r="O163" i="23"/>
  <c r="O146" i="23" s="1"/>
  <c r="O61" i="20"/>
  <c r="O114" i="4" s="1"/>
  <c r="O60" i="20"/>
  <c r="O144" i="23"/>
  <c r="O57" i="20"/>
  <c r="O56" i="20" s="1"/>
  <c r="E163" i="23"/>
  <c r="E146" i="23" s="1"/>
  <c r="E61" i="20"/>
  <c r="E57" i="20"/>
  <c r="E56" i="20" s="1"/>
  <c r="M179" i="23"/>
  <c r="M165" i="23" s="1"/>
  <c r="M62" i="20"/>
  <c r="M115" i="4" s="1"/>
  <c r="P217" i="19"/>
  <c r="P80" i="16"/>
  <c r="P77" i="16"/>
  <c r="P76" i="16" s="1"/>
  <c r="T190" i="19"/>
  <c r="W195" i="19"/>
  <c r="W187" i="19"/>
  <c r="W183" i="19"/>
  <c r="W229" i="19"/>
  <c r="W192" i="19"/>
  <c r="W188" i="19"/>
  <c r="W184" i="19"/>
  <c r="W185" i="19"/>
  <c r="W77" i="16"/>
  <c r="W76" i="16" s="1"/>
  <c r="W81" i="16"/>
  <c r="J229" i="19"/>
  <c r="J81" i="16"/>
  <c r="J77" i="16"/>
  <c r="J76" i="16" s="1"/>
  <c r="R97" i="16"/>
  <c r="R95" i="16" s="1"/>
  <c r="R217" i="18"/>
  <c r="Q97" i="16"/>
  <c r="Q95" i="16" s="1"/>
  <c r="Q217" i="18"/>
  <c r="P217" i="18"/>
  <c r="P97" i="16"/>
  <c r="P95" i="16" s="1"/>
  <c r="E229" i="19"/>
  <c r="E81" i="16"/>
  <c r="E110" i="4" s="1"/>
  <c r="N100" i="16"/>
  <c r="N163" i="4" s="1"/>
  <c r="N61" i="4"/>
  <c r="N134" i="4" s="1"/>
  <c r="N89" i="16"/>
  <c r="Q71" i="12"/>
  <c r="Q70" i="12" s="1"/>
  <c r="Q233" i="15"/>
  <c r="Q76" i="12"/>
  <c r="F108" i="4"/>
  <c r="M253" i="15"/>
  <c r="M71" i="12"/>
  <c r="M70" i="12" s="1"/>
  <c r="M78" i="12"/>
  <c r="L96" i="12"/>
  <c r="L157" i="4" s="1"/>
  <c r="L55" i="4"/>
  <c r="V86" i="12"/>
  <c r="V98" i="12"/>
  <c r="V159" i="4" s="1"/>
  <c r="V63" i="12"/>
  <c r="V57" i="4"/>
  <c r="V132" i="4" s="1"/>
  <c r="C54" i="8"/>
  <c r="C99" i="4" s="1"/>
  <c r="C100" i="4"/>
  <c r="Q98" i="12"/>
  <c r="Q159" i="4" s="1"/>
  <c r="Q86" i="12"/>
  <c r="Q57" i="4"/>
  <c r="Q132" i="4" s="1"/>
  <c r="K54" i="7"/>
  <c r="E5" i="7"/>
  <c r="E55" i="7" s="1"/>
  <c r="E47" i="7" s="1"/>
  <c r="D45" i="6"/>
  <c r="B5" i="6"/>
  <c r="H48" i="6"/>
  <c r="O46" i="6"/>
  <c r="S42" i="6"/>
  <c r="Q52" i="7"/>
  <c r="V48" i="6"/>
  <c r="V44" i="6"/>
  <c r="I48" i="6"/>
  <c r="S27" i="5"/>
  <c r="W47" i="6"/>
  <c r="Q47" i="6"/>
  <c r="I217" i="19"/>
  <c r="I80" i="16"/>
  <c r="I77" i="16"/>
  <c r="I76" i="16" s="1"/>
  <c r="D217" i="19"/>
  <c r="D77" i="16"/>
  <c r="D76" i="16" s="1"/>
  <c r="D80" i="16"/>
  <c r="S54" i="8"/>
  <c r="S99" i="4" s="1"/>
  <c r="S100" i="4"/>
  <c r="W86" i="12"/>
  <c r="W63" i="12"/>
  <c r="W98" i="12"/>
  <c r="W159" i="4" s="1"/>
  <c r="W57" i="4"/>
  <c r="W132" i="4" s="1"/>
  <c r="P5" i="7"/>
  <c r="P54" i="7" s="1"/>
  <c r="P65" i="8"/>
  <c r="P154" i="4" s="1"/>
  <c r="P59" i="8"/>
  <c r="P52" i="4"/>
  <c r="U74" i="24"/>
  <c r="U171" i="4" s="1"/>
  <c r="U69" i="4"/>
  <c r="U142" i="4" s="1"/>
  <c r="N179" i="23"/>
  <c r="N165" i="23" s="1"/>
  <c r="N62" i="20"/>
  <c r="N115" i="4" s="1"/>
  <c r="B179" i="23"/>
  <c r="B165" i="23" s="1"/>
  <c r="B62" i="20"/>
  <c r="B115" i="4" s="1"/>
  <c r="W74" i="24"/>
  <c r="W171" i="4" s="1"/>
  <c r="W69" i="4"/>
  <c r="W142" i="4" s="1"/>
  <c r="T144" i="23"/>
  <c r="T132" i="23" s="1"/>
  <c r="T60" i="20"/>
  <c r="T57" i="20"/>
  <c r="T56" i="20" s="1"/>
  <c r="S144" i="23"/>
  <c r="S132" i="23" s="1"/>
  <c r="S57" i="20"/>
  <c r="S56" i="20" s="1"/>
  <c r="S60" i="20"/>
  <c r="S61" i="20"/>
  <c r="S114" i="4" s="1"/>
  <c r="S163" i="23"/>
  <c r="S146" i="23" s="1"/>
  <c r="K179" i="23"/>
  <c r="K165" i="23" s="1"/>
  <c r="K62" i="20"/>
  <c r="K115" i="4" s="1"/>
  <c r="R76" i="20"/>
  <c r="R167" i="4" s="1"/>
  <c r="R65" i="4"/>
  <c r="R138" i="4" s="1"/>
  <c r="H217" i="19"/>
  <c r="H80" i="16"/>
  <c r="H77" i="16"/>
  <c r="H76" i="16" s="1"/>
  <c r="Q217" i="19"/>
  <c r="Q80" i="16"/>
  <c r="Q77" i="16"/>
  <c r="Q76" i="16" s="1"/>
  <c r="H229" i="19"/>
  <c r="H81" i="16"/>
  <c r="H110" i="4" s="1"/>
  <c r="J97" i="16"/>
  <c r="J95" i="16" s="1"/>
  <c r="J217" i="18"/>
  <c r="I97" i="16"/>
  <c r="I95" i="16" s="1"/>
  <c r="I217" i="18"/>
  <c r="U217" i="19"/>
  <c r="U77" i="16"/>
  <c r="U76" i="16" s="1"/>
  <c r="U80" i="16"/>
  <c r="H217" i="18"/>
  <c r="H97" i="16"/>
  <c r="H95" i="16" s="1"/>
  <c r="L217" i="19"/>
  <c r="L77" i="16"/>
  <c r="L76" i="16" s="1"/>
  <c r="L80" i="16"/>
  <c r="F100" i="16"/>
  <c r="F163" i="4" s="1"/>
  <c r="F61" i="4"/>
  <c r="F134" i="4" s="1"/>
  <c r="I233" i="15"/>
  <c r="I71" i="12"/>
  <c r="I70" i="12" s="1"/>
  <c r="I76" i="12"/>
  <c r="R61" i="4"/>
  <c r="R134" i="4" s="1"/>
  <c r="E253" i="15"/>
  <c r="E71" i="12"/>
  <c r="E70" i="12" s="1"/>
  <c r="E78" i="12"/>
  <c r="I98" i="12"/>
  <c r="I159" i="4" s="1"/>
  <c r="I86" i="12"/>
  <c r="I57" i="4"/>
  <c r="I132" i="4" s="1"/>
  <c r="L61" i="4"/>
  <c r="L134" i="4" s="1"/>
  <c r="O5" i="4"/>
  <c r="O3" i="4"/>
  <c r="F86" i="12"/>
  <c r="F98" i="12"/>
  <c r="F159" i="4" s="1"/>
  <c r="F63" i="12"/>
  <c r="F57" i="4"/>
  <c r="F132" i="4" s="1"/>
  <c r="T107" i="4"/>
  <c r="C98" i="12"/>
  <c r="C159" i="4" s="1"/>
  <c r="C63" i="12"/>
  <c r="C86" i="12"/>
  <c r="C57" i="4"/>
  <c r="C132" i="4" s="1"/>
  <c r="S96" i="12"/>
  <c r="S157" i="4" s="1"/>
  <c r="S55" i="4"/>
  <c r="S130" i="4" s="1"/>
  <c r="G98" i="12"/>
  <c r="G159" i="4" s="1"/>
  <c r="G86" i="12"/>
  <c r="G57" i="4"/>
  <c r="G132" i="4" s="1"/>
  <c r="V136" i="11"/>
  <c r="V52" i="8"/>
  <c r="V51" i="8" s="1"/>
  <c r="V55" i="8"/>
  <c r="Q42" i="6"/>
  <c r="F5" i="7"/>
  <c r="K53" i="7"/>
  <c r="K96" i="12"/>
  <c r="K157" i="4" s="1"/>
  <c r="K55" i="4"/>
  <c r="K130" i="4" s="1"/>
  <c r="K55" i="7"/>
  <c r="U42" i="6"/>
  <c r="K45" i="6"/>
  <c r="F48" i="6"/>
  <c r="N44" i="6"/>
  <c r="N41" i="6" s="1"/>
  <c r="U48" i="6"/>
  <c r="S5" i="5"/>
  <c r="N47" i="6"/>
  <c r="B163" i="23"/>
  <c r="B146" i="23" s="1"/>
  <c r="B61" i="20"/>
  <c r="B57" i="20"/>
  <c r="B56" i="20" s="1"/>
  <c r="K100" i="16"/>
  <c r="K163" i="4" s="1"/>
  <c r="K61" i="4"/>
  <c r="K134" i="4" s="1"/>
  <c r="P98" i="12"/>
  <c r="P159" i="4" s="1"/>
  <c r="P86" i="12"/>
  <c r="P57" i="4"/>
  <c r="P132" i="4" s="1"/>
  <c r="V71" i="12"/>
  <c r="V70" i="12" s="1"/>
  <c r="Q44" i="6"/>
  <c r="D48" i="5"/>
  <c r="E74" i="24"/>
  <c r="E171" i="4" s="1"/>
  <c r="E69" i="4"/>
  <c r="E142" i="4" s="1"/>
  <c r="F179" i="23"/>
  <c r="F165" i="23" s="1"/>
  <c r="F62" i="20"/>
  <c r="F115" i="4" s="1"/>
  <c r="R163" i="23"/>
  <c r="R146" i="23" s="1"/>
  <c r="R61" i="20"/>
  <c r="R57" i="20"/>
  <c r="R56" i="20" s="1"/>
  <c r="G74" i="24"/>
  <c r="G171" i="4" s="1"/>
  <c r="G69" i="4"/>
  <c r="G142" i="4" s="1"/>
  <c r="L144" i="23"/>
  <c r="L132" i="23" s="1"/>
  <c r="L60" i="20"/>
  <c r="L57" i="20"/>
  <c r="L56" i="20" s="1"/>
  <c r="K144" i="23"/>
  <c r="K132" i="23" s="1"/>
  <c r="K57" i="20"/>
  <c r="K56" i="20" s="1"/>
  <c r="K60" i="20"/>
  <c r="I194" i="21"/>
  <c r="J76" i="20"/>
  <c r="J167" i="4" s="1"/>
  <c r="J65" i="4"/>
  <c r="J138" i="4" s="1"/>
  <c r="T184" i="19"/>
  <c r="B97" i="16"/>
  <c r="B95" i="16" s="1"/>
  <c r="B217" i="18"/>
  <c r="U185" i="19"/>
  <c r="U195" i="19"/>
  <c r="U187" i="19"/>
  <c r="U183" i="19"/>
  <c r="U229" i="19"/>
  <c r="U192" i="19"/>
  <c r="U188" i="19"/>
  <c r="U81" i="16"/>
  <c r="F89" i="16"/>
  <c r="S79" i="16"/>
  <c r="S108" i="4" s="1"/>
  <c r="S110" i="4"/>
  <c r="W233" i="15"/>
  <c r="W71" i="12"/>
  <c r="W70" i="12" s="1"/>
  <c r="W76" i="12"/>
  <c r="F71" i="12"/>
  <c r="F70" i="12" s="1"/>
  <c r="T96" i="12"/>
  <c r="T157" i="4" s="1"/>
  <c r="T55" i="4"/>
  <c r="G5" i="4"/>
  <c r="G3" i="4"/>
  <c r="Q96" i="12"/>
  <c r="Q157" i="4" s="1"/>
  <c r="Q55" i="4"/>
  <c r="Q130" i="4" s="1"/>
  <c r="N86" i="12"/>
  <c r="N98" i="12"/>
  <c r="N159" i="4" s="1"/>
  <c r="N63" i="12"/>
  <c r="N57" i="4"/>
  <c r="N132" i="4" s="1"/>
  <c r="H76" i="12"/>
  <c r="H233" i="15"/>
  <c r="H71" i="12"/>
  <c r="H70" i="12" s="1"/>
  <c r="S59" i="8"/>
  <c r="S65" i="8"/>
  <c r="S154" i="4" s="1"/>
  <c r="S52" i="4"/>
  <c r="I42" i="6"/>
  <c r="P42" i="6"/>
  <c r="Q43" i="6"/>
  <c r="K59" i="8"/>
  <c r="K65" i="8"/>
  <c r="K154" i="4" s="1"/>
  <c r="K52" i="4"/>
  <c r="Q53" i="7"/>
  <c r="B59" i="8"/>
  <c r="B65" i="8"/>
  <c r="B154" i="4" s="1"/>
  <c r="B52" i="4"/>
  <c r="T46" i="6"/>
  <c r="L48" i="6"/>
  <c r="I45" i="6"/>
  <c r="U43" i="6"/>
  <c r="K42" i="6"/>
  <c r="K46" i="6"/>
  <c r="T27" i="5"/>
  <c r="O48" i="6"/>
  <c r="C27" i="5"/>
  <c r="C5" i="5" s="1"/>
  <c r="R116" i="4"/>
  <c r="W179" i="23"/>
  <c r="W165" i="23" s="1"/>
  <c r="W62" i="20"/>
  <c r="W115" i="4" s="1"/>
  <c r="N108" i="4"/>
  <c r="V163" i="23"/>
  <c r="V146" i="23" s="1"/>
  <c r="V61" i="20"/>
  <c r="V114" i="4" s="1"/>
  <c r="J163" i="23"/>
  <c r="J146" i="23" s="1"/>
  <c r="J61" i="20"/>
  <c r="J57" i="20"/>
  <c r="J56" i="20" s="1"/>
  <c r="D144" i="23"/>
  <c r="D132" i="23" s="1"/>
  <c r="D60" i="20"/>
  <c r="D57" i="20"/>
  <c r="D56" i="20" s="1"/>
  <c r="L74" i="24"/>
  <c r="L171" i="4" s="1"/>
  <c r="L69" i="4"/>
  <c r="L142" i="4" s="1"/>
  <c r="H74" i="24"/>
  <c r="H171" i="4" s="1"/>
  <c r="H69" i="4"/>
  <c r="H142" i="4" s="1"/>
  <c r="C144" i="23"/>
  <c r="C132" i="23" s="1"/>
  <c r="C57" i="20"/>
  <c r="C56" i="20" s="1"/>
  <c r="C60" i="20"/>
  <c r="G60" i="20"/>
  <c r="G57" i="20"/>
  <c r="G56" i="20" s="1"/>
  <c r="G144" i="23"/>
  <c r="G132" i="23" s="1"/>
  <c r="U163" i="23"/>
  <c r="U146" i="23" s="1"/>
  <c r="U61" i="20"/>
  <c r="U57" i="20"/>
  <c r="U56" i="20" s="1"/>
  <c r="E179" i="23"/>
  <c r="E165" i="23" s="1"/>
  <c r="E62" i="20"/>
  <c r="E115" i="4" s="1"/>
  <c r="B76" i="20"/>
  <c r="B167" i="4" s="1"/>
  <c r="B65" i="4"/>
  <c r="B138" i="4" s="1"/>
  <c r="Q195" i="19"/>
  <c r="Q178" i="19" s="1"/>
  <c r="Q229" i="19"/>
  <c r="Q81" i="16"/>
  <c r="B229" i="19"/>
  <c r="B81" i="16"/>
  <c r="B77" i="16"/>
  <c r="B76" i="16" s="1"/>
  <c r="G108" i="4"/>
  <c r="U53" i="16"/>
  <c r="O233" i="15"/>
  <c r="O71" i="12"/>
  <c r="O70" i="12" s="1"/>
  <c r="O76" i="12"/>
  <c r="D100" i="16"/>
  <c r="D163" i="4" s="1"/>
  <c r="D61" i="4"/>
  <c r="B102" i="4"/>
  <c r="G96" i="12"/>
  <c r="G157" i="4" s="1"/>
  <c r="G55" i="4"/>
  <c r="D73" i="12"/>
  <c r="D102" i="4" s="1"/>
  <c r="P63" i="12"/>
  <c r="C102" i="4"/>
  <c r="N136" i="11"/>
  <c r="N52" i="8"/>
  <c r="N51" i="8" s="1"/>
  <c r="N55" i="8"/>
  <c r="M55" i="7"/>
  <c r="H47" i="6"/>
  <c r="I43" i="6"/>
  <c r="V46" i="6"/>
  <c r="L42" i="6"/>
  <c r="D48" i="6"/>
  <c r="W43" i="6"/>
  <c r="W41" i="6" s="1"/>
  <c r="M42" i="6"/>
  <c r="C5" i="6"/>
  <c r="U46" i="6"/>
  <c r="L27" i="5"/>
  <c r="E48" i="6"/>
  <c r="Q27" i="5"/>
  <c r="S47" i="6"/>
  <c r="K5" i="5"/>
  <c r="K48" i="5" s="1"/>
  <c r="M47" i="6"/>
  <c r="Q59" i="20" l="1"/>
  <c r="Q112" i="4" s="1"/>
  <c r="Q113" i="4"/>
  <c r="G54" i="7"/>
  <c r="V79" i="16"/>
  <c r="V109" i="4"/>
  <c r="G53" i="7"/>
  <c r="G55" i="7"/>
  <c r="V54" i="7"/>
  <c r="K79" i="16"/>
  <c r="K108" i="4" s="1"/>
  <c r="K109" i="4"/>
  <c r="B100" i="16"/>
  <c r="B163" i="4" s="1"/>
  <c r="K105" i="4"/>
  <c r="K75" i="12"/>
  <c r="S105" i="4"/>
  <c r="S75" i="12"/>
  <c r="T105" i="4"/>
  <c r="T75" i="12"/>
  <c r="R53" i="7"/>
  <c r="R55" i="7"/>
  <c r="L105" i="4"/>
  <c r="L75" i="12"/>
  <c r="U105" i="4"/>
  <c r="U75" i="12"/>
  <c r="U104" i="4" s="1"/>
  <c r="T53" i="7"/>
  <c r="E105" i="4"/>
  <c r="E75" i="12"/>
  <c r="E104" i="4" s="1"/>
  <c r="T52" i="7"/>
  <c r="N104" i="4"/>
  <c r="N73" i="12"/>
  <c r="N102" i="4" s="1"/>
  <c r="M105" i="4"/>
  <c r="M75" i="12"/>
  <c r="M104" i="4" s="1"/>
  <c r="R52" i="7"/>
  <c r="N52" i="7"/>
  <c r="R105" i="4"/>
  <c r="R75" i="12"/>
  <c r="J107" i="4"/>
  <c r="J73" i="12"/>
  <c r="J102" i="4" s="1"/>
  <c r="T54" i="7"/>
  <c r="M96" i="12"/>
  <c r="M157" i="4" s="1"/>
  <c r="M55" i="4"/>
  <c r="M130" i="4" s="1"/>
  <c r="J54" i="7"/>
  <c r="E55" i="4"/>
  <c r="E130" i="4" s="1"/>
  <c r="J52" i="7"/>
  <c r="J55" i="7"/>
  <c r="R96" i="12"/>
  <c r="R157" i="4" s="1"/>
  <c r="R55" i="4"/>
  <c r="R130" i="4" s="1"/>
  <c r="V53" i="7"/>
  <c r="V55" i="7"/>
  <c r="M100" i="4"/>
  <c r="M54" i="8"/>
  <c r="M99" i="4" s="1"/>
  <c r="U55" i="7"/>
  <c r="Q100" i="4"/>
  <c r="Q54" i="8"/>
  <c r="Q99" i="4" s="1"/>
  <c r="I54" i="8"/>
  <c r="I99" i="4" s="1"/>
  <c r="I100" i="4"/>
  <c r="R54" i="8"/>
  <c r="R99" i="4" s="1"/>
  <c r="R100" i="4"/>
  <c r="L53" i="7"/>
  <c r="U100" i="4"/>
  <c r="U54" i="8"/>
  <c r="U99" i="4" s="1"/>
  <c r="J54" i="8"/>
  <c r="J99" i="4" s="1"/>
  <c r="J100" i="4"/>
  <c r="L54" i="7"/>
  <c r="U52" i="7"/>
  <c r="U53" i="7"/>
  <c r="L52" i="7"/>
  <c r="E100" i="4"/>
  <c r="E54" i="8"/>
  <c r="E99" i="4" s="1"/>
  <c r="H55" i="7"/>
  <c r="I52" i="7"/>
  <c r="S53" i="7"/>
  <c r="O52" i="7"/>
  <c r="O47" i="7" s="1"/>
  <c r="H52" i="7"/>
  <c r="S52" i="7"/>
  <c r="I54" i="7"/>
  <c r="S54" i="7"/>
  <c r="I53" i="7"/>
  <c r="N53" i="7"/>
  <c r="H54" i="7"/>
  <c r="N54" i="7"/>
  <c r="J47" i="7"/>
  <c r="Q47" i="7"/>
  <c r="G47" i="7"/>
  <c r="L41" i="6"/>
  <c r="T45" i="6"/>
  <c r="T44" i="6"/>
  <c r="T42" i="6"/>
  <c r="D41" i="5"/>
  <c r="F42" i="6"/>
  <c r="F45" i="6"/>
  <c r="R41" i="6"/>
  <c r="F42" i="5"/>
  <c r="W47" i="7"/>
  <c r="O41" i="6"/>
  <c r="F45" i="5"/>
  <c r="V41" i="6"/>
  <c r="F43" i="6"/>
  <c r="F41" i="6" s="1"/>
  <c r="F44" i="5"/>
  <c r="F43" i="5"/>
  <c r="M47" i="7"/>
  <c r="F46" i="5"/>
  <c r="U41" i="6"/>
  <c r="P41" i="6"/>
  <c r="B5" i="5"/>
  <c r="B48" i="5" s="1"/>
  <c r="K47" i="7"/>
  <c r="H41" i="6"/>
  <c r="F44" i="6"/>
  <c r="T43" i="6"/>
  <c r="T47" i="6"/>
  <c r="T48" i="6"/>
  <c r="C44" i="5"/>
  <c r="C45" i="5"/>
  <c r="C43" i="5"/>
  <c r="C42" i="5"/>
  <c r="C46" i="5"/>
  <c r="B79" i="16"/>
  <c r="B108" i="4" s="1"/>
  <c r="B110" i="4"/>
  <c r="S42" i="5"/>
  <c r="S43" i="5"/>
  <c r="S44" i="5"/>
  <c r="S47" i="5"/>
  <c r="S45" i="5"/>
  <c r="H54" i="8"/>
  <c r="H99" i="4" s="1"/>
  <c r="H100" i="4"/>
  <c r="C45" i="6"/>
  <c r="C44" i="6"/>
  <c r="C43" i="6"/>
  <c r="C48" i="6"/>
  <c r="C46" i="6"/>
  <c r="C42" i="6"/>
  <c r="K47" i="5"/>
  <c r="S129" i="4"/>
  <c r="S51" i="4"/>
  <c r="L59" i="20"/>
  <c r="L112" i="4" s="1"/>
  <c r="L113" i="4"/>
  <c r="O128" i="4"/>
  <c r="D79" i="16"/>
  <c r="D109" i="4"/>
  <c r="S48" i="5"/>
  <c r="B44" i="6"/>
  <c r="B43" i="6"/>
  <c r="B42" i="6"/>
  <c r="B45" i="6"/>
  <c r="B48" i="6"/>
  <c r="B46" i="6"/>
  <c r="J79" i="16"/>
  <c r="J108" i="4" s="1"/>
  <c r="J98" i="4" s="1"/>
  <c r="J110" i="4"/>
  <c r="V45" i="5"/>
  <c r="V43" i="5"/>
  <c r="V44" i="5"/>
  <c r="V42" i="5"/>
  <c r="I51" i="4"/>
  <c r="I129" i="4"/>
  <c r="N128" i="4"/>
  <c r="L110" i="4"/>
  <c r="L102" i="16"/>
  <c r="L165" i="4" s="1"/>
  <c r="G75" i="12"/>
  <c r="G105" i="4"/>
  <c r="J44" i="5"/>
  <c r="J43" i="5"/>
  <c r="J46" i="5"/>
  <c r="J42" i="5"/>
  <c r="J47" i="5"/>
  <c r="J45" i="5"/>
  <c r="U110" i="4"/>
  <c r="U102" i="16"/>
  <c r="U165" i="4" s="1"/>
  <c r="U79" i="16"/>
  <c r="U108" i="4" s="1"/>
  <c r="U109" i="4"/>
  <c r="M107" i="4"/>
  <c r="M73" i="12"/>
  <c r="M102" i="4" s="1"/>
  <c r="T5" i="5"/>
  <c r="T48" i="5" s="1"/>
  <c r="H75" i="12"/>
  <c r="H105" i="4"/>
  <c r="U45" i="5"/>
  <c r="U42" i="5"/>
  <c r="U43" i="5"/>
  <c r="U44" i="5"/>
  <c r="U47" i="5"/>
  <c r="U46" i="5"/>
  <c r="M5" i="5"/>
  <c r="T110" i="4"/>
  <c r="T102" i="16"/>
  <c r="T165" i="4" s="1"/>
  <c r="D134" i="4"/>
  <c r="D51" i="4"/>
  <c r="D59" i="20"/>
  <c r="D112" i="4" s="1"/>
  <c r="D113" i="4"/>
  <c r="W75" i="12"/>
  <c r="W105" i="4"/>
  <c r="B59" i="20"/>
  <c r="B114" i="4"/>
  <c r="Q79" i="16"/>
  <c r="Q109" i="4"/>
  <c r="T59" i="20"/>
  <c r="T112" i="4" s="1"/>
  <c r="T113" i="4"/>
  <c r="P129" i="4"/>
  <c r="N5" i="5"/>
  <c r="N48" i="5" s="1"/>
  <c r="L130" i="4"/>
  <c r="L51" i="4"/>
  <c r="U129" i="4"/>
  <c r="E52" i="16"/>
  <c r="E91" i="16"/>
  <c r="E101" i="16"/>
  <c r="E164" i="4" s="1"/>
  <c r="E62" i="4"/>
  <c r="E135" i="4" s="1"/>
  <c r="H51" i="4"/>
  <c r="H129" i="4"/>
  <c r="F73" i="12"/>
  <c r="P5" i="5"/>
  <c r="F54" i="8"/>
  <c r="F100" i="4"/>
  <c r="S46" i="5"/>
  <c r="J48" i="5"/>
  <c r="N96" i="12"/>
  <c r="N157" i="4" s="1"/>
  <c r="N55" i="4"/>
  <c r="F59" i="20"/>
  <c r="F112" i="4" s="1"/>
  <c r="F113" i="4"/>
  <c r="R51" i="4"/>
  <c r="R129" i="4"/>
  <c r="K129" i="4"/>
  <c r="K51" i="4"/>
  <c r="R59" i="20"/>
  <c r="R112" i="4" s="1"/>
  <c r="R114" i="4"/>
  <c r="V54" i="8"/>
  <c r="V99" i="4" s="1"/>
  <c r="V100" i="4"/>
  <c r="Q110" i="4"/>
  <c r="Q102" i="16"/>
  <c r="Q165" i="4" s="1"/>
  <c r="L5" i="5"/>
  <c r="M41" i="6"/>
  <c r="U52" i="16"/>
  <c r="U91" i="16"/>
  <c r="U101" i="16"/>
  <c r="U164" i="4" s="1"/>
  <c r="U62" i="4"/>
  <c r="U135" i="4" s="1"/>
  <c r="K41" i="6"/>
  <c r="U178" i="19"/>
  <c r="W178" i="19"/>
  <c r="P79" i="16"/>
  <c r="P109" i="4"/>
  <c r="E5" i="5"/>
  <c r="E48" i="5" s="1"/>
  <c r="O102" i="16"/>
  <c r="O165" i="4" s="1"/>
  <c r="O110" i="4"/>
  <c r="O79" i="16"/>
  <c r="O5" i="5"/>
  <c r="O48" i="5" s="1"/>
  <c r="L79" i="16"/>
  <c r="L109" i="4"/>
  <c r="P114" i="4"/>
  <c r="P59" i="20"/>
  <c r="P112" i="4" s="1"/>
  <c r="M129" i="4"/>
  <c r="Q5" i="5"/>
  <c r="G130" i="4"/>
  <c r="G51" i="4"/>
  <c r="G59" i="20"/>
  <c r="G112" i="4" s="1"/>
  <c r="G113" i="4"/>
  <c r="B129" i="4"/>
  <c r="B51" i="4"/>
  <c r="K59" i="20"/>
  <c r="K112" i="4" s="1"/>
  <c r="K113" i="4"/>
  <c r="F55" i="7"/>
  <c r="F47" i="7" s="1"/>
  <c r="F96" i="12"/>
  <c r="F157" i="4" s="1"/>
  <c r="F55" i="4"/>
  <c r="F130" i="4" s="1"/>
  <c r="W96" i="12"/>
  <c r="W157" i="4" s="1"/>
  <c r="W55" i="4"/>
  <c r="V96" i="12"/>
  <c r="V157" i="4" s="1"/>
  <c r="V55" i="4"/>
  <c r="W102" i="16"/>
  <c r="W165" i="4" s="1"/>
  <c r="W110" i="4"/>
  <c r="W79" i="16"/>
  <c r="O96" i="12"/>
  <c r="O157" i="4" s="1"/>
  <c r="O55" i="4"/>
  <c r="R5" i="5"/>
  <c r="R48" i="5" s="1"/>
  <c r="E129" i="4"/>
  <c r="P102" i="16"/>
  <c r="P165" i="4" s="1"/>
  <c r="P110" i="4"/>
  <c r="I5" i="5"/>
  <c r="I48" i="5" s="1"/>
  <c r="E41" i="6"/>
  <c r="R79" i="16"/>
  <c r="R110" i="4"/>
  <c r="R102" i="16"/>
  <c r="R165" i="4" s="1"/>
  <c r="T178" i="19"/>
  <c r="W59" i="20"/>
  <c r="W112" i="4" s="1"/>
  <c r="W113" i="4"/>
  <c r="B42" i="5"/>
  <c r="U114" i="4"/>
  <c r="U59" i="20"/>
  <c r="U112" i="4" s="1"/>
  <c r="C96" i="12"/>
  <c r="C157" i="4" s="1"/>
  <c r="C55" i="4"/>
  <c r="I75" i="12"/>
  <c r="I105" i="4"/>
  <c r="E114" i="4"/>
  <c r="E59" i="20"/>
  <c r="E112" i="4" s="1"/>
  <c r="Q51" i="4"/>
  <c r="Q129" i="4"/>
  <c r="G5" i="5"/>
  <c r="G48" i="5" s="1"/>
  <c r="T79" i="16"/>
  <c r="T109" i="4"/>
  <c r="M114" i="4"/>
  <c r="M59" i="20"/>
  <c r="M112" i="4" s="1"/>
  <c r="F128" i="4"/>
  <c r="N59" i="20"/>
  <c r="N112" i="4" s="1"/>
  <c r="N113" i="4"/>
  <c r="M79" i="16"/>
  <c r="M108" i="4" s="1"/>
  <c r="M109" i="4"/>
  <c r="I41" i="6"/>
  <c r="T130" i="4"/>
  <c r="T51" i="4"/>
  <c r="Q41" i="6"/>
  <c r="S59" i="20"/>
  <c r="S112" i="4" s="1"/>
  <c r="S113" i="4"/>
  <c r="S41" i="6"/>
  <c r="O59" i="20"/>
  <c r="O112" i="4" s="1"/>
  <c r="O113" i="4"/>
  <c r="H5" i="5"/>
  <c r="H48" i="5" s="1"/>
  <c r="G43" i="6"/>
  <c r="G48" i="6"/>
  <c r="G45" i="6"/>
  <c r="G44" i="6"/>
  <c r="G42" i="6"/>
  <c r="G47" i="6"/>
  <c r="S100" i="16"/>
  <c r="S163" i="4" s="1"/>
  <c r="U107" i="4"/>
  <c r="F129" i="4"/>
  <c r="P75" i="12"/>
  <c r="P105" i="4"/>
  <c r="W128" i="4"/>
  <c r="V59" i="20"/>
  <c r="V112" i="4" s="1"/>
  <c r="V113" i="4"/>
  <c r="C59" i="20"/>
  <c r="C112" i="4" s="1"/>
  <c r="C98" i="4" s="1"/>
  <c r="C113" i="4"/>
  <c r="G128" i="4"/>
  <c r="N54" i="8"/>
  <c r="N99" i="4" s="1"/>
  <c r="N100" i="4"/>
  <c r="H114" i="4"/>
  <c r="H59" i="20"/>
  <c r="H112" i="4" s="1"/>
  <c r="K44" i="5"/>
  <c r="K42" i="5"/>
  <c r="K45" i="5"/>
  <c r="K43" i="5"/>
  <c r="P96" i="12"/>
  <c r="P157" i="4" s="1"/>
  <c r="P55" i="4"/>
  <c r="P130" i="4" s="1"/>
  <c r="O75" i="12"/>
  <c r="O105" i="4"/>
  <c r="J59" i="20"/>
  <c r="J112" i="4" s="1"/>
  <c r="J114" i="4"/>
  <c r="C48" i="5"/>
  <c r="E107" i="4"/>
  <c r="H79" i="16"/>
  <c r="H108" i="4" s="1"/>
  <c r="H109" i="4"/>
  <c r="P52" i="7"/>
  <c r="P55" i="7"/>
  <c r="P53" i="7"/>
  <c r="I79" i="16"/>
  <c r="I108" i="4" s="1"/>
  <c r="I109" i="4"/>
  <c r="Q75" i="12"/>
  <c r="Q105" i="4"/>
  <c r="J129" i="4"/>
  <c r="J51" i="4"/>
  <c r="E79" i="16"/>
  <c r="E108" i="4" s="1"/>
  <c r="E109" i="4"/>
  <c r="V48" i="5"/>
  <c r="P54" i="8"/>
  <c r="P99" i="4" s="1"/>
  <c r="P100" i="4"/>
  <c r="K46" i="5"/>
  <c r="W5" i="5"/>
  <c r="M52" i="16"/>
  <c r="M91" i="16"/>
  <c r="M101" i="16"/>
  <c r="M164" i="4" s="1"/>
  <c r="M62" i="4"/>
  <c r="M135" i="4" s="1"/>
  <c r="M110" i="4"/>
  <c r="M102" i="16"/>
  <c r="M165" i="4" s="1"/>
  <c r="V107" i="4"/>
  <c r="V73" i="12"/>
  <c r="V102" i="4" s="1"/>
  <c r="N47" i="7" l="1"/>
  <c r="L47" i="7"/>
  <c r="R47" i="7"/>
  <c r="V108" i="4"/>
  <c r="V100" i="16"/>
  <c r="V163" i="4" s="1"/>
  <c r="T47" i="7"/>
  <c r="R104" i="4"/>
  <c r="R73" i="12"/>
  <c r="R102" i="4" s="1"/>
  <c r="V47" i="7"/>
  <c r="T104" i="4"/>
  <c r="T73" i="12"/>
  <c r="T102" i="4" s="1"/>
  <c r="U73" i="12"/>
  <c r="U102" i="4" s="1"/>
  <c r="K73" i="12"/>
  <c r="K102" i="4" s="1"/>
  <c r="K98" i="4" s="1"/>
  <c r="K153" i="4" s="1"/>
  <c r="K104" i="4"/>
  <c r="L104" i="4"/>
  <c r="L73" i="12"/>
  <c r="L102" i="4" s="1"/>
  <c r="E73" i="12"/>
  <c r="E102" i="4" s="1"/>
  <c r="S104" i="4"/>
  <c r="S73" i="12"/>
  <c r="S102" i="4" s="1"/>
  <c r="S98" i="4" s="1"/>
  <c r="S153" i="4" s="1"/>
  <c r="U47" i="7"/>
  <c r="S47" i="7"/>
  <c r="H47" i="7"/>
  <c r="I47" i="7"/>
  <c r="U98" i="4"/>
  <c r="E98" i="4"/>
  <c r="B46" i="5"/>
  <c r="B44" i="5"/>
  <c r="F41" i="5"/>
  <c r="T41" i="6"/>
  <c r="B43" i="5"/>
  <c r="C41" i="6"/>
  <c r="B45" i="5"/>
  <c r="B41" i="5" s="1"/>
  <c r="F102" i="4"/>
  <c r="I44" i="5"/>
  <c r="I42" i="5"/>
  <c r="I43" i="5"/>
  <c r="I47" i="5"/>
  <c r="I45" i="5"/>
  <c r="I46" i="5"/>
  <c r="R45" i="5"/>
  <c r="R47" i="5"/>
  <c r="R44" i="5"/>
  <c r="R43" i="5"/>
  <c r="R46" i="5"/>
  <c r="R42" i="5"/>
  <c r="R41" i="5" s="1"/>
  <c r="E100" i="16"/>
  <c r="E163" i="4" s="1"/>
  <c r="E61" i="4"/>
  <c r="Q108" i="4"/>
  <c r="Q100" i="16"/>
  <c r="V130" i="4"/>
  <c r="V51" i="4"/>
  <c r="O108" i="4"/>
  <c r="O100" i="16"/>
  <c r="O163" i="4" s="1"/>
  <c r="U89" i="16"/>
  <c r="N130" i="4"/>
  <c r="N51" i="4"/>
  <c r="N45" i="5"/>
  <c r="N43" i="5"/>
  <c r="N44" i="5"/>
  <c r="N42" i="5"/>
  <c r="N46" i="5"/>
  <c r="N47" i="5"/>
  <c r="M46" i="5"/>
  <c r="M42" i="5"/>
  <c r="M45" i="5"/>
  <c r="M43" i="5"/>
  <c r="M47" i="5"/>
  <c r="M44" i="5"/>
  <c r="M98" i="4"/>
  <c r="D108" i="4"/>
  <c r="D98" i="4" s="1"/>
  <c r="D153" i="4" s="1"/>
  <c r="C41" i="5"/>
  <c r="G42" i="5"/>
  <c r="G46" i="5"/>
  <c r="G47" i="5"/>
  <c r="G44" i="5"/>
  <c r="G43" i="5"/>
  <c r="G45" i="5"/>
  <c r="W104" i="4"/>
  <c r="W73" i="12"/>
  <c r="Q73" i="12"/>
  <c r="Q104" i="4"/>
  <c r="P47" i="7"/>
  <c r="P73" i="12"/>
  <c r="P104" i="4"/>
  <c r="U100" i="16"/>
  <c r="U163" i="4" s="1"/>
  <c r="U61" i="4"/>
  <c r="M48" i="5"/>
  <c r="G73" i="12"/>
  <c r="G104" i="4"/>
  <c r="O47" i="5"/>
  <c r="O46" i="5"/>
  <c r="O44" i="5"/>
  <c r="O45" i="5"/>
  <c r="O43" i="5"/>
  <c r="O42" i="5"/>
  <c r="W42" i="5"/>
  <c r="W47" i="5"/>
  <c r="W45" i="5"/>
  <c r="W46" i="5"/>
  <c r="W43" i="5"/>
  <c r="W44" i="5"/>
  <c r="W48" i="5"/>
  <c r="G41" i="6"/>
  <c r="K41" i="5"/>
  <c r="N98" i="4"/>
  <c r="O51" i="4"/>
  <c r="O130" i="4"/>
  <c r="W130" i="4"/>
  <c r="W51" i="4"/>
  <c r="L108" i="4"/>
  <c r="L98" i="4" s="1"/>
  <c r="L153" i="4" s="1"/>
  <c r="L100" i="16"/>
  <c r="L163" i="4" s="1"/>
  <c r="F99" i="4"/>
  <c r="J41" i="5"/>
  <c r="B41" i="6"/>
  <c r="E45" i="5"/>
  <c r="E46" i="5"/>
  <c r="E43" i="5"/>
  <c r="E44" i="5"/>
  <c r="E42" i="5"/>
  <c r="V41" i="5"/>
  <c r="E89" i="16"/>
  <c r="M89" i="16"/>
  <c r="J153" i="4"/>
  <c r="O104" i="4"/>
  <c r="O73" i="12"/>
  <c r="F51" i="4"/>
  <c r="T108" i="4"/>
  <c r="T98" i="4" s="1"/>
  <c r="T153" i="4" s="1"/>
  <c r="T100" i="16"/>
  <c r="R108" i="4"/>
  <c r="R98" i="4" s="1"/>
  <c r="R153" i="4" s="1"/>
  <c r="R100" i="16"/>
  <c r="R163" i="4" s="1"/>
  <c r="Q43" i="5"/>
  <c r="Q45" i="5"/>
  <c r="Q44" i="5"/>
  <c r="Q42" i="5"/>
  <c r="Q46" i="5"/>
  <c r="Q47" i="5"/>
  <c r="P108" i="4"/>
  <c r="P100" i="16"/>
  <c r="P163" i="4" s="1"/>
  <c r="L45" i="5"/>
  <c r="L43" i="5"/>
  <c r="L46" i="5"/>
  <c r="L42" i="5"/>
  <c r="L44" i="5"/>
  <c r="L47" i="5"/>
  <c r="V98" i="4"/>
  <c r="P43" i="5"/>
  <c r="P47" i="5"/>
  <c r="P44" i="5"/>
  <c r="P42" i="5"/>
  <c r="P45" i="5"/>
  <c r="P46" i="5"/>
  <c r="P51" i="4"/>
  <c r="B112" i="4"/>
  <c r="B98" i="4" s="1"/>
  <c r="B153" i="4" s="1"/>
  <c r="C130" i="4"/>
  <c r="C51" i="4"/>
  <c r="T43" i="5"/>
  <c r="T47" i="5"/>
  <c r="T45" i="5"/>
  <c r="T42" i="5"/>
  <c r="T46" i="5"/>
  <c r="T44" i="5"/>
  <c r="H46" i="5"/>
  <c r="H43" i="5"/>
  <c r="H44" i="5"/>
  <c r="H47" i="5"/>
  <c r="H42" i="5"/>
  <c r="H45" i="5"/>
  <c r="U41" i="5"/>
  <c r="S41" i="5"/>
  <c r="M100" i="16"/>
  <c r="M163" i="4" s="1"/>
  <c r="M61" i="4"/>
  <c r="I73" i="12"/>
  <c r="I104" i="4"/>
  <c r="W108" i="4"/>
  <c r="W100" i="16"/>
  <c r="W163" i="4" s="1"/>
  <c r="Q48" i="5"/>
  <c r="L48" i="5"/>
  <c r="P48" i="5"/>
  <c r="H104" i="4"/>
  <c r="H73" i="12"/>
  <c r="F98" i="4" l="1"/>
  <c r="W41" i="5"/>
  <c r="Q102" i="4"/>
  <c r="Q98" i="4" s="1"/>
  <c r="Q163" i="4"/>
  <c r="I102" i="4"/>
  <c r="I98" i="4" s="1"/>
  <c r="Q41" i="5"/>
  <c r="E41" i="5"/>
  <c r="W102" i="4"/>
  <c r="W98" i="4" s="1"/>
  <c r="W153" i="4" s="1"/>
  <c r="E134" i="4"/>
  <c r="E51" i="4"/>
  <c r="O102" i="4"/>
  <c r="O98" i="4" s="1"/>
  <c r="O153" i="4" s="1"/>
  <c r="T163" i="4"/>
  <c r="O41" i="5"/>
  <c r="U134" i="4"/>
  <c r="U51" i="4"/>
  <c r="G41" i="5"/>
  <c r="C153" i="4"/>
  <c r="N41" i="5"/>
  <c r="I41" i="5"/>
  <c r="H41" i="5"/>
  <c r="P41" i="5"/>
  <c r="F153" i="4"/>
  <c r="G102" i="4"/>
  <c r="G98" i="4" s="1"/>
  <c r="P102" i="4"/>
  <c r="P98" i="4" s="1"/>
  <c r="V153" i="4"/>
  <c r="H102" i="4"/>
  <c r="H98" i="4" s="1"/>
  <c r="M134" i="4"/>
  <c r="M51" i="4"/>
  <c r="T41" i="5"/>
  <c r="L41" i="5"/>
  <c r="M41" i="5"/>
  <c r="N153" i="4"/>
  <c r="P153" i="4" l="1"/>
  <c r="E153" i="4"/>
  <c r="M153" i="4"/>
  <c r="I153" i="4"/>
  <c r="Q153" i="4"/>
  <c r="H153" i="4"/>
  <c r="G153" i="4"/>
  <c r="U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<sst xmlns="http://schemas.openxmlformats.org/spreadsheetml/2006/main" count="8364" uniqueCount="3249">
  <si>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</si>
  <si>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</si>
  <si>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</si>
  <si>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</si>
  <si>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</si>
  <si>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</si>
  <si>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</si>
  <si>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</si>
  <si>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</si>
  <si>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</si>
  <si>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MT</t>
  </si>
  <si>
    <t>Malta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</si>
  <si>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</si>
  <si>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</si>
  <si>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</si>
  <si>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</si>
  <si>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</si>
  <si>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</si>
  <si>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</si>
  <si>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</si>
  <si>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</si>
  <si>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</si>
  <si>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</si>
  <si>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</si>
  <si>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</si>
  <si>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</si>
  <si>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</si>
  <si>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</si>
  <si>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</si>
  <si>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</si>
  <si>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</si>
  <si>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</si>
  <si>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</si>
  <si>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</si>
  <si>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</si>
  <si>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</si>
  <si>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</si>
  <si>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</si>
  <si>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</si>
  <si>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</si>
  <si>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</si>
  <si>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</si>
  <si>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</si>
  <si>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</si>
  <si>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</si>
  <si>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</si>
  <si>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</si>
  <si>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</si>
  <si>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</si>
  <si>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</si>
  <si>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</si>
  <si>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</si>
  <si>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</si>
  <si>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</si>
  <si>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</si>
  <si>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</si>
  <si>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</si>
  <si>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</si>
  <si>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</si>
  <si>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</si>
  <si>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</si>
  <si>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</si>
  <si>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</si>
  <si>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</si>
  <si>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</si>
  <si>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</si>
  <si>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</si>
  <si>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</si>
  <si>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</si>
  <si>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</si>
  <si>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</si>
  <si>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</si>
  <si>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</si>
  <si>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</si>
  <si>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</si>
  <si>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</si>
  <si>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</si>
  <si>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</si>
  <si>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</si>
  <si>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</si>
  <si>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</si>
  <si>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</si>
  <si>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</si>
  <si>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</si>
  <si>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</si>
  <si>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</si>
  <si>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</si>
  <si>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</si>
  <si>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</si>
  <si>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</si>
  <si>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</si>
  <si>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</si>
  <si>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</si>
  <si>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</si>
  <si>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</si>
  <si>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</si>
  <si>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</si>
  <si>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</si>
  <si>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</si>
  <si>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</si>
  <si>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</si>
  <si>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</si>
  <si>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</si>
  <si>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</si>
  <si>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</si>
  <si>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</si>
  <si>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</si>
  <si>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</si>
  <si>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</si>
  <si>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</si>
  <si>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</si>
  <si>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</si>
  <si>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PROCESS_EMI.ktCO2.MT.NSI.TOTAL</t>
  </si>
  <si>
    <t>Market shares of CO2 emissions (%)</t>
  </si>
  <si>
    <t>VA.Meuro2015.MT.ISI.BF_BOF</t>
  </si>
  <si>
    <t>VA.Meuro2015.MT.ISI.EAF</t>
  </si>
  <si>
    <t>Physical output (kt steel)</t>
  </si>
  <si>
    <t>OUTPUT.kt.MT.ISI.BF_BOF</t>
  </si>
  <si>
    <t>OUTPUT.kt.MT.ISI.EAF</t>
  </si>
  <si>
    <t>Installed capacity (kt steel production)</t>
  </si>
  <si>
    <t>CAP.kt.MT.ISI.BF_BOF</t>
  </si>
  <si>
    <t>CAP.kt.MT.ISI.EAF</t>
  </si>
  <si>
    <t>Capacity investment (kt steel production)</t>
  </si>
  <si>
    <t>NEWCAP.kt.MT.ISI.BF_BOF</t>
  </si>
  <si>
    <t>NEWCAP.kt.MT.ISI.EAF</t>
  </si>
  <si>
    <t>Decommissioned capacity (kt steel production)</t>
  </si>
  <si>
    <t>Idle capacity (kt steel production)</t>
  </si>
  <si>
    <t>FEC.ktoe.MT.ISI.TOTAL.TOTAL.TOTAL.TOTAL</t>
  </si>
  <si>
    <t>FEC.ktoe.MT.ISI.TOTAL.TOTAL.TOTAL.NONCOKE_SOLIDS</t>
  </si>
  <si>
    <t>FEC.ktoe.MT.ISI.TOTAL.TOTAL.TOTAL.COKE</t>
  </si>
  <si>
    <t>FEC.ktoe.MT.ISI.TOTAL.TOTAL.TOTAL.RFG</t>
  </si>
  <si>
    <t>FEC.ktoe.MT.ISI.TOTAL.TOTAL.TOTAL.LPG</t>
  </si>
  <si>
    <t>FEC.ktoe.MT.ISI.TOTAL.TOTAL.TOTAL.DIESEL</t>
  </si>
  <si>
    <t>FEC.ktoe.MT.ISI.TOTAL.TOTAL.TOTAL.RFO</t>
  </si>
  <si>
    <t>FEC.ktoe.MT.ISI.TOTAL.TOTAL.TOTAL.OTHER</t>
  </si>
  <si>
    <t>FEC.ktoe.MT.ISI.TOTAL.TOTAL.TOTAL.NG</t>
  </si>
  <si>
    <t>FEC.ktoe.MT.ISI.TOTAL.TOTAL.TOTAL.DERIVED</t>
  </si>
  <si>
    <t>FEC.ktoe.MT.ISI.TOTAL.TOTAL.TOTAL.BIOMASS_WASTE</t>
  </si>
  <si>
    <t>FEC.ktoe.MT.ISI.TOTAL.TOTAL.TOTAL.BIOGAS</t>
  </si>
  <si>
    <t>FEC.ktoe.MT.ISI.TOTAL.TOTAL.TOTAL.LIQBIO</t>
  </si>
  <si>
    <t>FEC.ktoe.MT.ISI.TOTAL.TOTAL.TOTAL.SOLAR</t>
  </si>
  <si>
    <t>FEC.ktoe.MT.ISI.TOTAL.TOTAL.TOTAL.GEO</t>
  </si>
  <si>
    <t>FEC.ktoe.MT.ISI.TOTAL.TOTAL.TOTAL.AMBIENT</t>
  </si>
  <si>
    <t>FEC.ktoe.MT.ISI.TOTAL.TOTAL.TOTAL.STEAM_DISTR</t>
  </si>
  <si>
    <t>FEC.ktoe.MT.ISI.TOTAL.TOTAL.TOTAL.ELEC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</si>
  <si>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</si>
  <si>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</si>
  <si>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</si>
  <si>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</si>
  <si>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</si>
  <si>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</si>
  <si>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</si>
  <si>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</si>
  <si>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</si>
  <si>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FEC.ktoe.MT.ISI.BF_BOF.TOTAL.TOTAL.TOTAL</t>
  </si>
  <si>
    <t>FEC.ktoe.MT.ISI.BF_BOF.LIGHT.GENERIC.ELEC</t>
  </si>
  <si>
    <t>FEC.ktoe.MT.ISI.BF_BOF.AIRCOMP.GENERIC.ELEC</t>
  </si>
  <si>
    <t>FEC.ktoe.MT.ISI.BF_BOF.MOTOR.GENERIC.ELEC</t>
  </si>
  <si>
    <t>FEC.ktoe.MT.ISI.BF_BOF.FANS.GENERIC.ELEC</t>
  </si>
  <si>
    <t>FEC.ktoe.MT.ISI.BF_BOF.LOW_ENTH.TOTAL.TOTAL</t>
  </si>
  <si>
    <t>Diesel oil and liquid biofuels</t>
  </si>
  <si>
    <t>FEC.ktoe.MT.ISI.BF_BOF.LOW_ENTH.THERM.DIESEL_LIQBIO</t>
  </si>
  <si>
    <t>Natural gas and biogas</t>
  </si>
  <si>
    <t>FEC.ktoe.MT.ISI.BF_BOF.LOW_ENTH.THERM.NG_BIOGAS</t>
  </si>
  <si>
    <t>FEC.ktoe.MT.ISI.BF_BOF.LOW_ENTH.THERM.SOLAR_GEO</t>
  </si>
  <si>
    <t>FEC.ktoe.MT.ISI.BF_BOF.LOW_ENTH.HP.AMBIENT</t>
  </si>
  <si>
    <t>FEC.ktoe.MT.ISI.BF_BOF.LOW_ENTH.THERM.ELEC</t>
  </si>
  <si>
    <t>Steel: Sinter/Pellet-making</t>
  </si>
  <si>
    <t>FEC.ktoe.MT.ISI.BF_BOF.SINTERING.TOTAL.TOTAL</t>
  </si>
  <si>
    <t>FEC.ktoe.MT.ISI.BF_BOF.SINTERING.THERM.NONCOKE_SOLIDS</t>
  </si>
  <si>
    <t>FEC.ktoe.MT.ISI.BF_BOF.SINTERING.THERM.RFO</t>
  </si>
  <si>
    <t>FEC.ktoe.MT.ISI.BF_BOF.SINTERING.THERM.NG_BIOGAS</t>
  </si>
  <si>
    <t>FEC.ktoe.MT.ISI.BF_BOF.SINTERING.THERM.DERIVED</t>
  </si>
  <si>
    <t>FEC.ktoe.MT.ISI.BF_BOF.SINTERING.THERM.ELEC</t>
  </si>
  <si>
    <t>Steel: Blast /Basic oxygen furnace</t>
  </si>
  <si>
    <t>FEC.ktoe.MT.ISI.BF_BOF.BLAST_FURNACE.TOTAL.TOTAL</t>
  </si>
  <si>
    <t>FEC.ktoe.MT.ISI.BF_BOF.BLAST_FURNACE.THERM.NONCOKE_SOLIDS</t>
  </si>
  <si>
    <t>FEC.ktoe.MT.ISI.BF_BOF.BLAST_FURNACE.THERM.COKE</t>
  </si>
  <si>
    <t>FEC.ktoe.MT.ISI.BF_BOF.BLAST_FURNACE.THERM.RFO</t>
  </si>
  <si>
    <t>FEC.ktoe.MT.ISI.BF_BOF.BLAST_FURNACE.THERM.NG_BIOGAS</t>
  </si>
  <si>
    <t>FEC.ktoe.MT.ISI.BF_BOF.BLAST_FURNACE.THERM.DERIVED</t>
  </si>
  <si>
    <t>Steel: Furnaces, refining and rolling</t>
  </si>
  <si>
    <t>FEC.ktoe.MT.ISI.BF_BOF.REFINING.TOTAL.TOTAL</t>
  </si>
  <si>
    <t>Steel: Furnaces, refining and rolling - Thermal</t>
  </si>
  <si>
    <t>FEC.ktoe.MT.ISI.BF_BOF.REFINING.THERM.TOTAL</t>
  </si>
  <si>
    <t>FEC.ktoe.MT.ISI.BF_BOF.REFINING.THERM.LPG</t>
  </si>
  <si>
    <t>FEC.ktoe.MT.ISI.BF_BOF.REFINING.THERM.DIESEL_LIQBIO</t>
  </si>
  <si>
    <t>FEC.ktoe.MT.ISI.BF_BOF.REFINING.THERM.RFO</t>
  </si>
  <si>
    <t>FEC.ktoe.MT.ISI.BF_BOF.REFINING.THERM.NG_BIOGAS</t>
  </si>
  <si>
    <t>Steel: Furnaces, refining and rolling - Electric</t>
  </si>
  <si>
    <t>FEC.ktoe.MT.ISI.BF_BOF.REFINING.ELEC.ELEC</t>
  </si>
  <si>
    <t>Steel: Product finishing</t>
  </si>
  <si>
    <t>Steel: Product finishing - Thermal</t>
  </si>
  <si>
    <t>FEC.ktoe.MT.ISI.BF_BOF.FINISHING.THERM.TOTAL</t>
  </si>
  <si>
    <t>FEC.ktoe.MT.ISI.BF_BOF.FINISHING.THERM.LPG</t>
  </si>
  <si>
    <t>FEC.ktoe.MT.ISI.BF_BOF.FINISHING.THERM.DIESEL_LIQBIO</t>
  </si>
  <si>
    <t>FEC.ktoe.MT.ISI.BF_BOF.FINISHING.THERM.NG_BIOGAS</t>
  </si>
  <si>
    <t>Steel: Product finishing - Steam</t>
  </si>
  <si>
    <t>FEC.ktoe.MT.ISI.BF_BOF.FINISHING_STEAM.TOTAL.TOTAL</t>
  </si>
  <si>
    <t>FEC.ktoe.MT.ISI.BF_BOF.FINISHING_STEAM.STEAM.NONCOKE_SOLIDS</t>
  </si>
  <si>
    <t>FEC.ktoe.MT.ISI.BF_BOF.FINISHING_STEAM.STEAM.RFG</t>
  </si>
  <si>
    <t>FEC.ktoe.MT.ISI.BF_BOF.FINISHING_STEAM.STEAM.LPG</t>
  </si>
  <si>
    <t>FEC.ktoe.MT.ISI.BF_BOF.FINISHING_STEAM.STEAM.DIESEL_LIQBIO</t>
  </si>
  <si>
    <t>FEC.ktoe.MT.ISI.BF_BOF.FINISHING_STEAM.STEAM.RFO</t>
  </si>
  <si>
    <t>FEC.ktoe.MT.ISI.BF_BOF.FINISHING_STEAM.STEAM.OTHER</t>
  </si>
  <si>
    <t>FEC.ktoe.MT.ISI.BF_BOF.FINISHING_STEAM.STEAM.NG_BIOGAS</t>
  </si>
  <si>
    <t>FEC.ktoe.MT.ISI.BF_BOF.FINISHING_STEAM.STEAM.DERIVED</t>
  </si>
  <si>
    <t>FEC.ktoe.MT.ISI.BF_BOF.FINISHING_STEAM.STEAM.BIOMASS_WASTE</t>
  </si>
  <si>
    <t>FEC.ktoe.MT.ISI.BF_BOF.FINISHING_STEAM.STEAM.STEAM_DISTR</t>
  </si>
  <si>
    <t>Steel: Product finishing - Electric</t>
  </si>
  <si>
    <t>FEC.ktoe.MT.ISI.BF_BOF.FINISHING.ELEC.ELEC</t>
  </si>
  <si>
    <t>FEC.ktoe.MT.ISI.EAF.TOTAL.TOTAL.TOTAL</t>
  </si>
  <si>
    <t>FEC.ktoe.MT.ISI.EAF.LIGHT.GENERIC.ELEC</t>
  </si>
  <si>
    <t>FEC.ktoe.MT.ISI.EAF.AIRCOMP.GENERIC.ELEC</t>
  </si>
  <si>
    <t>FEC.ktoe.MT.ISI.EAF.MOTOR.GENERIC.ELEC</t>
  </si>
  <si>
    <t>FEC.ktoe.MT.ISI.EAF.FANS.GENERIC.ELEC</t>
  </si>
  <si>
    <t>FEC.ktoe.MT.ISI.EAF.LOW_ENTH.TOTAL.TOTAL</t>
  </si>
  <si>
    <t>FEC.ktoe.MT.ISI.EAF.LOW_ENTH.THERM.DIESEL_LIQBIO</t>
  </si>
  <si>
    <t>FEC.ktoe.MT.ISI.EAF.LOW_ENTH.THERM.NG_BIOGAS</t>
  </si>
  <si>
    <t>FEC.ktoe.MT.ISI.EAF.LOW_ENTH.THERM.SOLAR_GEO</t>
  </si>
  <si>
    <t>FEC.ktoe.MT.ISI.EAF.LOW_ENTH.HP.AMBIENT</t>
  </si>
  <si>
    <t>FEC.ktoe.MT.ISI.EAF.LOW_ENTH.THERM.ELEC</t>
  </si>
  <si>
    <t>Steel: Smelters</t>
  </si>
  <si>
    <t>FEC.ktoe.MT.ISI.EAF.SMELTING.TOTAL.TOTAL</t>
  </si>
  <si>
    <t>FEC.ktoe.MT.ISI.EAF.SMELTING.THERM.NONCOKE_SOLIDS</t>
  </si>
  <si>
    <t>FEC.ktoe.MT.ISI.EAF.SMELTING.THERM.RFO</t>
  </si>
  <si>
    <t>FEC.ktoe.MT.ISI.EAF.SMELTING.THERM.NG_BIOGAS</t>
  </si>
  <si>
    <t>FEC.ktoe.MT.ISI.EAF.SMELTING.THERM.DERIVED</t>
  </si>
  <si>
    <t>Steel: Electric arc</t>
  </si>
  <si>
    <t>FEC.ktoe.MT.ISI.EAF.ARC_FURNACE.ELEC.ELEC</t>
  </si>
  <si>
    <t>FEC.ktoe.MT.ISI.EAF.REFINING.TOTAL.TOTAL</t>
  </si>
  <si>
    <t>FEC.ktoe.MT.ISI.EAF.REFINING.THERM.TOTAL</t>
  </si>
  <si>
    <t>FEC.ktoe.MT.ISI.EAF.REFINING.THERM.LPG</t>
  </si>
  <si>
    <t>FEC.ktoe.MT.ISI.EAF.REFINING.THERM.DIESEL_LIQBIO</t>
  </si>
  <si>
    <t>FEC.ktoe.MT.ISI.EAF.REFINING.THERM.RFO</t>
  </si>
  <si>
    <t>FEC.ktoe.MT.ISI.EAF.REFINING.THERM.NG_BIOGAS</t>
  </si>
  <si>
    <t>FEC.ktoe.MT.ISI.EAF.REFINING.ELEC.ELEC</t>
  </si>
  <si>
    <t>FEC.ktoe.MT.ISI.EAF.FINISHING.THERM.TOTAL</t>
  </si>
  <si>
    <t>FEC.ktoe.MT.ISI.EAF.FINISHING.THERM.LPG</t>
  </si>
  <si>
    <t>FEC.ktoe.MT.ISI.EAF.FINISHING.THERM.DIESEL_LIQBIO</t>
  </si>
  <si>
    <t>FEC.ktoe.MT.ISI.EAF.FINISHING.THERM.NG_BIOGAS</t>
  </si>
  <si>
    <t>FEC.ktoe.MT.ISI.EAF.FINISHING_STEAM.TOTAL.TOTAL</t>
  </si>
  <si>
    <t>FEC.ktoe.MT.ISI.EAF.FINISHING_STEAM.STEAM.NONCOKE_SOLIDS</t>
  </si>
  <si>
    <t>FEC.ktoe.MT.ISI.EAF.FINISHING_STEAM.STEAM.RFG</t>
  </si>
  <si>
    <t>FEC.ktoe.MT.ISI.EAF.FINISHING_STEAM.STEAM.LPG</t>
  </si>
  <si>
    <t>FEC.ktoe.MT.ISI.EAF.FINISHING_STEAM.STEAM.DIESEL_LIQBIO</t>
  </si>
  <si>
    <t>FEC.ktoe.MT.ISI.EAF.FINISHING_STEAM.STEAM.RFO</t>
  </si>
  <si>
    <t>FEC.ktoe.MT.ISI.EAF.FINISHING_STEAM.STEAM.OTHER</t>
  </si>
  <si>
    <t>FEC.ktoe.MT.ISI.EAF.FINISHING_STEAM.STEAM.NG_BIOGAS</t>
  </si>
  <si>
    <t>FEC.ktoe.MT.ISI.EAF.FINISHING_STEAM.STEAM.DERIVED</t>
  </si>
  <si>
    <t>FEC.ktoe.MT.ISI.EAF.FINISHING_STEAM.STEAM.BIOMASS_WASTE</t>
  </si>
  <si>
    <t>FEC.ktoe.MT.ISI.EAF.FINISHING_STEAM.STEAM.STEAM_DISTR</t>
  </si>
  <si>
    <t>FEC.ktoe.MT.ISI.EAF.FINISHING.ELEC.ELEC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</si>
  <si>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</si>
  <si>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</si>
  <si>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</si>
  <si>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UED.ktoe.MT.ISI.BF_BOF.TOTAL.TOTAL.TOTAL</t>
  </si>
  <si>
    <t>UED.ktoe.MT.ISI.BF_BOF.LIGHT.GENERIC.ELEC</t>
  </si>
  <si>
    <t>UED.ktoe.MT.ISI.BF_BOF.AIRCOMP.GENERIC.ELEC</t>
  </si>
  <si>
    <t>UED.ktoe.MT.ISI.BF_BOF.MOTOR.GENERIC.ELEC</t>
  </si>
  <si>
    <t>UED.ktoe.MT.ISI.BF_BOF.FANS.GENERIC.ELEC</t>
  </si>
  <si>
    <t>UED.ktoe.MT.ISI.BF_BOF.LOW_ENTH.TOTAL.TOTAL</t>
  </si>
  <si>
    <t>UED.ktoe.MT.ISI.BF_BOF.LOW_ENTH.THERM.DIESEL_LIQBIO</t>
  </si>
  <si>
    <t>UED.ktoe.MT.ISI.BF_BOF.LOW_ENTH.THERM.NG_BIOGAS</t>
  </si>
  <si>
    <t>UED.ktoe.MT.ISI.BF_BOF.LOW_ENTH.THERM.SOLAR_GEO</t>
  </si>
  <si>
    <t>UED.ktoe.MT.ISI.BF_BOF.LOW_ENTH.HP.AMBIENT</t>
  </si>
  <si>
    <t>UED.ktoe.MT.ISI.BF_BOF.LOW_ENTH.THERM.ELEC</t>
  </si>
  <si>
    <t>UED.ktoe.MT.ISI.BF_BOF.SINTERING.TOTAL.TOTAL</t>
  </si>
  <si>
    <t>UED.ktoe.MT.ISI.BF_BOF.SINTERING.THERM.NONCOKE_SOLIDS</t>
  </si>
  <si>
    <t>UED.ktoe.MT.ISI.BF_BOF.SINTERING.THERM.RFO</t>
  </si>
  <si>
    <t>UED.ktoe.MT.ISI.BF_BOF.SINTERING.THERM.NG_BIOGAS</t>
  </si>
  <si>
    <t>UED.ktoe.MT.ISI.BF_BOF.SINTERING.THERM.DERIVED</t>
  </si>
  <si>
    <t>UED.ktoe.MT.ISI.BF_BOF.SINTERING.THERM.ELEC</t>
  </si>
  <si>
    <t>UED.ktoe.MT.ISI.BF_BOF.BLAST_FURNACE.TOTAL.TOTAL</t>
  </si>
  <si>
    <t>UED.ktoe.MT.ISI.BF_BOF.BLAST_FURNACE.THERM.NONCOKE_SOLIDS</t>
  </si>
  <si>
    <t>UED.ktoe.MT.ISI.BF_BOF.BLAST_FURNACE.THERM.COKE</t>
  </si>
  <si>
    <t>UED.ktoe.MT.ISI.BF_BOF.BLAST_FURNACE.THERM.RFO</t>
  </si>
  <si>
    <t>UED.ktoe.MT.ISI.BF_BOF.BLAST_FURNACE.THERM.NG_BIOGAS</t>
  </si>
  <si>
    <t>UED.ktoe.MT.ISI.BF_BOF.BLAST_FURNACE.THERM.DERIVED</t>
  </si>
  <si>
    <t>UED.ktoe.MT.ISI.BF_BOF.REFINING.TOTAL.TOTAL</t>
  </si>
  <si>
    <t>UED.ktoe.MT.ISI.BF_BOF.REFINING.THERM.TOTAL</t>
  </si>
  <si>
    <t>UED.ktoe.MT.ISI.BF_BOF.REFINING.THERM.LPG</t>
  </si>
  <si>
    <t>UED.ktoe.MT.ISI.BF_BOF.REFINING.THERM.DIESEL_LIQBIO</t>
  </si>
  <si>
    <t>UED.ktoe.MT.ISI.BF_BOF.REFINING.THERM.RFO</t>
  </si>
  <si>
    <t>UED.ktoe.MT.ISI.BF_BOF.REFINING.THERM.NG_BIOGAS</t>
  </si>
  <si>
    <t>UED.ktoe.MT.ISI.BF_BOF.REFINING.ELEC.ELEC</t>
  </si>
  <si>
    <t>UED.ktoe.MT.ISI.BF_BOF.FINISHING.THERM.TOTAL</t>
  </si>
  <si>
    <t>UED.ktoe.MT.ISI.BF_BOF.FINISHING.THERM.LPG</t>
  </si>
  <si>
    <t>UED.ktoe.MT.ISI.BF_BOF.FINISHING.THERM.DIESEL_LIQBIO</t>
  </si>
  <si>
    <t>UED.ktoe.MT.ISI.BF_BOF.FINISHING.THERM.NG_BIOGAS</t>
  </si>
  <si>
    <t>UED.ktoe.MT.ISI.BF_BOF.FINISHING_STEAM.TOTAL.TOTAL</t>
  </si>
  <si>
    <t>UED.ktoe.MT.ISI.BF_BOF.FINISHING_STEAM.STEAM.NONCOKE_SOLIDS</t>
  </si>
  <si>
    <t>UED.ktoe.MT.ISI.BF_BOF.FINISHING_STEAM.STEAM.RFG</t>
  </si>
  <si>
    <t>UED.ktoe.MT.ISI.BF_BOF.FINISHING_STEAM.STEAM.LPG</t>
  </si>
  <si>
    <t>UED.ktoe.MT.ISI.BF_BOF.FINISHING_STEAM.STEAM.DIESEL_LIQBIO</t>
  </si>
  <si>
    <t>UED.ktoe.MT.ISI.BF_BOF.FINISHING_STEAM.STEAM.RFO</t>
  </si>
  <si>
    <t>UED.ktoe.MT.ISI.BF_BOF.FINISHING_STEAM.STEAM.OTHER</t>
  </si>
  <si>
    <t>UED.ktoe.MT.ISI.BF_BOF.FINISHING_STEAM.STEAM.NG_BIOGAS</t>
  </si>
  <si>
    <t>UED.ktoe.MT.ISI.BF_BOF.FINISHING_STEAM.STEAM.DERIVED</t>
  </si>
  <si>
    <t>UED.ktoe.MT.ISI.BF_BOF.FINISHING_STEAM.STEAM.BIOMASS_WASTE</t>
  </si>
  <si>
    <t>UED.ktoe.MT.ISI.BF_BOF.FINISHING_STEAM.STEAM.STEAM_DISTR</t>
  </si>
  <si>
    <t>UED.ktoe.MT.ISI.BF_BOF.FINISHING.ELEC.ELEC</t>
  </si>
  <si>
    <t>UED.ktoe.MT.ISI.EAF.TOTAL.TOTAL.TOTAL</t>
  </si>
  <si>
    <t>UED.ktoe.MT.ISI.EAF.LIGHT.GENERIC.ELEC</t>
  </si>
  <si>
    <t>UED.ktoe.MT.ISI.EAF.AIRCOMP.GENERIC.ELEC</t>
  </si>
  <si>
    <t>UED.ktoe.MT.ISI.EAF.MOTOR.GENERIC.ELEC</t>
  </si>
  <si>
    <t>UED.ktoe.MT.ISI.EAF.FANS.GENERIC.ELEC</t>
  </si>
  <si>
    <t>UED.ktoe.MT.ISI.EAF.LOW_ENTH.TOTAL.TOTAL</t>
  </si>
  <si>
    <t>UED.ktoe.MT.ISI.EAF.LOW_ENTH.THERM.DIESEL_LIQBIO</t>
  </si>
  <si>
    <t>UED.ktoe.MT.ISI.EAF.LOW_ENTH.THERM.NG_BIOGAS</t>
  </si>
  <si>
    <t>UED.ktoe.MT.ISI.EAF.LOW_ENTH.THERM.SOLAR_GEO</t>
  </si>
  <si>
    <t>UED.ktoe.MT.ISI.EAF.LOW_ENTH.HP.AMBIENT</t>
  </si>
  <si>
    <t>UED.ktoe.MT.ISI.EAF.LOW_ENTH.THERM.ELEC</t>
  </si>
  <si>
    <t>UED.ktoe.MT.ISI.EAF.SMELTING.TOTAL.TOTAL</t>
  </si>
  <si>
    <t>UED.ktoe.MT.ISI.EAF.SMELTING.THERM.NONCOKE_SOLIDS</t>
  </si>
  <si>
    <t>UED.ktoe.MT.ISI.EAF.SMELTING.THERM.RFO</t>
  </si>
  <si>
    <t>UED.ktoe.MT.ISI.EAF.SMELTING.THERM.NG_BIOGAS</t>
  </si>
  <si>
    <t>UED.ktoe.MT.ISI.EAF.SMELTING.THERM.DERIVED</t>
  </si>
  <si>
    <t>UED.ktoe.MT.ISI.EAF.ARC_FURNACE.ELEC.ELEC</t>
  </si>
  <si>
    <t>UED.ktoe.MT.ISI.EAF.REFINING.TOTAL.TOTAL</t>
  </si>
  <si>
    <t>UED.ktoe.MT.ISI.EAF.REFINING.THERM.TOTAL</t>
  </si>
  <si>
    <t>UED.ktoe.MT.ISI.EAF.REFINING.THERM.LPG</t>
  </si>
  <si>
    <t>UED.ktoe.MT.ISI.EAF.REFINING.THERM.DIESEL_LIQBIO</t>
  </si>
  <si>
    <t>UED.ktoe.MT.ISI.EAF.REFINING.THERM.RFO</t>
  </si>
  <si>
    <t>UED.ktoe.MT.ISI.EAF.REFINING.THERM.NG_BIOGAS</t>
  </si>
  <si>
    <t>UED.ktoe.MT.ISI.EAF.REFINING.ELEC.ELEC</t>
  </si>
  <si>
    <t>UED.ktoe.MT.ISI.EAF.FINISHING.THERM.TOTAL</t>
  </si>
  <si>
    <t>UED.ktoe.MT.ISI.EAF.FINISHING.THERM.LPG</t>
  </si>
  <si>
    <t>UED.ktoe.MT.ISI.EAF.FINISHING.THERM.DIESEL_LIQBIO</t>
  </si>
  <si>
    <t>UED.ktoe.MT.ISI.EAF.FINISHING.THERM.NG_BIOGAS</t>
  </si>
  <si>
    <t>UED.ktoe.MT.ISI.EAF.FINISHING_STEAM.TOTAL.TOTAL</t>
  </si>
  <si>
    <t>UED.ktoe.MT.ISI.EAF.FINISHING_STEAM.STEAM.NONCOKE_SOLIDS</t>
  </si>
  <si>
    <t>UED.ktoe.MT.ISI.EAF.FINISHING_STEAM.STEAM.RFG</t>
  </si>
  <si>
    <t>UED.ktoe.MT.ISI.EAF.FINISHING_STEAM.STEAM.LPG</t>
  </si>
  <si>
    <t>UED.ktoe.MT.ISI.EAF.FINISHING_STEAM.STEAM.DIESEL_LIQBIO</t>
  </si>
  <si>
    <t>UED.ktoe.MT.ISI.EAF.FINISHING_STEAM.STEAM.RFO</t>
  </si>
  <si>
    <t>UED.ktoe.MT.ISI.EAF.FINISHING_STEAM.STEAM.OTHER</t>
  </si>
  <si>
    <t>UED.ktoe.MT.ISI.EAF.FINISHING_STEAM.STEAM.NG_BIOGAS</t>
  </si>
  <si>
    <t>UED.ktoe.MT.ISI.EAF.FINISHING_STEAM.STEAM.DERIVED</t>
  </si>
  <si>
    <t>UED.ktoe.MT.ISI.EAF.FINISHING_STEAM.STEAM.BIOMASS_WASTE</t>
  </si>
  <si>
    <t>UED.ktoe.MT.ISI.EAF.FINISHING_STEAM.STEAM.STEAM_DISTR</t>
  </si>
  <si>
    <t>UED.ktoe.MT.ISI.EAF.FINISHING.ELEC.ELEC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</si>
  <si>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</si>
  <si>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</si>
  <si>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</si>
  <si>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FUEL_EMI.ktCO2.MT.ISI.BF_BOF.LIGHT.GENERIC.ELEC</t>
  </si>
  <si>
    <t>FUEL_EMI.ktCO2.MT.ISI.BF_BOF.AIRCOMP.GENERIC.ELEC</t>
  </si>
  <si>
    <t>FUEL_EMI.ktCO2.MT.ISI.BF_BOF.MOTOR.GENERIC.ELEC</t>
  </si>
  <si>
    <t>FUEL_EMI.ktCO2.MT.ISI.BF_BOF.FANS.GENERIC.ELEC</t>
  </si>
  <si>
    <t>FUEL_EMI.ktCO2.MT.ISI.BF_BOF.LOW_ENTH.TOTAL.TOTAL</t>
  </si>
  <si>
    <t>FUEL_EMI.ktCO2.MT.ISI.BF_BOF.LOW_ENTH.THERM.DIESEL_LIQBIO</t>
  </si>
  <si>
    <t>FUEL_EMI.ktCO2.MT.ISI.BF_BOF.LOW_ENTH.THERM.NG_BIOGAS</t>
  </si>
  <si>
    <t>FUEL_EMI.ktCO2.MT.ISI.BF_BOF.LOW_ENTH.THERM.SOLAR_GEO</t>
  </si>
  <si>
    <t>FUEL_EMI.ktCO2.MT.ISI.BF_BOF.LOW_ENTH.HP.AMBIENT</t>
  </si>
  <si>
    <t>FUEL_EMI.ktCO2.MT.ISI.BF_BOF.LOW_ENTH.THERM.ELEC</t>
  </si>
  <si>
    <t>FUEL_EMI.ktCO2.MT.ISI.BF_BOF.SINTERING.TOTAL.TOTAL</t>
  </si>
  <si>
    <t>FUEL_EMI.ktCO2.MT.ISI.BF_BOF.SINTERING.THERM.NONCOKE_SOLIDS</t>
  </si>
  <si>
    <t>FUEL_EMI.ktCO2.MT.ISI.BF_BOF.SINTERING.THERM.RFO</t>
  </si>
  <si>
    <t>FUEL_EMI.ktCO2.MT.ISI.BF_BOF.SINTERING.THERM.NG_BIOGAS</t>
  </si>
  <si>
    <t>FUEL_EMI.ktCO2.MT.ISI.BF_BOF.SINTERING.THERM.DERIVED</t>
  </si>
  <si>
    <t>FUEL_EMI.ktCO2.MT.ISI.BF_BOF.SINTERING.THERM.ELEC</t>
  </si>
  <si>
    <t>FUEL_EMI.ktCO2.MT.ISI.BF_BOF.BLAST_FURNACE.TOTAL.TOTAL</t>
  </si>
  <si>
    <t>FUEL_EMI.ktCO2.MT.ISI.BF_BOF.BLAST_FURNACE.THERM.NONCOKE_SOLIDS</t>
  </si>
  <si>
    <t>FUEL_EMI.ktCO2.MT.ISI.BF_BOF.BLAST_FURNACE.THERM.COKE</t>
  </si>
  <si>
    <t>FUEL_EMI.ktCO2.MT.ISI.BF_BOF.BLAST_FURNACE.THERM.RFO</t>
  </si>
  <si>
    <t>FUEL_EMI.ktCO2.MT.ISI.BF_BOF.BLAST_FURNACE.THERM.NG_BIOGAS</t>
  </si>
  <si>
    <t>FUEL_EMI.ktCO2.MT.ISI.BF_BOF.BLAST_FURNACE.THERM.DERIVED</t>
  </si>
  <si>
    <t>FUEL_EMI.ktCO2.MT.ISI.BF_BOF.REFINING.TOTAL.TOTAL</t>
  </si>
  <si>
    <t>FUEL_EMI.ktCO2.MT.ISI.BF_BOF.REFINING.THERM.TOTAL</t>
  </si>
  <si>
    <t>FUEL_EMI.ktCO2.MT.ISI.BF_BOF.REFINING.THERM.LPG</t>
  </si>
  <si>
    <t>FUEL_EMI.ktCO2.MT.ISI.BF_BOF.REFINING.THERM.DIESEL_LIQBIO</t>
  </si>
  <si>
    <t>FUEL_EMI.ktCO2.MT.ISI.BF_BOF.REFINING.THERM.RFO</t>
  </si>
  <si>
    <t>FUEL_EMI.ktCO2.MT.ISI.BF_BOF.REFINING.THERM.NG_BIOGAS</t>
  </si>
  <si>
    <t>FUEL_EMI.ktCO2.MT.ISI.BF_BOF.REFINING.ELEC.ELEC</t>
  </si>
  <si>
    <t>FUEL_EMI.ktCO2.MT.ISI.BF_BOF.FINISHING.THERM.TOTAL</t>
  </si>
  <si>
    <t>FUEL_EMI.ktCO2.MT.ISI.BF_BOF.FINISHING.THERM.LPG</t>
  </si>
  <si>
    <t>FUEL_EMI.ktCO2.MT.ISI.BF_BOF.FINISHING.THERM.DIESEL_LIQBIO</t>
  </si>
  <si>
    <t>FUEL_EMI.ktCO2.MT.ISI.BF_BOF.FINISHING.THERM.NG_BIOGAS</t>
  </si>
  <si>
    <t>FUEL_EMI.ktCO2.MT.ISI.BF_BOF.FINISHING_STEAM.TOTAL.TOTAL</t>
  </si>
  <si>
    <t>FUEL_EMI.ktCO2.MT.ISI.BF_BOF.FINISHING_STEAM.STEAM.NONCOKE_SOLIDS</t>
  </si>
  <si>
    <t>FUEL_EMI.ktCO2.MT.ISI.BF_BOF.FINISHING_STEAM.STEAM.RFG</t>
  </si>
  <si>
    <t>FUEL_EMI.ktCO2.MT.ISI.BF_BOF.FINISHING_STEAM.STEAM.LPG</t>
  </si>
  <si>
    <t>FUEL_EMI.ktCO2.MT.ISI.BF_BOF.FINISHING_STEAM.STEAM.DIESEL_LIQBIO</t>
  </si>
  <si>
    <t>FUEL_EMI.ktCO2.MT.ISI.BF_BOF.FINISHING_STEAM.STEAM.RFO</t>
  </si>
  <si>
    <t>FUEL_EMI.ktCO2.MT.ISI.BF_BOF.FINISHING_STEAM.STEAM.OTHER</t>
  </si>
  <si>
    <t>FUEL_EMI.ktCO2.MT.ISI.BF_BOF.FINISHING_STEAM.STEAM.NG_BIOGAS</t>
  </si>
  <si>
    <t>FUEL_EMI.ktCO2.MT.ISI.BF_BOF.FINISHING_STEAM.STEAM.DERIVED</t>
  </si>
  <si>
    <t>FUEL_EMI.ktCO2.MT.ISI.BF_BOF.FINISHING_STEAM.STEAM.BIOMASS_WASTE</t>
  </si>
  <si>
    <t>FUEL_EMI.ktCO2.MT.ISI.BF_BOF.FINISHING_STEAM.STEAM.STEAM_DISTR</t>
  </si>
  <si>
    <t>FUEL_EMI.ktCO2.MT.ISI.BF_BOF.FINISHING.ELEC.ELEC</t>
  </si>
  <si>
    <t>PROCESS_EMI.ktCO2.MT.ISI.BF_BOF</t>
  </si>
  <si>
    <t>FUEL_EMI.ktCO2.MT.ISI.EAF.LIGHT.GENERIC.ELEC</t>
  </si>
  <si>
    <t>FUEL_EMI.ktCO2.MT.ISI.EAF.AIRCOMP.GENERIC.ELEC</t>
  </si>
  <si>
    <t>FUEL_EMI.ktCO2.MT.ISI.EAF.MOTOR.GENERIC.ELEC</t>
  </si>
  <si>
    <t>FUEL_EMI.ktCO2.MT.ISI.EAF.FANS.GENERIC.ELEC</t>
  </si>
  <si>
    <t>FUEL_EMI.ktCO2.MT.ISI.EAF.LOW_ENTH.TOTAL.TOTAL</t>
  </si>
  <si>
    <t>FUEL_EMI.ktCO2.MT.ISI.EAF.LOW_ENTH.THERM.DIESEL_LIQBIO</t>
  </si>
  <si>
    <t>FUEL_EMI.ktCO2.MT.ISI.EAF.LOW_ENTH.THERM.NG_BIOGAS</t>
  </si>
  <si>
    <t>FUEL_EMI.ktCO2.MT.ISI.EAF.LOW_ENTH.THERM.SOLAR_GEO</t>
  </si>
  <si>
    <t>FUEL_EMI.ktCO2.MT.ISI.EAF.LOW_ENTH.HP.AMBIENT</t>
  </si>
  <si>
    <t>FUEL_EMI.ktCO2.MT.ISI.EAF.LOW_ENTH.THERM.ELEC</t>
  </si>
  <si>
    <t>FUEL_EMI.ktCO2.MT.ISI.EAF.SMELTING.TOTAL.TOTAL</t>
  </si>
  <si>
    <t>FUEL_EMI.ktCO2.MT.ISI.EAF.SMELTING.THERM.NONCOKE_SOLIDS</t>
  </si>
  <si>
    <t>FUEL_EMI.ktCO2.MT.ISI.EAF.SMELTING.THERM.RFO</t>
  </si>
  <si>
    <t>FUEL_EMI.ktCO2.MT.ISI.EAF.SMELTING.THERM.NG_BIOGAS</t>
  </si>
  <si>
    <t>FUEL_EMI.ktCO2.MT.ISI.EAF.SMELTING.THERM.DERIVED</t>
  </si>
  <si>
    <t>FUEL_EMI.ktCO2.MT.ISI.EAF.ARC_FURNACE.ELEC.ELEC</t>
  </si>
  <si>
    <t>FUEL_EMI.ktCO2.MT.ISI.EAF.REFINING.TOTAL.TOTAL</t>
  </si>
  <si>
    <t>FUEL_EMI.ktCO2.MT.ISI.EAF.REFINING.THERM.TOTAL</t>
  </si>
  <si>
    <t>FUEL_EMI.ktCO2.MT.ISI.EAF.REFINING.THERM.LPG</t>
  </si>
  <si>
    <t>FUEL_EMI.ktCO2.MT.ISI.EAF.REFINING.THERM.DIESEL_LIQBIO</t>
  </si>
  <si>
    <t>FUEL_EMI.ktCO2.MT.ISI.EAF.REFINING.THERM.RFO</t>
  </si>
  <si>
    <t>FUEL_EMI.ktCO2.MT.ISI.EAF.REFINING.THERM.NG_BIOGAS</t>
  </si>
  <si>
    <t>FUEL_EMI.ktCO2.MT.ISI.EAF.REFINING.ELEC.ELEC</t>
  </si>
  <si>
    <t>FUEL_EMI.ktCO2.MT.ISI.EAF.FINISHING.THERM.TOTAL</t>
  </si>
  <si>
    <t>FUEL_EMI.ktCO2.MT.ISI.EAF.FINISHING.THERM.LPG</t>
  </si>
  <si>
    <t>FUEL_EMI.ktCO2.MT.ISI.EAF.FINISHING.THERM.DIESEL_LIQBIO</t>
  </si>
  <si>
    <t>FUEL_EMI.ktCO2.MT.ISI.EAF.FINISHING.THERM.NG_BIOGAS</t>
  </si>
  <si>
    <t>FUEL_EMI.ktCO2.MT.ISI.EAF.FINISHING_STEAM.TOTAL.TOTAL</t>
  </si>
  <si>
    <t>FUEL_EMI.ktCO2.MT.ISI.EAF.FINISHING_STEAM.STEAM.NONCOKE_SOLIDS</t>
  </si>
  <si>
    <t>FUEL_EMI.ktCO2.MT.ISI.EAF.FINISHING_STEAM.STEAM.RFG</t>
  </si>
  <si>
    <t>FUEL_EMI.ktCO2.MT.ISI.EAF.FINISHING_STEAM.STEAM.LPG</t>
  </si>
  <si>
    <t>FUEL_EMI.ktCO2.MT.ISI.EAF.FINISHING_STEAM.STEAM.DIESEL_LIQBIO</t>
  </si>
  <si>
    <t>FUEL_EMI.ktCO2.MT.ISI.EAF.FINISHING_STEAM.STEAM.RFO</t>
  </si>
  <si>
    <t>FUEL_EMI.ktCO2.MT.ISI.EAF.FINISHING_STEAM.STEAM.OTHER</t>
  </si>
  <si>
    <t>FUEL_EMI.ktCO2.MT.ISI.EAF.FINISHING_STEAM.STEAM.NG_BIOGAS</t>
  </si>
  <si>
    <t>FUEL_EMI.ktCO2.MT.ISI.EAF.FINISHING_STEAM.STEAM.DERIVED</t>
  </si>
  <si>
    <t>FUEL_EMI.ktCO2.MT.ISI.EAF.FINISHING_STEAM.STEAM.BIOMASS_WASTE</t>
  </si>
  <si>
    <t>FUEL_EMI.ktCO2.MT.ISI.EAF.FINISHING_STEAM.STEAM.STEAM_DISTR</t>
  </si>
  <si>
    <t>FUEL_EMI.ktCO2.MT.ISI.EAF.FINISHING.ELEC.ELEC</t>
  </si>
  <si>
    <t>PROCESS_EMI.ktCO2.MT.ISI.EAF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</si>
  <si>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</si>
  <si>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</si>
  <si>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</si>
  <si>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</si>
  <si>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VA.Meuro2015.MT.NFM.ALUMINA</t>
  </si>
  <si>
    <t>VA.Meuro2015.MT.NFM.PRIM_ALU</t>
  </si>
  <si>
    <t>VA.Meuro2015.MT.NFM.SEC_ALU</t>
  </si>
  <si>
    <t>VA.Meuro2015.MT.NFM.OTHER_NFM</t>
  </si>
  <si>
    <t>Physical output (kt)</t>
  </si>
  <si>
    <t>Alumina production (kt)</t>
  </si>
  <si>
    <t>OUTPUT.kt.MT.NFM.ALUMINA</t>
  </si>
  <si>
    <t>Aluminium production (kt)</t>
  </si>
  <si>
    <t>OUTPUT.kt.MT.NFM.PRIM_ALU</t>
  </si>
  <si>
    <t>OUTPUT.kt.MT.NFM.SEC_ALU</t>
  </si>
  <si>
    <t>Other non-ferrous metals (kt lead eq.)</t>
  </si>
  <si>
    <t>OUTPUT.kt.MT.NFM.OTHER_NFM</t>
  </si>
  <si>
    <t>Installed capacity (kt production)</t>
  </si>
  <si>
    <t>CAP.kt.MT.NFM.ALUMINA</t>
  </si>
  <si>
    <t>CAP.kt.MT.NFM.PRIM_ALU</t>
  </si>
  <si>
    <t>CAP.kt.MT.NFM.SEC_ALU</t>
  </si>
  <si>
    <t>CAP.kt.MT.NFM.OTHER_NFM</t>
  </si>
  <si>
    <t>Capacity investment (kt production)</t>
  </si>
  <si>
    <t>NEWCAP.kt.MT.NFM.ALUMINA</t>
  </si>
  <si>
    <t>NEWCAP.kt.MT.NFM.PRIM_ALU</t>
  </si>
  <si>
    <t>NEWCAP.kt.MT.NFM.SEC_ALU</t>
  </si>
  <si>
    <t>NEWCAP.kt.MT.NFM.OTHER_NFM</t>
  </si>
  <si>
    <t>Decommissioned capacity (kt production)</t>
  </si>
  <si>
    <t>Idle capacity (kt production)</t>
  </si>
  <si>
    <t>FEC.ktoe.MT.NFM.TOTAL.TOTAL.TOTAL.TOTAL</t>
  </si>
  <si>
    <t>FEC.ktoe.MT.NFM.TOTAL.TOTAL.TOTAL.SOLIDS</t>
  </si>
  <si>
    <t>FEC.ktoe.MT.NFM.TOTAL.TOTAL.TOTAL.RFG</t>
  </si>
  <si>
    <t>FEC.ktoe.MT.NFM.TOTAL.TOTAL.TOTAL.LPG</t>
  </si>
  <si>
    <t>FEC.ktoe.MT.NFM.TOTAL.TOTAL.TOTAL.DIESEL</t>
  </si>
  <si>
    <t>FEC.ktoe.MT.NFM.TOTAL.TOTAL.TOTAL.RFO</t>
  </si>
  <si>
    <t>FEC.ktoe.MT.NFM.TOTAL.TOTAL.TOTAL.OTHER</t>
  </si>
  <si>
    <t>FEC.ktoe.MT.NFM.TOTAL.TOTAL.TOTAL.NG</t>
  </si>
  <si>
    <t>FEC.ktoe.MT.NFM.TOTAL.TOTAL.TOTAL.DERIVED</t>
  </si>
  <si>
    <t>FEC.ktoe.MT.NFM.TOTAL.TOTAL.TOTAL.BIOMASS_WASTE</t>
  </si>
  <si>
    <t>FEC.ktoe.MT.NFM.TOTAL.TOTAL.TOTAL.BIOGAS</t>
  </si>
  <si>
    <t>FEC.ktoe.MT.NFM.TOTAL.TOTAL.TOTAL.LIQBIO</t>
  </si>
  <si>
    <t>FEC.ktoe.MT.NFM.TOTAL.TOTAL.TOTAL.SOLAR</t>
  </si>
  <si>
    <t>FEC.ktoe.MT.NFM.TOTAL.TOTAL.TOTAL.GEO</t>
  </si>
  <si>
    <t>FEC.ktoe.MT.NFM.TOTAL.TOTAL.TOTAL.AMBIENT</t>
  </si>
  <si>
    <t>FEC.ktoe.MT.NFM.TOTAL.TOTAL.TOTAL.STEAM_DISTR</t>
  </si>
  <si>
    <t>FEC.ktoe.MT.NFM.TOTAL.TOTAL.TOTAL.ELEC</t>
  </si>
  <si>
    <t>FEC.ktoe.MT.NFM.ALUMINA.TOTAL.TOTAL.TOTAL</t>
  </si>
  <si>
    <t>FEC.ktoe.MT.NFM.ALUMINA.LIGHT.GENERIC.ELEC</t>
  </si>
  <si>
    <t>FEC.ktoe.MT.NFM.ALUMINA.AIRCOMP.GENERIC.ELEC</t>
  </si>
  <si>
    <t>FEC.ktoe.MT.NFM.ALUMINA.MOTOR.GENERIC.ELEC</t>
  </si>
  <si>
    <t>FEC.ktoe.MT.NFM.ALUMINA.FANS.GENERIC.ELEC</t>
  </si>
  <si>
    <t>FEC.ktoe.MT.NFM.ALUMINA.LOW_ENTH.TOTAL.TOTAL</t>
  </si>
  <si>
    <t>FEC.ktoe.MT.NFM.ALUMINA.LOW_ENTH.THERM.DIESEL_LIQBIO</t>
  </si>
  <si>
    <t>FEC.ktoe.MT.NFM.ALUMINA.LOW_ENTH.THERM.NG_BIOGAS</t>
  </si>
  <si>
    <t>FEC.ktoe.MT.NFM.ALUMINA.LOW_ENTH.THERM.SOLAR_GEO</t>
  </si>
  <si>
    <t>FEC.ktoe.MT.NFM.ALUMINA.LOW_ENTH.HP.AMBIENT</t>
  </si>
  <si>
    <t>FEC.ktoe.MT.NFM.ALUMINA.LOW_ENTH.THERM.ELEC</t>
  </si>
  <si>
    <t>Alumina production: High-enthalpy heat</t>
  </si>
  <si>
    <t>FEC.ktoe.MT.NFM.ALUMINA.A_PRODUCTION.TOTAL.TOTAL</t>
  </si>
  <si>
    <t>FEC.ktoe.MT.NFM.ALUMINA.A_PRODUCTION.STEAM.SOLIDS</t>
  </si>
  <si>
    <t>FEC.ktoe.MT.NFM.ALUMINA.A_PRODUCTION.STEAM.RFG</t>
  </si>
  <si>
    <t>FEC.ktoe.MT.NFM.ALUMINA.A_PRODUCTION.STEAM.LPG</t>
  </si>
  <si>
    <t>FEC.ktoe.MT.NFM.ALUMINA.A_PRODUCTION.STEAM.DIESEL_LIQBIO</t>
  </si>
  <si>
    <t>FEC.ktoe.MT.NFM.ALUMINA.A_PRODUCTION.STEAM.RFO</t>
  </si>
  <si>
    <t>FEC.ktoe.MT.NFM.ALUMINA.A_PRODUCTION.STEAM.OTHER</t>
  </si>
  <si>
    <t>FEC.ktoe.MT.NFM.ALUMINA.A_PRODUCTION.STEAM.NG_BIOGAS</t>
  </si>
  <si>
    <t>FEC.ktoe.MT.NFM.ALUMINA.A_PRODUCTION.STEAM.DERIVED</t>
  </si>
  <si>
    <t>FEC.ktoe.MT.NFM.ALUMINA.A_PRODUCTION.STEAM.BIOMASS_WASTE</t>
  </si>
  <si>
    <t>FEC.ktoe.MT.NFM.ALUMINA.A_PRODUCTION.STEAM.STEAM_DISTR</t>
  </si>
  <si>
    <t>Alumina production: Refining</t>
  </si>
  <si>
    <t>FEC.ktoe.MT.NFM.ALUMINA.A_REFINING.TOTAL.TOTAL</t>
  </si>
  <si>
    <t>FEC.ktoe.MT.NFM.ALUMINA.A_REFINING.THERM.LPG</t>
  </si>
  <si>
    <t>FEC.ktoe.MT.NFM.ALUMINA.A_REFINING.THERM.DIESEL_LIQBIO</t>
  </si>
  <si>
    <t>FEC.ktoe.MT.NFM.ALUMINA.A_REFINING.THERM.RFO</t>
  </si>
  <si>
    <t>FEC.ktoe.MT.NFM.ALUMINA.A_REFINING.THERM.NG_BIOGAS</t>
  </si>
  <si>
    <t>FEC.ktoe.MT.NFM.ALUMINA.A_REFINING.THERM.ELEC</t>
  </si>
  <si>
    <t>FEC.ktoe.MT.NFM.PRIM_ALU.TOTAL.TOTAL.TOTAL</t>
  </si>
  <si>
    <t>FEC.ktoe.MT.NFM.PRIM_ALU.LIGHT.GENERIC.ELEC</t>
  </si>
  <si>
    <t>FEC.ktoe.MT.NFM.PRIM_ALU.AIRCOMP.GENERIC.ELEC</t>
  </si>
  <si>
    <t>FEC.ktoe.MT.NFM.PRIM_ALU.MOTOR.GENERIC.ELEC</t>
  </si>
  <si>
    <t>FEC.ktoe.MT.NFM.PRIM_ALU.FANS.GENERIC.ELEC</t>
  </si>
  <si>
    <t>FEC.ktoe.MT.NFM.PRIM_ALU.LOW_ENTH.TOTAL.TOTAL</t>
  </si>
  <si>
    <t>FEC.ktoe.MT.NFM.PRIM_ALU.LOW_ENTH.THERM.DIESEL_LIQBIO</t>
  </si>
  <si>
    <t>FEC.ktoe.MT.NFM.PRIM_ALU.LOW_ENTH.THERM.NG_BIOGAS</t>
  </si>
  <si>
    <t>FEC.ktoe.MT.NFM.PRIM_ALU.LOW_ENTH.THERM.SOLAR_GEO</t>
  </si>
  <si>
    <t>FEC.ktoe.MT.NFM.PRIM_ALU.LOW_ENTH.HP.AMBIENT</t>
  </si>
  <si>
    <t>FEC.ktoe.MT.NFM.PRIM_ALU.LOW_ENTH.THERM.ELEC</t>
  </si>
  <si>
    <t>Aluminium electrolysis (smelting)</t>
  </si>
  <si>
    <t>FEC.ktoe.MT.NFM.PRIM_ALU.SMELTING.ELEC.ELEC</t>
  </si>
  <si>
    <t>Aluminium processing  (metallurgy e.g. cast house, reheating)</t>
  </si>
  <si>
    <t>FEC.ktoe.MT.NFM.PRIM_ALU.PROCESSING.TOTAL.TOTAL</t>
  </si>
  <si>
    <t>Aluminium processing - Thermal</t>
  </si>
  <si>
    <t>FEC.ktoe.MT.NFM.PRIM_ALU.PROCESSING.THERM.TOTAL</t>
  </si>
  <si>
    <t>FEC.ktoe.MT.NFM.PRIM_ALU.PROCESSING.THERM.LPG</t>
  </si>
  <si>
    <t>FEC.ktoe.MT.NFM.PRIM_ALU.PROCESSING.THERM.DIESEL_LIQBIO</t>
  </si>
  <si>
    <t>FEC.ktoe.MT.NFM.PRIM_ALU.PROCESSING.THERM.RFO</t>
  </si>
  <si>
    <t>FEC.ktoe.MT.NFM.PRIM_ALU.PROCESSING.THERM.NG_BIOGAS</t>
  </si>
  <si>
    <t>Aluminium processing - Electric</t>
  </si>
  <si>
    <t>FEC.ktoe.MT.NFM.PRIM_ALU.PROCESSING.ELEC.ELEC</t>
  </si>
  <si>
    <t>Aluminium finishing</t>
  </si>
  <si>
    <t>Aluminium finishing - Thermal</t>
  </si>
  <si>
    <t>FEC.ktoe.MT.NFM.PRIM_ALU.FINISHING.THERM.TOTAL</t>
  </si>
  <si>
    <t>FEC.ktoe.MT.NFM.PRIM_ALU.FINISHING.THERM.LPG</t>
  </si>
  <si>
    <t>FEC.ktoe.MT.NFM.PRIM_ALU.FINISHING.THERM.DIESEL_LIQBIO</t>
  </si>
  <si>
    <t>FEC.ktoe.MT.NFM.PRIM_ALU.FINISHING.THERM.NG_BIOGAS</t>
  </si>
  <si>
    <t>Aluminium finishing - Steam</t>
  </si>
  <si>
    <t>FEC.ktoe.MT.NFM.PRIM_ALU.FINISHING_STEAM.TOTAL.TOTAL</t>
  </si>
  <si>
    <t>FEC.ktoe.MT.NFM.PRIM_ALU.FINISHING_STEAM.STEAM.SOLIDS</t>
  </si>
  <si>
    <t>FEC.ktoe.MT.NFM.PRIM_ALU.FINISHING_STEAM.STEAM.RFG</t>
  </si>
  <si>
    <t>FEC.ktoe.MT.NFM.PRIM_ALU.FINISHING_STEAM.STEAM.LPG</t>
  </si>
  <si>
    <t>FEC.ktoe.MT.NFM.PRIM_ALU.FINISHING_STEAM.STEAM.DIESEL_LIQBIO</t>
  </si>
  <si>
    <t>FEC.ktoe.MT.NFM.PRIM_ALU.FINISHING_STEAM.STEAM.RFO</t>
  </si>
  <si>
    <t>FEC.ktoe.MT.NFM.PRIM_ALU.FINISHING_STEAM.STEAM.OTHER</t>
  </si>
  <si>
    <t>FEC.ktoe.MT.NFM.PRIM_ALU.FINISHING_STEAM.STEAM.NG_BIOGAS</t>
  </si>
  <si>
    <t>FEC.ktoe.MT.NFM.PRIM_ALU.FINISHING_STEAM.STEAM.DERIVED</t>
  </si>
  <si>
    <t>FEC.ktoe.MT.NFM.PRIM_ALU.FINISHING_STEAM.STEAM.BIOMASS_WASTE</t>
  </si>
  <si>
    <t>FEC.ktoe.MT.NFM.PRIM_ALU.FINISHING_STEAM.STEAM.STEAM_DISTR</t>
  </si>
  <si>
    <t>Aluminium finishing - Electric</t>
  </si>
  <si>
    <t>FEC.ktoe.MT.NFM.PRIM_ALU.FINISHING.ELEC.ELEC</t>
  </si>
  <si>
    <t>FEC.ktoe.MT.NFM.SEC_ALU.TOTAL.TOTAL.TOTAL</t>
  </si>
  <si>
    <t>FEC.ktoe.MT.NFM.SEC_ALU.LIGHT.GENERIC.ELEC</t>
  </si>
  <si>
    <t>FEC.ktoe.MT.NFM.SEC_ALU.AIRCOMP.GENERIC.ELEC</t>
  </si>
  <si>
    <t>FEC.ktoe.MT.NFM.SEC_ALU.MOTOR.GENERIC.ELEC</t>
  </si>
  <si>
    <t>FEC.ktoe.MT.NFM.SEC_ALU.FANS.GENERIC.ELEC</t>
  </si>
  <si>
    <t>FEC.ktoe.MT.NFM.SEC_ALU.LOW_ENTH.TOTAL.TOTAL</t>
  </si>
  <si>
    <t>FEC.ktoe.MT.NFM.SEC_ALU.LOW_ENTH.THERM.DIESEL_LIQBIO</t>
  </si>
  <si>
    <t>FEC.ktoe.MT.NFM.SEC_ALU.LOW_ENTH.THERM.NG_BIOGAS</t>
  </si>
  <si>
    <t>FEC.ktoe.MT.NFM.SEC_ALU.LOW_ENTH.THERM.SOLAR_GEO</t>
  </si>
  <si>
    <t>FEC.ktoe.MT.NFM.SEC_ALU.LOW_ENTH.HP.AMBIENT</t>
  </si>
  <si>
    <t>FEC.ktoe.MT.NFM.SEC_ALU.LOW_ENTH.THERM.ELEC</t>
  </si>
  <si>
    <t>Secondary aluminium (incl. pre-treatment, remelting)</t>
  </si>
  <si>
    <t>FEC.ktoe.MT.NFM.SEC_ALU.SEC_REMELTING.TOTAL.TOTAL</t>
  </si>
  <si>
    <t>Secondary aluminium - Thermal</t>
  </si>
  <si>
    <t>FEC.ktoe.MT.NFM.SEC_ALU.SEC_REMELTING.THERM.TOTAL</t>
  </si>
  <si>
    <t>FEC.ktoe.MT.NFM.SEC_ALU.SEC_REMELTING.THERM.LPG</t>
  </si>
  <si>
    <t>FEC.ktoe.MT.NFM.SEC_ALU.SEC_REMELTING.THERM.DIESEL_LIQBIO</t>
  </si>
  <si>
    <t>FEC.ktoe.MT.NFM.SEC_ALU.SEC_REMELTING.THERM.RFO</t>
  </si>
  <si>
    <t>FEC.ktoe.MT.NFM.SEC_ALU.SEC_REMELTING.THERM.NG_BIOGAS</t>
  </si>
  <si>
    <t>Secondary aluminium - Electric</t>
  </si>
  <si>
    <t>FEC.ktoe.MT.NFM.SEC_ALU.SEC_REMELTING.ELEC.ELEC</t>
  </si>
  <si>
    <t>FEC.ktoe.MT.NFM.SEC_ALU.SEC_PROCESSING.TOTAL.TOTAL</t>
  </si>
  <si>
    <t>FEC.ktoe.MT.NFM.SEC_ALU.SEC_PROCESSING.THERM.TOTAL</t>
  </si>
  <si>
    <t>FEC.ktoe.MT.NFM.SEC_ALU.SEC_PROCESSING.THERM.LPG</t>
  </si>
  <si>
    <t>FEC.ktoe.MT.NFM.SEC_ALU.SEC_PROCESSING.THERM.DIESEL_LIQBIO</t>
  </si>
  <si>
    <t>FEC.ktoe.MT.NFM.SEC_ALU.SEC_PROCESSING.THERM.RFO</t>
  </si>
  <si>
    <t>FEC.ktoe.MT.NFM.SEC_ALU.SEC_PROCESSING.THERM.NG_BIOGAS</t>
  </si>
  <si>
    <t>FEC.ktoe.MT.NFM.SEC_ALU.SEC_PROCESSING.ELEC.ELEC</t>
  </si>
  <si>
    <t>FEC.ktoe.MT.NFM.SEC_ALU.SEC_FINISHING.THERM.TOTAL</t>
  </si>
  <si>
    <t>FEC.ktoe.MT.NFM.SEC_ALU.SEC_FINISHING.THERM.LPG</t>
  </si>
  <si>
    <t>FEC.ktoe.MT.NFM.SEC_ALU.SEC_FINISHING.THERM.DIESEL_LIQBIO</t>
  </si>
  <si>
    <t>FEC.ktoe.MT.NFM.SEC_ALU.SEC_FINISHING.THERM.NG_BIOGAS</t>
  </si>
  <si>
    <t>FEC.ktoe.MT.NFM.SEC_ALU.SEC_FINISHING_STEAM.TOTAL.TOTAL</t>
  </si>
  <si>
    <t>FEC.ktoe.MT.NFM.SEC_ALU.SEC_FINISHING_STEAM.STEAM.SOLIDS</t>
  </si>
  <si>
    <t>FEC.ktoe.MT.NFM.SEC_ALU.SEC_FINISHING_STEAM.STEAM.RFG</t>
  </si>
  <si>
    <t>FEC.ktoe.MT.NFM.SEC_ALU.SEC_FINISHING_STEAM.STEAM.LPG</t>
  </si>
  <si>
    <t>FEC.ktoe.MT.NFM.SEC_ALU.SEC_FINISHING_STEAM.STEAM.DIESEL_LIQBIO</t>
  </si>
  <si>
    <t>FEC.ktoe.MT.NFM.SEC_ALU.SEC_FINISHING_STEAM.STEAM.RFO</t>
  </si>
  <si>
    <t>FEC.ktoe.MT.NFM.SEC_ALU.SEC_FINISHING_STEAM.STEAM.OTHER</t>
  </si>
  <si>
    <t>FEC.ktoe.MT.NFM.SEC_ALU.SEC_FINISHING_STEAM.STEAM.NG_BIOGAS</t>
  </si>
  <si>
    <t>FEC.ktoe.MT.NFM.SEC_ALU.SEC_FINISHING_STEAM.STEAM.DERIVED</t>
  </si>
  <si>
    <t>FEC.ktoe.MT.NFM.SEC_ALU.SEC_FINISHING_STEAM.STEAM.BIOMASS_WASTE</t>
  </si>
  <si>
    <t>FEC.ktoe.MT.NFM.SEC_ALU.SEC_FINISHING_STEAM.STEAM.STEAM_DISTR</t>
  </si>
  <si>
    <t>FEC.ktoe.MT.NFM.SEC_ALU.SEC_FINISHING.ELEC.ELEC</t>
  </si>
  <si>
    <t>FEC.ktoe.MT.NFM.OTHER_NFM.TOTAL.TOTAL.TOTAL</t>
  </si>
  <si>
    <t>FEC.ktoe.MT.NFM.OTHER_NFM.LIGHT.GENERIC.ELEC</t>
  </si>
  <si>
    <t>FEC.ktoe.MT.NFM.OTHER_NFM.AIRCOMP.GENERIC.ELEC</t>
  </si>
  <si>
    <t>FEC.ktoe.MT.NFM.OTHER_NFM.MOTOR.GENERIC.ELEC</t>
  </si>
  <si>
    <t>FEC.ktoe.MT.NFM.OTHER_NFM.FANS.GENERIC.ELEC</t>
  </si>
  <si>
    <t>FEC.ktoe.MT.NFM.OTHER_NFM.LOW_ENTH.TOTAL.TOTAL</t>
  </si>
  <si>
    <t>FEC.ktoe.MT.NFM.OTHER_NFM.LOW_ENTH.THERM.DIESEL_LIQBIO</t>
  </si>
  <si>
    <t>FEC.ktoe.MT.NFM.OTHER_NFM.LOW_ENTH.THERM.NG_BIOGAS</t>
  </si>
  <si>
    <t>FEC.ktoe.MT.NFM.OTHER_NFM.LOW_ENTH.THERM.SOLAR_GEO</t>
  </si>
  <si>
    <t>FEC.ktoe.MT.NFM.OTHER_NFM.LOW_ENTH.HP.AMBIENT</t>
  </si>
  <si>
    <t>FEC.ktoe.MT.NFM.OTHER_NFM.LOW_ENTH.THERM.ELEC</t>
  </si>
  <si>
    <t>Other Metals: production</t>
  </si>
  <si>
    <t>FEC.ktoe.MT.NFM.OTHER_NFM.OTH_PRODUCTION.TOTAL.TOTAL</t>
  </si>
  <si>
    <t>Metal production - Thermal</t>
  </si>
  <si>
    <t>FEC.ktoe.MT.NFM.OTHER_NFM.OTH_PRODUCTION.THERM.TOTAL</t>
  </si>
  <si>
    <t>FEC.ktoe.MT.NFM.OTHER_NFM.OTH_PRODUCTION.THERM.SOLIDS</t>
  </si>
  <si>
    <t>FEC.ktoe.MT.NFM.OTHER_NFM.OTH_PRODUCTION.THERM.LPG</t>
  </si>
  <si>
    <t>FEC.ktoe.MT.NFM.OTHER_NFM.OTH_PRODUCTION.THERM.DIESEL_LIQBIO</t>
  </si>
  <si>
    <t>FEC.ktoe.MT.NFM.OTHER_NFM.OTH_PRODUCTION.THERM.RFO</t>
  </si>
  <si>
    <t>FEC.ktoe.MT.NFM.OTHER_NFM.OTH_PRODUCTION.THERM.NG_BIOGAS</t>
  </si>
  <si>
    <t>Metal production - Electric</t>
  </si>
  <si>
    <t>FEC.ktoe.MT.NFM.OTHER_NFM.OTH_PRODUCTION.ELEC.ELEC</t>
  </si>
  <si>
    <t>Metal processing  (metallurgy e.g. cast house, reheating)</t>
  </si>
  <si>
    <t>FEC.ktoe.MT.NFM.OTHER_NFM.OTH_PROCESSING.TOTAL.TOTAL</t>
  </si>
  <si>
    <t>Metal processing - Thermal</t>
  </si>
  <si>
    <t>FEC.ktoe.MT.NFM.OTHER_NFM.OTH_PROCESSING.THERM.TOTAL</t>
  </si>
  <si>
    <t>FEC.ktoe.MT.NFM.OTHER_NFM.OTH_PROCESSING.THERM.LPG</t>
  </si>
  <si>
    <t>FEC.ktoe.MT.NFM.OTHER_NFM.OTH_PROCESSING.THERM.DIESEL_LIQBIO</t>
  </si>
  <si>
    <t>FEC.ktoe.MT.NFM.OTHER_NFM.OTH_PROCESSING.THERM.RFO</t>
  </si>
  <si>
    <t>FEC.ktoe.MT.NFM.OTHER_NFM.OTH_PROCESSING.THERM.NG_BIOGAS</t>
  </si>
  <si>
    <t>Metal processing - Electric</t>
  </si>
  <si>
    <t>FEC.ktoe.MT.NFM.OTHER_NFM.OTH_PROCESSING.ELEC.ELEC</t>
  </si>
  <si>
    <t>Metal finishing</t>
  </si>
  <si>
    <t>Metal finishing - Thermal</t>
  </si>
  <si>
    <t>FEC.ktoe.MT.NFM.OTHER_NFM.OTH_FINISHING.THERM.TOTAL</t>
  </si>
  <si>
    <t>FEC.ktoe.MT.NFM.OTHER_NFM.OTH_FINISHING.THERM.LPG</t>
  </si>
  <si>
    <t>FEC.ktoe.MT.NFM.OTHER_NFM.OTH_FINISHING.THERM.DIESEL_LIQBIO</t>
  </si>
  <si>
    <t>FEC.ktoe.MT.NFM.OTHER_NFM.OTH_FINISHING.THERM.NG_BIOGAS</t>
  </si>
  <si>
    <t>Metal finishing - Steam</t>
  </si>
  <si>
    <t>FEC.ktoe.MT.NFM.OTHER_NFM.OTH_FINISHING_STEAM.TOTAL.TOTAL</t>
  </si>
  <si>
    <t>FEC.ktoe.MT.NFM.OTHER_NFM.OTH_FINISHING_STEAM.STEAM.SOLIDS</t>
  </si>
  <si>
    <t>FEC.ktoe.MT.NFM.OTHER_NFM.OTH_FINISHING_STEAM.STEAM.RFG</t>
  </si>
  <si>
    <t>FEC.ktoe.MT.NFM.OTHER_NFM.OTH_FINISHING_STEAM.STEAM.LPG</t>
  </si>
  <si>
    <t>FEC.ktoe.MT.NFM.OTHER_NFM.OTH_FINISHING_STEAM.STEAM.DIESEL_LIQBIO</t>
  </si>
  <si>
    <t>FEC.ktoe.MT.NFM.OTHER_NFM.OTH_FINISHING_STEAM.STEAM.RFO</t>
  </si>
  <si>
    <t>FEC.ktoe.MT.NFM.OTHER_NFM.OTH_FINISHING_STEAM.STEAM.OTHER</t>
  </si>
  <si>
    <t>FEC.ktoe.MT.NFM.OTHER_NFM.OTH_FINISHING_STEAM.STEAM.NG_BIOGAS</t>
  </si>
  <si>
    <t>FEC.ktoe.MT.NFM.OTHER_NFM.OTH_FINISHING_STEAM.STEAM.DERIVED</t>
  </si>
  <si>
    <t>FEC.ktoe.MT.NFM.OTHER_NFM.OTH_FINISHING_STEAM.STEAM.BIOMASS_WASTE</t>
  </si>
  <si>
    <t>FEC.ktoe.MT.NFM.OTHER_NFM.OTH_FINISHING_STEAM.STEAM.STEAM_DISTR</t>
  </si>
  <si>
    <t>Metal finishing - Electric</t>
  </si>
  <si>
    <t>FEC.ktoe.MT.NFM.OTHER_NFM.OTH_FINISHING.ELEC.ELEC</t>
  </si>
  <si>
    <t>UED.ktoe.MT.NFM.ALUMINA.TOTAL.TOTAL.TOTAL</t>
  </si>
  <si>
    <t>UED.ktoe.MT.NFM.ALUMINA.LIGHT.GENERIC.ELEC</t>
  </si>
  <si>
    <t>UED.ktoe.MT.NFM.ALUMINA.AIRCOMP.GENERIC.ELEC</t>
  </si>
  <si>
    <t>UED.ktoe.MT.NFM.ALUMINA.MOTOR.GENERIC.ELEC</t>
  </si>
  <si>
    <t>UED.ktoe.MT.NFM.ALUMINA.FANS.GENERIC.ELEC</t>
  </si>
  <si>
    <t>UED.ktoe.MT.NFM.ALUMINA.LOW_ENTH.TOTAL.TOTAL</t>
  </si>
  <si>
    <t>UED.ktoe.MT.NFM.ALUMINA.LOW_ENTH.THERM.DIESEL_LIQBIO</t>
  </si>
  <si>
    <t>UED.ktoe.MT.NFM.ALUMINA.LOW_ENTH.THERM.NG_BIOGAS</t>
  </si>
  <si>
    <t>UED.ktoe.MT.NFM.ALUMINA.LOW_ENTH.THERM.SOLAR_GEO</t>
  </si>
  <si>
    <t>UED.ktoe.MT.NFM.ALUMINA.LOW_ENTH.HP.AMBIENT</t>
  </si>
  <si>
    <t>UED.ktoe.MT.NFM.ALUMINA.LOW_ENTH.THERM.ELEC</t>
  </si>
  <si>
    <t>UED.ktoe.MT.NFM.ALUMINA.A_PRODUCTION.TOTAL.TOTAL</t>
  </si>
  <si>
    <t>UED.ktoe.MT.NFM.ALUMINA.A_PRODUCTION.STEAM.SOLIDS</t>
  </si>
  <si>
    <t>UED.ktoe.MT.NFM.ALUMINA.A_PRODUCTION.STEAM.RFG</t>
  </si>
  <si>
    <t>UED.ktoe.MT.NFM.ALUMINA.A_PRODUCTION.STEAM.LPG</t>
  </si>
  <si>
    <t>UED.ktoe.MT.NFM.ALUMINA.A_PRODUCTION.STEAM.DIESEL_LIQBIO</t>
  </si>
  <si>
    <t>UED.ktoe.MT.NFM.ALUMINA.A_PRODUCTION.STEAM.RFO</t>
  </si>
  <si>
    <t>UED.ktoe.MT.NFM.ALUMINA.A_PRODUCTION.STEAM.OTHER</t>
  </si>
  <si>
    <t>UED.ktoe.MT.NFM.ALUMINA.A_PRODUCTION.STEAM.NG_BIOGAS</t>
  </si>
  <si>
    <t>UED.ktoe.MT.NFM.ALUMINA.A_PRODUCTION.STEAM.DERIVED</t>
  </si>
  <si>
    <t>UED.ktoe.MT.NFM.ALUMINA.A_PRODUCTION.STEAM.BIOMASS_WASTE</t>
  </si>
  <si>
    <t>UED.ktoe.MT.NFM.ALUMINA.A_PRODUCTION.STEAM.STEAM_DISTR</t>
  </si>
  <si>
    <t>UED.ktoe.MT.NFM.ALUMINA.A_REFINING.TOTAL.TOTAL</t>
  </si>
  <si>
    <t>UED.ktoe.MT.NFM.ALUMINA.A_REFINING.THERM.LPG</t>
  </si>
  <si>
    <t>UED.ktoe.MT.NFM.ALUMINA.A_REFINING.THERM.DIESEL_LIQBIO</t>
  </si>
  <si>
    <t>UED.ktoe.MT.NFM.ALUMINA.A_REFINING.THERM.RFO</t>
  </si>
  <si>
    <t>UED.ktoe.MT.NFM.ALUMINA.A_REFINING.THERM.NG_BIOGAS</t>
  </si>
  <si>
    <t>UED.ktoe.MT.NFM.ALUMINA.A_REFINING.THERM.ELEC</t>
  </si>
  <si>
    <t>UED.ktoe.MT.NFM.PRIM_ALU.TOTAL.TOTAL.TOTAL</t>
  </si>
  <si>
    <t>UED.ktoe.MT.NFM.PRIM_ALU.LIGHT.GENERIC.ELEC</t>
  </si>
  <si>
    <t>UED.ktoe.MT.NFM.PRIM_ALU.AIRCOMP.GENERIC.ELEC</t>
  </si>
  <si>
    <t>UED.ktoe.MT.NFM.PRIM_ALU.MOTOR.GENERIC.ELEC</t>
  </si>
  <si>
    <t>UED.ktoe.MT.NFM.PRIM_ALU.FANS.GENERIC.ELEC</t>
  </si>
  <si>
    <t>UED.ktoe.MT.NFM.PRIM_ALU.LOW_ENTH.TOTAL.TOTAL</t>
  </si>
  <si>
    <t>UED.ktoe.MT.NFM.PRIM_ALU.LOW_ENTH.THERM.DIESEL_LIQBIO</t>
  </si>
  <si>
    <t>UED.ktoe.MT.NFM.PRIM_ALU.LOW_ENTH.THERM.NG_BIOGAS</t>
  </si>
  <si>
    <t>UED.ktoe.MT.NFM.PRIM_ALU.LOW_ENTH.THERM.SOLAR_GEO</t>
  </si>
  <si>
    <t>UED.ktoe.MT.NFM.PRIM_ALU.LOW_ENTH.HP.AMBIENT</t>
  </si>
  <si>
    <t>UED.ktoe.MT.NFM.PRIM_ALU.LOW_ENTH.THERM.ELEC</t>
  </si>
  <si>
    <t>UED.ktoe.MT.NFM.PRIM_ALU.SMELTING.ELEC.ELEC</t>
  </si>
  <si>
    <t>UED.ktoe.MT.NFM.PRIM_ALU.PROCESSING.TOTAL.TOTAL</t>
  </si>
  <si>
    <t>UED.ktoe.MT.NFM.PRIM_ALU.PROCESSING.THERM.TOTAL</t>
  </si>
  <si>
    <t>UED.ktoe.MT.NFM.PRIM_ALU.PROCESSING.THERM.LPG</t>
  </si>
  <si>
    <t>UED.ktoe.MT.NFM.PRIM_ALU.PROCESSING.THERM.DIESEL_LIQBIO</t>
  </si>
  <si>
    <t>UED.ktoe.MT.NFM.PRIM_ALU.PROCESSING.THERM.RFO</t>
  </si>
  <si>
    <t>UED.ktoe.MT.NFM.PRIM_ALU.PROCESSING.THERM.NG_BIOGAS</t>
  </si>
  <si>
    <t>UED.ktoe.MT.NFM.PRIM_ALU.PROCESSING.ELEC.ELEC</t>
  </si>
  <si>
    <t>UED.ktoe.MT.NFM.PRIM_ALU.FINISHING.THERM.TOTAL</t>
  </si>
  <si>
    <t>UED.ktoe.MT.NFM.PRIM_ALU.FINISHING.THERM.LPG</t>
  </si>
  <si>
    <t>UED.ktoe.MT.NFM.PRIM_ALU.FINISHING.THERM.DIESEL_LIQBIO</t>
  </si>
  <si>
    <t>UED.ktoe.MT.NFM.PRIM_ALU.FINISHING.THERM.NG_BIOGAS</t>
  </si>
  <si>
    <t>UED.ktoe.MT.NFM.PRIM_ALU.FINISHING_STEAM.TOTAL.TOTAL</t>
  </si>
  <si>
    <t>UED.ktoe.MT.NFM.PRIM_ALU.FINISHING_STEAM.STEAM.SOLIDS</t>
  </si>
  <si>
    <t>UED.ktoe.MT.NFM.PRIM_ALU.FINISHING_STEAM.STEAM.RFG</t>
  </si>
  <si>
    <t>UED.ktoe.MT.NFM.PRIM_ALU.FINISHING_STEAM.STEAM.LPG</t>
  </si>
  <si>
    <t>UED.ktoe.MT.NFM.PRIM_ALU.FINISHING_STEAM.STEAM.DIESEL_LIQBIO</t>
  </si>
  <si>
    <t>UED.ktoe.MT.NFM.PRIM_ALU.FINISHING_STEAM.STEAM.RFO</t>
  </si>
  <si>
    <t>UED.ktoe.MT.NFM.PRIM_ALU.FINISHING_STEAM.STEAM.OTHER</t>
  </si>
  <si>
    <t>UED.ktoe.MT.NFM.PRIM_ALU.FINISHING_STEAM.STEAM.NG_BIOGAS</t>
  </si>
  <si>
    <t>UED.ktoe.MT.NFM.PRIM_ALU.FINISHING_STEAM.STEAM.DERIVED</t>
  </si>
  <si>
    <t>UED.ktoe.MT.NFM.PRIM_ALU.FINISHING_STEAM.STEAM.BIOMASS_WASTE</t>
  </si>
  <si>
    <t>UED.ktoe.MT.NFM.PRIM_ALU.FINISHING_STEAM.STEAM.STEAM_DISTR</t>
  </si>
  <si>
    <t>UED.ktoe.MT.NFM.PRIM_ALU.FINISHING.ELEC.ELEC</t>
  </si>
  <si>
    <t>UED.ktoe.MT.NFM.SEC_ALU.TOTAL.TOTAL.TOTAL</t>
  </si>
  <si>
    <t>UED.ktoe.MT.NFM.SEC_ALU.LIGHT.GENERIC.ELEC</t>
  </si>
  <si>
    <t>UED.ktoe.MT.NFM.SEC_ALU.AIRCOMP.GENERIC.ELEC</t>
  </si>
  <si>
    <t>UED.ktoe.MT.NFM.SEC_ALU.MOTOR.GENERIC.ELEC</t>
  </si>
  <si>
    <t>UED.ktoe.MT.NFM.SEC_ALU.FANS.GENERIC.ELEC</t>
  </si>
  <si>
    <t>UED.ktoe.MT.NFM.SEC_ALU.LOW_ENTH.TOTAL.TOTAL</t>
  </si>
  <si>
    <t>UED.ktoe.MT.NFM.SEC_ALU.LOW_ENTH.THERM.DIESEL_LIQBIO</t>
  </si>
  <si>
    <t>UED.ktoe.MT.NFM.SEC_ALU.LOW_ENTH.THERM.NG_BIOGAS</t>
  </si>
  <si>
    <t>UED.ktoe.MT.NFM.SEC_ALU.LOW_ENTH.THERM.SOLAR_GEO</t>
  </si>
  <si>
    <t>UED.ktoe.MT.NFM.SEC_ALU.LOW_ENTH.HP.AMBIENT</t>
  </si>
  <si>
    <t>UED.ktoe.MT.NFM.SEC_ALU.LOW_ENTH.THERM.ELEC</t>
  </si>
  <si>
    <t>UED.ktoe.MT.NFM.SEC_ALU.SEC_REMELTING.TOTAL.TOTAL</t>
  </si>
  <si>
    <t>UED.ktoe.MT.NFM.SEC_ALU.SEC_REMELTING.THERM.TOTAL</t>
  </si>
  <si>
    <t>UED.ktoe.MT.NFM.SEC_ALU.SEC_REMELTING.THERM.LPG</t>
  </si>
  <si>
    <t>UED.ktoe.MT.NFM.SEC_ALU.SEC_REMELTING.THERM.DIESEL_LIQBIO</t>
  </si>
  <si>
    <t>UED.ktoe.MT.NFM.SEC_ALU.SEC_REMELTING.THERM.RFO</t>
  </si>
  <si>
    <t>UED.ktoe.MT.NFM.SEC_ALU.SEC_REMELTING.THERM.NG_BIOGAS</t>
  </si>
  <si>
    <t>UED.ktoe.MT.NFM.SEC_ALU.SEC_REMELTING.ELEC.ELEC</t>
  </si>
  <si>
    <t>UED.ktoe.MT.NFM.SEC_ALU.SEC_PROCESSING.TOTAL.TOTAL</t>
  </si>
  <si>
    <t>UED.ktoe.MT.NFM.SEC_ALU.SEC_PROCESSING.THERM.TOTAL</t>
  </si>
  <si>
    <t>UED.ktoe.MT.NFM.SEC_ALU.SEC_PROCESSING.THERM.LPG</t>
  </si>
  <si>
    <t>UED.ktoe.MT.NFM.SEC_ALU.SEC_PROCESSING.THERM.DIESEL_LIQBIO</t>
  </si>
  <si>
    <t>UED.ktoe.MT.NFM.SEC_ALU.SEC_PROCESSING.THERM.RFO</t>
  </si>
  <si>
    <t>UED.ktoe.MT.NFM.SEC_ALU.SEC_PROCESSING.THERM.NG_BIOGAS</t>
  </si>
  <si>
    <t>UED.ktoe.MT.NFM.SEC_ALU.SEC_PROCESSING.ELEC.ELEC</t>
  </si>
  <si>
    <t>UED.ktoe.MT.NFM.SEC_ALU.SEC_FINISHING.THERM.TOTAL</t>
  </si>
  <si>
    <t>UED.ktoe.MT.NFM.SEC_ALU.SEC_FINISHING.THERM.LPG</t>
  </si>
  <si>
    <t>UED.ktoe.MT.NFM.SEC_ALU.SEC_FINISHING.THERM.DIESEL_LIQBIO</t>
  </si>
  <si>
    <t>UED.ktoe.MT.NFM.SEC_ALU.SEC_FINISHING.THERM.NG_BIOGAS</t>
  </si>
  <si>
    <t>UED.ktoe.MT.NFM.SEC_ALU.SEC_FINISHING_STEAM.TOTAL.TOTAL</t>
  </si>
  <si>
    <t>UED.ktoe.MT.NFM.SEC_ALU.SEC_FINISHING_STEAM.STEAM.SOLIDS</t>
  </si>
  <si>
    <t>UED.ktoe.MT.NFM.SEC_ALU.SEC_FINISHING_STEAM.STEAM.RFG</t>
  </si>
  <si>
    <t>UED.ktoe.MT.NFM.SEC_ALU.SEC_FINISHING_STEAM.STEAM.LPG</t>
  </si>
  <si>
    <t>UED.ktoe.MT.NFM.SEC_ALU.SEC_FINISHING_STEAM.STEAM.DIESEL_LIQBIO</t>
  </si>
  <si>
    <t>UED.ktoe.MT.NFM.SEC_ALU.SEC_FINISHING_STEAM.STEAM.RFO</t>
  </si>
  <si>
    <t>UED.ktoe.MT.NFM.SEC_ALU.SEC_FINISHING_STEAM.STEAM.OTHER</t>
  </si>
  <si>
    <t>UED.ktoe.MT.NFM.SEC_ALU.SEC_FINISHING_STEAM.STEAM.NG_BIOGAS</t>
  </si>
  <si>
    <t>UED.ktoe.MT.NFM.SEC_ALU.SEC_FINISHING_STEAM.STEAM.DERIVED</t>
  </si>
  <si>
    <t>UED.ktoe.MT.NFM.SEC_ALU.SEC_FINISHING_STEAM.STEAM.BIOMASS_WASTE</t>
  </si>
  <si>
    <t>UED.ktoe.MT.NFM.SEC_ALU.SEC_FINISHING_STEAM.STEAM.STEAM_DISTR</t>
  </si>
  <si>
    <t>UED.ktoe.MT.NFM.SEC_ALU.SEC_FINISHING.ELEC.ELEC</t>
  </si>
  <si>
    <t>UED.ktoe.MT.NFM.OTHER_NFM.TOTAL.TOTAL.TOTAL</t>
  </si>
  <si>
    <t>UED.ktoe.MT.NFM.OTHER_NFM.LIGHT.GENERIC.ELEC</t>
  </si>
  <si>
    <t>UED.ktoe.MT.NFM.OTHER_NFM.AIRCOMP.GENERIC.ELEC</t>
  </si>
  <si>
    <t>UED.ktoe.MT.NFM.OTHER_NFM.MOTOR.GENERIC.ELEC</t>
  </si>
  <si>
    <t>UED.ktoe.MT.NFM.OTHER_NFM.FANS.GENERIC.ELEC</t>
  </si>
  <si>
    <t>UED.ktoe.MT.NFM.OTHER_NFM.LOW_ENTH.TOTAL.TOTAL</t>
  </si>
  <si>
    <t>UED.ktoe.MT.NFM.OTHER_NFM.LOW_ENTH.THERM.DIESEL_LIQBIO</t>
  </si>
  <si>
    <t>UED.ktoe.MT.NFM.OTHER_NFM.LOW_ENTH.THERM.NG_BIOGAS</t>
  </si>
  <si>
    <t>UED.ktoe.MT.NFM.OTHER_NFM.LOW_ENTH.THERM.SOLAR_GEO</t>
  </si>
  <si>
    <t>UED.ktoe.MT.NFM.OTHER_NFM.LOW_ENTH.HP.AMBIENT</t>
  </si>
  <si>
    <t>UED.ktoe.MT.NFM.OTHER_NFM.LOW_ENTH.THERM.ELEC</t>
  </si>
  <si>
    <t>UED.ktoe.MT.NFM.OTHER_NFM.OTH_PRODUCTION.TOTAL.TOTAL</t>
  </si>
  <si>
    <t>UED.ktoe.MT.NFM.OTHER_NFM.OTH_PRODUCTION.THERM.TOTAL</t>
  </si>
  <si>
    <t>UED.ktoe.MT.NFM.OTHER_NFM.OTH_PRODUCTION.THERM.SOLIDS</t>
  </si>
  <si>
    <t>UED.ktoe.MT.NFM.OTHER_NFM.OTH_PRODUCTION.THERM.LPG</t>
  </si>
  <si>
    <t>UED.ktoe.MT.NFM.OTHER_NFM.OTH_PRODUCTION.THERM.DIESEL_LIQBIO</t>
  </si>
  <si>
    <t>UED.ktoe.MT.NFM.OTHER_NFM.OTH_PRODUCTION.THERM.RFO</t>
  </si>
  <si>
    <t>UED.ktoe.MT.NFM.OTHER_NFM.OTH_PRODUCTION.THERM.NG_BIOGAS</t>
  </si>
  <si>
    <t>UED.ktoe.MT.NFM.OTHER_NFM.OTH_PRODUCTION.ELEC.ELEC</t>
  </si>
  <si>
    <t>UED.ktoe.MT.NFM.OTHER_NFM.OTH_PROCESSING.TOTAL.TOTAL</t>
  </si>
  <si>
    <t>UED.ktoe.MT.NFM.OTHER_NFM.OTH_PROCESSING.THERM.TOTAL</t>
  </si>
  <si>
    <t>UED.ktoe.MT.NFM.OTHER_NFM.OTH_PROCESSING.THERM.LPG</t>
  </si>
  <si>
    <t>UED.ktoe.MT.NFM.OTHER_NFM.OTH_PROCESSING.THERM.DIESEL_LIQBIO</t>
  </si>
  <si>
    <t>UED.ktoe.MT.NFM.OTHER_NFM.OTH_PROCESSING.THERM.RFO</t>
  </si>
  <si>
    <t>UED.ktoe.MT.NFM.OTHER_NFM.OTH_PROCESSING.THERM.NG_BIOGAS</t>
  </si>
  <si>
    <t>UED.ktoe.MT.NFM.OTHER_NFM.OTH_PROCESSING.ELEC.ELEC</t>
  </si>
  <si>
    <t>UED.ktoe.MT.NFM.OTHER_NFM.OTH_FINISHING.THERM.TOTAL</t>
  </si>
  <si>
    <t>UED.ktoe.MT.NFM.OTHER_NFM.OTH_FINISHING.THERM.LPG</t>
  </si>
  <si>
    <t>UED.ktoe.MT.NFM.OTHER_NFM.OTH_FINISHING.THERM.DIESEL_LIQBIO</t>
  </si>
  <si>
    <t>UED.ktoe.MT.NFM.OTHER_NFM.OTH_FINISHING.THERM.NG_BIOGAS</t>
  </si>
  <si>
    <t>UED.ktoe.MT.NFM.OTHER_NFM.OTH_FINISHING_STEAM.TOTAL.TOTAL</t>
  </si>
  <si>
    <t>UED.ktoe.MT.NFM.OTHER_NFM.OTH_FINISHING_STEAM.STEAM.SOLIDS</t>
  </si>
  <si>
    <t>UED.ktoe.MT.NFM.OTHER_NFM.OTH_FINISHING_STEAM.STEAM.RFG</t>
  </si>
  <si>
    <t>UED.ktoe.MT.NFM.OTHER_NFM.OTH_FINISHING_STEAM.STEAM.LPG</t>
  </si>
  <si>
    <t>UED.ktoe.MT.NFM.OTHER_NFM.OTH_FINISHING_STEAM.STEAM.DIESEL_LIQBIO</t>
  </si>
  <si>
    <t>UED.ktoe.MT.NFM.OTHER_NFM.OTH_FINISHING_STEAM.STEAM.RFO</t>
  </si>
  <si>
    <t>UED.ktoe.MT.NFM.OTHER_NFM.OTH_FINISHING_STEAM.STEAM.OTHER</t>
  </si>
  <si>
    <t>UED.ktoe.MT.NFM.OTHER_NFM.OTH_FINISHING_STEAM.STEAM.NG_BIOGAS</t>
  </si>
  <si>
    <t>UED.ktoe.MT.NFM.OTHER_NFM.OTH_FINISHING_STEAM.STEAM.DERIVED</t>
  </si>
  <si>
    <t>UED.ktoe.MT.NFM.OTHER_NFM.OTH_FINISHING_STEAM.STEAM.BIOMASS_WASTE</t>
  </si>
  <si>
    <t>UED.ktoe.MT.NFM.OTHER_NFM.OTH_FINISHING_STEAM.STEAM.STEAM_DISTR</t>
  </si>
  <si>
    <t>UED.ktoe.MT.NFM.OTHER_NFM.OTH_FINISHING.ELEC.ELEC</t>
  </si>
  <si>
    <t>FUEL_EMI.ktCO2.MT.NFM.ALUMINA.TOTAL.TOTAL.TOTAL</t>
  </si>
  <si>
    <t>FUEL_EMI.ktCO2.MT.NFM.ALUMINA.LIGHT.GENERIC.ELEC</t>
  </si>
  <si>
    <t>FUEL_EMI.ktCO2.MT.NFM.ALUMINA.AIRCOMP.GENERIC.ELEC</t>
  </si>
  <si>
    <t>FUEL_EMI.ktCO2.MT.NFM.ALUMINA.MOTOR.GENERIC.ELEC</t>
  </si>
  <si>
    <t>FUEL_EMI.ktCO2.MT.NFM.ALUMINA.FANS.GENERIC.ELEC</t>
  </si>
  <si>
    <t>FUEL_EMI.ktCO2.MT.NFM.ALUMINA.LOW_ENTH.TOTAL.TOTAL</t>
  </si>
  <si>
    <t>FUEL_EMI.ktCO2.MT.NFM.ALUMINA.LOW_ENTH.THERM.DIESEL_LIQBIO</t>
  </si>
  <si>
    <t>FUEL_EMI.ktCO2.MT.NFM.ALUMINA.LOW_ENTH.THERM.NG_BIOGAS</t>
  </si>
  <si>
    <t>FUEL_EMI.ktCO2.MT.NFM.ALUMINA.LOW_ENTH.THERM.SOLAR_GEO</t>
  </si>
  <si>
    <t>FUEL_EMI.ktCO2.MT.NFM.ALUMINA.LOW_ENTH.HP.AMBIENT</t>
  </si>
  <si>
    <t>FUEL_EMI.ktCO2.MT.NFM.ALUMINA.LOW_ENTH.THERM.ELEC</t>
  </si>
  <si>
    <t>FUEL_EMI.ktCO2.MT.NFM.ALUMINA.A_PRODUCTION.TOTAL.TOTAL</t>
  </si>
  <si>
    <t>FUEL_EMI.ktCO2.MT.NFM.ALUMINA.A_PRODUCTION.STEAM.SOLIDS</t>
  </si>
  <si>
    <t>FUEL_EMI.ktCO2.MT.NFM.ALUMINA.A_PRODUCTION.STEAM.RFG</t>
  </si>
  <si>
    <t>FUEL_EMI.ktCO2.MT.NFM.ALUMINA.A_PRODUCTION.STEAM.LPG</t>
  </si>
  <si>
    <t>FUEL_EMI.ktCO2.MT.NFM.ALUMINA.A_PRODUCTION.STEAM.DIESEL_LIQBIO</t>
  </si>
  <si>
    <t>FUEL_EMI.ktCO2.MT.NFM.ALUMINA.A_PRODUCTION.STEAM.RFO</t>
  </si>
  <si>
    <t>FUEL_EMI.ktCO2.MT.NFM.ALUMINA.A_PRODUCTION.STEAM.OTHER</t>
  </si>
  <si>
    <t>FUEL_EMI.ktCO2.MT.NFM.ALUMINA.A_PRODUCTION.STEAM.NG_BIOGAS</t>
  </si>
  <si>
    <t>FUEL_EMI.ktCO2.MT.NFM.ALUMINA.A_PRODUCTION.STEAM.DERIVED</t>
  </si>
  <si>
    <t>FUEL_EMI.ktCO2.MT.NFM.ALUMINA.A_PRODUCTION.STEAM.BIOMASS_WASTE</t>
  </si>
  <si>
    <t>FUEL_EMI.ktCO2.MT.NFM.ALUMINA.A_PRODUCTION.STEAM.STEAM_DISTR</t>
  </si>
  <si>
    <t>FUEL_EMI.ktCO2.MT.NFM.ALUMINA.A_REFINING.TOTAL.TOTAL</t>
  </si>
  <si>
    <t>FUEL_EMI.ktCO2.MT.NFM.ALUMINA.A_REFINING.THERM.LPG</t>
  </si>
  <si>
    <t>FUEL_EMI.ktCO2.MT.NFM.ALUMINA.A_REFINING.THERM.DIESEL_LIQBIO</t>
  </si>
  <si>
    <t>FUEL_EMI.ktCO2.MT.NFM.ALUMINA.A_REFINING.THERM.RFO</t>
  </si>
  <si>
    <t>FUEL_EMI.ktCO2.MT.NFM.ALUMINA.A_REFINING.THERM.NG_BIOGAS</t>
  </si>
  <si>
    <t>FUEL_EMI.ktCO2.MT.NFM.ALUMINA.A_REFINING.THERM.ELEC</t>
  </si>
  <si>
    <t>FUEL_EMI.ktCO2.MT.NFM.PRIM_ALU.LIGHT.GENERIC.ELEC</t>
  </si>
  <si>
    <t>FUEL_EMI.ktCO2.MT.NFM.PRIM_ALU.AIRCOMP.GENERIC.ELEC</t>
  </si>
  <si>
    <t>FUEL_EMI.ktCO2.MT.NFM.PRIM_ALU.MOTOR.GENERIC.ELEC</t>
  </si>
  <si>
    <t>FUEL_EMI.ktCO2.MT.NFM.PRIM_ALU.FANS.GENERIC.ELEC</t>
  </si>
  <si>
    <t>FUEL_EMI.ktCO2.MT.NFM.PRIM_ALU.LOW_ENTH.TOTAL.TOTAL</t>
  </si>
  <si>
    <t>FUEL_EMI.ktCO2.MT.NFM.PRIM_ALU.LOW_ENTH.THERM.DIESEL_LIQBIO</t>
  </si>
  <si>
    <t>FUEL_EMI.ktCO2.MT.NFM.PRIM_ALU.LOW_ENTH.THERM.NG_BIOGAS</t>
  </si>
  <si>
    <t>FUEL_EMI.ktCO2.MT.NFM.PRIM_ALU.LOW_ENTH.THERM.SOLAR_GEO</t>
  </si>
  <si>
    <t>FUEL_EMI.ktCO2.MT.NFM.PRIM_ALU.LOW_ENTH.HP.AMBIENT</t>
  </si>
  <si>
    <t>FUEL_EMI.ktCO2.MT.NFM.PRIM_ALU.LOW_ENTH.THERM.ELEC</t>
  </si>
  <si>
    <t>FUEL_EMI.ktCO2.MT.NFM.PRIM_ALU.SMELTING.ELEC.ELEC</t>
  </si>
  <si>
    <t>FUEL_EMI.ktCO2.MT.NFM.PRIM_ALU.PROCESSING.TOTAL.TOTAL</t>
  </si>
  <si>
    <t>FUEL_EMI.ktCO2.MT.NFM.PRIM_ALU.PROCESSING.THERM.TOTAL</t>
  </si>
  <si>
    <t>FUEL_EMI.ktCO2.MT.NFM.PRIM_ALU.PROCESSING.THERM.LPG</t>
  </si>
  <si>
    <t>FUEL_EMI.ktCO2.MT.NFM.PRIM_ALU.PROCESSING.THERM.DIESEL_LIQBIO</t>
  </si>
  <si>
    <t>FUEL_EMI.ktCO2.MT.NFM.PRIM_ALU.PROCESSING.THERM.RFO</t>
  </si>
  <si>
    <t>FUEL_EMI.ktCO2.MT.NFM.PRIM_ALU.PROCESSING.THERM.NG_BIOGAS</t>
  </si>
  <si>
    <t>FUEL_EMI.ktCO2.MT.NFM.PRIM_ALU.PROCESSING.ELEC.ELEC</t>
  </si>
  <si>
    <t>FUEL_EMI.ktCO2.MT.NFM.PRIM_ALU.FINISHING.THERM.TOTAL</t>
  </si>
  <si>
    <t>FUEL_EMI.ktCO2.MT.NFM.PRIM_ALU.FINISHING.THERM.LPG</t>
  </si>
  <si>
    <t>FUEL_EMI.ktCO2.MT.NFM.PRIM_ALU.FINISHING.THERM.DIESEL_LIQBIO</t>
  </si>
  <si>
    <t>FUEL_EMI.ktCO2.MT.NFM.PRIM_ALU.FINISHING.THERM.NG_BIOGAS</t>
  </si>
  <si>
    <t>FUEL_EMI.ktCO2.MT.NFM.PRIM_ALU.FINISHING_STEAM.TOTAL.TOTAL</t>
  </si>
  <si>
    <t>FUEL_EMI.ktCO2.MT.NFM.PRIM_ALU.FINISHING_STEAM.STEAM.SOLIDS</t>
  </si>
  <si>
    <t>FUEL_EMI.ktCO2.MT.NFM.PRIM_ALU.FINISHING_STEAM.STEAM.RFG</t>
  </si>
  <si>
    <t>FUEL_EMI.ktCO2.MT.NFM.PRIM_ALU.FINISHING_STEAM.STEAM.LPG</t>
  </si>
  <si>
    <t>FUEL_EMI.ktCO2.MT.NFM.PRIM_ALU.FINISHING_STEAM.STEAM.DIESEL_LIQBIO</t>
  </si>
  <si>
    <t>FUEL_EMI.ktCO2.MT.NFM.PRIM_ALU.FINISHING_STEAM.STEAM.RFO</t>
  </si>
  <si>
    <t>FUEL_EMI.ktCO2.MT.NFM.PRIM_ALU.FINISHING_STEAM.STEAM.OTHER</t>
  </si>
  <si>
    <t>FUEL_EMI.ktCO2.MT.NFM.PRIM_ALU.FINISHING_STEAM.STEAM.NG_BIOGAS</t>
  </si>
  <si>
    <t>FUEL_EMI.ktCO2.MT.NFM.PRIM_ALU.FINISHING_STEAM.STEAM.DERIVED</t>
  </si>
  <si>
    <t>FUEL_EMI.ktCO2.MT.NFM.PRIM_ALU.FINISHING_STEAM.STEAM.BIOMASS_WASTE</t>
  </si>
  <si>
    <t>FUEL_EMI.ktCO2.MT.NFM.PRIM_ALU.FINISHING_STEAM.STEAM.STEAM_DISTR</t>
  </si>
  <si>
    <t>FUEL_EMI.ktCO2.MT.NFM.PRIM_ALU.FINISHING.ELEC.ELEC</t>
  </si>
  <si>
    <t>PROCESS_EMI.ktCO2.MT.NFM.PRIM_ALU</t>
  </si>
  <si>
    <t>FUEL_EMI.ktCO2.MT.NFM.SEC_ALU.TOTAL.TOTAL.TOTAL</t>
  </si>
  <si>
    <t>FUEL_EMI.ktCO2.MT.NFM.SEC_ALU.LIGHT.GENERIC.ELEC</t>
  </si>
  <si>
    <t>FUEL_EMI.ktCO2.MT.NFM.SEC_ALU.AIRCOMP.GENERIC.ELEC</t>
  </si>
  <si>
    <t>FUEL_EMI.ktCO2.MT.NFM.SEC_ALU.MOTOR.GENERIC.ELEC</t>
  </si>
  <si>
    <t>FUEL_EMI.ktCO2.MT.NFM.SEC_ALU.FANS.GENERIC.ELEC</t>
  </si>
  <si>
    <t>FUEL_EMI.ktCO2.MT.NFM.SEC_ALU.LOW_ENTH.TOTAL.TOTAL</t>
  </si>
  <si>
    <t>FUEL_EMI.ktCO2.MT.NFM.SEC_ALU.LOW_ENTH.THERM.DIESEL_LIQBIO</t>
  </si>
  <si>
    <t>FUEL_EMI.ktCO2.MT.NFM.SEC_ALU.LOW_ENTH.THERM.NG_BIOGAS</t>
  </si>
  <si>
    <t>FUEL_EMI.ktCO2.MT.NFM.SEC_ALU.LOW_ENTH.THERM.SOLAR_GEO</t>
  </si>
  <si>
    <t>FUEL_EMI.ktCO2.MT.NFM.SEC_ALU.LOW_ENTH.HP.AMBIENT</t>
  </si>
  <si>
    <t>FUEL_EMI.ktCO2.MT.NFM.SEC_ALU.LOW_ENTH.THERM.ELEC</t>
  </si>
  <si>
    <t>FUEL_EMI.ktCO2.MT.NFM.SEC_ALU.SEC_REMELTING.TOTAL.TOTAL</t>
  </si>
  <si>
    <t>FUEL_EMI.ktCO2.MT.NFM.SEC_ALU.SEC_REMELTING.THERM.TOTAL</t>
  </si>
  <si>
    <t>FUEL_EMI.ktCO2.MT.NFM.SEC_ALU.SEC_REMELTING.THERM.LPG</t>
  </si>
  <si>
    <t>FUEL_EMI.ktCO2.MT.NFM.SEC_ALU.SEC_REMELTING.THERM.DIESEL_LIQBIO</t>
  </si>
  <si>
    <t>FUEL_EMI.ktCO2.MT.NFM.SEC_ALU.SEC_REMELTING.THERM.RFO</t>
  </si>
  <si>
    <t>FUEL_EMI.ktCO2.MT.NFM.SEC_ALU.SEC_REMELTING.THERM.NG_BIOGAS</t>
  </si>
  <si>
    <t>FUEL_EMI.ktCO2.MT.NFM.SEC_ALU.SEC_REMELTING.ELEC.ELEC</t>
  </si>
  <si>
    <t>FUEL_EMI.ktCO2.MT.NFM.SEC_ALU.SEC_PROCESSING.TOTAL.TOTAL</t>
  </si>
  <si>
    <t>FUEL_EMI.ktCO2.MT.NFM.SEC_ALU.SEC_PROCESSING.THERM.TOTAL</t>
  </si>
  <si>
    <t>FUEL_EMI.ktCO2.MT.NFM.SEC_ALU.SEC_PROCESSING.THERM.LPG</t>
  </si>
  <si>
    <t>FUEL_EMI.ktCO2.MT.NFM.SEC_ALU.SEC_PROCESSING.THERM.DIESEL_LIQBIO</t>
  </si>
  <si>
    <t>FUEL_EMI.ktCO2.MT.NFM.SEC_ALU.SEC_PROCESSING.THERM.RFO</t>
  </si>
  <si>
    <t>FUEL_EMI.ktCO2.MT.NFM.SEC_ALU.SEC_PROCESSING.THERM.NG_BIOGAS</t>
  </si>
  <si>
    <t>FUEL_EMI.ktCO2.MT.NFM.SEC_ALU.SEC_PROCESSING.ELEC.ELEC</t>
  </si>
  <si>
    <t>FUEL_EMI.ktCO2.MT.NFM.SEC_ALU.SEC_FINISHING.THERM.TOTAL</t>
  </si>
  <si>
    <t>FUEL_EMI.ktCO2.MT.NFM.SEC_ALU.SEC_FINISHING.THERM.LPG</t>
  </si>
  <si>
    <t>FUEL_EMI.ktCO2.MT.NFM.SEC_ALU.SEC_FINISHING.THERM.DIESEL_LIQBIO</t>
  </si>
  <si>
    <t>FUEL_EMI.ktCO2.MT.NFM.SEC_ALU.SEC_FINISHING.THERM.NG_BIOGAS</t>
  </si>
  <si>
    <t>FUEL_EMI.ktCO2.MT.NFM.SEC_ALU.SEC_FINISHING_STEAM.TOTAL.TOTAL</t>
  </si>
  <si>
    <t>FUEL_EMI.ktCO2.MT.NFM.SEC_ALU.SEC_FINISHING_STEAM.STEAM.SOLIDS</t>
  </si>
  <si>
    <t>FUEL_EMI.ktCO2.MT.NFM.SEC_ALU.SEC_FINISHING_STEAM.STEAM.RFG</t>
  </si>
  <si>
    <t>FUEL_EMI.ktCO2.MT.NFM.SEC_ALU.SEC_FINISHING_STEAM.STEAM.LPG</t>
  </si>
  <si>
    <t>FUEL_EMI.ktCO2.MT.NFM.SEC_ALU.SEC_FINISHING_STEAM.STEAM.DIESEL_LIQBIO</t>
  </si>
  <si>
    <t>FUEL_EMI.ktCO2.MT.NFM.SEC_ALU.SEC_FINISHING_STEAM.STEAM.RFO</t>
  </si>
  <si>
    <t>FUEL_EMI.ktCO2.MT.NFM.SEC_ALU.SEC_FINISHING_STEAM.STEAM.OTHER</t>
  </si>
  <si>
    <t>FUEL_EMI.ktCO2.MT.NFM.SEC_ALU.SEC_FINISHING_STEAM.STEAM.NG_BIOGAS</t>
  </si>
  <si>
    <t>FUEL_EMI.ktCO2.MT.NFM.SEC_ALU.SEC_FINISHING_STEAM.STEAM.DERIVED</t>
  </si>
  <si>
    <t>FUEL_EMI.ktCO2.MT.NFM.SEC_ALU.SEC_FINISHING_STEAM.STEAM.BIOMASS_WASTE</t>
  </si>
  <si>
    <t>FUEL_EMI.ktCO2.MT.NFM.SEC_ALU.SEC_FINISHING_STEAM.STEAM.STEAM_DISTR</t>
  </si>
  <si>
    <t>FUEL_EMI.ktCO2.MT.NFM.SEC_ALU.SEC_FINISHING.ELEC.ELEC</t>
  </si>
  <si>
    <t>FUEL_EMI.ktCO2.MT.NFM.OTHER_NFM.LIGHT.GENERIC.ELEC</t>
  </si>
  <si>
    <t>FUEL_EMI.ktCO2.MT.NFM.OTHER_NFM.AIRCOMP.GENERIC.ELEC</t>
  </si>
  <si>
    <t>FUEL_EMI.ktCO2.MT.NFM.OTHER_NFM.MOTOR.GENERIC.ELEC</t>
  </si>
  <si>
    <t>FUEL_EMI.ktCO2.MT.NFM.OTHER_NFM.FANS.GENERIC.ELEC</t>
  </si>
  <si>
    <t>FUEL_EMI.ktCO2.MT.NFM.OTHER_NFM.LOW_ENTH.TOTAL.TOTAL</t>
  </si>
  <si>
    <t>FUEL_EMI.ktCO2.MT.NFM.OTHER_NFM.LOW_ENTH.THERM.DIESEL_LIQBIO</t>
  </si>
  <si>
    <t>FUEL_EMI.ktCO2.MT.NFM.OTHER_NFM.LOW_ENTH.THERM.NG_BIOGAS</t>
  </si>
  <si>
    <t>FUEL_EMI.ktCO2.MT.NFM.OTHER_NFM.LOW_ENTH.THERM.SOLAR_GEO</t>
  </si>
  <si>
    <t>FUEL_EMI.ktCO2.MT.NFM.OTHER_NFM.LOW_ENTH.HP.AMBIENT</t>
  </si>
  <si>
    <t>FUEL_EMI.ktCO2.MT.NFM.OTHER_NFM.LOW_ENTH.THERM.ELEC</t>
  </si>
  <si>
    <t>FUEL_EMI.ktCO2.MT.NFM.OTHER_NFM.OTH_PRODUCTION.TOTAL.TOTAL</t>
  </si>
  <si>
    <t>FUEL_EMI.ktCO2.MT.NFM.OTHER_NFM.OTH_PRODUCTION.THERM.TOTAL</t>
  </si>
  <si>
    <t>FUEL_EMI.ktCO2.MT.NFM.OTHER_NFM.OTH_PRODUCTION.THERM.SOLIDS</t>
  </si>
  <si>
    <t>FUEL_EMI.ktCO2.MT.NFM.OTHER_NFM.OTH_PRODUCTION.THERM.LPG</t>
  </si>
  <si>
    <t>FUEL_EMI.ktCO2.MT.NFM.OTHER_NFM.OTH_PRODUCTION.THERM.DIESEL_LIQBIO</t>
  </si>
  <si>
    <t>FUEL_EMI.ktCO2.MT.NFM.OTHER_NFM.OTH_PRODUCTION.THERM.RFO</t>
  </si>
  <si>
    <t>FUEL_EMI.ktCO2.MT.NFM.OTHER_NFM.OTH_PRODUCTION.THERM.NG_BIOGAS</t>
  </si>
  <si>
    <t>FUEL_EMI.ktCO2.MT.NFM.OTHER_NFM.OTH_PRODUCTION.ELEC.ELEC</t>
  </si>
  <si>
    <t>FUEL_EMI.ktCO2.MT.NFM.OTHER_NFM.OTH_PROCESSING.TOTAL.TOTAL</t>
  </si>
  <si>
    <t>FUEL_EMI.ktCO2.MT.NFM.OTHER_NFM.OTH_PROCESSING.THERM.TOTAL</t>
  </si>
  <si>
    <t>FUEL_EMI.ktCO2.MT.NFM.OTHER_NFM.OTH_PROCESSING.THERM.LPG</t>
  </si>
  <si>
    <t>FUEL_EMI.ktCO2.MT.NFM.OTHER_NFM.OTH_PROCESSING.THERM.DIESEL_LIQBIO</t>
  </si>
  <si>
    <t>FUEL_EMI.ktCO2.MT.NFM.OTHER_NFM.OTH_PROCESSING.THERM.RFO</t>
  </si>
  <si>
    <t>FUEL_EMI.ktCO2.MT.NFM.OTHER_NFM.OTH_PROCESSING.THERM.NG_BIOGAS</t>
  </si>
  <si>
    <t>FUEL_EMI.ktCO2.MT.NFM.OTHER_NFM.OTH_PROCESSING.ELEC.ELEC</t>
  </si>
  <si>
    <t>FUEL_EMI.ktCO2.MT.NFM.OTHER_NFM.OTH_FINISHING.THERM.TOTAL</t>
  </si>
  <si>
    <t>FUEL_EMI.ktCO2.MT.NFM.OTHER_NFM.OTH_FINISHING.THERM.LPG</t>
  </si>
  <si>
    <t>FUEL_EMI.ktCO2.MT.NFM.OTHER_NFM.OTH_FINISHING.THERM.DIESEL_LIQBIO</t>
  </si>
  <si>
    <t>FUEL_EMI.ktCO2.MT.NFM.OTHER_NFM.OTH_FINISHING.THERM.NG_BIOGAS</t>
  </si>
  <si>
    <t>FUEL_EMI.ktCO2.MT.NFM.OTHER_NFM.OTH_FINISHING_STEAM.TOTAL.TOTAL</t>
  </si>
  <si>
    <t>FUEL_EMI.ktCO2.MT.NFM.OTHER_NFM.OTH_FINISHING_STEAM.STEAM.SOLIDS</t>
  </si>
  <si>
    <t>FUEL_EMI.ktCO2.MT.NFM.OTHER_NFM.OTH_FINISHING_STEAM.STEAM.RFG</t>
  </si>
  <si>
    <t>FUEL_EMI.ktCO2.MT.NFM.OTHER_NFM.OTH_FINISHING_STEAM.STEAM.LPG</t>
  </si>
  <si>
    <t>FUEL_EMI.ktCO2.MT.NFM.OTHER_NFM.OTH_FINISHING_STEAM.STEAM.DIESEL_LIQBIO</t>
  </si>
  <si>
    <t>FUEL_EMI.ktCO2.MT.NFM.OTHER_NFM.OTH_FINISHING_STEAM.STEAM.RFO</t>
  </si>
  <si>
    <t>FUEL_EMI.ktCO2.MT.NFM.OTHER_NFM.OTH_FINISHING_STEAM.STEAM.OTHER</t>
  </si>
  <si>
    <t>FUEL_EMI.ktCO2.MT.NFM.OTHER_NFM.OTH_FINISHING_STEAM.STEAM.NG_BIOGAS</t>
  </si>
  <si>
    <t>FUEL_EMI.ktCO2.MT.NFM.OTHER_NFM.OTH_FINISHING_STEAM.STEAM.DERIVED</t>
  </si>
  <si>
    <t>FUEL_EMI.ktCO2.MT.NFM.OTHER_NFM.OTH_FINISHING_STEAM.STEAM.BIOMASS_WASTE</t>
  </si>
  <si>
    <t>FUEL_EMI.ktCO2.MT.NFM.OTHER_NFM.OTH_FINISHING_STEAM.STEAM.STEAM_DISTR</t>
  </si>
  <si>
    <t>FUEL_EMI.ktCO2.MT.NFM.OTHER_NFM.OTH_FINISHING.ELEC.ELEC</t>
  </si>
  <si>
    <t>PROCESS_EMI.ktCO2.MT.NFM.OTHER_NFM</t>
  </si>
  <si>
    <t>Aluminium - primary production (without process emissions)</t>
  </si>
  <si>
    <t>Other non-ferrous metals (without process emissions)</t>
  </si>
  <si>
    <t>Basic and other chemicals</t>
  </si>
  <si>
    <t>VA.Meuro2015.MT.CHI.BASIC_CHEM</t>
  </si>
  <si>
    <t>VA.Meuro2015.MT.CHI.OTHER_CHEM</t>
  </si>
  <si>
    <t>VA.Meuro2015.MT.CHI.PHARM</t>
  </si>
  <si>
    <t>Basic chemicals (kt ethylene eq.)</t>
  </si>
  <si>
    <t>OUTPUT.kt.MT.CHI.BASIC_CHEM</t>
  </si>
  <si>
    <t>Other chemicals (kt ethylene eq.)</t>
  </si>
  <si>
    <t>OUTPUT.kt.MT.CHI.OTHER_CHEM</t>
  </si>
  <si>
    <t>Pharmaceutical products etc. (kt ethylene eq.)</t>
  </si>
  <si>
    <t>OUTPUT.kt.MT.CHI.PHARM</t>
  </si>
  <si>
    <t>CAP.kt.MT.CHI.BASIC_CHEM</t>
  </si>
  <si>
    <t>CAP.kt.MT.CHI.OTHER_CHEM</t>
  </si>
  <si>
    <t>CAP.kt.MT.CHI.PHARM</t>
  </si>
  <si>
    <t>NEWCAP.kt.MT.CHI.BASIC_CHEM</t>
  </si>
  <si>
    <t>NEWCAP.kt.MT.CHI.OTHER_CHEM</t>
  </si>
  <si>
    <t>NEWCAP.kt.MT.CHI.PHARM</t>
  </si>
  <si>
    <t>FEC.ktoe.MT.CHI.TOTAL.TOTAL.TOTAL.TOTAL</t>
  </si>
  <si>
    <t>FEC.ktoe.MT.CHI.TOTAL.TOTAL.TOTAL.SOLIDS</t>
  </si>
  <si>
    <t>FEC.ktoe.MT.CHI.TOTAL.TOTAL.TOTAL.RFG</t>
  </si>
  <si>
    <t>FEC.ktoe.MT.CHI.TOTAL.TOTAL.TOTAL.LPG</t>
  </si>
  <si>
    <t>FEC.ktoe.MT.CHI.TOTAL.TOTAL.TOTAL.DIESEL</t>
  </si>
  <si>
    <t>FEC.ktoe.MT.CHI.TOTAL.TOTAL.TOTAL.RFO</t>
  </si>
  <si>
    <t>FEC.ktoe.MT.CHI.TOTAL.TOTAL.TOTAL.OTHER</t>
  </si>
  <si>
    <t>FEC.ktoe.MT.CHI.TOTAL.TOTAL.TOTAL.NG</t>
  </si>
  <si>
    <t>FEC.ktoe.MT.CHI.TOTAL.TOTAL.TOTAL.DERIVED</t>
  </si>
  <si>
    <t>FEC.ktoe.MT.CHI.TOTAL.TOTAL.TOTAL.BIOMASS_WASTE</t>
  </si>
  <si>
    <t>FEC.ktoe.MT.CHI.TOTAL.TOTAL.TOTAL.BIOGAS</t>
  </si>
  <si>
    <t>FEC.ktoe.MT.CHI.TOTAL.TOTAL.TOTAL.LIQBIO</t>
  </si>
  <si>
    <t>FEC.ktoe.MT.CHI.TOTAL.TOTAL.TOTAL.SOLAR</t>
  </si>
  <si>
    <t>FEC.ktoe.MT.CHI.TOTAL.TOTAL.TOTAL.GEO</t>
  </si>
  <si>
    <t>FEC.ktoe.MT.CHI.TOTAL.TOTAL.TOTAL.AMBIENT</t>
  </si>
  <si>
    <t>FEC.ktoe.MT.CHI.TOTAL.TOTAL.TOTAL.STEAM_DISTR</t>
  </si>
  <si>
    <t>FEC.ktoe.MT.CHI.TOTAL.TOTAL.TOTAL.ELEC</t>
  </si>
  <si>
    <t>Non-energy use in the Chemical industry (ktoe)</t>
  </si>
  <si>
    <t>NONENERGY.ktoe.MT.CHI.TOTAL.TOTAL.TOTAL.TOTAL</t>
  </si>
  <si>
    <t>NONENERGY.ktoe.MT.CHI.TOTAL.TOTAL.TOTAL.SOLIDS</t>
  </si>
  <si>
    <t>NONENERGY.ktoe.MT.CHI.TOTAL.TOTAL.TOTAL.RFG</t>
  </si>
  <si>
    <t>NONENERGY.ktoe.MT.CHI.TOTAL.TOTAL.TOTAL.LPG</t>
  </si>
  <si>
    <t>NONENERGY.ktoe.MT.CHI.TOTAL.TOTAL.TOTAL.DIESEL</t>
  </si>
  <si>
    <t>NONENERGY.ktoe.MT.CHI.TOTAL.TOTAL.TOTAL.RFO</t>
  </si>
  <si>
    <t>NONENERGY.ktoe.MT.CHI.TOTAL.TOTAL.TOTAL.OTHER</t>
  </si>
  <si>
    <t>NONENERGY.ktoe.MT.CHI.TOTAL.TOTAL.TOTAL.NAPHTHA</t>
  </si>
  <si>
    <t>NONENERGY.ktoe.MT.CHI.TOTAL.TOTAL.TOTAL.NG_BIOGAS</t>
  </si>
  <si>
    <t>NONENERGY.ktoe.MT.CHI.TOTAL.TOTAL.TOTAL.DERIVED</t>
  </si>
  <si>
    <t>NONENERGY.ktoe.MT.CHI.TOTAL.TOTAL.TOTAL.BIOMASS_WASTE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</si>
  <si>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</si>
  <si>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</si>
  <si>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</si>
  <si>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</si>
  <si>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</si>
  <si>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FEC.ktoe.MT.CHI.BASIC_CHEM.LIGHT.GENERIC.ELEC</t>
  </si>
  <si>
    <t>FEC.ktoe.MT.CHI.BASIC_CHEM.AIRCOMP.GENERIC.ELEC</t>
  </si>
  <si>
    <t>FEC.ktoe.MT.CHI.BASIC_CHEM.MOTOR.GENERIC.ELEC</t>
  </si>
  <si>
    <t>FEC.ktoe.MT.CHI.BASIC_CHEM.FANS.GENERIC.ELEC</t>
  </si>
  <si>
    <t>FEC.ktoe.MT.CHI.BASIC_CHEM.LOW_ENTH.TOTAL.TOTAL</t>
  </si>
  <si>
    <t>FEC.ktoe.MT.CHI.BASIC_CHEM.LOW_ENTH.THERM.DIESEL_LIQBIO</t>
  </si>
  <si>
    <t>FEC.ktoe.MT.CHI.BASIC_CHEM.LOW_ENTH.THERM.NG_BIOGAS</t>
  </si>
  <si>
    <t>FEC.ktoe.MT.CHI.BASIC_CHEM.LOW_ENTH.THERM.SOLAR_GEO</t>
  </si>
  <si>
    <t>FEC.ktoe.MT.CHI.BASIC_CHEM.LOW_ENTH.HP.AMBIENT</t>
  </si>
  <si>
    <t>FEC.ktoe.MT.CHI.BASIC_CHEM.LOW_ENTH.THERM.ELEC</t>
  </si>
  <si>
    <t>Chemicals: Feedstock (energy used as raw material)</t>
  </si>
  <si>
    <t>Chemicals: Steam processing</t>
  </si>
  <si>
    <t>FEC.ktoe.MT.CHI.BASIC_CHEM.PROCESSING.TOTAL.TOTAL</t>
  </si>
  <si>
    <t>FEC.ktoe.MT.CHI.BASIC_CHEM.PROCESSING.STEAM.SOLIDS</t>
  </si>
  <si>
    <t>FEC.ktoe.MT.CHI.BASIC_CHEM.PROCESSING.STEAM.RFG</t>
  </si>
  <si>
    <t>FEC.ktoe.MT.CHI.BASIC_CHEM.PROCESSING.STEAM.LPG</t>
  </si>
  <si>
    <t>FEC.ktoe.MT.CHI.BASIC_CHEM.PROCESSING.STEAM.DIESEL_LIQBIO</t>
  </si>
  <si>
    <t>FEC.ktoe.MT.CHI.BASIC_CHEM.PROCESSING.STEAM.RFO</t>
  </si>
  <si>
    <t>FEC.ktoe.MT.CHI.BASIC_CHEM.PROCESSING.STEAM.OTHER</t>
  </si>
  <si>
    <t>FEC.ktoe.MT.CHI.BASIC_CHEM.PROCESSING.STEAM.NG_BIOGAS</t>
  </si>
  <si>
    <t>FEC.ktoe.MT.CHI.BASIC_CHEM.PROCESSING.STEAM.DERIVED</t>
  </si>
  <si>
    <t>FEC.ktoe.MT.CHI.BASIC_CHEM.PROCESSING.STEAM.BIOMASS_WASTE</t>
  </si>
  <si>
    <t>FEC.ktoe.MT.CHI.BASIC_CHEM.PROCESSING.STEAM.STEAM_DISTR</t>
  </si>
  <si>
    <t>Chemicals: Furnaces</t>
  </si>
  <si>
    <t>FEC.ktoe.MT.CHI.BASIC_CHEM.PROC_HEAT.TOTAL.TOTAL</t>
  </si>
  <si>
    <t>Chemicals: Furnaces - Thermal</t>
  </si>
  <si>
    <t>FEC.ktoe.MT.CHI.BASIC_CHEM.PROC_HEAT.THERM.TOTAL</t>
  </si>
  <si>
    <t>FEC.ktoe.MT.CHI.BASIC_CHEM.PROC_HEAT.THERM.SOLIDS</t>
  </si>
  <si>
    <t>FEC.ktoe.MT.CHI.BASIC_CHEM.PROC_HEAT.THERM.LPG</t>
  </si>
  <si>
    <t>FEC.ktoe.MT.CHI.BASIC_CHEM.PROC_HEAT.THERM.DIESEL_LIQBIO</t>
  </si>
  <si>
    <t>FEC.ktoe.MT.CHI.BASIC_CHEM.PROC_HEAT.THERM.RFO</t>
  </si>
  <si>
    <t>FEC.ktoe.MT.CHI.BASIC_CHEM.PROC_HEAT.THERM.NG_BIOGAS</t>
  </si>
  <si>
    <t>Chemicals: Furnaces - Electric</t>
  </si>
  <si>
    <t>FEC.ktoe.MT.CHI.BASIC_CHEM.PROC_HEAT.ELEC.ELEC</t>
  </si>
  <si>
    <t>Chemicals: Process cooling</t>
  </si>
  <si>
    <t>Chemicals: Process cooling - Natural gas and biogas</t>
  </si>
  <si>
    <t>FEC.ktoe.MT.CHI.BASIC_CHEM.PROC_COOL.THERM.NG_BIOGAS</t>
  </si>
  <si>
    <t>Chemicals: Process cooling - Steam</t>
  </si>
  <si>
    <t>FEC.ktoe.MT.CHI.BASIC_CHEM.PROC_COOL_STEAM.TOTAL.TOTAL</t>
  </si>
  <si>
    <t>FEC.ktoe.MT.CHI.BASIC_CHEM.PROC_COOL_STEAM.STEAM.SOLIDS</t>
  </si>
  <si>
    <t>FEC.ktoe.MT.CHI.BASIC_CHEM.PROC_COOL_STEAM.STEAM.RFG</t>
  </si>
  <si>
    <t>FEC.ktoe.MT.CHI.BASIC_CHEM.PROC_COOL_STEAM.STEAM.LPG</t>
  </si>
  <si>
    <t>FEC.ktoe.MT.CHI.BASIC_CHEM.PROC_COOL_STEAM.STEAM.DIESEL_LIQBIO</t>
  </si>
  <si>
    <t>FEC.ktoe.MT.CHI.BASIC_CHEM.PROC_COOL_STEAM.STEAM.RFO</t>
  </si>
  <si>
    <t>FEC.ktoe.MT.CHI.BASIC_CHEM.PROC_COOL_STEAM.STEAM.OTHER</t>
  </si>
  <si>
    <t>FEC.ktoe.MT.CHI.BASIC_CHEM.PROC_COOL_STEAM.STEAM.NG_BIOGAS</t>
  </si>
  <si>
    <t>FEC.ktoe.MT.CHI.BASIC_CHEM.PROC_COOL_STEAM.STEAM.DERIVED</t>
  </si>
  <si>
    <t>FEC.ktoe.MT.CHI.BASIC_CHEM.PROC_COOL_STEAM.STEAM.BIOMASS_WASTE</t>
  </si>
  <si>
    <t>FEC.ktoe.MT.CHI.BASIC_CHEM.PROC_COOL_STEAM.STEAM.STEAM_DISTR</t>
  </si>
  <si>
    <t>Chemicals: Process cooling - Electric</t>
  </si>
  <si>
    <t>FEC.ktoe.MT.CHI.BASIC_CHEM.PROC_COOL.ELEC.ELEC</t>
  </si>
  <si>
    <t>Chemicals: Generic electric process</t>
  </si>
  <si>
    <t>FEC.ktoe.MT.CHI.BASIC_CHEM.GENERIC.MECH.ELEC</t>
  </si>
  <si>
    <t>FEC.ktoe.MT.CHI.OTHER_CHEM.TOTAL.TOTAL.TOTAL</t>
  </si>
  <si>
    <t>FEC.ktoe.MT.CHI.OTHER_CHEM.LIGHT.GENERIC.ELEC</t>
  </si>
  <si>
    <t>FEC.ktoe.MT.CHI.OTHER_CHEM.AIRCOMP.GENERIC.ELEC</t>
  </si>
  <si>
    <t>FEC.ktoe.MT.CHI.OTHER_CHEM.MOTOR.GENERIC.ELEC</t>
  </si>
  <si>
    <t>FEC.ktoe.MT.CHI.OTHER_CHEM.FANS.GENERIC.ELEC</t>
  </si>
  <si>
    <t>FEC.ktoe.MT.CHI.OTHER_CHEM.LOW_ENTH.TOTAL.TOTAL</t>
  </si>
  <si>
    <t>FEC.ktoe.MT.CHI.OTHER_CHEM.LOW_ENTH.THERM.DIESEL_LIQBIO</t>
  </si>
  <si>
    <t>FEC.ktoe.MT.CHI.OTHER_CHEM.LOW_ENTH.THERM.NG_BIOGAS</t>
  </si>
  <si>
    <t>FEC.ktoe.MT.CHI.OTHER_CHEM.LOW_ENTH.THERM.SOLAR_GEO</t>
  </si>
  <si>
    <t>FEC.ktoe.MT.CHI.OTHER_CHEM.LOW_ENTH.HP.AMBIENT</t>
  </si>
  <si>
    <t>FEC.ktoe.MT.CHI.OTHER_CHEM.LOW_ENTH.THERM.ELEC</t>
  </si>
  <si>
    <t>Chemicals: High-enthalpy heat processing</t>
  </si>
  <si>
    <t>High-enthalpy heat processing - Steam</t>
  </si>
  <si>
    <t>FEC.ktoe.MT.CHI.OTHER_CHEM.PROCESSING_STEAM.TOTAL.TOTAL</t>
  </si>
  <si>
    <t>FEC.ktoe.MT.CHI.OTHER_CHEM.PROCESSING_STEAM.STEAM.SOLIDS</t>
  </si>
  <si>
    <t>FEC.ktoe.MT.CHI.OTHER_CHEM.PROCESSING_STEAM.STEAM.RFG</t>
  </si>
  <si>
    <t>FEC.ktoe.MT.CHI.OTHER_CHEM.PROCESSING_STEAM.STEAM.LPG</t>
  </si>
  <si>
    <t>FEC.ktoe.MT.CHI.OTHER_CHEM.PROCESSING_STEAM.STEAM.DIESEL_LIQBIO</t>
  </si>
  <si>
    <t>FEC.ktoe.MT.CHI.OTHER_CHEM.PROCESSING_STEAM.STEAM.RFO</t>
  </si>
  <si>
    <t>FEC.ktoe.MT.CHI.OTHER_CHEM.PROCESSING_STEAM.STEAM.OTHER</t>
  </si>
  <si>
    <t>FEC.ktoe.MT.CHI.OTHER_CHEM.PROCESSING_STEAM.STEAM.NG_BIOGAS</t>
  </si>
  <si>
    <t>FEC.ktoe.MT.CHI.OTHER_CHEM.PROCESSING_STEAM.STEAM.DERIVED</t>
  </si>
  <si>
    <t>FEC.ktoe.MT.CHI.OTHER_CHEM.PROCESSING_STEAM.STEAM.BIOMASS_WASTE</t>
  </si>
  <si>
    <t>FEC.ktoe.MT.CHI.OTHER_CHEM.PROCESSING_STEAM.STEAM.STEAM_DISTR</t>
  </si>
  <si>
    <t>High-enthalpy heat processing - Electric (microwave)</t>
  </si>
  <si>
    <t>FEC.ktoe.MT.CHI.OTHER_CHEM.PROCESSING.MICROW.ELEC</t>
  </si>
  <si>
    <t>FEC.ktoe.MT.CHI.OTHER_CHEM.PROC_HEAT.TOTAL.TOTAL</t>
  </si>
  <si>
    <t>FEC.ktoe.MT.CHI.OTHER_CHEM.PROC_HEAT.THERM.TOTAL</t>
  </si>
  <si>
    <t>FEC.ktoe.MT.CHI.OTHER_CHEM.PROC_HEAT.THERM.SOLIDS</t>
  </si>
  <si>
    <t>FEC.ktoe.MT.CHI.OTHER_CHEM.PROC_HEAT.THERM.LPG</t>
  </si>
  <si>
    <t>FEC.ktoe.MT.CHI.OTHER_CHEM.PROC_HEAT.THERM.DIESEL_LIQBIO</t>
  </si>
  <si>
    <t>FEC.ktoe.MT.CHI.OTHER_CHEM.PROC_HEAT.THERM.RFO</t>
  </si>
  <si>
    <t>FEC.ktoe.MT.CHI.OTHER_CHEM.PROC_HEAT.THERM.NG_BIOGAS</t>
  </si>
  <si>
    <t>FEC.ktoe.MT.CHI.OTHER_CHEM.PROC_HEAT.ELEC.ELEC</t>
  </si>
  <si>
    <t>FEC.ktoe.MT.CHI.OTHER_CHEM.PROC_COOL.THERM.NG_BIOGAS</t>
  </si>
  <si>
    <t>FEC.ktoe.MT.CHI.OTHER_CHEM.PROC_COOL_STEAM.TOTAL.TOTAL</t>
  </si>
  <si>
    <t>FEC.ktoe.MT.CHI.OTHER_CHEM.PROC_COOL_STEAM.STEAM.SOLIDS</t>
  </si>
  <si>
    <t>FEC.ktoe.MT.CHI.OTHER_CHEM.PROC_COOL_STEAM.STEAM.RFG</t>
  </si>
  <si>
    <t>FEC.ktoe.MT.CHI.OTHER_CHEM.PROC_COOL_STEAM.STEAM.LPG</t>
  </si>
  <si>
    <t>FEC.ktoe.MT.CHI.OTHER_CHEM.PROC_COOL_STEAM.STEAM.DIESEL_LIQBIO</t>
  </si>
  <si>
    <t>FEC.ktoe.MT.CHI.OTHER_CHEM.PROC_COOL_STEAM.STEAM.RFO</t>
  </si>
  <si>
    <t>FEC.ktoe.MT.CHI.OTHER_CHEM.PROC_COOL_STEAM.STEAM.OTHER</t>
  </si>
  <si>
    <t>FEC.ktoe.MT.CHI.OTHER_CHEM.PROC_COOL_STEAM.STEAM.NG_BIOGAS</t>
  </si>
  <si>
    <t>FEC.ktoe.MT.CHI.OTHER_CHEM.PROC_COOL_STEAM.STEAM.DERIVED</t>
  </si>
  <si>
    <t>FEC.ktoe.MT.CHI.OTHER_CHEM.PROC_COOL_STEAM.STEAM.BIOMASS_WASTE</t>
  </si>
  <si>
    <t>FEC.ktoe.MT.CHI.OTHER_CHEM.PROC_COOL_STEAM.STEAM.STEAM_DISTR</t>
  </si>
  <si>
    <t>FEC.ktoe.MT.CHI.OTHER_CHEM.PROC_COOL.ELEC.ELEC</t>
  </si>
  <si>
    <t>FEC.ktoe.MT.CHI.OTHER_CHEM.GENERIC.MECH.ELEC</t>
  </si>
  <si>
    <t>FEC.ktoe.MT.CHI.PHARM.TOTAL.TOTAL.TOTAL</t>
  </si>
  <si>
    <t>FEC.ktoe.MT.CHI.PHARM.LIGHT.GENERIC.ELEC</t>
  </si>
  <si>
    <t>FEC.ktoe.MT.CHI.PHARM.AIRCOMP.GENERIC.ELEC</t>
  </si>
  <si>
    <t>FEC.ktoe.MT.CHI.PHARM.MOTOR.GENERIC.ELEC</t>
  </si>
  <si>
    <t>FEC.ktoe.MT.CHI.PHARM.FANS.GENERIC.ELEC</t>
  </si>
  <si>
    <t>FEC.ktoe.MT.CHI.PHARM.LOW_ENTH.TOTAL.TOTAL</t>
  </si>
  <si>
    <t>FEC.ktoe.MT.CHI.PHARM.LOW_ENTH.THERM.DIESEL_LIQBIO</t>
  </si>
  <si>
    <t>FEC.ktoe.MT.CHI.PHARM.LOW_ENTH.THERM.NG_BIOGAS</t>
  </si>
  <si>
    <t>FEC.ktoe.MT.CHI.PHARM.LOW_ENTH.THERM.SOLAR_GEO</t>
  </si>
  <si>
    <t>FEC.ktoe.MT.CHI.PHARM.LOW_ENTH.HP.AMBIENT</t>
  </si>
  <si>
    <t>FEC.ktoe.MT.CHI.PHARM.LOW_ENTH.THERM.ELEC</t>
  </si>
  <si>
    <t>FEC.ktoe.MT.CHI.PHARM.PROCESSING_STEAM.TOTAL.TOTAL</t>
  </si>
  <si>
    <t>FEC.ktoe.MT.CHI.PHARM.PROCESSING_STEAM.STEAM.SOLIDS</t>
  </si>
  <si>
    <t>FEC.ktoe.MT.CHI.PHARM.PROCESSING_STEAM.STEAM.RFG</t>
  </si>
  <si>
    <t>FEC.ktoe.MT.CHI.PHARM.PROCESSING_STEAM.STEAM.LPG</t>
  </si>
  <si>
    <t>FEC.ktoe.MT.CHI.PHARM.PROCESSING_STEAM.STEAM.DIESEL_LIQBIO</t>
  </si>
  <si>
    <t>FEC.ktoe.MT.CHI.PHARM.PROCESSING_STEAM.STEAM.RFO</t>
  </si>
  <si>
    <t>FEC.ktoe.MT.CHI.PHARM.PROCESSING_STEAM.STEAM.OTHER</t>
  </si>
  <si>
    <t>FEC.ktoe.MT.CHI.PHARM.PROCESSING_STEAM.STEAM.NG_BIOGAS</t>
  </si>
  <si>
    <t>FEC.ktoe.MT.CHI.PHARM.PROCESSING_STEAM.STEAM.DERIVED</t>
  </si>
  <si>
    <t>FEC.ktoe.MT.CHI.PHARM.PROCESSING_STEAM.STEAM.BIOMASS_WASTE</t>
  </si>
  <si>
    <t>FEC.ktoe.MT.CHI.PHARM.PROCESSING_STEAM.STEAM.STEAM_DISTR</t>
  </si>
  <si>
    <t>FEC.ktoe.MT.CHI.PHARM.PROCESSING.MICROW.ELEC</t>
  </si>
  <si>
    <t>FEC.ktoe.MT.CHI.PHARM.PROC_HEAT.TOTAL.TOTAL</t>
  </si>
  <si>
    <t>FEC.ktoe.MT.CHI.PHARM.PROC_HEAT.THERM.TOTAL</t>
  </si>
  <si>
    <t>FEC.ktoe.MT.CHI.PHARM.PROC_HEAT.THERM.SOLIDS</t>
  </si>
  <si>
    <t>FEC.ktoe.MT.CHI.PHARM.PROC_HEAT.THERM.LPG</t>
  </si>
  <si>
    <t>FEC.ktoe.MT.CHI.PHARM.PROC_HEAT.THERM.DIESEL_LIQBIO</t>
  </si>
  <si>
    <t>FEC.ktoe.MT.CHI.PHARM.PROC_HEAT.THERM.RFO</t>
  </si>
  <si>
    <t>FEC.ktoe.MT.CHI.PHARM.PROC_HEAT.THERM.NG_BIOGAS</t>
  </si>
  <si>
    <t>FEC.ktoe.MT.CHI.PHARM.PROC_HEAT.ELEC.ELEC</t>
  </si>
  <si>
    <t>FEC.ktoe.MT.CHI.PHARM.PROC_COOL.THERM.NG_BIOGAS</t>
  </si>
  <si>
    <t>FEC.ktoe.MT.CHI.PHARM.PROC_COOL_STEAM.TOTAL.TOTAL</t>
  </si>
  <si>
    <t>FEC.ktoe.MT.CHI.PHARM.PROC_COOL_STEAM.STEAM.SOLIDS</t>
  </si>
  <si>
    <t>FEC.ktoe.MT.CHI.PHARM.PROC_COOL_STEAM.STEAM.RFG</t>
  </si>
  <si>
    <t>FEC.ktoe.MT.CHI.PHARM.PROC_COOL_STEAM.STEAM.LPG</t>
  </si>
  <si>
    <t>FEC.ktoe.MT.CHI.PHARM.PROC_COOL_STEAM.STEAM.DIESEL_LIQBIO</t>
  </si>
  <si>
    <t>FEC.ktoe.MT.CHI.PHARM.PROC_COOL_STEAM.STEAM.RFO</t>
  </si>
  <si>
    <t>FEC.ktoe.MT.CHI.PHARM.PROC_COOL_STEAM.STEAM.OTHER</t>
  </si>
  <si>
    <t>FEC.ktoe.MT.CHI.PHARM.PROC_COOL_STEAM.STEAM.NG_BIOGAS</t>
  </si>
  <si>
    <t>FEC.ktoe.MT.CHI.PHARM.PROC_COOL_STEAM.STEAM.DERIVED</t>
  </si>
  <si>
    <t>FEC.ktoe.MT.CHI.PHARM.PROC_COOL_STEAM.STEAM.BIOMASS_WASTE</t>
  </si>
  <si>
    <t>FEC.ktoe.MT.CHI.PHARM.PROC_COOL_STEAM.STEAM.STEAM_DISTR</t>
  </si>
  <si>
    <t>FEC.ktoe.MT.CHI.PHARM.PROC_COOL.ELEC.ELEC</t>
  </si>
  <si>
    <t>FEC.ktoe.MT.CHI.PHARM.GENERIC.MECH.ELEC</t>
  </si>
  <si>
    <t>Chemicals: Process cooling - Natural gas</t>
  </si>
  <si>
    <t>UED.ktoe.MT.CHI.BASIC_CHEM.LIGHT.GENERIC.ELEC</t>
  </si>
  <si>
    <t>UED.ktoe.MT.CHI.BASIC_CHEM.AIRCOMP.GENERIC.ELEC</t>
  </si>
  <si>
    <t>UED.ktoe.MT.CHI.BASIC_CHEM.MOTOR.GENERIC.ELEC</t>
  </si>
  <si>
    <t>UED.ktoe.MT.CHI.BASIC_CHEM.FANS.GENERIC.ELEC</t>
  </si>
  <si>
    <t>UED.ktoe.MT.CHI.BASIC_CHEM.LOW_ENTH.TOTAL.TOTAL</t>
  </si>
  <si>
    <t>UED.ktoe.MT.CHI.BASIC_CHEM.LOW_ENTH.THERM.DIESEL_LIQBIO</t>
  </si>
  <si>
    <t>UED.ktoe.MT.CHI.BASIC_CHEM.LOW_ENTH.THERM.NG_BIOGAS</t>
  </si>
  <si>
    <t>UED.ktoe.MT.CHI.BASIC_CHEM.LOW_ENTH.THERM.SOLAR_GEO</t>
  </si>
  <si>
    <t>UED.ktoe.MT.CHI.BASIC_CHEM.LOW_ENTH.HP.AMBIENT</t>
  </si>
  <si>
    <t>UED.ktoe.MT.CHI.BASIC_CHEM.LOW_ENTH.THERM.ELEC</t>
  </si>
  <si>
    <t>UED.ktoe.MT.CHI.BASIC_CHEM.PROCESSING.TOTAL.TOTAL</t>
  </si>
  <si>
    <t>UED.ktoe.MT.CHI.BASIC_CHEM.PROCESSING.STEAM.SOLIDS</t>
  </si>
  <si>
    <t>UED.ktoe.MT.CHI.BASIC_CHEM.PROCESSING.STEAM.RFG</t>
  </si>
  <si>
    <t>UED.ktoe.MT.CHI.BASIC_CHEM.PROCESSING.STEAM.LPG</t>
  </si>
  <si>
    <t>UED.ktoe.MT.CHI.BASIC_CHEM.PROCESSING.STEAM.DIESEL_LIQBIO</t>
  </si>
  <si>
    <t>UED.ktoe.MT.CHI.BASIC_CHEM.PROCESSING.STEAM.RFO</t>
  </si>
  <si>
    <t>UED.ktoe.MT.CHI.BASIC_CHEM.PROCESSING.STEAM.OTHER</t>
  </si>
  <si>
    <t>UED.ktoe.MT.CHI.BASIC_CHEM.PROCESSING.STEAM.NG_BIOGAS</t>
  </si>
  <si>
    <t>UED.ktoe.MT.CHI.BASIC_CHEM.PROCESSING.STEAM.DERIVED</t>
  </si>
  <si>
    <t>UED.ktoe.MT.CHI.BASIC_CHEM.PROCESSING.STEAM.BIOMASS_WASTE</t>
  </si>
  <si>
    <t>UED.ktoe.MT.CHI.BASIC_CHEM.PROCESSING.STEAM.STEAM_DISTR</t>
  </si>
  <si>
    <t>UED.ktoe.MT.CHI.BASIC_CHEM.PROC_HEAT.TOTAL.TOTAL</t>
  </si>
  <si>
    <t>UED.ktoe.MT.CHI.BASIC_CHEM.PROC_HEAT.THERM.TOTAL</t>
  </si>
  <si>
    <t>UED.ktoe.MT.CHI.BASIC_CHEM.PROC_HEAT.THERM.SOLIDS</t>
  </si>
  <si>
    <t>UED.ktoe.MT.CHI.BASIC_CHEM.PROC_HEAT.THERM.LPG</t>
  </si>
  <si>
    <t>UED.ktoe.MT.CHI.BASIC_CHEM.PROC_HEAT.THERM.DIESEL_LIQBIO</t>
  </si>
  <si>
    <t>UED.ktoe.MT.CHI.BASIC_CHEM.PROC_HEAT.THERM.RFO</t>
  </si>
  <si>
    <t>UED.ktoe.MT.CHI.BASIC_CHEM.PROC_HEAT.THERM.NG_BIOGAS</t>
  </si>
  <si>
    <t>UED.ktoe.MT.CHI.BASIC_CHEM.PROC_HEAT.ELEC.ELEC</t>
  </si>
  <si>
    <t>UED.ktoe.MT.CHI.BASIC_CHEM.PROC_COOL.THERM.NG_BIOGAS</t>
  </si>
  <si>
    <t>UED.ktoe.MT.CHI.BASIC_CHEM.PROC_COOL_STEAM.TOTAL.TOTAL</t>
  </si>
  <si>
    <t>UED.ktoe.MT.CHI.BASIC_CHEM.PROC_COOL_STEAM.STEAM.SOLIDS</t>
  </si>
  <si>
    <t>UED.ktoe.MT.CHI.BASIC_CHEM.PROC_COOL_STEAM.STEAM.RFG</t>
  </si>
  <si>
    <t>UED.ktoe.MT.CHI.BASIC_CHEM.PROC_COOL_STEAM.STEAM.LPG</t>
  </si>
  <si>
    <t>UED.ktoe.MT.CHI.BASIC_CHEM.PROC_COOL_STEAM.STEAM.DIESEL_LIQBIO</t>
  </si>
  <si>
    <t>UED.ktoe.MT.CHI.BASIC_CHEM.PROC_COOL_STEAM.STEAM.RFO</t>
  </si>
  <si>
    <t>UED.ktoe.MT.CHI.BASIC_CHEM.PROC_COOL_STEAM.STEAM.OTHER</t>
  </si>
  <si>
    <t>UED.ktoe.MT.CHI.BASIC_CHEM.PROC_COOL_STEAM.STEAM.NG_BIOGAS</t>
  </si>
  <si>
    <t>UED.ktoe.MT.CHI.BASIC_CHEM.PROC_COOL_STEAM.STEAM.DERIVED</t>
  </si>
  <si>
    <t>UED.ktoe.MT.CHI.BASIC_CHEM.PROC_COOL_STEAM.STEAM.BIOMASS_WASTE</t>
  </si>
  <si>
    <t>UED.ktoe.MT.CHI.BASIC_CHEM.PROC_COOL_STEAM.STEAM.STEAM_DISTR</t>
  </si>
  <si>
    <t>UED.ktoe.MT.CHI.BASIC_CHEM.PROC_COOL.ELEC.ELEC</t>
  </si>
  <si>
    <t>UED.ktoe.MT.CHI.BASIC_CHEM.GENERIC.MECH.ELEC</t>
  </si>
  <si>
    <t>UED.ktoe.MT.CHI.OTHER_CHEM.TOTAL.TOTAL.TOTAL</t>
  </si>
  <si>
    <t>UED.ktoe.MT.CHI.OTHER_CHEM.LIGHT.GENERIC.ELEC</t>
  </si>
  <si>
    <t>UED.ktoe.MT.CHI.OTHER_CHEM.AIRCOMP.GENERIC.ELEC</t>
  </si>
  <si>
    <t>UED.ktoe.MT.CHI.OTHER_CHEM.MOTOR.GENERIC.ELEC</t>
  </si>
  <si>
    <t>UED.ktoe.MT.CHI.OTHER_CHEM.FANS.GENERIC.ELEC</t>
  </si>
  <si>
    <t>UED.ktoe.MT.CHI.OTHER_CHEM.LOW_ENTH.TOTAL.TOTAL</t>
  </si>
  <si>
    <t>UED.ktoe.MT.CHI.OTHER_CHEM.LOW_ENTH.THERM.DIESEL_LIQBIO</t>
  </si>
  <si>
    <t>UED.ktoe.MT.CHI.OTHER_CHEM.LOW_ENTH.THERM.NG_BIOGAS</t>
  </si>
  <si>
    <t>UED.ktoe.MT.CHI.OTHER_CHEM.LOW_ENTH.THERM.SOLAR_GEO</t>
  </si>
  <si>
    <t>UED.ktoe.MT.CHI.OTHER_CHEM.LOW_ENTH.HP.AMBIENT</t>
  </si>
  <si>
    <t>UED.ktoe.MT.CHI.OTHER_CHEM.LOW_ENTH.THERM.ELEC</t>
  </si>
  <si>
    <t>UED.ktoe.MT.CHI.OTHER_CHEM.PROCESSING_STEAM.TOTAL.TOTAL</t>
  </si>
  <si>
    <t>UED.ktoe.MT.CHI.OTHER_CHEM.PROCESSING_STEAM.STEAM.SOLIDS</t>
  </si>
  <si>
    <t>UED.ktoe.MT.CHI.OTHER_CHEM.PROCESSING_STEAM.STEAM.RFG</t>
  </si>
  <si>
    <t>UED.ktoe.MT.CHI.OTHER_CHEM.PROCESSING_STEAM.STEAM.LPG</t>
  </si>
  <si>
    <t>UED.ktoe.MT.CHI.OTHER_CHEM.PROCESSING_STEAM.STEAM.DIESEL_LIQBIO</t>
  </si>
  <si>
    <t>UED.ktoe.MT.CHI.OTHER_CHEM.PROCESSING_STEAM.STEAM.RFO</t>
  </si>
  <si>
    <t>UED.ktoe.MT.CHI.OTHER_CHEM.PROCESSING_STEAM.STEAM.OTHER</t>
  </si>
  <si>
    <t>UED.ktoe.MT.CHI.OTHER_CHEM.PROCESSING_STEAM.STEAM.NG_BIOGAS</t>
  </si>
  <si>
    <t>UED.ktoe.MT.CHI.OTHER_CHEM.PROCESSING_STEAM.STEAM.DERIVED</t>
  </si>
  <si>
    <t>UED.ktoe.MT.CHI.OTHER_CHEM.PROCESSING_STEAM.STEAM.BIOMASS_WASTE</t>
  </si>
  <si>
    <t>UED.ktoe.MT.CHI.OTHER_CHEM.PROCESSING_STEAM.STEAM.STEAM_DISTR</t>
  </si>
  <si>
    <t>UED.ktoe.MT.CHI.OTHER_CHEM.PROCESSING.MICROW.ELEC</t>
  </si>
  <si>
    <t>UED.ktoe.MT.CHI.OTHER_CHEM.PROC_HEAT.TOTAL.TOTAL</t>
  </si>
  <si>
    <t>UED.ktoe.MT.CHI.OTHER_CHEM.PROC_HEAT.THERM.TOTAL</t>
  </si>
  <si>
    <t>UED.ktoe.MT.CHI.OTHER_CHEM.PROC_HEAT.THERM.SOLIDS</t>
  </si>
  <si>
    <t>UED.ktoe.MT.CHI.OTHER_CHEM.PROC_HEAT.THERM.LPG</t>
  </si>
  <si>
    <t>UED.ktoe.MT.CHI.OTHER_CHEM.PROC_HEAT.THERM.DIESEL_LIQBIO</t>
  </si>
  <si>
    <t>UED.ktoe.MT.CHI.OTHER_CHEM.PROC_HEAT.THERM.RFO</t>
  </si>
  <si>
    <t>UED.ktoe.MT.CHI.OTHER_CHEM.PROC_HEAT.THERM.NG_BIOGAS</t>
  </si>
  <si>
    <t>UED.ktoe.MT.CHI.OTHER_CHEM.PROC_HEAT.ELEC.ELEC</t>
  </si>
  <si>
    <t>UED.ktoe.MT.CHI.OTHER_CHEM.PROC_COOL.THERM.NG_BIOGAS</t>
  </si>
  <si>
    <t>UED.ktoe.MT.CHI.OTHER_CHEM.PROC_COOL_STEAM.TOTAL.TOTAL</t>
  </si>
  <si>
    <t>UED.ktoe.MT.CHI.OTHER_CHEM.PROC_COOL_STEAM.STEAM.SOLIDS</t>
  </si>
  <si>
    <t>UED.ktoe.MT.CHI.OTHER_CHEM.PROC_COOL_STEAM.STEAM.RFG</t>
  </si>
  <si>
    <t>UED.ktoe.MT.CHI.OTHER_CHEM.PROC_COOL_STEAM.STEAM.LPG</t>
  </si>
  <si>
    <t>UED.ktoe.MT.CHI.OTHER_CHEM.PROC_COOL_STEAM.STEAM.DIESEL_LIQBIO</t>
  </si>
  <si>
    <t>UED.ktoe.MT.CHI.OTHER_CHEM.PROC_COOL_STEAM.STEAM.RFO</t>
  </si>
  <si>
    <t>UED.ktoe.MT.CHI.OTHER_CHEM.PROC_COOL_STEAM.STEAM.OTHER</t>
  </si>
  <si>
    <t>UED.ktoe.MT.CHI.OTHER_CHEM.PROC_COOL_STEAM.STEAM.NG_BIOGAS</t>
  </si>
  <si>
    <t>UED.ktoe.MT.CHI.OTHER_CHEM.PROC_COOL_STEAM.STEAM.DERIVED</t>
  </si>
  <si>
    <t>UED.ktoe.MT.CHI.OTHER_CHEM.PROC_COOL_STEAM.STEAM.BIOMASS_WASTE</t>
  </si>
  <si>
    <t>UED.ktoe.MT.CHI.OTHER_CHEM.PROC_COOL_STEAM.STEAM.STEAM_DISTR</t>
  </si>
  <si>
    <t>UED.ktoe.MT.CHI.OTHER_CHEM.PROC_COOL.ELEC.ELEC</t>
  </si>
  <si>
    <t>UED.ktoe.MT.CHI.OTHER_CHEM.GENERIC.MECH.ELEC</t>
  </si>
  <si>
    <t>UED.ktoe.MT.CHI.PHARM.TOTAL.TOTAL.TOTAL</t>
  </si>
  <si>
    <t>UED.ktoe.MT.CHI.PHARM.LIGHT.GENERIC.ELEC</t>
  </si>
  <si>
    <t>UED.ktoe.MT.CHI.PHARM.AIRCOMP.GENERIC.ELEC</t>
  </si>
  <si>
    <t>UED.ktoe.MT.CHI.PHARM.MOTOR.GENERIC.ELEC</t>
  </si>
  <si>
    <t>UED.ktoe.MT.CHI.PHARM.FANS.GENERIC.ELEC</t>
  </si>
  <si>
    <t>UED.ktoe.MT.CHI.PHARM.LOW_ENTH.TOTAL.TOTAL</t>
  </si>
  <si>
    <t>UED.ktoe.MT.CHI.PHARM.LOW_ENTH.THERM.DIESEL_LIQBIO</t>
  </si>
  <si>
    <t>UED.ktoe.MT.CHI.PHARM.LOW_ENTH.THERM.NG_BIOGAS</t>
  </si>
  <si>
    <t>UED.ktoe.MT.CHI.PHARM.LOW_ENTH.THERM.SOLAR_GEO</t>
  </si>
  <si>
    <t>UED.ktoe.MT.CHI.PHARM.LOW_ENTH.HP.AMBIENT</t>
  </si>
  <si>
    <t>UED.ktoe.MT.CHI.PHARM.LOW_ENTH.THERM.ELEC</t>
  </si>
  <si>
    <t>UED.ktoe.MT.CHI.PHARM.PROCESSING_STEAM.TOTAL.TOTAL</t>
  </si>
  <si>
    <t>UED.ktoe.MT.CHI.PHARM.PROCESSING_STEAM.STEAM.SOLIDS</t>
  </si>
  <si>
    <t>UED.ktoe.MT.CHI.PHARM.PROCESSING_STEAM.STEAM.RFG</t>
  </si>
  <si>
    <t>UED.ktoe.MT.CHI.PHARM.PROCESSING_STEAM.STEAM.LPG</t>
  </si>
  <si>
    <t>UED.ktoe.MT.CHI.PHARM.PROCESSING_STEAM.STEAM.DIESEL_LIQBIO</t>
  </si>
  <si>
    <t>UED.ktoe.MT.CHI.PHARM.PROCESSING_STEAM.STEAM.RFO</t>
  </si>
  <si>
    <t>UED.ktoe.MT.CHI.PHARM.PROCESSING_STEAM.STEAM.OTHER</t>
  </si>
  <si>
    <t>UED.ktoe.MT.CHI.PHARM.PROCESSING_STEAM.STEAM.NG_BIOGAS</t>
  </si>
  <si>
    <t>UED.ktoe.MT.CHI.PHARM.PROCESSING_STEAM.STEAM.DERIVED</t>
  </si>
  <si>
    <t>UED.ktoe.MT.CHI.PHARM.PROCESSING_STEAM.STEAM.BIOMASS_WASTE</t>
  </si>
  <si>
    <t>UED.ktoe.MT.CHI.PHARM.PROCESSING_STEAM.STEAM.STEAM_DISTR</t>
  </si>
  <si>
    <t>UED.ktoe.MT.CHI.PHARM.PROCESSING.MICROW.ELEC</t>
  </si>
  <si>
    <t>UED.ktoe.MT.CHI.PHARM.PROC_HEAT.TOTAL.TOTAL</t>
  </si>
  <si>
    <t>UED.ktoe.MT.CHI.PHARM.PROC_HEAT.THERM.TOTAL</t>
  </si>
  <si>
    <t>UED.ktoe.MT.CHI.PHARM.PROC_HEAT.THERM.SOLIDS</t>
  </si>
  <si>
    <t>UED.ktoe.MT.CHI.PHARM.PROC_HEAT.THERM.LPG</t>
  </si>
  <si>
    <t>UED.ktoe.MT.CHI.PHARM.PROC_HEAT.THERM.DIESEL_LIQBIO</t>
  </si>
  <si>
    <t>UED.ktoe.MT.CHI.PHARM.PROC_HEAT.THERM.RFO</t>
  </si>
  <si>
    <t>UED.ktoe.MT.CHI.PHARM.PROC_HEAT.THERM.NG_BIOGAS</t>
  </si>
  <si>
    <t>UED.ktoe.MT.CHI.PHARM.PROC_HEAT.ELEC.ELEC</t>
  </si>
  <si>
    <t>UED.ktoe.MT.CHI.PHARM.PROC_COOL.THERM.NG_BIOGAS</t>
  </si>
  <si>
    <t>UED.ktoe.MT.CHI.PHARM.PROC_COOL_STEAM.TOTAL.TOTAL</t>
  </si>
  <si>
    <t>UED.ktoe.MT.CHI.PHARM.PROC_COOL_STEAM.STEAM.SOLIDS</t>
  </si>
  <si>
    <t>UED.ktoe.MT.CHI.PHARM.PROC_COOL_STEAM.STEAM.RFG</t>
  </si>
  <si>
    <t>UED.ktoe.MT.CHI.PHARM.PROC_COOL_STEAM.STEAM.LPG</t>
  </si>
  <si>
    <t>UED.ktoe.MT.CHI.PHARM.PROC_COOL_STEAM.STEAM.DIESEL_LIQBIO</t>
  </si>
  <si>
    <t>UED.ktoe.MT.CHI.PHARM.PROC_COOL_STEAM.STEAM.RFO</t>
  </si>
  <si>
    <t>UED.ktoe.MT.CHI.PHARM.PROC_COOL_STEAM.STEAM.OTHER</t>
  </si>
  <si>
    <t>UED.ktoe.MT.CHI.PHARM.PROC_COOL_STEAM.STEAM.NG_BIOGAS</t>
  </si>
  <si>
    <t>UED.ktoe.MT.CHI.PHARM.PROC_COOL_STEAM.STEAM.DERIVED</t>
  </si>
  <si>
    <t>UED.ktoe.MT.CHI.PHARM.PROC_COOL_STEAM.STEAM.BIOMASS_WASTE</t>
  </si>
  <si>
    <t>UED.ktoe.MT.CHI.PHARM.PROC_COOL_STEAM.STEAM.STEAM_DISTR</t>
  </si>
  <si>
    <t>UED.ktoe.MT.CHI.PHARM.PROC_COOL.ELEC.ELEC</t>
  </si>
  <si>
    <t>UED.ktoe.MT.CHI.PHARM.GENERIC.MECH.ELEC</t>
  </si>
  <si>
    <t>Basic chemicals (energy consumption)</t>
  </si>
  <si>
    <t>FUEL_EMI.ktCO2.MT.CHI.BASIC_CHEM.LIGHT.GENERIC.ELEC</t>
  </si>
  <si>
    <t>FUEL_EMI.ktCO2.MT.CHI.BASIC_CHEM.AIRCOMP.GENERIC.ELEC</t>
  </si>
  <si>
    <t>FUEL_EMI.ktCO2.MT.CHI.BASIC_CHEM.MOTOR.GENERIC.ELEC</t>
  </si>
  <si>
    <t>FUEL_EMI.ktCO2.MT.CHI.BASIC_CHEM.FANS.GENERIC.ELEC</t>
  </si>
  <si>
    <t>FUEL_EMI.ktCO2.MT.CHI.BASIC_CHEM.LOW_ENTH.TOTAL.TOTAL</t>
  </si>
  <si>
    <t>FUEL_EMI.ktCO2.MT.CHI.BASIC_CHEM.LOW_ENTH.THERM.DIESEL_LIQBIO</t>
  </si>
  <si>
    <t>FUEL_EMI.ktCO2.MT.CHI.BASIC_CHEM.LOW_ENTH.THERM.NG_BIOGAS</t>
  </si>
  <si>
    <t>FUEL_EMI.ktCO2.MT.CHI.BASIC_CHEM.LOW_ENTH.THERM.SOLAR_GEO</t>
  </si>
  <si>
    <t>FUEL_EMI.ktCO2.MT.CHI.BASIC_CHEM.LOW_ENTH.HP.AMBIENT</t>
  </si>
  <si>
    <t>FUEL_EMI.ktCO2.MT.CHI.BASIC_CHEM.LOW_ENTH.THERM.ELEC</t>
  </si>
  <si>
    <t>FUEL_EMI.ktCO2.MT.CHI.BASIC_CHEM.PROCESSING.TOTAL.TOTAL</t>
  </si>
  <si>
    <t>FUEL_EMI.ktCO2.MT.CHI.BASIC_CHEM.PROCESSING.STEAM.SOLIDS</t>
  </si>
  <si>
    <t>FUEL_EMI.ktCO2.MT.CHI.BASIC_CHEM.PROCESSING.STEAM.RFG</t>
  </si>
  <si>
    <t>FUEL_EMI.ktCO2.MT.CHI.BASIC_CHEM.PROCESSING.STEAM.LPG</t>
  </si>
  <si>
    <t>FUEL_EMI.ktCO2.MT.CHI.BASIC_CHEM.PROCESSING.STEAM.DIESEL_LIQBIO</t>
  </si>
  <si>
    <t>FUEL_EMI.ktCO2.MT.CHI.BASIC_CHEM.PROCESSING.STEAM.RFO</t>
  </si>
  <si>
    <t>FUEL_EMI.ktCO2.MT.CHI.BASIC_CHEM.PROCESSING.STEAM.OTHER</t>
  </si>
  <si>
    <t>FUEL_EMI.ktCO2.MT.CHI.BASIC_CHEM.PROCESSING.STEAM.NG_BIOGAS</t>
  </si>
  <si>
    <t>FUEL_EMI.ktCO2.MT.CHI.BASIC_CHEM.PROCESSING.STEAM.DERIVED</t>
  </si>
  <si>
    <t>FUEL_EMI.ktCO2.MT.CHI.BASIC_CHEM.PROCESSING.STEAM.BIOMASS_WASTE</t>
  </si>
  <si>
    <t>FUEL_EMI.ktCO2.MT.CHI.BASIC_CHEM.PROCESSING.STEAM.STEAM_DISTR</t>
  </si>
  <si>
    <t>FUEL_EMI.ktCO2.MT.CHI.BASIC_CHEM.PROC_HEAT.TOTAL.TOTAL</t>
  </si>
  <si>
    <t>FUEL_EMI.ktCO2.MT.CHI.BASIC_CHEM.PROC_HEAT.THERM.TOTAL</t>
  </si>
  <si>
    <t>FUEL_EMI.ktCO2.MT.CHI.BASIC_CHEM.PROC_HEAT.THERM.SOLIDS</t>
  </si>
  <si>
    <t>FUEL_EMI.ktCO2.MT.CHI.BASIC_CHEM.PROC_HEAT.THERM.LPG</t>
  </si>
  <si>
    <t>FUEL_EMI.ktCO2.MT.CHI.BASIC_CHEM.PROC_HEAT.THERM.DIESEL_LIQBIO</t>
  </si>
  <si>
    <t>FUEL_EMI.ktCO2.MT.CHI.BASIC_CHEM.PROC_HEAT.THERM.RFO</t>
  </si>
  <si>
    <t>FUEL_EMI.ktCO2.MT.CHI.BASIC_CHEM.PROC_HEAT.THERM.NG_BIOGAS</t>
  </si>
  <si>
    <t>FUEL_EMI.ktCO2.MT.CHI.BASIC_CHEM.PROC_HEAT.ELEC.ELEC</t>
  </si>
  <si>
    <t>FUEL_EMI.ktCO2.MT.CHI.BASIC_CHEM.PROC_COOL.THERM.NG_BIOGAS</t>
  </si>
  <si>
    <t>FUEL_EMI.ktCO2.MT.CHI.BASIC_CHEM.PROC_COOL_STEAM.TOTAL.TOTAL</t>
  </si>
  <si>
    <t>FUEL_EMI.ktCO2.MT.CHI.BASIC_CHEM.PROC_COOL_STEAM.STEAM.SOLIDS</t>
  </si>
  <si>
    <t>FUEL_EMI.ktCO2.MT.CHI.BASIC_CHEM.PROC_COOL_STEAM.STEAM.RFG</t>
  </si>
  <si>
    <t>FUEL_EMI.ktCO2.MT.CHI.BASIC_CHEM.PROC_COOL_STEAM.STEAM.LPG</t>
  </si>
  <si>
    <t>FUEL_EMI.ktCO2.MT.CHI.BASIC_CHEM.PROC_COOL_STEAM.STEAM.DIESEL_LIQBIO</t>
  </si>
  <si>
    <t>FUEL_EMI.ktCO2.MT.CHI.BASIC_CHEM.PROC_COOL_STEAM.STEAM.RFO</t>
  </si>
  <si>
    <t>FUEL_EMI.ktCO2.MT.CHI.BASIC_CHEM.PROC_COOL_STEAM.STEAM.OTHER</t>
  </si>
  <si>
    <t>FUEL_EMI.ktCO2.MT.CHI.BASIC_CHEM.PROC_COOL_STEAM.STEAM.NG_BIOGAS</t>
  </si>
  <si>
    <t>FUEL_EMI.ktCO2.MT.CHI.BASIC_CHEM.PROC_COOL_STEAM.STEAM.DERIVED</t>
  </si>
  <si>
    <t>FUEL_EMI.ktCO2.MT.CHI.BASIC_CHEM.PROC_COOL_STEAM.STEAM.BIOMASS_WASTE</t>
  </si>
  <si>
    <t>FUEL_EMI.ktCO2.MT.CHI.BASIC_CHEM.PROC_COOL_STEAM.STEAM.STEAM_DISTR</t>
  </si>
  <si>
    <t>FUEL_EMI.ktCO2.MT.CHI.BASIC_CHEM.PROC_COOL.ELEC.ELEC</t>
  </si>
  <si>
    <t>FUEL_EMI.ktCO2.MT.CHI.BASIC_CHEM.GENERIC.MECH.ELEC</t>
  </si>
  <si>
    <t>PROCESS_EMI.ktCO2.MT.CHI.BASIC_CHEM</t>
  </si>
  <si>
    <t>FUEL_EMI.ktCO2.MT.CHI.OTHER_CHEM.LIGHT.GENERIC.ELEC</t>
  </si>
  <si>
    <t>FUEL_EMI.ktCO2.MT.CHI.OTHER_CHEM.AIRCOMP.GENERIC.ELEC</t>
  </si>
  <si>
    <t>FUEL_EMI.ktCO2.MT.CHI.OTHER_CHEM.MOTOR.GENERIC.ELEC</t>
  </si>
  <si>
    <t>FUEL_EMI.ktCO2.MT.CHI.OTHER_CHEM.FANS.GENERIC.ELEC</t>
  </si>
  <si>
    <t>FUEL_EMI.ktCO2.MT.CHI.OTHER_CHEM.LOW_ENTH.TOTAL.TOTAL</t>
  </si>
  <si>
    <t>FUEL_EMI.ktCO2.MT.CHI.OTHER_CHEM.LOW_ENTH.THERM.DIESEL_LIQBIO</t>
  </si>
  <si>
    <t>FUEL_EMI.ktCO2.MT.CHI.OTHER_CHEM.LOW_ENTH.THERM.NG_BIOGAS</t>
  </si>
  <si>
    <t>FUEL_EMI.ktCO2.MT.CHI.OTHER_CHEM.LOW_ENTH.THERM.SOLAR_GEO</t>
  </si>
  <si>
    <t>FUEL_EMI.ktCO2.MT.CHI.OTHER_CHEM.LOW_ENTH.HP.AMBIENT</t>
  </si>
  <si>
    <t>FUEL_EMI.ktCO2.MT.CHI.OTHER_CHEM.LOW_ENTH.THERM.ELEC</t>
  </si>
  <si>
    <t>FUEL_EMI.ktCO2.MT.CHI.OTHER_CHEM.PROCESSING_STEAM.TOTAL.TOTAL</t>
  </si>
  <si>
    <t>FUEL_EMI.ktCO2.MT.CHI.OTHER_CHEM.PROCESSING_STEAM.STEAM.SOLIDS</t>
  </si>
  <si>
    <t>FUEL_EMI.ktCO2.MT.CHI.OTHER_CHEM.PROCESSING_STEAM.STEAM.RFG</t>
  </si>
  <si>
    <t>FUEL_EMI.ktCO2.MT.CHI.OTHER_CHEM.PROCESSING_STEAM.STEAM.LPG</t>
  </si>
  <si>
    <t>FUEL_EMI.ktCO2.MT.CHI.OTHER_CHEM.PROCESSING_STEAM.STEAM.DIESEL_LIQBIO</t>
  </si>
  <si>
    <t>FUEL_EMI.ktCO2.MT.CHI.OTHER_CHEM.PROCESSING_STEAM.STEAM.RFO</t>
  </si>
  <si>
    <t>FUEL_EMI.ktCO2.MT.CHI.OTHER_CHEM.PROCESSING_STEAM.STEAM.OTHER</t>
  </si>
  <si>
    <t>FUEL_EMI.ktCO2.MT.CHI.OTHER_CHEM.PROCESSING_STEAM.STEAM.NG_BIOGAS</t>
  </si>
  <si>
    <t>FUEL_EMI.ktCO2.MT.CHI.OTHER_CHEM.PROCESSING_STEAM.STEAM.DERIVED</t>
  </si>
  <si>
    <t>FUEL_EMI.ktCO2.MT.CHI.OTHER_CHEM.PROCESSING_STEAM.STEAM.BIOMASS_WASTE</t>
  </si>
  <si>
    <t>FUEL_EMI.ktCO2.MT.CHI.OTHER_CHEM.PROCESSING_STEAM.STEAM.STEAM_DISTR</t>
  </si>
  <si>
    <t>FUEL_EMI.ktCO2.MT.CHI.OTHER_CHEM.PROCESSING.MICROW.ELEC</t>
  </si>
  <si>
    <t>FUEL_EMI.ktCO2.MT.CHI.OTHER_CHEM.PROC_HEAT.TOTAL.TOTAL</t>
  </si>
  <si>
    <t>FUEL_EMI.ktCO2.MT.CHI.OTHER_CHEM.PROC_HEAT.THERM.TOTAL</t>
  </si>
  <si>
    <t>FUEL_EMI.ktCO2.MT.CHI.OTHER_CHEM.PROC_HEAT.THERM.SOLIDS</t>
  </si>
  <si>
    <t>FUEL_EMI.ktCO2.MT.CHI.OTHER_CHEM.PROC_HEAT.THERM.LPG</t>
  </si>
  <si>
    <t>FUEL_EMI.ktCO2.MT.CHI.OTHER_CHEM.PROC_HEAT.THERM.DIESEL_LIQBIO</t>
  </si>
  <si>
    <t>FUEL_EMI.ktCO2.MT.CHI.OTHER_CHEM.PROC_HEAT.THERM.RFO</t>
  </si>
  <si>
    <t>FUEL_EMI.ktCO2.MT.CHI.OTHER_CHEM.PROC_HEAT.THERM.NG_BIOGAS</t>
  </si>
  <si>
    <t>FUEL_EMI.ktCO2.MT.CHI.OTHER_CHEM.PROC_HEAT.ELEC.ELEC</t>
  </si>
  <si>
    <t>FUEL_EMI.ktCO2.MT.CHI.OTHER_CHEM.PROC_COOL.THERM.NG_BIOGAS</t>
  </si>
  <si>
    <t>FUEL_EMI.ktCO2.MT.CHI.OTHER_CHEM.PROC_COOL_STEAM.TOTAL.TOTAL</t>
  </si>
  <si>
    <t>FUEL_EMI.ktCO2.MT.CHI.OTHER_CHEM.PROC_COOL_STEAM.STEAM.SOLIDS</t>
  </si>
  <si>
    <t>FUEL_EMI.ktCO2.MT.CHI.OTHER_CHEM.PROC_COOL_STEAM.STEAM.RFG</t>
  </si>
  <si>
    <t>FUEL_EMI.ktCO2.MT.CHI.OTHER_CHEM.PROC_COOL_STEAM.STEAM.LPG</t>
  </si>
  <si>
    <t>FUEL_EMI.ktCO2.MT.CHI.OTHER_CHEM.PROC_COOL_STEAM.STEAM.DIESEL_LIQBIO</t>
  </si>
  <si>
    <t>FUEL_EMI.ktCO2.MT.CHI.OTHER_CHEM.PROC_COOL_STEAM.STEAM.RFO</t>
  </si>
  <si>
    <t>FUEL_EMI.ktCO2.MT.CHI.OTHER_CHEM.PROC_COOL_STEAM.STEAM.OTHER</t>
  </si>
  <si>
    <t>FUEL_EMI.ktCO2.MT.CHI.OTHER_CHEM.PROC_COOL_STEAM.STEAM.NG_BIOGAS</t>
  </si>
  <si>
    <t>FUEL_EMI.ktCO2.MT.CHI.OTHER_CHEM.PROC_COOL_STEAM.STEAM.DERIVED</t>
  </si>
  <si>
    <t>FUEL_EMI.ktCO2.MT.CHI.OTHER_CHEM.PROC_COOL_STEAM.STEAM.BIOMASS_WASTE</t>
  </si>
  <si>
    <t>FUEL_EMI.ktCO2.MT.CHI.OTHER_CHEM.PROC_COOL_STEAM.STEAM.STEAM_DISTR</t>
  </si>
  <si>
    <t>FUEL_EMI.ktCO2.MT.CHI.OTHER_CHEM.PROC_COOL.ELEC.ELEC</t>
  </si>
  <si>
    <t>FUEL_EMI.ktCO2.MT.CHI.OTHER_CHEM.GENERIC.MECH.ELEC</t>
  </si>
  <si>
    <t>PROCESS_EMI.ktCO2.MT.CHI.OTHER_CHEM</t>
  </si>
  <si>
    <t>FUEL_EMI.ktCO2.MT.CHI.PHARM.TOTAL.TOTAL.TOTAL</t>
  </si>
  <si>
    <t>FUEL_EMI.ktCO2.MT.CHI.PHARM.LIGHT.GENERIC.ELEC</t>
  </si>
  <si>
    <t>FUEL_EMI.ktCO2.MT.CHI.PHARM.AIRCOMP.GENERIC.ELEC</t>
  </si>
  <si>
    <t>FUEL_EMI.ktCO2.MT.CHI.PHARM.MOTOR.GENERIC.ELEC</t>
  </si>
  <si>
    <t>FUEL_EMI.ktCO2.MT.CHI.PHARM.FANS.GENERIC.ELEC</t>
  </si>
  <si>
    <t>FUEL_EMI.ktCO2.MT.CHI.PHARM.LOW_ENTH.TOTAL.TOTAL</t>
  </si>
  <si>
    <t>FUEL_EMI.ktCO2.MT.CHI.PHARM.LOW_ENTH.THERM.DIESEL_LIQBIO</t>
  </si>
  <si>
    <t>FUEL_EMI.ktCO2.MT.CHI.PHARM.LOW_ENTH.THERM.NG_BIOGAS</t>
  </si>
  <si>
    <t>FUEL_EMI.ktCO2.MT.CHI.PHARM.LOW_ENTH.THERM.SOLAR_GEO</t>
  </si>
  <si>
    <t>FUEL_EMI.ktCO2.MT.CHI.PHARM.LOW_ENTH.HP.AMBIENT</t>
  </si>
  <si>
    <t>FUEL_EMI.ktCO2.MT.CHI.PHARM.LOW_ENTH.THERM.ELEC</t>
  </si>
  <si>
    <t>FUEL_EMI.ktCO2.MT.CHI.PHARM.PROCESSING_STEAM.TOTAL.TOTAL</t>
  </si>
  <si>
    <t>FUEL_EMI.ktCO2.MT.CHI.PHARM.PROCESSING_STEAM.STEAM.SOLIDS</t>
  </si>
  <si>
    <t>FUEL_EMI.ktCO2.MT.CHI.PHARM.PROCESSING_STEAM.STEAM.RFG</t>
  </si>
  <si>
    <t>FUEL_EMI.ktCO2.MT.CHI.PHARM.PROCESSING_STEAM.STEAM.LPG</t>
  </si>
  <si>
    <t>FUEL_EMI.ktCO2.MT.CHI.PHARM.PROCESSING_STEAM.STEAM.DIESEL_LIQBIO</t>
  </si>
  <si>
    <t>FUEL_EMI.ktCO2.MT.CHI.PHARM.PROCESSING_STEAM.STEAM.RFO</t>
  </si>
  <si>
    <t>FUEL_EMI.ktCO2.MT.CHI.PHARM.PROCESSING_STEAM.STEAM.OTHER</t>
  </si>
  <si>
    <t>FUEL_EMI.ktCO2.MT.CHI.PHARM.PROCESSING_STEAM.STEAM.NG_BIOGAS</t>
  </si>
  <si>
    <t>FUEL_EMI.ktCO2.MT.CHI.PHARM.PROCESSING_STEAM.STEAM.DERIVED</t>
  </si>
  <si>
    <t>FUEL_EMI.ktCO2.MT.CHI.PHARM.PROCESSING_STEAM.STEAM.BIOMASS_WASTE</t>
  </si>
  <si>
    <t>FUEL_EMI.ktCO2.MT.CHI.PHARM.PROCESSING_STEAM.STEAM.STEAM_DISTR</t>
  </si>
  <si>
    <t>FUEL_EMI.ktCO2.MT.CHI.PHARM.PROCESSING.MICROW.ELEC</t>
  </si>
  <si>
    <t>FUEL_EMI.ktCO2.MT.CHI.PHARM.PROC_HEAT.TOTAL.TOTAL</t>
  </si>
  <si>
    <t>FUEL_EMI.ktCO2.MT.CHI.PHARM.PROC_HEAT.THERM.TOTAL</t>
  </si>
  <si>
    <t>FUEL_EMI.ktCO2.MT.CHI.PHARM.PROC_HEAT.THERM.SOLIDS</t>
  </si>
  <si>
    <t>FUEL_EMI.ktCO2.MT.CHI.PHARM.PROC_HEAT.THERM.LPG</t>
  </si>
  <si>
    <t>FUEL_EMI.ktCO2.MT.CHI.PHARM.PROC_HEAT.THERM.DIESEL_LIQBIO</t>
  </si>
  <si>
    <t>FUEL_EMI.ktCO2.MT.CHI.PHARM.PROC_HEAT.THERM.RFO</t>
  </si>
  <si>
    <t>FUEL_EMI.ktCO2.MT.CHI.PHARM.PROC_HEAT.THERM.NG_BIOGAS</t>
  </si>
  <si>
    <t>FUEL_EMI.ktCO2.MT.CHI.PHARM.PROC_HEAT.ELEC.ELEC</t>
  </si>
  <si>
    <t>FUEL_EMI.ktCO2.MT.CHI.PHARM.PROC_COOL.THERM.NG_BIOGAS</t>
  </si>
  <si>
    <t>FUEL_EMI.ktCO2.MT.CHI.PHARM.PROC_COOL_STEAM.TOTAL.TOTAL</t>
  </si>
  <si>
    <t>FUEL_EMI.ktCO2.MT.CHI.PHARM.PROC_COOL_STEAM.STEAM.SOLIDS</t>
  </si>
  <si>
    <t>FUEL_EMI.ktCO2.MT.CHI.PHARM.PROC_COOL_STEAM.STEAM.RFG</t>
  </si>
  <si>
    <t>FUEL_EMI.ktCO2.MT.CHI.PHARM.PROC_COOL_STEAM.STEAM.LPG</t>
  </si>
  <si>
    <t>FUEL_EMI.ktCO2.MT.CHI.PHARM.PROC_COOL_STEAM.STEAM.DIESEL_LIQBIO</t>
  </si>
  <si>
    <t>FUEL_EMI.ktCO2.MT.CHI.PHARM.PROC_COOL_STEAM.STEAM.RFO</t>
  </si>
  <si>
    <t>FUEL_EMI.ktCO2.MT.CHI.PHARM.PROC_COOL_STEAM.STEAM.OTHER</t>
  </si>
  <si>
    <t>FUEL_EMI.ktCO2.MT.CHI.PHARM.PROC_COOL_STEAM.STEAM.NG_BIOGAS</t>
  </si>
  <si>
    <t>FUEL_EMI.ktCO2.MT.CHI.PHARM.PROC_COOL_STEAM.STEAM.DERIVED</t>
  </si>
  <si>
    <t>FUEL_EMI.ktCO2.MT.CHI.PHARM.PROC_COOL_STEAM.STEAM.BIOMASS_WASTE</t>
  </si>
  <si>
    <t>FUEL_EMI.ktCO2.MT.CHI.PHARM.PROC_COOL_STEAM.STEAM.STEAM_DISTR</t>
  </si>
  <si>
    <t>FUEL_EMI.ktCO2.MT.CHI.PHARM.PROC_COOL.ELEC.ELEC</t>
  </si>
  <si>
    <t>FUEL_EMI.ktCO2.MT.CHI.PHARM.GENERIC.MECH.ELEC</t>
  </si>
  <si>
    <t>Basic chemicals (over energy consumption, without process emissions)</t>
  </si>
  <si>
    <t>Other chemicals (without process emissions)</t>
  </si>
  <si>
    <t>VA.Meuro2015.MT.NMM.CEM</t>
  </si>
  <si>
    <t>VA.Meuro2015.MT.NMM.CER</t>
  </si>
  <si>
    <t>VA.Meuro2015.MT.NMM.GLASS</t>
  </si>
  <si>
    <t>Cement (kt)</t>
  </si>
  <si>
    <t>OUTPUT.kt.MT.NMM.CEM</t>
  </si>
  <si>
    <t>Ceramics &amp; other NMM (kt bricks eq.)</t>
  </si>
  <si>
    <t>OUTPUT.kt.MT.NMM.CER</t>
  </si>
  <si>
    <t>Glass production  (kt)</t>
  </si>
  <si>
    <t>OUTPUT.kt.MT.NMM.GLASS</t>
  </si>
  <si>
    <t>CAP.kt.MT.NMM.CEM</t>
  </si>
  <si>
    <t>CAP.kt.MT.NMM.CER</t>
  </si>
  <si>
    <t>CAP.kt.MT.NMM.GLASS</t>
  </si>
  <si>
    <t>NEWCAP.kt.MT.NMM.CEM</t>
  </si>
  <si>
    <t>NEWCAP.kt.MT.NMM.CER</t>
  </si>
  <si>
    <t>NEWCAP.kt.MT.NMM.GLASS</t>
  </si>
  <si>
    <t>FEC.ktoe.MT.NMM.TOTAL.TOTAL.TOTAL.TOTAL</t>
  </si>
  <si>
    <t>FEC.ktoe.MT.NMM.TOTAL.TOTAL.TOTAL.SOLIDS</t>
  </si>
  <si>
    <t>FEC.ktoe.MT.NMM.TOTAL.TOTAL.TOTAL.RFG</t>
  </si>
  <si>
    <t>FEC.ktoe.MT.NMM.TOTAL.TOTAL.TOTAL.LPG</t>
  </si>
  <si>
    <t>FEC.ktoe.MT.NMM.TOTAL.TOTAL.TOTAL.DIESEL</t>
  </si>
  <si>
    <t>FEC.ktoe.MT.NMM.TOTAL.TOTAL.TOTAL.RFO</t>
  </si>
  <si>
    <t>FEC.ktoe.MT.NMM.TOTAL.TOTAL.TOTAL.OTHER</t>
  </si>
  <si>
    <t>FEC.ktoe.MT.NMM.TOTAL.TOTAL.TOTAL.NG</t>
  </si>
  <si>
    <t>FEC.ktoe.MT.NMM.TOTAL.TOTAL.TOTAL.DERIVED</t>
  </si>
  <si>
    <t>FEC.ktoe.MT.NMM.TOTAL.TOTAL.TOTAL.BIOMASS_WASTE</t>
  </si>
  <si>
    <t>FEC.ktoe.MT.NMM.TOTAL.TOTAL.TOTAL.BIOGAS</t>
  </si>
  <si>
    <t>FEC.ktoe.MT.NMM.TOTAL.TOTAL.TOTAL.LIQBIO</t>
  </si>
  <si>
    <t>FEC.ktoe.MT.NMM.TOTAL.TOTAL.TOTAL.SOLAR</t>
  </si>
  <si>
    <t>FEC.ktoe.MT.NMM.TOTAL.TOTAL.TOTAL.GEO</t>
  </si>
  <si>
    <t>FEC.ktoe.MT.NMM.TOTAL.TOTAL.TOTAL.AMBIENT</t>
  </si>
  <si>
    <t>FEC.ktoe.MT.NMM.TOTAL.TOTAL.TOTAL.STEAM_DISTR</t>
  </si>
  <si>
    <t>FEC.ktoe.MT.NMM.TOTAL.TOTAL.TOTAL.ELEC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</si>
  <si>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</si>
  <si>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</si>
  <si>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</si>
  <si>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FEC.ktoe.MT.NMM.CEM.TOTAL.TOTAL.TOTAL</t>
  </si>
  <si>
    <t>FEC.ktoe.MT.NMM.CEM.LIGHT.GENERIC.ELEC</t>
  </si>
  <si>
    <t>FEC.ktoe.MT.NMM.CEM.AIRCOMP.GENERIC.ELEC</t>
  </si>
  <si>
    <t>FEC.ktoe.MT.NMM.CEM.MOTOR.GENERIC.ELEC</t>
  </si>
  <si>
    <t>FEC.ktoe.MT.NMM.CEM.FANS.GENERIC.ELEC</t>
  </si>
  <si>
    <t>FEC.ktoe.MT.NMM.CEM.LOW_ENTH.TOTAL.TOTAL</t>
  </si>
  <si>
    <t>FEC.ktoe.MT.NMM.CEM.LOW_ENTH.THERM.DIESEL_LIQBIO</t>
  </si>
  <si>
    <t>FEC.ktoe.MT.NMM.CEM.LOW_ENTH.THERM.NG_BIOGAS</t>
  </si>
  <si>
    <t>FEC.ktoe.MT.NMM.CEM.LOW_ENTH.THERM.SOLAR_GEO</t>
  </si>
  <si>
    <t>FEC.ktoe.MT.NMM.CEM.LOW_ENTH.HP.AMBIENT</t>
  </si>
  <si>
    <t>FEC.ktoe.MT.NMM.CEM.LOW_ENTH.THERM.ELEC</t>
  </si>
  <si>
    <t>Cement: Grinding, milling of raw material</t>
  </si>
  <si>
    <t>FEC.ktoe.MT.NMM.CEM.GRINDING_RAW.MECH.ELEC</t>
  </si>
  <si>
    <t>Cement: Pre-heating and pre-calcination</t>
  </si>
  <si>
    <t>FEC.ktoe.MT.NMM.CEM.PREHEAT.TOTAL.TOTAL</t>
  </si>
  <si>
    <t>FEC.ktoe.MT.NMM.CEM.PREHEAT.THERM.SOLIDS</t>
  </si>
  <si>
    <t>FEC.ktoe.MT.NMM.CEM.PREHEAT.THERM.LPG</t>
  </si>
  <si>
    <t>FEC.ktoe.MT.NMM.CEM.PREHEAT.THERM.DIESEL_LIQBIO</t>
  </si>
  <si>
    <t>FEC.ktoe.MT.NMM.CEM.PREHEAT.THERM.RFO</t>
  </si>
  <si>
    <t>FEC.ktoe.MT.NMM.CEM.PREHEAT.THERM.OTHER</t>
  </si>
  <si>
    <t>FEC.ktoe.MT.NMM.CEM.PREHEAT.THERM.NG_BIOGAS</t>
  </si>
  <si>
    <t>FEC.ktoe.MT.NMM.CEM.PREHEAT.THERM.BIOMASS_WASTE</t>
  </si>
  <si>
    <t>Cement: Clinker production (kilns)</t>
  </si>
  <si>
    <t>FEC.ktoe.MT.NMM.CEM.KILN.TOTAL.TOTAL</t>
  </si>
  <si>
    <t>FEC.ktoe.MT.NMM.CEM.KILN.THERM.SOLIDS</t>
  </si>
  <si>
    <t>FEC.ktoe.MT.NMM.CEM.KILN.THERM.LPG</t>
  </si>
  <si>
    <t>FEC.ktoe.MT.NMM.CEM.KILN.THERM.DIESEL_LIQBIO</t>
  </si>
  <si>
    <t>FEC.ktoe.MT.NMM.CEM.KILN.THERM.RFO</t>
  </si>
  <si>
    <t>FEC.ktoe.MT.NMM.CEM.KILN.THERM.OTHER</t>
  </si>
  <si>
    <t>FEC.ktoe.MT.NMM.CEM.KILN.THERM.NG_BIOGAS</t>
  </si>
  <si>
    <t>FEC.ktoe.MT.NMM.CEM.KILN.THERM.BIOMASS_WASTE</t>
  </si>
  <si>
    <t>Cement: Grinding, packaging and precasting</t>
  </si>
  <si>
    <t>Cement: Grinding, packaging and precasting (electricity)</t>
  </si>
  <si>
    <t>FEC.ktoe.MT.NMM.CEM.PRECAST.MECH.ELEC</t>
  </si>
  <si>
    <t>Cement: Precasting - Steam</t>
  </si>
  <si>
    <t>FEC.ktoe.MT.NMM.CEM.PRECAST_STEAM.TOTAL.TOTAL</t>
  </si>
  <si>
    <t>FEC.ktoe.MT.NMM.CEM.PRECAST_STEAM.STEAM.SOLIDS</t>
  </si>
  <si>
    <t>FEC.ktoe.MT.NMM.CEM.PRECAST_STEAM.STEAM.RFG</t>
  </si>
  <si>
    <t>FEC.ktoe.MT.NMM.CEM.PRECAST_STEAM.STEAM.LPG</t>
  </si>
  <si>
    <t>FEC.ktoe.MT.NMM.CEM.PRECAST_STEAM.STEAM.DIESEL_LIQBIO</t>
  </si>
  <si>
    <t>FEC.ktoe.MT.NMM.CEM.PRECAST_STEAM.STEAM.RFO</t>
  </si>
  <si>
    <t>FEC.ktoe.MT.NMM.CEM.PRECAST_STEAM.STEAM.OTHER</t>
  </si>
  <si>
    <t>FEC.ktoe.MT.NMM.CEM.PRECAST_STEAM.STEAM.NG_BIOGAS</t>
  </si>
  <si>
    <t>FEC.ktoe.MT.NMM.CEM.PRECAST_STEAM.STEAM.DERIVED</t>
  </si>
  <si>
    <t>FEC.ktoe.MT.NMM.CEM.PRECAST_STEAM.STEAM.BIOMASS_WASTE</t>
  </si>
  <si>
    <t>FEC.ktoe.MT.NMM.CEM.PRECAST_STEAM.STEAM.STEAM_DISTR</t>
  </si>
  <si>
    <t>FEC.ktoe.MT.NMM.CER.TOTAL.TOTAL.TOTAL</t>
  </si>
  <si>
    <t>FEC.ktoe.MT.NMM.CER.LIGHT.GENERIC.ELEC</t>
  </si>
  <si>
    <t>FEC.ktoe.MT.NMM.CER.AIRCOMP.GENERIC.ELEC</t>
  </si>
  <si>
    <t>FEC.ktoe.MT.NMM.CER.MOTOR.GENERIC.ELEC</t>
  </si>
  <si>
    <t>FEC.ktoe.MT.NMM.CER.FANS.GENERIC.ELEC</t>
  </si>
  <si>
    <t>FEC.ktoe.MT.NMM.CER.LOW_ENTH.TOTAL.TOTAL</t>
  </si>
  <si>
    <t>FEC.ktoe.MT.NMM.CER.LOW_ENTH.THERM.DIESEL_LIQBIO</t>
  </si>
  <si>
    <t>FEC.ktoe.MT.NMM.CER.LOW_ENTH.THERM.NG_BIOGAS</t>
  </si>
  <si>
    <t>FEC.ktoe.MT.NMM.CER.LOW_ENTH.THERM.SOLAR_GEO</t>
  </si>
  <si>
    <t>FEC.ktoe.MT.NMM.CER.LOW_ENTH.HP.AMBIENT</t>
  </si>
  <si>
    <t>FEC.ktoe.MT.NMM.CER.LOW_ENTH.THERM.ELEC</t>
  </si>
  <si>
    <t>Ceramics: Mixing of raw material</t>
  </si>
  <si>
    <t>FEC.ktoe.MT.NMM.CER.MIXING.MECH.ELEC</t>
  </si>
  <si>
    <t>Ceramics: Drying and sintering of raw material</t>
  </si>
  <si>
    <t>Ceramics: Thermal drying and sintering</t>
  </si>
  <si>
    <t>FEC.ktoe.MT.NMM.CER.DRYING.TOTAL.TOTAL</t>
  </si>
  <si>
    <t>FEC.ktoe.MT.NMM.CER.DRYING.THERM.SOLIDS</t>
  </si>
  <si>
    <t>FEC.ktoe.MT.NMM.CER.DRYING.THERM.LPG</t>
  </si>
  <si>
    <t>FEC.ktoe.MT.NMM.CER.DRYING.THERM.DIESEL_LIQBIO</t>
  </si>
  <si>
    <t>FEC.ktoe.MT.NMM.CER.DRYING.THERM.RFO</t>
  </si>
  <si>
    <t>FEC.ktoe.MT.NMM.CER.DRYING.THERM.NG_BIOGAS</t>
  </si>
  <si>
    <t>Ceramics: Steam drying and sintering</t>
  </si>
  <si>
    <t>FEC.ktoe.MT.NMM.CER.DRYING_STEAM.TOTAL.TOTAL</t>
  </si>
  <si>
    <t>FEC.ktoe.MT.NMM.CER.DRYING_STEAM.STEAM.SOLIDS</t>
  </si>
  <si>
    <t>FEC.ktoe.MT.NMM.CER.DRYING_STEAM.STEAM.RFG</t>
  </si>
  <si>
    <t>FEC.ktoe.MT.NMM.CER.DRYING_STEAM.STEAM.LPG</t>
  </si>
  <si>
    <t>FEC.ktoe.MT.NMM.CER.DRYING_STEAM.STEAM.DIESEL_LIQBIO</t>
  </si>
  <si>
    <t>FEC.ktoe.MT.NMM.CER.DRYING_STEAM.STEAM.RFO</t>
  </si>
  <si>
    <t>FEC.ktoe.MT.NMM.CER.DRYING_STEAM.STEAM.OTHER</t>
  </si>
  <si>
    <t>FEC.ktoe.MT.NMM.CER.DRYING_STEAM.STEAM.NG_BIOGAS</t>
  </si>
  <si>
    <t>FEC.ktoe.MT.NMM.CER.DRYING_STEAM.STEAM.DERIVED</t>
  </si>
  <si>
    <t>FEC.ktoe.MT.NMM.CER.DRYING_STEAM.STEAM.BIOMASS_WASTE</t>
  </si>
  <si>
    <t>FEC.ktoe.MT.NMM.CER.DRYING_STEAM.STEAM.STEAM_DISTR</t>
  </si>
  <si>
    <t>Ceramics: Microwave drying and sintering</t>
  </si>
  <si>
    <t>FEC.ktoe.MT.NMM.CER.DRYING_MICROW.MICROW.ELEC</t>
  </si>
  <si>
    <t>Ceramics: Primary production process</t>
  </si>
  <si>
    <t>Ceramics: Thermal kiln</t>
  </si>
  <si>
    <t>FEC.ktoe.MT.NMM.CER.KILN_THERM.TOTAL.TOTAL</t>
  </si>
  <si>
    <t>FEC.ktoe.MT.NMM.CER.KILN_THERM.THERM.SOLIDS</t>
  </si>
  <si>
    <t>FEC.ktoe.MT.NMM.CER.KILN_THERM.THERM.LPG</t>
  </si>
  <si>
    <t>FEC.ktoe.MT.NMM.CER.KILN_THERM.THERM.DIESEL_LIQBIO</t>
  </si>
  <si>
    <t>FEC.ktoe.MT.NMM.CER.KILN_THERM.THERM.RFO</t>
  </si>
  <si>
    <t>FEC.ktoe.MT.NMM.CER.KILN_THERM.THERM.OTHER</t>
  </si>
  <si>
    <t>FEC.ktoe.MT.NMM.CER.KILN_THERM.THERM.NG_BIOGAS</t>
  </si>
  <si>
    <t>FEC.ktoe.MT.NMM.CER.KILN_THERM.THERM.BIOMASS_WASTE</t>
  </si>
  <si>
    <t>Ceramics: Electric kiln</t>
  </si>
  <si>
    <t>FEC.ktoe.MT.NMM.CER.KILN_ELEC.ELEC.ELEC</t>
  </si>
  <si>
    <t>Ceramics: Product finishing</t>
  </si>
  <si>
    <t>Ceramics: Thermal furnace</t>
  </si>
  <si>
    <t>FEC.ktoe.MT.NMM.CER.FINISHING.TOTAL.TOTAL</t>
  </si>
  <si>
    <t>FEC.ktoe.MT.NMM.CER.FINISHING.THERM.SOLIDS</t>
  </si>
  <si>
    <t>FEC.ktoe.MT.NMM.CER.FINISHING.THERM.LPG</t>
  </si>
  <si>
    <t>FEC.ktoe.MT.NMM.CER.FINISHING.THERM.DIESEL_LIQBIO</t>
  </si>
  <si>
    <t>FEC.ktoe.MT.NMM.CER.FINISHING.THERM.RFO</t>
  </si>
  <si>
    <t>FEC.ktoe.MT.NMM.CER.FINISHING.THERM.NG_BIOGAS</t>
  </si>
  <si>
    <t>Ceramics: Electric furnace</t>
  </si>
  <si>
    <t>FEC.ktoe.MT.NMM.CER.FINISHING_ELEC.ELEC.ELEC</t>
  </si>
  <si>
    <t>FEC.ktoe.MT.NMM.GLASS.TOTAL.TOTAL.TOTAL</t>
  </si>
  <si>
    <t>FEC.ktoe.MT.NMM.GLASS.LIGHT.GENERIC.ELEC</t>
  </si>
  <si>
    <t>FEC.ktoe.MT.NMM.GLASS.AIRCOMP.GENERIC.ELEC</t>
  </si>
  <si>
    <t>FEC.ktoe.MT.NMM.GLASS.MOTOR.GENERIC.ELEC</t>
  </si>
  <si>
    <t>FEC.ktoe.MT.NMM.GLASS.FANS.GENERIC.ELEC</t>
  </si>
  <si>
    <t>FEC.ktoe.MT.NMM.GLASS.LOW_ENTH.TOTAL.TOTAL</t>
  </si>
  <si>
    <t>FEC.ktoe.MT.NMM.GLASS.LOW_ENTH.THERM.DIESEL_LIQBIO</t>
  </si>
  <si>
    <t>FEC.ktoe.MT.NMM.GLASS.LOW_ENTH.THERM.NG_BIOGAS</t>
  </si>
  <si>
    <t>FEC.ktoe.MT.NMM.GLASS.LOW_ENTH.THERM.SOLAR_GEO</t>
  </si>
  <si>
    <t>FEC.ktoe.MT.NMM.GLASS.LOW_ENTH.HP.AMBIENT</t>
  </si>
  <si>
    <t>FEC.ktoe.MT.NMM.GLASS.LOW_ENTH.THERM.ELEC</t>
  </si>
  <si>
    <t>Glass: Melting tank</t>
  </si>
  <si>
    <t>Glass: Thermal melting tank</t>
  </si>
  <si>
    <t>FEC.ktoe.MT.NMM.GLASS.MELTING.TOTAL.TOTAL</t>
  </si>
  <si>
    <t>FEC.ktoe.MT.NMM.GLASS.MELTING.THERM.SOLIDS</t>
  </si>
  <si>
    <t>FEC.ktoe.MT.NMM.GLASS.MELTING.THERM.LPG</t>
  </si>
  <si>
    <t>FEC.ktoe.MT.NMM.GLASS.MELTING.THERM.DIESEL_LIQBIO</t>
  </si>
  <si>
    <t>FEC.ktoe.MT.NMM.GLASS.MELTING.THERM.RFO</t>
  </si>
  <si>
    <t>FEC.ktoe.MT.NMM.GLASS.MELTING.THERM.NG_BIOGAS</t>
  </si>
  <si>
    <t>Glass: Electric melting tank</t>
  </si>
  <si>
    <t>FEC.ktoe.MT.NMM.GLASS.MELTING_ELEC.ELEC.ELEC</t>
  </si>
  <si>
    <t>Glass: Forming</t>
  </si>
  <si>
    <t>FEC.ktoe.MT.NMM.GLASS.FORMING.ELEC.ELEC</t>
  </si>
  <si>
    <t>Glass: Annealing</t>
  </si>
  <si>
    <t>Glass: Annealing - thermal</t>
  </si>
  <si>
    <t>FEC.ktoe.MT.NMM.GLASS.ANNEALING.TOTAL.TOTAL</t>
  </si>
  <si>
    <t>FEC.ktoe.MT.NMM.GLASS.ANNEALING.THERM.SOLIDS</t>
  </si>
  <si>
    <t>FEC.ktoe.MT.NMM.GLASS.ANNEALING.THERM.LPG</t>
  </si>
  <si>
    <t>FEC.ktoe.MT.NMM.GLASS.ANNEALING.THERM.DIESEL_LIQBIO</t>
  </si>
  <si>
    <t>FEC.ktoe.MT.NMM.GLASS.ANNEALING.THERM.RFO</t>
  </si>
  <si>
    <t>FEC.ktoe.MT.NMM.GLASS.ANNEALING.THERM.NG_BIOGAS</t>
  </si>
  <si>
    <t>Glass: Annealing - electric</t>
  </si>
  <si>
    <t>FEC.ktoe.MT.NMM.GLASS.ANNEALING_ELEC.ELEC.ELEC</t>
  </si>
  <si>
    <t>Glass: Finishing processes</t>
  </si>
  <si>
    <t>FEC.ktoe.MT.NMM.GLASS.FINISHING.ELEC.ELEC</t>
  </si>
  <si>
    <t>Cement: Grinding, packaging - electric</t>
  </si>
  <si>
    <t>Cement: Precasting - steam</t>
  </si>
  <si>
    <t>UED.ktoe.MT.NMM.CEM.TOTAL.TOTAL.TOTAL</t>
  </si>
  <si>
    <t>UED.ktoe.MT.NMM.CEM.LIGHT.GENERIC.ELEC</t>
  </si>
  <si>
    <t>UED.ktoe.MT.NMM.CEM.AIRCOMP.GENERIC.ELEC</t>
  </si>
  <si>
    <t>UED.ktoe.MT.NMM.CEM.MOTOR.GENERIC.ELEC</t>
  </si>
  <si>
    <t>UED.ktoe.MT.NMM.CEM.FANS.GENERIC.ELEC</t>
  </si>
  <si>
    <t>UED.ktoe.MT.NMM.CEM.LOW_ENTH.TOTAL.TOTAL</t>
  </si>
  <si>
    <t>UED.ktoe.MT.NMM.CEM.LOW_ENTH.THERM.DIESEL_LIQBIO</t>
  </si>
  <si>
    <t>UED.ktoe.MT.NMM.CEM.LOW_ENTH.THERM.NG_BIOGAS</t>
  </si>
  <si>
    <t>UED.ktoe.MT.NMM.CEM.LOW_ENTH.THERM.SOLAR_GEO</t>
  </si>
  <si>
    <t>UED.ktoe.MT.NMM.CEM.LOW_ENTH.HP.AMBIENT</t>
  </si>
  <si>
    <t>UED.ktoe.MT.NMM.CEM.LOW_ENTH.THERM.ELEC</t>
  </si>
  <si>
    <t>UED.ktoe.MT.NMM.CEM.GRINDING_RAW.MECH.ELEC</t>
  </si>
  <si>
    <t>UED.ktoe.MT.NMM.CEM.PREHEAT.TOTAL.TOTAL</t>
  </si>
  <si>
    <t>UED.ktoe.MT.NMM.CEM.PREHEAT.THERM.SOLIDS</t>
  </si>
  <si>
    <t>UED.ktoe.MT.NMM.CEM.PREHEAT.THERM.LPG</t>
  </si>
  <si>
    <t>UED.ktoe.MT.NMM.CEM.PREHEAT.THERM.DIESEL_LIQBIO</t>
  </si>
  <si>
    <t>UED.ktoe.MT.NMM.CEM.PREHEAT.THERM.RFO</t>
  </si>
  <si>
    <t>UED.ktoe.MT.NMM.CEM.PREHEAT.THERM.OTHER</t>
  </si>
  <si>
    <t>UED.ktoe.MT.NMM.CEM.PREHEAT.THERM.NG_BIOGAS</t>
  </si>
  <si>
    <t>UED.ktoe.MT.NMM.CEM.PREHEAT.THERM.BIOMASS_WASTE</t>
  </si>
  <si>
    <t>UED.ktoe.MT.NMM.CEM.KILN.TOTAL.TOTAL</t>
  </si>
  <si>
    <t>UED.ktoe.MT.NMM.CEM.KILN.THERM.SOLIDS</t>
  </si>
  <si>
    <t>UED.ktoe.MT.NMM.CEM.KILN.THERM.LPG</t>
  </si>
  <si>
    <t>UED.ktoe.MT.NMM.CEM.KILN.THERM.DIESEL_LIQBIO</t>
  </si>
  <si>
    <t>UED.ktoe.MT.NMM.CEM.KILN.THERM.RFO</t>
  </si>
  <si>
    <t>UED.ktoe.MT.NMM.CEM.KILN.THERM.OTHER</t>
  </si>
  <si>
    <t>UED.ktoe.MT.NMM.CEM.KILN.THERM.NG_BIOGAS</t>
  </si>
  <si>
    <t>UED.ktoe.MT.NMM.CEM.KILN.THERM.BIOMASS_WASTE</t>
  </si>
  <si>
    <t>UED.ktoe.MT.NMM.CEM.PRECAST.MECH.ELEC</t>
  </si>
  <si>
    <t>UED.ktoe.MT.NMM.CEM.PRECAST_STEAM.TOTAL.TOTAL</t>
  </si>
  <si>
    <t>UED.ktoe.MT.NMM.CEM.PRECAST_STEAM.STEAM.SOLIDS</t>
  </si>
  <si>
    <t>UED.ktoe.MT.NMM.CEM.PRECAST_STEAM.STEAM.RFG</t>
  </si>
  <si>
    <t>UED.ktoe.MT.NMM.CEM.PRECAST_STEAM.STEAM.LPG</t>
  </si>
  <si>
    <t>UED.ktoe.MT.NMM.CEM.PRECAST_STEAM.STEAM.DIESEL_LIQBIO</t>
  </si>
  <si>
    <t>UED.ktoe.MT.NMM.CEM.PRECAST_STEAM.STEAM.RFO</t>
  </si>
  <si>
    <t>UED.ktoe.MT.NMM.CEM.PRECAST_STEAM.STEAM.OTHER</t>
  </si>
  <si>
    <t>UED.ktoe.MT.NMM.CEM.PRECAST_STEAM.STEAM.NG_BIOGAS</t>
  </si>
  <si>
    <t>UED.ktoe.MT.NMM.CEM.PRECAST_STEAM.STEAM.DERIVED</t>
  </si>
  <si>
    <t>UED.ktoe.MT.NMM.CEM.PRECAST_STEAM.STEAM.BIOMASS_WASTE</t>
  </si>
  <si>
    <t>UED.ktoe.MT.NMM.CEM.PRECAST_STEAM.STEAM.STEAM_DISTR</t>
  </si>
  <si>
    <t>UED.ktoe.MT.NMM.CER.TOTAL.TOTAL.TOTAL</t>
  </si>
  <si>
    <t>UED.ktoe.MT.NMM.CER.LIGHT.GENERIC.ELEC</t>
  </si>
  <si>
    <t>UED.ktoe.MT.NMM.CER.AIRCOMP.GENERIC.ELEC</t>
  </si>
  <si>
    <t>UED.ktoe.MT.NMM.CER.MOTOR.GENERIC.ELEC</t>
  </si>
  <si>
    <t>UED.ktoe.MT.NMM.CER.FANS.GENERIC.ELEC</t>
  </si>
  <si>
    <t>UED.ktoe.MT.NMM.CER.LOW_ENTH.TOTAL.TOTAL</t>
  </si>
  <si>
    <t>UED.ktoe.MT.NMM.CER.LOW_ENTH.THERM.DIESEL_LIQBIO</t>
  </si>
  <si>
    <t>UED.ktoe.MT.NMM.CER.LOW_ENTH.THERM.NG_BIOGAS</t>
  </si>
  <si>
    <t>UED.ktoe.MT.NMM.CER.LOW_ENTH.THERM.SOLAR_GEO</t>
  </si>
  <si>
    <t>UED.ktoe.MT.NMM.CER.LOW_ENTH.HP.AMBIENT</t>
  </si>
  <si>
    <t>UED.ktoe.MT.NMM.CER.LOW_ENTH.THERM.ELEC</t>
  </si>
  <si>
    <t>UED.ktoe.MT.NMM.CER.MIXING.MECH.ELEC</t>
  </si>
  <si>
    <t>UED.ktoe.MT.NMM.CER.DRYING.TOTAL.TOTAL</t>
  </si>
  <si>
    <t>UED.ktoe.MT.NMM.CER.DRYING.THERM.SOLIDS</t>
  </si>
  <si>
    <t>UED.ktoe.MT.NMM.CER.DRYING.THERM.LPG</t>
  </si>
  <si>
    <t>UED.ktoe.MT.NMM.CER.DRYING.THERM.DIESEL_LIQBIO</t>
  </si>
  <si>
    <t>UED.ktoe.MT.NMM.CER.DRYING.THERM.RFO</t>
  </si>
  <si>
    <t>UED.ktoe.MT.NMM.CER.DRYING.THERM.NG_BIOGAS</t>
  </si>
  <si>
    <t>UED.ktoe.MT.NMM.CER.DRYING_STEAM.TOTAL.TOTAL</t>
  </si>
  <si>
    <t>UED.ktoe.MT.NMM.CER.DRYING_STEAM.STEAM.SOLIDS</t>
  </si>
  <si>
    <t>UED.ktoe.MT.NMM.CER.DRYING_STEAM.STEAM.RFG</t>
  </si>
  <si>
    <t>UED.ktoe.MT.NMM.CER.DRYING_STEAM.STEAM.LPG</t>
  </si>
  <si>
    <t>UED.ktoe.MT.NMM.CER.DRYING_STEAM.STEAM.DIESEL_LIQBIO</t>
  </si>
  <si>
    <t>UED.ktoe.MT.NMM.CER.DRYING_STEAM.STEAM.RFO</t>
  </si>
  <si>
    <t>UED.ktoe.MT.NMM.CER.DRYING_STEAM.STEAM.OTHER</t>
  </si>
  <si>
    <t>UED.ktoe.MT.NMM.CER.DRYING_STEAM.STEAM.NG_BIOGAS</t>
  </si>
  <si>
    <t>UED.ktoe.MT.NMM.CER.DRYING_STEAM.STEAM.DERIVED</t>
  </si>
  <si>
    <t>UED.ktoe.MT.NMM.CER.DRYING_STEAM.STEAM.BIOMASS_WASTE</t>
  </si>
  <si>
    <t>UED.ktoe.MT.NMM.CER.DRYING_STEAM.STEAM.STEAM_DISTR</t>
  </si>
  <si>
    <t>UED.ktoe.MT.NMM.CER.DRYING_MICROW.MICROW.ELEC</t>
  </si>
  <si>
    <t>UED.ktoe.MT.NMM.CER.KILN_THERM.TOTAL.TOTAL</t>
  </si>
  <si>
    <t>UED.ktoe.MT.NMM.CER.KILN_THERM.THERM.SOLIDS</t>
  </si>
  <si>
    <t>UED.ktoe.MT.NMM.CER.KILN_THERM.THERM.LPG</t>
  </si>
  <si>
    <t>UED.ktoe.MT.NMM.CER.KILN_THERM.THERM.DIESEL_LIQBIO</t>
  </si>
  <si>
    <t>UED.ktoe.MT.NMM.CER.KILN_THERM.THERM.RFO</t>
  </si>
  <si>
    <t>UED.ktoe.MT.NMM.CER.KILN_THERM.THERM.OTHER</t>
  </si>
  <si>
    <t>UED.ktoe.MT.NMM.CER.KILN_THERM.THERM.NG_BIOGAS</t>
  </si>
  <si>
    <t>UED.ktoe.MT.NMM.CER.KILN_THERM.THERM.BIOMASS_WASTE</t>
  </si>
  <si>
    <t>UED.ktoe.MT.NMM.CER.KILN_ELEC.ELEC.ELEC</t>
  </si>
  <si>
    <t>UED.ktoe.MT.NMM.CER.FINISHING.TOTAL.TOTAL</t>
  </si>
  <si>
    <t>UED.ktoe.MT.NMM.CER.FINISHING.THERM.SOLIDS</t>
  </si>
  <si>
    <t>UED.ktoe.MT.NMM.CER.FINISHING.THERM.LPG</t>
  </si>
  <si>
    <t>UED.ktoe.MT.NMM.CER.FINISHING.THERM.DIESEL_LIQBIO</t>
  </si>
  <si>
    <t>UED.ktoe.MT.NMM.CER.FINISHING.THERM.RFO</t>
  </si>
  <si>
    <t>UED.ktoe.MT.NMM.CER.FINISHING.THERM.NG_BIOGAS</t>
  </si>
  <si>
    <t>UED.ktoe.MT.NMM.CER.FINISHING_ELEC.ELEC.ELEC</t>
  </si>
  <si>
    <t>UED.ktoe.MT.NMM.GLASS.TOTAL.TOTAL.TOTAL</t>
  </si>
  <si>
    <t>UED.ktoe.MT.NMM.GLASS.LIGHT.GENERIC.ELEC</t>
  </si>
  <si>
    <t>UED.ktoe.MT.NMM.GLASS.AIRCOMP.GENERIC.ELEC</t>
  </si>
  <si>
    <t>UED.ktoe.MT.NMM.GLASS.MOTOR.GENERIC.ELEC</t>
  </si>
  <si>
    <t>UED.ktoe.MT.NMM.GLASS.FANS.GENERIC.ELEC</t>
  </si>
  <si>
    <t>UED.ktoe.MT.NMM.GLASS.LOW_ENTH.TOTAL.TOTAL</t>
  </si>
  <si>
    <t>UED.ktoe.MT.NMM.GLASS.LOW_ENTH.THERM.DIESEL_LIQBIO</t>
  </si>
  <si>
    <t>UED.ktoe.MT.NMM.GLASS.LOW_ENTH.THERM.NG_BIOGAS</t>
  </si>
  <si>
    <t>UED.ktoe.MT.NMM.GLASS.LOW_ENTH.THERM.SOLAR_GEO</t>
  </si>
  <si>
    <t>UED.ktoe.MT.NMM.GLASS.LOW_ENTH.HP.AMBIENT</t>
  </si>
  <si>
    <t>UED.ktoe.MT.NMM.GLASS.LOW_ENTH.THERM.ELEC</t>
  </si>
  <si>
    <t>UED.ktoe.MT.NMM.GLASS.MELTING.TOTAL.TOTAL</t>
  </si>
  <si>
    <t>UED.ktoe.MT.NMM.GLASS.MELTING.THERM.SOLIDS</t>
  </si>
  <si>
    <t>UED.ktoe.MT.NMM.GLASS.MELTING.THERM.LPG</t>
  </si>
  <si>
    <t>UED.ktoe.MT.NMM.GLASS.MELTING.THERM.DIESEL_LIQBIO</t>
  </si>
  <si>
    <t>UED.ktoe.MT.NMM.GLASS.MELTING.THERM.RFO</t>
  </si>
  <si>
    <t>UED.ktoe.MT.NMM.GLASS.MELTING.THERM.NG_BIOGAS</t>
  </si>
  <si>
    <t>UED.ktoe.MT.NMM.GLASS.MELTING_ELEC.ELEC.ELEC</t>
  </si>
  <si>
    <t>UED.ktoe.MT.NMM.GLASS.FORMING.ELEC.ELEC</t>
  </si>
  <si>
    <t>UED.ktoe.MT.NMM.GLASS.ANNEALING.TOTAL.TOTAL</t>
  </si>
  <si>
    <t>UED.ktoe.MT.NMM.GLASS.ANNEALING.THERM.SOLIDS</t>
  </si>
  <si>
    <t>UED.ktoe.MT.NMM.GLASS.ANNEALING.THERM.LPG</t>
  </si>
  <si>
    <t>UED.ktoe.MT.NMM.GLASS.ANNEALING.THERM.DIESEL_LIQBIO</t>
  </si>
  <si>
    <t>UED.ktoe.MT.NMM.GLASS.ANNEALING.THERM.RFO</t>
  </si>
  <si>
    <t>UED.ktoe.MT.NMM.GLASS.ANNEALING.THERM.NG_BIOGAS</t>
  </si>
  <si>
    <t>UED.ktoe.MT.NMM.GLASS.ANNEALING_ELEC.ELEC.ELEC</t>
  </si>
  <si>
    <t>UED.ktoe.MT.NMM.GLASS.FINISHING.ELEC.ELEC</t>
  </si>
  <si>
    <t>FUEL_EMI.ktCO2.MT.NMM.CEM.LIGHT.GENERIC.ELEC</t>
  </si>
  <si>
    <t>FUEL_EMI.ktCO2.MT.NMM.CEM.AIRCOMP.GENERIC.ELEC</t>
  </si>
  <si>
    <t>FUEL_EMI.ktCO2.MT.NMM.CEM.MOTOR.GENERIC.ELEC</t>
  </si>
  <si>
    <t>FUEL_EMI.ktCO2.MT.NMM.CEM.FANS.GENERIC.ELEC</t>
  </si>
  <si>
    <t>FUEL_EMI.ktCO2.MT.NMM.CEM.LOW_ENTH.TOTAL.TOTAL</t>
  </si>
  <si>
    <t>FUEL_EMI.ktCO2.MT.NMM.CEM.LOW_ENTH.THERM.DIESEL_LIQBIO</t>
  </si>
  <si>
    <t>FUEL_EMI.ktCO2.MT.NMM.CEM.LOW_ENTH.THERM.NG_BIOGAS</t>
  </si>
  <si>
    <t>FUEL_EMI.ktCO2.MT.NMM.CEM.LOW_ENTH.THERM.SOLAR_GEO</t>
  </si>
  <si>
    <t>FUEL_EMI.ktCO2.MT.NMM.CEM.LOW_ENTH.HP.AMBIENT</t>
  </si>
  <si>
    <t>FUEL_EMI.ktCO2.MT.NMM.CEM.LOW_ENTH.THERM.ELEC</t>
  </si>
  <si>
    <t>FUEL_EMI.ktCO2.MT.NMM.CEM.GRINDING_RAW.MECH.ELEC</t>
  </si>
  <si>
    <t>FUEL_EMI.ktCO2.MT.NMM.CEM.PREHEAT.TOTAL.TOTAL</t>
  </si>
  <si>
    <t>FUEL_EMI.ktCO2.MT.NMM.CEM.PREHEAT.THERM.SOLIDS</t>
  </si>
  <si>
    <t>FUEL_EMI.ktCO2.MT.NMM.CEM.PREHEAT.THERM.LPG</t>
  </si>
  <si>
    <t>FUEL_EMI.ktCO2.MT.NMM.CEM.PREHEAT.THERM.DIESEL_LIQBIO</t>
  </si>
  <si>
    <t>FUEL_EMI.ktCO2.MT.NMM.CEM.PREHEAT.THERM.RFO</t>
  </si>
  <si>
    <t>FUEL_EMI.ktCO2.MT.NMM.CEM.PREHEAT.THERM.OTHER</t>
  </si>
  <si>
    <t>FUEL_EMI.ktCO2.MT.NMM.CEM.PREHEAT.THERM.NG_BIOGAS</t>
  </si>
  <si>
    <t>FUEL_EMI.ktCO2.MT.NMM.CEM.PREHEAT.THERM.BIOMASS_WASTE</t>
  </si>
  <si>
    <t>FUEL_EMI.ktCO2.MT.NMM.CEM.KILN.TOTAL.TOTAL</t>
  </si>
  <si>
    <t>FUEL_EMI.ktCO2.MT.NMM.CEM.KILN.THERM.SOLIDS</t>
  </si>
  <si>
    <t>FUEL_EMI.ktCO2.MT.NMM.CEM.KILN.THERM.LPG</t>
  </si>
  <si>
    <t>FUEL_EMI.ktCO2.MT.NMM.CEM.KILN.THERM.DIESEL_LIQBIO</t>
  </si>
  <si>
    <t>FUEL_EMI.ktCO2.MT.NMM.CEM.KILN.THERM.RFO</t>
  </si>
  <si>
    <t>FUEL_EMI.ktCO2.MT.NMM.CEM.KILN.THERM.OTHER</t>
  </si>
  <si>
    <t>FUEL_EMI.ktCO2.MT.NMM.CEM.KILN.THERM.NG_BIOGAS</t>
  </si>
  <si>
    <t>FUEL_EMI.ktCO2.MT.NMM.CEM.KILN.THERM.BIOMASS_WASTE</t>
  </si>
  <si>
    <t>FUEL_EMI.ktCO2.MT.NMM.CEM.PRECAST.MECH.ELEC</t>
  </si>
  <si>
    <t>FUEL_EMI.ktCO2.MT.NMM.CEM.PRECAST_STEAM.TOTAL.TOTAL</t>
  </si>
  <si>
    <t>FUEL_EMI.ktCO2.MT.NMM.CEM.PRECAST_STEAM.STEAM.SOLIDS</t>
  </si>
  <si>
    <t>FUEL_EMI.ktCO2.MT.NMM.CEM.PRECAST_STEAM.STEAM.RFG</t>
  </si>
  <si>
    <t>FUEL_EMI.ktCO2.MT.NMM.CEM.PRECAST_STEAM.STEAM.LPG</t>
  </si>
  <si>
    <t>FUEL_EMI.ktCO2.MT.NMM.CEM.PRECAST_STEAM.STEAM.DIESEL_LIQBIO</t>
  </si>
  <si>
    <t>FUEL_EMI.ktCO2.MT.NMM.CEM.PRECAST_STEAM.STEAM.RFO</t>
  </si>
  <si>
    <t>FUEL_EMI.ktCO2.MT.NMM.CEM.PRECAST_STEAM.STEAM.OTHER</t>
  </si>
  <si>
    <t>FUEL_EMI.ktCO2.MT.NMM.CEM.PRECAST_STEAM.STEAM.NG_BIOGAS</t>
  </si>
  <si>
    <t>FUEL_EMI.ktCO2.MT.NMM.CEM.PRECAST_STEAM.STEAM.DERIVED</t>
  </si>
  <si>
    <t>FUEL_EMI.ktCO2.MT.NMM.CEM.PRECAST_STEAM.STEAM.BIOMASS_WASTE</t>
  </si>
  <si>
    <t>FUEL_EMI.ktCO2.MT.NMM.CEM.PRECAST_STEAM.STEAM.STEAM_DISTR</t>
  </si>
  <si>
    <t>PROCESS_EMI.ktCO2.MT.NMM.CEM</t>
  </si>
  <si>
    <t>FUEL_EMI.ktCO2.MT.NMM.CER.LIGHT.GENERIC.ELEC</t>
  </si>
  <si>
    <t>FUEL_EMI.ktCO2.MT.NMM.CER.AIRCOMP.GENERIC.ELEC</t>
  </si>
  <si>
    <t>FUEL_EMI.ktCO2.MT.NMM.CER.MOTOR.GENERIC.ELEC</t>
  </si>
  <si>
    <t>FUEL_EMI.ktCO2.MT.NMM.CER.FANS.GENERIC.ELEC</t>
  </si>
  <si>
    <t>FUEL_EMI.ktCO2.MT.NMM.CER.LOW_ENTH.TOTAL.TOTAL</t>
  </si>
  <si>
    <t>FUEL_EMI.ktCO2.MT.NMM.CER.LOW_ENTH.THERM.DIESEL_LIQBIO</t>
  </si>
  <si>
    <t>FUEL_EMI.ktCO2.MT.NMM.CER.LOW_ENTH.THERM.NG_BIOGAS</t>
  </si>
  <si>
    <t>FUEL_EMI.ktCO2.MT.NMM.CER.LOW_ENTH.THERM.SOLAR_GEO</t>
  </si>
  <si>
    <t>FUEL_EMI.ktCO2.MT.NMM.CER.LOW_ENTH.HP.AMBIENT</t>
  </si>
  <si>
    <t>FUEL_EMI.ktCO2.MT.NMM.CER.LOW_ENTH.THERM.ELEC</t>
  </si>
  <si>
    <t>FUEL_EMI.ktCO2.MT.NMM.CER.MIXING.MECH.ELEC</t>
  </si>
  <si>
    <t>FUEL_EMI.ktCO2.MT.NMM.CER.DRYING.TOTAL.TOTAL</t>
  </si>
  <si>
    <t>FUEL_EMI.ktCO2.MT.NMM.CER.DRYING.THERM.SOLIDS</t>
  </si>
  <si>
    <t>FUEL_EMI.ktCO2.MT.NMM.CER.DRYING.THERM.LPG</t>
  </si>
  <si>
    <t>FUEL_EMI.ktCO2.MT.NMM.CER.DRYING.THERM.DIESEL_LIQBIO</t>
  </si>
  <si>
    <t>FUEL_EMI.ktCO2.MT.NMM.CER.DRYING.THERM.RFO</t>
  </si>
  <si>
    <t>FUEL_EMI.ktCO2.MT.NMM.CER.DRYING.THERM.NG_BIOGAS</t>
  </si>
  <si>
    <t>FUEL_EMI.ktCO2.MT.NMM.CER.DRYING_STEAM.TOTAL.TOTAL</t>
  </si>
  <si>
    <t>FUEL_EMI.ktCO2.MT.NMM.CER.DRYING_STEAM.STEAM.SOLIDS</t>
  </si>
  <si>
    <t>FUEL_EMI.ktCO2.MT.NMM.CER.DRYING_STEAM.STEAM.RFG</t>
  </si>
  <si>
    <t>FUEL_EMI.ktCO2.MT.NMM.CER.DRYING_STEAM.STEAM.LPG</t>
  </si>
  <si>
    <t>FUEL_EMI.ktCO2.MT.NMM.CER.DRYING_STEAM.STEAM.DIESEL_LIQBIO</t>
  </si>
  <si>
    <t>FUEL_EMI.ktCO2.MT.NMM.CER.DRYING_STEAM.STEAM.RFO</t>
  </si>
  <si>
    <t>FUEL_EMI.ktCO2.MT.NMM.CER.DRYING_STEAM.STEAM.OTHER</t>
  </si>
  <si>
    <t>FUEL_EMI.ktCO2.MT.NMM.CER.DRYING_STEAM.STEAM.NG_BIOGAS</t>
  </si>
  <si>
    <t>FUEL_EMI.ktCO2.MT.NMM.CER.DRYING_STEAM.STEAM.DERIVED</t>
  </si>
  <si>
    <t>FUEL_EMI.ktCO2.MT.NMM.CER.DRYING_STEAM.STEAM.BIOMASS_WASTE</t>
  </si>
  <si>
    <t>FUEL_EMI.ktCO2.MT.NMM.CER.DRYING_STEAM.STEAM.STEAM_DISTR</t>
  </si>
  <si>
    <t>FUEL_EMI.ktCO2.MT.NMM.CER.DRYING_MICROW.MICROW.ELEC</t>
  </si>
  <si>
    <t>FUEL_EMI.ktCO2.MT.NMM.CER.KILN_THERM.TOTAL.TOTAL</t>
  </si>
  <si>
    <t>FUEL_EMI.ktCO2.MT.NMM.CER.KILN_THERM.THERM.SOLIDS</t>
  </si>
  <si>
    <t>FUEL_EMI.ktCO2.MT.NMM.CER.KILN_THERM.THERM.LPG</t>
  </si>
  <si>
    <t>FUEL_EMI.ktCO2.MT.NMM.CER.KILN_THERM.THERM.DIESEL_LIQBIO</t>
  </si>
  <si>
    <t>FUEL_EMI.ktCO2.MT.NMM.CER.KILN_THERM.THERM.RFO</t>
  </si>
  <si>
    <t>FUEL_EMI.ktCO2.MT.NMM.CER.KILN_THERM.THERM.OTHER</t>
  </si>
  <si>
    <t>FUEL_EMI.ktCO2.MT.NMM.CER.KILN_THERM.THERM.NG_BIOGAS</t>
  </si>
  <si>
    <t>FUEL_EMI.ktCO2.MT.NMM.CER.KILN_THERM.THERM.BIOMASS_WASTE</t>
  </si>
  <si>
    <t>FUEL_EMI.ktCO2.MT.NMM.CER.KILN_ELEC.ELEC.ELEC</t>
  </si>
  <si>
    <t>FUEL_EMI.ktCO2.MT.NMM.CER.FINISHING.TOTAL.TOTAL</t>
  </si>
  <si>
    <t>FUEL_EMI.ktCO2.MT.NMM.CER.FINISHING.THERM.SOLIDS</t>
  </si>
  <si>
    <t>FUEL_EMI.ktCO2.MT.NMM.CER.FINISHING.THERM.LPG</t>
  </si>
  <si>
    <t>FUEL_EMI.ktCO2.MT.NMM.CER.FINISHING.THERM.DIESEL_LIQBIO</t>
  </si>
  <si>
    <t>FUEL_EMI.ktCO2.MT.NMM.CER.FINISHING.THERM.RFO</t>
  </si>
  <si>
    <t>FUEL_EMI.ktCO2.MT.NMM.CER.FINISHING.THERM.NG_BIOGAS</t>
  </si>
  <si>
    <t>FUEL_EMI.ktCO2.MT.NMM.CER.FINISHING_ELEC.ELEC.ELEC</t>
  </si>
  <si>
    <t>PROCESS_EMI.ktCO2.MT.NMM.CER</t>
  </si>
  <si>
    <t>FUEL_EMI.ktCO2.MT.NMM.GLASS.LIGHT.GENERIC.ELEC</t>
  </si>
  <si>
    <t>FUEL_EMI.ktCO2.MT.NMM.GLASS.AIRCOMP.GENERIC.ELEC</t>
  </si>
  <si>
    <t>FUEL_EMI.ktCO2.MT.NMM.GLASS.MOTOR.GENERIC.ELEC</t>
  </si>
  <si>
    <t>FUEL_EMI.ktCO2.MT.NMM.GLASS.FANS.GENERIC.ELEC</t>
  </si>
  <si>
    <t>FUEL_EMI.ktCO2.MT.NMM.GLASS.LOW_ENTH.TOTAL.TOTAL</t>
  </si>
  <si>
    <t>FUEL_EMI.ktCO2.MT.NMM.GLASS.LOW_ENTH.THERM.DIESEL_LIQBIO</t>
  </si>
  <si>
    <t>FUEL_EMI.ktCO2.MT.NMM.GLASS.LOW_ENTH.THERM.NG_BIOGAS</t>
  </si>
  <si>
    <t>FUEL_EMI.ktCO2.MT.NMM.GLASS.LOW_ENTH.THERM.SOLAR_GEO</t>
  </si>
  <si>
    <t>FUEL_EMI.ktCO2.MT.NMM.GLASS.LOW_ENTH.HP.AMBIENT</t>
  </si>
  <si>
    <t>FUEL_EMI.ktCO2.MT.NMM.GLASS.LOW_ENTH.THERM.ELEC</t>
  </si>
  <si>
    <t>FUEL_EMI.ktCO2.MT.NMM.GLASS.MELTING.TOTAL.TOTAL</t>
  </si>
  <si>
    <t>FUEL_EMI.ktCO2.MT.NMM.GLASS.MELTING.THERM.SOLIDS</t>
  </si>
  <si>
    <t>FUEL_EMI.ktCO2.MT.NMM.GLASS.MELTING.THERM.LPG</t>
  </si>
  <si>
    <t>FUEL_EMI.ktCO2.MT.NMM.GLASS.MELTING.THERM.DIESEL_LIQBIO</t>
  </si>
  <si>
    <t>FUEL_EMI.ktCO2.MT.NMM.GLASS.MELTING.THERM.RFO</t>
  </si>
  <si>
    <t>FUEL_EMI.ktCO2.MT.NMM.GLASS.MELTING.THERM.NG_BIOGAS</t>
  </si>
  <si>
    <t>FUEL_EMI.ktCO2.MT.NMM.GLASS.MELTING_ELEC.ELEC.ELEC</t>
  </si>
  <si>
    <t>FUEL_EMI.ktCO2.MT.NMM.GLASS.FORMING.ELEC.ELEC</t>
  </si>
  <si>
    <t>FUEL_EMI.ktCO2.MT.NMM.GLASS.ANNEALING.TOTAL.TOTAL</t>
  </si>
  <si>
    <t>FUEL_EMI.ktCO2.MT.NMM.GLASS.ANNEALING.THERM.SOLIDS</t>
  </si>
  <si>
    <t>FUEL_EMI.ktCO2.MT.NMM.GLASS.ANNEALING.THERM.LPG</t>
  </si>
  <si>
    <t>FUEL_EMI.ktCO2.MT.NMM.GLASS.ANNEALING.THERM.DIESEL_LIQBIO</t>
  </si>
  <si>
    <t>FUEL_EMI.ktCO2.MT.NMM.GLASS.ANNEALING.THERM.RFO</t>
  </si>
  <si>
    <t>FUEL_EMI.ktCO2.MT.NMM.GLASS.ANNEALING.THERM.NG_BIOGAS</t>
  </si>
  <si>
    <t>FUEL_EMI.ktCO2.MT.NMM.GLASS.ANNEALING_ELEC.ELEC.ELEC</t>
  </si>
  <si>
    <t>FUEL_EMI.ktCO2.MT.NMM.GLASS.FINISHING.ELEC.ELEC</t>
  </si>
  <si>
    <t>PROCESS_EMI.ktCO2.MT.NMM.GLASS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</si>
  <si>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</si>
  <si>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</si>
  <si>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</si>
  <si>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</si>
  <si>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</si>
  <si>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VA.Meuro2015.MT.PPA.PULP</t>
  </si>
  <si>
    <t>VA.Meuro2015.MT.PPA.PAPER</t>
  </si>
  <si>
    <t>VA.Meuro2015.MT.PPA.PRINT</t>
  </si>
  <si>
    <t>Pulp production (kt)</t>
  </si>
  <si>
    <t>OUTPUT.kt.MT.PPA.PULP</t>
  </si>
  <si>
    <t>Paper production  (kt)</t>
  </si>
  <si>
    <t>OUTPUT.kt.MT.PPA.PAPER</t>
  </si>
  <si>
    <t>Printing and media reproduction (kt paper eq.)</t>
  </si>
  <si>
    <t>OUTPUT.kt.MT.PPA.PRINT</t>
  </si>
  <si>
    <t>CAP.kt.MT.PPA.PULP</t>
  </si>
  <si>
    <t>CAP.kt.MT.PPA.PAPER</t>
  </si>
  <si>
    <t>CAP.kt.MT.PPA.PRINT</t>
  </si>
  <si>
    <t>NEWCAP.kt.MT.PPA.PULP</t>
  </si>
  <si>
    <t>NEWCAP.kt.MT.PPA.PAPER</t>
  </si>
  <si>
    <t>NEWCAP.kt.MT.PPA.PRINT</t>
  </si>
  <si>
    <t>FEC.ktoe.MT.PPA.TOTAL.TOTAL.TOTAL.TOTAL</t>
  </si>
  <si>
    <t>FEC.ktoe.MT.PPA.TOTAL.TOTAL.TOTAL.SOLIDS</t>
  </si>
  <si>
    <t>FEC.ktoe.MT.PPA.TOTAL.TOTAL.TOTAL.RFG</t>
  </si>
  <si>
    <t>FEC.ktoe.MT.PPA.TOTAL.TOTAL.TOTAL.LPG</t>
  </si>
  <si>
    <t>FEC.ktoe.MT.PPA.TOTAL.TOTAL.TOTAL.DIESEL</t>
  </si>
  <si>
    <t>FEC.ktoe.MT.PPA.TOTAL.TOTAL.TOTAL.RFO</t>
  </si>
  <si>
    <t>FEC.ktoe.MT.PPA.TOTAL.TOTAL.TOTAL.OTHER</t>
  </si>
  <si>
    <t>FEC.ktoe.MT.PPA.TOTAL.TOTAL.TOTAL.NG</t>
  </si>
  <si>
    <t>FEC.ktoe.MT.PPA.TOTAL.TOTAL.TOTAL.DERIVED</t>
  </si>
  <si>
    <t>FEC.ktoe.MT.PPA.TOTAL.TOTAL.TOTAL.BIOMASS_WASTE</t>
  </si>
  <si>
    <t>FEC.ktoe.MT.PPA.TOTAL.TOTAL.TOTAL.BIOGAS</t>
  </si>
  <si>
    <t>FEC.ktoe.MT.PPA.TOTAL.TOTAL.TOTAL.LIQBIO</t>
  </si>
  <si>
    <t>FEC.ktoe.MT.PPA.TOTAL.TOTAL.TOTAL.SOLAR</t>
  </si>
  <si>
    <t>FEC.ktoe.MT.PPA.TOTAL.TOTAL.TOTAL.GEO</t>
  </si>
  <si>
    <t>FEC.ktoe.MT.PPA.TOTAL.TOTAL.TOTAL.AMBIENT</t>
  </si>
  <si>
    <t>FEC.ktoe.MT.PPA.TOTAL.TOTAL.TOTAL.STEAM_DISTR</t>
  </si>
  <si>
    <t>FEC.ktoe.MT.PPA.TOTAL.TOTAL.TOTAL.ELEC</t>
  </si>
  <si>
    <t>FEC.ktoe.MT.PPA.PULP.TOTAL.TOTAL.TOTAL</t>
  </si>
  <si>
    <t>FEC.ktoe.MT.PPA.PULP.LIGHT.GENERIC.ELEC</t>
  </si>
  <si>
    <t>FEC.ktoe.MT.PPA.PULP.AIRCOMP.GENERIC.ELEC</t>
  </si>
  <si>
    <t>FEC.ktoe.MT.PPA.PULP.MOTOR.GENERIC.ELEC</t>
  </si>
  <si>
    <t>FEC.ktoe.MT.PPA.PULP.FANS.GENERIC.ELEC</t>
  </si>
  <si>
    <t>FEC.ktoe.MT.PPA.PULP.LOW_ENTH.TOTAL.TOTAL</t>
  </si>
  <si>
    <t>FEC.ktoe.MT.PPA.PULP.LOW_ENTH.THERM.DIESEL_LIQBIO</t>
  </si>
  <si>
    <t>FEC.ktoe.MT.PPA.PULP.LOW_ENTH.THERM.NG_BIOGAS</t>
  </si>
  <si>
    <t>FEC.ktoe.MT.PPA.PULP.LOW_ENTH.THERM.SOLAR_GEO</t>
  </si>
  <si>
    <t>FEC.ktoe.MT.PPA.PULP.LOW_ENTH.HP.AMBIENT</t>
  </si>
  <si>
    <t>FEC.ktoe.MT.PPA.PULP.LOW_ENTH.THERM.ELEC</t>
  </si>
  <si>
    <t>Pulp: Wood preparation, grinding</t>
  </si>
  <si>
    <t>FEC.ktoe.MT.PPA.PULP.PREPARATION.MECH.ELEC</t>
  </si>
  <si>
    <t>Pulp: Pulping</t>
  </si>
  <si>
    <t>Pulp: Pulping thermal</t>
  </si>
  <si>
    <t>FEC.ktoe.MT.PPA.PULP.PULPING.TOTAL.TOTAL</t>
  </si>
  <si>
    <t>FEC.ktoe.MT.PPA.PULP.PULPING.STEAM.SOLIDS</t>
  </si>
  <si>
    <t>FEC.ktoe.MT.PPA.PULP.PULPING.STEAM.RFG</t>
  </si>
  <si>
    <t>FEC.ktoe.MT.PPA.PULP.PULPING.STEAM.LPG</t>
  </si>
  <si>
    <t>FEC.ktoe.MT.PPA.PULP.PULPING.STEAM.DIESEL_LIQBIO</t>
  </si>
  <si>
    <t>FEC.ktoe.MT.PPA.PULP.PULPING.STEAM.RFO</t>
  </si>
  <si>
    <t>FEC.ktoe.MT.PPA.PULP.PULPING.STEAM.OTHER</t>
  </si>
  <si>
    <t>FEC.ktoe.MT.PPA.PULP.PULPING.STEAM.NG_BIOGAS</t>
  </si>
  <si>
    <t>FEC.ktoe.MT.PPA.PULP.PULPING.STEAM.DERIVED</t>
  </si>
  <si>
    <t>FEC.ktoe.MT.PPA.PULP.PULPING.STEAM.BIOMASS_WASTE</t>
  </si>
  <si>
    <t>FEC.ktoe.MT.PPA.PULP.PULPING.STEAM.STEAM_DISTR</t>
  </si>
  <si>
    <t>Pulp: Pulping electric</t>
  </si>
  <si>
    <t>FEC.ktoe.MT.PPA.PULP.PULPING_MECH.MECH.ELEC</t>
  </si>
  <si>
    <t>Pulp: Cleaning</t>
  </si>
  <si>
    <t>FEC.ktoe.MT.PPA.PULP.BLEACHING.THERM.ELEC</t>
  </si>
  <si>
    <t>FEC.ktoe.MT.PPA.PAPER.TOTAL.TOTAL.TOTAL</t>
  </si>
  <si>
    <t>FEC.ktoe.MT.PPA.PAPER.LIGHT.GENERIC.ELEC</t>
  </si>
  <si>
    <t>FEC.ktoe.MT.PPA.PAPER.AIRCOMP.GENERIC.ELEC</t>
  </si>
  <si>
    <t>FEC.ktoe.MT.PPA.PAPER.MOTOR.GENERIC.ELEC</t>
  </si>
  <si>
    <t>FEC.ktoe.MT.PPA.PAPER.FANS.GENERIC.ELEC</t>
  </si>
  <si>
    <t>FEC.ktoe.MT.PPA.PAPER.LOW_ENTH.TOTAL.TOTAL</t>
  </si>
  <si>
    <t>FEC.ktoe.MT.PPA.PAPER.LOW_ENTH.THERM.DIESEL_LIQBIO</t>
  </si>
  <si>
    <t>FEC.ktoe.MT.PPA.PAPER.LOW_ENTH.THERM.NG_BIOGAS</t>
  </si>
  <si>
    <t>FEC.ktoe.MT.PPA.PAPER.LOW_ENTH.THERM.SOLAR_GEO</t>
  </si>
  <si>
    <t>FEC.ktoe.MT.PPA.PAPER.LOW_ENTH.HP.AMBIENT</t>
  </si>
  <si>
    <t>FEC.ktoe.MT.PPA.PAPER.LOW_ENTH.THERM.ELEC</t>
  </si>
  <si>
    <t>Paper: Stock preparation</t>
  </si>
  <si>
    <t>Paper: Stock preparation - Thermal</t>
  </si>
  <si>
    <t>FEC.ktoe.MT.PPA.PAPER.PREPARATION.TOTAL.TOTAL</t>
  </si>
  <si>
    <t>FEC.ktoe.MT.PPA.PAPER.PREPARATION.THERM.SOLIDS</t>
  </si>
  <si>
    <t>FEC.ktoe.MT.PPA.PAPER.PREPARATION.THERM.RFG</t>
  </si>
  <si>
    <t>FEC.ktoe.MT.PPA.PAPER.PREPARATION.THERM.LPG</t>
  </si>
  <si>
    <t>FEC.ktoe.MT.PPA.PAPER.PREPARATION.THERM.DIESEL_LIQBIO</t>
  </si>
  <si>
    <t>FEC.ktoe.MT.PPA.PAPER.PREPARATION.THERM.RFO</t>
  </si>
  <si>
    <t>FEC.ktoe.MT.PPA.PAPER.PREPARATION.THERM.OTHER</t>
  </si>
  <si>
    <t>FEC.ktoe.MT.PPA.PAPER.PREPARATION.THERM.NG_BIOGAS</t>
  </si>
  <si>
    <t>FEC.ktoe.MT.PPA.PAPER.PREPARATION.THERM.DERIVED</t>
  </si>
  <si>
    <t>FEC.ktoe.MT.PPA.PAPER.PREPARATION.THERM.BIOMASS_WASTE</t>
  </si>
  <si>
    <t>FEC.ktoe.MT.PPA.PAPER.PREPARATION.THERM.STEAM_DISTR</t>
  </si>
  <si>
    <t>Paper: Stock preparation - Mechanical</t>
  </si>
  <si>
    <t>FEC.ktoe.MT.PPA.PAPER.PREPARATION_ELEC.MECH.ELEC</t>
  </si>
  <si>
    <t>Paper: Paper machine</t>
  </si>
  <si>
    <t>Paper: Paper machine - Steam use</t>
  </si>
  <si>
    <t>FEC.ktoe.MT.PPA.PAPER.PAPER_MACHINE.TOTAL.TOTAL</t>
  </si>
  <si>
    <t>FEC.ktoe.MT.PPA.PAPER.PAPER_MACHINE.STEAM.SOLIDS</t>
  </si>
  <si>
    <t>FEC.ktoe.MT.PPA.PAPER.PAPER_MACHINE.STEAM.RFG</t>
  </si>
  <si>
    <t>FEC.ktoe.MT.PPA.PAPER.PAPER_MACHINE.STEAM.LPG</t>
  </si>
  <si>
    <t>FEC.ktoe.MT.PPA.PAPER.PAPER_MACHINE.STEAM.DIESEL_LIQBIO</t>
  </si>
  <si>
    <t>FEC.ktoe.MT.PPA.PAPER.PAPER_MACHINE.STEAM.RFO</t>
  </si>
  <si>
    <t>FEC.ktoe.MT.PPA.PAPER.PAPER_MACHINE.STEAM.OTHER</t>
  </si>
  <si>
    <t>FEC.ktoe.MT.PPA.PAPER.PAPER_MACHINE.STEAM.NG_BIOGAS</t>
  </si>
  <si>
    <t>FEC.ktoe.MT.PPA.PAPER.PAPER_MACHINE.STEAM.DERIVED</t>
  </si>
  <si>
    <t>FEC.ktoe.MT.PPA.PAPER.PAPER_MACHINE.STEAM.BIOMASS_WASTE</t>
  </si>
  <si>
    <t>FEC.ktoe.MT.PPA.PAPER.PAPER_MACHINE.STEAM.STEAM_DISTR</t>
  </si>
  <si>
    <t>Paper: Paper machine - Electricity</t>
  </si>
  <si>
    <t>FEC.ktoe.MT.PPA.PAPER.PAPER_MACHINE_ELEC.ELEC.ELEC</t>
  </si>
  <si>
    <t>Paper: Product finishing</t>
  </si>
  <si>
    <t>Paper: Product finishing - Steam use</t>
  </si>
  <si>
    <t>FEC.ktoe.MT.PPA.PAPER.FINISHING.TOTAL.TOTAL</t>
  </si>
  <si>
    <t>FEC.ktoe.MT.PPA.PAPER.FINISHING.STEAM.SOLIDS</t>
  </si>
  <si>
    <t>FEC.ktoe.MT.PPA.PAPER.FINISHING.STEAM.RFG</t>
  </si>
  <si>
    <t>FEC.ktoe.MT.PPA.PAPER.FINISHING.STEAM.LPG</t>
  </si>
  <si>
    <t>FEC.ktoe.MT.PPA.PAPER.FINISHING.STEAM.DIESEL_LIQBIO</t>
  </si>
  <si>
    <t>FEC.ktoe.MT.PPA.PAPER.FINISHING.STEAM.RFO</t>
  </si>
  <si>
    <t>FEC.ktoe.MT.PPA.PAPER.FINISHING.STEAM.OTHER</t>
  </si>
  <si>
    <t>FEC.ktoe.MT.PPA.PAPER.FINISHING.STEAM.NG_BIOGAS</t>
  </si>
  <si>
    <t>FEC.ktoe.MT.PPA.PAPER.FINISHING.STEAM.DERIVED</t>
  </si>
  <si>
    <t>FEC.ktoe.MT.PPA.PAPER.FINISHING.STEAM.BIOMASS_WASTE</t>
  </si>
  <si>
    <t>FEC.ktoe.MT.PPA.PAPER.FINISHING.STEAM.STEAM_DISTR</t>
  </si>
  <si>
    <t>Paper: Product finishing - Electricity</t>
  </si>
  <si>
    <t>FEC.ktoe.MT.PPA.PAPER.FINISHING_ELEC.ELEC.ELEC</t>
  </si>
  <si>
    <t>FEC.ktoe.MT.PPA.PRINT.TOTAL.TOTAL.TOTAL</t>
  </si>
  <si>
    <t>FEC.ktoe.MT.PPA.PRINT.LIGHT.GENERIC.ELEC</t>
  </si>
  <si>
    <t>FEC.ktoe.MT.PPA.PRINT.AIRCOMP.GENERIC.ELEC</t>
  </si>
  <si>
    <t>FEC.ktoe.MT.PPA.PRINT.MOTOR.GENERIC.ELEC</t>
  </si>
  <si>
    <t>FEC.ktoe.MT.PPA.PRINT.FANS.GENERIC.ELEC</t>
  </si>
  <si>
    <t>FEC.ktoe.MT.PPA.PRINT.LOW_ENTH.TOTAL.TOTAL</t>
  </si>
  <si>
    <t>FEC.ktoe.MT.PPA.PRINT.LOW_ENTH.THERM.DIESEL_LIQBIO</t>
  </si>
  <si>
    <t>FEC.ktoe.MT.PPA.PRINT.LOW_ENTH.THERM.NG_BIOGAS</t>
  </si>
  <si>
    <t>FEC.ktoe.MT.PPA.PRINT.LOW_ENTH.THERM.SOLAR_GEO</t>
  </si>
  <si>
    <t>FEC.ktoe.MT.PPA.PRINT.LOW_ENTH.HP.AMBIENT</t>
  </si>
  <si>
    <t>FEC.ktoe.MT.PPA.PRINT.LOW_ENTH.THERM.ELEC</t>
  </si>
  <si>
    <t>Printing and publishing</t>
  </si>
  <si>
    <t>FEC.ktoe.MT.PPA.PRINT.PRINTING.MECH.ELEC</t>
  </si>
  <si>
    <t>UED.ktoe.MT.PPA.PULP.TOTAL.TOTAL.TOTAL</t>
  </si>
  <si>
    <t>UED.ktoe.MT.PPA.PULP.LIGHT.GENERIC.ELEC</t>
  </si>
  <si>
    <t>UED.ktoe.MT.PPA.PULP.AIRCOMP.GENERIC.ELEC</t>
  </si>
  <si>
    <t>UED.ktoe.MT.PPA.PULP.MOTOR.GENERIC.ELEC</t>
  </si>
  <si>
    <t>UED.ktoe.MT.PPA.PULP.FANS.GENERIC.ELEC</t>
  </si>
  <si>
    <t>UED.ktoe.MT.PPA.PULP.LOW_ENTH.TOTAL.TOTAL</t>
  </si>
  <si>
    <t>UED.ktoe.MT.PPA.PULP.LOW_ENTH.THERM.DIESEL_LIQBIO</t>
  </si>
  <si>
    <t>UED.ktoe.MT.PPA.PULP.LOW_ENTH.THERM.NG_BIOGAS</t>
  </si>
  <si>
    <t>UED.ktoe.MT.PPA.PULP.LOW_ENTH.THERM.SOLAR_GEO</t>
  </si>
  <si>
    <t>UED.ktoe.MT.PPA.PULP.LOW_ENTH.HP.AMBIENT</t>
  </si>
  <si>
    <t>UED.ktoe.MT.PPA.PULP.LOW_ENTH.THERM.ELEC</t>
  </si>
  <si>
    <t>UED.ktoe.MT.PPA.PULP.PREPARATION.MECH.ELEC</t>
  </si>
  <si>
    <t>UED.ktoe.MT.PPA.PULP.PULPING.TOTAL.TOTAL</t>
  </si>
  <si>
    <t>UED.ktoe.MT.PPA.PULP.PULPING.STEAM.SOLIDS</t>
  </si>
  <si>
    <t>UED.ktoe.MT.PPA.PULP.PULPING.STEAM.RFG</t>
  </si>
  <si>
    <t>UED.ktoe.MT.PPA.PULP.PULPING.STEAM.LPG</t>
  </si>
  <si>
    <t>UED.ktoe.MT.PPA.PULP.PULPING.STEAM.DIESEL_LIQBIO</t>
  </si>
  <si>
    <t>UED.ktoe.MT.PPA.PULP.PULPING.STEAM.RFO</t>
  </si>
  <si>
    <t>UED.ktoe.MT.PPA.PULP.PULPING.STEAM.OTHER</t>
  </si>
  <si>
    <t>UED.ktoe.MT.PPA.PULP.PULPING.STEAM.NG_BIOGAS</t>
  </si>
  <si>
    <t>UED.ktoe.MT.PPA.PULP.PULPING.STEAM.DERIVED</t>
  </si>
  <si>
    <t>UED.ktoe.MT.PPA.PULP.PULPING.STEAM.BIOMASS_WASTE</t>
  </si>
  <si>
    <t>UED.ktoe.MT.PPA.PULP.PULPING.STEAM.STEAM_DISTR</t>
  </si>
  <si>
    <t>UED.ktoe.MT.PPA.PULP.PULPING_MECH.MECH.ELEC</t>
  </si>
  <si>
    <t>UED.ktoe.MT.PPA.PULP.BLEACHING.THERM.ELEC</t>
  </si>
  <si>
    <t>UED.ktoe.MT.PPA.PAPER.TOTAL.TOTAL.TOTAL</t>
  </si>
  <si>
    <t>UED.ktoe.MT.PPA.PAPER.LIGHT.GENERIC.ELEC</t>
  </si>
  <si>
    <t>UED.ktoe.MT.PPA.PAPER.AIRCOMP.GENERIC.ELEC</t>
  </si>
  <si>
    <t>UED.ktoe.MT.PPA.PAPER.MOTOR.GENERIC.ELEC</t>
  </si>
  <si>
    <t>UED.ktoe.MT.PPA.PAPER.FANS.GENERIC.ELEC</t>
  </si>
  <si>
    <t>UED.ktoe.MT.PPA.PAPER.LOW_ENTH.TOTAL.TOTAL</t>
  </si>
  <si>
    <t>UED.ktoe.MT.PPA.PAPER.LOW_ENTH.THERM.DIESEL_LIQBIO</t>
  </si>
  <si>
    <t>UED.ktoe.MT.PPA.PAPER.LOW_ENTH.THERM.NG_BIOGAS</t>
  </si>
  <si>
    <t>UED.ktoe.MT.PPA.PAPER.LOW_ENTH.THERM.SOLAR_GEO</t>
  </si>
  <si>
    <t>UED.ktoe.MT.PPA.PAPER.LOW_ENTH.HP.AMBIENT</t>
  </si>
  <si>
    <t>UED.ktoe.MT.PPA.PAPER.LOW_ENTH.THERM.ELEC</t>
  </si>
  <si>
    <t>UED.ktoe.MT.PPA.PAPER.PREPARATION.TOTAL.TOTAL</t>
  </si>
  <si>
    <t>UED.ktoe.MT.PPA.PAPER.PREPARATION.THERM.SOLIDS</t>
  </si>
  <si>
    <t>UED.ktoe.MT.PPA.PAPER.PREPARATION.THERM.RFG</t>
  </si>
  <si>
    <t>UED.ktoe.MT.PPA.PAPER.PREPARATION.THERM.LPG</t>
  </si>
  <si>
    <t>UED.ktoe.MT.PPA.PAPER.PREPARATION.THERM.DIESEL_LIQBIO</t>
  </si>
  <si>
    <t>UED.ktoe.MT.PPA.PAPER.PREPARATION.THERM.RFO</t>
  </si>
  <si>
    <t>UED.ktoe.MT.PPA.PAPER.PREPARATION.THERM.OTHER</t>
  </si>
  <si>
    <t>UED.ktoe.MT.PPA.PAPER.PREPARATION.THERM.NG_BIOGAS</t>
  </si>
  <si>
    <t>UED.ktoe.MT.PPA.PAPER.PREPARATION.THERM.DERIVED</t>
  </si>
  <si>
    <t>UED.ktoe.MT.PPA.PAPER.PREPARATION.THERM.BIOMASS_WASTE</t>
  </si>
  <si>
    <t>UED.ktoe.MT.PPA.PAPER.PREPARATION.THERM.STEAM_DISTR</t>
  </si>
  <si>
    <t>UED.ktoe.MT.PPA.PAPER.PREPARATION_ELEC.MECH.ELEC</t>
  </si>
  <si>
    <t>UED.ktoe.MT.PPA.PAPER.PAPER_MACHINE.TOTAL.TOTAL</t>
  </si>
  <si>
    <t>UED.ktoe.MT.PPA.PAPER.PAPER_MACHINE.STEAM.SOLIDS</t>
  </si>
  <si>
    <t>UED.ktoe.MT.PPA.PAPER.PAPER_MACHINE.STEAM.RFG</t>
  </si>
  <si>
    <t>UED.ktoe.MT.PPA.PAPER.PAPER_MACHINE.STEAM.LPG</t>
  </si>
  <si>
    <t>UED.ktoe.MT.PPA.PAPER.PAPER_MACHINE.STEAM.DIESEL_LIQBIO</t>
  </si>
  <si>
    <t>UED.ktoe.MT.PPA.PAPER.PAPER_MACHINE.STEAM.RFO</t>
  </si>
  <si>
    <t>UED.ktoe.MT.PPA.PAPER.PAPER_MACHINE.STEAM.OTHER</t>
  </si>
  <si>
    <t>UED.ktoe.MT.PPA.PAPER.PAPER_MACHINE.STEAM.NG_BIOGAS</t>
  </si>
  <si>
    <t>UED.ktoe.MT.PPA.PAPER.PAPER_MACHINE.STEAM.DERIVED</t>
  </si>
  <si>
    <t>UED.ktoe.MT.PPA.PAPER.PAPER_MACHINE.STEAM.BIOMASS_WASTE</t>
  </si>
  <si>
    <t>UED.ktoe.MT.PPA.PAPER.PAPER_MACHINE.STEAM.STEAM_DISTR</t>
  </si>
  <si>
    <t>UED.ktoe.MT.PPA.PAPER.PAPER_MACHINE_ELEC.ELEC.ELEC</t>
  </si>
  <si>
    <t>UED.ktoe.MT.PPA.PAPER.FINISHING.TOTAL.TOTAL</t>
  </si>
  <si>
    <t>UED.ktoe.MT.PPA.PAPER.FINISHING.STEAM.SOLIDS</t>
  </si>
  <si>
    <t>UED.ktoe.MT.PPA.PAPER.FINISHING.STEAM.RFG</t>
  </si>
  <si>
    <t>UED.ktoe.MT.PPA.PAPER.FINISHING.STEAM.LPG</t>
  </si>
  <si>
    <t>UED.ktoe.MT.PPA.PAPER.FINISHING.STEAM.DIESEL_LIQBIO</t>
  </si>
  <si>
    <t>UED.ktoe.MT.PPA.PAPER.FINISHING.STEAM.RFO</t>
  </si>
  <si>
    <t>UED.ktoe.MT.PPA.PAPER.FINISHING.STEAM.OTHER</t>
  </si>
  <si>
    <t>UED.ktoe.MT.PPA.PAPER.FINISHING.STEAM.NG_BIOGAS</t>
  </si>
  <si>
    <t>UED.ktoe.MT.PPA.PAPER.FINISHING.STEAM.DERIVED</t>
  </si>
  <si>
    <t>UED.ktoe.MT.PPA.PAPER.FINISHING.STEAM.BIOMASS_WASTE</t>
  </si>
  <si>
    <t>UED.ktoe.MT.PPA.PAPER.FINISHING.STEAM.STEAM_DISTR</t>
  </si>
  <si>
    <t>UED.ktoe.MT.PPA.PAPER.FINISHING_ELEC.ELEC.ELEC</t>
  </si>
  <si>
    <t>UED.ktoe.MT.PPA.PRINT.TOTAL.TOTAL.TOTAL</t>
  </si>
  <si>
    <t>UED.ktoe.MT.PPA.PRINT.LIGHT.GENERIC.ELEC</t>
  </si>
  <si>
    <t>UED.ktoe.MT.PPA.PRINT.AIRCOMP.GENERIC.ELEC</t>
  </si>
  <si>
    <t>UED.ktoe.MT.PPA.PRINT.MOTOR.GENERIC.ELEC</t>
  </si>
  <si>
    <t>UED.ktoe.MT.PPA.PRINT.FANS.GENERIC.ELEC</t>
  </si>
  <si>
    <t>UED.ktoe.MT.PPA.PRINT.LOW_ENTH.TOTAL.TOTAL</t>
  </si>
  <si>
    <t>UED.ktoe.MT.PPA.PRINT.LOW_ENTH.THERM.DIESEL_LIQBIO</t>
  </si>
  <si>
    <t>UED.ktoe.MT.PPA.PRINT.LOW_ENTH.THERM.NG_BIOGAS</t>
  </si>
  <si>
    <t>UED.ktoe.MT.PPA.PRINT.LOW_ENTH.THERM.SOLAR_GEO</t>
  </si>
  <si>
    <t>UED.ktoe.MT.PPA.PRINT.LOW_ENTH.HP.AMBIENT</t>
  </si>
  <si>
    <t>UED.ktoe.MT.PPA.PRINT.LOW_ENTH.THERM.ELEC</t>
  </si>
  <si>
    <t>UED.ktoe.MT.PPA.PRINT.PRINTING.MECH.ELEC</t>
  </si>
  <si>
    <t>FUEL_EMI.ktCO2.MT.PPA.PULP.TOTAL.TOTAL.TOTAL</t>
  </si>
  <si>
    <t>FUEL_EMI.ktCO2.MT.PPA.PULP.LIGHT.GENERIC.ELEC</t>
  </si>
  <si>
    <t>FUEL_EMI.ktCO2.MT.PPA.PULP.AIRCOMP.GENERIC.ELEC</t>
  </si>
  <si>
    <t>FUEL_EMI.ktCO2.MT.PPA.PULP.MOTOR.GENERIC.ELEC</t>
  </si>
  <si>
    <t>FUEL_EMI.ktCO2.MT.PPA.PULP.FANS.GENERIC.ELEC</t>
  </si>
  <si>
    <t>FUEL_EMI.ktCO2.MT.PPA.PULP.LOW_ENTH.TOTAL.TOTAL</t>
  </si>
  <si>
    <t>FUEL_EMI.ktCO2.MT.PPA.PULP.LOW_ENTH.THERM.DIESEL_LIQBIO</t>
  </si>
  <si>
    <t>FUEL_EMI.ktCO2.MT.PPA.PULP.LOW_ENTH.THERM.NG_BIOGAS</t>
  </si>
  <si>
    <t>FUEL_EMI.ktCO2.MT.PPA.PULP.LOW_ENTH.THERM.SOLAR_GEO</t>
  </si>
  <si>
    <t>FUEL_EMI.ktCO2.MT.PPA.PULP.LOW_ENTH.HP.AMBIENT</t>
  </si>
  <si>
    <t>FUEL_EMI.ktCO2.MT.PPA.PULP.LOW_ENTH.THERM.ELEC</t>
  </si>
  <si>
    <t>FUEL_EMI.ktCO2.MT.PPA.PULP.PREPARATION.MECH.ELEC</t>
  </si>
  <si>
    <t>FUEL_EMI.ktCO2.MT.PPA.PULP.PULPING.TOTAL.TOTAL</t>
  </si>
  <si>
    <t>FUEL_EMI.ktCO2.MT.PPA.PULP.PULPING.STEAM.SOLIDS</t>
  </si>
  <si>
    <t>FUEL_EMI.ktCO2.MT.PPA.PULP.PULPING.STEAM.RFG</t>
  </si>
  <si>
    <t>FUEL_EMI.ktCO2.MT.PPA.PULP.PULPING.STEAM.LPG</t>
  </si>
  <si>
    <t>FUEL_EMI.ktCO2.MT.PPA.PULP.PULPING.STEAM.DIESEL_LIQBIO</t>
  </si>
  <si>
    <t>FUEL_EMI.ktCO2.MT.PPA.PULP.PULPING.STEAM.RFO</t>
  </si>
  <si>
    <t>FUEL_EMI.ktCO2.MT.PPA.PULP.PULPING.STEAM.OTHER</t>
  </si>
  <si>
    <t>FUEL_EMI.ktCO2.MT.PPA.PULP.PULPING.STEAM.NG_BIOGAS</t>
  </si>
  <si>
    <t>FUEL_EMI.ktCO2.MT.PPA.PULP.PULPING.STEAM.DERIVED</t>
  </si>
  <si>
    <t>FUEL_EMI.ktCO2.MT.PPA.PULP.PULPING.STEAM.BIOMASS_WASTE</t>
  </si>
  <si>
    <t>FUEL_EMI.ktCO2.MT.PPA.PULP.PULPING.STEAM.STEAM_DISTR</t>
  </si>
  <si>
    <t>FUEL_EMI.ktCO2.MT.PPA.PULP.PULPING_MECH.MECH.ELEC</t>
  </si>
  <si>
    <t>FUEL_EMI.ktCO2.MT.PPA.PULP.BLEACHING.THERM.ELEC</t>
  </si>
  <si>
    <t>FUEL_EMI.ktCO2.MT.PPA.PAPER.TOTAL.TOTAL.TOTAL</t>
  </si>
  <si>
    <t>FUEL_EMI.ktCO2.MT.PPA.PAPER.LIGHT.GENERIC.ELEC</t>
  </si>
  <si>
    <t>FUEL_EMI.ktCO2.MT.PPA.PAPER.AIRCOMP.GENERIC.ELEC</t>
  </si>
  <si>
    <t>FUEL_EMI.ktCO2.MT.PPA.PAPER.MOTOR.GENERIC.ELEC</t>
  </si>
  <si>
    <t>FUEL_EMI.ktCO2.MT.PPA.PAPER.FANS.GENERIC.ELEC</t>
  </si>
  <si>
    <t>FUEL_EMI.ktCO2.MT.PPA.PAPER.LOW_ENTH.TOTAL.TOTAL</t>
  </si>
  <si>
    <t>FUEL_EMI.ktCO2.MT.PPA.PAPER.LOW_ENTH.THERM.DIESEL_LIQBIO</t>
  </si>
  <si>
    <t>FUEL_EMI.ktCO2.MT.PPA.PAPER.LOW_ENTH.THERM.NG_BIOGAS</t>
  </si>
  <si>
    <t>FUEL_EMI.ktCO2.MT.PPA.PAPER.LOW_ENTH.THERM.SOLAR_GEO</t>
  </si>
  <si>
    <t>FUEL_EMI.ktCO2.MT.PPA.PAPER.LOW_ENTH.HP.AMBIENT</t>
  </si>
  <si>
    <t>FUEL_EMI.ktCO2.MT.PPA.PAPER.LOW_ENTH.THERM.ELEC</t>
  </si>
  <si>
    <t>FUEL_EMI.ktCO2.MT.PPA.PAPER.PREPARATION.TOTAL.TOTAL</t>
  </si>
  <si>
    <t>FUEL_EMI.ktCO2.MT.PPA.PAPER.PREPARATION.THERM.SOLIDS</t>
  </si>
  <si>
    <t>FUEL_EMI.ktCO2.MT.PPA.PAPER.PREPARATION.THERM.RFG</t>
  </si>
  <si>
    <t>FUEL_EMI.ktCO2.MT.PPA.PAPER.PREPARATION.THERM.LPG</t>
  </si>
  <si>
    <t>FUEL_EMI.ktCO2.MT.PPA.PAPER.PREPARATION.THERM.DIESEL_LIQBIO</t>
  </si>
  <si>
    <t>FUEL_EMI.ktCO2.MT.PPA.PAPER.PREPARATION.THERM.RFO</t>
  </si>
  <si>
    <t>FUEL_EMI.ktCO2.MT.PPA.PAPER.PREPARATION.THERM.OTHER</t>
  </si>
  <si>
    <t>FUEL_EMI.ktCO2.MT.PPA.PAPER.PREPARATION.THERM.NG_BIOGAS</t>
  </si>
  <si>
    <t>FUEL_EMI.ktCO2.MT.PPA.PAPER.PREPARATION.THERM.DERIVED</t>
  </si>
  <si>
    <t>FUEL_EMI.ktCO2.MT.PPA.PAPER.PREPARATION.THERM.BIOMASS_WASTE</t>
  </si>
  <si>
    <t>FUEL_EMI.ktCO2.MT.PPA.PAPER.PREPARATION.THERM.STEAM_DISTR</t>
  </si>
  <si>
    <t>FUEL_EMI.ktCO2.MT.PPA.PAPER.PREPARATION_ELEC.MECH.ELEC</t>
  </si>
  <si>
    <t>FUEL_EMI.ktCO2.MT.PPA.PAPER.PAPER_MACHINE.TOTAL.TOTAL</t>
  </si>
  <si>
    <t>FUEL_EMI.ktCO2.MT.PPA.PAPER.PAPER_MACHINE.STEAM.SOLIDS</t>
  </si>
  <si>
    <t>FUEL_EMI.ktCO2.MT.PPA.PAPER.PAPER_MACHINE.STEAM.RFG</t>
  </si>
  <si>
    <t>FUEL_EMI.ktCO2.MT.PPA.PAPER.PAPER_MACHINE.STEAM.LPG</t>
  </si>
  <si>
    <t>FUEL_EMI.ktCO2.MT.PPA.PAPER.PAPER_MACHINE.STEAM.DIESEL_LIQBIO</t>
  </si>
  <si>
    <t>FUEL_EMI.ktCO2.MT.PPA.PAPER.PAPER_MACHINE.STEAM.RFO</t>
  </si>
  <si>
    <t>FUEL_EMI.ktCO2.MT.PPA.PAPER.PAPER_MACHINE.STEAM.OTHER</t>
  </si>
  <si>
    <t>FUEL_EMI.ktCO2.MT.PPA.PAPER.PAPER_MACHINE.STEAM.NG_BIOGAS</t>
  </si>
  <si>
    <t>FUEL_EMI.ktCO2.MT.PPA.PAPER.PAPER_MACHINE.STEAM.DERIVED</t>
  </si>
  <si>
    <t>FUEL_EMI.ktCO2.MT.PPA.PAPER.PAPER_MACHINE.STEAM.BIOMASS_WASTE</t>
  </si>
  <si>
    <t>FUEL_EMI.ktCO2.MT.PPA.PAPER.PAPER_MACHINE.STEAM.STEAM_DISTR</t>
  </si>
  <si>
    <t>FUEL_EMI.ktCO2.MT.PPA.PAPER.PAPER_MACHINE_ELEC.ELEC.ELEC</t>
  </si>
  <si>
    <t>FUEL_EMI.ktCO2.MT.PPA.PAPER.FINISHING.TOTAL.TOTAL</t>
  </si>
  <si>
    <t>FUEL_EMI.ktCO2.MT.PPA.PAPER.FINISHING.STEAM.SOLIDS</t>
  </si>
  <si>
    <t>FUEL_EMI.ktCO2.MT.PPA.PAPER.FINISHING.STEAM.RFG</t>
  </si>
  <si>
    <t>FUEL_EMI.ktCO2.MT.PPA.PAPER.FINISHING.STEAM.LPG</t>
  </si>
  <si>
    <t>FUEL_EMI.ktCO2.MT.PPA.PAPER.FINISHING.STEAM.DIESEL_LIQBIO</t>
  </si>
  <si>
    <t>FUEL_EMI.ktCO2.MT.PPA.PAPER.FINISHING.STEAM.RFO</t>
  </si>
  <si>
    <t>FUEL_EMI.ktCO2.MT.PPA.PAPER.FINISHING.STEAM.OTHER</t>
  </si>
  <si>
    <t>FUEL_EMI.ktCO2.MT.PPA.PAPER.FINISHING.STEAM.NG_BIOGAS</t>
  </si>
  <si>
    <t>FUEL_EMI.ktCO2.MT.PPA.PAPER.FINISHING.STEAM.DERIVED</t>
  </si>
  <si>
    <t>FUEL_EMI.ktCO2.MT.PPA.PAPER.FINISHING.STEAM.BIOMASS_WASTE</t>
  </si>
  <si>
    <t>FUEL_EMI.ktCO2.MT.PPA.PAPER.FINISHING.STEAM.STEAM_DISTR</t>
  </si>
  <si>
    <t>FUEL_EMI.ktCO2.MT.PPA.PAPER.FINISHING_ELEC.ELEC.ELEC</t>
  </si>
  <si>
    <t>FUEL_EMI.ktCO2.MT.PPA.PRINT.TOTAL.TOTAL.TOTAL</t>
  </si>
  <si>
    <t>FUEL_EMI.ktCO2.MT.PPA.PRINT.LIGHT.GENERIC.ELEC</t>
  </si>
  <si>
    <t>FUEL_EMI.ktCO2.MT.PPA.PRINT.AIRCOMP.GENERIC.ELEC</t>
  </si>
  <si>
    <t>FUEL_EMI.ktCO2.MT.PPA.PRINT.MOTOR.GENERIC.ELEC</t>
  </si>
  <si>
    <t>FUEL_EMI.ktCO2.MT.PPA.PRINT.FANS.GENERIC.ELEC</t>
  </si>
  <si>
    <t>FUEL_EMI.ktCO2.MT.PPA.PRINT.LOW_ENTH.TOTAL.TOTAL</t>
  </si>
  <si>
    <t>FUEL_EMI.ktCO2.MT.PPA.PRINT.LOW_ENTH.THERM.DIESEL_LIQBIO</t>
  </si>
  <si>
    <t>FUEL_EMI.ktCO2.MT.PPA.PRINT.LOW_ENTH.THERM.NG_BIOGAS</t>
  </si>
  <si>
    <t>FUEL_EMI.ktCO2.MT.PPA.PRINT.LOW_ENTH.THERM.SOLAR_GEO</t>
  </si>
  <si>
    <t>FUEL_EMI.ktCO2.MT.PPA.PRINT.LOW_ENTH.HP.AMBIENT</t>
  </si>
  <si>
    <t>FUEL_EMI.ktCO2.MT.PPA.PRINT.LOW_ENTH.THERM.ELEC</t>
  </si>
  <si>
    <t>FUEL_EMI.ktCO2.MT.PPA.PRINT.PRINTING.MECH.ELEC</t>
  </si>
  <si>
    <t>VA.Meuro2015.MT.FBT.FBT</t>
  </si>
  <si>
    <t>Physical output (index)</t>
  </si>
  <si>
    <t>OUTPUT.index.MT.FBT.FBT</t>
  </si>
  <si>
    <t>Installed capacity (production index)</t>
  </si>
  <si>
    <t>CAP.index.MT.FBT.FBT</t>
  </si>
  <si>
    <t>Capacity investment (production index)</t>
  </si>
  <si>
    <t>NEWCAP.index.MT.FBT.FBT</t>
  </si>
  <si>
    <t>Decommissioned capacity (production index)</t>
  </si>
  <si>
    <t>Idle capacity (production index)</t>
  </si>
  <si>
    <t>FEC.ktoe.MT.FBT.FBT.TOTAL.TOTAL.TOTAL</t>
  </si>
  <si>
    <t>FEC.ktoe.MT.FBT.FBT.TOTAL.TOTAL.SOLIDS</t>
  </si>
  <si>
    <t>FEC.ktoe.MT.FBT.FBT.TOTAL.TOTAL.RFG</t>
  </si>
  <si>
    <t>FEC.ktoe.MT.FBT.FBT.TOTAL.TOTAL.LPG</t>
  </si>
  <si>
    <t>FEC.ktoe.MT.FBT.FBT.TOTAL.TOTAL.DIESEL</t>
  </si>
  <si>
    <t>FEC.ktoe.MT.FBT.FBT.TOTAL.TOTAL.RFO</t>
  </si>
  <si>
    <t>FEC.ktoe.MT.FBT.FBT.TOTAL.TOTAL.OTHER</t>
  </si>
  <si>
    <t>FEC.ktoe.MT.FBT.FBT.TOTAL.TOTAL.NG</t>
  </si>
  <si>
    <t>FEC.ktoe.MT.FBT.FBT.TOTAL.TOTAL.DERIVED</t>
  </si>
  <si>
    <t>FEC.ktoe.MT.FBT.FBT.TOTAL.TOTAL.BIOMASS_WASTE</t>
  </si>
  <si>
    <t>FEC.ktoe.MT.FBT.FBT.TOTAL.TOTAL.BIOGAS</t>
  </si>
  <si>
    <t>FEC.ktoe.MT.FBT.FBT.TOTAL.TOTAL.LIQBIO</t>
  </si>
  <si>
    <t>FEC.ktoe.MT.FBT.FBT.TOTAL.TOTAL.SOLAR</t>
  </si>
  <si>
    <t>FEC.ktoe.MT.FBT.FBT.TOTAL.TOTAL.GEO</t>
  </si>
  <si>
    <t>FEC.ktoe.MT.FBT.FBT.TOTAL.TOTAL.AMBIENT</t>
  </si>
  <si>
    <t>FEC.ktoe.MT.FBT.FBT.TOTAL.TOTAL.STEAM_DISTR</t>
  </si>
  <si>
    <t>FEC.ktoe.MT.FBT.FBT.TOTAL.TOTAL.ELEC</t>
  </si>
  <si>
    <t>Energy intensity (toe / physical output index)</t>
  </si>
  <si>
    <t>Useful energy demand intensity (toe useful / physical output index)</t>
  </si>
  <si>
    <t>FEC.ktoe.MT.FBT.FBT.LIGHT.GENERIC.ELEC</t>
  </si>
  <si>
    <t>FEC.ktoe.MT.FBT.FBT.AIRCOMP.GENERIC.ELEC</t>
  </si>
  <si>
    <t>FEC.ktoe.MT.FBT.FBT.MOTOR.GENERIC.ELEC</t>
  </si>
  <si>
    <t>FEC.ktoe.MT.FBT.FBT.FANS.GENERIC.ELEC</t>
  </si>
  <si>
    <t>FEC.ktoe.MT.FBT.FBT.LOW_ENTH.TOTAL.TOTAL</t>
  </si>
  <si>
    <t>FEC.ktoe.MT.FBT.FBT.LOW_ENTH.THERM.DIESEL_LIQBIO</t>
  </si>
  <si>
    <t>FEC.ktoe.MT.FBT.FBT.LOW_ENTH.THERM.NG_BIOGAS</t>
  </si>
  <si>
    <t>FEC.ktoe.MT.FBT.FBT.LOW_ENTH.THERM.SOLAR_GEO</t>
  </si>
  <si>
    <t>FEC.ktoe.MT.FBT.FBT.LOW_ENTH.HP.AMBIENT</t>
  </si>
  <si>
    <t>FEC.ktoe.MT.FBT.FBT.LOW_ENTH.THERM.ELEC</t>
  </si>
  <si>
    <t>Food: Oven (direct heat)</t>
  </si>
  <si>
    <t>Food: Direct Heat - Thermal</t>
  </si>
  <si>
    <t>FEC.ktoe.MT.FBT.FBT.OVEN.THERM.TOTAL</t>
  </si>
  <si>
    <t>FEC.ktoe.MT.FBT.FBT.OVEN.THERM.SOLIDS</t>
  </si>
  <si>
    <t>FEC.ktoe.MT.FBT.FBT.OVEN.THERM.LPG</t>
  </si>
  <si>
    <t>FEC.ktoe.MT.FBT.FBT.OVEN.THERM.DIESEL_LIQBIO</t>
  </si>
  <si>
    <t>FEC.ktoe.MT.FBT.FBT.OVEN.THERM.RFO</t>
  </si>
  <si>
    <t>FEC.ktoe.MT.FBT.FBT.OVEN.THERM.NG_BIOGAS</t>
  </si>
  <si>
    <t>Food: Direct Heat - Electric</t>
  </si>
  <si>
    <t>FEC.ktoe.MT.FBT.FBT.OVEN.ELEC.ELEC</t>
  </si>
  <si>
    <t>Food: Direct Heat - Microwave</t>
  </si>
  <si>
    <t>FEC.ktoe.MT.FBT.FBT.OVEN_MICROW.MICROW.ELEC</t>
  </si>
  <si>
    <t>Food: Specific process heat</t>
  </si>
  <si>
    <t>Food: Process Heat - Thermal</t>
  </si>
  <si>
    <t>FEC.ktoe.MT.FBT.FBT.PROC_HEAT.THERM.TOTAL</t>
  </si>
  <si>
    <t>FEC.ktoe.MT.FBT.FBT.PROC_HEAT.THERM.SOLIDS</t>
  </si>
  <si>
    <t>FEC.ktoe.MT.FBT.FBT.PROC_HEAT.THERM.LPG</t>
  </si>
  <si>
    <t>FEC.ktoe.MT.FBT.FBT.PROC_HEAT.THERM.DIESEL_LIQBIO</t>
  </si>
  <si>
    <t>FEC.ktoe.MT.FBT.FBT.PROC_HEAT.THERM.RFO</t>
  </si>
  <si>
    <t>FEC.ktoe.MT.FBT.FBT.PROC_HEAT.THERM.NG_BIOGAS</t>
  </si>
  <si>
    <t>Food: Process Heat - Electric</t>
  </si>
  <si>
    <t>FEC.ktoe.MT.FBT.FBT.PROC_HEAT.ELEC.ELEC</t>
  </si>
  <si>
    <t>Food: Process Heat - Microwave</t>
  </si>
  <si>
    <t>FEC.ktoe.MT.FBT.FBT.PROC_HEAT_MICROW.MICROW.ELEC</t>
  </si>
  <si>
    <t>Food: Steam processing</t>
  </si>
  <si>
    <t>FEC.ktoe.MT.FBT.FBT.PROCESSING.TOTAL.TOTAL</t>
  </si>
  <si>
    <t>FEC.ktoe.MT.FBT.FBT.PROCESSING.STEAM.SOLIDS</t>
  </si>
  <si>
    <t>FEC.ktoe.MT.FBT.FBT.PROCESSING.STEAM.RFG</t>
  </si>
  <si>
    <t>FEC.ktoe.MT.FBT.FBT.PROCESSING.STEAM.LPG</t>
  </si>
  <si>
    <t>FEC.ktoe.MT.FBT.FBT.PROCESSING.STEAM.DIESEL_LIQBIO</t>
  </si>
  <si>
    <t>FEC.ktoe.MT.FBT.FBT.PROCESSING.STEAM.RFO</t>
  </si>
  <si>
    <t>FEC.ktoe.MT.FBT.FBT.PROCESSING.STEAM.OTHER</t>
  </si>
  <si>
    <t>FEC.ktoe.MT.FBT.FBT.PROCESSING.STEAM.NG_BIOGAS</t>
  </si>
  <si>
    <t>FEC.ktoe.MT.FBT.FBT.PROCESSING.STEAM.DERIVED</t>
  </si>
  <si>
    <t>FEC.ktoe.MT.FBT.FBT.PROCESSING.STEAM.BIOMASS_WASTE</t>
  </si>
  <si>
    <t>FEC.ktoe.MT.FBT.FBT.PROCESSING.STEAM.STEAM_DISTR</t>
  </si>
  <si>
    <t>Food: Drying</t>
  </si>
  <si>
    <t>Food: Thermal drying</t>
  </si>
  <si>
    <t>FEC.ktoe.MT.FBT.FBT.DRYING.TOTAL.TOTAL</t>
  </si>
  <si>
    <t>FEC.ktoe.MT.FBT.FBT.DRYING.THERM.SOLIDS</t>
  </si>
  <si>
    <t>FEC.ktoe.MT.FBT.FBT.DRYING.THERM.LPG</t>
  </si>
  <si>
    <t>FEC.ktoe.MT.FBT.FBT.DRYING.THERM.DIESEL_LIQBIO</t>
  </si>
  <si>
    <t>FEC.ktoe.MT.FBT.FBT.DRYING.THERM.RFO</t>
  </si>
  <si>
    <t>FEC.ktoe.MT.FBT.FBT.DRYING.THERM.NG_BIOGAS</t>
  </si>
  <si>
    <t>Food: Steam drying</t>
  </si>
  <si>
    <t>FEC.ktoe.MT.FBT.FBT.DRYING_STEAM.TOTAL.TOTAL</t>
  </si>
  <si>
    <t>FEC.ktoe.MT.FBT.FBT.DRYING_STEAM.STEAM.SOLIDS</t>
  </si>
  <si>
    <t>FEC.ktoe.MT.FBT.FBT.DRYING_STEAM.STEAM.RFG</t>
  </si>
  <si>
    <t>FEC.ktoe.MT.FBT.FBT.DRYING_STEAM.STEAM.LPG</t>
  </si>
  <si>
    <t>FEC.ktoe.MT.FBT.FBT.DRYING_STEAM.STEAM.DIESEL_LIQBIO</t>
  </si>
  <si>
    <t>FEC.ktoe.MT.FBT.FBT.DRYING_STEAM.STEAM.RFO</t>
  </si>
  <si>
    <t>FEC.ktoe.MT.FBT.FBT.DRYING_STEAM.STEAM.OTHER</t>
  </si>
  <si>
    <t>FEC.ktoe.MT.FBT.FBT.DRYING_STEAM.STEAM.NG_BIOGAS</t>
  </si>
  <si>
    <t>FEC.ktoe.MT.FBT.FBT.DRYING_STEAM.STEAM.DERIVED</t>
  </si>
  <si>
    <t>FEC.ktoe.MT.FBT.FBT.DRYING_STEAM.STEAM.BIOMASS_WASTE</t>
  </si>
  <si>
    <t>FEC.ktoe.MT.FBT.FBT.DRYING_STEAM.STEAM.STEAM_DISTR</t>
  </si>
  <si>
    <t>Food: Electric drying</t>
  </si>
  <si>
    <t>FEC.ktoe.MT.FBT.FBT.DRYING_ELEC.ELEC.ELEC</t>
  </si>
  <si>
    <t>Food: Freeze drying</t>
  </si>
  <si>
    <t>FEC.ktoe.MT.FBT.FBT.DRYING_FREEZE.FREEZE_DRY.ELEC</t>
  </si>
  <si>
    <t>Food: Microwave drying</t>
  </si>
  <si>
    <t>FEC.ktoe.MT.FBT.FBT.DRYING_MICROW.MICROW.ELEC</t>
  </si>
  <si>
    <t>Food: Process cooling and refrigeration</t>
  </si>
  <si>
    <t>Food: Thermal cooling</t>
  </si>
  <si>
    <t>FEC.ktoe.MT.FBT.FBT.PROC_COOL_THERM.THERM.NG_BIOGAS</t>
  </si>
  <si>
    <t>Food: Steam cooling</t>
  </si>
  <si>
    <t>FEC.ktoe.MT.FBT.FBT.PROC_COOL.TOTAL.TOTAL</t>
  </si>
  <si>
    <t>FEC.ktoe.MT.FBT.FBT.PROC_COOL.STEAM.SOLIDS</t>
  </si>
  <si>
    <t>FEC.ktoe.MT.FBT.FBT.PROC_COOL.STEAM.RFG</t>
  </si>
  <si>
    <t>FEC.ktoe.MT.FBT.FBT.PROC_COOL.STEAM.LPG</t>
  </si>
  <si>
    <t>FEC.ktoe.MT.FBT.FBT.PROC_COOL.STEAM.DIESEL_LIQBIO</t>
  </si>
  <si>
    <t>FEC.ktoe.MT.FBT.FBT.PROC_COOL.STEAM.RFO</t>
  </si>
  <si>
    <t>FEC.ktoe.MT.FBT.FBT.PROC_COOL.STEAM.OTHER</t>
  </si>
  <si>
    <t>FEC.ktoe.MT.FBT.FBT.PROC_COOL.STEAM.NG_BIOGAS</t>
  </si>
  <si>
    <t>FEC.ktoe.MT.FBT.FBT.PROC_COOL.STEAM.DERIVED</t>
  </si>
  <si>
    <t>FEC.ktoe.MT.FBT.FBT.PROC_COOL.STEAM.BIOMASS_WASTE</t>
  </si>
  <si>
    <t>FEC.ktoe.MT.FBT.FBT.PROC_COOL.STEAM.STEAM_DISTR</t>
  </si>
  <si>
    <t>Food: Electric cooling</t>
  </si>
  <si>
    <t>FEC.ktoe.MT.FBT.FBT.PROC_COOL_ELEC.ELEC.ELEC</t>
  </si>
  <si>
    <t>Food: Electric machinery</t>
  </si>
  <si>
    <t>FEC.ktoe.MT.FBT.FBT.GENERIC.MECH.ELEC</t>
  </si>
  <si>
    <t>UED.ktoe.MT.FBT.FBT.TOTAL.TOTAL.TOTAL</t>
  </si>
  <si>
    <t>UED.ktoe.MT.FBT.FBT.LIGHT.GENERIC.ELEC</t>
  </si>
  <si>
    <t>UED.ktoe.MT.FBT.FBT.AIRCOMP.GENERIC.ELEC</t>
  </si>
  <si>
    <t>UED.ktoe.MT.FBT.FBT.MOTOR.GENERIC.ELEC</t>
  </si>
  <si>
    <t>UED.ktoe.MT.FBT.FBT.FANS.GENERIC.ELEC</t>
  </si>
  <si>
    <t>UED.ktoe.MT.FBT.FBT.LOW_ENTH.TOTAL.TOTAL</t>
  </si>
  <si>
    <t>UED.ktoe.MT.FBT.FBT.LOW_ENTH.THERM.DIESEL_LIQBIO</t>
  </si>
  <si>
    <t>UED.ktoe.MT.FBT.FBT.LOW_ENTH.THERM.NG_BIOGAS</t>
  </si>
  <si>
    <t>UED.ktoe.MT.FBT.FBT.LOW_ENTH.THERM.SOLAR_GEO</t>
  </si>
  <si>
    <t>UED.ktoe.MT.FBT.FBT.LOW_ENTH.HP.AMBIENT</t>
  </si>
  <si>
    <t>UED.ktoe.MT.FBT.FBT.LOW_ENTH.THERM.ELEC</t>
  </si>
  <si>
    <t>UED.ktoe.MT.FBT.FBT.OVEN.THERM.TOTAL</t>
  </si>
  <si>
    <t>UED.ktoe.MT.FBT.FBT.OVEN.THERM.SOLIDS</t>
  </si>
  <si>
    <t>UED.ktoe.MT.FBT.FBT.OVEN.THERM.LPG</t>
  </si>
  <si>
    <t>UED.ktoe.MT.FBT.FBT.OVEN.THERM.DIESEL_LIQBIO</t>
  </si>
  <si>
    <t>UED.ktoe.MT.FBT.FBT.OVEN.THERM.RFO</t>
  </si>
  <si>
    <t>UED.ktoe.MT.FBT.FBT.OVEN.THERM.NG_BIOGAS</t>
  </si>
  <si>
    <t>UED.ktoe.MT.FBT.FBT.OVEN.ELEC.ELEC</t>
  </si>
  <si>
    <t>UED.ktoe.MT.FBT.FBT.OVEN_MICROW.MICROW.ELEC</t>
  </si>
  <si>
    <t>UED.ktoe.MT.FBT.FBT.PROC_HEAT.THERM.TOTAL</t>
  </si>
  <si>
    <t>UED.ktoe.MT.FBT.FBT.PROC_HEAT.THERM.SOLIDS</t>
  </si>
  <si>
    <t>UED.ktoe.MT.FBT.FBT.PROC_HEAT.THERM.LPG</t>
  </si>
  <si>
    <t>UED.ktoe.MT.FBT.FBT.PROC_HEAT.THERM.DIESEL_LIQBIO</t>
  </si>
  <si>
    <t>UED.ktoe.MT.FBT.FBT.PROC_HEAT.THERM.RFO</t>
  </si>
  <si>
    <t>UED.ktoe.MT.FBT.FBT.PROC_HEAT.THERM.NG_BIOGAS</t>
  </si>
  <si>
    <t>UED.ktoe.MT.FBT.FBT.PROC_HEAT.ELEC.ELEC</t>
  </si>
  <si>
    <t>UED.ktoe.MT.FBT.FBT.PROC_HEAT_MICROW.MICROW.ELEC</t>
  </si>
  <si>
    <t>UED.ktoe.MT.FBT.FBT.PROCESSING.TOTAL.TOTAL</t>
  </si>
  <si>
    <t>UED.ktoe.MT.FBT.FBT.PROCESSING.STEAM.SOLIDS</t>
  </si>
  <si>
    <t>UED.ktoe.MT.FBT.FBT.PROCESSING.STEAM.RFG</t>
  </si>
  <si>
    <t>UED.ktoe.MT.FBT.FBT.PROCESSING.STEAM.LPG</t>
  </si>
  <si>
    <t>UED.ktoe.MT.FBT.FBT.PROCESSING.STEAM.DIESEL_LIQBIO</t>
  </si>
  <si>
    <t>UED.ktoe.MT.FBT.FBT.PROCESSING.STEAM.RFO</t>
  </si>
  <si>
    <t>UED.ktoe.MT.FBT.FBT.PROCESSING.STEAM.OTHER</t>
  </si>
  <si>
    <t>UED.ktoe.MT.FBT.FBT.PROCESSING.STEAM.NG_BIOGAS</t>
  </si>
  <si>
    <t>UED.ktoe.MT.FBT.FBT.PROCESSING.STEAM.DERIVED</t>
  </si>
  <si>
    <t>UED.ktoe.MT.FBT.FBT.PROCESSING.STEAM.BIOMASS_WASTE</t>
  </si>
  <si>
    <t>UED.ktoe.MT.FBT.FBT.PROCESSING.STEAM.STEAM_DISTR</t>
  </si>
  <si>
    <t>UED.ktoe.MT.FBT.FBT.DRYING.TOTAL.TOTAL</t>
  </si>
  <si>
    <t>UED.ktoe.MT.FBT.FBT.DRYING.THERM.SOLIDS</t>
  </si>
  <si>
    <t>UED.ktoe.MT.FBT.FBT.DRYING.THERM.LPG</t>
  </si>
  <si>
    <t>UED.ktoe.MT.FBT.FBT.DRYING.THERM.DIESEL_LIQBIO</t>
  </si>
  <si>
    <t>UED.ktoe.MT.FBT.FBT.DRYING.THERM.RFO</t>
  </si>
  <si>
    <t>UED.ktoe.MT.FBT.FBT.DRYING.THERM.NG_BIOGAS</t>
  </si>
  <si>
    <t>UED.ktoe.MT.FBT.FBT.DRYING_STEAM.TOTAL.TOTAL</t>
  </si>
  <si>
    <t>UED.ktoe.MT.FBT.FBT.DRYING_STEAM.STEAM.SOLIDS</t>
  </si>
  <si>
    <t>UED.ktoe.MT.FBT.FBT.DRYING_STEAM.STEAM.RFG</t>
  </si>
  <si>
    <t>UED.ktoe.MT.FBT.FBT.DRYING_STEAM.STEAM.LPG</t>
  </si>
  <si>
    <t>UED.ktoe.MT.FBT.FBT.DRYING_STEAM.STEAM.DIESEL_LIQBIO</t>
  </si>
  <si>
    <t>UED.ktoe.MT.FBT.FBT.DRYING_STEAM.STEAM.RFO</t>
  </si>
  <si>
    <t>UED.ktoe.MT.FBT.FBT.DRYING_STEAM.STEAM.OTHER</t>
  </si>
  <si>
    <t>UED.ktoe.MT.FBT.FBT.DRYING_STEAM.STEAM.NG_BIOGAS</t>
  </si>
  <si>
    <t>UED.ktoe.MT.FBT.FBT.DRYING_STEAM.STEAM.DERIVED</t>
  </si>
  <si>
    <t>UED.ktoe.MT.FBT.FBT.DRYING_STEAM.STEAM.BIOMASS_WASTE</t>
  </si>
  <si>
    <t>UED.ktoe.MT.FBT.FBT.DRYING_STEAM.STEAM.STEAM_DISTR</t>
  </si>
  <si>
    <t>UED.ktoe.MT.FBT.FBT.DRYING_ELEC.ELEC.ELEC</t>
  </si>
  <si>
    <t>UED.ktoe.MT.FBT.FBT.DRYING_FREEZE.FREEZE_DRY.ELEC</t>
  </si>
  <si>
    <t>UED.ktoe.MT.FBT.FBT.DRYING_MICROW.MICROW.ELEC</t>
  </si>
  <si>
    <t>UED.ktoe.MT.FBT.FBT.PROC_COOL_THERM.THERM.NG_BIOGAS</t>
  </si>
  <si>
    <t>UED.ktoe.MT.FBT.FBT.PROC_COOL.TOTAL.TOTAL</t>
  </si>
  <si>
    <t>UED.ktoe.MT.FBT.FBT.PROC_COOL.STEAM.SOLIDS</t>
  </si>
  <si>
    <t>UED.ktoe.MT.FBT.FBT.PROC_COOL.STEAM.RFG</t>
  </si>
  <si>
    <t>UED.ktoe.MT.FBT.FBT.PROC_COOL.STEAM.LPG</t>
  </si>
  <si>
    <t>UED.ktoe.MT.FBT.FBT.PROC_COOL.STEAM.DIESEL_LIQBIO</t>
  </si>
  <si>
    <t>UED.ktoe.MT.FBT.FBT.PROC_COOL.STEAM.RFO</t>
  </si>
  <si>
    <t>UED.ktoe.MT.FBT.FBT.PROC_COOL.STEAM.OTHER</t>
  </si>
  <si>
    <t>UED.ktoe.MT.FBT.FBT.PROC_COOL.STEAM.NG_BIOGAS</t>
  </si>
  <si>
    <t>UED.ktoe.MT.FBT.FBT.PROC_COOL.STEAM.DERIVED</t>
  </si>
  <si>
    <t>UED.ktoe.MT.FBT.FBT.PROC_COOL.STEAM.BIOMASS_WASTE</t>
  </si>
  <si>
    <t>UED.ktoe.MT.FBT.FBT.PROC_COOL.STEAM.STEAM_DISTR</t>
  </si>
  <si>
    <t>UED.ktoe.MT.FBT.FBT.PROC_COOL_ELEC.ELEC.ELEC</t>
  </si>
  <si>
    <t>UED.ktoe.MT.FBT.FBT.GENERIC.MECH.ELEC</t>
  </si>
  <si>
    <t>FUEL_EMI.ktCO2.MT.FBT.FBT.TOTAL.TOTAL.TOTAL</t>
  </si>
  <si>
    <t>FUEL_EMI.ktCO2.MT.FBT.FBT.LIGHT.GENERIC.ELEC</t>
  </si>
  <si>
    <t>FUEL_EMI.ktCO2.MT.FBT.FBT.AIRCOMP.GENERIC.ELEC</t>
  </si>
  <si>
    <t>FUEL_EMI.ktCO2.MT.FBT.FBT.MOTOR.GENERIC.ELEC</t>
  </si>
  <si>
    <t>FUEL_EMI.ktCO2.MT.FBT.FBT.FANS.GENERIC.ELEC</t>
  </si>
  <si>
    <t>FUEL_EMI.ktCO2.MT.FBT.FBT.LOW_ENTH.TOTAL.TOTAL</t>
  </si>
  <si>
    <t>FUEL_EMI.ktCO2.MT.FBT.FBT.LOW_ENTH.THERM.DIESEL_LIQBIO</t>
  </si>
  <si>
    <t>FUEL_EMI.ktCO2.MT.FBT.FBT.LOW_ENTH.THERM.NG_BIOGAS</t>
  </si>
  <si>
    <t>FUEL_EMI.ktCO2.MT.FBT.FBT.LOW_ENTH.THERM.SOLAR_GEO</t>
  </si>
  <si>
    <t>FUEL_EMI.ktCO2.MT.FBT.FBT.LOW_ENTH.HP.AMBIENT</t>
  </si>
  <si>
    <t>FUEL_EMI.ktCO2.MT.FBT.FBT.LOW_ENTH.THERM.ELEC</t>
  </si>
  <si>
    <t>FUEL_EMI.ktCO2.MT.FBT.FBT.OVEN.THERM.TOTAL</t>
  </si>
  <si>
    <t>FUEL_EMI.ktCO2.MT.FBT.FBT.OVEN.THERM.SOLIDS</t>
  </si>
  <si>
    <t>FUEL_EMI.ktCO2.MT.FBT.FBT.OVEN.THERM.LPG</t>
  </si>
  <si>
    <t>FUEL_EMI.ktCO2.MT.FBT.FBT.OVEN.THERM.DIESEL_LIQBIO</t>
  </si>
  <si>
    <t>FUEL_EMI.ktCO2.MT.FBT.FBT.OVEN.THERM.RFO</t>
  </si>
  <si>
    <t>FUEL_EMI.ktCO2.MT.FBT.FBT.OVEN.THERM.NG_BIOGAS</t>
  </si>
  <si>
    <t>FUEL_EMI.ktCO2.MT.FBT.FBT.OVEN.ELEC.ELEC</t>
  </si>
  <si>
    <t>FUEL_EMI.ktCO2.MT.FBT.FBT.OVEN_MICROW.MICROW.ELEC</t>
  </si>
  <si>
    <t>FUEL_EMI.ktCO2.MT.FBT.FBT.PROC_HEAT.THERM.TOTAL</t>
  </si>
  <si>
    <t>FUEL_EMI.ktCO2.MT.FBT.FBT.PROC_HEAT.THERM.SOLIDS</t>
  </si>
  <si>
    <t>FUEL_EMI.ktCO2.MT.FBT.FBT.PROC_HEAT.THERM.LPG</t>
  </si>
  <si>
    <t>FUEL_EMI.ktCO2.MT.FBT.FBT.PROC_HEAT.THERM.DIESEL_LIQBIO</t>
  </si>
  <si>
    <t>FUEL_EMI.ktCO2.MT.FBT.FBT.PROC_HEAT.THERM.RFO</t>
  </si>
  <si>
    <t>FUEL_EMI.ktCO2.MT.FBT.FBT.PROC_HEAT.THERM.NG_BIOGAS</t>
  </si>
  <si>
    <t>FUEL_EMI.ktCO2.MT.FBT.FBT.PROC_HEAT.ELEC.ELEC</t>
  </si>
  <si>
    <t>FUEL_EMI.ktCO2.MT.FBT.FBT.PROC_HEAT_MICROW.MICROW.ELEC</t>
  </si>
  <si>
    <t>FUEL_EMI.ktCO2.MT.FBT.FBT.PROCESSING.TOTAL.TOTAL</t>
  </si>
  <si>
    <t>FUEL_EMI.ktCO2.MT.FBT.FBT.PROCESSING.STEAM.SOLIDS</t>
  </si>
  <si>
    <t>FUEL_EMI.ktCO2.MT.FBT.FBT.PROCESSING.STEAM.RFG</t>
  </si>
  <si>
    <t>FUEL_EMI.ktCO2.MT.FBT.FBT.PROCESSING.STEAM.LPG</t>
  </si>
  <si>
    <t>FUEL_EMI.ktCO2.MT.FBT.FBT.PROCESSING.STEAM.DIESEL_LIQBIO</t>
  </si>
  <si>
    <t>FUEL_EMI.ktCO2.MT.FBT.FBT.PROCESSING.STEAM.RFO</t>
  </si>
  <si>
    <t>FUEL_EMI.ktCO2.MT.FBT.FBT.PROCESSING.STEAM.OTHER</t>
  </si>
  <si>
    <t>FUEL_EMI.ktCO2.MT.FBT.FBT.PROCESSING.STEAM.NG_BIOGAS</t>
  </si>
  <si>
    <t>FUEL_EMI.ktCO2.MT.FBT.FBT.PROCESSING.STEAM.DERIVED</t>
  </si>
  <si>
    <t>FUEL_EMI.ktCO2.MT.FBT.FBT.PROCESSING.STEAM.BIOMASS_WASTE</t>
  </si>
  <si>
    <t>FUEL_EMI.ktCO2.MT.FBT.FBT.PROCESSING.STEAM.STEAM_DISTR</t>
  </si>
  <si>
    <t>FUEL_EMI.ktCO2.MT.FBT.FBT.DRYING.TOTAL.TOTAL</t>
  </si>
  <si>
    <t>FUEL_EMI.ktCO2.MT.FBT.FBT.DRYING.THERM.SOLIDS</t>
  </si>
  <si>
    <t>FUEL_EMI.ktCO2.MT.FBT.FBT.DRYING.THERM.LPG</t>
  </si>
  <si>
    <t>FUEL_EMI.ktCO2.MT.FBT.FBT.DRYING.THERM.DIESEL_LIQBIO</t>
  </si>
  <si>
    <t>FUEL_EMI.ktCO2.MT.FBT.FBT.DRYING.THERM.RFO</t>
  </si>
  <si>
    <t>FUEL_EMI.ktCO2.MT.FBT.FBT.DRYING.THERM.NG_BIOGAS</t>
  </si>
  <si>
    <t>FUEL_EMI.ktCO2.MT.FBT.FBT.DRYING_STEAM.TOTAL.TOTAL</t>
  </si>
  <si>
    <t>FUEL_EMI.ktCO2.MT.FBT.FBT.DRYING_STEAM.STEAM.SOLIDS</t>
  </si>
  <si>
    <t>FUEL_EMI.ktCO2.MT.FBT.FBT.DRYING_STEAM.STEAM.RFG</t>
  </si>
  <si>
    <t>FUEL_EMI.ktCO2.MT.FBT.FBT.DRYING_STEAM.STEAM.LPG</t>
  </si>
  <si>
    <t>FUEL_EMI.ktCO2.MT.FBT.FBT.DRYING_STEAM.STEAM.DIESEL_LIQBIO</t>
  </si>
  <si>
    <t>FUEL_EMI.ktCO2.MT.FBT.FBT.DRYING_STEAM.STEAM.RFO</t>
  </si>
  <si>
    <t>FUEL_EMI.ktCO2.MT.FBT.FBT.DRYING_STEAM.STEAM.OTHER</t>
  </si>
  <si>
    <t>FUEL_EMI.ktCO2.MT.FBT.FBT.DRYING_STEAM.STEAM.NG_BIOGAS</t>
  </si>
  <si>
    <t>FUEL_EMI.ktCO2.MT.FBT.FBT.DRYING_STEAM.STEAM.DERIVED</t>
  </si>
  <si>
    <t>FUEL_EMI.ktCO2.MT.FBT.FBT.DRYING_STEAM.STEAM.BIOMASS_WASTE</t>
  </si>
  <si>
    <t>FUEL_EMI.ktCO2.MT.FBT.FBT.DRYING_STEAM.STEAM.STEAM_DISTR</t>
  </si>
  <si>
    <t>FUEL_EMI.ktCO2.MT.FBT.FBT.DRYING_ELEC.ELEC.ELEC</t>
  </si>
  <si>
    <t>FUEL_EMI.ktCO2.MT.FBT.FBT.DRYING_FREEZE.FREEZE_DRY.ELEC</t>
  </si>
  <si>
    <t>FUEL_EMI.ktCO2.MT.FBT.FBT.DRYING_MICROW.MICROW.ELEC</t>
  </si>
  <si>
    <t>FUEL_EMI.ktCO2.MT.FBT.FBT.PROC_COOL_THERM.THERM.NG_BIOGAS</t>
  </si>
  <si>
    <t>FUEL_EMI.ktCO2.MT.FBT.FBT.PROC_COOL.TOTAL.TOTAL</t>
  </si>
  <si>
    <t>FUEL_EMI.ktCO2.MT.FBT.FBT.PROC_COOL.STEAM.SOLIDS</t>
  </si>
  <si>
    <t>FUEL_EMI.ktCO2.MT.FBT.FBT.PROC_COOL.STEAM.RFG</t>
  </si>
  <si>
    <t>FUEL_EMI.ktCO2.MT.FBT.FBT.PROC_COOL.STEAM.LPG</t>
  </si>
  <si>
    <t>FUEL_EMI.ktCO2.MT.FBT.FBT.PROC_COOL.STEAM.DIESEL_LIQBIO</t>
  </si>
  <si>
    <t>FUEL_EMI.ktCO2.MT.FBT.FBT.PROC_COOL.STEAM.RFO</t>
  </si>
  <si>
    <t>FUEL_EMI.ktCO2.MT.FBT.FBT.PROC_COOL.STEAM.OTHER</t>
  </si>
  <si>
    <t>FUEL_EMI.ktCO2.MT.FBT.FBT.PROC_COOL.STEAM.NG_BIOGAS</t>
  </si>
  <si>
    <t>FUEL_EMI.ktCO2.MT.FBT.FBT.PROC_COOL.STEAM.DERIVED</t>
  </si>
  <si>
    <t>FUEL_EMI.ktCO2.MT.FBT.FBT.PROC_COOL.STEAM.BIOMASS_WASTE</t>
  </si>
  <si>
    <t>FUEL_EMI.ktCO2.MT.FBT.FBT.PROC_COOL.STEAM.STEAM_DISTR</t>
  </si>
  <si>
    <t>FUEL_EMI.ktCO2.MT.FBT.FBT.PROC_COOL_ELEC.ELEC.ELEC</t>
  </si>
  <si>
    <t>FUEL_EMI.ktCO2.MT.FBT.FBT.GENERIC.MECH.ELEC</t>
  </si>
  <si>
    <t>VA.Meuro2015.MT.TRE.TRE</t>
  </si>
  <si>
    <t>OUTPUT.index.MT.TRE.TRE</t>
  </si>
  <si>
    <t>CAP.index.MT.TRE.TRE</t>
  </si>
  <si>
    <t>NEWCAP.index.MT.TRE.TRE</t>
  </si>
  <si>
    <t>FEC.ktoe.MT.TRE.TRE.TOTAL.TOTAL.TOTAL</t>
  </si>
  <si>
    <t>FEC.ktoe.MT.TRE.TRE.TOTAL.TOTAL.SOLIDS</t>
  </si>
  <si>
    <t>FEC.ktoe.MT.TRE.TRE.TOTAL.TOTAL.RFG</t>
  </si>
  <si>
    <t>FEC.ktoe.MT.TRE.TRE.TOTAL.TOTAL.LPG</t>
  </si>
  <si>
    <t>FEC.ktoe.MT.TRE.TRE.TOTAL.TOTAL.DIESEL</t>
  </si>
  <si>
    <t>FEC.ktoe.MT.TRE.TRE.TOTAL.TOTAL.RFO</t>
  </si>
  <si>
    <t>FEC.ktoe.MT.TRE.TRE.TOTAL.TOTAL.OTHER</t>
  </si>
  <si>
    <t>FEC.ktoe.MT.TRE.TRE.TOTAL.TOTAL.NG</t>
  </si>
  <si>
    <t>FEC.ktoe.MT.TRE.TRE.TOTAL.TOTAL.DERIVED</t>
  </si>
  <si>
    <t>FEC.ktoe.MT.TRE.TRE.TOTAL.TOTAL.BIOMASS_WASTE</t>
  </si>
  <si>
    <t>FEC.ktoe.MT.TRE.TRE.TOTAL.TOTAL.BIOGAS</t>
  </si>
  <si>
    <t>FEC.ktoe.MT.TRE.TRE.TOTAL.TOTAL.LIQBIO</t>
  </si>
  <si>
    <t>FEC.ktoe.MT.TRE.TRE.TOTAL.TOTAL.SOLAR</t>
  </si>
  <si>
    <t>FEC.ktoe.MT.TRE.TRE.TOTAL.TOTAL.GEO</t>
  </si>
  <si>
    <t>FEC.ktoe.MT.TRE.TRE.TOTAL.TOTAL.AMBIENT</t>
  </si>
  <si>
    <t>FEC.ktoe.MT.TRE.TRE.TOTAL.TOTAL.STEAM_DISTR</t>
  </si>
  <si>
    <t>FEC.ktoe.MT.TRE.TRE.TOTAL.TOTAL.ELEC</t>
  </si>
  <si>
    <t>FEC.ktoe.MT.TRE.TRE.LIGHT.GENERIC.ELEC</t>
  </si>
  <si>
    <t>FEC.ktoe.MT.TRE.TRE.AIRCOMP.GENERIC.ELEC</t>
  </si>
  <si>
    <t>FEC.ktoe.MT.TRE.TRE.MOTOR.GENERIC.ELEC</t>
  </si>
  <si>
    <t>FEC.ktoe.MT.TRE.TRE.FANS.GENERIC.ELEC</t>
  </si>
  <si>
    <t>FEC.ktoe.MT.TRE.TRE.LOW_ENTH.TOTAL.TOTAL</t>
  </si>
  <si>
    <t>FEC.ktoe.MT.TRE.TRE.LOW_ENTH.THERM.DIESEL_LIQBIO</t>
  </si>
  <si>
    <t>FEC.ktoe.MT.TRE.TRE.LOW_ENTH.THERM.NG_BIOGAS</t>
  </si>
  <si>
    <t>FEC.ktoe.MT.TRE.TRE.LOW_ENTH.THERM.SOLAR_GEO</t>
  </si>
  <si>
    <t>FEC.ktoe.MT.TRE.TRE.LOW_ENTH.HP.AMBIENT</t>
  </si>
  <si>
    <t>FEC.ktoe.MT.TRE.TRE.LOW_ENTH.THERM.ELEC</t>
  </si>
  <si>
    <t>Trans. Eq.: Foundries</t>
  </si>
  <si>
    <t>Trans. Eq.: Thermal Foundries</t>
  </si>
  <si>
    <t>FEC.ktoe.MT.TRE.TRE.FOUNDRY.THERM.TOTAL</t>
  </si>
  <si>
    <t>FEC.ktoe.MT.TRE.TRE.FOUNDRY.THERM.SOLIDS</t>
  </si>
  <si>
    <t>FEC.ktoe.MT.TRE.TRE.FOUNDRY.THERM.LPG</t>
  </si>
  <si>
    <t>FEC.ktoe.MT.TRE.TRE.FOUNDRY.THERM.DIESEL_LIQBIO</t>
  </si>
  <si>
    <t>FEC.ktoe.MT.TRE.TRE.FOUNDRY.THERM.RFO</t>
  </si>
  <si>
    <t>FEC.ktoe.MT.TRE.TRE.FOUNDRY.THERM.NG_BIOGAS</t>
  </si>
  <si>
    <t>Trans. Eq.: Electric Foundries</t>
  </si>
  <si>
    <t>FEC.ktoe.MT.TRE.TRE.FOUNDRY.ELEC.ELEC</t>
  </si>
  <si>
    <t>Trans. Eq.: Connection techniques</t>
  </si>
  <si>
    <t>Trans. Eq.: Thermal connection</t>
  </si>
  <si>
    <t>FEC.ktoe.MT.TRE.TRE.CONNECTION_THERM.THERM.NG_BIOGAS</t>
  </si>
  <si>
    <t>Trans. Eq.: Electric connection</t>
  </si>
  <si>
    <t>FEC.ktoe.MT.TRE.TRE.CONNECTION_ELEC.ELEC.ELEC</t>
  </si>
  <si>
    <t>Trans. Eq.: Heat treatment</t>
  </si>
  <si>
    <t>Trans. Eq.: Heat treatment - Thermal</t>
  </si>
  <si>
    <t>FEC.ktoe.MT.TRE.TRE.HEAT_TREAT.THERM.TOTAL</t>
  </si>
  <si>
    <t>FEC.ktoe.MT.TRE.TRE.HEAT_TREAT.THERM.SOLIDS</t>
  </si>
  <si>
    <t>FEC.ktoe.MT.TRE.TRE.HEAT_TREAT.THERM.LPG</t>
  </si>
  <si>
    <t>FEC.ktoe.MT.TRE.TRE.HEAT_TREAT.THERM.DIESEL_LIQBIO</t>
  </si>
  <si>
    <t>FEC.ktoe.MT.TRE.TRE.HEAT_TREAT.THERM.RFO</t>
  </si>
  <si>
    <t>FEC.ktoe.MT.TRE.TRE.HEAT_TREAT.THERM.NG_BIOGAS</t>
  </si>
  <si>
    <t>Trans. Eq.: Heat treatment - Electric</t>
  </si>
  <si>
    <t>FEC.ktoe.MT.TRE.TRE.HEAT_TREAT.ELEC.ELEC</t>
  </si>
  <si>
    <t>Trans. Eq.: Steam processing</t>
  </si>
  <si>
    <t>FEC.ktoe.MT.TRE.TRE.PROCESSING.TOTAL.TOTAL</t>
  </si>
  <si>
    <t>FEC.ktoe.MT.TRE.TRE.PROCESSING.STEAM.SOLIDS</t>
  </si>
  <si>
    <t>FEC.ktoe.MT.TRE.TRE.PROCESSING.STEAM.RFG</t>
  </si>
  <si>
    <t>FEC.ktoe.MT.TRE.TRE.PROCESSING.STEAM.LPG</t>
  </si>
  <si>
    <t>FEC.ktoe.MT.TRE.TRE.PROCESSING.STEAM.DIESEL_LIQBIO</t>
  </si>
  <si>
    <t>FEC.ktoe.MT.TRE.TRE.PROCESSING.STEAM.RFO</t>
  </si>
  <si>
    <t>FEC.ktoe.MT.TRE.TRE.PROCESSING.STEAM.OTHER</t>
  </si>
  <si>
    <t>FEC.ktoe.MT.TRE.TRE.PROCESSING.STEAM.NG_BIOGAS</t>
  </si>
  <si>
    <t>FEC.ktoe.MT.TRE.TRE.PROCESSING.STEAM.DERIVED</t>
  </si>
  <si>
    <t>FEC.ktoe.MT.TRE.TRE.PROCESSING.STEAM.BIOMASS_WASTE</t>
  </si>
  <si>
    <t>FEC.ktoe.MT.TRE.TRE.PROCESSING.STEAM.STEAM_DISTR</t>
  </si>
  <si>
    <t>Trans. Eq.: General machinery</t>
  </si>
  <si>
    <t>FEC.ktoe.MT.TRE.TRE.GENERIC.MECH.ELEC</t>
  </si>
  <si>
    <t>Trans. Eq.: Product finishing</t>
  </si>
  <si>
    <t>FEC.ktoe.MT.TRE.TRE.FINISHING.THERM.ELEC</t>
  </si>
  <si>
    <t>UED.ktoe.MT.TRE.TRE.TOTAL.TOTAL.TOTAL</t>
  </si>
  <si>
    <t>UED.ktoe.MT.TRE.TRE.LIGHT.GENERIC.ELEC</t>
  </si>
  <si>
    <t>UED.ktoe.MT.TRE.TRE.AIRCOMP.GENERIC.ELEC</t>
  </si>
  <si>
    <t>UED.ktoe.MT.TRE.TRE.MOTOR.GENERIC.ELEC</t>
  </si>
  <si>
    <t>UED.ktoe.MT.TRE.TRE.FANS.GENERIC.ELEC</t>
  </si>
  <si>
    <t>UED.ktoe.MT.TRE.TRE.LOW_ENTH.TOTAL.TOTAL</t>
  </si>
  <si>
    <t>UED.ktoe.MT.TRE.TRE.LOW_ENTH.THERM.DIESEL_LIQBIO</t>
  </si>
  <si>
    <t>UED.ktoe.MT.TRE.TRE.LOW_ENTH.THERM.NG_BIOGAS</t>
  </si>
  <si>
    <t>UED.ktoe.MT.TRE.TRE.LOW_ENTH.THERM.SOLAR_GEO</t>
  </si>
  <si>
    <t>UED.ktoe.MT.TRE.TRE.LOW_ENTH.HP.AMBIENT</t>
  </si>
  <si>
    <t>UED.ktoe.MT.TRE.TRE.LOW_ENTH.THERM.ELEC</t>
  </si>
  <si>
    <t>UED.ktoe.MT.TRE.TRE.FOUNDRY.THERM.TOTAL</t>
  </si>
  <si>
    <t>UED.ktoe.MT.TRE.TRE.FOUNDRY.THERM.SOLIDS</t>
  </si>
  <si>
    <t>UED.ktoe.MT.TRE.TRE.FOUNDRY.THERM.LPG</t>
  </si>
  <si>
    <t>UED.ktoe.MT.TRE.TRE.FOUNDRY.THERM.DIESEL_LIQBIO</t>
  </si>
  <si>
    <t>UED.ktoe.MT.TRE.TRE.FOUNDRY.THERM.RFO</t>
  </si>
  <si>
    <t>UED.ktoe.MT.TRE.TRE.FOUNDRY.THERM.NG_BIOGAS</t>
  </si>
  <si>
    <t>UED.ktoe.MT.TRE.TRE.FOUNDRY.ELEC.ELEC</t>
  </si>
  <si>
    <t>UED.ktoe.MT.TRE.TRE.CONNECTION_THERM.THERM.NG_BIOGAS</t>
  </si>
  <si>
    <t>UED.ktoe.MT.TRE.TRE.CONNECTION_ELEC.ELEC.ELEC</t>
  </si>
  <si>
    <t>UED.ktoe.MT.TRE.TRE.HEAT_TREAT.THERM.TOTAL</t>
  </si>
  <si>
    <t>UED.ktoe.MT.TRE.TRE.HEAT_TREAT.THERM.SOLIDS</t>
  </si>
  <si>
    <t>UED.ktoe.MT.TRE.TRE.HEAT_TREAT.THERM.LPG</t>
  </si>
  <si>
    <t>UED.ktoe.MT.TRE.TRE.HEAT_TREAT.THERM.DIESEL_LIQBIO</t>
  </si>
  <si>
    <t>UED.ktoe.MT.TRE.TRE.HEAT_TREAT.THERM.RFO</t>
  </si>
  <si>
    <t>UED.ktoe.MT.TRE.TRE.HEAT_TREAT.THERM.NG_BIOGAS</t>
  </si>
  <si>
    <t>UED.ktoe.MT.TRE.TRE.HEAT_TREAT.ELEC.ELEC</t>
  </si>
  <si>
    <t>UED.ktoe.MT.TRE.TRE.PROCESSING.TOTAL.TOTAL</t>
  </si>
  <si>
    <t>UED.ktoe.MT.TRE.TRE.PROCESSING.STEAM.SOLIDS</t>
  </si>
  <si>
    <t>UED.ktoe.MT.TRE.TRE.PROCESSING.STEAM.RFG</t>
  </si>
  <si>
    <t>UED.ktoe.MT.TRE.TRE.PROCESSING.STEAM.LPG</t>
  </si>
  <si>
    <t>UED.ktoe.MT.TRE.TRE.PROCESSING.STEAM.DIESEL_LIQBIO</t>
  </si>
  <si>
    <t>UED.ktoe.MT.TRE.TRE.PROCESSING.STEAM.RFO</t>
  </si>
  <si>
    <t>UED.ktoe.MT.TRE.TRE.PROCESSING.STEAM.OTHER</t>
  </si>
  <si>
    <t>UED.ktoe.MT.TRE.TRE.PROCESSING.STEAM.NG_BIOGAS</t>
  </si>
  <si>
    <t>UED.ktoe.MT.TRE.TRE.PROCESSING.STEAM.DERIVED</t>
  </si>
  <si>
    <t>UED.ktoe.MT.TRE.TRE.PROCESSING.STEAM.BIOMASS_WASTE</t>
  </si>
  <si>
    <t>UED.ktoe.MT.TRE.TRE.PROCESSING.STEAM.STEAM_DISTR</t>
  </si>
  <si>
    <t>UED.ktoe.MT.TRE.TRE.GENERIC.MECH.ELEC</t>
  </si>
  <si>
    <t>UED.ktoe.MT.TRE.TRE.FINISHING.THERM.ELEC</t>
  </si>
  <si>
    <t>FUEL_EMI.ktCO2.MT.TRE.TRE.TOTAL.TOTAL.TOTAL</t>
  </si>
  <si>
    <t>FUEL_EMI.ktCO2.MT.TRE.TRE.LIGHT.GENERIC.ELEC</t>
  </si>
  <si>
    <t>FUEL_EMI.ktCO2.MT.TRE.TRE.AIRCOMP.GENERIC.ELEC</t>
  </si>
  <si>
    <t>FUEL_EMI.ktCO2.MT.TRE.TRE.MOTOR.GENERIC.ELEC</t>
  </si>
  <si>
    <t>FUEL_EMI.ktCO2.MT.TRE.TRE.FANS.GENERIC.ELEC</t>
  </si>
  <si>
    <t>FUEL_EMI.ktCO2.MT.TRE.TRE.LOW_ENTH.TOTAL.TOTAL</t>
  </si>
  <si>
    <t>FUEL_EMI.ktCO2.MT.TRE.TRE.LOW_ENTH.THERM.DIESEL_LIQBIO</t>
  </si>
  <si>
    <t>FUEL_EMI.ktCO2.MT.TRE.TRE.LOW_ENTH.THERM.NG_BIOGAS</t>
  </si>
  <si>
    <t>FUEL_EMI.ktCO2.MT.TRE.TRE.LOW_ENTH.THERM.SOLAR_GEO</t>
  </si>
  <si>
    <t>FUEL_EMI.ktCO2.MT.TRE.TRE.LOW_ENTH.HP.AMBIENT</t>
  </si>
  <si>
    <t>FUEL_EMI.ktCO2.MT.TRE.TRE.LOW_ENTH.THERM.ELEC</t>
  </si>
  <si>
    <t>FUEL_EMI.ktCO2.MT.TRE.TRE.FOUNDRY.THERM.TOTAL</t>
  </si>
  <si>
    <t>FUEL_EMI.ktCO2.MT.TRE.TRE.FOUNDRY.THERM.SOLIDS</t>
  </si>
  <si>
    <t>FUEL_EMI.ktCO2.MT.TRE.TRE.FOUNDRY.THERM.LPG</t>
  </si>
  <si>
    <t>FUEL_EMI.ktCO2.MT.TRE.TRE.FOUNDRY.THERM.DIESEL_LIQBIO</t>
  </si>
  <si>
    <t>FUEL_EMI.ktCO2.MT.TRE.TRE.FOUNDRY.THERM.RFO</t>
  </si>
  <si>
    <t>FUEL_EMI.ktCO2.MT.TRE.TRE.FOUNDRY.THERM.NG_BIOGAS</t>
  </si>
  <si>
    <t>FUEL_EMI.ktCO2.MT.TRE.TRE.FOUNDRY.ELEC.ELEC</t>
  </si>
  <si>
    <t>FUEL_EMI.ktCO2.MT.TRE.TRE.CONNECTION_THERM.THERM.NG_BIOGAS</t>
  </si>
  <si>
    <t>FUEL_EMI.ktCO2.MT.TRE.TRE.CONNECTION_ELEC.ELEC.ELEC</t>
  </si>
  <si>
    <t>FUEL_EMI.ktCO2.MT.TRE.TRE.HEAT_TREAT.THERM.TOTAL</t>
  </si>
  <si>
    <t>FUEL_EMI.ktCO2.MT.TRE.TRE.HEAT_TREAT.THERM.SOLIDS</t>
  </si>
  <si>
    <t>FUEL_EMI.ktCO2.MT.TRE.TRE.HEAT_TREAT.THERM.LPG</t>
  </si>
  <si>
    <t>FUEL_EMI.ktCO2.MT.TRE.TRE.HEAT_TREAT.THERM.DIESEL_LIQBIO</t>
  </si>
  <si>
    <t>FUEL_EMI.ktCO2.MT.TRE.TRE.HEAT_TREAT.THERM.RFO</t>
  </si>
  <si>
    <t>FUEL_EMI.ktCO2.MT.TRE.TRE.HEAT_TREAT.THERM.NG_BIOGAS</t>
  </si>
  <si>
    <t>FUEL_EMI.ktCO2.MT.TRE.TRE.HEAT_TREAT.ELEC.ELEC</t>
  </si>
  <si>
    <t>FUEL_EMI.ktCO2.MT.TRE.TRE.PROCESSING.TOTAL.TOTAL</t>
  </si>
  <si>
    <t>FUEL_EMI.ktCO2.MT.TRE.TRE.PROCESSING.STEAM.SOLIDS</t>
  </si>
  <si>
    <t>FUEL_EMI.ktCO2.MT.TRE.TRE.PROCESSING.STEAM.RFG</t>
  </si>
  <si>
    <t>FUEL_EMI.ktCO2.MT.TRE.TRE.PROCESSING.STEAM.LPG</t>
  </si>
  <si>
    <t>FUEL_EMI.ktCO2.MT.TRE.TRE.PROCESSING.STEAM.DIESEL_LIQBIO</t>
  </si>
  <si>
    <t>FUEL_EMI.ktCO2.MT.TRE.TRE.PROCESSING.STEAM.RFO</t>
  </si>
  <si>
    <t>FUEL_EMI.ktCO2.MT.TRE.TRE.PROCESSING.STEAM.OTHER</t>
  </si>
  <si>
    <t>FUEL_EMI.ktCO2.MT.TRE.TRE.PROCESSING.STEAM.NG_BIOGAS</t>
  </si>
  <si>
    <t>FUEL_EMI.ktCO2.MT.TRE.TRE.PROCESSING.STEAM.DERIVED</t>
  </si>
  <si>
    <t>FUEL_EMI.ktCO2.MT.TRE.TRE.PROCESSING.STEAM.BIOMASS_WASTE</t>
  </si>
  <si>
    <t>FUEL_EMI.ktCO2.MT.TRE.TRE.PROCESSING.STEAM.STEAM_DISTR</t>
  </si>
  <si>
    <t>FUEL_EMI.ktCO2.MT.TRE.TRE.GENERIC.MECH.ELEC</t>
  </si>
  <si>
    <t>FUEL_EMI.ktCO2.MT.TRE.TRE.FINISHING.THERM.ELEC</t>
  </si>
  <si>
    <t>VA.Meuro2015.MT.MAE.MAE</t>
  </si>
  <si>
    <t>OUTPUT.index.MT.MAE.MAE</t>
  </si>
  <si>
    <t>CAP.index.MT.MAE.MAE</t>
  </si>
  <si>
    <t>NEWCAP.index.MT.MAE.MAE</t>
  </si>
  <si>
    <t>FEC.ktoe.MT.MAE.MAE.TOTAL.TOTAL.TOTAL</t>
  </si>
  <si>
    <t>FEC.ktoe.MT.MAE.MAE.TOTAL.TOTAL.SOLIDS</t>
  </si>
  <si>
    <t>FEC.ktoe.MT.MAE.MAE.TOTAL.TOTAL.RFG</t>
  </si>
  <si>
    <t>FEC.ktoe.MT.MAE.MAE.TOTAL.TOTAL.LPG</t>
  </si>
  <si>
    <t>FEC.ktoe.MT.MAE.MAE.TOTAL.TOTAL.DIESEL</t>
  </si>
  <si>
    <t>FEC.ktoe.MT.MAE.MAE.TOTAL.TOTAL.RFO</t>
  </si>
  <si>
    <t>FEC.ktoe.MT.MAE.MAE.TOTAL.TOTAL.OTHER</t>
  </si>
  <si>
    <t>FEC.ktoe.MT.MAE.MAE.TOTAL.TOTAL.NG</t>
  </si>
  <si>
    <t>FEC.ktoe.MT.MAE.MAE.TOTAL.TOTAL.DERIVED</t>
  </si>
  <si>
    <t>FEC.ktoe.MT.MAE.MAE.TOTAL.TOTAL.BIOMASS_WASTE</t>
  </si>
  <si>
    <t>FEC.ktoe.MT.MAE.MAE.TOTAL.TOTAL.BIOGAS</t>
  </si>
  <si>
    <t>FEC.ktoe.MT.MAE.MAE.TOTAL.TOTAL.LIQBIO</t>
  </si>
  <si>
    <t>FEC.ktoe.MT.MAE.MAE.TOTAL.TOTAL.SOLAR</t>
  </si>
  <si>
    <t>FEC.ktoe.MT.MAE.MAE.TOTAL.TOTAL.GEO</t>
  </si>
  <si>
    <t>FEC.ktoe.MT.MAE.MAE.TOTAL.TOTAL.AMBIENT</t>
  </si>
  <si>
    <t>FEC.ktoe.MT.MAE.MAE.TOTAL.TOTAL.STEAM_DISTR</t>
  </si>
  <si>
    <t>FEC.ktoe.MT.MAE.MAE.TOTAL.TOTAL.ELEC</t>
  </si>
  <si>
    <t>FEC.ktoe.MT.MAE.MAE.LIGHT.GENERIC.ELEC</t>
  </si>
  <si>
    <t>FEC.ktoe.MT.MAE.MAE.AIRCOMP.GENERIC.ELEC</t>
  </si>
  <si>
    <t>FEC.ktoe.MT.MAE.MAE.MOTOR.GENERIC.ELEC</t>
  </si>
  <si>
    <t>FEC.ktoe.MT.MAE.MAE.FANS.GENERIC.ELEC</t>
  </si>
  <si>
    <t>FEC.ktoe.MT.MAE.MAE.LOW_ENTH.TOTAL.TOTAL</t>
  </si>
  <si>
    <t>FEC.ktoe.MT.MAE.MAE.LOW_ENTH.THERM.DIESEL_LIQBIO</t>
  </si>
  <si>
    <t>FEC.ktoe.MT.MAE.MAE.LOW_ENTH.THERM.NG_BIOGAS</t>
  </si>
  <si>
    <t>FEC.ktoe.MT.MAE.MAE.LOW_ENTH.THERM.SOLAR_GEO</t>
  </si>
  <si>
    <t>FEC.ktoe.MT.MAE.MAE.LOW_ENTH.HP.AMBIENT</t>
  </si>
  <si>
    <t>FEC.ktoe.MT.MAE.MAE.LOW_ENTH.THERM.ELEC</t>
  </si>
  <si>
    <t>Mach. Eq.: Foundries</t>
  </si>
  <si>
    <t>Mach. Eq.: Thermal Foundries</t>
  </si>
  <si>
    <t>FEC.ktoe.MT.MAE.MAE.FOUNDRY.THERM.TOTAL</t>
  </si>
  <si>
    <t>FEC.ktoe.MT.MAE.MAE.FOUNDRY.THERM.SOLIDS</t>
  </si>
  <si>
    <t>FEC.ktoe.MT.MAE.MAE.FOUNDRY.THERM.LPG</t>
  </si>
  <si>
    <t>FEC.ktoe.MT.MAE.MAE.FOUNDRY.THERM.DIESEL_LIQBIO</t>
  </si>
  <si>
    <t>FEC.ktoe.MT.MAE.MAE.FOUNDRY.THERM.RFO</t>
  </si>
  <si>
    <t>FEC.ktoe.MT.MAE.MAE.FOUNDRY.THERM.NG_BIOGAS</t>
  </si>
  <si>
    <t>Mach. Eq.: Electric Foundries</t>
  </si>
  <si>
    <t>FEC.ktoe.MT.MAE.MAE.FOUNDRY.ELEC.ELEC</t>
  </si>
  <si>
    <t>Mach. Eq.: Connection techniques</t>
  </si>
  <si>
    <t>Mach. Eq.: Thermal connection</t>
  </si>
  <si>
    <t>FEC.ktoe.MT.MAE.MAE.CONNECTION_THERM.THERM.NG_BIOGAS</t>
  </si>
  <si>
    <t>Mach. Eq.: Electric connection</t>
  </si>
  <si>
    <t>FEC.ktoe.MT.MAE.MAE.CONNECTION_ELEC.ELEC.ELEC</t>
  </si>
  <si>
    <t>Mach. Eq.: Heat treatment</t>
  </si>
  <si>
    <t>Mach. Eq.: Heat treatment - Thermal</t>
  </si>
  <si>
    <t>FEC.ktoe.MT.MAE.MAE.HEAT_TREAT.THERM.TOTAL</t>
  </si>
  <si>
    <t>FEC.ktoe.MT.MAE.MAE.HEAT_TREAT.THERM.SOLIDS</t>
  </si>
  <si>
    <t>FEC.ktoe.MT.MAE.MAE.HEAT_TREAT.THERM.LPG</t>
  </si>
  <si>
    <t>FEC.ktoe.MT.MAE.MAE.HEAT_TREAT.THERM.DIESEL_LIQBIO</t>
  </si>
  <si>
    <t>FEC.ktoe.MT.MAE.MAE.HEAT_TREAT.THERM.RFO</t>
  </si>
  <si>
    <t>FEC.ktoe.MT.MAE.MAE.HEAT_TREAT.THERM.NG_BIOGAS</t>
  </si>
  <si>
    <t>Mach. Eq.: Heat treatment - Electric</t>
  </si>
  <si>
    <t>FEC.ktoe.MT.MAE.MAE.HEAT_TREAT.ELEC.ELEC</t>
  </si>
  <si>
    <t>Mach. Eq.: Steam processing</t>
  </si>
  <si>
    <t>FEC.ktoe.MT.MAE.MAE.PROCESSING.TOTAL.TOTAL</t>
  </si>
  <si>
    <t>FEC.ktoe.MT.MAE.MAE.PROCESSING.STEAM.SOLIDS</t>
  </si>
  <si>
    <t>FEC.ktoe.MT.MAE.MAE.PROCESSING.STEAM.RFG</t>
  </si>
  <si>
    <t>FEC.ktoe.MT.MAE.MAE.PROCESSING.STEAM.LPG</t>
  </si>
  <si>
    <t>FEC.ktoe.MT.MAE.MAE.PROCESSING.STEAM.DIESEL_LIQBIO</t>
  </si>
  <si>
    <t>FEC.ktoe.MT.MAE.MAE.PROCESSING.STEAM.RFO</t>
  </si>
  <si>
    <t>FEC.ktoe.MT.MAE.MAE.PROCESSING.STEAM.OTHER</t>
  </si>
  <si>
    <t>FEC.ktoe.MT.MAE.MAE.PROCESSING.STEAM.NG_BIOGAS</t>
  </si>
  <si>
    <t>FEC.ktoe.MT.MAE.MAE.PROCESSING.STEAM.DERIVED</t>
  </si>
  <si>
    <t>FEC.ktoe.MT.MAE.MAE.PROCESSING.STEAM.BIOMASS_WASTE</t>
  </si>
  <si>
    <t>FEC.ktoe.MT.MAE.MAE.PROCESSING.STEAM.STEAM_DISTR</t>
  </si>
  <si>
    <t>Mach. Eq.: General machinery</t>
  </si>
  <si>
    <t>FEC.ktoe.MT.MAE.MAE.GENERIC.MECH.ELEC</t>
  </si>
  <si>
    <t>Mach. Eq.: Product finishing</t>
  </si>
  <si>
    <t>FEC.ktoe.MT.MAE.MAE.FINISHING.THERM.ELEC</t>
  </si>
  <si>
    <t>UED.ktoe.MT.MAE.MAE.TOTAL.TOTAL.TOTAL</t>
  </si>
  <si>
    <t>UED.ktoe.MT.MAE.MAE.LIGHT.GENERIC.ELEC</t>
  </si>
  <si>
    <t>UED.ktoe.MT.MAE.MAE.AIRCOMP.GENERIC.ELEC</t>
  </si>
  <si>
    <t>UED.ktoe.MT.MAE.MAE.MOTOR.GENERIC.ELEC</t>
  </si>
  <si>
    <t>UED.ktoe.MT.MAE.MAE.FANS.GENERIC.ELEC</t>
  </si>
  <si>
    <t>UED.ktoe.MT.MAE.MAE.LOW_ENTH.TOTAL.TOTAL</t>
  </si>
  <si>
    <t>UED.ktoe.MT.MAE.MAE.LOW_ENTH.THERM.DIESEL_LIQBIO</t>
  </si>
  <si>
    <t>UED.ktoe.MT.MAE.MAE.LOW_ENTH.THERM.NG_BIOGAS</t>
  </si>
  <si>
    <t>UED.ktoe.MT.MAE.MAE.LOW_ENTH.THERM.SOLAR_GEO</t>
  </si>
  <si>
    <t>UED.ktoe.MT.MAE.MAE.LOW_ENTH.HP.AMBIENT</t>
  </si>
  <si>
    <t>UED.ktoe.MT.MAE.MAE.LOW_ENTH.THERM.ELEC</t>
  </si>
  <si>
    <t>UED.ktoe.MT.MAE.MAE.FOUNDRY.THERM.TOTAL</t>
  </si>
  <si>
    <t>UED.ktoe.MT.MAE.MAE.FOUNDRY.THERM.SOLIDS</t>
  </si>
  <si>
    <t>UED.ktoe.MT.MAE.MAE.FOUNDRY.THERM.LPG</t>
  </si>
  <si>
    <t>UED.ktoe.MT.MAE.MAE.FOUNDRY.THERM.DIESEL_LIQBIO</t>
  </si>
  <si>
    <t>UED.ktoe.MT.MAE.MAE.FOUNDRY.THERM.RFO</t>
  </si>
  <si>
    <t>UED.ktoe.MT.MAE.MAE.FOUNDRY.THERM.NG_BIOGAS</t>
  </si>
  <si>
    <t>UED.ktoe.MT.MAE.MAE.FOUNDRY.ELEC.ELEC</t>
  </si>
  <si>
    <t>UED.ktoe.MT.MAE.MAE.CONNECTION_THERM.THERM.NG_BIOGAS</t>
  </si>
  <si>
    <t>UED.ktoe.MT.MAE.MAE.CONNECTION_ELEC.ELEC.ELEC</t>
  </si>
  <si>
    <t>UED.ktoe.MT.MAE.MAE.HEAT_TREAT.THERM.TOTAL</t>
  </si>
  <si>
    <t>UED.ktoe.MT.MAE.MAE.HEAT_TREAT.THERM.SOLIDS</t>
  </si>
  <si>
    <t>UED.ktoe.MT.MAE.MAE.HEAT_TREAT.THERM.LPG</t>
  </si>
  <si>
    <t>UED.ktoe.MT.MAE.MAE.HEAT_TREAT.THERM.DIESEL_LIQBIO</t>
  </si>
  <si>
    <t>UED.ktoe.MT.MAE.MAE.HEAT_TREAT.THERM.RFO</t>
  </si>
  <si>
    <t>UED.ktoe.MT.MAE.MAE.HEAT_TREAT.THERM.NG_BIOGAS</t>
  </si>
  <si>
    <t>UED.ktoe.MT.MAE.MAE.HEAT_TREAT.ELEC.ELEC</t>
  </si>
  <si>
    <t>UED.ktoe.MT.MAE.MAE.PROCESSING.TOTAL.TOTAL</t>
  </si>
  <si>
    <t>UED.ktoe.MT.MAE.MAE.PROCESSING.STEAM.SOLIDS</t>
  </si>
  <si>
    <t>UED.ktoe.MT.MAE.MAE.PROCESSING.STEAM.RFG</t>
  </si>
  <si>
    <t>UED.ktoe.MT.MAE.MAE.PROCESSING.STEAM.LPG</t>
  </si>
  <si>
    <t>UED.ktoe.MT.MAE.MAE.PROCESSING.STEAM.DIESEL_LIQBIO</t>
  </si>
  <si>
    <t>UED.ktoe.MT.MAE.MAE.PROCESSING.STEAM.RFO</t>
  </si>
  <si>
    <t>UED.ktoe.MT.MAE.MAE.PROCESSING.STEAM.OTHER</t>
  </si>
  <si>
    <t>UED.ktoe.MT.MAE.MAE.PROCESSING.STEAM.NG_BIOGAS</t>
  </si>
  <si>
    <t>UED.ktoe.MT.MAE.MAE.PROCESSING.STEAM.DERIVED</t>
  </si>
  <si>
    <t>UED.ktoe.MT.MAE.MAE.PROCESSING.STEAM.BIOMASS_WASTE</t>
  </si>
  <si>
    <t>UED.ktoe.MT.MAE.MAE.PROCESSING.STEAM.STEAM_DISTR</t>
  </si>
  <si>
    <t>UED.ktoe.MT.MAE.MAE.GENERIC.MECH.ELEC</t>
  </si>
  <si>
    <t>UED.ktoe.MT.MAE.MAE.FINISHING.THERM.ELEC</t>
  </si>
  <si>
    <t>FUEL_EMI.ktCO2.MT.MAE.MAE.TOTAL.TOTAL.TOTAL</t>
  </si>
  <si>
    <t>FUEL_EMI.ktCO2.MT.MAE.MAE.LIGHT.GENERIC.ELEC</t>
  </si>
  <si>
    <t>FUEL_EMI.ktCO2.MT.MAE.MAE.AIRCOMP.GENERIC.ELEC</t>
  </si>
  <si>
    <t>FUEL_EMI.ktCO2.MT.MAE.MAE.MOTOR.GENERIC.ELEC</t>
  </si>
  <si>
    <t>FUEL_EMI.ktCO2.MT.MAE.MAE.FANS.GENERIC.ELEC</t>
  </si>
  <si>
    <t>FUEL_EMI.ktCO2.MT.MAE.MAE.LOW_ENTH.TOTAL.TOTAL</t>
  </si>
  <si>
    <t>FUEL_EMI.ktCO2.MT.MAE.MAE.LOW_ENTH.THERM.DIESEL_LIQBIO</t>
  </si>
  <si>
    <t>FUEL_EMI.ktCO2.MT.MAE.MAE.LOW_ENTH.THERM.NG_BIOGAS</t>
  </si>
  <si>
    <t>FUEL_EMI.ktCO2.MT.MAE.MAE.LOW_ENTH.THERM.SOLAR_GEO</t>
  </si>
  <si>
    <t>FUEL_EMI.ktCO2.MT.MAE.MAE.LOW_ENTH.HP.AMBIENT</t>
  </si>
  <si>
    <t>FUEL_EMI.ktCO2.MT.MAE.MAE.LOW_ENTH.THERM.ELEC</t>
  </si>
  <si>
    <t>FUEL_EMI.ktCO2.MT.MAE.MAE.FOUNDRY.THERM.TOTAL</t>
  </si>
  <si>
    <t>FUEL_EMI.ktCO2.MT.MAE.MAE.FOUNDRY.THERM.SOLIDS</t>
  </si>
  <si>
    <t>FUEL_EMI.ktCO2.MT.MAE.MAE.FOUNDRY.THERM.LPG</t>
  </si>
  <si>
    <t>FUEL_EMI.ktCO2.MT.MAE.MAE.FOUNDRY.THERM.DIESEL_LIQBIO</t>
  </si>
  <si>
    <t>FUEL_EMI.ktCO2.MT.MAE.MAE.FOUNDRY.THERM.RFO</t>
  </si>
  <si>
    <t>FUEL_EMI.ktCO2.MT.MAE.MAE.FOUNDRY.THERM.NG_BIOGAS</t>
  </si>
  <si>
    <t>FUEL_EMI.ktCO2.MT.MAE.MAE.FOUNDRY.ELEC.ELEC</t>
  </si>
  <si>
    <t>FUEL_EMI.ktCO2.MT.MAE.MAE.CONNECTION_THERM.THERM.NG_BIOGAS</t>
  </si>
  <si>
    <t>FUEL_EMI.ktCO2.MT.MAE.MAE.CONNECTION_ELEC.ELEC.ELEC</t>
  </si>
  <si>
    <t>FUEL_EMI.ktCO2.MT.MAE.MAE.HEAT_TREAT.THERM.TOTAL</t>
  </si>
  <si>
    <t>FUEL_EMI.ktCO2.MT.MAE.MAE.HEAT_TREAT.THERM.SOLIDS</t>
  </si>
  <si>
    <t>FUEL_EMI.ktCO2.MT.MAE.MAE.HEAT_TREAT.THERM.LPG</t>
  </si>
  <si>
    <t>FUEL_EMI.ktCO2.MT.MAE.MAE.HEAT_TREAT.THERM.DIESEL_LIQBIO</t>
  </si>
  <si>
    <t>FUEL_EMI.ktCO2.MT.MAE.MAE.HEAT_TREAT.THERM.RFO</t>
  </si>
  <si>
    <t>FUEL_EMI.ktCO2.MT.MAE.MAE.HEAT_TREAT.THERM.NG_BIOGAS</t>
  </si>
  <si>
    <t>FUEL_EMI.ktCO2.MT.MAE.MAE.HEAT_TREAT.ELEC.ELEC</t>
  </si>
  <si>
    <t>FUEL_EMI.ktCO2.MT.MAE.MAE.PROCESSING.TOTAL.TOTAL</t>
  </si>
  <si>
    <t>FUEL_EMI.ktCO2.MT.MAE.MAE.PROCESSING.STEAM.SOLIDS</t>
  </si>
  <si>
    <t>FUEL_EMI.ktCO2.MT.MAE.MAE.PROCESSING.STEAM.RFG</t>
  </si>
  <si>
    <t>FUEL_EMI.ktCO2.MT.MAE.MAE.PROCESSING.STEAM.LPG</t>
  </si>
  <si>
    <t>FUEL_EMI.ktCO2.MT.MAE.MAE.PROCESSING.STEAM.DIESEL_LIQBIO</t>
  </si>
  <si>
    <t>FUEL_EMI.ktCO2.MT.MAE.MAE.PROCESSING.STEAM.RFO</t>
  </si>
  <si>
    <t>FUEL_EMI.ktCO2.MT.MAE.MAE.PROCESSING.STEAM.OTHER</t>
  </si>
  <si>
    <t>FUEL_EMI.ktCO2.MT.MAE.MAE.PROCESSING.STEAM.NG_BIOGAS</t>
  </si>
  <si>
    <t>FUEL_EMI.ktCO2.MT.MAE.MAE.PROCESSING.STEAM.DERIVED</t>
  </si>
  <si>
    <t>FUEL_EMI.ktCO2.MT.MAE.MAE.PROCESSING.STEAM.BIOMASS_WASTE</t>
  </si>
  <si>
    <t>FUEL_EMI.ktCO2.MT.MAE.MAE.PROCESSING.STEAM.STEAM_DISTR</t>
  </si>
  <si>
    <t>FUEL_EMI.ktCO2.MT.MAE.MAE.GENERIC.MECH.ELEC</t>
  </si>
  <si>
    <t>FUEL_EMI.ktCO2.MT.MAE.MAE.FINISHING.THERM.ELEC</t>
  </si>
  <si>
    <t>VA.Meuro2015.MT.TEL.TEL</t>
  </si>
  <si>
    <t>OUTPUT.index.MT.TEL.TEL</t>
  </si>
  <si>
    <t>CAP.index.MT.TEL.TEL</t>
  </si>
  <si>
    <t>NEWCAP.index.MT.TEL.TEL</t>
  </si>
  <si>
    <t>FEC.ktoe.MT.TEL.TEL.TOTAL.TOTAL.TOTAL</t>
  </si>
  <si>
    <t>FEC.ktoe.MT.TEL.TEL.TOTAL.TOTAL.SOLIDS</t>
  </si>
  <si>
    <t>FEC.ktoe.MT.TEL.TEL.TOTAL.TOTAL.RFG</t>
  </si>
  <si>
    <t>FEC.ktoe.MT.TEL.TEL.TOTAL.TOTAL.LPG</t>
  </si>
  <si>
    <t>FEC.ktoe.MT.TEL.TEL.TOTAL.TOTAL.DIESEL</t>
  </si>
  <si>
    <t>FEC.ktoe.MT.TEL.TEL.TOTAL.TOTAL.RFO</t>
  </si>
  <si>
    <t>FEC.ktoe.MT.TEL.TEL.TOTAL.TOTAL.OTHER</t>
  </si>
  <si>
    <t>FEC.ktoe.MT.TEL.TEL.TOTAL.TOTAL.NG</t>
  </si>
  <si>
    <t>FEC.ktoe.MT.TEL.TEL.TOTAL.TOTAL.DERIVED</t>
  </si>
  <si>
    <t>FEC.ktoe.MT.TEL.TEL.TOTAL.TOTAL.BIOMASS_WASTE</t>
  </si>
  <si>
    <t>FEC.ktoe.MT.TEL.TEL.TOTAL.TOTAL.BIOGAS</t>
  </si>
  <si>
    <t>FEC.ktoe.MT.TEL.TEL.TOTAL.TOTAL.LIQBIO</t>
  </si>
  <si>
    <t>FEC.ktoe.MT.TEL.TEL.TOTAL.TOTAL.SOLAR</t>
  </si>
  <si>
    <t>FEC.ktoe.MT.TEL.TEL.TOTAL.TOTAL.GEO</t>
  </si>
  <si>
    <t>FEC.ktoe.MT.TEL.TEL.TOTAL.TOTAL.AMBIENT</t>
  </si>
  <si>
    <t>FEC.ktoe.MT.TEL.TEL.TOTAL.TOTAL.STEAM_DISTR</t>
  </si>
  <si>
    <t>FEC.ktoe.MT.TEL.TEL.TOTAL.TOTAL.ELEC</t>
  </si>
  <si>
    <t>FEC.ktoe.MT.TEL.TEL.LIGHT.GENERIC.ELEC</t>
  </si>
  <si>
    <t>FEC.ktoe.MT.TEL.TEL.AIRCOMP.GENERIC.ELEC</t>
  </si>
  <si>
    <t>FEC.ktoe.MT.TEL.TEL.MOTOR.GENERIC.ELEC</t>
  </si>
  <si>
    <t>FEC.ktoe.MT.TEL.TEL.FANS.GENERIC.ELEC</t>
  </si>
  <si>
    <t>FEC.ktoe.MT.TEL.TEL.LOW_ENTH.TOTAL.TOTAL</t>
  </si>
  <si>
    <t>FEC.ktoe.MT.TEL.TEL.LOW_ENTH.THERM.DIESEL_LIQBIO</t>
  </si>
  <si>
    <t>FEC.ktoe.MT.TEL.TEL.LOW_ENTH.THERM.NG_BIOGAS</t>
  </si>
  <si>
    <t>FEC.ktoe.MT.TEL.TEL.LOW_ENTH.THERM.SOLAR_GEO</t>
  </si>
  <si>
    <t>FEC.ktoe.MT.TEL.TEL.LOW_ENTH.HP.AMBIENT</t>
  </si>
  <si>
    <t>FEC.ktoe.MT.TEL.TEL.LOW_ENTH.THERM.ELEC</t>
  </si>
  <si>
    <t>Textiles: Pretreatment with steam</t>
  </si>
  <si>
    <t>FEC.ktoe.MT.TEL.TEL.PRETREAT.TOTAL.TOTAL</t>
  </si>
  <si>
    <t>FEC.ktoe.MT.TEL.TEL.PRETREAT.STEAM.SOLIDS</t>
  </si>
  <si>
    <t>FEC.ktoe.MT.TEL.TEL.PRETREAT.STEAM.RFG</t>
  </si>
  <si>
    <t>FEC.ktoe.MT.TEL.TEL.PRETREAT.STEAM.LPG</t>
  </si>
  <si>
    <t>FEC.ktoe.MT.TEL.TEL.PRETREAT.STEAM.DIESEL_LIQBIO</t>
  </si>
  <si>
    <t>FEC.ktoe.MT.TEL.TEL.PRETREAT.STEAM.RFO</t>
  </si>
  <si>
    <t>FEC.ktoe.MT.TEL.TEL.PRETREAT.STEAM.OTHER</t>
  </si>
  <si>
    <t>FEC.ktoe.MT.TEL.TEL.PRETREAT.STEAM.NG_BIOGAS</t>
  </si>
  <si>
    <t>FEC.ktoe.MT.TEL.TEL.PRETREAT.STEAM.DERIVED</t>
  </si>
  <si>
    <t>FEC.ktoe.MT.TEL.TEL.PRETREAT.STEAM.BIOMASS_WASTE</t>
  </si>
  <si>
    <t>FEC.ktoe.MT.TEL.TEL.PRETREAT.STEAM.STEAM_DISTR</t>
  </si>
  <si>
    <t>Textiles: Wet processing with steam</t>
  </si>
  <si>
    <t>FEC.ktoe.MT.TEL.TEL.PROCESSING.TOTAL.TOTAL</t>
  </si>
  <si>
    <t>FEC.ktoe.MT.TEL.TEL.PROCESSING.STEAM.SOLIDS</t>
  </si>
  <si>
    <t>FEC.ktoe.MT.TEL.TEL.PROCESSING.STEAM.RFG</t>
  </si>
  <si>
    <t>FEC.ktoe.MT.TEL.TEL.PROCESSING.STEAM.LPG</t>
  </si>
  <si>
    <t>FEC.ktoe.MT.TEL.TEL.PROCESSING.STEAM.DIESEL_LIQBIO</t>
  </si>
  <si>
    <t>FEC.ktoe.MT.TEL.TEL.PROCESSING.STEAM.RFO</t>
  </si>
  <si>
    <t>FEC.ktoe.MT.TEL.TEL.PROCESSING.STEAM.OTHER</t>
  </si>
  <si>
    <t>FEC.ktoe.MT.TEL.TEL.PROCESSING.STEAM.NG_BIOGAS</t>
  </si>
  <si>
    <t>FEC.ktoe.MT.TEL.TEL.PROCESSING.STEAM.DERIVED</t>
  </si>
  <si>
    <t>FEC.ktoe.MT.TEL.TEL.PROCESSING.STEAM.BIOMASS_WASTE</t>
  </si>
  <si>
    <t>FEC.ktoe.MT.TEL.TEL.PROCESSING.STEAM.STEAM_DISTR</t>
  </si>
  <si>
    <t>Textiles: Electric general machinery</t>
  </si>
  <si>
    <t>FEC.ktoe.MT.TEL.TEL.GENERIC.MECH.ELEC</t>
  </si>
  <si>
    <t>Textiles: Drying</t>
  </si>
  <si>
    <t>Textiles: Thermal drying</t>
  </si>
  <si>
    <t>FEC.ktoe.MT.TEL.TEL.DRYING.TOTAL.TOTAL</t>
  </si>
  <si>
    <t>FEC.ktoe.MT.TEL.TEL.DRYING.THERM.SOLIDS</t>
  </si>
  <si>
    <t>FEC.ktoe.MT.TEL.TEL.DRYING.THERM.LPG</t>
  </si>
  <si>
    <t>FEC.ktoe.MT.TEL.TEL.DRYING.THERM.DIESEL_LIQBIO</t>
  </si>
  <si>
    <t>FEC.ktoe.MT.TEL.TEL.DRYING.THERM.RFO</t>
  </si>
  <si>
    <t>FEC.ktoe.MT.TEL.TEL.DRYING.THERM.NG_BIOGAS</t>
  </si>
  <si>
    <t>Textiles: Steam drying</t>
  </si>
  <si>
    <t>FEC.ktoe.MT.TEL.TEL.DRYING_STEAM.TOTAL.TOTAL</t>
  </si>
  <si>
    <t>FEC.ktoe.MT.TEL.TEL.DRYING_STEAM.STEAM.SOLIDS</t>
  </si>
  <si>
    <t>FEC.ktoe.MT.TEL.TEL.DRYING_STEAM.STEAM.RFG</t>
  </si>
  <si>
    <t>FEC.ktoe.MT.TEL.TEL.DRYING_STEAM.STEAM.LPG</t>
  </si>
  <si>
    <t>FEC.ktoe.MT.TEL.TEL.DRYING_STEAM.STEAM.DIESEL_LIQBIO</t>
  </si>
  <si>
    <t>FEC.ktoe.MT.TEL.TEL.DRYING_STEAM.STEAM.RFO</t>
  </si>
  <si>
    <t>FEC.ktoe.MT.TEL.TEL.DRYING_STEAM.STEAM.OTHER</t>
  </si>
  <si>
    <t>FEC.ktoe.MT.TEL.TEL.DRYING_STEAM.STEAM.NG_BIOGAS</t>
  </si>
  <si>
    <t>FEC.ktoe.MT.TEL.TEL.DRYING_STEAM.STEAM.DERIVED</t>
  </si>
  <si>
    <t>FEC.ktoe.MT.TEL.TEL.DRYING_STEAM.STEAM.BIOMASS_WASTE</t>
  </si>
  <si>
    <t>FEC.ktoe.MT.TEL.TEL.DRYING_STEAM.STEAM.STEAM_DISTR</t>
  </si>
  <si>
    <t>Textiles: Electric drying</t>
  </si>
  <si>
    <t>FEC.ktoe.MT.TEL.TEL.DRYING_ELEC.ELEC.ELEC</t>
  </si>
  <si>
    <t>Textiles: Microwave drying</t>
  </si>
  <si>
    <t>FEC.ktoe.MT.TEL.TEL.DRYING_MICROW.MICROW.ELEC</t>
  </si>
  <si>
    <t>Textiles: Finishing Electric</t>
  </si>
  <si>
    <t>FEC.ktoe.MT.TEL.TEL.FINISHING.THERM.ELEC</t>
  </si>
  <si>
    <t>UED.ktoe.MT.TEL.TEL.TOTAL.TOTAL.TOTAL</t>
  </si>
  <si>
    <t>UED.ktoe.MT.TEL.TEL.LIGHT.GENERIC.ELEC</t>
  </si>
  <si>
    <t>UED.ktoe.MT.TEL.TEL.AIRCOMP.GENERIC.ELEC</t>
  </si>
  <si>
    <t>UED.ktoe.MT.TEL.TEL.MOTOR.GENERIC.ELEC</t>
  </si>
  <si>
    <t>UED.ktoe.MT.TEL.TEL.FANS.GENERIC.ELEC</t>
  </si>
  <si>
    <t>UED.ktoe.MT.TEL.TEL.LOW_ENTH.TOTAL.TOTAL</t>
  </si>
  <si>
    <t>UED.ktoe.MT.TEL.TEL.LOW_ENTH.THERM.DIESEL_LIQBIO</t>
  </si>
  <si>
    <t>UED.ktoe.MT.TEL.TEL.LOW_ENTH.THERM.NG_BIOGAS</t>
  </si>
  <si>
    <t>UED.ktoe.MT.TEL.TEL.LOW_ENTH.THERM.SOLAR_GEO</t>
  </si>
  <si>
    <t>UED.ktoe.MT.TEL.TEL.LOW_ENTH.HP.AMBIENT</t>
  </si>
  <si>
    <t>UED.ktoe.MT.TEL.TEL.LOW_ENTH.THERM.ELEC</t>
  </si>
  <si>
    <t>UED.ktoe.MT.TEL.TEL.PRETREAT.TOTAL.TOTAL</t>
  </si>
  <si>
    <t>UED.ktoe.MT.TEL.TEL.PRETREAT.STEAM.SOLIDS</t>
  </si>
  <si>
    <t>UED.ktoe.MT.TEL.TEL.PRETREAT.STEAM.RFG</t>
  </si>
  <si>
    <t>UED.ktoe.MT.TEL.TEL.PRETREAT.STEAM.LPG</t>
  </si>
  <si>
    <t>UED.ktoe.MT.TEL.TEL.PRETREAT.STEAM.DIESEL_LIQBIO</t>
  </si>
  <si>
    <t>UED.ktoe.MT.TEL.TEL.PRETREAT.STEAM.RFO</t>
  </si>
  <si>
    <t>UED.ktoe.MT.TEL.TEL.PRETREAT.STEAM.OTHER</t>
  </si>
  <si>
    <t>UED.ktoe.MT.TEL.TEL.PRETREAT.STEAM.NG_BIOGAS</t>
  </si>
  <si>
    <t>UED.ktoe.MT.TEL.TEL.PRETREAT.STEAM.DERIVED</t>
  </si>
  <si>
    <t>UED.ktoe.MT.TEL.TEL.PRETREAT.STEAM.BIOMASS_WASTE</t>
  </si>
  <si>
    <t>UED.ktoe.MT.TEL.TEL.PRETREAT.STEAM.STEAM_DISTR</t>
  </si>
  <si>
    <t>UED.ktoe.MT.TEL.TEL.PROCESSING.TOTAL.TOTAL</t>
  </si>
  <si>
    <t>UED.ktoe.MT.TEL.TEL.PROCESSING.STEAM.SOLIDS</t>
  </si>
  <si>
    <t>UED.ktoe.MT.TEL.TEL.PROCESSING.STEAM.RFG</t>
  </si>
  <si>
    <t>UED.ktoe.MT.TEL.TEL.PROCESSING.STEAM.LPG</t>
  </si>
  <si>
    <t>UED.ktoe.MT.TEL.TEL.PROCESSING.STEAM.DIESEL_LIQBIO</t>
  </si>
  <si>
    <t>UED.ktoe.MT.TEL.TEL.PROCESSING.STEAM.RFO</t>
  </si>
  <si>
    <t>UED.ktoe.MT.TEL.TEL.PROCESSING.STEAM.OTHER</t>
  </si>
  <si>
    <t>UED.ktoe.MT.TEL.TEL.PROCESSING.STEAM.NG_BIOGAS</t>
  </si>
  <si>
    <t>UED.ktoe.MT.TEL.TEL.PROCESSING.STEAM.DERIVED</t>
  </si>
  <si>
    <t>UED.ktoe.MT.TEL.TEL.PROCESSING.STEAM.BIOMASS_WASTE</t>
  </si>
  <si>
    <t>UED.ktoe.MT.TEL.TEL.PROCESSING.STEAM.STEAM_DISTR</t>
  </si>
  <si>
    <t>UED.ktoe.MT.TEL.TEL.GENERIC.MECH.ELEC</t>
  </si>
  <si>
    <t>UED.ktoe.MT.TEL.TEL.DRYING.TOTAL.TOTAL</t>
  </si>
  <si>
    <t>UED.ktoe.MT.TEL.TEL.DRYING.THERM.SOLIDS</t>
  </si>
  <si>
    <t>UED.ktoe.MT.TEL.TEL.DRYING.THERM.LPG</t>
  </si>
  <si>
    <t>UED.ktoe.MT.TEL.TEL.DRYING.THERM.DIESEL_LIQBIO</t>
  </si>
  <si>
    <t>UED.ktoe.MT.TEL.TEL.DRYING.THERM.RFO</t>
  </si>
  <si>
    <t>UED.ktoe.MT.TEL.TEL.DRYING.THERM.NG_BIOGAS</t>
  </si>
  <si>
    <t>UED.ktoe.MT.TEL.TEL.DRYING_STEAM.TOTAL.TOTAL</t>
  </si>
  <si>
    <t>UED.ktoe.MT.TEL.TEL.DRYING_STEAM.STEAM.SOLIDS</t>
  </si>
  <si>
    <t>UED.ktoe.MT.TEL.TEL.DRYING_STEAM.STEAM.RFG</t>
  </si>
  <si>
    <t>UED.ktoe.MT.TEL.TEL.DRYING_STEAM.STEAM.LPG</t>
  </si>
  <si>
    <t>UED.ktoe.MT.TEL.TEL.DRYING_STEAM.STEAM.DIESEL_LIQBIO</t>
  </si>
  <si>
    <t>UED.ktoe.MT.TEL.TEL.DRYING_STEAM.STEAM.RFO</t>
  </si>
  <si>
    <t>UED.ktoe.MT.TEL.TEL.DRYING_STEAM.STEAM.OTHER</t>
  </si>
  <si>
    <t>UED.ktoe.MT.TEL.TEL.DRYING_STEAM.STEAM.NG_BIOGAS</t>
  </si>
  <si>
    <t>UED.ktoe.MT.TEL.TEL.DRYING_STEAM.STEAM.DERIVED</t>
  </si>
  <si>
    <t>UED.ktoe.MT.TEL.TEL.DRYING_STEAM.STEAM.BIOMASS_WASTE</t>
  </si>
  <si>
    <t>UED.ktoe.MT.TEL.TEL.DRYING_STEAM.STEAM.STEAM_DISTR</t>
  </si>
  <si>
    <t>UED.ktoe.MT.TEL.TEL.DRYING_ELEC.ELEC.ELEC</t>
  </si>
  <si>
    <t>UED.ktoe.MT.TEL.TEL.DRYING_MICROW.MICROW.ELEC</t>
  </si>
  <si>
    <t>UED.ktoe.MT.TEL.TEL.FINISHING.THERM.ELEC</t>
  </si>
  <si>
    <t>FUEL_EMI.ktCO2.MT.TEL.TEL.TOTAL.TOTAL.TOTAL</t>
  </si>
  <si>
    <t>FUEL_EMI.ktCO2.MT.TEL.TEL.LIGHT.GENERIC.ELEC</t>
  </si>
  <si>
    <t>FUEL_EMI.ktCO2.MT.TEL.TEL.AIRCOMP.GENERIC.ELEC</t>
  </si>
  <si>
    <t>FUEL_EMI.ktCO2.MT.TEL.TEL.MOTOR.GENERIC.ELEC</t>
  </si>
  <si>
    <t>FUEL_EMI.ktCO2.MT.TEL.TEL.FANS.GENERIC.ELEC</t>
  </si>
  <si>
    <t>FUEL_EMI.ktCO2.MT.TEL.TEL.LOW_ENTH.TOTAL.TOTAL</t>
  </si>
  <si>
    <t>FUEL_EMI.ktCO2.MT.TEL.TEL.LOW_ENTH.THERM.DIESEL_LIQBIO</t>
  </si>
  <si>
    <t>FUEL_EMI.ktCO2.MT.TEL.TEL.LOW_ENTH.THERM.NG_BIOGAS</t>
  </si>
  <si>
    <t>FUEL_EMI.ktCO2.MT.TEL.TEL.LOW_ENTH.THERM.SOLAR_GEO</t>
  </si>
  <si>
    <t>FUEL_EMI.ktCO2.MT.TEL.TEL.LOW_ENTH.HP.AMBIENT</t>
  </si>
  <si>
    <t>FUEL_EMI.ktCO2.MT.TEL.TEL.LOW_ENTH.THERM.ELEC</t>
  </si>
  <si>
    <t>FUEL_EMI.ktCO2.MT.TEL.TEL.PRETREAT.TOTAL.TOTAL</t>
  </si>
  <si>
    <t>FUEL_EMI.ktCO2.MT.TEL.TEL.PRETREAT.STEAM.SOLIDS</t>
  </si>
  <si>
    <t>FUEL_EMI.ktCO2.MT.TEL.TEL.PRETREAT.STEAM.RFG</t>
  </si>
  <si>
    <t>FUEL_EMI.ktCO2.MT.TEL.TEL.PRETREAT.STEAM.LPG</t>
  </si>
  <si>
    <t>FUEL_EMI.ktCO2.MT.TEL.TEL.PRETREAT.STEAM.DIESEL_LIQBIO</t>
  </si>
  <si>
    <t>FUEL_EMI.ktCO2.MT.TEL.TEL.PRETREAT.STEAM.RFO</t>
  </si>
  <si>
    <t>FUEL_EMI.ktCO2.MT.TEL.TEL.PRETREAT.STEAM.OTHER</t>
  </si>
  <si>
    <t>FUEL_EMI.ktCO2.MT.TEL.TEL.PRETREAT.STEAM.NG_BIOGAS</t>
  </si>
  <si>
    <t>FUEL_EMI.ktCO2.MT.TEL.TEL.PRETREAT.STEAM.DERIVED</t>
  </si>
  <si>
    <t>FUEL_EMI.ktCO2.MT.TEL.TEL.PRETREAT.STEAM.BIOMASS_WASTE</t>
  </si>
  <si>
    <t>FUEL_EMI.ktCO2.MT.TEL.TEL.PRETREAT.STEAM.STEAM_DISTR</t>
  </si>
  <si>
    <t>FUEL_EMI.ktCO2.MT.TEL.TEL.PROCESSING.TOTAL.TOTAL</t>
  </si>
  <si>
    <t>FUEL_EMI.ktCO2.MT.TEL.TEL.PROCESSING.STEAM.SOLIDS</t>
  </si>
  <si>
    <t>FUEL_EMI.ktCO2.MT.TEL.TEL.PROCESSING.STEAM.RFG</t>
  </si>
  <si>
    <t>FUEL_EMI.ktCO2.MT.TEL.TEL.PROCESSING.STEAM.LPG</t>
  </si>
  <si>
    <t>FUEL_EMI.ktCO2.MT.TEL.TEL.PROCESSING.STEAM.DIESEL_LIQBIO</t>
  </si>
  <si>
    <t>FUEL_EMI.ktCO2.MT.TEL.TEL.PROCESSING.STEAM.RFO</t>
  </si>
  <si>
    <t>FUEL_EMI.ktCO2.MT.TEL.TEL.PROCESSING.STEAM.OTHER</t>
  </si>
  <si>
    <t>FUEL_EMI.ktCO2.MT.TEL.TEL.PROCESSING.STEAM.NG_BIOGAS</t>
  </si>
  <si>
    <t>FUEL_EMI.ktCO2.MT.TEL.TEL.PROCESSING.STEAM.DERIVED</t>
  </si>
  <si>
    <t>FUEL_EMI.ktCO2.MT.TEL.TEL.PROCESSING.STEAM.BIOMASS_WASTE</t>
  </si>
  <si>
    <t>FUEL_EMI.ktCO2.MT.TEL.TEL.PROCESSING.STEAM.STEAM_DISTR</t>
  </si>
  <si>
    <t>FUEL_EMI.ktCO2.MT.TEL.TEL.GENERIC.MECH.ELEC</t>
  </si>
  <si>
    <t>FUEL_EMI.ktCO2.MT.TEL.TEL.DRYING.TOTAL.TOTAL</t>
  </si>
  <si>
    <t>FUEL_EMI.ktCO2.MT.TEL.TEL.DRYING.THERM.SOLIDS</t>
  </si>
  <si>
    <t>FUEL_EMI.ktCO2.MT.TEL.TEL.DRYING.THERM.LPG</t>
  </si>
  <si>
    <t>FUEL_EMI.ktCO2.MT.TEL.TEL.DRYING.THERM.DIESEL_LIQBIO</t>
  </si>
  <si>
    <t>FUEL_EMI.ktCO2.MT.TEL.TEL.DRYING.THERM.RFO</t>
  </si>
  <si>
    <t>FUEL_EMI.ktCO2.MT.TEL.TEL.DRYING.THERM.NG_BIOGAS</t>
  </si>
  <si>
    <t>FUEL_EMI.ktCO2.MT.TEL.TEL.DRYING_STEAM.TOTAL.TOTAL</t>
  </si>
  <si>
    <t>FUEL_EMI.ktCO2.MT.TEL.TEL.DRYING_STEAM.STEAM.SOLIDS</t>
  </si>
  <si>
    <t>FUEL_EMI.ktCO2.MT.TEL.TEL.DRYING_STEAM.STEAM.RFG</t>
  </si>
  <si>
    <t>FUEL_EMI.ktCO2.MT.TEL.TEL.DRYING_STEAM.STEAM.LPG</t>
  </si>
  <si>
    <t>FUEL_EMI.ktCO2.MT.TEL.TEL.DRYING_STEAM.STEAM.DIESEL_LIQBIO</t>
  </si>
  <si>
    <t>FUEL_EMI.ktCO2.MT.TEL.TEL.DRYING_STEAM.STEAM.RFO</t>
  </si>
  <si>
    <t>FUEL_EMI.ktCO2.MT.TEL.TEL.DRYING_STEAM.STEAM.OTHER</t>
  </si>
  <si>
    <t>FUEL_EMI.ktCO2.MT.TEL.TEL.DRYING_STEAM.STEAM.NG_BIOGAS</t>
  </si>
  <si>
    <t>FUEL_EMI.ktCO2.MT.TEL.TEL.DRYING_STEAM.STEAM.DERIVED</t>
  </si>
  <si>
    <t>FUEL_EMI.ktCO2.MT.TEL.TEL.DRYING_STEAM.STEAM.BIOMASS_WASTE</t>
  </si>
  <si>
    <t>FUEL_EMI.ktCO2.MT.TEL.TEL.DRYING_STEAM.STEAM.STEAM_DISTR</t>
  </si>
  <si>
    <t>FUEL_EMI.ktCO2.MT.TEL.TEL.DRYING_ELEC.ELEC.ELEC</t>
  </si>
  <si>
    <t>FUEL_EMI.ktCO2.MT.TEL.TEL.DRYING_MICROW.MICROW.ELEC</t>
  </si>
  <si>
    <t>FUEL_EMI.ktCO2.MT.TEL.TEL.FINISHING.THERM.ELEC</t>
  </si>
  <si>
    <t>VA.Meuro2015.MT.WWP.WWP</t>
  </si>
  <si>
    <t>OUTPUT.index.MT.WWP.WWP</t>
  </si>
  <si>
    <t>CAP.index.MT.WWP.WWP</t>
  </si>
  <si>
    <t>NEWCAP.index.MT.WWP.WWP</t>
  </si>
  <si>
    <t>FEC.ktoe.MT.WWP.WWP.TOTAL.TOTAL.TOTAL</t>
  </si>
  <si>
    <t>FEC.ktoe.MT.WWP.WWP.TOTAL.TOTAL.SOLIDS</t>
  </si>
  <si>
    <t>FEC.ktoe.MT.WWP.WWP.TOTAL.TOTAL.RFG</t>
  </si>
  <si>
    <t>FEC.ktoe.MT.WWP.WWP.TOTAL.TOTAL.LPG</t>
  </si>
  <si>
    <t>FEC.ktoe.MT.WWP.WWP.TOTAL.TOTAL.DIESEL</t>
  </si>
  <si>
    <t>FEC.ktoe.MT.WWP.WWP.TOTAL.TOTAL.RFO</t>
  </si>
  <si>
    <t>FEC.ktoe.MT.WWP.WWP.TOTAL.TOTAL.OTHER</t>
  </si>
  <si>
    <t>FEC.ktoe.MT.WWP.WWP.TOTAL.TOTAL.NG</t>
  </si>
  <si>
    <t>FEC.ktoe.MT.WWP.WWP.TOTAL.TOTAL.DERIVED</t>
  </si>
  <si>
    <t>FEC.ktoe.MT.WWP.WWP.TOTAL.TOTAL.BIOMASS_WASTE</t>
  </si>
  <si>
    <t>FEC.ktoe.MT.WWP.WWP.TOTAL.TOTAL.BIOGAS</t>
  </si>
  <si>
    <t>FEC.ktoe.MT.WWP.WWP.TOTAL.TOTAL.LIQBIO</t>
  </si>
  <si>
    <t>FEC.ktoe.MT.WWP.WWP.TOTAL.TOTAL.SOLAR</t>
  </si>
  <si>
    <t>FEC.ktoe.MT.WWP.WWP.TOTAL.TOTAL.GEO</t>
  </si>
  <si>
    <t>FEC.ktoe.MT.WWP.WWP.TOTAL.TOTAL.AMBIENT</t>
  </si>
  <si>
    <t>FEC.ktoe.MT.WWP.WWP.TOTAL.TOTAL.STEAM_DISTR</t>
  </si>
  <si>
    <t>FEC.ktoe.MT.WWP.WWP.TOTAL.TOTAL.ELEC</t>
  </si>
  <si>
    <t>FEC.ktoe.MT.WWP.WWP.LIGHT.GENERIC.ELEC</t>
  </si>
  <si>
    <t>FEC.ktoe.MT.WWP.WWP.AIRCOMP.GENERIC.ELEC</t>
  </si>
  <si>
    <t>FEC.ktoe.MT.WWP.WWP.MOTOR.GENERIC.ELEC</t>
  </si>
  <si>
    <t>FEC.ktoe.MT.WWP.WWP.FANS.GENERIC.ELEC</t>
  </si>
  <si>
    <t>FEC.ktoe.MT.WWP.WWP.LOW_ENTH.TOTAL.TOTAL</t>
  </si>
  <si>
    <t>FEC.ktoe.MT.WWP.WWP.LOW_ENTH.THERM.DIESEL_LIQBIO</t>
  </si>
  <si>
    <t>FEC.ktoe.MT.WWP.WWP.LOW_ENTH.THERM.NG_BIOGAS</t>
  </si>
  <si>
    <t>FEC.ktoe.MT.WWP.WWP.LOW_ENTH.THERM.SOLAR_GEO</t>
  </si>
  <si>
    <t>FEC.ktoe.MT.WWP.WWP.LOW_ENTH.HP.AMBIENT</t>
  </si>
  <si>
    <t>FEC.ktoe.MT.WWP.WWP.LOW_ENTH.THERM.ELEC</t>
  </si>
  <si>
    <t>Wood: Specific processes with steam</t>
  </si>
  <si>
    <t>FEC.ktoe.MT.WWP.WWP.PROCESSING.TOTAL.TOTAL</t>
  </si>
  <si>
    <t>FEC.ktoe.MT.WWP.WWP.PROCESSING.STEAM.SOLIDS</t>
  </si>
  <si>
    <t>FEC.ktoe.MT.WWP.WWP.PROCESSING.STEAM.RFG</t>
  </si>
  <si>
    <t>FEC.ktoe.MT.WWP.WWP.PROCESSING.STEAM.LPG</t>
  </si>
  <si>
    <t>FEC.ktoe.MT.WWP.WWP.PROCESSING.STEAM.DIESEL_LIQBIO</t>
  </si>
  <si>
    <t>FEC.ktoe.MT.WWP.WWP.PROCESSING.STEAM.RFO</t>
  </si>
  <si>
    <t>FEC.ktoe.MT.WWP.WWP.PROCESSING.STEAM.OTHER</t>
  </si>
  <si>
    <t>FEC.ktoe.MT.WWP.WWP.PROCESSING.STEAM.NG_BIOGAS</t>
  </si>
  <si>
    <t>FEC.ktoe.MT.WWP.WWP.PROCESSING.STEAM.DERIVED</t>
  </si>
  <si>
    <t>FEC.ktoe.MT.WWP.WWP.PROCESSING.STEAM.BIOMASS_WASTE</t>
  </si>
  <si>
    <t>FEC.ktoe.MT.WWP.WWP.PROCESSING.STEAM.STEAM_DISTR</t>
  </si>
  <si>
    <t>Wood: Electric mechanical processes</t>
  </si>
  <si>
    <t>FEC.ktoe.MT.WWP.WWP.GENERIC.MECH.ELEC</t>
  </si>
  <si>
    <t>Wood: Drying</t>
  </si>
  <si>
    <t>Wood: Thermal drying</t>
  </si>
  <si>
    <t>FEC.ktoe.MT.WWP.WWP.DRYING.TOTAL.TOTAL</t>
  </si>
  <si>
    <t>FEC.ktoe.MT.WWP.WWP.DRYING.THERM.SOLIDS</t>
  </si>
  <si>
    <t>FEC.ktoe.MT.WWP.WWP.DRYING.THERM.LPG</t>
  </si>
  <si>
    <t>FEC.ktoe.MT.WWP.WWP.DRYING.THERM.DIESEL_LIQBIO</t>
  </si>
  <si>
    <t>FEC.ktoe.MT.WWP.WWP.DRYING.THERM.RFO</t>
  </si>
  <si>
    <t>FEC.ktoe.MT.WWP.WWP.DRYING.THERM.NG_BIOGAS</t>
  </si>
  <si>
    <t>Wood: Steam drying</t>
  </si>
  <si>
    <t>FEC.ktoe.MT.WWP.WWP.DRYING_STEAM.TOTAL.TOTAL</t>
  </si>
  <si>
    <t>FEC.ktoe.MT.WWP.WWP.DRYING_STEAM.STEAM.SOLIDS</t>
  </si>
  <si>
    <t>FEC.ktoe.MT.WWP.WWP.DRYING_STEAM.STEAM.RFG</t>
  </si>
  <si>
    <t>FEC.ktoe.MT.WWP.WWP.DRYING_STEAM.STEAM.LPG</t>
  </si>
  <si>
    <t>FEC.ktoe.MT.WWP.WWP.DRYING_STEAM.STEAM.DIESEL_LIQBIO</t>
  </si>
  <si>
    <t>FEC.ktoe.MT.WWP.WWP.DRYING_STEAM.STEAM.RFO</t>
  </si>
  <si>
    <t>FEC.ktoe.MT.WWP.WWP.DRYING_STEAM.STEAM.OTHER</t>
  </si>
  <si>
    <t>FEC.ktoe.MT.WWP.WWP.DRYING_STEAM.STEAM.NG_BIOGAS</t>
  </si>
  <si>
    <t>FEC.ktoe.MT.WWP.WWP.DRYING_STEAM.STEAM.DERIVED</t>
  </si>
  <si>
    <t>FEC.ktoe.MT.WWP.WWP.DRYING_STEAM.STEAM.BIOMASS_WASTE</t>
  </si>
  <si>
    <t>FEC.ktoe.MT.WWP.WWP.DRYING_STEAM.STEAM.STEAM_DISTR</t>
  </si>
  <si>
    <t>Wood: Electric drying</t>
  </si>
  <si>
    <t>FEC.ktoe.MT.WWP.WWP.DRYING_ELEC.ELEC.ELEC</t>
  </si>
  <si>
    <t>Wood: Microwave drying</t>
  </si>
  <si>
    <t>FEC.ktoe.MT.WWP.WWP.DRYING_MICROW.MICROW.ELEC</t>
  </si>
  <si>
    <t>Wood: Finishing Electric</t>
  </si>
  <si>
    <t>FEC.ktoe.MT.WWP.WWP.FINISHING.ELEC.ELEC</t>
  </si>
  <si>
    <t>UED.ktoe.MT.WWP.WWP.TOTAL.TOTAL.TOTAL</t>
  </si>
  <si>
    <t>UED.ktoe.MT.WWP.WWP.LIGHT.GENERIC.ELEC</t>
  </si>
  <si>
    <t>UED.ktoe.MT.WWP.WWP.AIRCOMP.GENERIC.ELEC</t>
  </si>
  <si>
    <t>UED.ktoe.MT.WWP.WWP.MOTOR.GENERIC.ELEC</t>
  </si>
  <si>
    <t>UED.ktoe.MT.WWP.WWP.FANS.GENERIC.ELEC</t>
  </si>
  <si>
    <t>UED.ktoe.MT.WWP.WWP.LOW_ENTH.TOTAL.TOTAL</t>
  </si>
  <si>
    <t>UED.ktoe.MT.WWP.WWP.LOW_ENTH.THERM.DIESEL_LIQBIO</t>
  </si>
  <si>
    <t>UED.ktoe.MT.WWP.WWP.LOW_ENTH.THERM.NG_BIOGAS</t>
  </si>
  <si>
    <t>UED.ktoe.MT.WWP.WWP.LOW_ENTH.THERM.SOLAR_GEO</t>
  </si>
  <si>
    <t>UED.ktoe.MT.WWP.WWP.LOW_ENTH.HP.AMBIENT</t>
  </si>
  <si>
    <t>UED.ktoe.MT.WWP.WWP.LOW_ENTH.THERM.ELEC</t>
  </si>
  <si>
    <t>UED.ktoe.MT.WWP.WWP.PROCESSING.TOTAL.TOTAL</t>
  </si>
  <si>
    <t>UED.ktoe.MT.WWP.WWP.PROCESSING.STEAM.SOLIDS</t>
  </si>
  <si>
    <t>UED.ktoe.MT.WWP.WWP.PROCESSING.STEAM.RFG</t>
  </si>
  <si>
    <t>UED.ktoe.MT.WWP.WWP.PROCESSING.STEAM.LPG</t>
  </si>
  <si>
    <t>UED.ktoe.MT.WWP.WWP.PROCESSING.STEAM.DIESEL_LIQBIO</t>
  </si>
  <si>
    <t>UED.ktoe.MT.WWP.WWP.PROCESSING.STEAM.RFO</t>
  </si>
  <si>
    <t>UED.ktoe.MT.WWP.WWP.PROCESSING.STEAM.OTHER</t>
  </si>
  <si>
    <t>UED.ktoe.MT.WWP.WWP.PROCESSING.STEAM.NG_BIOGAS</t>
  </si>
  <si>
    <t>UED.ktoe.MT.WWP.WWP.PROCESSING.STEAM.DERIVED</t>
  </si>
  <si>
    <t>UED.ktoe.MT.WWP.WWP.PROCESSING.STEAM.BIOMASS_WASTE</t>
  </si>
  <si>
    <t>UED.ktoe.MT.WWP.WWP.PROCESSING.STEAM.STEAM_DISTR</t>
  </si>
  <si>
    <t>UED.ktoe.MT.WWP.WWP.GENERIC.MECH.ELEC</t>
  </si>
  <si>
    <t>UED.ktoe.MT.WWP.WWP.DRYING.TOTAL.TOTAL</t>
  </si>
  <si>
    <t>UED.ktoe.MT.WWP.WWP.DRYING.THERM.SOLIDS</t>
  </si>
  <si>
    <t>UED.ktoe.MT.WWP.WWP.DRYING.THERM.LPG</t>
  </si>
  <si>
    <t>UED.ktoe.MT.WWP.WWP.DRYING.THERM.DIESEL_LIQBIO</t>
  </si>
  <si>
    <t>UED.ktoe.MT.WWP.WWP.DRYING.THERM.RFO</t>
  </si>
  <si>
    <t>UED.ktoe.MT.WWP.WWP.DRYING.THERM.NG_BIOGAS</t>
  </si>
  <si>
    <t>UED.ktoe.MT.WWP.WWP.DRYING_STEAM.TOTAL.TOTAL</t>
  </si>
  <si>
    <t>UED.ktoe.MT.WWP.WWP.DRYING_STEAM.STEAM.SOLIDS</t>
  </si>
  <si>
    <t>UED.ktoe.MT.WWP.WWP.DRYING_STEAM.STEAM.RFG</t>
  </si>
  <si>
    <t>UED.ktoe.MT.WWP.WWP.DRYING_STEAM.STEAM.LPG</t>
  </si>
  <si>
    <t>UED.ktoe.MT.WWP.WWP.DRYING_STEAM.STEAM.DIESEL_LIQBIO</t>
  </si>
  <si>
    <t>UED.ktoe.MT.WWP.WWP.DRYING_STEAM.STEAM.RFO</t>
  </si>
  <si>
    <t>UED.ktoe.MT.WWP.WWP.DRYING_STEAM.STEAM.OTHER</t>
  </si>
  <si>
    <t>UED.ktoe.MT.WWP.WWP.DRYING_STEAM.STEAM.NG_BIOGAS</t>
  </si>
  <si>
    <t>UED.ktoe.MT.WWP.WWP.DRYING_STEAM.STEAM.DERIVED</t>
  </si>
  <si>
    <t>UED.ktoe.MT.WWP.WWP.DRYING_STEAM.STEAM.BIOMASS_WASTE</t>
  </si>
  <si>
    <t>UED.ktoe.MT.WWP.WWP.DRYING_STEAM.STEAM.STEAM_DISTR</t>
  </si>
  <si>
    <t>UED.ktoe.MT.WWP.WWP.DRYING_ELEC.ELEC.ELEC</t>
  </si>
  <si>
    <t>UED.ktoe.MT.WWP.WWP.DRYING_MICROW.MICROW.ELEC</t>
  </si>
  <si>
    <t>UED.ktoe.MT.WWP.WWP.FINISHING.ELEC.ELEC</t>
  </si>
  <si>
    <t>FUEL_EMI.ktCO2.MT.WWP.WWP.TOTAL.TOTAL.TOTAL</t>
  </si>
  <si>
    <t>FUEL_EMI.ktCO2.MT.WWP.WWP.LIGHT.GENERIC.ELEC</t>
  </si>
  <si>
    <t>FUEL_EMI.ktCO2.MT.WWP.WWP.AIRCOMP.GENERIC.ELEC</t>
  </si>
  <si>
    <t>FUEL_EMI.ktCO2.MT.WWP.WWP.MOTOR.GENERIC.ELEC</t>
  </si>
  <si>
    <t>FUEL_EMI.ktCO2.MT.WWP.WWP.FANS.GENERIC.ELEC</t>
  </si>
  <si>
    <t>FUEL_EMI.ktCO2.MT.WWP.WWP.LOW_ENTH.TOTAL.TOTAL</t>
  </si>
  <si>
    <t>FUEL_EMI.ktCO2.MT.WWP.WWP.LOW_ENTH.THERM.DIESEL_LIQBIO</t>
  </si>
  <si>
    <t>FUEL_EMI.ktCO2.MT.WWP.WWP.LOW_ENTH.THERM.NG_BIOGAS</t>
  </si>
  <si>
    <t>FUEL_EMI.ktCO2.MT.WWP.WWP.LOW_ENTH.THERM.SOLAR_GEO</t>
  </si>
  <si>
    <t>FUEL_EMI.ktCO2.MT.WWP.WWP.LOW_ENTH.HP.AMBIENT</t>
  </si>
  <si>
    <t>FUEL_EMI.ktCO2.MT.WWP.WWP.LOW_ENTH.THERM.ELEC</t>
  </si>
  <si>
    <t>FUEL_EMI.ktCO2.MT.WWP.WWP.PROCESSING.TOTAL.TOTAL</t>
  </si>
  <si>
    <t>FUEL_EMI.ktCO2.MT.WWP.WWP.PROCESSING.STEAM.SOLIDS</t>
  </si>
  <si>
    <t>FUEL_EMI.ktCO2.MT.WWP.WWP.PROCESSING.STEAM.RFG</t>
  </si>
  <si>
    <t>FUEL_EMI.ktCO2.MT.WWP.WWP.PROCESSING.STEAM.LPG</t>
  </si>
  <si>
    <t>FUEL_EMI.ktCO2.MT.WWP.WWP.PROCESSING.STEAM.DIESEL_LIQBIO</t>
  </si>
  <si>
    <t>FUEL_EMI.ktCO2.MT.WWP.WWP.PROCESSING.STEAM.RFO</t>
  </si>
  <si>
    <t>FUEL_EMI.ktCO2.MT.WWP.WWP.PROCESSING.STEAM.OTHER</t>
  </si>
  <si>
    <t>FUEL_EMI.ktCO2.MT.WWP.WWP.PROCESSING.STEAM.NG_BIOGAS</t>
  </si>
  <si>
    <t>FUEL_EMI.ktCO2.MT.WWP.WWP.PROCESSING.STEAM.DERIVED</t>
  </si>
  <si>
    <t>FUEL_EMI.ktCO2.MT.WWP.WWP.PROCESSING.STEAM.BIOMASS_WASTE</t>
  </si>
  <si>
    <t>FUEL_EMI.ktCO2.MT.WWP.WWP.PROCESSING.STEAM.STEAM_DISTR</t>
  </si>
  <si>
    <t>FUEL_EMI.ktCO2.MT.WWP.WWP.GENERIC.MECH.ELEC</t>
  </si>
  <si>
    <t>FUEL_EMI.ktCO2.MT.WWP.WWP.DRYING.TOTAL.TOTAL</t>
  </si>
  <si>
    <t>FUEL_EMI.ktCO2.MT.WWP.WWP.DRYING.THERM.SOLIDS</t>
  </si>
  <si>
    <t>FUEL_EMI.ktCO2.MT.WWP.WWP.DRYING.THERM.LPG</t>
  </si>
  <si>
    <t>FUEL_EMI.ktCO2.MT.WWP.WWP.DRYING.THERM.DIESEL_LIQBIO</t>
  </si>
  <si>
    <t>FUEL_EMI.ktCO2.MT.WWP.WWP.DRYING.THERM.RFO</t>
  </si>
  <si>
    <t>FUEL_EMI.ktCO2.MT.WWP.WWP.DRYING.THERM.NG_BIOGAS</t>
  </si>
  <si>
    <t>FUEL_EMI.ktCO2.MT.WWP.WWP.DRYING_STEAM.TOTAL.TOTAL</t>
  </si>
  <si>
    <t>FUEL_EMI.ktCO2.MT.WWP.WWP.DRYING_STEAM.STEAM.SOLIDS</t>
  </si>
  <si>
    <t>FUEL_EMI.ktCO2.MT.WWP.WWP.DRYING_STEAM.STEAM.RFG</t>
  </si>
  <si>
    <t>FUEL_EMI.ktCO2.MT.WWP.WWP.DRYING_STEAM.STEAM.LPG</t>
  </si>
  <si>
    <t>FUEL_EMI.ktCO2.MT.WWP.WWP.DRYING_STEAM.STEAM.DIESEL_LIQBIO</t>
  </si>
  <si>
    <t>FUEL_EMI.ktCO2.MT.WWP.WWP.DRYING_STEAM.STEAM.RFO</t>
  </si>
  <si>
    <t>FUEL_EMI.ktCO2.MT.WWP.WWP.DRYING_STEAM.STEAM.OTHER</t>
  </si>
  <si>
    <t>FUEL_EMI.ktCO2.MT.WWP.WWP.DRYING_STEAM.STEAM.NG_BIOGAS</t>
  </si>
  <si>
    <t>FUEL_EMI.ktCO2.MT.WWP.WWP.DRYING_STEAM.STEAM.DERIVED</t>
  </si>
  <si>
    <t>FUEL_EMI.ktCO2.MT.WWP.WWP.DRYING_STEAM.STEAM.BIOMASS_WASTE</t>
  </si>
  <si>
    <t>FUEL_EMI.ktCO2.MT.WWP.WWP.DRYING_STEAM.STEAM.STEAM_DISTR</t>
  </si>
  <si>
    <t>FUEL_EMI.ktCO2.MT.WWP.WWP.DRYING_ELEC.ELEC.ELEC</t>
  </si>
  <si>
    <t>FUEL_EMI.ktCO2.MT.WWP.WWP.DRYING_MICROW.MICROW.ELEC</t>
  </si>
  <si>
    <t>FUEL_EMI.ktCO2.MT.WWP.WWP.FINISHING.ELEC.ELEC</t>
  </si>
  <si>
    <t>VA.Meuro2015.MT.OIS.OIS</t>
  </si>
  <si>
    <t>OUTPUT.index.MT.OIS.OIS</t>
  </si>
  <si>
    <t>CAP.index.MT.OIS.OIS</t>
  </si>
  <si>
    <t>NEWCAP.index.MT.OIS.OIS</t>
  </si>
  <si>
    <t>Energy consumption (ktoe)*</t>
  </si>
  <si>
    <t>FEC.ktoe.MT.OIS.OIS.TOTAL.TOTAL.TOTAL</t>
  </si>
  <si>
    <t>FEC.ktoe.MT.OIS.OIS.TOTAL.TOTAL.SOLIDS</t>
  </si>
  <si>
    <t>FEC.ktoe.MT.OIS.OIS.TOTAL.TOTAL.RFG</t>
  </si>
  <si>
    <t>FEC.ktoe.MT.OIS.OIS.TOTAL.TOTAL.LPG</t>
  </si>
  <si>
    <t>FEC.ktoe.MT.OIS.OIS.TOTAL.TOTAL.DIESEL</t>
  </si>
  <si>
    <t>FEC.ktoe.MT.OIS.OIS.TOTAL.TOTAL.RFO</t>
  </si>
  <si>
    <t>FEC.ktoe.MT.OIS.OIS.TOTAL.TOTAL.OTHER</t>
  </si>
  <si>
    <t>FEC.ktoe.MT.OIS.OIS.TOTAL.TOTAL.NG</t>
  </si>
  <si>
    <t>FEC.ktoe.MT.OIS.OIS.TOTAL.TOTAL.DERIVED</t>
  </si>
  <si>
    <t>FEC.ktoe.MT.OIS.OIS.TOTAL.TOTAL.BIOMASS_WASTE</t>
  </si>
  <si>
    <t>FEC.ktoe.MT.OIS.OIS.TOTAL.TOTAL.BIOGAS</t>
  </si>
  <si>
    <t>FEC.ktoe.MT.OIS.OIS.TOTAL.TOTAL.LIQBIO</t>
  </si>
  <si>
    <t>FEC.ktoe.MT.OIS.OIS.TOTAL.TOTAL.SOLAR</t>
  </si>
  <si>
    <t>FEC.ktoe.MT.OIS.OIS.TOTAL.TOTAL.GEO</t>
  </si>
  <si>
    <t>FEC.ktoe.MT.OIS.OIS.TOTAL.TOTAL.AMBIENT</t>
  </si>
  <si>
    <t>FEC.ktoe.MT.OIS.OIS.TOTAL.TOTAL.STEAM_DISTR</t>
  </si>
  <si>
    <t>FEC.ktoe.MT.OIS.OIS.TOTAL.TOTAL.ELEC</t>
  </si>
  <si>
    <t>*Energy consumption includes consumption in Mining and Quarrying and Construction sectors</t>
  </si>
  <si>
    <t>FEC.ktoe.MT.OIS.OIS.LIGHT.GENERIC.ELEC</t>
  </si>
  <si>
    <t>FEC.ktoe.MT.OIS.OIS.AIRCOMP.GENERIC.ELEC</t>
  </si>
  <si>
    <t>FEC.ktoe.MT.OIS.OIS.MOTOR.GENERIC.ELEC</t>
  </si>
  <si>
    <t>FEC.ktoe.MT.OIS.OIS.FANS.GENERIC.ELEC</t>
  </si>
  <si>
    <t>FEC.ktoe.MT.OIS.OIS.LOW_ENTH.TOTAL.TOTAL</t>
  </si>
  <si>
    <t>FEC.ktoe.MT.OIS.OIS.LOW_ENTH.THERM.DIESEL_LIQBIO</t>
  </si>
  <si>
    <t>FEC.ktoe.MT.OIS.OIS.LOW_ENTH.THERM.NG_BIOGAS</t>
  </si>
  <si>
    <t>FEC.ktoe.MT.OIS.OIS.LOW_ENTH.THERM.SOLAR_GEO</t>
  </si>
  <si>
    <t>FEC.ktoe.MT.OIS.OIS.LOW_ENTH.HP.AMBIENT</t>
  </si>
  <si>
    <t>FEC.ktoe.MT.OIS.OIS.LOW_ENTH.THERM.ELEC</t>
  </si>
  <si>
    <t>Other Industrial sectors: Steam processing</t>
  </si>
  <si>
    <t>FEC.ktoe.MT.OIS.OIS.PROCESSING.TOTAL.TOTAL</t>
  </si>
  <si>
    <t>FEC.ktoe.MT.OIS.OIS.PROCESSING.STEAM.SOLIDS</t>
  </si>
  <si>
    <t>FEC.ktoe.MT.OIS.OIS.PROCESSING.STEAM.RFG</t>
  </si>
  <si>
    <t>FEC.ktoe.MT.OIS.OIS.PROCESSING.STEAM.LPG</t>
  </si>
  <si>
    <t>FEC.ktoe.MT.OIS.OIS.PROCESSING.STEAM.DIESEL_LIQBIO</t>
  </si>
  <si>
    <t>FEC.ktoe.MT.OIS.OIS.PROCESSING.STEAM.RFO</t>
  </si>
  <si>
    <t>FEC.ktoe.MT.OIS.OIS.PROCESSING.STEAM.OTHER</t>
  </si>
  <si>
    <t>FEC.ktoe.MT.OIS.OIS.PROCESSING.STEAM.NG_BIOGAS</t>
  </si>
  <si>
    <t>FEC.ktoe.MT.OIS.OIS.PROCESSING.STEAM.DERIVED</t>
  </si>
  <si>
    <t>FEC.ktoe.MT.OIS.OIS.PROCESSING.STEAM.BIOMASS_WASTE</t>
  </si>
  <si>
    <t>FEC.ktoe.MT.OIS.OIS.PROCESSING.STEAM.STEAM_DISTR</t>
  </si>
  <si>
    <t>Other Industrial sectors: Process heating</t>
  </si>
  <si>
    <t>Other Industrial sectors: Thermal processing</t>
  </si>
  <si>
    <t>FEC.ktoe.MT.OIS.OIS.PROC_HEAT.TOTAL.TOTAL</t>
  </si>
  <si>
    <t>FEC.ktoe.MT.OIS.OIS.PROC_HEAT.THERM.SOLIDS</t>
  </si>
  <si>
    <t>FEC.ktoe.MT.OIS.OIS.PROC_HEAT.THERM.LPG</t>
  </si>
  <si>
    <t>FEC.ktoe.MT.OIS.OIS.PROC_HEAT.THERM.DIESEL_LIQBIO</t>
  </si>
  <si>
    <t>FEC.ktoe.MT.OIS.OIS.PROC_HEAT.THERM.RFO</t>
  </si>
  <si>
    <t>FEC.ktoe.MT.OIS.OIS.PROC_HEAT.THERM.NG_BIOGAS</t>
  </si>
  <si>
    <t>Other Industrial sectors: Electric processing</t>
  </si>
  <si>
    <t>FEC.ktoe.MT.OIS.OIS.PROC_HEAT_ELEC.ELEC.ELEC</t>
  </si>
  <si>
    <t>Other Industrial sectors: Drying</t>
  </si>
  <si>
    <t>Other Industries: Thermal drying</t>
  </si>
  <si>
    <t>FEC.ktoe.MT.OIS.OIS.DRYING.TOTAL.TOTAL</t>
  </si>
  <si>
    <t>FEC.ktoe.MT.OIS.OIS.DRYING.THERM.SOLIDS</t>
  </si>
  <si>
    <t>FEC.ktoe.MT.OIS.OIS.DRYING.THERM.LPG</t>
  </si>
  <si>
    <t>FEC.ktoe.MT.OIS.OIS.DRYING.THERM.DIESEL_LIQBIO</t>
  </si>
  <si>
    <t>FEC.ktoe.MT.OIS.OIS.DRYING.THERM.RFO</t>
  </si>
  <si>
    <t>FEC.ktoe.MT.OIS.OIS.DRYING.THERM.NG_BIOGAS</t>
  </si>
  <si>
    <t>Other Industries: Steam drying</t>
  </si>
  <si>
    <t>FEC.ktoe.MT.OIS.OIS.DRYING_STEAM.TOTAL.TOTAL</t>
  </si>
  <si>
    <t>FEC.ktoe.MT.OIS.OIS.DRYING_STEAM.STEAM.SOLIDS</t>
  </si>
  <si>
    <t>FEC.ktoe.MT.OIS.OIS.DRYING_STEAM.STEAM.RFG</t>
  </si>
  <si>
    <t>FEC.ktoe.MT.OIS.OIS.DRYING_STEAM.STEAM.LPG</t>
  </si>
  <si>
    <t>FEC.ktoe.MT.OIS.OIS.DRYING_STEAM.STEAM.DIESEL_LIQBIO</t>
  </si>
  <si>
    <t>FEC.ktoe.MT.OIS.OIS.DRYING_STEAM.STEAM.RFO</t>
  </si>
  <si>
    <t>FEC.ktoe.MT.OIS.OIS.DRYING_STEAM.STEAM.OTHER</t>
  </si>
  <si>
    <t>FEC.ktoe.MT.OIS.OIS.DRYING_STEAM.STEAM.NG_BIOGAS</t>
  </si>
  <si>
    <t>FEC.ktoe.MT.OIS.OIS.DRYING_STEAM.STEAM.DERIVED</t>
  </si>
  <si>
    <t>FEC.ktoe.MT.OIS.OIS.DRYING_STEAM.STEAM.BIOMASS_WASTE</t>
  </si>
  <si>
    <t>FEC.ktoe.MT.OIS.OIS.DRYING_STEAM.STEAM.STEAM_DISTR</t>
  </si>
  <si>
    <t>Other Industries: Electric drying</t>
  </si>
  <si>
    <t>FEC.ktoe.MT.OIS.OIS.DRYING_ELEC.ELEC.ELEC</t>
  </si>
  <si>
    <t>Other Industrial sectors: Process Cooling</t>
  </si>
  <si>
    <t>Other Industries: Thermal cooling</t>
  </si>
  <si>
    <t>FEC.ktoe.MT.OIS.OIS.PROC_COOL_THERM.THERM.NG_BIOGAS</t>
  </si>
  <si>
    <t>Other Industries: Steam cooling</t>
  </si>
  <si>
    <t>FEC.ktoe.MT.OIS.OIS.PROC_COOL_STEAM.TOTAL.TOTAL</t>
  </si>
  <si>
    <t>FEC.ktoe.MT.OIS.OIS.PROC_COOL_STEAM.STEAM.SOLIDS</t>
  </si>
  <si>
    <t>FEC.ktoe.MT.OIS.OIS.PROC_COOL_STEAM.STEAM.RFG</t>
  </si>
  <si>
    <t>FEC.ktoe.MT.OIS.OIS.PROC_COOL_STEAM.STEAM.LPG</t>
  </si>
  <si>
    <t>FEC.ktoe.MT.OIS.OIS.PROC_COOL_STEAM.STEAM.DIESEL_LIQBIO</t>
  </si>
  <si>
    <t>FEC.ktoe.MT.OIS.OIS.PROC_COOL_STEAM.STEAM.RFO</t>
  </si>
  <si>
    <t>FEC.ktoe.MT.OIS.OIS.PROC_COOL_STEAM.STEAM.OTHER</t>
  </si>
  <si>
    <t>FEC.ktoe.MT.OIS.OIS.PROC_COOL_STEAM.STEAM.NG_BIOGAS</t>
  </si>
  <si>
    <t>FEC.ktoe.MT.OIS.OIS.PROC_COOL_STEAM.STEAM.DERIVED</t>
  </si>
  <si>
    <t>FEC.ktoe.MT.OIS.OIS.PROC_COOL_STEAM.STEAM.BIOMASS_WASTE</t>
  </si>
  <si>
    <t>FEC.ktoe.MT.OIS.OIS.PROC_COOL_STEAM.STEAM.STEAM_DISTR</t>
  </si>
  <si>
    <t>Other Industries: Electric cooling</t>
  </si>
  <si>
    <t>FEC.ktoe.MT.OIS.OIS.PROC_COOL_ELEC.ELEC.ELEC</t>
  </si>
  <si>
    <t>Other Industrial sectors: Diesel motors (incl. biofuels)</t>
  </si>
  <si>
    <t>FEC.ktoe.MT.OIS.OIS.MOTOR.MECH.DIESEL_LIQBIO</t>
  </si>
  <si>
    <t>Other Industrial sectors: Electric machinery</t>
  </si>
  <si>
    <t>FEC.ktoe.MT.OIS.OIS.GENERIC.MECH.ELEC</t>
  </si>
  <si>
    <t>Other Industrial sectors: Diesel motors</t>
  </si>
  <si>
    <t>UED.ktoe.MT.OIS.OIS.TOTAL.TOTAL.TOTAL</t>
  </si>
  <si>
    <t>UED.ktoe.MT.OIS.OIS.LIGHT.GENERIC.ELEC</t>
  </si>
  <si>
    <t>UED.ktoe.MT.OIS.OIS.AIRCOMP.GENERIC.ELEC</t>
  </si>
  <si>
    <t>UED.ktoe.MT.OIS.OIS.MOTOR.GENERIC.ELEC</t>
  </si>
  <si>
    <t>UED.ktoe.MT.OIS.OIS.FANS.GENERIC.ELEC</t>
  </si>
  <si>
    <t>UED.ktoe.MT.OIS.OIS.LOW_ENTH.TOTAL.TOTAL</t>
  </si>
  <si>
    <t>UED.ktoe.MT.OIS.OIS.LOW_ENTH.THERM.DIESEL_LIQBIO</t>
  </si>
  <si>
    <t>UED.ktoe.MT.OIS.OIS.LOW_ENTH.THERM.NG_BIOGAS</t>
  </si>
  <si>
    <t>UED.ktoe.MT.OIS.OIS.LOW_ENTH.THERM.SOLAR_GEO</t>
  </si>
  <si>
    <t>UED.ktoe.MT.OIS.OIS.LOW_ENTH.HP.AMBIENT</t>
  </si>
  <si>
    <t>UED.ktoe.MT.OIS.OIS.LOW_ENTH.THERM.ELEC</t>
  </si>
  <si>
    <t>UED.ktoe.MT.OIS.OIS.PROCESSING.TOTAL.TOTAL</t>
  </si>
  <si>
    <t>UED.ktoe.MT.OIS.OIS.PROCESSING.STEAM.SOLIDS</t>
  </si>
  <si>
    <t>UED.ktoe.MT.OIS.OIS.PROCESSING.STEAM.RFG</t>
  </si>
  <si>
    <t>UED.ktoe.MT.OIS.OIS.PROCESSING.STEAM.LPG</t>
  </si>
  <si>
    <t>UED.ktoe.MT.OIS.OIS.PROCESSING.STEAM.DIESEL_LIQBIO</t>
  </si>
  <si>
    <t>UED.ktoe.MT.OIS.OIS.PROCESSING.STEAM.RFO</t>
  </si>
  <si>
    <t>UED.ktoe.MT.OIS.OIS.PROCESSING.STEAM.OTHER</t>
  </si>
  <si>
    <t>UED.ktoe.MT.OIS.OIS.PROCESSING.STEAM.NG_BIOGAS</t>
  </si>
  <si>
    <t>UED.ktoe.MT.OIS.OIS.PROCESSING.STEAM.DERIVED</t>
  </si>
  <si>
    <t>UED.ktoe.MT.OIS.OIS.PROCESSING.STEAM.BIOMASS_WASTE</t>
  </si>
  <si>
    <t>UED.ktoe.MT.OIS.OIS.PROCESSING.STEAM.STEAM_DISTR</t>
  </si>
  <si>
    <t>UED.ktoe.MT.OIS.OIS.PROC_HEAT.TOTAL.TOTAL</t>
  </si>
  <si>
    <t>UED.ktoe.MT.OIS.OIS.PROC_HEAT.THERM.SOLIDS</t>
  </si>
  <si>
    <t>UED.ktoe.MT.OIS.OIS.PROC_HEAT.THERM.LPG</t>
  </si>
  <si>
    <t>UED.ktoe.MT.OIS.OIS.PROC_HEAT.THERM.DIESEL_LIQBIO</t>
  </si>
  <si>
    <t>UED.ktoe.MT.OIS.OIS.PROC_HEAT.THERM.RFO</t>
  </si>
  <si>
    <t>UED.ktoe.MT.OIS.OIS.PROC_HEAT.THERM.NG_BIOGAS</t>
  </si>
  <si>
    <t>UED.ktoe.MT.OIS.OIS.PROC_HEAT_ELEC.ELEC.ELEC</t>
  </si>
  <si>
    <t>UED.ktoe.MT.OIS.OIS.DRYING.TOTAL.TOTAL</t>
  </si>
  <si>
    <t>UED.ktoe.MT.OIS.OIS.DRYING.THERM.SOLIDS</t>
  </si>
  <si>
    <t>UED.ktoe.MT.OIS.OIS.DRYING.THERM.LPG</t>
  </si>
  <si>
    <t>UED.ktoe.MT.OIS.OIS.DRYING.THERM.DIESEL_LIQBIO</t>
  </si>
  <si>
    <t>UED.ktoe.MT.OIS.OIS.DRYING.THERM.RFO</t>
  </si>
  <si>
    <t>UED.ktoe.MT.OIS.OIS.DRYING.THERM.NG_BIOGAS</t>
  </si>
  <si>
    <t>UED.ktoe.MT.OIS.OIS.DRYING_STEAM.TOTAL.TOTAL</t>
  </si>
  <si>
    <t>UED.ktoe.MT.OIS.OIS.DRYING_STEAM.STEAM.SOLIDS</t>
  </si>
  <si>
    <t>UED.ktoe.MT.OIS.OIS.DRYING_STEAM.STEAM.RFG</t>
  </si>
  <si>
    <t>UED.ktoe.MT.OIS.OIS.DRYING_STEAM.STEAM.LPG</t>
  </si>
  <si>
    <t>UED.ktoe.MT.OIS.OIS.DRYING_STEAM.STEAM.DIESEL_LIQBIO</t>
  </si>
  <si>
    <t>UED.ktoe.MT.OIS.OIS.DRYING_STEAM.STEAM.RFO</t>
  </si>
  <si>
    <t>UED.ktoe.MT.OIS.OIS.DRYING_STEAM.STEAM.OTHER</t>
  </si>
  <si>
    <t>UED.ktoe.MT.OIS.OIS.DRYING_STEAM.STEAM.NG_BIOGAS</t>
  </si>
  <si>
    <t>UED.ktoe.MT.OIS.OIS.DRYING_STEAM.STEAM.DERIVED</t>
  </si>
  <si>
    <t>UED.ktoe.MT.OIS.OIS.DRYING_STEAM.STEAM.BIOMASS_WASTE</t>
  </si>
  <si>
    <t>UED.ktoe.MT.OIS.OIS.DRYING_STEAM.STEAM.STEAM_DISTR</t>
  </si>
  <si>
    <t>UED.ktoe.MT.OIS.OIS.DRYING_ELEC.ELEC.ELEC</t>
  </si>
  <si>
    <t>UED.ktoe.MT.OIS.OIS.PROC_COOL_THERM.THERM.NG_BIOGAS</t>
  </si>
  <si>
    <t>UED.ktoe.MT.OIS.OIS.PROC_COOL_STEAM.TOTAL.TOTAL</t>
  </si>
  <si>
    <t>UED.ktoe.MT.OIS.OIS.PROC_COOL_STEAM.STEAM.SOLIDS</t>
  </si>
  <si>
    <t>UED.ktoe.MT.OIS.OIS.PROC_COOL_STEAM.STEAM.RFG</t>
  </si>
  <si>
    <t>UED.ktoe.MT.OIS.OIS.PROC_COOL_STEAM.STEAM.LPG</t>
  </si>
  <si>
    <t>UED.ktoe.MT.OIS.OIS.PROC_COOL_STEAM.STEAM.DIESEL_LIQBIO</t>
  </si>
  <si>
    <t>UED.ktoe.MT.OIS.OIS.PROC_COOL_STEAM.STEAM.RFO</t>
  </si>
  <si>
    <t>UED.ktoe.MT.OIS.OIS.PROC_COOL_STEAM.STEAM.OTHER</t>
  </si>
  <si>
    <t>UED.ktoe.MT.OIS.OIS.PROC_COOL_STEAM.STEAM.NG_BIOGAS</t>
  </si>
  <si>
    <t>UED.ktoe.MT.OIS.OIS.PROC_COOL_STEAM.STEAM.DERIVED</t>
  </si>
  <si>
    <t>UED.ktoe.MT.OIS.OIS.PROC_COOL_STEAM.STEAM.BIOMASS_WASTE</t>
  </si>
  <si>
    <t>UED.ktoe.MT.OIS.OIS.PROC_COOL_STEAM.STEAM.STEAM_DISTR</t>
  </si>
  <si>
    <t>UED.ktoe.MT.OIS.OIS.PROC_COOL_ELEC.ELEC.ELEC</t>
  </si>
  <si>
    <t>UED.ktoe.MT.OIS.OIS.MOTOR.MECH.DIESEL_LIQBIO</t>
  </si>
  <si>
    <t>UED.ktoe.MT.OIS.OIS.GENERIC.MECH.ELEC</t>
  </si>
  <si>
    <t>FUEL_EMI.ktCO2.MT.OIS.OIS.TOTAL.TOTAL.TOTAL</t>
  </si>
  <si>
    <t>FUEL_EMI.ktCO2.MT.OIS.OIS.LIGHT.GENERIC.ELEC</t>
  </si>
  <si>
    <t>FUEL_EMI.ktCO2.MT.OIS.OIS.AIRCOMP.GENERIC.ELEC</t>
  </si>
  <si>
    <t>FUEL_EMI.ktCO2.MT.OIS.OIS.MOTOR.GENERIC.ELEC</t>
  </si>
  <si>
    <t>FUEL_EMI.ktCO2.MT.OIS.OIS.FANS.GENERIC.ELEC</t>
  </si>
  <si>
    <t>FUEL_EMI.ktCO2.MT.OIS.OIS.LOW_ENTH.TOTAL.TOTAL</t>
  </si>
  <si>
    <t>FUEL_EMI.ktCO2.MT.OIS.OIS.LOW_ENTH.THERM.DIESEL_LIQBIO</t>
  </si>
  <si>
    <t>FUEL_EMI.ktCO2.MT.OIS.OIS.LOW_ENTH.THERM.NG_BIOGAS</t>
  </si>
  <si>
    <t>FUEL_EMI.ktCO2.MT.OIS.OIS.LOW_ENTH.THERM.SOLAR_GEO</t>
  </si>
  <si>
    <t>FUEL_EMI.ktCO2.MT.OIS.OIS.LOW_ENTH.HP.AMBIENT</t>
  </si>
  <si>
    <t>FUEL_EMI.ktCO2.MT.OIS.OIS.LOW_ENTH.THERM.ELEC</t>
  </si>
  <si>
    <t>FUEL_EMI.ktCO2.MT.OIS.OIS.PROCESSING.TOTAL.TOTAL</t>
  </si>
  <si>
    <t>FUEL_EMI.ktCO2.MT.OIS.OIS.PROCESSING.STEAM.SOLIDS</t>
  </si>
  <si>
    <t>FUEL_EMI.ktCO2.MT.OIS.OIS.PROCESSING.STEAM.RFG</t>
  </si>
  <si>
    <t>FUEL_EMI.ktCO2.MT.OIS.OIS.PROCESSING.STEAM.LPG</t>
  </si>
  <si>
    <t>FUEL_EMI.ktCO2.MT.OIS.OIS.PROCESSING.STEAM.DIESEL_LIQBIO</t>
  </si>
  <si>
    <t>FUEL_EMI.ktCO2.MT.OIS.OIS.PROCESSING.STEAM.RFO</t>
  </si>
  <si>
    <t>FUEL_EMI.ktCO2.MT.OIS.OIS.PROCESSING.STEAM.OTHER</t>
  </si>
  <si>
    <t>FUEL_EMI.ktCO2.MT.OIS.OIS.PROCESSING.STEAM.NG_BIOGAS</t>
  </si>
  <si>
    <t>FUEL_EMI.ktCO2.MT.OIS.OIS.PROCESSING.STEAM.DERIVED</t>
  </si>
  <si>
    <t>FUEL_EMI.ktCO2.MT.OIS.OIS.PROCESSING.STEAM.BIOMASS_WASTE</t>
  </si>
  <si>
    <t>FUEL_EMI.ktCO2.MT.OIS.OIS.PROCESSING.STEAM.STEAM_DISTR</t>
  </si>
  <si>
    <t>FUEL_EMI.ktCO2.MT.OIS.OIS.PROC_HEAT.TOTAL.TOTAL</t>
  </si>
  <si>
    <t>FUEL_EMI.ktCO2.MT.OIS.OIS.PROC_HEAT.THERM.SOLIDS</t>
  </si>
  <si>
    <t>FUEL_EMI.ktCO2.MT.OIS.OIS.PROC_HEAT.THERM.LPG</t>
  </si>
  <si>
    <t>FUEL_EMI.ktCO2.MT.OIS.OIS.PROC_HEAT.THERM.DIESEL_LIQBIO</t>
  </si>
  <si>
    <t>FUEL_EMI.ktCO2.MT.OIS.OIS.PROC_HEAT.THERM.RFO</t>
  </si>
  <si>
    <t>FUEL_EMI.ktCO2.MT.OIS.OIS.PROC_HEAT.THERM.NG_BIOGAS</t>
  </si>
  <si>
    <t>FUEL_EMI.ktCO2.MT.OIS.OIS.PROC_HEAT_ELEC.ELEC.ELEC</t>
  </si>
  <si>
    <t>FUEL_EMI.ktCO2.MT.OIS.OIS.DRYING.TOTAL.TOTAL</t>
  </si>
  <si>
    <t>FUEL_EMI.ktCO2.MT.OIS.OIS.DRYING.THERM.SOLIDS</t>
  </si>
  <si>
    <t>FUEL_EMI.ktCO2.MT.OIS.OIS.DRYING.THERM.LPG</t>
  </si>
  <si>
    <t>FUEL_EMI.ktCO2.MT.OIS.OIS.DRYING.THERM.DIESEL_LIQBIO</t>
  </si>
  <si>
    <t>FUEL_EMI.ktCO2.MT.OIS.OIS.DRYING.THERM.RFO</t>
  </si>
  <si>
    <t>FUEL_EMI.ktCO2.MT.OIS.OIS.DRYING.THERM.NG_BIOGAS</t>
  </si>
  <si>
    <t>FUEL_EMI.ktCO2.MT.OIS.OIS.DRYING_STEAM.TOTAL.TOTAL</t>
  </si>
  <si>
    <t>FUEL_EMI.ktCO2.MT.OIS.OIS.DRYING_STEAM.STEAM.SOLIDS</t>
  </si>
  <si>
    <t>FUEL_EMI.ktCO2.MT.OIS.OIS.DRYING_STEAM.STEAM.RFG</t>
  </si>
  <si>
    <t>FUEL_EMI.ktCO2.MT.OIS.OIS.DRYING_STEAM.STEAM.LPG</t>
  </si>
  <si>
    <t>FUEL_EMI.ktCO2.MT.OIS.OIS.DRYING_STEAM.STEAM.DIESEL_LIQBIO</t>
  </si>
  <si>
    <t>FUEL_EMI.ktCO2.MT.OIS.OIS.DRYING_STEAM.STEAM.RFO</t>
  </si>
  <si>
    <t>FUEL_EMI.ktCO2.MT.OIS.OIS.DRYING_STEAM.STEAM.OTHER</t>
  </si>
  <si>
    <t>FUEL_EMI.ktCO2.MT.OIS.OIS.DRYING_STEAM.STEAM.NG_BIOGAS</t>
  </si>
  <si>
    <t>FUEL_EMI.ktCO2.MT.OIS.OIS.DRYING_STEAM.STEAM.DERIVED</t>
  </si>
  <si>
    <t>FUEL_EMI.ktCO2.MT.OIS.OIS.DRYING_STEAM.STEAM.BIOMASS_WASTE</t>
  </si>
  <si>
    <t>FUEL_EMI.ktCO2.MT.OIS.OIS.DRYING_STEAM.STEAM.STEAM_DISTR</t>
  </si>
  <si>
    <t>FUEL_EMI.ktCO2.MT.OIS.OIS.DRYING_ELEC.ELEC.ELEC</t>
  </si>
  <si>
    <t>FUEL_EMI.ktCO2.MT.OIS.OIS.PROC_COOL_THERM.THERM.NG_BIOGAS</t>
  </si>
  <si>
    <t>FUEL_EMI.ktCO2.MT.OIS.OIS.PROC_COOL_STEAM.TOTAL.TOTAL</t>
  </si>
  <si>
    <t>FUEL_EMI.ktCO2.MT.OIS.OIS.PROC_COOL_STEAM.STEAM.SOLIDS</t>
  </si>
  <si>
    <t>FUEL_EMI.ktCO2.MT.OIS.OIS.PROC_COOL_STEAM.STEAM.RFG</t>
  </si>
  <si>
    <t>FUEL_EMI.ktCO2.MT.OIS.OIS.PROC_COOL_STEAM.STEAM.LPG</t>
  </si>
  <si>
    <t>FUEL_EMI.ktCO2.MT.OIS.OIS.PROC_COOL_STEAM.STEAM.DIESEL_LIQBIO</t>
  </si>
  <si>
    <t>FUEL_EMI.ktCO2.MT.OIS.OIS.PROC_COOL_STEAM.STEAM.RFO</t>
  </si>
  <si>
    <t>FUEL_EMI.ktCO2.MT.OIS.OIS.PROC_COOL_STEAM.STEAM.OTHER</t>
  </si>
  <si>
    <t>FUEL_EMI.ktCO2.MT.OIS.OIS.PROC_COOL_STEAM.STEAM.NG_BIOGAS</t>
  </si>
  <si>
    <t>FUEL_EMI.ktCO2.MT.OIS.OIS.PROC_COOL_STEAM.STEAM.DERIVED</t>
  </si>
  <si>
    <t>FUEL_EMI.ktCO2.MT.OIS.OIS.PROC_COOL_STEAM.STEAM.BIOMASS_WASTE</t>
  </si>
  <si>
    <t>FUEL_EMI.ktCO2.MT.OIS.OIS.PROC_COOL_STEAM.STEAM.STEAM_DISTR</t>
  </si>
  <si>
    <t>FUEL_EMI.ktCO2.MT.OIS.OIS.PROC_COOL_ELEC.ELEC.ELEC</t>
  </si>
  <si>
    <t>FUEL_EMI.ktCO2.MT.OIS.OIS.MOTOR.MECH.DIESEL_LIQBIO</t>
  </si>
  <si>
    <t>FUEL_EMI.ktCO2.MT.OIS.OIS.GENERIC.MECH.ELEC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</si>
</sst>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45432.787361111114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MT: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1570.9896832530619</v>
      </c>
      <c r="C3" s="205">
        <f>ISI!C$3+NFM!C$3+CHI!C$3+NMM!C$3+PPA!C$3+FBT!C$3+TRE!C$3+MAE!C$3+TEL!C$3+WWP!C$3+OIS!C$3</f>
        <v>1381.7805700275819</v>
      </c>
      <c r="D3" s="205">
        <f>ISI!D$3+NFM!D$3+CHI!D$3+NMM!D$3+PPA!D$3+FBT!D$3+TRE!D$3+MAE!D$3+TEL!D$3+WWP!D$3+OIS!D$3</f>
        <v>1478.4211529905299</v>
      </c>
      <c r="E3" s="205">
        <f>ISI!E$3+NFM!E$3+CHI!E$3+NMM!E$3+PPA!E$3+FBT!E$3+TRE!E$3+MAE!E$3+TEL!E$3+WWP!E$3+OIS!E$3</f>
        <v>1557.708882910649</v>
      </c>
      <c r="F3" s="205">
        <f>ISI!F$3+NFM!F$3+CHI!F$3+NMM!F$3+PPA!F$3+FBT!F$3+TRE!F$3+MAE!F$3+TEL!F$3+WWP!F$3+OIS!F$3</f>
        <v>1414.3321387743581</v>
      </c>
      <c r="G3" s="205">
        <f>ISI!G$3+NFM!G$3+CHI!G$3+NMM!G$3+PPA!G$3+FBT!G$3+TRE!G$3+MAE!G$3+TEL!G$3+WWP!G$3+OIS!G$3</f>
        <v>1275.7503669585451</v>
      </c>
      <c r="H3" s="205">
        <f>ISI!H$3+NFM!H$3+CHI!H$3+NMM!H$3+PPA!H$3+FBT!H$3+TRE!H$3+MAE!H$3+TEL!H$3+WWP!H$3+OIS!H$3</f>
        <v>1206.222310224487</v>
      </c>
      <c r="I3" s="205">
        <f>ISI!I$3+NFM!I$3+CHI!I$3+NMM!I$3+PPA!I$3+FBT!I$3+TRE!I$3+MAE!I$3+TEL!I$3+WWP!I$3+OIS!I$3</f>
        <v>1145.837092641382</v>
      </c>
      <c r="J3" s="205">
        <f>ISI!J$3+NFM!J$3+CHI!J$3+NMM!J$3+PPA!J$3+FBT!J$3+TRE!J$3+MAE!J$3+TEL!J$3+WWP!J$3+OIS!J$3</f>
        <v>1271.426407355186</v>
      </c>
      <c r="K3" s="205">
        <f>ISI!K$3+NFM!K$3+CHI!K$3+NMM!K$3+PPA!K$3+FBT!K$3+TRE!K$3+MAE!K$3+TEL!K$3+WWP!K$3+OIS!K$3</f>
        <v>1086.7916724114159</v>
      </c>
      <c r="L3" s="205">
        <f>ISI!L$3+NFM!L$3+CHI!L$3+NMM!L$3+PPA!L$3+FBT!L$3+TRE!L$3+MAE!L$3+TEL!L$3+WWP!L$3+OIS!L$3</f>
        <v>1167.484512733975</v>
      </c>
      <c r="M3" s="205">
        <f>ISI!M$3+NFM!M$3+CHI!M$3+NMM!M$3+PPA!M$3+FBT!M$3+TRE!M$3+MAE!M$3+TEL!M$3+WWP!M$3+OIS!M$3</f>
        <v>1147.8016735575713</v>
      </c>
      <c r="N3" s="205">
        <f>ISI!N$3+NFM!N$3+CHI!N$3+NMM!N$3+PPA!N$3+FBT!N$3+TRE!N$3+MAE!N$3+TEL!N$3+WWP!N$3+OIS!N$3</f>
        <v>1150.8319914117017</v>
      </c>
      <c r="O3" s="205">
        <f>ISI!O$3+NFM!O$3+CHI!O$3+NMM!O$3+PPA!O$3+FBT!O$3+TRE!O$3+MAE!O$3+TEL!O$3+WWP!O$3+OIS!O$3</f>
        <v>1111.6976908701197</v>
      </c>
      <c r="P3" s="205">
        <f>ISI!P$3+NFM!P$3+CHI!P$3+NMM!P$3+PPA!P$3+FBT!P$3+TRE!P$3+MAE!P$3+TEL!P$3+WWP!P$3+OIS!P$3</f>
        <v>1068.9028506152965</v>
      </c>
      <c r="Q3" s="205">
        <f>ISI!Q$3+NFM!Q$3+CHI!Q$3+NMM!Q$3+PPA!Q$3+FBT!Q$3+TRE!Q$3+MAE!Q$3+TEL!Q$3+WWP!Q$3+OIS!Q$3</f>
        <v>1064.9999999999986</v>
      </c>
      <c r="R3" s="205">
        <f>ISI!R$3+NFM!R$3+CHI!R$3+NMM!R$3+PPA!R$3+FBT!R$3+TRE!R$3+MAE!R$3+TEL!R$3+WWP!R$3+OIS!R$3</f>
        <v>1071.5162224512831</v>
      </c>
      <c r="S3" s="205">
        <f>ISI!S$3+NFM!S$3+CHI!S$3+NMM!S$3+PPA!S$3+FBT!S$3+TRE!S$3+MAE!S$3+TEL!S$3+WWP!S$3+OIS!S$3</f>
        <v>1175.0215661842237</v>
      </c>
      <c r="T3" s="205">
        <f>ISI!T$3+NFM!T$3+CHI!T$3+NMM!T$3+PPA!T$3+FBT!T$3+TRE!T$3+MAE!T$3+TEL!T$3+WWP!T$3+OIS!T$3</f>
        <v>1274.8985178891712</v>
      </c>
      <c r="U3" s="205">
        <f>ISI!U$3+NFM!U$3+CHI!U$3+NMM!U$3+PPA!U$3+FBT!U$3+TRE!U$3+MAE!U$3+TEL!U$3+WWP!U$3+OIS!U$3</f>
        <v>1451.0340745125609</v>
      </c>
      <c r="V3" s="205">
        <f>ISI!V$3+NFM!V$3+CHI!V$3+NMM!V$3+PPA!V$3+FBT!V$3+TRE!V$3+MAE!V$3+TEL!V$3+WWP!V$3+OIS!V$3</f>
        <v>1445.7470555142193</v>
      </c>
      <c r="W3" s="205">
        <f>ISI!W$3+NFM!W$3+CHI!W$3+NMM!W$3+PPA!W$3+FBT!W$3+TRE!W$3+MAE!W$3+TEL!W$3+WWP!W$3+OIS!W$3</f>
        <v>1502.3611963394778</v>
      </c>
    </row>
    <row r="4" spans="1:23" ht="12" customHeight="1" x14ac:dyDescent="0.25">
      <c r="A4" s="12" t="s">
        <v>16</v>
      </c>
      <c r="B4" s="206">
        <f>ISI!B$3</f>
        <v>0</v>
      </c>
      <c r="C4" s="206">
        <f>ISI!C$3</f>
        <v>0</v>
      </c>
      <c r="D4" s="206">
        <f>ISI!D$3</f>
        <v>0</v>
      </c>
      <c r="E4" s="206">
        <f>ISI!E$3</f>
        <v>0</v>
      </c>
      <c r="F4" s="206">
        <f>ISI!F$3</f>
        <v>0</v>
      </c>
      <c r="G4" s="206">
        <f>ISI!G$3</f>
        <v>0</v>
      </c>
      <c r="H4" s="206">
        <f>ISI!H$3</f>
        <v>0</v>
      </c>
      <c r="I4" s="206">
        <f>ISI!I$3</f>
        <v>0</v>
      </c>
      <c r="J4" s="206">
        <f>ISI!J$3</f>
        <v>0</v>
      </c>
      <c r="K4" s="206">
        <f>ISI!K$3</f>
        <v>0</v>
      </c>
      <c r="L4" s="206">
        <f>ISI!L$3</f>
        <v>0</v>
      </c>
      <c r="M4" s="206">
        <f>ISI!M$3</f>
        <v>0</v>
      </c>
      <c r="N4" s="206">
        <f>ISI!N$3</f>
        <v>0</v>
      </c>
      <c r="O4" s="206">
        <f>ISI!O$3</f>
        <v>0</v>
      </c>
      <c r="P4" s="206">
        <f>ISI!P$3</f>
        <v>0</v>
      </c>
      <c r="Q4" s="206">
        <f>ISI!Q$3</f>
        <v>0</v>
      </c>
      <c r="R4" s="206">
        <f>ISI!R$3</f>
        <v>0</v>
      </c>
      <c r="S4" s="206">
        <f>ISI!S$3</f>
        <v>0</v>
      </c>
      <c r="T4" s="206">
        <f>ISI!T$3</f>
        <v>0</v>
      </c>
      <c r="U4" s="206">
        <f>ISI!U$3</f>
        <v>0</v>
      </c>
      <c r="V4" s="206">
        <f>ISI!V$3</f>
        <v>0</v>
      </c>
      <c r="W4" s="206">
        <f>ISI!W$3</f>
        <v>0</v>
      </c>
    </row>
    <row r="5" spans="1:23" ht="12" customHeight="1" x14ac:dyDescent="0.25">
      <c r="A5" s="13" t="s">
        <v>20</v>
      </c>
      <c r="B5" s="207">
        <f>NFM!B$3</f>
        <v>0</v>
      </c>
      <c r="C5" s="207">
        <f>NFM!C$3</f>
        <v>0</v>
      </c>
      <c r="D5" s="207">
        <f>NFM!D$3</f>
        <v>0</v>
      </c>
      <c r="E5" s="207">
        <f>NFM!E$3</f>
        <v>0</v>
      </c>
      <c r="F5" s="207">
        <f>NFM!F$3</f>
        <v>0</v>
      </c>
      <c r="G5" s="207">
        <f>NFM!G$3</f>
        <v>0</v>
      </c>
      <c r="H5" s="207">
        <f>NFM!H$3</f>
        <v>0</v>
      </c>
      <c r="I5" s="207">
        <f>NFM!I$3</f>
        <v>0</v>
      </c>
      <c r="J5" s="207">
        <f>NFM!J$3</f>
        <v>0</v>
      </c>
      <c r="K5" s="207">
        <f>NFM!K$3</f>
        <v>0</v>
      </c>
      <c r="L5" s="207">
        <f>NFM!L$3</f>
        <v>0</v>
      </c>
      <c r="M5" s="207">
        <f>NFM!M$3</f>
        <v>0</v>
      </c>
      <c r="N5" s="207">
        <f>NFM!N$3</f>
        <v>0</v>
      </c>
      <c r="O5" s="207">
        <f>NFM!O$3</f>
        <v>0</v>
      </c>
      <c r="P5" s="207">
        <f>NFM!P$3</f>
        <v>0</v>
      </c>
      <c r="Q5" s="207">
        <f>NFM!Q$3</f>
        <v>0</v>
      </c>
      <c r="R5" s="207">
        <f>NFM!R$3</f>
        <v>0</v>
      </c>
      <c r="S5" s="207">
        <f>NFM!S$3</f>
        <v>0</v>
      </c>
      <c r="T5" s="207">
        <f>NFM!T$3</f>
        <v>0</v>
      </c>
      <c r="U5" s="207">
        <f>NFM!U$3</f>
        <v>0</v>
      </c>
      <c r="V5" s="207">
        <f>NFM!V$3</f>
        <v>0</v>
      </c>
      <c r="W5" s="207">
        <f>NFM!W$3</f>
        <v>0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0</v>
      </c>
      <c r="C8" s="206">
        <f>NFM!C$8</f>
        <v>0</v>
      </c>
      <c r="D8" s="206">
        <f>NFM!D$8</f>
        <v>0</v>
      </c>
      <c r="E8" s="206">
        <f>NFM!E$8</f>
        <v>0</v>
      </c>
      <c r="F8" s="206">
        <f>NFM!F$8</f>
        <v>0</v>
      </c>
      <c r="G8" s="206">
        <f>NFM!G$8</f>
        <v>0</v>
      </c>
      <c r="H8" s="206">
        <f>NFM!H$8</f>
        <v>0</v>
      </c>
      <c r="I8" s="206">
        <f>NFM!I$8</f>
        <v>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</v>
      </c>
      <c r="Q8" s="206">
        <f>NFM!Q$8</f>
        <v>0</v>
      </c>
      <c r="R8" s="206">
        <f>NFM!R$8</f>
        <v>0</v>
      </c>
      <c r="S8" s="206">
        <f>NFM!S$8</f>
        <v>0</v>
      </c>
      <c r="T8" s="206">
        <f>NFM!T$8</f>
        <v>0</v>
      </c>
      <c r="U8" s="206">
        <f>NFM!U$8</f>
        <v>0</v>
      </c>
      <c r="V8" s="206">
        <f>NFM!V$8</f>
        <v>0</v>
      </c>
      <c r="W8" s="206">
        <f>NFM!W$8</f>
        <v>0</v>
      </c>
    </row>
    <row r="9" spans="1:23" ht="12" customHeight="1" x14ac:dyDescent="0.25">
      <c r="A9" s="13" t="s">
        <v>21</v>
      </c>
      <c r="B9" s="207">
        <f>CHI!B$3</f>
        <v>0</v>
      </c>
      <c r="C9" s="207">
        <f>CHI!C$3</f>
        <v>0</v>
      </c>
      <c r="D9" s="207">
        <f>CHI!D$3</f>
        <v>0</v>
      </c>
      <c r="E9" s="207">
        <f>CHI!E$3</f>
        <v>0</v>
      </c>
      <c r="F9" s="207">
        <f>CHI!F$3</f>
        <v>0</v>
      </c>
      <c r="G9" s="207">
        <f>CHI!G$3</f>
        <v>0</v>
      </c>
      <c r="H9" s="207">
        <f>CHI!H$3</f>
        <v>0</v>
      </c>
      <c r="I9" s="207">
        <f>CHI!I$3</f>
        <v>0</v>
      </c>
      <c r="J9" s="207">
        <f>CHI!J$3</f>
        <v>0</v>
      </c>
      <c r="K9" s="207">
        <f>CHI!K$3</f>
        <v>0</v>
      </c>
      <c r="L9" s="207">
        <f>CHI!L$3</f>
        <v>14.24697826186865</v>
      </c>
      <c r="M9" s="207">
        <f>CHI!M$3</f>
        <v>8.9929043791057524</v>
      </c>
      <c r="N9" s="207">
        <f>CHI!N$3</f>
        <v>9.0177133655394517</v>
      </c>
      <c r="O9" s="207">
        <f>CHI!O$3</f>
        <v>8.657917242981279</v>
      </c>
      <c r="P9" s="207">
        <f>CHI!P$3</f>
        <v>10.28090762760268</v>
      </c>
      <c r="Q9" s="207">
        <f>CHI!Q$3</f>
        <v>10.3</v>
      </c>
      <c r="R9" s="207">
        <f>CHI!R$3</f>
        <v>9.031561380258184</v>
      </c>
      <c r="S9" s="207">
        <f>CHI!S$3</f>
        <v>71.887280743793738</v>
      </c>
      <c r="T9" s="207">
        <f>CHI!T$3</f>
        <v>67.550195981520417</v>
      </c>
      <c r="U9" s="207">
        <f>CHI!U$3</f>
        <v>61.970476155240668</v>
      </c>
      <c r="V9" s="207">
        <f>CHI!V$3</f>
        <v>67.782153421773771</v>
      </c>
      <c r="W9" s="207">
        <f>CHI!W$3</f>
        <v>58.607472230374498</v>
      </c>
    </row>
    <row r="10" spans="1:23" ht="12" customHeight="1" x14ac:dyDescent="0.25">
      <c r="A10" s="14" t="s">
        <v>57</v>
      </c>
      <c r="B10" s="206">
        <f>CHI!B$5</f>
        <v>0</v>
      </c>
      <c r="C10" s="206">
        <f>CHI!C$5</f>
        <v>0</v>
      </c>
      <c r="D10" s="206">
        <f>CHI!D$5</f>
        <v>0</v>
      </c>
      <c r="E10" s="206">
        <f>CHI!E$5</f>
        <v>0</v>
      </c>
      <c r="F10" s="206">
        <f>CHI!F$5</f>
        <v>0</v>
      </c>
      <c r="G10" s="206">
        <f>CHI!G$5</f>
        <v>0</v>
      </c>
      <c r="H10" s="206">
        <f>CHI!H$5</f>
        <v>0</v>
      </c>
      <c r="I10" s="206">
        <f>CHI!I$5</f>
        <v>0</v>
      </c>
      <c r="J10" s="206">
        <f>CHI!J$5</f>
        <v>0</v>
      </c>
      <c r="K10" s="206">
        <f>CHI!K$5</f>
        <v>0</v>
      </c>
      <c r="L10" s="206">
        <f>CHI!L$5</f>
        <v>0</v>
      </c>
      <c r="M10" s="206">
        <f>CHI!M$5</f>
        <v>0</v>
      </c>
      <c r="N10" s="206">
        <f>CHI!N$5</f>
        <v>0</v>
      </c>
      <c r="O10" s="206">
        <f>CHI!O$5</f>
        <v>0</v>
      </c>
      <c r="P10" s="206">
        <f>CHI!P$5</f>
        <v>0</v>
      </c>
      <c r="Q10" s="206">
        <f>CHI!Q$5</f>
        <v>0</v>
      </c>
      <c r="R10" s="206">
        <f>CHI!R$5</f>
        <v>0</v>
      </c>
      <c r="S10" s="206">
        <f>CHI!S$5</f>
        <v>0</v>
      </c>
      <c r="T10" s="206">
        <f>CHI!T$5</f>
        <v>0</v>
      </c>
      <c r="U10" s="206">
        <f>CHI!U$5</f>
        <v>0</v>
      </c>
      <c r="V10" s="206">
        <f>CHI!V$5</f>
        <v>0</v>
      </c>
      <c r="W10" s="206">
        <f>CHI!W$5</f>
        <v>0</v>
      </c>
    </row>
    <row r="11" spans="1:23" ht="12" customHeight="1" x14ac:dyDescent="0.25">
      <c r="A11" s="14" t="s">
        <v>47</v>
      </c>
      <c r="B11" s="206">
        <f>CHI!B$6</f>
        <v>0</v>
      </c>
      <c r="C11" s="206">
        <f>CHI!C$6</f>
        <v>0</v>
      </c>
      <c r="D11" s="206">
        <f>CHI!D$6</f>
        <v>0</v>
      </c>
      <c r="E11" s="206">
        <f>CHI!E$6</f>
        <v>0</v>
      </c>
      <c r="F11" s="206">
        <f>CHI!F$6</f>
        <v>0</v>
      </c>
      <c r="G11" s="206">
        <f>CHI!G$6</f>
        <v>0</v>
      </c>
      <c r="H11" s="206">
        <f>CHI!H$6</f>
        <v>0</v>
      </c>
      <c r="I11" s="206">
        <f>CHI!I$6</f>
        <v>0</v>
      </c>
      <c r="J11" s="206">
        <f>CHI!J$6</f>
        <v>0</v>
      </c>
      <c r="K11" s="206">
        <f>CHI!K$6</f>
        <v>0</v>
      </c>
      <c r="L11" s="206">
        <f>CHI!L$6</f>
        <v>14.24697826186865</v>
      </c>
      <c r="M11" s="206">
        <f>CHI!M$6</f>
        <v>8.9929043791057524</v>
      </c>
      <c r="N11" s="206">
        <f>CHI!N$6</f>
        <v>9.0177133655394517</v>
      </c>
      <c r="O11" s="206">
        <f>CHI!O$6</f>
        <v>8.657917242981279</v>
      </c>
      <c r="P11" s="206">
        <f>CHI!P$6</f>
        <v>10.28090762760268</v>
      </c>
      <c r="Q11" s="206">
        <f>CHI!Q$6</f>
        <v>10.3</v>
      </c>
      <c r="R11" s="206">
        <f>CHI!R$6</f>
        <v>9.031561380258184</v>
      </c>
      <c r="S11" s="206">
        <f>CHI!S$6</f>
        <v>10.16006901178951</v>
      </c>
      <c r="T11" s="206">
        <f>CHI!T$6</f>
        <v>10.81461588145434</v>
      </c>
      <c r="U11" s="206">
        <f>CHI!U$6</f>
        <v>11.469162751119169</v>
      </c>
      <c r="V11" s="206">
        <f>CHI!V$6</f>
        <v>10.525742700034479</v>
      </c>
      <c r="W11" s="206">
        <f>CHI!W$6</f>
        <v>10.583139901994789</v>
      </c>
    </row>
    <row r="12" spans="1:23" ht="12" customHeight="1" x14ac:dyDescent="0.25">
      <c r="A12" s="14" t="s">
        <v>48</v>
      </c>
      <c r="B12" s="206">
        <f>CHI!B$7</f>
        <v>0</v>
      </c>
      <c r="C12" s="206">
        <f>CHI!C$7</f>
        <v>0</v>
      </c>
      <c r="D12" s="206">
        <f>CHI!D$7</f>
        <v>0</v>
      </c>
      <c r="E12" s="206">
        <f>CHI!E$7</f>
        <v>0</v>
      </c>
      <c r="F12" s="206">
        <f>CHI!F$7</f>
        <v>0</v>
      </c>
      <c r="G12" s="206">
        <f>CHI!G$7</f>
        <v>0</v>
      </c>
      <c r="H12" s="206">
        <f>CHI!H$7</f>
        <v>0</v>
      </c>
      <c r="I12" s="206">
        <f>CHI!I$7</f>
        <v>0</v>
      </c>
      <c r="J12" s="206">
        <f>CHI!J$7</f>
        <v>0</v>
      </c>
      <c r="K12" s="206">
        <f>CHI!K$7</f>
        <v>0</v>
      </c>
      <c r="L12" s="206">
        <f>CHI!L$7</f>
        <v>0</v>
      </c>
      <c r="M12" s="206">
        <f>CHI!M$7</f>
        <v>0</v>
      </c>
      <c r="N12" s="206">
        <f>CHI!N$7</f>
        <v>0</v>
      </c>
      <c r="O12" s="206">
        <f>CHI!O$7</f>
        <v>0</v>
      </c>
      <c r="P12" s="206">
        <f>CHI!P$7</f>
        <v>0</v>
      </c>
      <c r="Q12" s="206">
        <f>CHI!Q$7</f>
        <v>0</v>
      </c>
      <c r="R12" s="206">
        <f>CHI!R$7</f>
        <v>0</v>
      </c>
      <c r="S12" s="206">
        <f>CHI!S$7</f>
        <v>61.727211732004228</v>
      </c>
      <c r="T12" s="206">
        <f>CHI!T$7</f>
        <v>56.73558010006608</v>
      </c>
      <c r="U12" s="206">
        <f>CHI!U$7</f>
        <v>50.501313404121497</v>
      </c>
      <c r="V12" s="206">
        <f>CHI!V$7</f>
        <v>57.256410721739293</v>
      </c>
      <c r="W12" s="206">
        <f>CHI!W$7</f>
        <v>48.024332328379707</v>
      </c>
    </row>
    <row r="13" spans="1:23" ht="12" customHeight="1" x14ac:dyDescent="0.25">
      <c r="A13" s="13" t="s">
        <v>22</v>
      </c>
      <c r="B13" s="207">
        <f>NMM!B$3</f>
        <v>0</v>
      </c>
      <c r="C13" s="207">
        <f>NMM!C$3</f>
        <v>0</v>
      </c>
      <c r="D13" s="207">
        <f>NMM!D$3</f>
        <v>0</v>
      </c>
      <c r="E13" s="207">
        <f>NMM!E$3</f>
        <v>0</v>
      </c>
      <c r="F13" s="207">
        <f>NMM!F$3</f>
        <v>0</v>
      </c>
      <c r="G13" s="207">
        <f>NMM!G$3</f>
        <v>0</v>
      </c>
      <c r="H13" s="207">
        <f>NMM!H$3</f>
        <v>0</v>
      </c>
      <c r="I13" s="207">
        <f>NMM!I$3</f>
        <v>0</v>
      </c>
      <c r="J13" s="207">
        <f>NMM!J$3</f>
        <v>0</v>
      </c>
      <c r="K13" s="207">
        <f>NMM!K$3</f>
        <v>0</v>
      </c>
      <c r="L13" s="207">
        <f>NMM!L$3</f>
        <v>0</v>
      </c>
      <c r="M13" s="207">
        <f>NMM!M$3</f>
        <v>0</v>
      </c>
      <c r="N13" s="207">
        <f>NMM!N$3</f>
        <v>0</v>
      </c>
      <c r="O13" s="207">
        <f>NMM!O$3</f>
        <v>0</v>
      </c>
      <c r="P13" s="207">
        <f>NMM!P$3</f>
        <v>0</v>
      </c>
      <c r="Q13" s="207">
        <f>NMM!Q$3</f>
        <v>0</v>
      </c>
      <c r="R13" s="207">
        <f>NMM!R$3</f>
        <v>0</v>
      </c>
      <c r="S13" s="207">
        <f>NMM!S$3</f>
        <v>0</v>
      </c>
      <c r="T13" s="207">
        <f>NMM!T$3</f>
        <v>0</v>
      </c>
      <c r="U13" s="207">
        <f>NMM!U$3</f>
        <v>0</v>
      </c>
      <c r="V13" s="207">
        <f>NMM!V$3</f>
        <v>0</v>
      </c>
      <c r="W13" s="207">
        <f>NMM!W$3</f>
        <v>0</v>
      </c>
    </row>
    <row r="14" spans="1:23" ht="12" customHeight="1" x14ac:dyDescent="0.25">
      <c r="A14" s="14" t="s">
        <v>49</v>
      </c>
      <c r="B14" s="206">
        <f>NMM!B$4</f>
        <v>0</v>
      </c>
      <c r="C14" s="206">
        <f>NMM!C$4</f>
        <v>0</v>
      </c>
      <c r="D14" s="206">
        <f>NMM!D$4</f>
        <v>0</v>
      </c>
      <c r="E14" s="206">
        <f>NMM!E$4</f>
        <v>0</v>
      </c>
      <c r="F14" s="206">
        <f>NMM!F$4</f>
        <v>0</v>
      </c>
      <c r="G14" s="206">
        <f>NMM!G$4</f>
        <v>0</v>
      </c>
      <c r="H14" s="206">
        <f>NMM!H$4</f>
        <v>0</v>
      </c>
      <c r="I14" s="206">
        <f>NMM!I$4</f>
        <v>0</v>
      </c>
      <c r="J14" s="206">
        <f>NMM!J$4</f>
        <v>0</v>
      </c>
      <c r="K14" s="206">
        <f>NMM!K$4</f>
        <v>0</v>
      </c>
      <c r="L14" s="206">
        <f>NMM!L$4</f>
        <v>0</v>
      </c>
      <c r="M14" s="206">
        <f>NMM!M$4</f>
        <v>0</v>
      </c>
      <c r="N14" s="206">
        <f>NMM!N$4</f>
        <v>0</v>
      </c>
      <c r="O14" s="206">
        <f>NMM!O$4</f>
        <v>0</v>
      </c>
      <c r="P14" s="206">
        <f>NMM!P$4</f>
        <v>0</v>
      </c>
      <c r="Q14" s="206">
        <f>NMM!Q$4</f>
        <v>0</v>
      </c>
      <c r="R14" s="206">
        <f>NMM!R$4</f>
        <v>0</v>
      </c>
      <c r="S14" s="206">
        <f>NMM!S$4</f>
        <v>0</v>
      </c>
      <c r="T14" s="206">
        <f>NMM!T$4</f>
        <v>0</v>
      </c>
      <c r="U14" s="206">
        <f>NMM!U$4</f>
        <v>0</v>
      </c>
      <c r="V14" s="206">
        <f>NMM!V$4</f>
        <v>0</v>
      </c>
      <c r="W14" s="206">
        <f>NMM!W$4</f>
        <v>0</v>
      </c>
    </row>
    <row r="15" spans="1:23" ht="12" customHeight="1" x14ac:dyDescent="0.25">
      <c r="A15" s="14" t="s">
        <v>50</v>
      </c>
      <c r="B15" s="206">
        <f>NMM!B$5</f>
        <v>0</v>
      </c>
      <c r="C15" s="206">
        <f>NMM!C$5</f>
        <v>0</v>
      </c>
      <c r="D15" s="206">
        <f>NMM!D$5</f>
        <v>0</v>
      </c>
      <c r="E15" s="206">
        <f>NMM!E$5</f>
        <v>0</v>
      </c>
      <c r="F15" s="206">
        <f>NMM!F$5</f>
        <v>0</v>
      </c>
      <c r="G15" s="206">
        <f>NMM!G$5</f>
        <v>0</v>
      </c>
      <c r="H15" s="206">
        <f>NMM!H$5</f>
        <v>0</v>
      </c>
      <c r="I15" s="206">
        <f>NMM!I$5</f>
        <v>0</v>
      </c>
      <c r="J15" s="206">
        <f>NMM!J$5</f>
        <v>0</v>
      </c>
      <c r="K15" s="206">
        <f>NMM!K$5</f>
        <v>0</v>
      </c>
      <c r="L15" s="206">
        <f>NMM!L$5</f>
        <v>0</v>
      </c>
      <c r="M15" s="206">
        <f>NMM!M$5</f>
        <v>0</v>
      </c>
      <c r="N15" s="206">
        <f>NMM!N$5</f>
        <v>0</v>
      </c>
      <c r="O15" s="206">
        <f>NMM!O$5</f>
        <v>0</v>
      </c>
      <c r="P15" s="206">
        <f>NMM!P$5</f>
        <v>0</v>
      </c>
      <c r="Q15" s="206">
        <f>NMM!Q$5</f>
        <v>0</v>
      </c>
      <c r="R15" s="206">
        <f>NMM!R$5</f>
        <v>0</v>
      </c>
      <c r="S15" s="206">
        <f>NMM!S$5</f>
        <v>0</v>
      </c>
      <c r="T15" s="206">
        <f>NMM!T$5</f>
        <v>0</v>
      </c>
      <c r="U15" s="206">
        <f>NMM!U$5</f>
        <v>0</v>
      </c>
      <c r="V15" s="206">
        <f>NMM!V$5</f>
        <v>0</v>
      </c>
      <c r="W15" s="206">
        <f>NMM!W$5</f>
        <v>0</v>
      </c>
    </row>
    <row r="16" spans="1:23" ht="12" customHeight="1" x14ac:dyDescent="0.25">
      <c r="A16" s="14" t="s">
        <v>58</v>
      </c>
      <c r="B16" s="206">
        <f>NMM!B$6</f>
        <v>0</v>
      </c>
      <c r="C16" s="206">
        <f>NMM!C$6</f>
        <v>0</v>
      </c>
      <c r="D16" s="206">
        <f>NMM!D$6</f>
        <v>0</v>
      </c>
      <c r="E16" s="206">
        <f>NMM!E$6</f>
        <v>0</v>
      </c>
      <c r="F16" s="206">
        <f>NMM!F$6</f>
        <v>0</v>
      </c>
      <c r="G16" s="206">
        <f>NMM!G$6</f>
        <v>0</v>
      </c>
      <c r="H16" s="206">
        <f>NMM!H$6</f>
        <v>0</v>
      </c>
      <c r="I16" s="206">
        <f>NMM!I$6</f>
        <v>0</v>
      </c>
      <c r="J16" s="206">
        <f>NMM!J$6</f>
        <v>0</v>
      </c>
      <c r="K16" s="206">
        <f>NMM!K$6</f>
        <v>0</v>
      </c>
      <c r="L16" s="206">
        <f>NMM!L$6</f>
        <v>0</v>
      </c>
      <c r="M16" s="206">
        <f>NMM!M$6</f>
        <v>0</v>
      </c>
      <c r="N16" s="206">
        <f>NMM!N$6</f>
        <v>0</v>
      </c>
      <c r="O16" s="206">
        <f>NMM!O$6</f>
        <v>0</v>
      </c>
      <c r="P16" s="206">
        <f>NMM!P$6</f>
        <v>0</v>
      </c>
      <c r="Q16" s="206">
        <f>NMM!Q$6</f>
        <v>0</v>
      </c>
      <c r="R16" s="206">
        <f>NMM!R$6</f>
        <v>0</v>
      </c>
      <c r="S16" s="206">
        <f>NMM!S$6</f>
        <v>0</v>
      </c>
      <c r="T16" s="206">
        <f>NMM!T$6</f>
        <v>0</v>
      </c>
      <c r="U16" s="206">
        <f>NMM!U$6</f>
        <v>0</v>
      </c>
      <c r="V16" s="206">
        <f>NMM!V$6</f>
        <v>0</v>
      </c>
      <c r="W16" s="206">
        <f>NMM!W$6</f>
        <v>0</v>
      </c>
    </row>
    <row r="17" spans="1:23" ht="12" customHeight="1" x14ac:dyDescent="0.25">
      <c r="A17" s="13" t="s">
        <v>23</v>
      </c>
      <c r="B17" s="207">
        <f>PPA!B$3</f>
        <v>0</v>
      </c>
      <c r="C17" s="207">
        <f>PPA!C$3</f>
        <v>0</v>
      </c>
      <c r="D17" s="207">
        <f>PPA!D$3</f>
        <v>0</v>
      </c>
      <c r="E17" s="207">
        <f>PPA!E$3</f>
        <v>0</v>
      </c>
      <c r="F17" s="207">
        <f>PPA!F$3</f>
        <v>0</v>
      </c>
      <c r="G17" s="207">
        <f>PPA!G$3</f>
        <v>0</v>
      </c>
      <c r="H17" s="207">
        <f>PPA!H$3</f>
        <v>0</v>
      </c>
      <c r="I17" s="207">
        <f>PPA!I$3</f>
        <v>0</v>
      </c>
      <c r="J17" s="207">
        <f>PPA!J$3</f>
        <v>0</v>
      </c>
      <c r="K17" s="207">
        <f>PPA!K$3</f>
        <v>0</v>
      </c>
      <c r="L17" s="207">
        <f>PPA!L$3</f>
        <v>75.382463307946807</v>
      </c>
      <c r="M17" s="207">
        <f>PPA!M$3</f>
        <v>79.291095927969025</v>
      </c>
      <c r="N17" s="207">
        <f>PPA!N$3</f>
        <v>70.316693505099295</v>
      </c>
      <c r="O17" s="207">
        <f>PPA!O$3</f>
        <v>69.896844083580575</v>
      </c>
      <c r="P17" s="207">
        <f>PPA!P$3</f>
        <v>72.693286255776513</v>
      </c>
      <c r="Q17" s="207">
        <f>PPA!Q$3</f>
        <v>74.7</v>
      </c>
      <c r="R17" s="207">
        <f>PPA!R$3</f>
        <v>69.405585824375407</v>
      </c>
      <c r="S17" s="207">
        <f>PPA!S$3</f>
        <v>56.838876641426253</v>
      </c>
      <c r="T17" s="207">
        <f>PPA!T$3</f>
        <v>75.71037477579533</v>
      </c>
      <c r="U17" s="207">
        <f>PPA!U$3</f>
        <v>80.099152761848387</v>
      </c>
      <c r="V17" s="207">
        <f>PPA!V$3</f>
        <v>94.277988494274354</v>
      </c>
      <c r="W17" s="207">
        <f>PPA!W$3</f>
        <v>98.983484965715959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0</v>
      </c>
      <c r="K18" s="206">
        <f>PPA!K$5</f>
        <v>0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0</v>
      </c>
      <c r="W18" s="206">
        <f>PPA!W$5</f>
        <v>0</v>
      </c>
    </row>
    <row r="19" spans="1:23" ht="12" customHeight="1" x14ac:dyDescent="0.25">
      <c r="A19" s="14" t="s">
        <v>59</v>
      </c>
      <c r="B19" s="206">
        <f>PPA!B$6</f>
        <v>0</v>
      </c>
      <c r="C19" s="206">
        <f>PPA!C$6</f>
        <v>0</v>
      </c>
      <c r="D19" s="206">
        <f>PPA!D$6</f>
        <v>0</v>
      </c>
      <c r="E19" s="206">
        <f>PPA!E$6</f>
        <v>0</v>
      </c>
      <c r="F19" s="206">
        <f>PPA!F$6</f>
        <v>0</v>
      </c>
      <c r="G19" s="206">
        <f>PPA!G$6</f>
        <v>0</v>
      </c>
      <c r="H19" s="206">
        <f>PPA!H$6</f>
        <v>0</v>
      </c>
      <c r="I19" s="206">
        <f>PPA!I$6</f>
        <v>0</v>
      </c>
      <c r="J19" s="206">
        <f>PPA!J$6</f>
        <v>0</v>
      </c>
      <c r="K19" s="206">
        <f>PPA!K$6</f>
        <v>0</v>
      </c>
      <c r="L19" s="206">
        <f>PPA!L$6</f>
        <v>0</v>
      </c>
      <c r="M19" s="206">
        <f>PPA!M$6</f>
        <v>0</v>
      </c>
      <c r="N19" s="206">
        <f>PPA!N$6</f>
        <v>0</v>
      </c>
      <c r="O19" s="206">
        <f>PPA!O$6</f>
        <v>0</v>
      </c>
      <c r="P19" s="206">
        <f>PPA!P$6</f>
        <v>0</v>
      </c>
      <c r="Q19" s="206">
        <f>PPA!Q$6</f>
        <v>0</v>
      </c>
      <c r="R19" s="206">
        <f>PPA!R$6</f>
        <v>0</v>
      </c>
      <c r="S19" s="206">
        <f>PPA!S$6</f>
        <v>0</v>
      </c>
      <c r="T19" s="206">
        <f>PPA!T$6</f>
        <v>0</v>
      </c>
      <c r="U19" s="206">
        <f>PPA!U$6</f>
        <v>0</v>
      </c>
      <c r="V19" s="206">
        <f>PPA!V$6</f>
        <v>0</v>
      </c>
      <c r="W19" s="206">
        <f>PPA!W$6</f>
        <v>0</v>
      </c>
    </row>
    <row r="20" spans="1:23" ht="12" customHeight="1" x14ac:dyDescent="0.25">
      <c r="A20" s="14" t="s">
        <v>60</v>
      </c>
      <c r="B20" s="206">
        <f>PPA!B$7</f>
        <v>0</v>
      </c>
      <c r="C20" s="206">
        <f>PPA!C$7</f>
        <v>0</v>
      </c>
      <c r="D20" s="206">
        <f>PPA!D$7</f>
        <v>0</v>
      </c>
      <c r="E20" s="206">
        <f>PPA!E$7</f>
        <v>0</v>
      </c>
      <c r="F20" s="206">
        <f>PPA!F$7</f>
        <v>0</v>
      </c>
      <c r="G20" s="206">
        <f>PPA!G$7</f>
        <v>0</v>
      </c>
      <c r="H20" s="206">
        <f>PPA!H$7</f>
        <v>0</v>
      </c>
      <c r="I20" s="206">
        <f>PPA!I$7</f>
        <v>0</v>
      </c>
      <c r="J20" s="206">
        <f>PPA!J$7</f>
        <v>0</v>
      </c>
      <c r="K20" s="206">
        <f>PPA!K$7</f>
        <v>0</v>
      </c>
      <c r="L20" s="206">
        <f>PPA!L$7</f>
        <v>75.382463307946807</v>
      </c>
      <c r="M20" s="206">
        <f>PPA!M$7</f>
        <v>79.291095927969025</v>
      </c>
      <c r="N20" s="206">
        <f>PPA!N$7</f>
        <v>70.316693505099295</v>
      </c>
      <c r="O20" s="206">
        <f>PPA!O$7</f>
        <v>69.896844083580575</v>
      </c>
      <c r="P20" s="206">
        <f>PPA!P$7</f>
        <v>72.693286255776513</v>
      </c>
      <c r="Q20" s="206">
        <f>PPA!Q$7</f>
        <v>74.7</v>
      </c>
      <c r="R20" s="206">
        <f>PPA!R$7</f>
        <v>69.405585824375407</v>
      </c>
      <c r="S20" s="206">
        <f>PPA!S$7</f>
        <v>56.838876641426253</v>
      </c>
      <c r="T20" s="206">
        <f>PPA!T$7</f>
        <v>75.71037477579533</v>
      </c>
      <c r="U20" s="206">
        <f>PPA!U$7</f>
        <v>80.099152761848387</v>
      </c>
      <c r="V20" s="206">
        <f>PPA!V$7</f>
        <v>94.277988494274354</v>
      </c>
      <c r="W20" s="206">
        <f>PPA!W$7</f>
        <v>98.983484965715959</v>
      </c>
    </row>
    <row r="21" spans="1:23" ht="12" customHeight="1" x14ac:dyDescent="0.25">
      <c r="A21" s="15" t="s">
        <v>61</v>
      </c>
      <c r="B21" s="208">
        <f>FBT!B$3</f>
        <v>0</v>
      </c>
      <c r="C21" s="208">
        <f>FBT!C$3</f>
        <v>0</v>
      </c>
      <c r="D21" s="208">
        <f>FBT!D$3</f>
        <v>0</v>
      </c>
      <c r="E21" s="208">
        <f>FBT!E$3</f>
        <v>0</v>
      </c>
      <c r="F21" s="208">
        <f>FBT!F$3</f>
        <v>0</v>
      </c>
      <c r="G21" s="208">
        <f>FBT!G$3</f>
        <v>0</v>
      </c>
      <c r="H21" s="208">
        <f>FBT!H$3</f>
        <v>0</v>
      </c>
      <c r="I21" s="208">
        <f>FBT!I$3</f>
        <v>0</v>
      </c>
      <c r="J21" s="208">
        <f>FBT!J$3</f>
        <v>0</v>
      </c>
      <c r="K21" s="208">
        <f>FBT!K$3</f>
        <v>0</v>
      </c>
      <c r="L21" s="208">
        <f>FBT!L$3</f>
        <v>104.2476186246864</v>
      </c>
      <c r="M21" s="208">
        <f>FBT!M$3</f>
        <v>107.58584385247249</v>
      </c>
      <c r="N21" s="208">
        <f>FBT!N$3</f>
        <v>107.2463768115942</v>
      </c>
      <c r="O21" s="208">
        <f>FBT!O$3</f>
        <v>118.4656481295731</v>
      </c>
      <c r="P21" s="208">
        <f>FBT!P$3</f>
        <v>142.1672984059401</v>
      </c>
      <c r="Q21" s="208">
        <f>FBT!Q$3</f>
        <v>153.4</v>
      </c>
      <c r="R21" s="208">
        <f>FBT!R$3</f>
        <v>131.84116232268201</v>
      </c>
      <c r="S21" s="208">
        <f>FBT!S$3</f>
        <v>137.06508195149999</v>
      </c>
      <c r="T21" s="208">
        <f>FBT!T$3</f>
        <v>134.05078825639569</v>
      </c>
      <c r="U21" s="208">
        <f>FBT!U$3</f>
        <v>136.24255429353661</v>
      </c>
      <c r="V21" s="208">
        <f>FBT!V$3</f>
        <v>123.3145200805764</v>
      </c>
      <c r="W21" s="208">
        <f>FBT!W$3</f>
        <v>127.531282516475</v>
      </c>
    </row>
    <row r="22" spans="1:23" ht="12" customHeight="1" x14ac:dyDescent="0.25">
      <c r="A22" s="12" t="s">
        <v>62</v>
      </c>
      <c r="B22" s="206">
        <f>TRE!B$3</f>
        <v>0</v>
      </c>
      <c r="C22" s="206">
        <f>TRE!C$3</f>
        <v>0</v>
      </c>
      <c r="D22" s="206">
        <f>TRE!D$3</f>
        <v>0</v>
      </c>
      <c r="E22" s="206">
        <f>TRE!E$3</f>
        <v>0</v>
      </c>
      <c r="F22" s="206">
        <f>TRE!F$3</f>
        <v>0</v>
      </c>
      <c r="G22" s="206">
        <f>TRE!G$3</f>
        <v>0</v>
      </c>
      <c r="H22" s="206">
        <f>TRE!H$3</f>
        <v>0</v>
      </c>
      <c r="I22" s="206">
        <f>TRE!I$3</f>
        <v>0</v>
      </c>
      <c r="J22" s="206">
        <f>TRE!J$3</f>
        <v>0</v>
      </c>
      <c r="K22" s="206">
        <f>TRE!K$3</f>
        <v>0</v>
      </c>
      <c r="L22" s="206">
        <f>TRE!L$3</f>
        <v>33.750027754957038</v>
      </c>
      <c r="M22" s="206">
        <f>TRE!M$3</f>
        <v>35.75227838522531</v>
      </c>
      <c r="N22" s="206">
        <f>TRE!N$3</f>
        <v>44.337090713902313</v>
      </c>
      <c r="O22" s="206">
        <f>TRE!O$3</f>
        <v>49.09672582910116</v>
      </c>
      <c r="P22" s="206">
        <f>TRE!P$3</f>
        <v>59.816189833324678</v>
      </c>
      <c r="Q22" s="206">
        <f>TRE!Q$3</f>
        <v>58.9</v>
      </c>
      <c r="R22" s="206">
        <f>TRE!R$3</f>
        <v>65.675158297747032</v>
      </c>
      <c r="S22" s="206">
        <f>TRE!S$3</f>
        <v>68.149142145116443</v>
      </c>
      <c r="T22" s="206">
        <f>TRE!T$3</f>
        <v>58.529217407722079</v>
      </c>
      <c r="U22" s="206">
        <f>TRE!U$3</f>
        <v>59.658144955418251</v>
      </c>
      <c r="V22" s="206">
        <f>TRE!V$3</f>
        <v>64.697021940729172</v>
      </c>
      <c r="W22" s="206">
        <f>TRE!W$3</f>
        <v>74.348781160232292</v>
      </c>
    </row>
    <row r="23" spans="1:23" ht="12" customHeight="1" x14ac:dyDescent="0.25">
      <c r="A23" s="12" t="s">
        <v>63</v>
      </c>
      <c r="B23" s="206">
        <f>MAE!B$3</f>
        <v>0</v>
      </c>
      <c r="C23" s="206">
        <f>MAE!C$3</f>
        <v>0</v>
      </c>
      <c r="D23" s="206">
        <f>MAE!D$3</f>
        <v>0</v>
      </c>
      <c r="E23" s="206">
        <f>MAE!E$3</f>
        <v>0</v>
      </c>
      <c r="F23" s="206">
        <f>MAE!F$3</f>
        <v>0</v>
      </c>
      <c r="G23" s="206">
        <f>MAE!G$3</f>
        <v>0</v>
      </c>
      <c r="H23" s="206">
        <f>MAE!H$3</f>
        <v>0</v>
      </c>
      <c r="I23" s="206">
        <f>MAE!I$3</f>
        <v>0</v>
      </c>
      <c r="J23" s="206">
        <f>MAE!J$3</f>
        <v>0</v>
      </c>
      <c r="K23" s="206">
        <f>MAE!K$3</f>
        <v>0</v>
      </c>
      <c r="L23" s="206">
        <f>MAE!L$3</f>
        <v>0</v>
      </c>
      <c r="M23" s="206">
        <f>MAE!M$3</f>
        <v>0</v>
      </c>
      <c r="N23" s="206">
        <f>MAE!N$3</f>
        <v>0</v>
      </c>
      <c r="O23" s="206">
        <f>MAE!O$3</f>
        <v>0</v>
      </c>
      <c r="P23" s="206">
        <f>MAE!P$3</f>
        <v>20.146425048029489</v>
      </c>
      <c r="Q23" s="206">
        <f>MAE!Q$3</f>
        <v>14.6</v>
      </c>
      <c r="R23" s="206">
        <f>MAE!R$3</f>
        <v>20.02650566926815</v>
      </c>
      <c r="S23" s="206">
        <f>MAE!S$3</f>
        <v>20.224288315920639</v>
      </c>
      <c r="T23" s="206">
        <f>MAE!T$3</f>
        <v>35.306334371754929</v>
      </c>
      <c r="U23" s="206">
        <f>MAE!U$3</f>
        <v>28.302933885826331</v>
      </c>
      <c r="V23" s="206">
        <f>MAE!V$3</f>
        <v>32.938315518211347</v>
      </c>
      <c r="W23" s="206">
        <f>MAE!W$3</f>
        <v>37.88586217016622</v>
      </c>
    </row>
    <row r="24" spans="1:23" ht="12" customHeight="1" x14ac:dyDescent="0.25">
      <c r="A24" s="12" t="s">
        <v>64</v>
      </c>
      <c r="B24" s="206">
        <f>TEL!B$3</f>
        <v>0</v>
      </c>
      <c r="C24" s="206">
        <f>TEL!C$3</f>
        <v>0</v>
      </c>
      <c r="D24" s="206">
        <f>TEL!D$3</f>
        <v>0</v>
      </c>
      <c r="E24" s="206">
        <f>TEL!E$3</f>
        <v>0</v>
      </c>
      <c r="F24" s="206">
        <f>TEL!F$3</f>
        <v>0</v>
      </c>
      <c r="G24" s="206">
        <f>TEL!G$3</f>
        <v>0</v>
      </c>
      <c r="H24" s="206">
        <f>TEL!H$3</f>
        <v>0</v>
      </c>
      <c r="I24" s="206">
        <f>TEL!I$3</f>
        <v>0</v>
      </c>
      <c r="J24" s="206">
        <f>TEL!J$3</f>
        <v>0</v>
      </c>
      <c r="K24" s="206">
        <f>TEL!K$3</f>
        <v>0</v>
      </c>
      <c r="L24" s="206">
        <f>TEL!L$3</f>
        <v>30.30841308257655</v>
      </c>
      <c r="M24" s="206">
        <f>TEL!M$3</f>
        <v>33.010539245254037</v>
      </c>
      <c r="N24" s="206">
        <f>TEL!N$3</f>
        <v>32.957595276435853</v>
      </c>
      <c r="O24" s="206">
        <f>TEL!O$3</f>
        <v>20.37778082799252</v>
      </c>
      <c r="P24" s="206">
        <f>TEL!P$3</f>
        <v>16.927150942416532</v>
      </c>
      <c r="Q24" s="206">
        <f>TEL!Q$3</f>
        <v>16.7</v>
      </c>
      <c r="R24" s="206">
        <f>TEL!R$3</f>
        <v>14.2345260884504</v>
      </c>
      <c r="S24" s="206">
        <f>TEL!S$3</f>
        <v>16.677849132560141</v>
      </c>
      <c r="T24" s="206">
        <f>TEL!T$3</f>
        <v>17.36996129519494</v>
      </c>
      <c r="U24" s="206">
        <f>TEL!U$3</f>
        <v>15.538865662806611</v>
      </c>
      <c r="V24" s="206">
        <f>TEL!V$3</f>
        <v>14.6090049543582</v>
      </c>
      <c r="W24" s="206">
        <f>TEL!W$3</f>
        <v>17.431053956226709</v>
      </c>
    </row>
    <row r="25" spans="1:23" ht="12" customHeight="1" x14ac:dyDescent="0.25">
      <c r="A25" s="12" t="s">
        <v>65</v>
      </c>
      <c r="B25" s="206">
        <f>WWP!B$3</f>
        <v>0</v>
      </c>
      <c r="C25" s="206">
        <f>WWP!C$3</f>
        <v>0</v>
      </c>
      <c r="D25" s="206">
        <f>WWP!D$3</f>
        <v>0</v>
      </c>
      <c r="E25" s="206">
        <f>WWP!E$3</f>
        <v>0</v>
      </c>
      <c r="F25" s="206">
        <f>WWP!F$3</f>
        <v>0</v>
      </c>
      <c r="G25" s="206">
        <f>WWP!G$3</f>
        <v>0</v>
      </c>
      <c r="H25" s="206">
        <f>WWP!H$3</f>
        <v>0</v>
      </c>
      <c r="I25" s="206">
        <f>WWP!I$3</f>
        <v>0</v>
      </c>
      <c r="J25" s="206">
        <f>WWP!J$3</f>
        <v>0</v>
      </c>
      <c r="K25" s="206">
        <f>WWP!K$3</f>
        <v>0</v>
      </c>
      <c r="L25" s="206">
        <f>WWP!L$3</f>
        <v>0</v>
      </c>
      <c r="M25" s="206">
        <f>WWP!M$3</f>
        <v>0</v>
      </c>
      <c r="N25" s="206">
        <f>WWP!N$3</f>
        <v>0</v>
      </c>
      <c r="O25" s="206">
        <f>WWP!O$3</f>
        <v>0</v>
      </c>
      <c r="P25" s="206">
        <f>WWP!P$3</f>
        <v>0</v>
      </c>
      <c r="Q25" s="206">
        <f>WWP!Q$3</f>
        <v>0</v>
      </c>
      <c r="R25" s="206">
        <f>WWP!R$3</f>
        <v>0</v>
      </c>
      <c r="S25" s="206">
        <f>WWP!S$3</f>
        <v>0</v>
      </c>
      <c r="T25" s="206">
        <f>WWP!T$3</f>
        <v>0</v>
      </c>
      <c r="U25" s="206">
        <f>WWP!U$3</f>
        <v>0</v>
      </c>
      <c r="V25" s="206">
        <f>WWP!V$3</f>
        <v>0</v>
      </c>
      <c r="W25" s="206">
        <f>WWP!W$3</f>
        <v>0</v>
      </c>
    </row>
    <row r="26" spans="1:23" ht="12" customHeight="1" x14ac:dyDescent="0.25">
      <c r="A26" s="16" t="s">
        <v>66</v>
      </c>
      <c r="B26" s="209">
        <f>OIS!B$3</f>
        <v>1570.9896832530619</v>
      </c>
      <c r="C26" s="209">
        <f>OIS!C$3</f>
        <v>1381.7805700275819</v>
      </c>
      <c r="D26" s="209">
        <f>OIS!D$3</f>
        <v>1478.4211529905299</v>
      </c>
      <c r="E26" s="209">
        <f>OIS!E$3</f>
        <v>1557.708882910649</v>
      </c>
      <c r="F26" s="209">
        <f>OIS!F$3</f>
        <v>1414.3321387743581</v>
      </c>
      <c r="G26" s="209">
        <f>OIS!G$3</f>
        <v>1275.7503669585451</v>
      </c>
      <c r="H26" s="209">
        <f>OIS!H$3</f>
        <v>1206.222310224487</v>
      </c>
      <c r="I26" s="209">
        <f>OIS!I$3</f>
        <v>1145.837092641382</v>
      </c>
      <c r="J26" s="209">
        <f>OIS!J$3</f>
        <v>1271.426407355186</v>
      </c>
      <c r="K26" s="209">
        <f>OIS!K$3</f>
        <v>1086.7916724114159</v>
      </c>
      <c r="L26" s="209">
        <f>OIS!L$3</f>
        <v>909.54901170193943</v>
      </c>
      <c r="M26" s="209">
        <f>OIS!M$3</f>
        <v>883.16901176754482</v>
      </c>
      <c r="N26" s="209">
        <f>OIS!N$3</f>
        <v>886.95652173913049</v>
      </c>
      <c r="O26" s="209">
        <f>OIS!O$3</f>
        <v>845.20277475689113</v>
      </c>
      <c r="P26" s="209">
        <f>OIS!P$3</f>
        <v>746.87159250220657</v>
      </c>
      <c r="Q26" s="209">
        <f>OIS!Q$3</f>
        <v>736.39999999999873</v>
      </c>
      <c r="R26" s="209">
        <f>OIS!R$3</f>
        <v>761.30172286850188</v>
      </c>
      <c r="S26" s="209">
        <f>OIS!S$3</f>
        <v>804.17904725390645</v>
      </c>
      <c r="T26" s="209">
        <f>OIS!T$3</f>
        <v>886.38164580078774</v>
      </c>
      <c r="U26" s="209">
        <f>OIS!U$3</f>
        <v>1069.2219467978839</v>
      </c>
      <c r="V26" s="209">
        <f>OIS!V$3</f>
        <v>1048.128051104296</v>
      </c>
      <c r="W26" s="209">
        <f>OIS!W$3</f>
        <v>1087.573259340287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43.336199484092838</v>
      </c>
      <c r="C29" s="210">
        <f>ISI!C25+NFM!C43+CHI!C32+NMM!C31+PPA!C32+FBT!C12+TRE!C12+MAE!C12+TEL!C12+WWP!C12+OIS!C12</f>
        <v>41.530524505589</v>
      </c>
      <c r="D29" s="210">
        <f>ISI!D25+NFM!D43+CHI!D32+NMM!D31+PPA!D32+FBT!D12+TRE!D12+MAE!D12+TEL!D12+WWP!D12+OIS!D12</f>
        <v>43.852106620808243</v>
      </c>
      <c r="E29" s="210">
        <f>ISI!E25+NFM!E43+CHI!E32+NMM!E31+PPA!E32+FBT!E12+TRE!E12+MAE!E12+TEL!E12+WWP!E12+OIS!E12</f>
        <v>47.807394668959589</v>
      </c>
      <c r="F29" s="210">
        <f>ISI!F25+NFM!F43+CHI!F32+NMM!F31+PPA!F32+FBT!F12+TRE!F12+MAE!F12+TEL!F12+WWP!F12+OIS!F12</f>
        <v>47.377472055030083</v>
      </c>
      <c r="G29" s="210">
        <f>ISI!G25+NFM!G43+CHI!G32+NMM!G31+PPA!G32+FBT!G12+TRE!G12+MAE!G12+TEL!G12+WWP!G12+OIS!G12</f>
        <v>50.343938091143599</v>
      </c>
      <c r="H29" s="210">
        <f>ISI!H25+NFM!H43+CHI!H32+NMM!H31+PPA!H32+FBT!H12+TRE!H12+MAE!H12+TEL!H12+WWP!H12+OIS!H12</f>
        <v>55.483920894239027</v>
      </c>
      <c r="I29" s="210">
        <f>ISI!I25+NFM!I43+CHI!I32+NMM!I31+PPA!I32+FBT!I12+TRE!I12+MAE!I12+TEL!I12+WWP!I12+OIS!I12</f>
        <v>57.394668959587257</v>
      </c>
      <c r="J29" s="210">
        <f>ISI!J25+NFM!J43+CHI!J32+NMM!J31+PPA!J32+FBT!J12+TRE!J12+MAE!J12+TEL!J12+WWP!J12+OIS!J12</f>
        <v>59.802235597592428</v>
      </c>
      <c r="K29" s="210">
        <f>ISI!K25+NFM!K43+CHI!K32+NMM!K31+PPA!K32+FBT!K12+TRE!K12+MAE!K12+TEL!K12+WWP!K12+OIS!K12</f>
        <v>51.929922613929492</v>
      </c>
      <c r="L29" s="210">
        <f>ISI!L25+NFM!L43+CHI!L32+NMM!L31+PPA!L32+FBT!L12+TRE!L12+MAE!L12+TEL!L12+WWP!L12+OIS!L12</f>
        <v>44.119690455717958</v>
      </c>
      <c r="M29" s="210">
        <f>ISI!M25+NFM!M43+CHI!M32+NMM!M31+PPA!M32+FBT!M12+TRE!M12+MAE!M12+TEL!M12+WWP!M12+OIS!M12</f>
        <v>39.866638005159082</v>
      </c>
      <c r="N29" s="210">
        <f>ISI!N25+NFM!N43+CHI!N32+NMM!N31+PPA!N32+FBT!N12+TRE!N12+MAE!N12+TEL!N12+WWP!N12+OIS!N12</f>
        <v>43.762338779019785</v>
      </c>
      <c r="O29" s="210">
        <f>ISI!O25+NFM!O43+CHI!O32+NMM!O31+PPA!O32+FBT!O12+TRE!O12+MAE!O12+TEL!O12+WWP!O12+OIS!O12</f>
        <v>52.229578675838333</v>
      </c>
      <c r="P29" s="210">
        <f>ISI!P25+NFM!P43+CHI!P32+NMM!P31+PPA!P32+FBT!P12+TRE!P12+MAE!P12+TEL!P12+WWP!P12+OIS!P12</f>
        <v>55.495012897678393</v>
      </c>
      <c r="Q29" s="210">
        <f>ISI!Q25+NFM!Q43+CHI!Q32+NMM!Q31+PPA!Q32+FBT!Q12+TRE!Q12+MAE!Q12+TEL!Q12+WWP!Q12+OIS!Q12</f>
        <v>55.138693035253652</v>
      </c>
      <c r="R29" s="210">
        <f>ISI!R25+NFM!R43+CHI!R32+NMM!R31+PPA!R32+FBT!R12+TRE!R12+MAE!R12+TEL!R12+WWP!R12+OIS!R12</f>
        <v>54.924849527085108</v>
      </c>
      <c r="S29" s="210">
        <f>ISI!S25+NFM!S43+CHI!S32+NMM!S31+PPA!S32+FBT!S12+TRE!S12+MAE!S12+TEL!S12+WWP!S12+OIS!S12</f>
        <v>57.156147893379185</v>
      </c>
      <c r="T29" s="210">
        <f>ISI!T25+NFM!T43+CHI!T32+NMM!T31+PPA!T32+FBT!T12+TRE!T12+MAE!T12+TEL!T12+WWP!T12+OIS!T12</f>
        <v>58.835081685296643</v>
      </c>
      <c r="U29" s="210">
        <f>ISI!U25+NFM!U43+CHI!U32+NMM!U31+PPA!U32+FBT!U12+TRE!U12+MAE!U12+TEL!U12+WWP!U12+OIS!U12</f>
        <v>61.017368873602749</v>
      </c>
      <c r="V29" s="210">
        <f>ISI!V25+NFM!V43+CHI!V32+NMM!V31+PPA!V32+FBT!V12+TRE!V12+MAE!V12+TEL!V12+WWP!V12+OIS!V12</f>
        <v>66.240928632846078</v>
      </c>
      <c r="W29" s="210">
        <f>ISI!W25+NFM!W43+CHI!W32+NMM!W31+PPA!W32+FBT!W12+TRE!W12+MAE!W12+TEL!W12+WWP!W12+OIS!W12</f>
        <v>70.031900257953566</v>
      </c>
    </row>
    <row r="30" spans="1:23" ht="12" customHeight="1" x14ac:dyDescent="0.25">
      <c r="A30" s="17" t="s">
        <v>30</v>
      </c>
      <c r="B30" s="211">
        <f t="shared" ref="B30:W30" si="0">B31+B32</f>
        <v>0</v>
      </c>
      <c r="C30" s="211">
        <f t="shared" si="0"/>
        <v>0</v>
      </c>
      <c r="D30" s="211">
        <f t="shared" si="0"/>
        <v>0</v>
      </c>
      <c r="E30" s="211">
        <f t="shared" si="0"/>
        <v>0</v>
      </c>
      <c r="F30" s="211">
        <f t="shared" si="0"/>
        <v>0</v>
      </c>
      <c r="G30" s="211">
        <f t="shared" si="0"/>
        <v>0</v>
      </c>
      <c r="H30" s="211">
        <f t="shared" si="0"/>
        <v>0</v>
      </c>
      <c r="I30" s="211">
        <f t="shared" si="0"/>
        <v>0</v>
      </c>
      <c r="J30" s="211">
        <f t="shared" si="0"/>
        <v>0</v>
      </c>
      <c r="K30" s="211">
        <f t="shared" si="0"/>
        <v>0</v>
      </c>
      <c r="L30" s="211">
        <f t="shared" si="0"/>
        <v>0</v>
      </c>
      <c r="M30" s="211">
        <f t="shared" si="0"/>
        <v>0</v>
      </c>
      <c r="N30" s="211">
        <f t="shared" si="0"/>
        <v>0</v>
      </c>
      <c r="O30" s="211">
        <f t="shared" si="0"/>
        <v>0</v>
      </c>
      <c r="P30" s="211">
        <f t="shared" si="0"/>
        <v>0</v>
      </c>
      <c r="Q30" s="211">
        <f t="shared" si="0"/>
        <v>0</v>
      </c>
      <c r="R30" s="211">
        <f t="shared" si="0"/>
        <v>0</v>
      </c>
      <c r="S30" s="211">
        <f t="shared" si="0"/>
        <v>0</v>
      </c>
      <c r="T30" s="211">
        <f t="shared" si="0"/>
        <v>0</v>
      </c>
      <c r="U30" s="211">
        <f t="shared" si="0"/>
        <v>0</v>
      </c>
      <c r="V30" s="211">
        <f t="shared" si="0"/>
        <v>0</v>
      </c>
      <c r="W30" s="211">
        <f t="shared" si="0"/>
        <v>0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0</v>
      </c>
      <c r="C31" s="206">
        <f>ISI!C27+NFM!C44+CHI!C33+NMM!C32+PPA!C33+FBT!C13+TRE!C13+MAE!C13+TEL!C13+WWP!C13+OIS!C13</f>
        <v>0</v>
      </c>
      <c r="D31" s="206">
        <f>ISI!D27+NFM!D44+CHI!D33+NMM!D32+PPA!D33+FBT!D13+TRE!D13+MAE!D13+TEL!D13+WWP!D13+OIS!D13</f>
        <v>0</v>
      </c>
      <c r="E31" s="206">
        <f>ISI!E27+NFM!E44+CHI!E33+NMM!E32+PPA!E33+FBT!E13+TRE!E13+MAE!E13+TEL!E13+WWP!E13+OIS!E13</f>
        <v>0</v>
      </c>
      <c r="F31" s="206">
        <f>ISI!F27+NFM!F44+CHI!F33+NMM!F32+PPA!F33+FBT!F13+TRE!F13+MAE!F13+TEL!F13+WWP!F13+OIS!F13</f>
        <v>0</v>
      </c>
      <c r="G31" s="206">
        <f>ISI!G27+NFM!G44+CHI!G33+NMM!G32+PPA!G33+FBT!G13+TRE!G13+MAE!G13+TEL!G13+WWP!G13+OIS!G13</f>
        <v>0</v>
      </c>
      <c r="H31" s="206">
        <f>ISI!H27+NFM!H44+CHI!H33+NMM!H32+PPA!H33+FBT!H13+TRE!H13+MAE!H13+TEL!H13+WWP!H13+OIS!H13</f>
        <v>0</v>
      </c>
      <c r="I31" s="206">
        <f>ISI!I27+NFM!I44+CHI!I33+NMM!I32+PPA!I33+FBT!I13+TRE!I13+MAE!I13+TEL!I13+WWP!I13+OIS!I13</f>
        <v>0</v>
      </c>
      <c r="J31" s="206">
        <f>ISI!J27+NFM!J44+CHI!J33+NMM!J32+PPA!J33+FBT!J13+TRE!J13+MAE!J13+TEL!J13+WWP!J13+OIS!J13</f>
        <v>0</v>
      </c>
      <c r="K31" s="206">
        <f>ISI!K27+NFM!K44+CHI!K33+NMM!K32+PPA!K33+FBT!K13+TRE!K13+MAE!K13+TEL!K13+WWP!K13+OIS!K13</f>
        <v>0</v>
      </c>
      <c r="L31" s="206">
        <f>ISI!L27+NFM!L44+CHI!L33+NMM!L32+PPA!L33+FBT!L13+TRE!L13+MAE!L13+TEL!L13+WWP!L13+OIS!L13</f>
        <v>0</v>
      </c>
      <c r="M31" s="206">
        <f>ISI!M27+NFM!M44+CHI!M33+NMM!M32+PPA!M33+FBT!M13+TRE!M13+MAE!M13+TEL!M13+WWP!M13+OIS!M13</f>
        <v>0</v>
      </c>
      <c r="N31" s="206">
        <f>ISI!N27+NFM!N44+CHI!N33+NMM!N32+PPA!N33+FBT!N13+TRE!N13+MAE!N13+TEL!N13+WWP!N13+OIS!N13</f>
        <v>0</v>
      </c>
      <c r="O31" s="206">
        <f>ISI!O27+NFM!O44+CHI!O33+NMM!O32+PPA!O33+FBT!O13+TRE!O13+MAE!O13+TEL!O13+WWP!O13+OIS!O13</f>
        <v>0</v>
      </c>
      <c r="P31" s="206">
        <f>ISI!P27+NFM!P44+CHI!P33+NMM!P32+PPA!P33+FBT!P13+TRE!P13+MAE!P13+TEL!P13+WWP!P13+OIS!P13</f>
        <v>0</v>
      </c>
      <c r="Q31" s="206">
        <f>ISI!Q27+NFM!Q44+CHI!Q33+NMM!Q32+PPA!Q33+FBT!Q13+TRE!Q13+MAE!Q13+TEL!Q13+WWP!Q13+OIS!Q13</f>
        <v>0</v>
      </c>
      <c r="R31" s="206">
        <f>ISI!R27+NFM!R44+CHI!R33+NMM!R32+PPA!R33+FBT!R13+TRE!R13+MAE!R13+TEL!R13+WWP!R13+OIS!R13</f>
        <v>0</v>
      </c>
      <c r="S31" s="206">
        <f>ISI!S27+NFM!S44+CHI!S33+NMM!S32+PPA!S33+FBT!S13+TRE!S13+MAE!S13+TEL!S13+WWP!S13+OIS!S13</f>
        <v>0</v>
      </c>
      <c r="T31" s="206">
        <f>ISI!T27+NFM!T44+CHI!T33+NMM!T32+PPA!T33+FBT!T13+TRE!T13+MAE!T13+TEL!T13+WWP!T13+OIS!T13</f>
        <v>0</v>
      </c>
      <c r="U31" s="206">
        <f>ISI!U27+NFM!U44+CHI!U33+NMM!U32+PPA!U33+FBT!U13+TRE!U13+MAE!U13+TEL!U13+WWP!U13+OIS!U13</f>
        <v>0</v>
      </c>
      <c r="V31" s="206">
        <f>ISI!V27+NFM!V44+CHI!V33+NMM!V32+PPA!V33+FBT!V13+TRE!V13+MAE!V13+TEL!V13+WWP!V13+OIS!V13</f>
        <v>0</v>
      </c>
      <c r="W31" s="206">
        <f>ISI!W27+NFM!W44+CHI!W33+NMM!W32+PPA!W33+FBT!W13+TRE!W13+MAE!W13+TEL!W13+WWP!W13+OIS!W13</f>
        <v>0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0</v>
      </c>
      <c r="C33" s="207">
        <f t="shared" si="1"/>
        <v>0</v>
      </c>
      <c r="D33" s="207">
        <f t="shared" si="1"/>
        <v>0</v>
      </c>
      <c r="E33" s="207">
        <f t="shared" si="1"/>
        <v>0</v>
      </c>
      <c r="F33" s="207">
        <f t="shared" si="1"/>
        <v>0</v>
      </c>
      <c r="G33" s="207">
        <f t="shared" si="1"/>
        <v>8.8134135855545992</v>
      </c>
      <c r="H33" s="207">
        <f t="shared" si="1"/>
        <v>9.9121238177128106</v>
      </c>
      <c r="I33" s="207">
        <f t="shared" si="1"/>
        <v>11.822871883061048</v>
      </c>
      <c r="J33" s="207">
        <f t="shared" si="1"/>
        <v>11.822871883061048</v>
      </c>
      <c r="K33" s="207">
        <f t="shared" si="1"/>
        <v>8.1638005159071341</v>
      </c>
      <c r="L33" s="207">
        <f t="shared" si="1"/>
        <v>9.9838349097162506</v>
      </c>
      <c r="M33" s="207">
        <f t="shared" si="1"/>
        <v>5.2068787618228711</v>
      </c>
      <c r="N33" s="207">
        <f t="shared" si="1"/>
        <v>9.1</v>
      </c>
      <c r="O33" s="207">
        <f t="shared" si="1"/>
        <v>17.478675838349091</v>
      </c>
      <c r="P33" s="207">
        <f t="shared" si="1"/>
        <v>20.569303525365424</v>
      </c>
      <c r="Q33" s="207">
        <f t="shared" si="1"/>
        <v>19.441960447119509</v>
      </c>
      <c r="R33" s="207">
        <f t="shared" si="1"/>
        <v>19.585210662080815</v>
      </c>
      <c r="S33" s="207">
        <f t="shared" si="1"/>
        <v>17.718400687876173</v>
      </c>
      <c r="T33" s="207">
        <f t="shared" si="1"/>
        <v>17.786242476354253</v>
      </c>
      <c r="U33" s="207">
        <f t="shared" si="1"/>
        <v>20.577386070507302</v>
      </c>
      <c r="V33" s="207">
        <f t="shared" si="1"/>
        <v>26.504041272570937</v>
      </c>
      <c r="W33" s="207">
        <f t="shared" si="1"/>
        <v>27.883576956147888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0</v>
      </c>
      <c r="C35" s="206">
        <f>ISI!C31+NFM!C47+CHI!C36+NMM!C35+PPA!C36+FBT!C16+TRE!C16+MAE!C16+TEL!C16+WWP!C16+OIS!C16</f>
        <v>0</v>
      </c>
      <c r="D35" s="206">
        <f>ISI!D31+NFM!D47+CHI!D36+NMM!D35+PPA!D36+FBT!D16+TRE!D16+MAE!D16+TEL!D16+WWP!D16+OIS!D16</f>
        <v>0</v>
      </c>
      <c r="E35" s="206">
        <f>ISI!E31+NFM!E47+CHI!E36+NMM!E35+PPA!E36+FBT!E16+TRE!E16+MAE!E16+TEL!E16+WWP!E16+OIS!E16</f>
        <v>0</v>
      </c>
      <c r="F35" s="206">
        <f>ISI!F31+NFM!F47+CHI!F36+NMM!F35+PPA!F36+FBT!F16+TRE!F16+MAE!F16+TEL!F16+WWP!F16+OIS!F16</f>
        <v>0</v>
      </c>
      <c r="G35" s="206">
        <f>ISI!G31+NFM!G47+CHI!G36+NMM!G35+PPA!G36+FBT!G16+TRE!G16+MAE!G16+TEL!G16+WWP!G16+OIS!G16</f>
        <v>1.098710232158211</v>
      </c>
      <c r="H35" s="206">
        <f>ISI!H31+NFM!H47+CHI!H36+NMM!H35+PPA!H36+FBT!H16+TRE!H16+MAE!H16+TEL!H16+WWP!H16+OIS!H16</f>
        <v>2.1974204643164228</v>
      </c>
      <c r="I35" s="206">
        <f>ISI!I31+NFM!I47+CHI!I36+NMM!I35+PPA!I36+FBT!I16+TRE!I16+MAE!I16+TEL!I16+WWP!I16+OIS!I16</f>
        <v>2.1974204643164228</v>
      </c>
      <c r="J35" s="206">
        <f>ISI!J31+NFM!J47+CHI!J36+NMM!J35+PPA!J36+FBT!J16+TRE!J16+MAE!J16+TEL!J16+WWP!J16+OIS!J16</f>
        <v>2.1974204643164228</v>
      </c>
      <c r="K35" s="206">
        <f>ISI!K31+NFM!K47+CHI!K36+NMM!K35+PPA!K36+FBT!K16+TRE!K16+MAE!K16+TEL!K16+WWP!K16+OIS!K16</f>
        <v>2.1974204643164228</v>
      </c>
      <c r="L35" s="206">
        <f>ISI!L31+NFM!L47+CHI!L36+NMM!L35+PPA!L36+FBT!L16+TRE!L16+MAE!L16+TEL!L16+WWP!L16+OIS!L16</f>
        <v>2.1974204643164228</v>
      </c>
      <c r="M35" s="206">
        <f>ISI!M31+NFM!M47+CHI!M36+NMM!M35+PPA!M36+FBT!M16+TRE!M16+MAE!M16+TEL!M16+WWP!M16+OIS!M16</f>
        <v>2.1974204643164228</v>
      </c>
      <c r="N35" s="206">
        <f>ISI!N31+NFM!N47+CHI!N36+NMM!N35+PPA!N36+FBT!N16+TRE!N16+MAE!N16+TEL!N16+WWP!N16+OIS!N16</f>
        <v>2.1974204643164228</v>
      </c>
      <c r="O35" s="206">
        <f>ISI!O31+NFM!O47+CHI!O36+NMM!O35+PPA!O36+FBT!O16+TRE!O16+MAE!O16+TEL!O16+WWP!O16+OIS!O16</f>
        <v>2.1974204643164228</v>
      </c>
      <c r="P35" s="206">
        <f>ISI!P31+NFM!P47+CHI!P36+NMM!P35+PPA!P36+FBT!P16+TRE!P16+MAE!P16+TEL!P16+WWP!P16+OIS!P16</f>
        <v>3.2960447119518479</v>
      </c>
      <c r="Q35" s="206">
        <f>ISI!Q31+NFM!Q47+CHI!Q36+NMM!Q35+PPA!Q36+FBT!Q16+TRE!Q16+MAE!Q16+TEL!Q16+WWP!Q16+OIS!Q16</f>
        <v>2.1974204643164228</v>
      </c>
      <c r="R35" s="206">
        <f>ISI!R31+NFM!R47+CHI!R36+NMM!R35+PPA!R36+FBT!R16+TRE!R16+MAE!R16+TEL!R16+WWP!R16+OIS!R16</f>
        <v>3.2960447119518479</v>
      </c>
      <c r="S35" s="206">
        <f>ISI!S31+NFM!S47+CHI!S36+NMM!S35+PPA!S36+FBT!S16+TRE!S16+MAE!S16+TEL!S16+WWP!S16+OIS!S16</f>
        <v>3.6135855546001721</v>
      </c>
      <c r="T35" s="206">
        <f>ISI!T31+NFM!T47+CHI!T36+NMM!T35+PPA!T36+FBT!T16+TRE!T16+MAE!T16+TEL!T16+WWP!T16+OIS!T16</f>
        <v>4.0466036113499566</v>
      </c>
      <c r="U35" s="206">
        <f>ISI!U31+NFM!U47+CHI!U36+NMM!U35+PPA!U36+FBT!U16+TRE!U16+MAE!U16+TEL!U16+WWP!U16+OIS!U16</f>
        <v>4.3168529664660351</v>
      </c>
      <c r="V35" s="206">
        <f>ISI!V31+NFM!V47+CHI!V36+NMM!V35+PPA!V36+FBT!V16+TRE!V16+MAE!V16+TEL!V16+WWP!V16+OIS!V16</f>
        <v>3.5380051590713673</v>
      </c>
      <c r="W35" s="206">
        <f>ISI!W31+NFM!W47+CHI!W36+NMM!W35+PPA!W36+FBT!W16+TRE!W16+MAE!W16+TEL!W16+WWP!W16+OIS!W16</f>
        <v>3.7266552020636281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0</v>
      </c>
      <c r="C36" s="206">
        <f>ISI!C32+NFM!C48+CHI!C37+NMM!C36+PPA!C37+FBT!C17+TRE!C17+MAE!C17+TEL!C17+WWP!C17+OIS!C17</f>
        <v>0</v>
      </c>
      <c r="D36" s="206">
        <f>ISI!D32+NFM!D48+CHI!D37+NMM!D36+PPA!D37+FBT!D17+TRE!D17+MAE!D17+TEL!D17+WWP!D17+OIS!D17</f>
        <v>0</v>
      </c>
      <c r="E36" s="206">
        <f>ISI!E32+NFM!E48+CHI!E37+NMM!E36+PPA!E37+FBT!E17+TRE!E17+MAE!E17+TEL!E17+WWP!E17+OIS!E17</f>
        <v>0</v>
      </c>
      <c r="F36" s="206">
        <f>ISI!F32+NFM!F48+CHI!F37+NMM!F36+PPA!F37+FBT!F17+TRE!F17+MAE!F17+TEL!F17+WWP!F17+OIS!F17</f>
        <v>0</v>
      </c>
      <c r="G36" s="206">
        <f>ISI!G32+NFM!G48+CHI!G37+NMM!G36+PPA!G37+FBT!G17+TRE!G17+MAE!G17+TEL!G17+WWP!G17+OIS!G17</f>
        <v>1.026999140154772</v>
      </c>
      <c r="H36" s="206">
        <f>ISI!H32+NFM!H48+CHI!H37+NMM!H36+PPA!H37+FBT!H17+TRE!H17+MAE!H17+TEL!H17+WWP!H17+OIS!H17</f>
        <v>1.026999140154772</v>
      </c>
      <c r="I36" s="206">
        <f>ISI!I32+NFM!I48+CHI!I37+NMM!I36+PPA!I37+FBT!I17+TRE!I17+MAE!I17+TEL!I17+WWP!I17+OIS!I17</f>
        <v>1.026999140154772</v>
      </c>
      <c r="J36" s="206">
        <f>ISI!J32+NFM!J48+CHI!J37+NMM!J36+PPA!J37+FBT!J17+TRE!J17+MAE!J17+TEL!J17+WWP!J17+OIS!J17</f>
        <v>1.026999140154772</v>
      </c>
      <c r="K36" s="206">
        <f>ISI!K32+NFM!K48+CHI!K37+NMM!K36+PPA!K37+FBT!K17+TRE!K17+MAE!K17+TEL!K17+WWP!K17+OIS!K17</f>
        <v>2.0540842648323299</v>
      </c>
      <c r="L36" s="206">
        <f>ISI!L32+NFM!L48+CHI!L37+NMM!L36+PPA!L37+FBT!L17+TRE!L17+MAE!L17+TEL!L17+WWP!L17+OIS!L17</f>
        <v>2.0540842648323299</v>
      </c>
      <c r="M36" s="206">
        <f>ISI!M32+NFM!M48+CHI!M37+NMM!M36+PPA!M37+FBT!M17+TRE!M17+MAE!M17+TEL!M17+WWP!M17+OIS!M17</f>
        <v>2.0540842648323299</v>
      </c>
      <c r="N36" s="206">
        <f>ISI!N32+NFM!N48+CHI!N37+NMM!N36+PPA!N37+FBT!N17+TRE!N17+MAE!N17+TEL!N17+WWP!N17+OIS!N17</f>
        <v>3.0810834049871021</v>
      </c>
      <c r="O36" s="206">
        <f>ISI!O32+NFM!O48+CHI!O37+NMM!O36+PPA!O37+FBT!O17+TRE!O17+MAE!O17+TEL!O17+WWP!O17+OIS!O17</f>
        <v>13.35141874462596</v>
      </c>
      <c r="P36" s="206">
        <f>ISI!P32+NFM!P48+CHI!P37+NMM!P36+PPA!P37+FBT!P17+TRE!P17+MAE!P17+TEL!P17+WWP!P17+OIS!P17</f>
        <v>14.378417884780729</v>
      </c>
      <c r="Q36" s="206">
        <f>ISI!Q32+NFM!Q48+CHI!Q37+NMM!Q36+PPA!Q37+FBT!Q17+TRE!Q17+MAE!Q17+TEL!Q17+WWP!Q17+OIS!Q17</f>
        <v>14.378417884780729</v>
      </c>
      <c r="R36" s="206">
        <f>ISI!R32+NFM!R48+CHI!R37+NMM!R36+PPA!R37+FBT!R17+TRE!R17+MAE!R17+TEL!R17+WWP!R17+OIS!R17</f>
        <v>14.378417884780729</v>
      </c>
      <c r="S36" s="206">
        <f>ISI!S32+NFM!S48+CHI!S37+NMM!S36+PPA!S37+FBT!S17+TRE!S17+MAE!S17+TEL!S17+WWP!S17+OIS!S17</f>
        <v>12.231040412725701</v>
      </c>
      <c r="T36" s="206">
        <f>ISI!T32+NFM!T48+CHI!T37+NMM!T36+PPA!T37+FBT!T17+TRE!T17+MAE!T17+TEL!T17+WWP!T17+OIS!T17</f>
        <v>10.946259673258812</v>
      </c>
      <c r="U36" s="206">
        <f>ISI!U32+NFM!U48+CHI!U37+NMM!U36+PPA!U37+FBT!U17+TRE!U17+MAE!U17+TEL!U17+WWP!U17+OIS!U17</f>
        <v>13.042304385210659</v>
      </c>
      <c r="V36" s="206">
        <f>ISI!V32+NFM!V48+CHI!V37+NMM!V36+PPA!V37+FBT!V17+TRE!V17+MAE!V17+TEL!V17+WWP!V17+OIS!V17</f>
        <v>19.614359415305245</v>
      </c>
      <c r="W36" s="206">
        <f>ISI!W32+NFM!W48+CHI!W37+NMM!W36+PPA!W37+FBT!W17+TRE!W17+MAE!W17+TEL!W17+WWP!W17+OIS!W17</f>
        <v>20.358899398108335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0</v>
      </c>
      <c r="C37" s="206">
        <f>ISI!C33+NFM!C49+CHI!C38+NMM!C37+PPA!C38+FBT!C18+TRE!C18+MAE!C18+TEL!C18+WWP!C18+OIS!C18</f>
        <v>0</v>
      </c>
      <c r="D37" s="206">
        <f>ISI!D33+NFM!D49+CHI!D38+NMM!D37+PPA!D38+FBT!D18+TRE!D18+MAE!D18+TEL!D18+WWP!D18+OIS!D18</f>
        <v>0</v>
      </c>
      <c r="E37" s="206">
        <f>ISI!E33+NFM!E49+CHI!E38+NMM!E37+PPA!E38+FBT!E18+TRE!E18+MAE!E18+TEL!E18+WWP!E18+OIS!E18</f>
        <v>0</v>
      </c>
      <c r="F37" s="206">
        <f>ISI!F33+NFM!F49+CHI!F38+NMM!F37+PPA!F38+FBT!F18+TRE!F18+MAE!F18+TEL!F18+WWP!F18+OIS!F18</f>
        <v>0</v>
      </c>
      <c r="G37" s="206">
        <f>ISI!G33+NFM!G49+CHI!G38+NMM!G37+PPA!G38+FBT!G18+TRE!G18+MAE!G18+TEL!G18+WWP!G18+OIS!G18</f>
        <v>6.6877042132416156</v>
      </c>
      <c r="H37" s="206">
        <f>ISI!H33+NFM!H49+CHI!H38+NMM!H37+PPA!H38+FBT!H18+TRE!H18+MAE!H18+TEL!H18+WWP!H18+OIS!H18</f>
        <v>6.6877042132416156</v>
      </c>
      <c r="I37" s="206">
        <f>ISI!I33+NFM!I49+CHI!I38+NMM!I37+PPA!I38+FBT!I18+TRE!I18+MAE!I18+TEL!I18+WWP!I18+OIS!I18</f>
        <v>8.5984522785898534</v>
      </c>
      <c r="J37" s="206">
        <f>ISI!J33+NFM!J49+CHI!J38+NMM!J37+PPA!J38+FBT!J18+TRE!J18+MAE!J18+TEL!J18+WWP!J18+OIS!J18</f>
        <v>8.5984522785898534</v>
      </c>
      <c r="K37" s="206">
        <f>ISI!K33+NFM!K49+CHI!K38+NMM!K37+PPA!K38+FBT!K18+TRE!K18+MAE!K18+TEL!K18+WWP!K18+OIS!K18</f>
        <v>2.8661220980223558</v>
      </c>
      <c r="L37" s="206">
        <f>ISI!L33+NFM!L49+CHI!L38+NMM!L37+PPA!L38+FBT!L18+TRE!L18+MAE!L18+TEL!L18+WWP!L18+OIS!L18</f>
        <v>5.732330180567498</v>
      </c>
      <c r="M37" s="206">
        <f>ISI!M33+NFM!M49+CHI!M38+NMM!M37+PPA!M38+FBT!M18+TRE!M18+MAE!M18+TEL!M18+WWP!M18+OIS!M18</f>
        <v>0.95537403267411869</v>
      </c>
      <c r="N37" s="206">
        <f>ISI!N33+NFM!N49+CHI!N38+NMM!N37+PPA!N38+FBT!N18+TRE!N18+MAE!N18+TEL!N18+WWP!N18+OIS!N18</f>
        <v>3.8214961306964752</v>
      </c>
      <c r="O37" s="206">
        <f>ISI!O33+NFM!O49+CHI!O38+NMM!O37+PPA!O38+FBT!O18+TRE!O18+MAE!O18+TEL!O18+WWP!O18+OIS!O18</f>
        <v>1.9298366294067071</v>
      </c>
      <c r="P37" s="206">
        <f>ISI!P33+NFM!P49+CHI!P38+NMM!P37+PPA!P38+FBT!P18+TRE!P18+MAE!P18+TEL!P18+WWP!P18+OIS!P18</f>
        <v>2.894840928632846</v>
      </c>
      <c r="Q37" s="206">
        <f>ISI!Q33+NFM!Q49+CHI!Q38+NMM!Q37+PPA!Q38+FBT!Q18+TRE!Q18+MAE!Q18+TEL!Q18+WWP!Q18+OIS!Q18</f>
        <v>2.8661220980223558</v>
      </c>
      <c r="R37" s="206">
        <f>ISI!R33+NFM!R49+CHI!R38+NMM!R37+PPA!R38+FBT!R18+TRE!R18+MAE!R18+TEL!R18+WWP!R18+OIS!R18</f>
        <v>1.9107480653482369</v>
      </c>
      <c r="S37" s="206">
        <f>ISI!S33+NFM!S49+CHI!S38+NMM!S37+PPA!S38+FBT!S18+TRE!S18+MAE!S18+TEL!S18+WWP!S18+OIS!S18</f>
        <v>1.6213241616509031</v>
      </c>
      <c r="T37" s="206">
        <f>ISI!T33+NFM!T49+CHI!T38+NMM!T37+PPA!T38+FBT!T18+TRE!T18+MAE!T18+TEL!T18+WWP!T18+OIS!T18</f>
        <v>2.6999140154772143</v>
      </c>
      <c r="U37" s="206">
        <f>ISI!U33+NFM!U49+CHI!U38+NMM!U37+PPA!U38+FBT!U18+TRE!U18+MAE!U18+TEL!U18+WWP!U18+OIS!U18</f>
        <v>3.1154772141014617</v>
      </c>
      <c r="V37" s="206">
        <f>ISI!V33+NFM!V49+CHI!V38+NMM!V37+PPA!V38+FBT!V18+TRE!V18+MAE!V18+TEL!V18+WWP!V18+OIS!V18</f>
        <v>3.2540842648323292</v>
      </c>
      <c r="W37" s="206">
        <f>ISI!W33+NFM!W49+CHI!W38+NMM!W37+PPA!W38+FBT!W18+TRE!W18+MAE!W18+TEL!W18+WWP!W18+OIS!W18</f>
        <v>3.6963886500429912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0</v>
      </c>
      <c r="C38" s="206">
        <f>ISI!C34+NFM!C50+CHI!C39+NMM!C38+PPA!C39+FBT!C19+TRE!C19+MAE!C19+TEL!C19+WWP!C19+OIS!C19</f>
        <v>0</v>
      </c>
      <c r="D38" s="206">
        <f>ISI!D34+NFM!D50+CHI!D39+NMM!D38+PPA!D39+FBT!D19+TRE!D19+MAE!D19+TEL!D19+WWP!D19+OIS!D19</f>
        <v>0</v>
      </c>
      <c r="E38" s="206">
        <f>ISI!E34+NFM!E50+CHI!E39+NMM!E38+PPA!E39+FBT!E19+TRE!E19+MAE!E19+TEL!E19+WWP!E19+OIS!E19</f>
        <v>0</v>
      </c>
      <c r="F38" s="206">
        <f>ISI!F34+NFM!F50+CHI!F39+NMM!F38+PPA!F39+FBT!F19+TRE!F19+MAE!F19+TEL!F19+WWP!F19+OIS!F19</f>
        <v>0</v>
      </c>
      <c r="G38" s="206">
        <f>ISI!G34+NFM!G50+CHI!G39+NMM!G38+PPA!G39+FBT!G19+TRE!G19+MAE!G19+TEL!G19+WWP!G19+OIS!G19</f>
        <v>0</v>
      </c>
      <c r="H38" s="206">
        <f>ISI!H34+NFM!H50+CHI!H39+NMM!H38+PPA!H39+FBT!H19+TRE!H19+MAE!H19+TEL!H19+WWP!H19+OIS!H19</f>
        <v>0</v>
      </c>
      <c r="I38" s="206">
        <f>ISI!I34+NFM!I50+CHI!I39+NMM!I38+PPA!I39+FBT!I19+TRE!I19+MAE!I19+TEL!I19+WWP!I19+OIS!I19</f>
        <v>0</v>
      </c>
      <c r="J38" s="206">
        <f>ISI!J34+NFM!J50+CHI!J39+NMM!J38+PPA!J39+FBT!J19+TRE!J19+MAE!J19+TEL!J19+WWP!J19+OIS!J19</f>
        <v>0</v>
      </c>
      <c r="K38" s="206">
        <f>ISI!K34+NFM!K50+CHI!K39+NMM!K38+PPA!K39+FBT!K19+TRE!K19+MAE!K19+TEL!K19+WWP!K19+OIS!K19</f>
        <v>1.0461736887360269</v>
      </c>
      <c r="L38" s="206">
        <f>ISI!L34+NFM!L50+CHI!L39+NMM!L38+PPA!L39+FBT!L19+TRE!L19+MAE!L19+TEL!L19+WWP!L19+OIS!L19</f>
        <v>0</v>
      </c>
      <c r="M38" s="206">
        <f>ISI!M34+NFM!M50+CHI!M39+NMM!M38+PPA!M39+FBT!M19+TRE!M19+MAE!M19+TEL!M19+WWP!M19+OIS!M19</f>
        <v>0</v>
      </c>
      <c r="N38" s="206">
        <f>ISI!N34+NFM!N50+CHI!N39+NMM!N38+PPA!N39+FBT!N19+TRE!N19+MAE!N19+TEL!N19+WWP!N19+OIS!N19</f>
        <v>0</v>
      </c>
      <c r="O38" s="206">
        <f>ISI!O34+NFM!O50+CHI!O39+NMM!O38+PPA!O39+FBT!O19+TRE!O19+MAE!O19+TEL!O19+WWP!O19+OIS!O19</f>
        <v>0</v>
      </c>
      <c r="P38" s="206">
        <f>ISI!P34+NFM!P50+CHI!P39+NMM!P38+PPA!P39+FBT!P19+TRE!P19+MAE!P19+TEL!P19+WWP!P19+OIS!P19</f>
        <v>0</v>
      </c>
      <c r="Q38" s="206">
        <f>ISI!Q34+NFM!Q50+CHI!Q39+NMM!Q38+PPA!Q39+FBT!Q19+TRE!Q19+MAE!Q19+TEL!Q19+WWP!Q19+OIS!Q19</f>
        <v>0</v>
      </c>
      <c r="R38" s="206">
        <f>ISI!R34+NFM!R50+CHI!R39+NMM!R38+PPA!R39+FBT!R19+TRE!R19+MAE!R19+TEL!R19+WWP!R19+OIS!R19</f>
        <v>0</v>
      </c>
      <c r="S38" s="206">
        <f>ISI!S34+NFM!S50+CHI!S39+NMM!S38+PPA!S39+FBT!S19+TRE!S19+MAE!S19+TEL!S19+WWP!S19+OIS!S19</f>
        <v>0.25245055889939799</v>
      </c>
      <c r="T38" s="206">
        <f>ISI!T34+NFM!T50+CHI!T39+NMM!T38+PPA!T39+FBT!T19+TRE!T19+MAE!T19+TEL!T19+WWP!T19+OIS!T19</f>
        <v>9.3465176268271707E-2</v>
      </c>
      <c r="U38" s="206">
        <f>ISI!U34+NFM!U50+CHI!U39+NMM!U38+PPA!U39+FBT!U19+TRE!U19+MAE!U19+TEL!U19+WWP!U19+OIS!U19</f>
        <v>0.1027515047291488</v>
      </c>
      <c r="V38" s="206">
        <f>ISI!V34+NFM!V50+CHI!V39+NMM!V38+PPA!V39+FBT!V19+TRE!V19+MAE!V19+TEL!V19+WWP!V19+OIS!V19</f>
        <v>9.7592433361994829E-2</v>
      </c>
      <c r="W38" s="206">
        <f>ISI!W34+NFM!W50+CHI!W39+NMM!W38+PPA!W39+FBT!W19+TRE!W19+MAE!W19+TEL!W19+WWP!W19+OIS!W19</f>
        <v>0.10163370593293206</v>
      </c>
    </row>
    <row r="39" spans="1:23" ht="12" customHeight="1" x14ac:dyDescent="0.25">
      <c r="A39" s="19" t="s">
        <v>71</v>
      </c>
      <c r="B39" s="207">
        <f t="shared" ref="B39:W39" si="2">B40+B41</f>
        <v>0</v>
      </c>
      <c r="C39" s="207">
        <f t="shared" si="2"/>
        <v>0</v>
      </c>
      <c r="D39" s="207">
        <f t="shared" si="2"/>
        <v>0</v>
      </c>
      <c r="E39" s="207">
        <f t="shared" si="2"/>
        <v>0</v>
      </c>
      <c r="F39" s="207">
        <f t="shared" si="2"/>
        <v>0</v>
      </c>
      <c r="G39" s="207">
        <f t="shared" si="2"/>
        <v>0</v>
      </c>
      <c r="H39" s="207">
        <f t="shared" si="2"/>
        <v>0</v>
      </c>
      <c r="I39" s="207">
        <f t="shared" si="2"/>
        <v>0</v>
      </c>
      <c r="J39" s="207">
        <f t="shared" si="2"/>
        <v>0</v>
      </c>
      <c r="K39" s="207">
        <f t="shared" si="2"/>
        <v>0</v>
      </c>
      <c r="L39" s="207">
        <f t="shared" si="2"/>
        <v>0</v>
      </c>
      <c r="M39" s="207">
        <f t="shared" si="2"/>
        <v>0</v>
      </c>
      <c r="N39" s="207">
        <f t="shared" si="2"/>
        <v>0</v>
      </c>
      <c r="O39" s="207">
        <f t="shared" si="2"/>
        <v>0</v>
      </c>
      <c r="P39" s="207">
        <f t="shared" si="2"/>
        <v>0</v>
      </c>
      <c r="Q39" s="207">
        <f t="shared" si="2"/>
        <v>0</v>
      </c>
      <c r="R39" s="207">
        <f t="shared" si="2"/>
        <v>0</v>
      </c>
      <c r="S39" s="207">
        <f t="shared" si="2"/>
        <v>0</v>
      </c>
      <c r="T39" s="207">
        <f t="shared" si="2"/>
        <v>0</v>
      </c>
      <c r="U39" s="207">
        <f t="shared" si="2"/>
        <v>0</v>
      </c>
      <c r="V39" s="207">
        <f t="shared" si="2"/>
        <v>0</v>
      </c>
      <c r="W39" s="207">
        <f t="shared" si="2"/>
        <v>0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0</v>
      </c>
      <c r="C40" s="206">
        <f>ISI!C36+NFM!C52+CHI!C41+NMM!C40+PPA!C41+FBT!C21+TRE!C21+MAE!C21+TEL!C21+WWP!C21+OIS!C21</f>
        <v>0</v>
      </c>
      <c r="D40" s="206">
        <f>ISI!D36+NFM!D52+CHI!D41+NMM!D40+PPA!D41+FBT!D21+TRE!D21+MAE!D21+TEL!D21+WWP!D21+OIS!D21</f>
        <v>0</v>
      </c>
      <c r="E40" s="206">
        <f>ISI!E36+NFM!E52+CHI!E41+NMM!E40+PPA!E41+FBT!E21+TRE!E21+MAE!E21+TEL!E21+WWP!E21+OIS!E21</f>
        <v>0</v>
      </c>
      <c r="F40" s="206">
        <f>ISI!F36+NFM!F52+CHI!F41+NMM!F40+PPA!F41+FBT!F21+TRE!F21+MAE!F21+TEL!F21+WWP!F21+OIS!F21</f>
        <v>0</v>
      </c>
      <c r="G40" s="206">
        <f>ISI!G36+NFM!G52+CHI!G41+NMM!G40+PPA!G41+FBT!G21+TRE!G21+MAE!G21+TEL!G21+WWP!G21+OIS!G21</f>
        <v>0</v>
      </c>
      <c r="H40" s="206">
        <f>ISI!H36+NFM!H52+CHI!H41+NMM!H40+PPA!H41+FBT!H21+TRE!H21+MAE!H21+TEL!H21+WWP!H21+OIS!H21</f>
        <v>0</v>
      </c>
      <c r="I40" s="206">
        <f>ISI!I36+NFM!I52+CHI!I41+NMM!I40+PPA!I41+FBT!I21+TRE!I21+MAE!I21+TEL!I21+WWP!I21+OIS!I21</f>
        <v>0</v>
      </c>
      <c r="J40" s="206">
        <f>ISI!J36+NFM!J52+CHI!J41+NMM!J40+PPA!J41+FBT!J21+TRE!J21+MAE!J21+TEL!J21+WWP!J21+OIS!J21</f>
        <v>0</v>
      </c>
      <c r="K40" s="206">
        <f>ISI!K36+NFM!K52+CHI!K41+NMM!K40+PPA!K41+FBT!K21+TRE!K21+MAE!K21+TEL!K21+WWP!K21+OIS!K21</f>
        <v>0</v>
      </c>
      <c r="L40" s="206">
        <f>ISI!L36+NFM!L52+CHI!L41+NMM!L40+PPA!L41+FBT!L21+TRE!L21+MAE!L21+TEL!L21+WWP!L21+OIS!L21</f>
        <v>0</v>
      </c>
      <c r="M40" s="206">
        <f>ISI!M36+NFM!M52+CHI!M41+NMM!M40+PPA!M41+FBT!M21+TRE!M21+MAE!M21+TEL!M21+WWP!M21+OIS!M21</f>
        <v>0</v>
      </c>
      <c r="N40" s="206">
        <f>ISI!N36+NFM!N52+CHI!N41+NMM!N40+PPA!N41+FBT!N21+TRE!N21+MAE!N21+TEL!N21+WWP!N21+OIS!N21</f>
        <v>0</v>
      </c>
      <c r="O40" s="206">
        <f>ISI!O36+NFM!O52+CHI!O41+NMM!O40+PPA!O41+FBT!O21+TRE!O21+MAE!O21+TEL!O21+WWP!O21+OIS!O21</f>
        <v>0</v>
      </c>
      <c r="P40" s="206">
        <f>ISI!P36+NFM!P52+CHI!P41+NMM!P40+PPA!P41+FBT!P21+TRE!P21+MAE!P21+TEL!P21+WWP!P21+OIS!P21</f>
        <v>0</v>
      </c>
      <c r="Q40" s="206">
        <f>ISI!Q36+NFM!Q52+CHI!Q41+NMM!Q40+PPA!Q41+FBT!Q21+TRE!Q21+MAE!Q21+TEL!Q21+WWP!Q21+OIS!Q21</f>
        <v>0</v>
      </c>
      <c r="R40" s="206">
        <f>ISI!R36+NFM!R52+CHI!R41+NMM!R40+PPA!R41+FBT!R21+TRE!R21+MAE!R21+TEL!R21+WWP!R21+OIS!R21</f>
        <v>0</v>
      </c>
      <c r="S40" s="206">
        <f>ISI!S36+NFM!S52+CHI!S41+NMM!S40+PPA!S41+FBT!S21+TRE!S21+MAE!S21+TEL!S21+WWP!S21+OIS!S21</f>
        <v>0</v>
      </c>
      <c r="T40" s="206">
        <f>ISI!T36+NFM!T52+CHI!T41+NMM!T40+PPA!T41+FBT!T21+TRE!T21+MAE!T21+TEL!T21+WWP!T21+OIS!T21</f>
        <v>0</v>
      </c>
      <c r="U40" s="206">
        <f>ISI!U36+NFM!U52+CHI!U41+NMM!U40+PPA!U41+FBT!U21+TRE!U21+MAE!U21+TEL!U21+WWP!U21+OIS!U21</f>
        <v>0</v>
      </c>
      <c r="V40" s="206">
        <f>ISI!V36+NFM!V52+CHI!V41+NMM!V40+PPA!V41+FBT!V21+TRE!V21+MAE!V21+TEL!V21+WWP!V21+OIS!V21</f>
        <v>0</v>
      </c>
      <c r="W40" s="206">
        <f>ISI!W36+NFM!W52+CHI!W41+NMM!W40+PPA!W41+FBT!W21+TRE!W21+MAE!W21+TEL!W21+WWP!W21+OIS!W21</f>
        <v>0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0</v>
      </c>
      <c r="C42" s="207">
        <f t="shared" si="3"/>
        <v>0</v>
      </c>
      <c r="D42" s="207">
        <f t="shared" si="3"/>
        <v>0</v>
      </c>
      <c r="E42" s="207">
        <f t="shared" si="3"/>
        <v>0</v>
      </c>
      <c r="F42" s="207">
        <f t="shared" si="3"/>
        <v>0</v>
      </c>
      <c r="G42" s="207">
        <f t="shared" si="3"/>
        <v>0</v>
      </c>
      <c r="H42" s="207">
        <f t="shared" si="3"/>
        <v>0</v>
      </c>
      <c r="I42" s="207">
        <f t="shared" si="3"/>
        <v>0</v>
      </c>
      <c r="J42" s="207">
        <f t="shared" si="3"/>
        <v>0</v>
      </c>
      <c r="K42" s="207">
        <f t="shared" si="3"/>
        <v>0</v>
      </c>
      <c r="L42" s="207">
        <f t="shared" si="3"/>
        <v>0</v>
      </c>
      <c r="M42" s="207">
        <f t="shared" si="3"/>
        <v>7.9965606190885632E-3</v>
      </c>
      <c r="N42" s="207">
        <f t="shared" si="3"/>
        <v>1.0576096302665519E-2</v>
      </c>
      <c r="O42" s="207">
        <f t="shared" si="3"/>
        <v>1.3155631986242479E-2</v>
      </c>
      <c r="P42" s="207">
        <f t="shared" si="3"/>
        <v>1.599312123817713E-2</v>
      </c>
      <c r="Q42" s="207">
        <f t="shared" si="3"/>
        <v>1.3155631986242479E-2</v>
      </c>
      <c r="R42" s="207">
        <f t="shared" si="3"/>
        <v>0</v>
      </c>
      <c r="S42" s="207">
        <f t="shared" si="3"/>
        <v>0</v>
      </c>
      <c r="T42" s="207">
        <f t="shared" si="3"/>
        <v>0</v>
      </c>
      <c r="U42" s="207">
        <f t="shared" si="3"/>
        <v>0</v>
      </c>
      <c r="V42" s="207">
        <f t="shared" si="3"/>
        <v>0</v>
      </c>
      <c r="W42" s="207">
        <f t="shared" si="3"/>
        <v>0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0</v>
      </c>
      <c r="C43" s="206">
        <f>ISI!C39+NFM!C55+CHI!C44+NMM!C43+PPA!C44+FBT!C24+TRE!C24+MAE!C24+TEL!C24+WWP!C24+OIS!C24</f>
        <v>0</v>
      </c>
      <c r="D43" s="206">
        <f>ISI!D39+NFM!D55+CHI!D44+NMM!D43+PPA!D44+FBT!D24+TRE!D24+MAE!D24+TEL!D24+WWP!D24+OIS!D24</f>
        <v>0</v>
      </c>
      <c r="E43" s="206">
        <f>ISI!E39+NFM!E55+CHI!E44+NMM!E43+PPA!E44+FBT!E24+TRE!E24+MAE!E24+TEL!E24+WWP!E24+OIS!E24</f>
        <v>0</v>
      </c>
      <c r="F43" s="206">
        <f>ISI!F39+NFM!F55+CHI!F44+NMM!F43+PPA!F44+FBT!F24+TRE!F24+MAE!F24+TEL!F24+WWP!F24+OIS!F24</f>
        <v>0</v>
      </c>
      <c r="G43" s="206">
        <f>ISI!G39+NFM!G55+CHI!G44+NMM!G43+PPA!G44+FBT!G24+TRE!G24+MAE!G24+TEL!G24+WWP!G24+OIS!G24</f>
        <v>0</v>
      </c>
      <c r="H43" s="206">
        <f>ISI!H39+NFM!H55+CHI!H44+NMM!H43+PPA!H44+FBT!H24+TRE!H24+MAE!H24+TEL!H24+WWP!H24+OIS!H24</f>
        <v>0</v>
      </c>
      <c r="I43" s="206">
        <f>ISI!I39+NFM!I55+CHI!I44+NMM!I43+PPA!I44+FBT!I24+TRE!I24+MAE!I24+TEL!I24+WWP!I24+OIS!I24</f>
        <v>0</v>
      </c>
      <c r="J43" s="206">
        <f>ISI!J39+NFM!J55+CHI!J44+NMM!J43+PPA!J44+FBT!J24+TRE!J24+MAE!J24+TEL!J24+WWP!J24+OIS!J24</f>
        <v>0</v>
      </c>
      <c r="K43" s="206">
        <f>ISI!K39+NFM!K55+CHI!K44+NMM!K43+PPA!K44+FBT!K24+TRE!K24+MAE!K24+TEL!K24+WWP!K24+OIS!K24</f>
        <v>0</v>
      </c>
      <c r="L43" s="206">
        <f>ISI!L39+NFM!L55+CHI!L44+NMM!L43+PPA!L44+FBT!L24+TRE!L24+MAE!L24+TEL!L24+WWP!L24+OIS!L24</f>
        <v>0</v>
      </c>
      <c r="M43" s="206">
        <f>ISI!M39+NFM!M55+CHI!M44+NMM!M43+PPA!M44+FBT!M24+TRE!M24+MAE!M24+TEL!M24+WWP!M24+OIS!M24</f>
        <v>0</v>
      </c>
      <c r="N43" s="206">
        <f>ISI!N39+NFM!N55+CHI!N44+NMM!N43+PPA!N44+FBT!N24+TRE!N24+MAE!N24+TEL!N24+WWP!N24+OIS!N24</f>
        <v>0</v>
      </c>
      <c r="O43" s="206">
        <f>ISI!O39+NFM!O55+CHI!O44+NMM!O43+PPA!O44+FBT!O24+TRE!O24+MAE!O24+TEL!O24+WWP!O24+OIS!O24</f>
        <v>0</v>
      </c>
      <c r="P43" s="206">
        <f>ISI!P39+NFM!P55+CHI!P44+NMM!P43+PPA!P44+FBT!P24+TRE!P24+MAE!P24+TEL!P24+WWP!P24+OIS!P24</f>
        <v>0</v>
      </c>
      <c r="Q43" s="206">
        <f>ISI!Q39+NFM!Q55+CHI!Q44+NMM!Q43+PPA!Q44+FBT!Q24+TRE!Q24+MAE!Q24+TEL!Q24+WWP!Q24+OIS!Q24</f>
        <v>0</v>
      </c>
      <c r="R43" s="206">
        <f>ISI!R39+NFM!R55+CHI!R44+NMM!R43+PPA!R44+FBT!R24+TRE!R24+MAE!R24+TEL!R24+WWP!R24+OIS!R24</f>
        <v>0</v>
      </c>
      <c r="S43" s="206">
        <f>ISI!S39+NFM!S55+CHI!S44+NMM!S43+PPA!S44+FBT!S24+TRE!S24+MAE!S24+TEL!S24+WWP!S24+OIS!S24</f>
        <v>0</v>
      </c>
      <c r="T43" s="206">
        <f>ISI!T39+NFM!T55+CHI!T44+NMM!T43+PPA!T44+FBT!T24+TRE!T24+MAE!T24+TEL!T24+WWP!T24+OIS!T24</f>
        <v>0</v>
      </c>
      <c r="U43" s="206">
        <f>ISI!U39+NFM!U55+CHI!U44+NMM!U43+PPA!U44+FBT!U24+TRE!U24+MAE!U24+TEL!U24+WWP!U24+OIS!U24</f>
        <v>0</v>
      </c>
      <c r="V43" s="206">
        <f>ISI!V39+NFM!V55+CHI!V44+NMM!V43+PPA!V44+FBT!V24+TRE!V24+MAE!V24+TEL!V24+WWP!V24+OIS!V24</f>
        <v>0</v>
      </c>
      <c r="W43" s="206">
        <f>ISI!W39+NFM!W55+CHI!W44+NMM!W43+PPA!W44+FBT!W24+TRE!W24+MAE!W24+TEL!W24+WWP!W24+OIS!W24</f>
        <v>0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0</v>
      </c>
      <c r="O44" s="206">
        <f>ISI!O40+NFM!O56+CHI!O45+NMM!O44+PPA!O45+FBT!O25+TRE!O25+MAE!O25+TEL!O25+WWP!O25+OIS!O25</f>
        <v>0</v>
      </c>
      <c r="P44" s="206">
        <f>ISI!P40+NFM!P56+CHI!P45+NMM!P44+PPA!P45+FBT!P25+TRE!P25+MAE!P25+TEL!P25+WWP!P25+OIS!P25</f>
        <v>0</v>
      </c>
      <c r="Q44" s="206">
        <f>ISI!Q40+NFM!Q56+CHI!Q45+NMM!Q44+PPA!Q45+FBT!Q25+TRE!Q25+MAE!Q25+TEL!Q25+WWP!Q25+OIS!Q25</f>
        <v>0</v>
      </c>
      <c r="R44" s="206">
        <f>ISI!R40+NFM!R56+CHI!R45+NMM!R44+PPA!R45+FBT!R25+TRE!R25+MAE!R25+TEL!R25+WWP!R25+OIS!R25</f>
        <v>0</v>
      </c>
      <c r="S44" s="206">
        <f>ISI!S40+NFM!S56+CHI!S45+NMM!S44+PPA!S45+FBT!S25+TRE!S25+MAE!S25+TEL!S25+WWP!S25+OIS!S25</f>
        <v>0</v>
      </c>
      <c r="T44" s="206">
        <f>ISI!T40+NFM!T56+CHI!T45+NMM!T44+PPA!T45+FBT!T25+TRE!T25+MAE!T25+TEL!T25+WWP!T25+OIS!T25</f>
        <v>0</v>
      </c>
      <c r="U44" s="206">
        <f>ISI!U40+NFM!U56+CHI!U45+NMM!U44+PPA!U45+FBT!U25+TRE!U25+MAE!U25+TEL!U25+WWP!U25+OIS!U25</f>
        <v>0</v>
      </c>
      <c r="V44" s="206">
        <f>ISI!V40+NFM!V56+CHI!V45+NMM!V44+PPA!V45+FBT!V25+TRE!V25+MAE!V25+TEL!V25+WWP!V25+OIS!V25</f>
        <v>0</v>
      </c>
      <c r="W44" s="206">
        <f>ISI!W40+NFM!W56+CHI!W45+NMM!W44+PPA!W45+FBT!W25+TRE!W25+MAE!W25+TEL!W25+WWP!W25+OIS!W25</f>
        <v>0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7.9965606190885632E-3</v>
      </c>
      <c r="N45" s="206">
        <f>ISI!N41+NFM!N57+CHI!N46+NMM!N45+PPA!N46+FBT!N26+TRE!N26+MAE!N26+TEL!N26+WWP!N26+OIS!N26</f>
        <v>1.0576096302665519E-2</v>
      </c>
      <c r="O45" s="206">
        <f>ISI!O41+NFM!O57+CHI!O46+NMM!O45+PPA!O46+FBT!O26+TRE!O26+MAE!O26+TEL!O26+WWP!O26+OIS!O26</f>
        <v>1.3155631986242479E-2</v>
      </c>
      <c r="P45" s="206">
        <f>ISI!P41+NFM!P57+CHI!P46+NMM!P45+PPA!P46+FBT!P26+TRE!P26+MAE!P26+TEL!P26+WWP!P26+OIS!P26</f>
        <v>1.599312123817713E-2</v>
      </c>
      <c r="Q45" s="206">
        <f>ISI!Q41+NFM!Q57+CHI!Q46+NMM!Q45+PPA!Q46+FBT!Q26+TRE!Q26+MAE!Q26+TEL!Q26+WWP!Q26+OIS!Q26</f>
        <v>1.3155631986242479E-2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0</v>
      </c>
      <c r="C49" s="208">
        <f>ISI!C45+NFM!C61+CHI!C50+NMM!C49+PPA!C50+FBT!C30+TRE!C30+MAE!C30+TEL!C30+WWP!C30+OIS!C30</f>
        <v>0</v>
      </c>
      <c r="D49" s="208">
        <f>ISI!D45+NFM!D61+CHI!D50+NMM!D49+PPA!D50+FBT!D30+TRE!D30+MAE!D30+TEL!D30+WWP!D30+OIS!D30</f>
        <v>0</v>
      </c>
      <c r="E49" s="208">
        <f>ISI!E45+NFM!E61+CHI!E50+NMM!E49+PPA!E50+FBT!E30+TRE!E30+MAE!E30+TEL!E30+WWP!E30+OIS!E30</f>
        <v>0</v>
      </c>
      <c r="F49" s="208">
        <f>ISI!F45+NFM!F61+CHI!F50+NMM!F49+PPA!F50+FBT!F30+TRE!F30+MAE!F30+TEL!F30+WWP!F30+OIS!F30</f>
        <v>0</v>
      </c>
      <c r="G49" s="208">
        <f>ISI!G45+NFM!G61+CHI!G50+NMM!G49+PPA!G50+FBT!G30+TRE!G30+MAE!G30+TEL!G30+WWP!G30+OIS!G30</f>
        <v>0</v>
      </c>
      <c r="H49" s="208">
        <f>ISI!H45+NFM!H61+CHI!H50+NMM!H49+PPA!H50+FBT!H30+TRE!H30+MAE!H30+TEL!H30+WWP!H30+OIS!H30</f>
        <v>0</v>
      </c>
      <c r="I49" s="208">
        <f>ISI!I45+NFM!I61+CHI!I50+NMM!I49+PPA!I50+FBT!I30+TRE!I30+MAE!I30+TEL!I30+WWP!I30+OIS!I30</f>
        <v>0</v>
      </c>
      <c r="J49" s="208">
        <f>ISI!J45+NFM!J61+CHI!J50+NMM!J49+PPA!J50+FBT!J30+TRE!J30+MAE!J30+TEL!J30+WWP!J30+OIS!J30</f>
        <v>0</v>
      </c>
      <c r="K49" s="208">
        <f>ISI!K45+NFM!K61+CHI!K50+NMM!K49+PPA!K50+FBT!K30+TRE!K30+MAE!K30+TEL!K30+WWP!K30+OIS!K30</f>
        <v>0</v>
      </c>
      <c r="L49" s="208">
        <f>ISI!L45+NFM!L61+CHI!L50+NMM!L49+PPA!L50+FBT!L30+TRE!L30+MAE!L30+TEL!L30+WWP!L30+OIS!L30</f>
        <v>0</v>
      </c>
      <c r="M49" s="208">
        <f>ISI!M45+NFM!M61+CHI!M50+NMM!M49+PPA!M50+FBT!M30+TRE!M30+MAE!M30+TEL!M30+WWP!M30+OIS!M30</f>
        <v>0</v>
      </c>
      <c r="N49" s="208">
        <f>ISI!N45+NFM!N61+CHI!N50+NMM!N49+PPA!N50+FBT!N30+TRE!N30+MAE!N30+TEL!N30+WWP!N30+OIS!N30</f>
        <v>0</v>
      </c>
      <c r="O49" s="208">
        <f>ISI!O45+NFM!O61+CHI!O50+NMM!O49+PPA!O50+FBT!O30+TRE!O30+MAE!O30+TEL!O30+WWP!O30+OIS!O30</f>
        <v>0</v>
      </c>
      <c r="P49" s="208">
        <f>ISI!P45+NFM!P61+CHI!P50+NMM!P49+PPA!P50+FBT!P30+TRE!P30+MAE!P30+TEL!P30+WWP!P30+OIS!P30</f>
        <v>0</v>
      </c>
      <c r="Q49" s="208">
        <f>ISI!Q45+NFM!Q61+CHI!Q50+NMM!Q49+PPA!Q50+FBT!Q30+TRE!Q30+MAE!Q30+TEL!Q30+WWP!Q30+OIS!Q30</f>
        <v>0</v>
      </c>
      <c r="R49" s="208">
        <f>ISI!R45+NFM!R61+CHI!R50+NMM!R49+PPA!R50+FBT!R30+TRE!R30+MAE!R30+TEL!R30+WWP!R30+OIS!R30</f>
        <v>0</v>
      </c>
      <c r="S49" s="208">
        <f>ISI!S45+NFM!S61+CHI!S50+NMM!S49+PPA!S50+FBT!S30+TRE!S30+MAE!S30+TEL!S30+WWP!S30+OIS!S30</f>
        <v>0</v>
      </c>
      <c r="T49" s="208">
        <f>ISI!T45+NFM!T61+CHI!T50+NMM!T49+PPA!T50+FBT!T30+TRE!T30+MAE!T30+TEL!T30+WWP!T30+OIS!T30</f>
        <v>0</v>
      </c>
      <c r="U49" s="208">
        <f>ISI!U45+NFM!U61+CHI!U50+NMM!U49+PPA!U50+FBT!U30+TRE!U30+MAE!U30+TEL!U30+WWP!U30+OIS!U30</f>
        <v>0</v>
      </c>
      <c r="V49" s="208">
        <f>ISI!V45+NFM!V61+CHI!V50+NMM!V49+PPA!V50+FBT!V30+TRE!V30+MAE!V30+TEL!V30+WWP!V30+OIS!V30</f>
        <v>0</v>
      </c>
      <c r="W49" s="208">
        <f>ISI!W45+NFM!W61+CHI!W50+NMM!W49+PPA!W50+FBT!W30+TRE!W30+MAE!W30+TEL!W30+WWP!W30+OIS!W30</f>
        <v>0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43.336199484092859</v>
      </c>
      <c r="C50" s="209">
        <f>ISI!C46+NFM!C62+CHI!C51+NMM!C50+PPA!C51+FBT!C31+TRE!C31+MAE!C31+TEL!C31+WWP!C31+OIS!C31</f>
        <v>41.530524505588993</v>
      </c>
      <c r="D50" s="209">
        <f>ISI!D46+NFM!D62+CHI!D51+NMM!D50+PPA!D51+FBT!D31+TRE!D31+MAE!D31+TEL!D31+WWP!D31+OIS!D31</f>
        <v>43.85210662080825</v>
      </c>
      <c r="E50" s="209">
        <f>ISI!E46+NFM!E62+CHI!E51+NMM!E50+PPA!E51+FBT!E31+TRE!E31+MAE!E31+TEL!E31+WWP!E31+OIS!E31</f>
        <v>47.807394668959581</v>
      </c>
      <c r="F50" s="209">
        <f>ISI!F46+NFM!F62+CHI!F51+NMM!F50+PPA!F51+FBT!F31+TRE!F31+MAE!F31+TEL!F31+WWP!F31+OIS!F31</f>
        <v>47.37747205503009</v>
      </c>
      <c r="G50" s="209">
        <f>ISI!G46+NFM!G62+CHI!G51+NMM!G50+PPA!G51+FBT!G31+TRE!G31+MAE!G31+TEL!G31+WWP!G31+OIS!G31</f>
        <v>41.530524505588993</v>
      </c>
      <c r="H50" s="209">
        <f>ISI!H46+NFM!H62+CHI!H51+NMM!H50+PPA!H51+FBT!H31+TRE!H31+MAE!H31+TEL!H31+WWP!H31+OIS!H31</f>
        <v>45.571797076526217</v>
      </c>
      <c r="I50" s="209">
        <f>ISI!I46+NFM!I62+CHI!I51+NMM!I50+PPA!I51+FBT!I31+TRE!I31+MAE!I31+TEL!I31+WWP!I31+OIS!I31</f>
        <v>45.571797076526217</v>
      </c>
      <c r="J50" s="209">
        <f>ISI!J46+NFM!J62+CHI!J51+NMM!J50+PPA!J51+FBT!J31+TRE!J31+MAE!J31+TEL!J31+WWP!J31+OIS!J31</f>
        <v>47.979363714531381</v>
      </c>
      <c r="K50" s="209">
        <f>ISI!K46+NFM!K62+CHI!K51+NMM!K50+PPA!K51+FBT!K31+TRE!K31+MAE!K31+TEL!K31+WWP!K31+OIS!K31</f>
        <v>43.76612209802235</v>
      </c>
      <c r="L50" s="209">
        <f>ISI!L46+NFM!L62+CHI!L51+NMM!L50+PPA!L51+FBT!L31+TRE!L31+MAE!L31+TEL!L31+WWP!L31+OIS!L31</f>
        <v>34.135855546001721</v>
      </c>
      <c r="M50" s="209">
        <f>ISI!M46+NFM!M62+CHI!M51+NMM!M50+PPA!M51+FBT!M31+TRE!M31+MAE!M31+TEL!M31+WWP!M31+OIS!M31</f>
        <v>34.651762682717113</v>
      </c>
      <c r="N50" s="209">
        <f>ISI!N46+NFM!N62+CHI!N51+NMM!N50+PPA!N51+FBT!N31+TRE!N31+MAE!N31+TEL!N31+WWP!N31+OIS!N31</f>
        <v>34.651762682717106</v>
      </c>
      <c r="O50" s="209">
        <f>ISI!O46+NFM!O62+CHI!O51+NMM!O50+PPA!O51+FBT!O31+TRE!O31+MAE!O31+TEL!O31+WWP!O31+OIS!O31</f>
        <v>34.737747205502998</v>
      </c>
      <c r="P50" s="209">
        <f>ISI!P46+NFM!P62+CHI!P51+NMM!P50+PPA!P51+FBT!P31+TRE!P31+MAE!P31+TEL!P31+WWP!P31+OIS!P31</f>
        <v>34.909716251074805</v>
      </c>
      <c r="Q50" s="209">
        <f>ISI!Q46+NFM!Q62+CHI!Q51+NMM!Q50+PPA!Q51+FBT!Q31+TRE!Q31+MAE!Q31+TEL!Q31+WWP!Q31+OIS!Q31</f>
        <v>35.683576956147888</v>
      </c>
      <c r="R50" s="209">
        <f>ISI!R46+NFM!R62+CHI!R51+NMM!R50+PPA!R51+FBT!R31+TRE!R31+MAE!R31+TEL!R31+WWP!R31+OIS!R31</f>
        <v>35.339638865004289</v>
      </c>
      <c r="S50" s="209">
        <f>ISI!S46+NFM!S62+CHI!S51+NMM!S50+PPA!S51+FBT!S31+TRE!S31+MAE!S31+TEL!S31+WWP!S31+OIS!S31</f>
        <v>39.437747205503001</v>
      </c>
      <c r="T50" s="209">
        <f>ISI!T46+NFM!T62+CHI!T51+NMM!T50+PPA!T51+FBT!T31+TRE!T31+MAE!T31+TEL!T31+WWP!T31+OIS!T31</f>
        <v>41.04883920894239</v>
      </c>
      <c r="U50" s="209">
        <f>ISI!U46+NFM!U62+CHI!U51+NMM!U50+PPA!U51+FBT!U31+TRE!U31+MAE!U31+TEL!U31+WWP!U31+OIS!U31</f>
        <v>40.439982803095447</v>
      </c>
      <c r="V50" s="209">
        <f>ISI!V46+NFM!V62+CHI!V51+NMM!V50+PPA!V51+FBT!V31+TRE!V31+MAE!V31+TEL!V31+WWP!V31+OIS!V31</f>
        <v>39.736887360275141</v>
      </c>
      <c r="W50" s="209">
        <f>ISI!W46+NFM!W62+CHI!W51+NMM!W50+PPA!W51+FBT!W31+TRE!W31+MAE!W31+TEL!W31+WWP!W31+OIS!W31</f>
        <v>42.148323301805675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43.336199484092838</v>
      </c>
      <c r="C51" s="212">
        <f t="shared" si="4"/>
        <v>41.530524505589</v>
      </c>
      <c r="D51" s="212">
        <f t="shared" si="4"/>
        <v>43.852106620808243</v>
      </c>
      <c r="E51" s="212">
        <f t="shared" si="4"/>
        <v>47.807394668959589</v>
      </c>
      <c r="F51" s="212">
        <f t="shared" si="4"/>
        <v>47.377472055030083</v>
      </c>
      <c r="G51" s="212">
        <f t="shared" si="4"/>
        <v>50.343938091143599</v>
      </c>
      <c r="H51" s="212">
        <f t="shared" si="4"/>
        <v>55.483920894239027</v>
      </c>
      <c r="I51" s="212">
        <f t="shared" si="4"/>
        <v>57.394668959587257</v>
      </c>
      <c r="J51" s="212">
        <f t="shared" si="4"/>
        <v>59.802235597592428</v>
      </c>
      <c r="K51" s="212">
        <f t="shared" si="4"/>
        <v>51.929922613929492</v>
      </c>
      <c r="L51" s="212">
        <f t="shared" si="4"/>
        <v>44.119690455717958</v>
      </c>
      <c r="M51" s="212">
        <f t="shared" si="4"/>
        <v>39.866638005159082</v>
      </c>
      <c r="N51" s="212">
        <f t="shared" si="4"/>
        <v>43.762338779019785</v>
      </c>
      <c r="O51" s="212">
        <f t="shared" si="4"/>
        <v>52.229578675838333</v>
      </c>
      <c r="P51" s="212">
        <f t="shared" si="4"/>
        <v>55.495012897678393</v>
      </c>
      <c r="Q51" s="212">
        <f t="shared" si="4"/>
        <v>55.138693035253652</v>
      </c>
      <c r="R51" s="212">
        <f t="shared" si="4"/>
        <v>54.924849527085108</v>
      </c>
      <c r="S51" s="212">
        <f t="shared" si="4"/>
        <v>57.156147893379185</v>
      </c>
      <c r="T51" s="212">
        <f t="shared" si="4"/>
        <v>58.835081685296643</v>
      </c>
      <c r="U51" s="212">
        <f t="shared" si="4"/>
        <v>61.017368873602749</v>
      </c>
      <c r="V51" s="212">
        <f t="shared" si="4"/>
        <v>66.240928632846078</v>
      </c>
      <c r="W51" s="212">
        <f t="shared" si="4"/>
        <v>70.031900257953566</v>
      </c>
    </row>
    <row r="52" spans="1:23" ht="12" customHeight="1" x14ac:dyDescent="0.25">
      <c r="A52" s="17" t="s">
        <v>16</v>
      </c>
      <c r="B52" s="211">
        <f>ISI!B$47</f>
        <v>0</v>
      </c>
      <c r="C52" s="211">
        <f>ISI!C$47</f>
        <v>0</v>
      </c>
      <c r="D52" s="211">
        <f>ISI!D$47</f>
        <v>0</v>
      </c>
      <c r="E52" s="211">
        <f>ISI!E$47</f>
        <v>0</v>
      </c>
      <c r="F52" s="211">
        <f>ISI!F$47</f>
        <v>0</v>
      </c>
      <c r="G52" s="211">
        <f>ISI!G$47</f>
        <v>0</v>
      </c>
      <c r="H52" s="211">
        <f>ISI!H$47</f>
        <v>0</v>
      </c>
      <c r="I52" s="211">
        <f>ISI!I$47</f>
        <v>0</v>
      </c>
      <c r="J52" s="211">
        <f>ISI!J$47</f>
        <v>0</v>
      </c>
      <c r="K52" s="211">
        <f>ISI!K$47</f>
        <v>0</v>
      </c>
      <c r="L52" s="211">
        <f>ISI!L$47</f>
        <v>0</v>
      </c>
      <c r="M52" s="211">
        <f>ISI!M$47</f>
        <v>0</v>
      </c>
      <c r="N52" s="211">
        <f>ISI!N$47</f>
        <v>0</v>
      </c>
      <c r="O52" s="211">
        <f>ISI!O$47</f>
        <v>0</v>
      </c>
      <c r="P52" s="211">
        <f>ISI!P$47</f>
        <v>0</v>
      </c>
      <c r="Q52" s="211">
        <f>ISI!Q$47</f>
        <v>0</v>
      </c>
      <c r="R52" s="211">
        <f>ISI!R$47</f>
        <v>0</v>
      </c>
      <c r="S52" s="211">
        <f>ISI!S$47</f>
        <v>0</v>
      </c>
      <c r="T52" s="211">
        <f>ISI!T$47</f>
        <v>0</v>
      </c>
      <c r="U52" s="211">
        <f>ISI!U$47</f>
        <v>0</v>
      </c>
      <c r="V52" s="211">
        <f>ISI!V$47</f>
        <v>0</v>
      </c>
      <c r="W52" s="211">
        <f>ISI!W$47</f>
        <v>0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0</v>
      </c>
      <c r="C54" s="206">
        <f>ISI!C$49</f>
        <v>0</v>
      </c>
      <c r="D54" s="206">
        <f>ISI!D$49</f>
        <v>0</v>
      </c>
      <c r="E54" s="206">
        <f>ISI!E$49</f>
        <v>0</v>
      </c>
      <c r="F54" s="206">
        <f>ISI!F$49</f>
        <v>0</v>
      </c>
      <c r="G54" s="206">
        <f>ISI!G$49</f>
        <v>0</v>
      </c>
      <c r="H54" s="206">
        <f>ISI!H$49</f>
        <v>0</v>
      </c>
      <c r="I54" s="206">
        <f>ISI!I$49</f>
        <v>0</v>
      </c>
      <c r="J54" s="206">
        <f>ISI!J$49</f>
        <v>0</v>
      </c>
      <c r="K54" s="206">
        <f>ISI!K$49</f>
        <v>0</v>
      </c>
      <c r="L54" s="206">
        <f>ISI!L$49</f>
        <v>0</v>
      </c>
      <c r="M54" s="206">
        <f>ISI!M$49</f>
        <v>0</v>
      </c>
      <c r="N54" s="206">
        <f>ISI!N$49</f>
        <v>0</v>
      </c>
      <c r="O54" s="206">
        <f>ISI!O$49</f>
        <v>0</v>
      </c>
      <c r="P54" s="206">
        <f>ISI!P$49</f>
        <v>0</v>
      </c>
      <c r="Q54" s="206">
        <f>ISI!Q$49</f>
        <v>0</v>
      </c>
      <c r="R54" s="206">
        <f>ISI!R$49</f>
        <v>0</v>
      </c>
      <c r="S54" s="206">
        <f>ISI!S$49</f>
        <v>0</v>
      </c>
      <c r="T54" s="206">
        <f>ISI!T$49</f>
        <v>0</v>
      </c>
      <c r="U54" s="206">
        <f>ISI!U$49</f>
        <v>0</v>
      </c>
      <c r="V54" s="206">
        <f>ISI!V$49</f>
        <v>0</v>
      </c>
      <c r="W54" s="206">
        <f>ISI!W$49</f>
        <v>0</v>
      </c>
    </row>
    <row r="55" spans="1:23" ht="12" customHeight="1" x14ac:dyDescent="0.25">
      <c r="A55" s="19" t="s">
        <v>20</v>
      </c>
      <c r="B55" s="207">
        <f>NFM!B$63</f>
        <v>0</v>
      </c>
      <c r="C55" s="207">
        <f>NFM!C$63</f>
        <v>0</v>
      </c>
      <c r="D55" s="207">
        <f>NFM!D$63</f>
        <v>0</v>
      </c>
      <c r="E55" s="207">
        <f>NFM!E$63</f>
        <v>0</v>
      </c>
      <c r="F55" s="207">
        <f>NFM!F$63</f>
        <v>0</v>
      </c>
      <c r="G55" s="207">
        <f>NFM!G$63</f>
        <v>0</v>
      </c>
      <c r="H55" s="207">
        <f>NFM!H$63</f>
        <v>0</v>
      </c>
      <c r="I55" s="207">
        <f>NFM!I$63</f>
        <v>0</v>
      </c>
      <c r="J55" s="207">
        <f>NFM!J$63</f>
        <v>0</v>
      </c>
      <c r="K55" s="207">
        <f>NFM!K$63</f>
        <v>0</v>
      </c>
      <c r="L55" s="207">
        <f>NFM!L$63</f>
        <v>0</v>
      </c>
      <c r="M55" s="207">
        <f>NFM!M$63</f>
        <v>0</v>
      </c>
      <c r="N55" s="207">
        <f>NFM!N$63</f>
        <v>0</v>
      </c>
      <c r="O55" s="207">
        <f>NFM!O$63</f>
        <v>0</v>
      </c>
      <c r="P55" s="207">
        <f>NFM!P$63</f>
        <v>0</v>
      </c>
      <c r="Q55" s="207">
        <f>NFM!Q$63</f>
        <v>0</v>
      </c>
      <c r="R55" s="207">
        <f>NFM!R$63</f>
        <v>0</v>
      </c>
      <c r="S55" s="207">
        <f>NFM!S$63</f>
        <v>0</v>
      </c>
      <c r="T55" s="207">
        <f>NFM!T$63</f>
        <v>0</v>
      </c>
      <c r="U55" s="207">
        <f>NFM!U$63</f>
        <v>0</v>
      </c>
      <c r="V55" s="207">
        <f>NFM!V$63</f>
        <v>0</v>
      </c>
      <c r="W55" s="207">
        <f>NFM!W$63</f>
        <v>0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0</v>
      </c>
      <c r="C60" s="206">
        <f>NFM!C$68</f>
        <v>0</v>
      </c>
      <c r="D60" s="206">
        <f>NFM!D$68</f>
        <v>0</v>
      </c>
      <c r="E60" s="206">
        <f>NFM!E$68</f>
        <v>0</v>
      </c>
      <c r="F60" s="206">
        <f>NFM!F$68</f>
        <v>0</v>
      </c>
      <c r="G60" s="206">
        <f>NFM!G$68</f>
        <v>0</v>
      </c>
      <c r="H60" s="206">
        <f>NFM!H$68</f>
        <v>0</v>
      </c>
      <c r="I60" s="206">
        <f>NFM!I$68</f>
        <v>0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</v>
      </c>
      <c r="Q60" s="206">
        <f>NFM!Q$68</f>
        <v>0</v>
      </c>
      <c r="R60" s="206">
        <f>NFM!R$68</f>
        <v>0</v>
      </c>
      <c r="S60" s="206">
        <f>NFM!S$68</f>
        <v>0</v>
      </c>
      <c r="T60" s="206">
        <f>NFM!T$68</f>
        <v>0</v>
      </c>
      <c r="U60" s="206">
        <f>NFM!U$68</f>
        <v>0</v>
      </c>
      <c r="V60" s="206">
        <f>NFM!V$68</f>
        <v>0</v>
      </c>
      <c r="W60" s="206">
        <f>NFM!W$68</f>
        <v>0</v>
      </c>
    </row>
    <row r="61" spans="1:23" ht="12" customHeight="1" x14ac:dyDescent="0.25">
      <c r="A61" s="19" t="s">
        <v>21</v>
      </c>
      <c r="B61" s="207">
        <f>CHI!B$52</f>
        <v>0</v>
      </c>
      <c r="C61" s="207">
        <f>CHI!C$52</f>
        <v>0</v>
      </c>
      <c r="D61" s="207">
        <f>CHI!D$52</f>
        <v>0</v>
      </c>
      <c r="E61" s="207">
        <f>CHI!E$52</f>
        <v>0</v>
      </c>
      <c r="F61" s="207">
        <f>CHI!F$52</f>
        <v>0</v>
      </c>
      <c r="G61" s="207">
        <f>CHI!G$52</f>
        <v>0</v>
      </c>
      <c r="H61" s="207">
        <f>CHI!H$52</f>
        <v>0</v>
      </c>
      <c r="I61" s="207">
        <f>CHI!I$52</f>
        <v>0</v>
      </c>
      <c r="J61" s="207">
        <f>CHI!J$52</f>
        <v>0</v>
      </c>
      <c r="K61" s="207">
        <f>CHI!K$52</f>
        <v>0</v>
      </c>
      <c r="L61" s="207">
        <f>CHI!L$52</f>
        <v>3.267411865864144</v>
      </c>
      <c r="M61" s="207">
        <f>CHI!M$52</f>
        <v>3.267411865864144</v>
      </c>
      <c r="N61" s="207">
        <f>CHI!N$52</f>
        <v>3.4393809114359399</v>
      </c>
      <c r="O61" s="207">
        <f>CHI!O$52</f>
        <v>3.4393809114359399</v>
      </c>
      <c r="P61" s="207">
        <f>CHI!P$52</f>
        <v>3.5253654342218401</v>
      </c>
      <c r="Q61" s="207">
        <f>CHI!Q$52</f>
        <v>3.5253654342218401</v>
      </c>
      <c r="R61" s="207">
        <f>CHI!R$52</f>
        <v>3.8693035253654329</v>
      </c>
      <c r="S61" s="207">
        <f>CHI!S$52</f>
        <v>4.3458297506448842</v>
      </c>
      <c r="T61" s="207">
        <f>CHI!T$52</f>
        <v>6.8356835769561464</v>
      </c>
      <c r="U61" s="207">
        <f>CHI!U$52</f>
        <v>6.3791917454858131</v>
      </c>
      <c r="V61" s="207">
        <f>CHI!V$52</f>
        <v>6.822785898538263</v>
      </c>
      <c r="W61" s="207">
        <f>CHI!W$52</f>
        <v>7.2065348237317277</v>
      </c>
    </row>
    <row r="62" spans="1:23" ht="12" customHeight="1" x14ac:dyDescent="0.25">
      <c r="A62" s="18" t="s">
        <v>57</v>
      </c>
      <c r="B62" s="206">
        <f>CHI!B$53</f>
        <v>0</v>
      </c>
      <c r="C62" s="206">
        <f>CHI!C$53</f>
        <v>0</v>
      </c>
      <c r="D62" s="206">
        <f>CHI!D$53</f>
        <v>0</v>
      </c>
      <c r="E62" s="206">
        <f>CHI!E$53</f>
        <v>0</v>
      </c>
      <c r="F62" s="206">
        <f>CHI!F$53</f>
        <v>0</v>
      </c>
      <c r="G62" s="206">
        <f>CHI!G$53</f>
        <v>0</v>
      </c>
      <c r="H62" s="206">
        <f>CHI!H$53</f>
        <v>0</v>
      </c>
      <c r="I62" s="206">
        <f>CHI!I$53</f>
        <v>0</v>
      </c>
      <c r="J62" s="206">
        <f>CHI!J$53</f>
        <v>0</v>
      </c>
      <c r="K62" s="206">
        <f>CHI!K$53</f>
        <v>0</v>
      </c>
      <c r="L62" s="206">
        <f>CHI!L$53</f>
        <v>0</v>
      </c>
      <c r="M62" s="206">
        <f>CHI!M$53</f>
        <v>0</v>
      </c>
      <c r="N62" s="206">
        <f>CHI!N$53</f>
        <v>0</v>
      </c>
      <c r="O62" s="206">
        <f>CHI!O$53</f>
        <v>0</v>
      </c>
      <c r="P62" s="206">
        <f>CHI!P$53</f>
        <v>0</v>
      </c>
      <c r="Q62" s="206">
        <f>CHI!Q$53</f>
        <v>0</v>
      </c>
      <c r="R62" s="206">
        <f>CHI!R$53</f>
        <v>0</v>
      </c>
      <c r="S62" s="206">
        <f>CHI!S$53</f>
        <v>0</v>
      </c>
      <c r="T62" s="206">
        <f>CHI!T$53</f>
        <v>0</v>
      </c>
      <c r="U62" s="206">
        <f>CHI!U$53</f>
        <v>0</v>
      </c>
      <c r="V62" s="206">
        <f>CHI!V$53</f>
        <v>0</v>
      </c>
      <c r="W62" s="206">
        <f>CHI!W$53</f>
        <v>0</v>
      </c>
    </row>
    <row r="63" spans="1:23" ht="12" customHeight="1" x14ac:dyDescent="0.25">
      <c r="A63" s="18" t="s">
        <v>47</v>
      </c>
      <c r="B63" s="206">
        <f>CHI!B$54</f>
        <v>0</v>
      </c>
      <c r="C63" s="206">
        <f>CHI!C$54</f>
        <v>0</v>
      </c>
      <c r="D63" s="206">
        <f>CHI!D$54</f>
        <v>0</v>
      </c>
      <c r="E63" s="206">
        <f>CHI!E$54</f>
        <v>0</v>
      </c>
      <c r="F63" s="206">
        <f>CHI!F$54</f>
        <v>0</v>
      </c>
      <c r="G63" s="206">
        <f>CHI!G$54</f>
        <v>0</v>
      </c>
      <c r="H63" s="206">
        <f>CHI!H$54</f>
        <v>0</v>
      </c>
      <c r="I63" s="206">
        <f>CHI!I$54</f>
        <v>0</v>
      </c>
      <c r="J63" s="206">
        <f>CHI!J$54</f>
        <v>0</v>
      </c>
      <c r="K63" s="206">
        <f>CHI!K$54</f>
        <v>0</v>
      </c>
      <c r="L63" s="206">
        <f>CHI!L$54</f>
        <v>3.267411865864144</v>
      </c>
      <c r="M63" s="206">
        <f>CHI!M$54</f>
        <v>3.267411865864144</v>
      </c>
      <c r="N63" s="206">
        <f>CHI!N$54</f>
        <v>3.4393809114359399</v>
      </c>
      <c r="O63" s="206">
        <f>CHI!O$54</f>
        <v>3.4393809114359399</v>
      </c>
      <c r="P63" s="206">
        <f>CHI!P$54</f>
        <v>3.5253654342218401</v>
      </c>
      <c r="Q63" s="206">
        <f>CHI!Q$54</f>
        <v>3.5253654342218401</v>
      </c>
      <c r="R63" s="206">
        <f>CHI!R$54</f>
        <v>3.8693035253654329</v>
      </c>
      <c r="S63" s="206">
        <f>CHI!S$54</f>
        <v>2.81243909429636</v>
      </c>
      <c r="T63" s="206">
        <f>CHI!T$54</f>
        <v>4.1701633705932926</v>
      </c>
      <c r="U63" s="206">
        <f>CHI!U$54</f>
        <v>3.6945638673927581</v>
      </c>
      <c r="V63" s="206">
        <f>CHI!V$54</f>
        <v>3.7201777013470911</v>
      </c>
      <c r="W63" s="206">
        <f>CHI!W$54</f>
        <v>4.6041941378862052</v>
      </c>
    </row>
    <row r="64" spans="1:23" ht="12" customHeight="1" x14ac:dyDescent="0.25">
      <c r="A64" s="18" t="s">
        <v>48</v>
      </c>
      <c r="B64" s="206">
        <f>CHI!B$55</f>
        <v>0</v>
      </c>
      <c r="C64" s="206">
        <f>CHI!C$55</f>
        <v>0</v>
      </c>
      <c r="D64" s="206">
        <f>CHI!D$55</f>
        <v>0</v>
      </c>
      <c r="E64" s="206">
        <f>CHI!E$55</f>
        <v>0</v>
      </c>
      <c r="F64" s="206">
        <f>CHI!F$55</f>
        <v>0</v>
      </c>
      <c r="G64" s="206">
        <f>CHI!G$55</f>
        <v>0</v>
      </c>
      <c r="H64" s="206">
        <f>CHI!H$55</f>
        <v>0</v>
      </c>
      <c r="I64" s="206">
        <f>CHI!I$55</f>
        <v>0</v>
      </c>
      <c r="J64" s="206">
        <f>CHI!J$55</f>
        <v>0</v>
      </c>
      <c r="K64" s="206">
        <f>CHI!K$55</f>
        <v>0</v>
      </c>
      <c r="L64" s="206">
        <f>CHI!L$55</f>
        <v>0</v>
      </c>
      <c r="M64" s="206">
        <f>CHI!M$55</f>
        <v>0</v>
      </c>
      <c r="N64" s="206">
        <f>CHI!N$55</f>
        <v>0</v>
      </c>
      <c r="O64" s="206">
        <f>CHI!O$55</f>
        <v>0</v>
      </c>
      <c r="P64" s="206">
        <f>CHI!P$55</f>
        <v>0</v>
      </c>
      <c r="Q64" s="206">
        <f>CHI!Q$55</f>
        <v>0</v>
      </c>
      <c r="R64" s="206">
        <f>CHI!R$55</f>
        <v>0</v>
      </c>
      <c r="S64" s="206">
        <f>CHI!S$55</f>
        <v>1.533390656348524</v>
      </c>
      <c r="T64" s="206">
        <f>CHI!T$55</f>
        <v>2.6655202063628538</v>
      </c>
      <c r="U64" s="206">
        <f>CHI!U$55</f>
        <v>2.684627878093055</v>
      </c>
      <c r="V64" s="206">
        <f>CHI!V$55</f>
        <v>3.1026081971911719</v>
      </c>
      <c r="W64" s="206">
        <f>CHI!W$55</f>
        <v>2.602340685845522</v>
      </c>
    </row>
    <row r="65" spans="1:23" ht="12" customHeight="1" x14ac:dyDescent="0.25">
      <c r="A65" s="19" t="s">
        <v>22</v>
      </c>
      <c r="B65" s="207">
        <f>NMM!B$51</f>
        <v>0</v>
      </c>
      <c r="C65" s="207">
        <f>NMM!C$51</f>
        <v>0</v>
      </c>
      <c r="D65" s="207">
        <f>NMM!D$51</f>
        <v>0</v>
      </c>
      <c r="E65" s="207">
        <f>NMM!E$51</f>
        <v>0</v>
      </c>
      <c r="F65" s="207">
        <f>NMM!F$51</f>
        <v>0</v>
      </c>
      <c r="G65" s="207">
        <f>NMM!G$51</f>
        <v>0</v>
      </c>
      <c r="H65" s="207">
        <f>NMM!H$51</f>
        <v>0</v>
      </c>
      <c r="I65" s="207">
        <f>NMM!I$51</f>
        <v>0</v>
      </c>
      <c r="J65" s="207">
        <f>NMM!J$51</f>
        <v>0</v>
      </c>
      <c r="K65" s="207">
        <f>NMM!K$51</f>
        <v>0</v>
      </c>
      <c r="L65" s="207">
        <f>NMM!L$51</f>
        <v>0</v>
      </c>
      <c r="M65" s="207">
        <f>NMM!M$51</f>
        <v>0</v>
      </c>
      <c r="N65" s="207">
        <f>NMM!N$51</f>
        <v>0</v>
      </c>
      <c r="O65" s="207">
        <f>NMM!O$51</f>
        <v>0</v>
      </c>
      <c r="P65" s="207">
        <f>NMM!P$51</f>
        <v>0</v>
      </c>
      <c r="Q65" s="207">
        <f>NMM!Q$51</f>
        <v>0</v>
      </c>
      <c r="R65" s="207">
        <f>NMM!R$51</f>
        <v>0</v>
      </c>
      <c r="S65" s="207">
        <f>NMM!S$51</f>
        <v>0</v>
      </c>
      <c r="T65" s="207">
        <f>NMM!T$51</f>
        <v>0</v>
      </c>
      <c r="U65" s="207">
        <f>NMM!U$51</f>
        <v>0</v>
      </c>
      <c r="V65" s="207">
        <f>NMM!V$51</f>
        <v>0</v>
      </c>
      <c r="W65" s="207">
        <f>NMM!W$51</f>
        <v>0</v>
      </c>
    </row>
    <row r="66" spans="1:23" ht="12" customHeight="1" x14ac:dyDescent="0.25">
      <c r="A66" s="18" t="s">
        <v>49</v>
      </c>
      <c r="B66" s="206">
        <f>NMM!B$52</f>
        <v>0</v>
      </c>
      <c r="C66" s="206">
        <f>NMM!C$52</f>
        <v>0</v>
      </c>
      <c r="D66" s="206">
        <f>NMM!D$52</f>
        <v>0</v>
      </c>
      <c r="E66" s="206">
        <f>NMM!E$52</f>
        <v>0</v>
      </c>
      <c r="F66" s="206">
        <f>NMM!F$52</f>
        <v>0</v>
      </c>
      <c r="G66" s="206">
        <f>NMM!G$52</f>
        <v>0</v>
      </c>
      <c r="H66" s="206">
        <f>NMM!H$52</f>
        <v>0</v>
      </c>
      <c r="I66" s="206">
        <f>NMM!I$52</f>
        <v>0</v>
      </c>
      <c r="J66" s="206">
        <f>NMM!J$52</f>
        <v>0</v>
      </c>
      <c r="K66" s="206">
        <f>NMM!K$52</f>
        <v>0</v>
      </c>
      <c r="L66" s="206">
        <f>NMM!L$52</f>
        <v>0</v>
      </c>
      <c r="M66" s="206">
        <f>NMM!M$52</f>
        <v>0</v>
      </c>
      <c r="N66" s="206">
        <f>NMM!N$52</f>
        <v>0</v>
      </c>
      <c r="O66" s="206">
        <f>NMM!O$52</f>
        <v>0</v>
      </c>
      <c r="P66" s="206">
        <f>NMM!P$52</f>
        <v>0</v>
      </c>
      <c r="Q66" s="206">
        <f>NMM!Q$52</f>
        <v>0</v>
      </c>
      <c r="R66" s="206">
        <f>NMM!R$52</f>
        <v>0</v>
      </c>
      <c r="S66" s="206">
        <f>NMM!S$52</f>
        <v>0</v>
      </c>
      <c r="T66" s="206">
        <f>NMM!T$52</f>
        <v>0</v>
      </c>
      <c r="U66" s="206">
        <f>NMM!U$52</f>
        <v>0</v>
      </c>
      <c r="V66" s="206">
        <f>NMM!V$52</f>
        <v>0</v>
      </c>
      <c r="W66" s="206">
        <f>NMM!W$52</f>
        <v>0</v>
      </c>
    </row>
    <row r="67" spans="1:23" ht="12" customHeight="1" x14ac:dyDescent="0.25">
      <c r="A67" s="18" t="s">
        <v>50</v>
      </c>
      <c r="B67" s="206">
        <f>NMM!B$53</f>
        <v>0</v>
      </c>
      <c r="C67" s="206">
        <f>NMM!C$53</f>
        <v>0</v>
      </c>
      <c r="D67" s="206">
        <f>NMM!D$53</f>
        <v>0</v>
      </c>
      <c r="E67" s="206">
        <f>NMM!E$53</f>
        <v>0</v>
      </c>
      <c r="F67" s="206">
        <f>NMM!F$53</f>
        <v>0</v>
      </c>
      <c r="G67" s="206">
        <f>NMM!G$53</f>
        <v>0</v>
      </c>
      <c r="H67" s="206">
        <f>NMM!H$53</f>
        <v>0</v>
      </c>
      <c r="I67" s="206">
        <f>NMM!I$53</f>
        <v>0</v>
      </c>
      <c r="J67" s="206">
        <f>NMM!J$53</f>
        <v>0</v>
      </c>
      <c r="K67" s="206">
        <f>NMM!K$53</f>
        <v>0</v>
      </c>
      <c r="L67" s="206">
        <f>NMM!L$53</f>
        <v>0</v>
      </c>
      <c r="M67" s="206">
        <f>NMM!M$53</f>
        <v>0</v>
      </c>
      <c r="N67" s="206">
        <f>NMM!N$53</f>
        <v>0</v>
      </c>
      <c r="O67" s="206">
        <f>NMM!O$53</f>
        <v>0</v>
      </c>
      <c r="P67" s="206">
        <f>NMM!P$53</f>
        <v>0</v>
      </c>
      <c r="Q67" s="206">
        <f>NMM!Q$53</f>
        <v>0</v>
      </c>
      <c r="R67" s="206">
        <f>NMM!R$53</f>
        <v>0</v>
      </c>
      <c r="S67" s="206">
        <f>NMM!S$53</f>
        <v>0</v>
      </c>
      <c r="T67" s="206">
        <f>NMM!T$53</f>
        <v>0</v>
      </c>
      <c r="U67" s="206">
        <f>NMM!U$53</f>
        <v>0</v>
      </c>
      <c r="V67" s="206">
        <f>NMM!V$53</f>
        <v>0</v>
      </c>
      <c r="W67" s="206">
        <f>NMM!W$53</f>
        <v>0</v>
      </c>
    </row>
    <row r="68" spans="1:23" ht="12" customHeight="1" x14ac:dyDescent="0.25">
      <c r="A68" s="18" t="s">
        <v>58</v>
      </c>
      <c r="B68" s="206">
        <f>NMM!B$54</f>
        <v>0</v>
      </c>
      <c r="C68" s="206">
        <f>NMM!C$54</f>
        <v>0</v>
      </c>
      <c r="D68" s="206">
        <f>NMM!D$54</f>
        <v>0</v>
      </c>
      <c r="E68" s="206">
        <f>NMM!E$54</f>
        <v>0</v>
      </c>
      <c r="F68" s="206">
        <f>NMM!F$54</f>
        <v>0</v>
      </c>
      <c r="G68" s="206">
        <f>NMM!G$54</f>
        <v>0</v>
      </c>
      <c r="H68" s="206">
        <f>NMM!H$54</f>
        <v>0</v>
      </c>
      <c r="I68" s="206">
        <f>NMM!I$54</f>
        <v>0</v>
      </c>
      <c r="J68" s="206">
        <f>NMM!J$54</f>
        <v>0</v>
      </c>
      <c r="K68" s="206">
        <f>NMM!K$54</f>
        <v>0</v>
      </c>
      <c r="L68" s="206">
        <f>NMM!L$54</f>
        <v>0</v>
      </c>
      <c r="M68" s="206">
        <f>NMM!M$54</f>
        <v>0</v>
      </c>
      <c r="N68" s="206">
        <f>NMM!N$54</f>
        <v>0</v>
      </c>
      <c r="O68" s="206">
        <f>NMM!O$54</f>
        <v>0</v>
      </c>
      <c r="P68" s="206">
        <f>NMM!P$54</f>
        <v>0</v>
      </c>
      <c r="Q68" s="206">
        <f>NMM!Q$54</f>
        <v>0</v>
      </c>
      <c r="R68" s="206">
        <f>NMM!R$54</f>
        <v>0</v>
      </c>
      <c r="S68" s="206">
        <f>NMM!S$54</f>
        <v>0</v>
      </c>
      <c r="T68" s="206">
        <f>NMM!T$54</f>
        <v>0</v>
      </c>
      <c r="U68" s="206">
        <f>NMM!U$54</f>
        <v>0</v>
      </c>
      <c r="V68" s="206">
        <f>NMM!V$54</f>
        <v>0</v>
      </c>
      <c r="W68" s="206">
        <f>NMM!W$54</f>
        <v>0</v>
      </c>
    </row>
    <row r="69" spans="1:23" ht="12" customHeight="1" x14ac:dyDescent="0.25">
      <c r="A69" s="19" t="s">
        <v>23</v>
      </c>
      <c r="B69" s="207">
        <f>PPA!B$52</f>
        <v>0</v>
      </c>
      <c r="C69" s="207">
        <f>PPA!C$52</f>
        <v>0</v>
      </c>
      <c r="D69" s="207">
        <f>PPA!D$52</f>
        <v>0</v>
      </c>
      <c r="E69" s="207">
        <f>PPA!E$52</f>
        <v>0</v>
      </c>
      <c r="F69" s="207">
        <f>PPA!F$52</f>
        <v>0</v>
      </c>
      <c r="G69" s="207">
        <f>PPA!G$52</f>
        <v>0</v>
      </c>
      <c r="H69" s="207">
        <f>PPA!H$52</f>
        <v>0</v>
      </c>
      <c r="I69" s="207">
        <f>PPA!I$52</f>
        <v>0</v>
      </c>
      <c r="J69" s="207">
        <f>PPA!J$52</f>
        <v>0</v>
      </c>
      <c r="K69" s="207">
        <f>PPA!K$52</f>
        <v>0</v>
      </c>
      <c r="L69" s="207">
        <f>PPA!L$52</f>
        <v>1.7196904557179711</v>
      </c>
      <c r="M69" s="207">
        <f>PPA!M$52</f>
        <v>1.8916595012897679</v>
      </c>
      <c r="N69" s="207">
        <f>PPA!N$52</f>
        <v>1.8916595012897679</v>
      </c>
      <c r="O69" s="207">
        <f>PPA!O$52</f>
        <v>1.8916595012897679</v>
      </c>
      <c r="P69" s="207">
        <f>PPA!P$52</f>
        <v>1.9776440240756661</v>
      </c>
      <c r="Q69" s="207">
        <f>PPA!Q$52</f>
        <v>1.9776440240756661</v>
      </c>
      <c r="R69" s="207">
        <f>PPA!R$52</f>
        <v>2.0636285468615649</v>
      </c>
      <c r="S69" s="207">
        <f>PPA!S$52</f>
        <v>2.1644024075666382</v>
      </c>
      <c r="T69" s="207">
        <f>PPA!T$52</f>
        <v>2.2273430782459149</v>
      </c>
      <c r="U69" s="207">
        <f>PPA!U$52</f>
        <v>3.4723989681857259</v>
      </c>
      <c r="V69" s="207">
        <f>PPA!V$52</f>
        <v>3.5343078245915729</v>
      </c>
      <c r="W69" s="207">
        <f>PPA!W$52</f>
        <v>3.4865864144454002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0</v>
      </c>
      <c r="K70" s="206">
        <f>PPA!K$53</f>
        <v>0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0</v>
      </c>
      <c r="W70" s="206">
        <f>PPA!W$53</f>
        <v>0</v>
      </c>
    </row>
    <row r="71" spans="1:23" ht="12" customHeight="1" x14ac:dyDescent="0.25">
      <c r="A71" s="18" t="s">
        <v>59</v>
      </c>
      <c r="B71" s="206">
        <f>PPA!B$54</f>
        <v>0</v>
      </c>
      <c r="C71" s="206">
        <f>PPA!C$54</f>
        <v>0</v>
      </c>
      <c r="D71" s="206">
        <f>PPA!D$54</f>
        <v>0</v>
      </c>
      <c r="E71" s="206">
        <f>PPA!E$54</f>
        <v>0</v>
      </c>
      <c r="F71" s="206">
        <f>PPA!F$54</f>
        <v>0</v>
      </c>
      <c r="G71" s="206">
        <f>PPA!G$54</f>
        <v>0</v>
      </c>
      <c r="H71" s="206">
        <f>PPA!H$54</f>
        <v>0</v>
      </c>
      <c r="I71" s="206">
        <f>PPA!I$54</f>
        <v>0</v>
      </c>
      <c r="J71" s="206">
        <f>PPA!J$54</f>
        <v>0</v>
      </c>
      <c r="K71" s="206">
        <f>PPA!K$54</f>
        <v>0</v>
      </c>
      <c r="L71" s="206">
        <f>PPA!L$54</f>
        <v>0</v>
      </c>
      <c r="M71" s="206">
        <f>PPA!M$54</f>
        <v>0</v>
      </c>
      <c r="N71" s="206">
        <f>PPA!N$54</f>
        <v>0</v>
      </c>
      <c r="O71" s="206">
        <f>PPA!O$54</f>
        <v>0</v>
      </c>
      <c r="P71" s="206">
        <f>PPA!P$54</f>
        <v>0</v>
      </c>
      <c r="Q71" s="206">
        <f>PPA!Q$54</f>
        <v>0</v>
      </c>
      <c r="R71" s="206">
        <f>PPA!R$54</f>
        <v>0</v>
      </c>
      <c r="S71" s="206">
        <f>PPA!S$54</f>
        <v>0</v>
      </c>
      <c r="T71" s="206">
        <f>PPA!T$54</f>
        <v>0</v>
      </c>
      <c r="U71" s="206">
        <f>PPA!U$54</f>
        <v>0</v>
      </c>
      <c r="V71" s="206">
        <f>PPA!V$54</f>
        <v>0</v>
      </c>
      <c r="W71" s="206">
        <f>PPA!W$54</f>
        <v>0</v>
      </c>
    </row>
    <row r="72" spans="1:23" ht="12" customHeight="1" x14ac:dyDescent="0.25">
      <c r="A72" s="18" t="s">
        <v>60</v>
      </c>
      <c r="B72" s="206">
        <f>PPA!B$55</f>
        <v>0</v>
      </c>
      <c r="C72" s="206">
        <f>PPA!C$55</f>
        <v>0</v>
      </c>
      <c r="D72" s="206">
        <f>PPA!D$55</f>
        <v>0</v>
      </c>
      <c r="E72" s="206">
        <f>PPA!E$55</f>
        <v>0</v>
      </c>
      <c r="F72" s="206">
        <f>PPA!F$55</f>
        <v>0</v>
      </c>
      <c r="G72" s="206">
        <f>PPA!G$55</f>
        <v>0</v>
      </c>
      <c r="H72" s="206">
        <f>PPA!H$55</f>
        <v>0</v>
      </c>
      <c r="I72" s="206">
        <f>PPA!I$55</f>
        <v>0</v>
      </c>
      <c r="J72" s="206">
        <f>PPA!J$55</f>
        <v>0</v>
      </c>
      <c r="K72" s="206">
        <f>PPA!K$55</f>
        <v>0</v>
      </c>
      <c r="L72" s="206">
        <f>PPA!L$55</f>
        <v>1.7196904557179711</v>
      </c>
      <c r="M72" s="206">
        <f>PPA!M$55</f>
        <v>1.8916595012897679</v>
      </c>
      <c r="N72" s="206">
        <f>PPA!N$55</f>
        <v>1.8916595012897679</v>
      </c>
      <c r="O72" s="206">
        <f>PPA!O$55</f>
        <v>1.8916595012897679</v>
      </c>
      <c r="P72" s="206">
        <f>PPA!P$55</f>
        <v>1.9776440240756661</v>
      </c>
      <c r="Q72" s="206">
        <f>PPA!Q$55</f>
        <v>1.9776440240756661</v>
      </c>
      <c r="R72" s="206">
        <f>PPA!R$55</f>
        <v>2.0636285468615649</v>
      </c>
      <c r="S72" s="206">
        <f>PPA!S$55</f>
        <v>2.1644024075666382</v>
      </c>
      <c r="T72" s="206">
        <f>PPA!T$55</f>
        <v>2.2273430782459149</v>
      </c>
      <c r="U72" s="206">
        <f>PPA!U$55</f>
        <v>3.4723989681857259</v>
      </c>
      <c r="V72" s="206">
        <f>PPA!V$55</f>
        <v>3.5343078245915729</v>
      </c>
      <c r="W72" s="206">
        <f>PPA!W$55</f>
        <v>3.4865864144454002</v>
      </c>
    </row>
    <row r="73" spans="1:23" ht="12" customHeight="1" x14ac:dyDescent="0.25">
      <c r="A73" s="20" t="s">
        <v>61</v>
      </c>
      <c r="B73" s="208">
        <f>FBT!B$12</f>
        <v>0</v>
      </c>
      <c r="C73" s="208">
        <f>FBT!C$12</f>
        <v>0</v>
      </c>
      <c r="D73" s="208">
        <f>FBT!D$12</f>
        <v>0</v>
      </c>
      <c r="E73" s="208">
        <f>FBT!E$12</f>
        <v>0</v>
      </c>
      <c r="F73" s="208">
        <f>FBT!F$12</f>
        <v>0</v>
      </c>
      <c r="G73" s="208">
        <f>FBT!G$12</f>
        <v>0</v>
      </c>
      <c r="H73" s="208">
        <f>FBT!H$12</f>
        <v>0</v>
      </c>
      <c r="I73" s="208">
        <f>FBT!I$12</f>
        <v>0</v>
      </c>
      <c r="J73" s="208">
        <f>FBT!J$12</f>
        <v>0</v>
      </c>
      <c r="K73" s="208">
        <f>FBT!K$12</f>
        <v>0</v>
      </c>
      <c r="L73" s="208">
        <f>FBT!L$12</f>
        <v>5.0730868443680137</v>
      </c>
      <c r="M73" s="208">
        <f>FBT!M$12</f>
        <v>5.0730868443680137</v>
      </c>
      <c r="N73" s="208">
        <f>FBT!N$12</f>
        <v>4.9871023215821149</v>
      </c>
      <c r="O73" s="208">
        <f>FBT!O$12</f>
        <v>4.901117798796216</v>
      </c>
      <c r="P73" s="208">
        <f>FBT!P$12</f>
        <v>5.1590713671539117</v>
      </c>
      <c r="Q73" s="208">
        <f>FBT!Q$12</f>
        <v>5.3310404127257094</v>
      </c>
      <c r="R73" s="208">
        <f>FBT!R$12</f>
        <v>5.1590713671539117</v>
      </c>
      <c r="S73" s="208">
        <f>FBT!S$12</f>
        <v>5.8901977644024068</v>
      </c>
      <c r="T73" s="208">
        <f>FBT!T$12</f>
        <v>10.67334479793637</v>
      </c>
      <c r="U73" s="208">
        <f>FBT!U$12</f>
        <v>9.8092863284608747</v>
      </c>
      <c r="V73" s="208">
        <f>FBT!V$12</f>
        <v>9.8092003439380893</v>
      </c>
      <c r="W73" s="208">
        <f>FBT!W$12</f>
        <v>10.18581255374033</v>
      </c>
    </row>
    <row r="74" spans="1:23" ht="12" customHeight="1" x14ac:dyDescent="0.25">
      <c r="A74" s="14" t="s">
        <v>62</v>
      </c>
      <c r="B74" s="206">
        <f>TRE!B$12</f>
        <v>0</v>
      </c>
      <c r="C74" s="206">
        <f>TRE!C$12</f>
        <v>0</v>
      </c>
      <c r="D74" s="206">
        <f>TRE!D$12</f>
        <v>0</v>
      </c>
      <c r="E74" s="206">
        <f>TRE!E$12</f>
        <v>0</v>
      </c>
      <c r="F74" s="206">
        <f>TRE!F$12</f>
        <v>0</v>
      </c>
      <c r="G74" s="206">
        <f>TRE!G$12</f>
        <v>0</v>
      </c>
      <c r="H74" s="206">
        <f>TRE!H$12</f>
        <v>0</v>
      </c>
      <c r="I74" s="206">
        <f>TRE!I$12</f>
        <v>0</v>
      </c>
      <c r="J74" s="206">
        <f>TRE!J$12</f>
        <v>0</v>
      </c>
      <c r="K74" s="206">
        <f>TRE!K$12</f>
        <v>0</v>
      </c>
      <c r="L74" s="206">
        <f>TRE!L$12</f>
        <v>1.20378331900258</v>
      </c>
      <c r="M74" s="206">
        <f>TRE!M$12</f>
        <v>1.2897678417884779</v>
      </c>
      <c r="N74" s="206">
        <f>TRE!N$12</f>
        <v>1.375752364574377</v>
      </c>
      <c r="O74" s="206">
        <f>TRE!O$12</f>
        <v>1.461736887360275</v>
      </c>
      <c r="P74" s="206">
        <f>TRE!P$12</f>
        <v>1.633705932932072</v>
      </c>
      <c r="Q74" s="206">
        <f>TRE!Q$12</f>
        <v>1.7196904557179711</v>
      </c>
      <c r="R74" s="206">
        <f>TRE!R$12</f>
        <v>1.633705932932072</v>
      </c>
      <c r="S74" s="206">
        <f>TRE!S$12</f>
        <v>1.8443680137575229</v>
      </c>
      <c r="T74" s="206">
        <f>TRE!T$12</f>
        <v>1.662166809974204</v>
      </c>
      <c r="U74" s="206">
        <f>TRE!U$12</f>
        <v>1.5042992261392949</v>
      </c>
      <c r="V74" s="206">
        <f>TRE!V$12</f>
        <v>1.5459157351676689</v>
      </c>
      <c r="W74" s="206">
        <f>TRE!W$12</f>
        <v>1.7749785038693029</v>
      </c>
    </row>
    <row r="75" spans="1:23" ht="12" customHeight="1" x14ac:dyDescent="0.25">
      <c r="A75" s="14" t="s">
        <v>63</v>
      </c>
      <c r="B75" s="206">
        <f>MAE!B$12</f>
        <v>0</v>
      </c>
      <c r="C75" s="206">
        <f>MAE!C$12</f>
        <v>0</v>
      </c>
      <c r="D75" s="206">
        <f>MAE!D$12</f>
        <v>0</v>
      </c>
      <c r="E75" s="206">
        <f>MAE!E$12</f>
        <v>0</v>
      </c>
      <c r="F75" s="206">
        <f>MAE!F$12</f>
        <v>0</v>
      </c>
      <c r="G75" s="206">
        <f>MAE!G$12</f>
        <v>0</v>
      </c>
      <c r="H75" s="206">
        <f>MAE!H$12</f>
        <v>0</v>
      </c>
      <c r="I75" s="206">
        <f>MAE!I$12</f>
        <v>0</v>
      </c>
      <c r="J75" s="206">
        <f>MAE!J$12</f>
        <v>0</v>
      </c>
      <c r="K75" s="206">
        <f>MAE!K$12</f>
        <v>0</v>
      </c>
      <c r="L75" s="206">
        <f>MAE!L$12</f>
        <v>0</v>
      </c>
      <c r="M75" s="206">
        <f>MAE!M$12</f>
        <v>0</v>
      </c>
      <c r="N75" s="206">
        <f>MAE!N$12</f>
        <v>0</v>
      </c>
      <c r="O75" s="206">
        <f>MAE!O$12</f>
        <v>0</v>
      </c>
      <c r="P75" s="206">
        <f>MAE!P$12</f>
        <v>9.9742046431642297</v>
      </c>
      <c r="Q75" s="206">
        <f>MAE!Q$12</f>
        <v>9.8882201203783318</v>
      </c>
      <c r="R75" s="206">
        <f>MAE!R$12</f>
        <v>9.3723129836629404</v>
      </c>
      <c r="S75" s="206">
        <f>MAE!S$12</f>
        <v>10.00481513327601</v>
      </c>
      <c r="T75" s="206">
        <f>MAE!T$12</f>
        <v>10.33508168529664</v>
      </c>
      <c r="U75" s="206">
        <f>MAE!U$12</f>
        <v>9.9271711092003443</v>
      </c>
      <c r="V75" s="206">
        <f>MAE!V$12</f>
        <v>9.7762682717110909</v>
      </c>
      <c r="W75" s="206">
        <f>MAE!W$12</f>
        <v>10.168357695614789</v>
      </c>
    </row>
    <row r="76" spans="1:23" ht="12" customHeight="1" x14ac:dyDescent="0.25">
      <c r="A76" s="14" t="s">
        <v>64</v>
      </c>
      <c r="B76" s="206">
        <f>TEL!B$12</f>
        <v>0</v>
      </c>
      <c r="C76" s="206">
        <f>TEL!C$12</f>
        <v>0</v>
      </c>
      <c r="D76" s="206">
        <f>TEL!D$12</f>
        <v>0</v>
      </c>
      <c r="E76" s="206">
        <f>TEL!E$12</f>
        <v>0</v>
      </c>
      <c r="F76" s="206">
        <f>TEL!F$12</f>
        <v>0</v>
      </c>
      <c r="G76" s="206">
        <f>TEL!G$12</f>
        <v>0</v>
      </c>
      <c r="H76" s="206">
        <f>TEL!H$12</f>
        <v>0</v>
      </c>
      <c r="I76" s="206">
        <f>TEL!I$12</f>
        <v>0</v>
      </c>
      <c r="J76" s="206">
        <f>TEL!J$12</f>
        <v>0</v>
      </c>
      <c r="K76" s="206">
        <f>TEL!K$12</f>
        <v>0</v>
      </c>
      <c r="L76" s="206">
        <f>TEL!L$12</f>
        <v>4.041272570937231</v>
      </c>
      <c r="M76" s="206">
        <f>TEL!M$12</f>
        <v>4.041272570937231</v>
      </c>
      <c r="N76" s="206">
        <f>TEL!N$12</f>
        <v>3.9552880481513331</v>
      </c>
      <c r="O76" s="206">
        <f>TEL!O$12</f>
        <v>3.3533963886500429</v>
      </c>
      <c r="P76" s="206">
        <f>TEL!P$12</f>
        <v>2.5795356835769558</v>
      </c>
      <c r="Q76" s="206">
        <f>TEL!Q$12</f>
        <v>2.837489251934652</v>
      </c>
      <c r="R76" s="206">
        <f>TEL!R$12</f>
        <v>2.407566638005159</v>
      </c>
      <c r="S76" s="206">
        <f>TEL!S$12</f>
        <v>2.6816852966466032</v>
      </c>
      <c r="T76" s="206">
        <f>TEL!T$12</f>
        <v>3.5445399828030948</v>
      </c>
      <c r="U76" s="206">
        <f>TEL!U$12</f>
        <v>3.3907996560619091</v>
      </c>
      <c r="V76" s="206">
        <f>TEL!V$12</f>
        <v>3.04359415305245</v>
      </c>
      <c r="W76" s="206">
        <f>TEL!W$12</f>
        <v>3.5887360275150471</v>
      </c>
    </row>
    <row r="77" spans="1:23" ht="12" customHeight="1" x14ac:dyDescent="0.25">
      <c r="A77" s="14" t="s">
        <v>65</v>
      </c>
      <c r="B77" s="206">
        <f>WWP!B$12</f>
        <v>0</v>
      </c>
      <c r="C77" s="206">
        <f>WWP!C$12</f>
        <v>0</v>
      </c>
      <c r="D77" s="206">
        <f>WWP!D$12</f>
        <v>0</v>
      </c>
      <c r="E77" s="206">
        <f>WWP!E$12</f>
        <v>0</v>
      </c>
      <c r="F77" s="206">
        <f>WWP!F$12</f>
        <v>0</v>
      </c>
      <c r="G77" s="206">
        <f>WWP!G$12</f>
        <v>0</v>
      </c>
      <c r="H77" s="206">
        <f>WWP!H$12</f>
        <v>0</v>
      </c>
      <c r="I77" s="206">
        <f>WWP!I$12</f>
        <v>0</v>
      </c>
      <c r="J77" s="206">
        <f>WWP!J$12</f>
        <v>0</v>
      </c>
      <c r="K77" s="206">
        <f>WWP!K$12</f>
        <v>0</v>
      </c>
      <c r="L77" s="206">
        <f>WWP!L$12</f>
        <v>0</v>
      </c>
      <c r="M77" s="206">
        <f>WWP!M$12</f>
        <v>0</v>
      </c>
      <c r="N77" s="206">
        <f>WWP!N$12</f>
        <v>0</v>
      </c>
      <c r="O77" s="206">
        <f>WWP!O$12</f>
        <v>0</v>
      </c>
      <c r="P77" s="206">
        <f>WWP!P$12</f>
        <v>0</v>
      </c>
      <c r="Q77" s="206">
        <f>WWP!Q$12</f>
        <v>0</v>
      </c>
      <c r="R77" s="206">
        <f>WWP!R$12</f>
        <v>0</v>
      </c>
      <c r="S77" s="206">
        <f>WWP!S$12</f>
        <v>0</v>
      </c>
      <c r="T77" s="206">
        <f>WWP!T$12</f>
        <v>0</v>
      </c>
      <c r="U77" s="206">
        <f>WWP!U$12</f>
        <v>0</v>
      </c>
      <c r="V77" s="206">
        <f>WWP!V$12</f>
        <v>0</v>
      </c>
      <c r="W77" s="206">
        <f>WWP!W$12</f>
        <v>0</v>
      </c>
    </row>
    <row r="78" spans="1:23" ht="12" customHeight="1" x14ac:dyDescent="0.25">
      <c r="A78" s="21" t="s">
        <v>66</v>
      </c>
      <c r="B78" s="209">
        <f>OIS!B$12</f>
        <v>43.336199484092838</v>
      </c>
      <c r="C78" s="209">
        <f>OIS!C$12</f>
        <v>41.530524505589</v>
      </c>
      <c r="D78" s="209">
        <f>OIS!D$12</f>
        <v>43.852106620808243</v>
      </c>
      <c r="E78" s="209">
        <f>OIS!E$12</f>
        <v>47.807394668959589</v>
      </c>
      <c r="F78" s="209">
        <f>OIS!F$12</f>
        <v>47.377472055030083</v>
      </c>
      <c r="G78" s="209">
        <f>OIS!G$12</f>
        <v>50.343938091143599</v>
      </c>
      <c r="H78" s="209">
        <f>OIS!H$12</f>
        <v>55.483920894239027</v>
      </c>
      <c r="I78" s="209">
        <f>OIS!I$12</f>
        <v>57.394668959587257</v>
      </c>
      <c r="J78" s="209">
        <f>OIS!J$12</f>
        <v>59.802235597592428</v>
      </c>
      <c r="K78" s="209">
        <f>OIS!K$12</f>
        <v>51.929922613929492</v>
      </c>
      <c r="L78" s="209">
        <f>OIS!L$12</f>
        <v>28.814445399828021</v>
      </c>
      <c r="M78" s="209">
        <f>OIS!M$12</f>
        <v>24.303439380911449</v>
      </c>
      <c r="N78" s="209">
        <f>OIS!N$12</f>
        <v>28.113155631986249</v>
      </c>
      <c r="O78" s="209">
        <f>OIS!O$12</f>
        <v>37.182287188306091</v>
      </c>
      <c r="P78" s="209">
        <f>OIS!P$12</f>
        <v>30.645485812553719</v>
      </c>
      <c r="Q78" s="209">
        <f>OIS!Q$12</f>
        <v>29.85924333619948</v>
      </c>
      <c r="R78" s="209">
        <f>OIS!R$12</f>
        <v>30.41926053310403</v>
      </c>
      <c r="S78" s="209">
        <f>OIS!S$12</f>
        <v>30.224849527085119</v>
      </c>
      <c r="T78" s="209">
        <f>OIS!T$12</f>
        <v>23.556921754084271</v>
      </c>
      <c r="U78" s="209">
        <f>OIS!U$12</f>
        <v>26.534221840068788</v>
      </c>
      <c r="V78" s="209">
        <f>OIS!V$12</f>
        <v>31.708856405846952</v>
      </c>
      <c r="W78" s="209">
        <f>OIS!W$12</f>
        <v>33.620894239036971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0</v>
      </c>
      <c r="C81" s="212">
        <v>0</v>
      </c>
      <c r="D81" s="212">
        <v>0</v>
      </c>
      <c r="E81" s="212">
        <v>0</v>
      </c>
      <c r="F81" s="212">
        <v>8.6414445399828033</v>
      </c>
      <c r="G81" s="212">
        <v>19.919690455717969</v>
      </c>
      <c r="H81" s="212">
        <v>12.467755803955287</v>
      </c>
      <c r="I81" s="212">
        <v>9.6016337059329313</v>
      </c>
      <c r="J81" s="212">
        <v>18.05674978503869</v>
      </c>
      <c r="K81" s="212">
        <v>10.604729148753222</v>
      </c>
      <c r="L81" s="212">
        <v>8.6701633705932935</v>
      </c>
      <c r="M81" s="212">
        <v>8.7417024935511591</v>
      </c>
      <c r="N81" s="212">
        <v>10.533104041272569</v>
      </c>
      <c r="O81" s="212">
        <v>6.8787618228718825</v>
      </c>
      <c r="P81" s="212">
        <v>5.0157351676698188</v>
      </c>
      <c r="Q81" s="212">
        <v>5.9472055030094575</v>
      </c>
      <c r="R81" s="212">
        <v>8.813413585554601</v>
      </c>
      <c r="S81" s="212">
        <v>10.255460017196903</v>
      </c>
      <c r="T81" s="212">
        <v>11.747979363714531</v>
      </c>
      <c r="U81" s="212">
        <v>15.535167669819433</v>
      </c>
      <c r="V81" s="212">
        <v>5.4956147893379184</v>
      </c>
      <c r="W81" s="212">
        <v>14.148839208942389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0</v>
      </c>
      <c r="C83" s="206">
        <v>0</v>
      </c>
      <c r="D83" s="206">
        <v>0</v>
      </c>
      <c r="E83" s="206">
        <v>0</v>
      </c>
      <c r="F83" s="206">
        <v>8.6414445399828033</v>
      </c>
      <c r="G83" s="206">
        <v>19.919690455717969</v>
      </c>
      <c r="H83" s="206">
        <v>12.467755803955287</v>
      </c>
      <c r="I83" s="206">
        <v>9.6016337059329313</v>
      </c>
      <c r="J83" s="206">
        <v>18.05674978503869</v>
      </c>
      <c r="K83" s="206">
        <v>10.604729148753222</v>
      </c>
      <c r="L83" s="206">
        <v>8.6701633705932935</v>
      </c>
      <c r="M83" s="206">
        <v>8.7417024935511591</v>
      </c>
      <c r="N83" s="206">
        <v>10.533104041272569</v>
      </c>
      <c r="O83" s="206">
        <v>6.8787618228718825</v>
      </c>
      <c r="P83" s="206">
        <v>5.0157351676698188</v>
      </c>
      <c r="Q83" s="206">
        <v>5.9472055030094575</v>
      </c>
      <c r="R83" s="206">
        <v>8.813413585554601</v>
      </c>
      <c r="S83" s="206">
        <v>10.255460017196903</v>
      </c>
      <c r="T83" s="206">
        <v>11.747979363714531</v>
      </c>
      <c r="U83" s="206">
        <v>15.535167669819433</v>
      </c>
      <c r="V83" s="206">
        <v>5.4956147893379184</v>
      </c>
      <c r="W83" s="206">
        <v>14.148839208942389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0</v>
      </c>
      <c r="C88" s="206">
        <f t="shared" si="5"/>
        <v>0</v>
      </c>
      <c r="D88" s="206">
        <f t="shared" si="5"/>
        <v>0</v>
      </c>
      <c r="E88" s="206">
        <f t="shared" si="5"/>
        <v>0</v>
      </c>
      <c r="F88" s="206">
        <f t="shared" si="5"/>
        <v>8.6414445399828033</v>
      </c>
      <c r="G88" s="206">
        <f t="shared" si="5"/>
        <v>19.919690455717969</v>
      </c>
      <c r="H88" s="206">
        <f t="shared" si="5"/>
        <v>12.467755803955287</v>
      </c>
      <c r="I88" s="206">
        <f t="shared" si="5"/>
        <v>9.6016337059329313</v>
      </c>
      <c r="J88" s="206">
        <f t="shared" si="5"/>
        <v>18.05674978503869</v>
      </c>
      <c r="K88" s="206">
        <f t="shared" si="5"/>
        <v>10.604729148753222</v>
      </c>
      <c r="L88" s="206">
        <f t="shared" si="5"/>
        <v>8.6701633705932935</v>
      </c>
      <c r="M88" s="206">
        <f t="shared" si="5"/>
        <v>8.7417024935511591</v>
      </c>
      <c r="N88" s="206">
        <f t="shared" si="5"/>
        <v>10.533104041272569</v>
      </c>
      <c r="O88" s="206">
        <f t="shared" si="5"/>
        <v>6.8787618228718825</v>
      </c>
      <c r="P88" s="206">
        <f t="shared" si="5"/>
        <v>5.0157351676698188</v>
      </c>
      <c r="Q88" s="206">
        <f t="shared" si="5"/>
        <v>5.9472055030094575</v>
      </c>
      <c r="R88" s="206">
        <f t="shared" si="5"/>
        <v>8.813413585554601</v>
      </c>
      <c r="S88" s="206">
        <f t="shared" si="5"/>
        <v>10.255460017196903</v>
      </c>
      <c r="T88" s="206">
        <f t="shared" si="5"/>
        <v>11.747979363714531</v>
      </c>
      <c r="U88" s="206">
        <f t="shared" si="5"/>
        <v>15.535167669819433</v>
      </c>
      <c r="V88" s="206">
        <f t="shared" si="5"/>
        <v>5.4956147893379184</v>
      </c>
      <c r="W88" s="206">
        <f t="shared" si="5"/>
        <v>14.148839208942389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0</v>
      </c>
      <c r="W90" s="206">
        <v>0</v>
      </c>
    </row>
    <row r="91" spans="1:23" ht="12" customHeight="1" x14ac:dyDescent="0.25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0</v>
      </c>
      <c r="L91" s="206">
        <v>0</v>
      </c>
      <c r="M91" s="206">
        <v>0</v>
      </c>
      <c r="N91" s="206">
        <v>0</v>
      </c>
      <c r="O91" s="206">
        <v>0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0</v>
      </c>
      <c r="W91" s="206">
        <v>0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0</v>
      </c>
      <c r="C94" s="212">
        <f t="shared" si="6"/>
        <v>0</v>
      </c>
      <c r="D94" s="212">
        <f t="shared" si="6"/>
        <v>0</v>
      </c>
      <c r="E94" s="212">
        <f t="shared" si="6"/>
        <v>0</v>
      </c>
      <c r="F94" s="212">
        <f t="shared" si="6"/>
        <v>8.6414445399828033</v>
      </c>
      <c r="G94" s="212">
        <f t="shared" si="6"/>
        <v>19.919690455717969</v>
      </c>
      <c r="H94" s="212">
        <f t="shared" si="6"/>
        <v>12.467755803955287</v>
      </c>
      <c r="I94" s="212">
        <f t="shared" si="6"/>
        <v>9.6016337059329313</v>
      </c>
      <c r="J94" s="212">
        <f t="shared" si="6"/>
        <v>18.05674978503869</v>
      </c>
      <c r="K94" s="212">
        <f t="shared" si="6"/>
        <v>10.604729148753222</v>
      </c>
      <c r="L94" s="212">
        <f t="shared" si="6"/>
        <v>8.6701633705932935</v>
      </c>
      <c r="M94" s="212">
        <f t="shared" si="6"/>
        <v>8.7417024935511591</v>
      </c>
      <c r="N94" s="212">
        <f t="shared" si="6"/>
        <v>10.533104041272569</v>
      </c>
      <c r="O94" s="212">
        <f t="shared" si="6"/>
        <v>6.8787618228718825</v>
      </c>
      <c r="P94" s="212">
        <f t="shared" si="6"/>
        <v>5.0157351676698188</v>
      </c>
      <c r="Q94" s="212">
        <f t="shared" si="6"/>
        <v>5.9472055030094575</v>
      </c>
      <c r="R94" s="212">
        <f t="shared" si="6"/>
        <v>8.813413585554601</v>
      </c>
      <c r="S94" s="212">
        <f t="shared" si="6"/>
        <v>10.255460017196903</v>
      </c>
      <c r="T94" s="212">
        <f t="shared" si="6"/>
        <v>11.747979363714531</v>
      </c>
      <c r="U94" s="212">
        <f t="shared" si="6"/>
        <v>15.535167669819433</v>
      </c>
      <c r="V94" s="212">
        <f t="shared" si="6"/>
        <v>5.4956147893379184</v>
      </c>
      <c r="W94" s="212">
        <f t="shared" si="6"/>
        <v>14.148839208942389</v>
      </c>
    </row>
    <row r="95" spans="1:23" ht="12" customHeight="1" x14ac:dyDescent="0.25">
      <c r="A95" s="24" t="s">
        <v>46</v>
      </c>
      <c r="B95" s="215">
        <f>CHI!B58</f>
        <v>0</v>
      </c>
      <c r="C95" s="215">
        <f>CHI!C58</f>
        <v>0</v>
      </c>
      <c r="D95" s="215">
        <f>CHI!D58</f>
        <v>0</v>
      </c>
      <c r="E95" s="215">
        <f>CHI!E58</f>
        <v>0</v>
      </c>
      <c r="F95" s="215">
        <f>CHI!F58</f>
        <v>0</v>
      </c>
      <c r="G95" s="215">
        <f>CHI!G58</f>
        <v>0</v>
      </c>
      <c r="H95" s="215">
        <f>CHI!H58</f>
        <v>0</v>
      </c>
      <c r="I95" s="215">
        <f>CHI!I58</f>
        <v>0</v>
      </c>
      <c r="J95" s="215">
        <f>CHI!J58</f>
        <v>0</v>
      </c>
      <c r="K95" s="215">
        <f>CHI!K58</f>
        <v>0</v>
      </c>
      <c r="L95" s="215">
        <f>CHI!L58</f>
        <v>0</v>
      </c>
      <c r="M95" s="215">
        <f>CHI!M58</f>
        <v>0</v>
      </c>
      <c r="N95" s="215">
        <f>CHI!N58</f>
        <v>0</v>
      </c>
      <c r="O95" s="215">
        <f>CHI!O58</f>
        <v>0</v>
      </c>
      <c r="P95" s="215">
        <f>CHI!P58</f>
        <v>0</v>
      </c>
      <c r="Q95" s="215">
        <f>CHI!Q58</f>
        <v>0</v>
      </c>
      <c r="R95" s="215">
        <f>CHI!R58</f>
        <v>0</v>
      </c>
      <c r="S95" s="215">
        <f>CHI!S58</f>
        <v>0</v>
      </c>
      <c r="T95" s="215">
        <f>CHI!T58</f>
        <v>0</v>
      </c>
      <c r="U95" s="215">
        <f>CHI!U58</f>
        <v>0</v>
      </c>
      <c r="V95" s="215">
        <f>CHI!V58</f>
        <v>0</v>
      </c>
      <c r="W95" s="215">
        <f>CHI!W58</f>
        <v>0</v>
      </c>
    </row>
    <row r="96" spans="1:23" ht="12" customHeight="1" x14ac:dyDescent="0.25">
      <c r="A96" s="21" t="s">
        <v>29</v>
      </c>
      <c r="B96" s="209">
        <v>0</v>
      </c>
      <c r="C96" s="209">
        <v>0</v>
      </c>
      <c r="D96" s="209">
        <v>0</v>
      </c>
      <c r="E96" s="209">
        <v>0</v>
      </c>
      <c r="F96" s="209">
        <v>8.6414445399828033</v>
      </c>
      <c r="G96" s="209">
        <v>19.919690455717969</v>
      </c>
      <c r="H96" s="209">
        <v>12.467755803955287</v>
      </c>
      <c r="I96" s="209">
        <v>9.6016337059329313</v>
      </c>
      <c r="J96" s="209">
        <v>18.05674978503869</v>
      </c>
      <c r="K96" s="209">
        <v>10.604729148753222</v>
      </c>
      <c r="L96" s="209">
        <v>8.6701633705932935</v>
      </c>
      <c r="M96" s="209">
        <v>8.7417024935511591</v>
      </c>
      <c r="N96" s="209">
        <v>10.533104041272569</v>
      </c>
      <c r="O96" s="209">
        <v>6.8787618228718825</v>
      </c>
      <c r="P96" s="209">
        <v>5.0157351676698188</v>
      </c>
      <c r="Q96" s="209">
        <v>5.9472055030094575</v>
      </c>
      <c r="R96" s="209">
        <v>8.813413585554601</v>
      </c>
      <c r="S96" s="209">
        <v>10.255460017196903</v>
      </c>
      <c r="T96" s="209">
        <v>11.747979363714531</v>
      </c>
      <c r="U96" s="209">
        <v>15.535167669819433</v>
      </c>
      <c r="V96" s="209">
        <v>5.4956147893379184</v>
      </c>
      <c r="W96" s="209">
        <v>14.148839208942389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3.3781240380232598</v>
      </c>
      <c r="C98" s="205">
        <f t="shared" si="7"/>
        <v>3.4620149636500299</v>
      </c>
      <c r="D98" s="205">
        <f t="shared" si="7"/>
        <v>3.4101408617707798</v>
      </c>
      <c r="E98" s="205">
        <f t="shared" si="7"/>
        <v>3.42897439232256</v>
      </c>
      <c r="F98" s="205">
        <f t="shared" si="7"/>
        <v>3.1757078643360099</v>
      </c>
      <c r="G98" s="205">
        <f t="shared" si="7"/>
        <v>31.11603163646512</v>
      </c>
      <c r="H98" s="205">
        <f t="shared" si="7"/>
        <v>34.6150351207028</v>
      </c>
      <c r="I98" s="205">
        <f t="shared" si="7"/>
        <v>40.06950668832441</v>
      </c>
      <c r="J98" s="205">
        <f t="shared" si="7"/>
        <v>40.36955857424136</v>
      </c>
      <c r="K98" s="205">
        <f t="shared" si="7"/>
        <v>28.370421095876161</v>
      </c>
      <c r="L98" s="205">
        <f t="shared" si="7"/>
        <v>34.187393013782589</v>
      </c>
      <c r="M98" s="205">
        <f t="shared" si="7"/>
        <v>19.183139157119879</v>
      </c>
      <c r="N98" s="205">
        <f t="shared" si="7"/>
        <v>32.093852683971591</v>
      </c>
      <c r="O98" s="205">
        <f t="shared" si="7"/>
        <v>62.137865111480913</v>
      </c>
      <c r="P98" s="205">
        <f t="shared" si="7"/>
        <v>71.248783534914807</v>
      </c>
      <c r="Q98" s="205">
        <f t="shared" si="7"/>
        <v>67.442094188729044</v>
      </c>
      <c r="R98" s="205">
        <f t="shared" si="7"/>
        <v>65.881416259986381</v>
      </c>
      <c r="S98" s="205">
        <f t="shared" si="7"/>
        <v>58.067116679480065</v>
      </c>
      <c r="T98" s="205">
        <f t="shared" si="7"/>
        <v>58.866478941599539</v>
      </c>
      <c r="U98" s="205">
        <f t="shared" si="7"/>
        <v>66.804441491567204</v>
      </c>
      <c r="V98" s="205">
        <f t="shared" si="7"/>
        <v>85.289536918563243</v>
      </c>
      <c r="W98" s="205">
        <f t="shared" si="7"/>
        <v>89.878159291272411</v>
      </c>
    </row>
    <row r="99" spans="1:23" ht="12" customHeight="1" x14ac:dyDescent="0.25">
      <c r="A99" s="25" t="s">
        <v>16</v>
      </c>
      <c r="B99" s="211">
        <f>ISI!B$54</f>
        <v>0</v>
      </c>
      <c r="C99" s="211">
        <f>ISI!C$54</f>
        <v>0</v>
      </c>
      <c r="D99" s="211">
        <f>ISI!D$54</f>
        <v>0</v>
      </c>
      <c r="E99" s="211">
        <f>ISI!E$54</f>
        <v>0</v>
      </c>
      <c r="F99" s="211">
        <f>ISI!F$54</f>
        <v>0</v>
      </c>
      <c r="G99" s="211">
        <f>ISI!G$54</f>
        <v>0</v>
      </c>
      <c r="H99" s="211">
        <f>ISI!H$54</f>
        <v>0</v>
      </c>
      <c r="I99" s="211">
        <f>ISI!I$54</f>
        <v>0</v>
      </c>
      <c r="J99" s="211">
        <f>ISI!J$54</f>
        <v>0</v>
      </c>
      <c r="K99" s="211">
        <f>ISI!K$54</f>
        <v>0</v>
      </c>
      <c r="L99" s="211">
        <f>ISI!L$54</f>
        <v>0</v>
      </c>
      <c r="M99" s="211">
        <f>ISI!M$54</f>
        <v>0</v>
      </c>
      <c r="N99" s="211">
        <f>ISI!N$54</f>
        <v>0</v>
      </c>
      <c r="O99" s="211">
        <f>ISI!O$54</f>
        <v>0</v>
      </c>
      <c r="P99" s="211">
        <f>ISI!P$54</f>
        <v>0</v>
      </c>
      <c r="Q99" s="211">
        <f>ISI!Q$54</f>
        <v>0</v>
      </c>
      <c r="R99" s="211">
        <f>ISI!R$54</f>
        <v>0</v>
      </c>
      <c r="S99" s="211">
        <f>ISI!S$54</f>
        <v>0</v>
      </c>
      <c r="T99" s="211">
        <f>ISI!T$54</f>
        <v>0</v>
      </c>
      <c r="U99" s="211">
        <f>ISI!U$54</f>
        <v>0</v>
      </c>
      <c r="V99" s="211">
        <f>ISI!V$54</f>
        <v>0</v>
      </c>
      <c r="W99" s="211">
        <f>ISI!W$54</f>
        <v>0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0</v>
      </c>
      <c r="C101" s="206">
        <f>ISI!C$56</f>
        <v>0</v>
      </c>
      <c r="D101" s="206">
        <f>ISI!D$56</f>
        <v>0</v>
      </c>
      <c r="E101" s="206">
        <f>ISI!E$56</f>
        <v>0</v>
      </c>
      <c r="F101" s="206">
        <f>ISI!F$56</f>
        <v>0</v>
      </c>
      <c r="G101" s="206">
        <f>ISI!G$56</f>
        <v>0</v>
      </c>
      <c r="H101" s="206">
        <f>ISI!H$56</f>
        <v>0</v>
      </c>
      <c r="I101" s="206">
        <f>ISI!I$56</f>
        <v>0</v>
      </c>
      <c r="J101" s="206">
        <f>ISI!J$56</f>
        <v>0</v>
      </c>
      <c r="K101" s="206">
        <f>ISI!K$56</f>
        <v>0</v>
      </c>
      <c r="L101" s="206">
        <f>ISI!L$56</f>
        <v>0</v>
      </c>
      <c r="M101" s="206">
        <f>ISI!M$56</f>
        <v>0</v>
      </c>
      <c r="N101" s="206">
        <f>ISI!N$56</f>
        <v>0</v>
      </c>
      <c r="O101" s="206">
        <f>ISI!O$56</f>
        <v>0</v>
      </c>
      <c r="P101" s="206">
        <f>ISI!P$56</f>
        <v>0</v>
      </c>
      <c r="Q101" s="206">
        <f>ISI!Q$56</f>
        <v>0</v>
      </c>
      <c r="R101" s="206">
        <f>ISI!R$56</f>
        <v>0</v>
      </c>
      <c r="S101" s="206">
        <f>ISI!S$56</f>
        <v>0</v>
      </c>
      <c r="T101" s="206">
        <f>ISI!T$56</f>
        <v>0</v>
      </c>
      <c r="U101" s="206">
        <f>ISI!U$56</f>
        <v>0</v>
      </c>
      <c r="V101" s="206">
        <f>ISI!V$56</f>
        <v>0</v>
      </c>
      <c r="W101" s="206">
        <f>ISI!W$56</f>
        <v>0</v>
      </c>
    </row>
    <row r="102" spans="1:23" ht="12" customHeight="1" x14ac:dyDescent="0.25">
      <c r="A102" s="13" t="s">
        <v>20</v>
      </c>
      <c r="B102" s="207">
        <f>NFM!B$73</f>
        <v>0</v>
      </c>
      <c r="C102" s="207">
        <f>NFM!C$73</f>
        <v>0</v>
      </c>
      <c r="D102" s="207">
        <f>NFM!D$73</f>
        <v>0</v>
      </c>
      <c r="E102" s="207">
        <f>NFM!E$73</f>
        <v>0</v>
      </c>
      <c r="F102" s="207">
        <f>NFM!F$73</f>
        <v>0</v>
      </c>
      <c r="G102" s="207">
        <f>NFM!G$73</f>
        <v>0</v>
      </c>
      <c r="H102" s="207">
        <f>NFM!H$73</f>
        <v>0</v>
      </c>
      <c r="I102" s="207">
        <f>NFM!I$73</f>
        <v>0</v>
      </c>
      <c r="J102" s="207">
        <f>NFM!J$73</f>
        <v>0</v>
      </c>
      <c r="K102" s="207">
        <f>NFM!K$73</f>
        <v>0</v>
      </c>
      <c r="L102" s="207">
        <f>NFM!L$73</f>
        <v>0</v>
      </c>
      <c r="M102" s="207">
        <f>NFM!M$73</f>
        <v>0</v>
      </c>
      <c r="N102" s="207">
        <f>NFM!N$73</f>
        <v>0</v>
      </c>
      <c r="O102" s="207">
        <f>NFM!O$73</f>
        <v>0</v>
      </c>
      <c r="P102" s="207">
        <f>NFM!P$73</f>
        <v>0</v>
      </c>
      <c r="Q102" s="207">
        <f>NFM!Q$73</f>
        <v>0</v>
      </c>
      <c r="R102" s="207">
        <f>NFM!R$73</f>
        <v>0</v>
      </c>
      <c r="S102" s="207">
        <f>NFM!S$73</f>
        <v>0</v>
      </c>
      <c r="T102" s="207">
        <f>NFM!T$73</f>
        <v>0</v>
      </c>
      <c r="U102" s="207">
        <f>NFM!U$73</f>
        <v>0</v>
      </c>
      <c r="V102" s="207">
        <f>NFM!V$73</f>
        <v>0</v>
      </c>
      <c r="W102" s="207">
        <f>NFM!W$73</f>
        <v>0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0</v>
      </c>
      <c r="C107" s="206">
        <f>NFM!C$78</f>
        <v>0</v>
      </c>
      <c r="D107" s="206">
        <f>NFM!D$78</f>
        <v>0</v>
      </c>
      <c r="E107" s="206">
        <f>NFM!E$78</f>
        <v>0</v>
      </c>
      <c r="F107" s="206">
        <f>NFM!F$78</f>
        <v>0</v>
      </c>
      <c r="G107" s="206">
        <f>NFM!G$78</f>
        <v>0</v>
      </c>
      <c r="H107" s="206">
        <f>NFM!H$78</f>
        <v>0</v>
      </c>
      <c r="I107" s="206">
        <f>NFM!I$78</f>
        <v>0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</v>
      </c>
      <c r="Q107" s="206">
        <f>NFM!Q$78</f>
        <v>0</v>
      </c>
      <c r="R107" s="206">
        <f>NFM!R$78</f>
        <v>0</v>
      </c>
      <c r="S107" s="206">
        <f>NFM!S$78</f>
        <v>0</v>
      </c>
      <c r="T107" s="206">
        <f>NFM!T$78</f>
        <v>0</v>
      </c>
      <c r="U107" s="206">
        <f>NFM!U$78</f>
        <v>0</v>
      </c>
      <c r="V107" s="206">
        <f>NFM!V$78</f>
        <v>0</v>
      </c>
      <c r="W107" s="206">
        <f>NFM!W$78</f>
        <v>0</v>
      </c>
    </row>
    <row r="108" spans="1:23" ht="12" customHeight="1" x14ac:dyDescent="0.25">
      <c r="A108" s="13" t="s">
        <v>21</v>
      </c>
      <c r="B108" s="207">
        <f>CHI!B$79</f>
        <v>0</v>
      </c>
      <c r="C108" s="207">
        <f>CHI!C$79</f>
        <v>0</v>
      </c>
      <c r="D108" s="207">
        <f>CHI!D$79</f>
        <v>0</v>
      </c>
      <c r="E108" s="207">
        <f>CHI!E$79</f>
        <v>0</v>
      </c>
      <c r="F108" s="207">
        <f>CHI!F$79</f>
        <v>0</v>
      </c>
      <c r="G108" s="207">
        <f>CHI!G$79</f>
        <v>0</v>
      </c>
      <c r="H108" s="207">
        <f>CHI!H$79</f>
        <v>0</v>
      </c>
      <c r="I108" s="207">
        <f>CHI!I$79</f>
        <v>0</v>
      </c>
      <c r="J108" s="207">
        <f>CHI!J$79</f>
        <v>0</v>
      </c>
      <c r="K108" s="207">
        <f>CHI!K$79</f>
        <v>0</v>
      </c>
      <c r="L108" s="207">
        <f>CHI!L$79</f>
        <v>9.6252749999999998E-2</v>
      </c>
      <c r="M108" s="207">
        <f>CHI!M$79</f>
        <v>0.12883749999999999</v>
      </c>
      <c r="N108" s="207">
        <f>CHI!N$79</f>
        <v>3.3596750000000002E-2</v>
      </c>
      <c r="O108" s="207">
        <f>CHI!O$79</f>
        <v>3.3599499999999997E-2</v>
      </c>
      <c r="P108" s="207">
        <f>CHI!P$79</f>
        <v>7.0144250000000005E-2</v>
      </c>
      <c r="Q108" s="207">
        <f>CHI!Q$79</f>
        <v>7.0104374999999997E-2</v>
      </c>
      <c r="R108" s="207">
        <f>CHI!R$79</f>
        <v>3.4526250000000001E-2</v>
      </c>
      <c r="S108" s="207">
        <f>CHI!S$79</f>
        <v>3.5310000000000001E-2</v>
      </c>
      <c r="T108" s="207">
        <f>CHI!T$79</f>
        <v>9.2238038416798354</v>
      </c>
      <c r="U108" s="207">
        <f>CHI!U$79</f>
        <v>7.2735356422422228</v>
      </c>
      <c r="V108" s="207">
        <f>CHI!V$79</f>
        <v>7.7199590971698129</v>
      </c>
      <c r="W108" s="207">
        <f>CHI!W$79</f>
        <v>6.8823323374376306</v>
      </c>
    </row>
    <row r="109" spans="1:23" ht="12" customHeight="1" x14ac:dyDescent="0.25">
      <c r="A109" s="14" t="s">
        <v>57</v>
      </c>
      <c r="B109" s="206">
        <f>CHI!B$80</f>
        <v>0</v>
      </c>
      <c r="C109" s="206">
        <f>CHI!C$80</f>
        <v>0</v>
      </c>
      <c r="D109" s="206">
        <f>CHI!D$80</f>
        <v>0</v>
      </c>
      <c r="E109" s="206">
        <f>CHI!E$80</f>
        <v>0</v>
      </c>
      <c r="F109" s="206">
        <f>CHI!F$80</f>
        <v>0</v>
      </c>
      <c r="G109" s="206">
        <f>CHI!G$80</f>
        <v>0</v>
      </c>
      <c r="H109" s="206">
        <f>CHI!H$80</f>
        <v>0</v>
      </c>
      <c r="I109" s="206">
        <f>CHI!I$80</f>
        <v>0</v>
      </c>
      <c r="J109" s="206">
        <f>CHI!J$80</f>
        <v>0</v>
      </c>
      <c r="K109" s="206">
        <f>CHI!K$80</f>
        <v>0</v>
      </c>
      <c r="L109" s="206">
        <f>CHI!L$80</f>
        <v>0</v>
      </c>
      <c r="M109" s="206">
        <f>CHI!M$80</f>
        <v>0</v>
      </c>
      <c r="N109" s="206">
        <f>CHI!N$80</f>
        <v>0</v>
      </c>
      <c r="O109" s="206">
        <f>CHI!O$80</f>
        <v>0</v>
      </c>
      <c r="P109" s="206">
        <f>CHI!P$80</f>
        <v>0</v>
      </c>
      <c r="Q109" s="206">
        <f>CHI!Q$80</f>
        <v>0</v>
      </c>
      <c r="R109" s="206">
        <f>CHI!R$80</f>
        <v>0</v>
      </c>
      <c r="S109" s="206">
        <f>CHI!S$80</f>
        <v>0</v>
      </c>
      <c r="T109" s="206">
        <f>CHI!T$80</f>
        <v>0</v>
      </c>
      <c r="U109" s="206">
        <f>CHI!U$80</f>
        <v>0</v>
      </c>
      <c r="V109" s="206">
        <f>CHI!V$80</f>
        <v>0</v>
      </c>
      <c r="W109" s="206">
        <f>CHI!W$80</f>
        <v>0</v>
      </c>
    </row>
    <row r="110" spans="1:23" ht="12" customHeight="1" x14ac:dyDescent="0.25">
      <c r="A110" s="14" t="s">
        <v>47</v>
      </c>
      <c r="B110" s="206">
        <f>CHI!B$81</f>
        <v>0</v>
      </c>
      <c r="C110" s="206">
        <f>CHI!C$81</f>
        <v>0</v>
      </c>
      <c r="D110" s="206">
        <f>CHI!D$81</f>
        <v>0</v>
      </c>
      <c r="E110" s="206">
        <f>CHI!E$81</f>
        <v>0</v>
      </c>
      <c r="F110" s="206">
        <f>CHI!F$81</f>
        <v>0</v>
      </c>
      <c r="G110" s="206">
        <f>CHI!G$81</f>
        <v>0</v>
      </c>
      <c r="H110" s="206">
        <f>CHI!H$81</f>
        <v>0</v>
      </c>
      <c r="I110" s="206">
        <f>CHI!I$81</f>
        <v>0</v>
      </c>
      <c r="J110" s="206">
        <f>CHI!J$81</f>
        <v>0</v>
      </c>
      <c r="K110" s="206">
        <f>CHI!K$81</f>
        <v>0</v>
      </c>
      <c r="L110" s="206">
        <f>CHI!L$81</f>
        <v>9.6252749999999998E-2</v>
      </c>
      <c r="M110" s="206">
        <f>CHI!M$81</f>
        <v>0.12883749999999999</v>
      </c>
      <c r="N110" s="206">
        <f>CHI!N$81</f>
        <v>3.3596750000000002E-2</v>
      </c>
      <c r="O110" s="206">
        <f>CHI!O$81</f>
        <v>3.3599499999999997E-2</v>
      </c>
      <c r="P110" s="206">
        <f>CHI!P$81</f>
        <v>7.0144250000000005E-2</v>
      </c>
      <c r="Q110" s="206">
        <f>CHI!Q$81</f>
        <v>7.0104374999999997E-2</v>
      </c>
      <c r="R110" s="206">
        <f>CHI!R$81</f>
        <v>3.4526250000000001E-2</v>
      </c>
      <c r="S110" s="206">
        <f>CHI!S$81</f>
        <v>3.5310000000000001E-2</v>
      </c>
      <c r="T110" s="206">
        <f>CHI!T$81</f>
        <v>6.8434758187517266</v>
      </c>
      <c r="U110" s="206">
        <f>CHI!U$81</f>
        <v>5.2924520026149846</v>
      </c>
      <c r="V110" s="206">
        <f>CHI!V$81</f>
        <v>5.3795403358483016</v>
      </c>
      <c r="W110" s="206">
        <f>CHI!W$81</f>
        <v>5.3919289081789366</v>
      </c>
    </row>
    <row r="111" spans="1:23" ht="12" customHeight="1" x14ac:dyDescent="0.25">
      <c r="A111" s="14" t="s">
        <v>48</v>
      </c>
      <c r="B111" s="206">
        <f>CHI!B$82</f>
        <v>0</v>
      </c>
      <c r="C111" s="206">
        <f>CHI!C$82</f>
        <v>0</v>
      </c>
      <c r="D111" s="206">
        <f>CHI!D$82</f>
        <v>0</v>
      </c>
      <c r="E111" s="206">
        <f>CHI!E$82</f>
        <v>0</v>
      </c>
      <c r="F111" s="206">
        <f>CHI!F$82</f>
        <v>0</v>
      </c>
      <c r="G111" s="206">
        <f>CHI!G$82</f>
        <v>0</v>
      </c>
      <c r="H111" s="206">
        <f>CHI!H$82</f>
        <v>0</v>
      </c>
      <c r="I111" s="206">
        <f>CHI!I$82</f>
        <v>0</v>
      </c>
      <c r="J111" s="206">
        <f>CHI!J$82</f>
        <v>0</v>
      </c>
      <c r="K111" s="206">
        <f>CHI!K$82</f>
        <v>0</v>
      </c>
      <c r="L111" s="206">
        <f>CHI!L$82</f>
        <v>0</v>
      </c>
      <c r="M111" s="206">
        <f>CHI!M$82</f>
        <v>0</v>
      </c>
      <c r="N111" s="206">
        <f>CHI!N$82</f>
        <v>0</v>
      </c>
      <c r="O111" s="206">
        <f>CHI!O$82</f>
        <v>0</v>
      </c>
      <c r="P111" s="206">
        <f>CHI!P$82</f>
        <v>0</v>
      </c>
      <c r="Q111" s="206">
        <f>CHI!Q$82</f>
        <v>0</v>
      </c>
      <c r="R111" s="206">
        <f>CHI!R$82</f>
        <v>0</v>
      </c>
      <c r="S111" s="206">
        <f>CHI!S$82</f>
        <v>0</v>
      </c>
      <c r="T111" s="206">
        <f>CHI!T$82</f>
        <v>2.3803280229281092</v>
      </c>
      <c r="U111" s="206">
        <f>CHI!U$82</f>
        <v>1.981083639627238</v>
      </c>
      <c r="V111" s="206">
        <f>CHI!V$82</f>
        <v>2.3404187613215108</v>
      </c>
      <c r="W111" s="206">
        <f>CHI!W$82</f>
        <v>1.4904034292586941</v>
      </c>
    </row>
    <row r="112" spans="1:23" ht="12" customHeight="1" x14ac:dyDescent="0.25">
      <c r="A112" s="13" t="s">
        <v>22</v>
      </c>
      <c r="B112" s="207">
        <f>NMM!B$59</f>
        <v>0</v>
      </c>
      <c r="C112" s="207">
        <f>NMM!C$59</f>
        <v>0</v>
      </c>
      <c r="D112" s="207">
        <f>NMM!D$59</f>
        <v>0</v>
      </c>
      <c r="E112" s="207">
        <f>NMM!E$59</f>
        <v>0</v>
      </c>
      <c r="F112" s="207">
        <f>NMM!F$59</f>
        <v>0</v>
      </c>
      <c r="G112" s="207">
        <f>NMM!G$59</f>
        <v>0</v>
      </c>
      <c r="H112" s="207">
        <f>NMM!H$59</f>
        <v>0</v>
      </c>
      <c r="I112" s="207">
        <f>NMM!I$59</f>
        <v>0</v>
      </c>
      <c r="J112" s="207">
        <f>NMM!J$59</f>
        <v>0</v>
      </c>
      <c r="K112" s="207">
        <f>NMM!K$59</f>
        <v>0</v>
      </c>
      <c r="L112" s="207">
        <f>NMM!L$59</f>
        <v>0</v>
      </c>
      <c r="M112" s="207">
        <f>NMM!M$59</f>
        <v>0</v>
      </c>
      <c r="N112" s="207">
        <f>NMM!N$59</f>
        <v>0</v>
      </c>
      <c r="O112" s="207">
        <f>NMM!O$59</f>
        <v>0</v>
      </c>
      <c r="P112" s="207">
        <f>NMM!P$59</f>
        <v>0</v>
      </c>
      <c r="Q112" s="207">
        <f>NMM!Q$59</f>
        <v>0</v>
      </c>
      <c r="R112" s="207">
        <f>NMM!R$59</f>
        <v>0</v>
      </c>
      <c r="S112" s="207">
        <f>NMM!S$59</f>
        <v>0</v>
      </c>
      <c r="T112" s="207">
        <f>NMM!T$59</f>
        <v>0</v>
      </c>
      <c r="U112" s="207">
        <f>NMM!U$59</f>
        <v>0</v>
      </c>
      <c r="V112" s="207">
        <f>NMM!V$59</f>
        <v>0</v>
      </c>
      <c r="W112" s="207">
        <f>NMM!W$59</f>
        <v>0</v>
      </c>
    </row>
    <row r="113" spans="1:23" ht="12" customHeight="1" x14ac:dyDescent="0.25">
      <c r="A113" s="14" t="s">
        <v>49</v>
      </c>
      <c r="B113" s="206">
        <f>NMM!B$60</f>
        <v>0</v>
      </c>
      <c r="C113" s="206">
        <f>NMM!C$60</f>
        <v>0</v>
      </c>
      <c r="D113" s="206">
        <f>NMM!D$60</f>
        <v>0</v>
      </c>
      <c r="E113" s="206">
        <f>NMM!E$60</f>
        <v>0</v>
      </c>
      <c r="F113" s="206">
        <f>NMM!F$60</f>
        <v>0</v>
      </c>
      <c r="G113" s="206">
        <f>NMM!G$60</f>
        <v>0</v>
      </c>
      <c r="H113" s="206">
        <f>NMM!H$60</f>
        <v>0</v>
      </c>
      <c r="I113" s="206">
        <f>NMM!I$60</f>
        <v>0</v>
      </c>
      <c r="J113" s="206">
        <f>NMM!J$60</f>
        <v>0</v>
      </c>
      <c r="K113" s="206">
        <f>NMM!K$60</f>
        <v>0</v>
      </c>
      <c r="L113" s="206">
        <f>NMM!L$60</f>
        <v>0</v>
      </c>
      <c r="M113" s="206">
        <f>NMM!M$60</f>
        <v>0</v>
      </c>
      <c r="N113" s="206">
        <f>NMM!N$60</f>
        <v>0</v>
      </c>
      <c r="O113" s="206">
        <f>NMM!O$60</f>
        <v>0</v>
      </c>
      <c r="P113" s="206">
        <f>NMM!P$60</f>
        <v>0</v>
      </c>
      <c r="Q113" s="206">
        <f>NMM!Q$60</f>
        <v>0</v>
      </c>
      <c r="R113" s="206">
        <f>NMM!R$60</f>
        <v>0</v>
      </c>
      <c r="S113" s="206">
        <f>NMM!S$60</f>
        <v>0</v>
      </c>
      <c r="T113" s="206">
        <f>NMM!T$60</f>
        <v>0</v>
      </c>
      <c r="U113" s="206">
        <f>NMM!U$60</f>
        <v>0</v>
      </c>
      <c r="V113" s="206">
        <f>NMM!V$60</f>
        <v>0</v>
      </c>
      <c r="W113" s="206">
        <f>NMM!W$60</f>
        <v>0</v>
      </c>
    </row>
    <row r="114" spans="1:23" ht="12" customHeight="1" x14ac:dyDescent="0.25">
      <c r="A114" s="14" t="s">
        <v>50</v>
      </c>
      <c r="B114" s="206">
        <f>NMM!B$61</f>
        <v>0</v>
      </c>
      <c r="C114" s="206">
        <f>NMM!C$61</f>
        <v>0</v>
      </c>
      <c r="D114" s="206">
        <f>NMM!D$61</f>
        <v>0</v>
      </c>
      <c r="E114" s="206">
        <f>NMM!E$61</f>
        <v>0</v>
      </c>
      <c r="F114" s="206">
        <f>NMM!F$61</f>
        <v>0</v>
      </c>
      <c r="G114" s="206">
        <f>NMM!G$61</f>
        <v>0</v>
      </c>
      <c r="H114" s="206">
        <f>NMM!H$61</f>
        <v>0</v>
      </c>
      <c r="I114" s="206">
        <f>NMM!I$61</f>
        <v>0</v>
      </c>
      <c r="J114" s="206">
        <f>NMM!J$61</f>
        <v>0</v>
      </c>
      <c r="K114" s="206">
        <f>NMM!K$61</f>
        <v>0</v>
      </c>
      <c r="L114" s="206">
        <f>NMM!L$61</f>
        <v>0</v>
      </c>
      <c r="M114" s="206">
        <f>NMM!M$61</f>
        <v>0</v>
      </c>
      <c r="N114" s="206">
        <f>NMM!N$61</f>
        <v>0</v>
      </c>
      <c r="O114" s="206">
        <f>NMM!O$61</f>
        <v>0</v>
      </c>
      <c r="P114" s="206">
        <f>NMM!P$61</f>
        <v>0</v>
      </c>
      <c r="Q114" s="206">
        <f>NMM!Q$61</f>
        <v>0</v>
      </c>
      <c r="R114" s="206">
        <f>NMM!R$61</f>
        <v>0</v>
      </c>
      <c r="S114" s="206">
        <f>NMM!S$61</f>
        <v>0</v>
      </c>
      <c r="T114" s="206">
        <f>NMM!T$61</f>
        <v>0</v>
      </c>
      <c r="U114" s="206">
        <f>NMM!U$61</f>
        <v>0</v>
      </c>
      <c r="V114" s="206">
        <f>NMM!V$61</f>
        <v>0</v>
      </c>
      <c r="W114" s="206">
        <f>NMM!W$61</f>
        <v>0</v>
      </c>
    </row>
    <row r="115" spans="1:23" ht="12" customHeight="1" x14ac:dyDescent="0.25">
      <c r="A115" s="14" t="s">
        <v>58</v>
      </c>
      <c r="B115" s="206">
        <f>NMM!B$62</f>
        <v>0</v>
      </c>
      <c r="C115" s="206">
        <f>NMM!C$62</f>
        <v>0</v>
      </c>
      <c r="D115" s="206">
        <f>NMM!D$62</f>
        <v>0</v>
      </c>
      <c r="E115" s="206">
        <f>NMM!E$62</f>
        <v>0</v>
      </c>
      <c r="F115" s="206">
        <f>NMM!F$62</f>
        <v>0</v>
      </c>
      <c r="G115" s="206">
        <f>NMM!G$62</f>
        <v>0</v>
      </c>
      <c r="H115" s="206">
        <f>NMM!H$62</f>
        <v>0</v>
      </c>
      <c r="I115" s="206">
        <f>NMM!I$62</f>
        <v>0</v>
      </c>
      <c r="J115" s="206">
        <f>NMM!J$62</f>
        <v>0</v>
      </c>
      <c r="K115" s="206">
        <f>NMM!K$62</f>
        <v>0</v>
      </c>
      <c r="L115" s="206">
        <f>NMM!L$62</f>
        <v>0</v>
      </c>
      <c r="M115" s="206">
        <f>NMM!M$62</f>
        <v>0</v>
      </c>
      <c r="N115" s="206">
        <f>NMM!N$62</f>
        <v>0</v>
      </c>
      <c r="O115" s="206">
        <f>NMM!O$62</f>
        <v>0</v>
      </c>
      <c r="P115" s="206">
        <f>NMM!P$62</f>
        <v>0</v>
      </c>
      <c r="Q115" s="206">
        <f>NMM!Q$62</f>
        <v>0</v>
      </c>
      <c r="R115" s="206">
        <f>NMM!R$62</f>
        <v>0</v>
      </c>
      <c r="S115" s="206">
        <f>NMM!S$62</f>
        <v>0</v>
      </c>
      <c r="T115" s="206">
        <f>NMM!T$62</f>
        <v>0</v>
      </c>
      <c r="U115" s="206">
        <f>NMM!U$62</f>
        <v>0</v>
      </c>
      <c r="V115" s="206">
        <f>NMM!V$62</f>
        <v>0</v>
      </c>
      <c r="W115" s="206">
        <f>NMM!W$62</f>
        <v>0</v>
      </c>
    </row>
    <row r="116" spans="1:23" ht="12" customHeight="1" x14ac:dyDescent="0.25">
      <c r="A116" s="13" t="s">
        <v>23</v>
      </c>
      <c r="B116" s="207">
        <f>PPA!B$57</f>
        <v>0</v>
      </c>
      <c r="C116" s="207">
        <f>PPA!C$57</f>
        <v>0</v>
      </c>
      <c r="D116" s="207">
        <f>PPA!D$57</f>
        <v>0</v>
      </c>
      <c r="E116" s="207">
        <f>PPA!E$57</f>
        <v>0</v>
      </c>
      <c r="F116" s="207">
        <f>PPA!F$57</f>
        <v>0</v>
      </c>
      <c r="G116" s="207">
        <f>PPA!G$57</f>
        <v>0</v>
      </c>
      <c r="H116" s="207">
        <f>PPA!H$57</f>
        <v>0</v>
      </c>
      <c r="I116" s="207">
        <f>PPA!I$57</f>
        <v>0</v>
      </c>
      <c r="J116" s="207">
        <f>PPA!J$57</f>
        <v>0</v>
      </c>
      <c r="K116" s="207">
        <f>PPA!K$57</f>
        <v>0</v>
      </c>
      <c r="L116" s="207">
        <f>PPA!L$57</f>
        <v>0</v>
      </c>
      <c r="M116" s="207">
        <f>PPA!M$57</f>
        <v>0</v>
      </c>
      <c r="N116" s="207">
        <f>PPA!N$57</f>
        <v>0</v>
      </c>
      <c r="O116" s="207">
        <f>PPA!O$57</f>
        <v>0</v>
      </c>
      <c r="P116" s="207">
        <f>PPA!P$57</f>
        <v>0</v>
      </c>
      <c r="Q116" s="207">
        <f>PPA!Q$57</f>
        <v>0</v>
      </c>
      <c r="R116" s="207">
        <f>PPA!R$57</f>
        <v>0</v>
      </c>
      <c r="S116" s="207">
        <f>PPA!S$57</f>
        <v>0</v>
      </c>
      <c r="T116" s="207">
        <f>PPA!T$57</f>
        <v>9.6033581358448417E-3</v>
      </c>
      <c r="U116" s="207">
        <f>PPA!U$57</f>
        <v>3.1744439230170889E-2</v>
      </c>
      <c r="V116" s="207">
        <f>PPA!V$57</f>
        <v>1.6005599631425178E-2</v>
      </c>
      <c r="W116" s="207">
        <f>PPA!W$57</f>
        <v>1.9206719552875579E-2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0</v>
      </c>
      <c r="K117" s="206">
        <f>PPA!K$58</f>
        <v>0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0</v>
      </c>
      <c r="W117" s="206">
        <f>PPA!W$58</f>
        <v>0</v>
      </c>
    </row>
    <row r="118" spans="1:23" ht="12" customHeight="1" x14ac:dyDescent="0.25">
      <c r="A118" s="14" t="s">
        <v>59</v>
      </c>
      <c r="B118" s="206">
        <f>PPA!B$59</f>
        <v>0</v>
      </c>
      <c r="C118" s="206">
        <f>PPA!C$59</f>
        <v>0</v>
      </c>
      <c r="D118" s="206">
        <f>PPA!D$59</f>
        <v>0</v>
      </c>
      <c r="E118" s="206">
        <f>PPA!E$59</f>
        <v>0</v>
      </c>
      <c r="F118" s="206">
        <f>PPA!F$59</f>
        <v>0</v>
      </c>
      <c r="G118" s="206">
        <f>PPA!G$59</f>
        <v>0</v>
      </c>
      <c r="H118" s="206">
        <f>PPA!H$59</f>
        <v>0</v>
      </c>
      <c r="I118" s="206">
        <f>PPA!I$59</f>
        <v>0</v>
      </c>
      <c r="J118" s="206">
        <f>PPA!J$59</f>
        <v>0</v>
      </c>
      <c r="K118" s="206">
        <f>PPA!K$59</f>
        <v>0</v>
      </c>
      <c r="L118" s="206">
        <f>PPA!L$59</f>
        <v>0</v>
      </c>
      <c r="M118" s="206">
        <f>PPA!M$59</f>
        <v>0</v>
      </c>
      <c r="N118" s="206">
        <f>PPA!N$59</f>
        <v>0</v>
      </c>
      <c r="O118" s="206">
        <f>PPA!O$59</f>
        <v>0</v>
      </c>
      <c r="P118" s="206">
        <f>PPA!P$59</f>
        <v>0</v>
      </c>
      <c r="Q118" s="206">
        <f>PPA!Q$59</f>
        <v>0</v>
      </c>
      <c r="R118" s="206">
        <f>PPA!R$59</f>
        <v>0</v>
      </c>
      <c r="S118" s="206">
        <f>PPA!S$59</f>
        <v>0</v>
      </c>
      <c r="T118" s="206">
        <f>PPA!T$59</f>
        <v>0</v>
      </c>
      <c r="U118" s="206">
        <f>PPA!U$59</f>
        <v>0</v>
      </c>
      <c r="V118" s="206">
        <f>PPA!V$59</f>
        <v>0</v>
      </c>
      <c r="W118" s="206">
        <f>PPA!W$59</f>
        <v>0</v>
      </c>
    </row>
    <row r="119" spans="1:23" ht="12" customHeight="1" x14ac:dyDescent="0.25">
      <c r="A119" s="14" t="s">
        <v>60</v>
      </c>
      <c r="B119" s="206">
        <f>PPA!B$60</f>
        <v>0</v>
      </c>
      <c r="C119" s="206">
        <f>PPA!C$60</f>
        <v>0</v>
      </c>
      <c r="D119" s="206">
        <f>PPA!D$60</f>
        <v>0</v>
      </c>
      <c r="E119" s="206">
        <f>PPA!E$60</f>
        <v>0</v>
      </c>
      <c r="F119" s="206">
        <f>PPA!F$60</f>
        <v>0</v>
      </c>
      <c r="G119" s="206">
        <f>PPA!G$60</f>
        <v>0</v>
      </c>
      <c r="H119" s="206">
        <f>PPA!H$60</f>
        <v>0</v>
      </c>
      <c r="I119" s="206">
        <f>PPA!I$60</f>
        <v>0</v>
      </c>
      <c r="J119" s="206">
        <f>PPA!J$60</f>
        <v>0</v>
      </c>
      <c r="K119" s="206">
        <f>PPA!K$60</f>
        <v>0</v>
      </c>
      <c r="L119" s="206">
        <f>PPA!L$60</f>
        <v>0</v>
      </c>
      <c r="M119" s="206">
        <f>PPA!M$60</f>
        <v>0</v>
      </c>
      <c r="N119" s="206">
        <f>PPA!N$60</f>
        <v>0</v>
      </c>
      <c r="O119" s="206">
        <f>PPA!O$60</f>
        <v>0</v>
      </c>
      <c r="P119" s="206">
        <f>PPA!P$60</f>
        <v>0</v>
      </c>
      <c r="Q119" s="206">
        <f>PPA!Q$60</f>
        <v>0</v>
      </c>
      <c r="R119" s="206">
        <f>PPA!R$60</f>
        <v>0</v>
      </c>
      <c r="S119" s="206">
        <f>PPA!S$60</f>
        <v>0</v>
      </c>
      <c r="T119" s="206">
        <f>PPA!T$60</f>
        <v>9.6033581358448417E-3</v>
      </c>
      <c r="U119" s="206">
        <f>PPA!U$60</f>
        <v>3.1744439230170889E-2</v>
      </c>
      <c r="V119" s="206">
        <f>PPA!V$60</f>
        <v>1.6005599631425178E-2</v>
      </c>
      <c r="W119" s="206">
        <f>PPA!W$60</f>
        <v>1.9206719552875579E-2</v>
      </c>
    </row>
    <row r="120" spans="1:23" ht="12" customHeight="1" x14ac:dyDescent="0.25">
      <c r="A120" s="15" t="s">
        <v>61</v>
      </c>
      <c r="B120" s="208">
        <f>FBT!B$33</f>
        <v>0</v>
      </c>
      <c r="C120" s="208">
        <f>FBT!C$33</f>
        <v>0</v>
      </c>
      <c r="D120" s="208">
        <f>FBT!D$33</f>
        <v>0</v>
      </c>
      <c r="E120" s="208">
        <f>FBT!E$33</f>
        <v>0</v>
      </c>
      <c r="F120" s="208">
        <f>FBT!F$33</f>
        <v>0</v>
      </c>
      <c r="G120" s="208">
        <f>FBT!G$33</f>
        <v>0</v>
      </c>
      <c r="H120" s="208">
        <f>FBT!H$33</f>
        <v>0</v>
      </c>
      <c r="I120" s="208">
        <f>FBT!I$33</f>
        <v>0</v>
      </c>
      <c r="J120" s="208">
        <f>FBT!J$33</f>
        <v>0</v>
      </c>
      <c r="K120" s="208">
        <f>FBT!K$33</f>
        <v>0</v>
      </c>
      <c r="L120" s="208">
        <f>FBT!L$33</f>
        <v>0</v>
      </c>
      <c r="M120" s="208">
        <f>FBT!M$33</f>
        <v>0</v>
      </c>
      <c r="N120" s="208">
        <f>FBT!N$33</f>
        <v>0</v>
      </c>
      <c r="O120" s="208">
        <f>FBT!O$33</f>
        <v>0</v>
      </c>
      <c r="P120" s="208">
        <f>FBT!P$33</f>
        <v>0</v>
      </c>
      <c r="Q120" s="208">
        <f>FBT!Q$33</f>
        <v>0</v>
      </c>
      <c r="R120" s="208">
        <f>FBT!R$33</f>
        <v>0</v>
      </c>
      <c r="S120" s="208">
        <f>FBT!S$33</f>
        <v>0</v>
      </c>
      <c r="T120" s="208">
        <f>FBT!T$33</f>
        <v>13.62017736235954</v>
      </c>
      <c r="U120" s="208">
        <f>FBT!U$33</f>
        <v>11.526908401676479</v>
      </c>
      <c r="V120" s="208">
        <f>FBT!V$33</f>
        <v>11.584638721811899</v>
      </c>
      <c r="W120" s="208">
        <f>FBT!W$33</f>
        <v>11.586656522321411</v>
      </c>
    </row>
    <row r="121" spans="1:23" ht="12" customHeight="1" x14ac:dyDescent="0.25">
      <c r="A121" s="12" t="s">
        <v>62</v>
      </c>
      <c r="B121" s="206">
        <f>TRE!B$33</f>
        <v>0</v>
      </c>
      <c r="C121" s="206">
        <f>TRE!C$33</f>
        <v>0</v>
      </c>
      <c r="D121" s="206">
        <f>TRE!D$33</f>
        <v>0</v>
      </c>
      <c r="E121" s="206">
        <f>TRE!E$33</f>
        <v>0</v>
      </c>
      <c r="F121" s="206">
        <f>TRE!F$33</f>
        <v>0</v>
      </c>
      <c r="G121" s="206">
        <f>TRE!G$33</f>
        <v>0</v>
      </c>
      <c r="H121" s="206">
        <f>TRE!H$33</f>
        <v>0</v>
      </c>
      <c r="I121" s="206">
        <f>TRE!I$33</f>
        <v>0</v>
      </c>
      <c r="J121" s="206">
        <f>TRE!J$33</f>
        <v>0</v>
      </c>
      <c r="K121" s="206">
        <f>TRE!K$33</f>
        <v>0</v>
      </c>
      <c r="L121" s="206">
        <f>TRE!L$33</f>
        <v>0</v>
      </c>
      <c r="M121" s="206">
        <f>TRE!M$33</f>
        <v>0</v>
      </c>
      <c r="N121" s="206">
        <f>TRE!N$33</f>
        <v>0</v>
      </c>
      <c r="O121" s="206">
        <f>TRE!O$33</f>
        <v>0</v>
      </c>
      <c r="P121" s="206">
        <f>TRE!P$33</f>
        <v>0</v>
      </c>
      <c r="Q121" s="206">
        <f>TRE!Q$33</f>
        <v>0</v>
      </c>
      <c r="R121" s="206">
        <f>TRE!R$33</f>
        <v>0</v>
      </c>
      <c r="S121" s="206">
        <f>TRE!S$33</f>
        <v>0</v>
      </c>
      <c r="T121" s="206">
        <f>TRE!T$33</f>
        <v>5.9061615959584111E-3</v>
      </c>
      <c r="U121" s="206">
        <f>TRE!U$33</f>
        <v>5.9061615603190022E-3</v>
      </c>
      <c r="V121" s="206">
        <f>TRE!V$33</f>
        <v>8.971202192660406E-3</v>
      </c>
      <c r="W121" s="206">
        <f>TRE!W$33</f>
        <v>8.9712022681282914E-3</v>
      </c>
    </row>
    <row r="122" spans="1:23" ht="12" customHeight="1" x14ac:dyDescent="0.25">
      <c r="A122" s="12" t="s">
        <v>63</v>
      </c>
      <c r="B122" s="206">
        <f>MAE!B$33</f>
        <v>0</v>
      </c>
      <c r="C122" s="206">
        <f>MAE!C$33</f>
        <v>0</v>
      </c>
      <c r="D122" s="206">
        <f>MAE!D$33</f>
        <v>0</v>
      </c>
      <c r="E122" s="206">
        <f>MAE!E$33</f>
        <v>0</v>
      </c>
      <c r="F122" s="206">
        <f>MAE!F$33</f>
        <v>0</v>
      </c>
      <c r="G122" s="206">
        <f>MAE!G$33</f>
        <v>0</v>
      </c>
      <c r="H122" s="206">
        <f>MAE!H$33</f>
        <v>0</v>
      </c>
      <c r="I122" s="206">
        <f>MAE!I$33</f>
        <v>0</v>
      </c>
      <c r="J122" s="206">
        <f>MAE!J$33</f>
        <v>0</v>
      </c>
      <c r="K122" s="206">
        <f>MAE!K$33</f>
        <v>0</v>
      </c>
      <c r="L122" s="206">
        <f>MAE!L$33</f>
        <v>0</v>
      </c>
      <c r="M122" s="206">
        <f>MAE!M$33</f>
        <v>0</v>
      </c>
      <c r="N122" s="206">
        <f>MAE!N$33</f>
        <v>0</v>
      </c>
      <c r="O122" s="206">
        <f>MAE!O$33</f>
        <v>0</v>
      </c>
      <c r="P122" s="206">
        <f>MAE!P$33</f>
        <v>0</v>
      </c>
      <c r="Q122" s="206">
        <f>MAE!Q$33</f>
        <v>0</v>
      </c>
      <c r="R122" s="206">
        <f>MAE!R$33</f>
        <v>0</v>
      </c>
      <c r="S122" s="206">
        <f>MAE!S$33</f>
        <v>0</v>
      </c>
      <c r="T122" s="206">
        <f>MAE!T$33</f>
        <v>1.2595629615042081</v>
      </c>
      <c r="U122" s="206">
        <f>MAE!U$33</f>
        <v>1.4132552421085509</v>
      </c>
      <c r="V122" s="206">
        <f>MAE!V$33</f>
        <v>1.807322041767075</v>
      </c>
      <c r="W122" s="206">
        <f>MAE!W$33</f>
        <v>1.8945723617708079</v>
      </c>
    </row>
    <row r="123" spans="1:23" ht="12" customHeight="1" x14ac:dyDescent="0.25">
      <c r="A123" s="12" t="s">
        <v>64</v>
      </c>
      <c r="B123" s="206">
        <f>TEL!B$33</f>
        <v>0</v>
      </c>
      <c r="C123" s="206">
        <f>TEL!C$33</f>
        <v>0</v>
      </c>
      <c r="D123" s="206">
        <f>TEL!D$33</f>
        <v>0</v>
      </c>
      <c r="E123" s="206">
        <f>TEL!E$33</f>
        <v>0</v>
      </c>
      <c r="F123" s="206">
        <f>TEL!F$33</f>
        <v>0</v>
      </c>
      <c r="G123" s="206">
        <f>TEL!G$33</f>
        <v>0</v>
      </c>
      <c r="H123" s="206">
        <f>TEL!H$33</f>
        <v>0</v>
      </c>
      <c r="I123" s="206">
        <f>TEL!I$33</f>
        <v>0</v>
      </c>
      <c r="J123" s="206">
        <f>TEL!J$33</f>
        <v>0</v>
      </c>
      <c r="K123" s="206">
        <f>TEL!K$33</f>
        <v>0</v>
      </c>
      <c r="L123" s="206">
        <f>TEL!L$33</f>
        <v>0</v>
      </c>
      <c r="M123" s="206">
        <f>TEL!M$33</f>
        <v>0</v>
      </c>
      <c r="N123" s="206">
        <f>TEL!N$33</f>
        <v>0</v>
      </c>
      <c r="O123" s="206">
        <f>TEL!O$33</f>
        <v>0</v>
      </c>
      <c r="P123" s="206">
        <f>TEL!P$33</f>
        <v>0</v>
      </c>
      <c r="Q123" s="206">
        <f>TEL!Q$33</f>
        <v>0</v>
      </c>
      <c r="R123" s="206">
        <f>TEL!R$33</f>
        <v>0</v>
      </c>
      <c r="S123" s="206">
        <f>TEL!S$33</f>
        <v>0</v>
      </c>
      <c r="T123" s="206">
        <f>TEL!T$33</f>
        <v>2.6664879623753319</v>
      </c>
      <c r="U123" s="206">
        <f>TEL!U$33</f>
        <v>2.9036192413918211</v>
      </c>
      <c r="V123" s="206">
        <f>TEL!V$33</f>
        <v>2.3286106816728491</v>
      </c>
      <c r="W123" s="206">
        <f>TEL!W$33</f>
        <v>2.383583401421336</v>
      </c>
    </row>
    <row r="124" spans="1:23" ht="12" customHeight="1" x14ac:dyDescent="0.25">
      <c r="A124" s="12" t="s">
        <v>65</v>
      </c>
      <c r="B124" s="206">
        <f>WWP!B$33</f>
        <v>0</v>
      </c>
      <c r="C124" s="206">
        <f>WWP!C$33</f>
        <v>0</v>
      </c>
      <c r="D124" s="206">
        <f>WWP!D$33</f>
        <v>0</v>
      </c>
      <c r="E124" s="206">
        <f>WWP!E$33</f>
        <v>0</v>
      </c>
      <c r="F124" s="206">
        <f>WWP!F$33</f>
        <v>0</v>
      </c>
      <c r="G124" s="206">
        <f>WWP!G$33</f>
        <v>0</v>
      </c>
      <c r="H124" s="206">
        <f>WWP!H$33</f>
        <v>0</v>
      </c>
      <c r="I124" s="206">
        <f>WWP!I$33</f>
        <v>0</v>
      </c>
      <c r="J124" s="206">
        <f>WWP!J$33</f>
        <v>0</v>
      </c>
      <c r="K124" s="206">
        <f>WWP!K$33</f>
        <v>0</v>
      </c>
      <c r="L124" s="206">
        <f>WWP!L$33</f>
        <v>0</v>
      </c>
      <c r="M124" s="206">
        <f>WWP!M$33</f>
        <v>0</v>
      </c>
      <c r="N124" s="206">
        <f>WWP!N$33</f>
        <v>0</v>
      </c>
      <c r="O124" s="206">
        <f>WWP!O$33</f>
        <v>0</v>
      </c>
      <c r="P124" s="206">
        <f>WWP!P$33</f>
        <v>0</v>
      </c>
      <c r="Q124" s="206">
        <f>WWP!Q$33</f>
        <v>0</v>
      </c>
      <c r="R124" s="206">
        <f>WWP!R$33</f>
        <v>0</v>
      </c>
      <c r="S124" s="206">
        <f>WWP!S$33</f>
        <v>0</v>
      </c>
      <c r="T124" s="206">
        <f>WWP!T$33</f>
        <v>0</v>
      </c>
      <c r="U124" s="206">
        <f>WWP!U$33</f>
        <v>0</v>
      </c>
      <c r="V124" s="206">
        <f>WWP!V$33</f>
        <v>0</v>
      </c>
      <c r="W124" s="206">
        <f>WWP!W$33</f>
        <v>0</v>
      </c>
    </row>
    <row r="125" spans="1:23" ht="12" customHeight="1" x14ac:dyDescent="0.25">
      <c r="A125" s="12" t="s">
        <v>66</v>
      </c>
      <c r="B125" s="206">
        <f>OIS!B$33</f>
        <v>0</v>
      </c>
      <c r="C125" s="206">
        <f>OIS!C$33</f>
        <v>0</v>
      </c>
      <c r="D125" s="206">
        <f>OIS!D$33</f>
        <v>0</v>
      </c>
      <c r="E125" s="206">
        <f>OIS!E$33</f>
        <v>0</v>
      </c>
      <c r="F125" s="206">
        <f>OIS!F$33</f>
        <v>0</v>
      </c>
      <c r="G125" s="206">
        <f>OIS!G$33</f>
        <v>27.760893842942799</v>
      </c>
      <c r="H125" s="206">
        <f>OIS!H$33</f>
        <v>30.663544321587619</v>
      </c>
      <c r="I125" s="206">
        <f>OIS!I$33</f>
        <v>36.855482401585881</v>
      </c>
      <c r="J125" s="206">
        <f>OIS!J$33</f>
        <v>36.855482401679147</v>
      </c>
      <c r="K125" s="206">
        <f>OIS!K$33</f>
        <v>24.615144002921081</v>
      </c>
      <c r="L125" s="206">
        <f>OIS!L$33</f>
        <v>30.75402348239821</v>
      </c>
      <c r="M125" s="206">
        <f>OIS!M$33</f>
        <v>15.273899642165659</v>
      </c>
      <c r="N125" s="206">
        <f>OIS!N$33</f>
        <v>27.747988202695272</v>
      </c>
      <c r="O125" s="206">
        <f>OIS!O$33</f>
        <v>53.480789640031723</v>
      </c>
      <c r="P125" s="206">
        <f>OIS!P$33</f>
        <v>62.696571119350743</v>
      </c>
      <c r="Q125" s="206">
        <f>OIS!Q$33</f>
        <v>59.701082039710343</v>
      </c>
      <c r="R125" s="206">
        <f>OIS!R$33</f>
        <v>59.507536319654292</v>
      </c>
      <c r="S125" s="206">
        <f>OIS!S$33</f>
        <v>53.504862840321621</v>
      </c>
      <c r="T125" s="206">
        <f>OIS!T$33</f>
        <v>26.920734843278979</v>
      </c>
      <c r="U125" s="206">
        <f>OIS!U$33</f>
        <v>39.139380724303493</v>
      </c>
      <c r="V125" s="206">
        <f>OIS!V$33</f>
        <v>57.561694564492051</v>
      </c>
      <c r="W125" s="206">
        <f>OIS!W$33</f>
        <v>62.505192964281491</v>
      </c>
    </row>
    <row r="126" spans="1:23" ht="12" customHeight="1" x14ac:dyDescent="0.25">
      <c r="A126" s="28" t="s">
        <v>86</v>
      </c>
      <c r="B126" s="216">
        <f>Ind_Summary_emi!B43</f>
        <v>3.3781240380232598</v>
      </c>
      <c r="C126" s="216">
        <f>Ind_Summary_emi!C43</f>
        <v>3.4620149636500299</v>
      </c>
      <c r="D126" s="216">
        <f>Ind_Summary_emi!D43</f>
        <v>3.4101408617707798</v>
      </c>
      <c r="E126" s="216">
        <f>Ind_Summary_emi!E43</f>
        <v>3.42897439232256</v>
      </c>
      <c r="F126" s="216">
        <f>Ind_Summary_emi!F43</f>
        <v>3.1757078643360099</v>
      </c>
      <c r="G126" s="216">
        <f>Ind_Summary_emi!G43</f>
        <v>3.3551377935223199</v>
      </c>
      <c r="H126" s="216">
        <f>Ind_Summary_emi!H43</f>
        <v>3.95149079911518</v>
      </c>
      <c r="I126" s="216">
        <f>Ind_Summary_emi!I43</f>
        <v>3.21402428673853</v>
      </c>
      <c r="J126" s="216">
        <f>Ind_Summary_emi!J43</f>
        <v>3.5140761725622101</v>
      </c>
      <c r="K126" s="216">
        <f>Ind_Summary_emi!K43</f>
        <v>3.7552770929550801</v>
      </c>
      <c r="L126" s="216">
        <f>Ind_Summary_emi!L43</f>
        <v>3.3371167813843798</v>
      </c>
      <c r="M126" s="216">
        <f>Ind_Summary_emi!M43</f>
        <v>3.7804020149542201</v>
      </c>
      <c r="N126" s="216">
        <f>Ind_Summary_emi!N43</f>
        <v>4.3122677312763198</v>
      </c>
      <c r="O126" s="216">
        <f>Ind_Summary_emi!O43</f>
        <v>8.6234759714491904</v>
      </c>
      <c r="P126" s="216">
        <f>Ind_Summary_emi!P43</f>
        <v>8.4820681655640602</v>
      </c>
      <c r="Q126" s="216">
        <f>Ind_Summary_emi!Q43</f>
        <v>7.6709077740187004</v>
      </c>
      <c r="R126" s="216">
        <f>Ind_Summary_emi!R43</f>
        <v>6.3393536903320902</v>
      </c>
      <c r="S126" s="216">
        <f>Ind_Summary_emi!S43</f>
        <v>4.5269438391584398</v>
      </c>
      <c r="T126" s="216">
        <f>Ind_Summary_emi!T43</f>
        <v>5.1602024506698401</v>
      </c>
      <c r="U126" s="216">
        <f>Ind_Summary_emi!U43</f>
        <v>4.5100916390541501</v>
      </c>
      <c r="V126" s="216">
        <f>Ind_Summary_emi!V43</f>
        <v>4.2623350098254704</v>
      </c>
      <c r="W126" s="216">
        <f>Ind_Summary_emi!W43</f>
        <v>4.5976437822187197</v>
      </c>
    </row>
    <row r="128" spans="1:23" ht="12" customHeight="1" x14ac:dyDescent="0.25">
      <c r="A128" s="30" t="s">
        <v>87</v>
      </c>
      <c r="B128" s="205">
        <f t="shared" ref="B128:W128" si="8">IF(B29=0,"",B29/B3*1000)</f>
        <v>27.585285852645573</v>
      </c>
      <c r="C128" s="205">
        <f t="shared" si="8"/>
        <v>30.055802930243839</v>
      </c>
      <c r="D128" s="205">
        <f t="shared" si="8"/>
        <v>29.661444259035939</v>
      </c>
      <c r="E128" s="205">
        <f t="shared" si="8"/>
        <v>30.690840370396636</v>
      </c>
      <c r="F128" s="205">
        <f t="shared" si="8"/>
        <v>33.498123076017194</v>
      </c>
      <c r="G128" s="205">
        <f t="shared" si="8"/>
        <v>39.462217213518159</v>
      </c>
      <c r="H128" s="205">
        <f t="shared" si="8"/>
        <v>45.998088763515781</v>
      </c>
      <c r="I128" s="205">
        <f t="shared" si="8"/>
        <v>50.089728573266157</v>
      </c>
      <c r="J128" s="205">
        <f t="shared" si="8"/>
        <v>47.035546258625146</v>
      </c>
      <c r="K128" s="205">
        <f t="shared" si="8"/>
        <v>47.782775606575406</v>
      </c>
      <c r="L128" s="205">
        <f t="shared" si="8"/>
        <v>37.790386060368363</v>
      </c>
      <c r="M128" s="205">
        <f t="shared" si="8"/>
        <v>34.733037007686029</v>
      </c>
      <c r="N128" s="205">
        <f t="shared" si="8"/>
        <v>38.026696429717283</v>
      </c>
      <c r="O128" s="205">
        <f t="shared" si="8"/>
        <v>46.981818083078444</v>
      </c>
      <c r="P128" s="205">
        <f t="shared" si="8"/>
        <v>51.917733090274382</v>
      </c>
      <c r="Q128" s="205">
        <f t="shared" si="8"/>
        <v>51.773420690379083</v>
      </c>
      <c r="R128" s="205">
        <f t="shared" si="8"/>
        <v>51.258999515130803</v>
      </c>
      <c r="S128" s="205">
        <f t="shared" si="8"/>
        <v>48.642637325362976</v>
      </c>
      <c r="T128" s="205">
        <f t="shared" si="8"/>
        <v>46.148835267852483</v>
      </c>
      <c r="U128" s="205">
        <f t="shared" si="8"/>
        <v>42.050955208684556</v>
      </c>
      <c r="V128" s="205">
        <f t="shared" si="8"/>
        <v>45.817785607929657</v>
      </c>
      <c r="W128" s="205">
        <f t="shared" si="8"/>
        <v>46.614556092494389</v>
      </c>
    </row>
    <row r="129" spans="1:23" ht="12" customHeight="1" x14ac:dyDescent="0.25">
      <c r="A129" s="12" t="s">
        <v>16</v>
      </c>
      <c r="B129" s="206" t="str">
        <f t="shared" ref="B129:W129" si="9">IF(B52=0,"",B52/B4*1000)</f>
        <v/>
      </c>
      <c r="C129" s="206" t="str">
        <f t="shared" si="9"/>
        <v/>
      </c>
      <c r="D129" s="206" t="str">
        <f t="shared" si="9"/>
        <v/>
      </c>
      <c r="E129" s="206" t="str">
        <f t="shared" si="9"/>
        <v/>
      </c>
      <c r="F129" s="206" t="str">
        <f t="shared" si="9"/>
        <v/>
      </c>
      <c r="G129" s="206" t="str">
        <f t="shared" si="9"/>
        <v/>
      </c>
      <c r="H129" s="206" t="str">
        <f t="shared" si="9"/>
        <v/>
      </c>
      <c r="I129" s="206" t="str">
        <f t="shared" si="9"/>
        <v/>
      </c>
      <c r="J129" s="206" t="str">
        <f t="shared" si="9"/>
        <v/>
      </c>
      <c r="K129" s="206" t="str">
        <f t="shared" si="9"/>
        <v/>
      </c>
      <c r="L129" s="206" t="str">
        <f t="shared" si="9"/>
        <v/>
      </c>
      <c r="M129" s="206" t="str">
        <f t="shared" si="9"/>
        <v/>
      </c>
      <c r="N129" s="206" t="str">
        <f t="shared" si="9"/>
        <v/>
      </c>
      <c r="O129" s="206" t="str">
        <f t="shared" si="9"/>
        <v/>
      </c>
      <c r="P129" s="206" t="str">
        <f t="shared" si="9"/>
        <v/>
      </c>
      <c r="Q129" s="206" t="str">
        <f t="shared" si="9"/>
        <v/>
      </c>
      <c r="R129" s="206" t="str">
        <f t="shared" si="9"/>
        <v/>
      </c>
      <c r="S129" s="206" t="str">
        <f t="shared" si="9"/>
        <v/>
      </c>
      <c r="T129" s="206" t="str">
        <f t="shared" si="9"/>
        <v/>
      </c>
      <c r="U129" s="206" t="str">
        <f t="shared" si="9"/>
        <v/>
      </c>
      <c r="V129" s="206" t="str">
        <f t="shared" si="9"/>
        <v/>
      </c>
      <c r="W129" s="206" t="str">
        <f t="shared" si="9"/>
        <v/>
      </c>
    </row>
    <row r="130" spans="1:23" ht="12" customHeight="1" x14ac:dyDescent="0.25">
      <c r="A130" s="13" t="s">
        <v>20</v>
      </c>
      <c r="B130" s="207" t="str">
        <f t="shared" ref="B130:W130" si="10">IF(B55=0,"",B55/B5*1000)</f>
        <v/>
      </c>
      <c r="C130" s="207" t="str">
        <f t="shared" si="10"/>
        <v/>
      </c>
      <c r="D130" s="207" t="str">
        <f t="shared" si="10"/>
        <v/>
      </c>
      <c r="E130" s="207" t="str">
        <f t="shared" si="10"/>
        <v/>
      </c>
      <c r="F130" s="207" t="str">
        <f t="shared" si="10"/>
        <v/>
      </c>
      <c r="G130" s="207" t="str">
        <f t="shared" si="10"/>
        <v/>
      </c>
      <c r="H130" s="207" t="str">
        <f t="shared" si="10"/>
        <v/>
      </c>
      <c r="I130" s="207" t="str">
        <f t="shared" si="10"/>
        <v/>
      </c>
      <c r="J130" s="207" t="str">
        <f t="shared" si="10"/>
        <v/>
      </c>
      <c r="K130" s="207" t="str">
        <f t="shared" si="10"/>
        <v/>
      </c>
      <c r="L130" s="207" t="str">
        <f t="shared" si="10"/>
        <v/>
      </c>
      <c r="M130" s="207" t="str">
        <f t="shared" si="10"/>
        <v/>
      </c>
      <c r="N130" s="207" t="str">
        <f t="shared" si="10"/>
        <v/>
      </c>
      <c r="O130" s="207" t="str">
        <f t="shared" si="10"/>
        <v/>
      </c>
      <c r="P130" s="207" t="str">
        <f t="shared" si="10"/>
        <v/>
      </c>
      <c r="Q130" s="207" t="str">
        <f t="shared" si="10"/>
        <v/>
      </c>
      <c r="R130" s="207" t="str">
        <f t="shared" si="10"/>
        <v/>
      </c>
      <c r="S130" s="207" t="str">
        <f t="shared" si="10"/>
        <v/>
      </c>
      <c r="T130" s="207" t="str">
        <f t="shared" si="10"/>
        <v/>
      </c>
      <c r="U130" s="207" t="str">
        <f t="shared" si="10"/>
        <v/>
      </c>
      <c r="V130" s="207" t="str">
        <f t="shared" si="10"/>
        <v/>
      </c>
      <c r="W130" s="207" t="str">
        <f t="shared" si="10"/>
        <v/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 t="str">
        <f t="shared" ref="B133:W133" si="13">IF(B60=0,"",B60/B8*1000)</f>
        <v/>
      </c>
      <c r="C133" s="206" t="str">
        <f t="shared" si="13"/>
        <v/>
      </c>
      <c r="D133" s="206" t="str">
        <f t="shared" si="13"/>
        <v/>
      </c>
      <c r="E133" s="206" t="str">
        <f t="shared" si="13"/>
        <v/>
      </c>
      <c r="F133" s="206" t="str">
        <f t="shared" si="13"/>
        <v/>
      </c>
      <c r="G133" s="206" t="str">
        <f t="shared" si="13"/>
        <v/>
      </c>
      <c r="H133" s="206" t="str">
        <f t="shared" si="13"/>
        <v/>
      </c>
      <c r="I133" s="206" t="str">
        <f t="shared" si="13"/>
        <v/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 t="str">
        <f t="shared" si="13"/>
        <v/>
      </c>
      <c r="Q133" s="206" t="str">
        <f t="shared" si="13"/>
        <v/>
      </c>
      <c r="R133" s="206" t="str">
        <f t="shared" si="13"/>
        <v/>
      </c>
      <c r="S133" s="206" t="str">
        <f t="shared" si="13"/>
        <v/>
      </c>
      <c r="T133" s="206" t="str">
        <f t="shared" si="13"/>
        <v/>
      </c>
      <c r="U133" s="206" t="str">
        <f t="shared" si="13"/>
        <v/>
      </c>
      <c r="V133" s="206" t="str">
        <f t="shared" si="13"/>
        <v/>
      </c>
      <c r="W133" s="206" t="str">
        <f t="shared" si="13"/>
        <v/>
      </c>
    </row>
    <row r="134" spans="1:23" ht="12" customHeight="1" x14ac:dyDescent="0.25">
      <c r="A134" s="13" t="s">
        <v>21</v>
      </c>
      <c r="B134" s="207" t="str">
        <f t="shared" ref="B134:W134" si="14">IF(B61=0,"",B61/B9*1000)</f>
        <v/>
      </c>
      <c r="C134" s="207" t="str">
        <f t="shared" si="14"/>
        <v/>
      </c>
      <c r="D134" s="207" t="str">
        <f t="shared" si="14"/>
        <v/>
      </c>
      <c r="E134" s="207" t="str">
        <f t="shared" si="14"/>
        <v/>
      </c>
      <c r="F134" s="207" t="str">
        <f t="shared" si="14"/>
        <v/>
      </c>
      <c r="G134" s="207" t="str">
        <f t="shared" si="14"/>
        <v/>
      </c>
      <c r="H134" s="207" t="str">
        <f t="shared" si="14"/>
        <v/>
      </c>
      <c r="I134" s="207" t="str">
        <f t="shared" si="14"/>
        <v/>
      </c>
      <c r="J134" s="207" t="str">
        <f t="shared" si="14"/>
        <v/>
      </c>
      <c r="K134" s="207" t="str">
        <f t="shared" si="14"/>
        <v/>
      </c>
      <c r="L134" s="207">
        <f t="shared" si="14"/>
        <v>229.34069286883198</v>
      </c>
      <c r="M134" s="207">
        <f t="shared" si="14"/>
        <v>363.33221483547601</v>
      </c>
      <c r="N134" s="207">
        <f t="shared" si="14"/>
        <v>381.4027760717355</v>
      </c>
      <c r="O134" s="207">
        <f t="shared" si="14"/>
        <v>397.25268963781627</v>
      </c>
      <c r="P134" s="207">
        <f t="shared" si="14"/>
        <v>342.90410554383038</v>
      </c>
      <c r="Q134" s="207">
        <f t="shared" si="14"/>
        <v>342.26848875940192</v>
      </c>
      <c r="R134" s="207">
        <f t="shared" si="14"/>
        <v>428.4202213166846</v>
      </c>
      <c r="S134" s="207">
        <f t="shared" si="14"/>
        <v>60.453389051304093</v>
      </c>
      <c r="T134" s="207">
        <f t="shared" si="14"/>
        <v>101.19413389749708</v>
      </c>
      <c r="U134" s="207">
        <f t="shared" si="14"/>
        <v>102.93920817237972</v>
      </c>
      <c r="V134" s="207">
        <f t="shared" si="14"/>
        <v>100.65755592159408</v>
      </c>
      <c r="W134" s="207">
        <f t="shared" si="14"/>
        <v>122.9627306805564</v>
      </c>
    </row>
    <row r="135" spans="1:23" ht="12" customHeight="1" x14ac:dyDescent="0.25">
      <c r="A135" s="14" t="s">
        <v>57</v>
      </c>
      <c r="B135" s="206" t="str">
        <f t="shared" ref="B135:W135" si="15">IF(B62=0,"",B62/B10*1000)</f>
        <v/>
      </c>
      <c r="C135" s="206" t="str">
        <f t="shared" si="15"/>
        <v/>
      </c>
      <c r="D135" s="206" t="str">
        <f t="shared" si="15"/>
        <v/>
      </c>
      <c r="E135" s="206" t="str">
        <f t="shared" si="15"/>
        <v/>
      </c>
      <c r="F135" s="206" t="str">
        <f t="shared" si="15"/>
        <v/>
      </c>
      <c r="G135" s="206" t="str">
        <f t="shared" si="15"/>
        <v/>
      </c>
      <c r="H135" s="206" t="str">
        <f t="shared" si="15"/>
        <v/>
      </c>
      <c r="I135" s="206" t="str">
        <f t="shared" si="15"/>
        <v/>
      </c>
      <c r="J135" s="206" t="str">
        <f t="shared" si="15"/>
        <v/>
      </c>
      <c r="K135" s="206" t="str">
        <f t="shared" si="15"/>
        <v/>
      </c>
      <c r="L135" s="206" t="str">
        <f t="shared" si="15"/>
        <v/>
      </c>
      <c r="M135" s="206" t="str">
        <f t="shared" si="15"/>
        <v/>
      </c>
      <c r="N135" s="206" t="str">
        <f t="shared" si="15"/>
        <v/>
      </c>
      <c r="O135" s="206" t="str">
        <f t="shared" si="15"/>
        <v/>
      </c>
      <c r="P135" s="206" t="str">
        <f t="shared" si="15"/>
        <v/>
      </c>
      <c r="Q135" s="206" t="str">
        <f t="shared" si="15"/>
        <v/>
      </c>
      <c r="R135" s="206" t="str">
        <f t="shared" si="15"/>
        <v/>
      </c>
      <c r="S135" s="206" t="str">
        <f t="shared" si="15"/>
        <v/>
      </c>
      <c r="T135" s="206" t="str">
        <f t="shared" si="15"/>
        <v/>
      </c>
      <c r="U135" s="206" t="str">
        <f t="shared" si="15"/>
        <v/>
      </c>
      <c r="V135" s="206" t="str">
        <f t="shared" si="15"/>
        <v/>
      </c>
      <c r="W135" s="206" t="str">
        <f t="shared" si="15"/>
        <v/>
      </c>
    </row>
    <row r="136" spans="1:23" ht="12" customHeight="1" x14ac:dyDescent="0.25">
      <c r="A136" s="14" t="s">
        <v>47</v>
      </c>
      <c r="B136" s="206" t="str">
        <f t="shared" ref="B136:W136" si="16">IF(B63=0,"",B63/B11*1000)</f>
        <v/>
      </c>
      <c r="C136" s="206" t="str">
        <f t="shared" si="16"/>
        <v/>
      </c>
      <c r="D136" s="206" t="str">
        <f t="shared" si="16"/>
        <v/>
      </c>
      <c r="E136" s="206" t="str">
        <f t="shared" si="16"/>
        <v/>
      </c>
      <c r="F136" s="206" t="str">
        <f t="shared" si="16"/>
        <v/>
      </c>
      <c r="G136" s="206" t="str">
        <f t="shared" si="16"/>
        <v/>
      </c>
      <c r="H136" s="206" t="str">
        <f t="shared" si="16"/>
        <v/>
      </c>
      <c r="I136" s="206" t="str">
        <f t="shared" si="16"/>
        <v/>
      </c>
      <c r="J136" s="206" t="str">
        <f t="shared" si="16"/>
        <v/>
      </c>
      <c r="K136" s="206" t="str">
        <f t="shared" si="16"/>
        <v/>
      </c>
      <c r="L136" s="206">
        <f t="shared" si="16"/>
        <v>229.34069286883198</v>
      </c>
      <c r="M136" s="206">
        <f t="shared" si="16"/>
        <v>363.33221483547601</v>
      </c>
      <c r="N136" s="206">
        <f t="shared" si="16"/>
        <v>381.4027760717355</v>
      </c>
      <c r="O136" s="206">
        <f t="shared" si="16"/>
        <v>397.25268963781627</v>
      </c>
      <c r="P136" s="206">
        <f t="shared" si="16"/>
        <v>342.90410554383038</v>
      </c>
      <c r="Q136" s="206">
        <f t="shared" si="16"/>
        <v>342.26848875940192</v>
      </c>
      <c r="R136" s="206">
        <f t="shared" si="16"/>
        <v>428.4202213166846</v>
      </c>
      <c r="S136" s="206">
        <f t="shared" si="16"/>
        <v>276.81299123390505</v>
      </c>
      <c r="T136" s="206">
        <f t="shared" si="16"/>
        <v>385.60439097467901</v>
      </c>
      <c r="U136" s="206">
        <f t="shared" si="16"/>
        <v>322.13021539277048</v>
      </c>
      <c r="V136" s="206">
        <f t="shared" si="16"/>
        <v>353.43612392642893</v>
      </c>
      <c r="W136" s="206">
        <f t="shared" si="16"/>
        <v>435.04991718179707</v>
      </c>
    </row>
    <row r="137" spans="1:23" ht="12" customHeight="1" x14ac:dyDescent="0.25">
      <c r="A137" s="14" t="s">
        <v>48</v>
      </c>
      <c r="B137" s="206" t="str">
        <f t="shared" ref="B137:W137" si="17">IF(B64=0,"",B64/B12*1000)</f>
        <v/>
      </c>
      <c r="C137" s="206" t="str">
        <f t="shared" si="17"/>
        <v/>
      </c>
      <c r="D137" s="206" t="str">
        <f t="shared" si="17"/>
        <v/>
      </c>
      <c r="E137" s="206" t="str">
        <f t="shared" si="17"/>
        <v/>
      </c>
      <c r="F137" s="206" t="str">
        <f t="shared" si="17"/>
        <v/>
      </c>
      <c r="G137" s="206" t="str">
        <f t="shared" si="17"/>
        <v/>
      </c>
      <c r="H137" s="206" t="str">
        <f t="shared" si="17"/>
        <v/>
      </c>
      <c r="I137" s="206" t="str">
        <f t="shared" si="17"/>
        <v/>
      </c>
      <c r="J137" s="206" t="str">
        <f t="shared" si="17"/>
        <v/>
      </c>
      <c r="K137" s="206" t="str">
        <f t="shared" si="17"/>
        <v/>
      </c>
      <c r="L137" s="206" t="str">
        <f t="shared" si="17"/>
        <v/>
      </c>
      <c r="M137" s="206" t="str">
        <f t="shared" si="17"/>
        <v/>
      </c>
      <c r="N137" s="206" t="str">
        <f t="shared" si="17"/>
        <v/>
      </c>
      <c r="O137" s="206" t="str">
        <f t="shared" si="17"/>
        <v/>
      </c>
      <c r="P137" s="206" t="str">
        <f t="shared" si="17"/>
        <v/>
      </c>
      <c r="Q137" s="206" t="str">
        <f t="shared" si="17"/>
        <v/>
      </c>
      <c r="R137" s="206" t="str">
        <f t="shared" si="17"/>
        <v/>
      </c>
      <c r="S137" s="206">
        <f t="shared" si="17"/>
        <v>24.841404841124451</v>
      </c>
      <c r="T137" s="206">
        <f t="shared" si="17"/>
        <v>46.981456815310665</v>
      </c>
      <c r="U137" s="206">
        <f t="shared" si="17"/>
        <v>53.159565506942997</v>
      </c>
      <c r="V137" s="206">
        <f t="shared" si="17"/>
        <v>54.187961803431108</v>
      </c>
      <c r="W137" s="206">
        <f t="shared" si="17"/>
        <v>54.187961803431129</v>
      </c>
    </row>
    <row r="138" spans="1:23" ht="12" customHeight="1" x14ac:dyDescent="0.25">
      <c r="A138" s="13" t="s">
        <v>22</v>
      </c>
      <c r="B138" s="207" t="str">
        <f t="shared" ref="B138:W138" si="18">IF(B65=0,"",B65/B13*1000)</f>
        <v/>
      </c>
      <c r="C138" s="207" t="str">
        <f t="shared" si="18"/>
        <v/>
      </c>
      <c r="D138" s="207" t="str">
        <f t="shared" si="18"/>
        <v/>
      </c>
      <c r="E138" s="207" t="str">
        <f t="shared" si="18"/>
        <v/>
      </c>
      <c r="F138" s="207" t="str">
        <f t="shared" si="18"/>
        <v/>
      </c>
      <c r="G138" s="207" t="str">
        <f t="shared" si="18"/>
        <v/>
      </c>
      <c r="H138" s="207" t="str">
        <f t="shared" si="18"/>
        <v/>
      </c>
      <c r="I138" s="207" t="str">
        <f t="shared" si="18"/>
        <v/>
      </c>
      <c r="J138" s="207" t="str">
        <f t="shared" si="18"/>
        <v/>
      </c>
      <c r="K138" s="207" t="str">
        <f t="shared" si="18"/>
        <v/>
      </c>
      <c r="L138" s="207" t="str">
        <f t="shared" si="18"/>
        <v/>
      </c>
      <c r="M138" s="207" t="str">
        <f t="shared" si="18"/>
        <v/>
      </c>
      <c r="N138" s="207" t="str">
        <f t="shared" si="18"/>
        <v/>
      </c>
      <c r="O138" s="207" t="str">
        <f t="shared" si="18"/>
        <v/>
      </c>
      <c r="P138" s="207" t="str">
        <f t="shared" si="18"/>
        <v/>
      </c>
      <c r="Q138" s="207" t="str">
        <f t="shared" si="18"/>
        <v/>
      </c>
      <c r="R138" s="207" t="str">
        <f t="shared" si="18"/>
        <v/>
      </c>
      <c r="S138" s="207" t="str">
        <f t="shared" si="18"/>
        <v/>
      </c>
      <c r="T138" s="207" t="str">
        <f t="shared" si="18"/>
        <v/>
      </c>
      <c r="U138" s="207" t="str">
        <f t="shared" si="18"/>
        <v/>
      </c>
      <c r="V138" s="207" t="str">
        <f t="shared" si="18"/>
        <v/>
      </c>
      <c r="W138" s="207" t="str">
        <f t="shared" si="18"/>
        <v/>
      </c>
    </row>
    <row r="139" spans="1:23" ht="12" customHeight="1" x14ac:dyDescent="0.25">
      <c r="A139" s="14" t="s">
        <v>49</v>
      </c>
      <c r="B139" s="206" t="str">
        <f t="shared" ref="B139:W139" si="19">IF(B66=0,"",B66/B14*1000)</f>
        <v/>
      </c>
      <c r="C139" s="206" t="str">
        <f t="shared" si="19"/>
        <v/>
      </c>
      <c r="D139" s="206" t="str">
        <f t="shared" si="19"/>
        <v/>
      </c>
      <c r="E139" s="206" t="str">
        <f t="shared" si="19"/>
        <v/>
      </c>
      <c r="F139" s="206" t="str">
        <f t="shared" si="19"/>
        <v/>
      </c>
      <c r="G139" s="206" t="str">
        <f t="shared" si="19"/>
        <v/>
      </c>
      <c r="H139" s="206" t="str">
        <f t="shared" si="19"/>
        <v/>
      </c>
      <c r="I139" s="206" t="str">
        <f t="shared" si="19"/>
        <v/>
      </c>
      <c r="J139" s="206" t="str">
        <f t="shared" si="19"/>
        <v/>
      </c>
      <c r="K139" s="206" t="str">
        <f t="shared" si="19"/>
        <v/>
      </c>
      <c r="L139" s="206" t="str">
        <f t="shared" si="19"/>
        <v/>
      </c>
      <c r="M139" s="206" t="str">
        <f t="shared" si="19"/>
        <v/>
      </c>
      <c r="N139" s="206" t="str">
        <f t="shared" si="19"/>
        <v/>
      </c>
      <c r="O139" s="206" t="str">
        <f t="shared" si="19"/>
        <v/>
      </c>
      <c r="P139" s="206" t="str">
        <f t="shared" si="19"/>
        <v/>
      </c>
      <c r="Q139" s="206" t="str">
        <f t="shared" si="19"/>
        <v/>
      </c>
      <c r="R139" s="206" t="str">
        <f t="shared" si="19"/>
        <v/>
      </c>
      <c r="S139" s="206" t="str">
        <f t="shared" si="19"/>
        <v/>
      </c>
      <c r="T139" s="206" t="str">
        <f t="shared" si="19"/>
        <v/>
      </c>
      <c r="U139" s="206" t="str">
        <f t="shared" si="19"/>
        <v/>
      </c>
      <c r="V139" s="206" t="str">
        <f t="shared" si="19"/>
        <v/>
      </c>
      <c r="W139" s="206" t="str">
        <f t="shared" si="19"/>
        <v/>
      </c>
    </row>
    <row r="140" spans="1:23" ht="12" customHeight="1" x14ac:dyDescent="0.25">
      <c r="A140" s="14" t="s">
        <v>50</v>
      </c>
      <c r="B140" s="206" t="str">
        <f t="shared" ref="B140:W140" si="20">IF(B67=0,"",B67/B15*1000)</f>
        <v/>
      </c>
      <c r="C140" s="206" t="str">
        <f t="shared" si="20"/>
        <v/>
      </c>
      <c r="D140" s="206" t="str">
        <f t="shared" si="20"/>
        <v/>
      </c>
      <c r="E140" s="206" t="str">
        <f t="shared" si="20"/>
        <v/>
      </c>
      <c r="F140" s="206" t="str">
        <f t="shared" si="20"/>
        <v/>
      </c>
      <c r="G140" s="206" t="str">
        <f t="shared" si="20"/>
        <v/>
      </c>
      <c r="H140" s="206" t="str">
        <f t="shared" si="20"/>
        <v/>
      </c>
      <c r="I140" s="206" t="str">
        <f t="shared" si="20"/>
        <v/>
      </c>
      <c r="J140" s="206" t="str">
        <f t="shared" si="20"/>
        <v/>
      </c>
      <c r="K140" s="206" t="str">
        <f t="shared" si="20"/>
        <v/>
      </c>
      <c r="L140" s="206" t="str">
        <f t="shared" si="20"/>
        <v/>
      </c>
      <c r="M140" s="206" t="str">
        <f t="shared" si="20"/>
        <v/>
      </c>
      <c r="N140" s="206" t="str">
        <f t="shared" si="20"/>
        <v/>
      </c>
      <c r="O140" s="206" t="str">
        <f t="shared" si="20"/>
        <v/>
      </c>
      <c r="P140" s="206" t="str">
        <f t="shared" si="20"/>
        <v/>
      </c>
      <c r="Q140" s="206" t="str">
        <f t="shared" si="20"/>
        <v/>
      </c>
      <c r="R140" s="206" t="str">
        <f t="shared" si="20"/>
        <v/>
      </c>
      <c r="S140" s="206" t="str">
        <f t="shared" si="20"/>
        <v/>
      </c>
      <c r="T140" s="206" t="str">
        <f t="shared" si="20"/>
        <v/>
      </c>
      <c r="U140" s="206" t="str">
        <f t="shared" si="20"/>
        <v/>
      </c>
      <c r="V140" s="206" t="str">
        <f t="shared" si="20"/>
        <v/>
      </c>
      <c r="W140" s="206" t="str">
        <f t="shared" si="20"/>
        <v/>
      </c>
    </row>
    <row r="141" spans="1:23" ht="12" customHeight="1" x14ac:dyDescent="0.25">
      <c r="A141" s="14" t="s">
        <v>58</v>
      </c>
      <c r="B141" s="206" t="str">
        <f t="shared" ref="B141:W141" si="21">IF(B68=0,"",B68/B16*1000)</f>
        <v/>
      </c>
      <c r="C141" s="206" t="str">
        <f t="shared" si="21"/>
        <v/>
      </c>
      <c r="D141" s="206" t="str">
        <f t="shared" si="21"/>
        <v/>
      </c>
      <c r="E141" s="206" t="str">
        <f t="shared" si="21"/>
        <v/>
      </c>
      <c r="F141" s="206" t="str">
        <f t="shared" si="21"/>
        <v/>
      </c>
      <c r="G141" s="206" t="str">
        <f t="shared" si="21"/>
        <v/>
      </c>
      <c r="H141" s="206" t="str">
        <f t="shared" si="21"/>
        <v/>
      </c>
      <c r="I141" s="206" t="str">
        <f t="shared" si="21"/>
        <v/>
      </c>
      <c r="J141" s="206" t="str">
        <f t="shared" si="21"/>
        <v/>
      </c>
      <c r="K141" s="206" t="str">
        <f t="shared" si="21"/>
        <v/>
      </c>
      <c r="L141" s="206" t="str">
        <f t="shared" si="21"/>
        <v/>
      </c>
      <c r="M141" s="206" t="str">
        <f t="shared" si="21"/>
        <v/>
      </c>
      <c r="N141" s="206" t="str">
        <f t="shared" si="21"/>
        <v/>
      </c>
      <c r="O141" s="206" t="str">
        <f t="shared" si="21"/>
        <v/>
      </c>
      <c r="P141" s="206" t="str">
        <f t="shared" si="21"/>
        <v/>
      </c>
      <c r="Q141" s="206" t="str">
        <f t="shared" si="21"/>
        <v/>
      </c>
      <c r="R141" s="206" t="str">
        <f t="shared" si="21"/>
        <v/>
      </c>
      <c r="S141" s="206" t="str">
        <f t="shared" si="21"/>
        <v/>
      </c>
      <c r="T141" s="206" t="str">
        <f t="shared" si="21"/>
        <v/>
      </c>
      <c r="U141" s="206" t="str">
        <f t="shared" si="21"/>
        <v/>
      </c>
      <c r="V141" s="206" t="str">
        <f t="shared" si="21"/>
        <v/>
      </c>
      <c r="W141" s="206" t="str">
        <f t="shared" si="21"/>
        <v/>
      </c>
    </row>
    <row r="142" spans="1:23" ht="12" customHeight="1" x14ac:dyDescent="0.25">
      <c r="A142" s="13" t="s">
        <v>23</v>
      </c>
      <c r="B142" s="207" t="str">
        <f t="shared" ref="B142:W142" si="22">IF(B69=0,"",B69/B17*1000)</f>
        <v/>
      </c>
      <c r="C142" s="207" t="str">
        <f t="shared" si="22"/>
        <v/>
      </c>
      <c r="D142" s="207" t="str">
        <f t="shared" si="22"/>
        <v/>
      </c>
      <c r="E142" s="207" t="str">
        <f t="shared" si="22"/>
        <v/>
      </c>
      <c r="F142" s="207" t="str">
        <f t="shared" si="22"/>
        <v/>
      </c>
      <c r="G142" s="207" t="str">
        <f t="shared" si="22"/>
        <v/>
      </c>
      <c r="H142" s="207" t="str">
        <f t="shared" si="22"/>
        <v/>
      </c>
      <c r="I142" s="207" t="str">
        <f t="shared" si="22"/>
        <v/>
      </c>
      <c r="J142" s="207" t="str">
        <f t="shared" si="22"/>
        <v/>
      </c>
      <c r="K142" s="207" t="str">
        <f t="shared" si="22"/>
        <v/>
      </c>
      <c r="L142" s="207">
        <f t="shared" si="22"/>
        <v>22.812871591802725</v>
      </c>
      <c r="M142" s="207">
        <f t="shared" si="22"/>
        <v>23.857149143306351</v>
      </c>
      <c r="N142" s="207">
        <f t="shared" si="22"/>
        <v>26.901997335136169</v>
      </c>
      <c r="O142" s="207">
        <f t="shared" si="22"/>
        <v>27.063589581065742</v>
      </c>
      <c r="P142" s="207">
        <f t="shared" si="22"/>
        <v>27.205318756909467</v>
      </c>
      <c r="Q142" s="207">
        <f t="shared" si="22"/>
        <v>26.474484927385088</v>
      </c>
      <c r="R142" s="207">
        <f t="shared" si="22"/>
        <v>29.732888532680803</v>
      </c>
      <c r="S142" s="207">
        <f t="shared" si="22"/>
        <v>38.07961267814963</v>
      </c>
      <c r="T142" s="207">
        <f t="shared" si="22"/>
        <v>29.419258388851592</v>
      </c>
      <c r="U142" s="207">
        <f t="shared" si="22"/>
        <v>43.351257141381978</v>
      </c>
      <c r="V142" s="207">
        <f t="shared" si="22"/>
        <v>37.488154775451292</v>
      </c>
      <c r="W142" s="207">
        <f t="shared" si="22"/>
        <v>35.223920592945568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 t="str">
        <f t="shared" si="23"/>
        <v/>
      </c>
      <c r="K143" s="206" t="str">
        <f t="shared" si="23"/>
        <v/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 t="str">
        <f t="shared" si="23"/>
        <v/>
      </c>
      <c r="W143" s="206" t="str">
        <f t="shared" si="23"/>
        <v/>
      </c>
    </row>
    <row r="144" spans="1:23" ht="12" customHeight="1" x14ac:dyDescent="0.25">
      <c r="A144" s="14" t="s">
        <v>59</v>
      </c>
      <c r="B144" s="206" t="str">
        <f t="shared" ref="B144:W144" si="24">IF(B71=0,"",B71/B19*1000)</f>
        <v/>
      </c>
      <c r="C144" s="206" t="str">
        <f t="shared" si="24"/>
        <v/>
      </c>
      <c r="D144" s="206" t="str">
        <f t="shared" si="24"/>
        <v/>
      </c>
      <c r="E144" s="206" t="str">
        <f t="shared" si="24"/>
        <v/>
      </c>
      <c r="F144" s="206" t="str">
        <f t="shared" si="24"/>
        <v/>
      </c>
      <c r="G144" s="206" t="str">
        <f t="shared" si="24"/>
        <v/>
      </c>
      <c r="H144" s="206" t="str">
        <f t="shared" si="24"/>
        <v/>
      </c>
      <c r="I144" s="206" t="str">
        <f t="shared" si="24"/>
        <v/>
      </c>
      <c r="J144" s="206" t="str">
        <f t="shared" si="24"/>
        <v/>
      </c>
      <c r="K144" s="206" t="str">
        <f t="shared" si="24"/>
        <v/>
      </c>
      <c r="L144" s="206" t="str">
        <f t="shared" si="24"/>
        <v/>
      </c>
      <c r="M144" s="206" t="str">
        <f t="shared" si="24"/>
        <v/>
      </c>
      <c r="N144" s="206" t="str">
        <f t="shared" si="24"/>
        <v/>
      </c>
      <c r="O144" s="206" t="str">
        <f t="shared" si="24"/>
        <v/>
      </c>
      <c r="P144" s="206" t="str">
        <f t="shared" si="24"/>
        <v/>
      </c>
      <c r="Q144" s="206" t="str">
        <f t="shared" si="24"/>
        <v/>
      </c>
      <c r="R144" s="206" t="str">
        <f t="shared" si="24"/>
        <v/>
      </c>
      <c r="S144" s="206" t="str">
        <f t="shared" si="24"/>
        <v/>
      </c>
      <c r="T144" s="206" t="str">
        <f t="shared" si="24"/>
        <v/>
      </c>
      <c r="U144" s="206" t="str">
        <f t="shared" si="24"/>
        <v/>
      </c>
      <c r="V144" s="206" t="str">
        <f t="shared" si="24"/>
        <v/>
      </c>
      <c r="W144" s="206" t="str">
        <f t="shared" si="24"/>
        <v/>
      </c>
    </row>
    <row r="145" spans="1:23" ht="12" customHeight="1" x14ac:dyDescent="0.25">
      <c r="A145" s="14" t="s">
        <v>60</v>
      </c>
      <c r="B145" s="206" t="str">
        <f t="shared" ref="B145:W145" si="25">IF(B72=0,"",B72/B20*1000)</f>
        <v/>
      </c>
      <c r="C145" s="206" t="str">
        <f t="shared" si="25"/>
        <v/>
      </c>
      <c r="D145" s="206" t="str">
        <f t="shared" si="25"/>
        <v/>
      </c>
      <c r="E145" s="206" t="str">
        <f t="shared" si="25"/>
        <v/>
      </c>
      <c r="F145" s="206" t="str">
        <f t="shared" si="25"/>
        <v/>
      </c>
      <c r="G145" s="206" t="str">
        <f t="shared" si="25"/>
        <v/>
      </c>
      <c r="H145" s="206" t="str">
        <f t="shared" si="25"/>
        <v/>
      </c>
      <c r="I145" s="206" t="str">
        <f t="shared" si="25"/>
        <v/>
      </c>
      <c r="J145" s="206" t="str">
        <f t="shared" si="25"/>
        <v/>
      </c>
      <c r="K145" s="206" t="str">
        <f t="shared" si="25"/>
        <v/>
      </c>
      <c r="L145" s="206">
        <f t="shared" si="25"/>
        <v>22.812871591802725</v>
      </c>
      <c r="M145" s="206">
        <f t="shared" si="25"/>
        <v>23.857149143306351</v>
      </c>
      <c r="N145" s="206">
        <f t="shared" si="25"/>
        <v>26.901997335136169</v>
      </c>
      <c r="O145" s="206">
        <f t="shared" si="25"/>
        <v>27.063589581065742</v>
      </c>
      <c r="P145" s="206">
        <f t="shared" si="25"/>
        <v>27.205318756909467</v>
      </c>
      <c r="Q145" s="206">
        <f t="shared" si="25"/>
        <v>26.474484927385088</v>
      </c>
      <c r="R145" s="206">
        <f t="shared" si="25"/>
        <v>29.732888532680803</v>
      </c>
      <c r="S145" s="206">
        <f t="shared" si="25"/>
        <v>38.07961267814963</v>
      </c>
      <c r="T145" s="206">
        <f t="shared" si="25"/>
        <v>29.419258388851592</v>
      </c>
      <c r="U145" s="206">
        <f t="shared" si="25"/>
        <v>43.351257141381978</v>
      </c>
      <c r="V145" s="206">
        <f t="shared" si="25"/>
        <v>37.488154775451292</v>
      </c>
      <c r="W145" s="206">
        <f t="shared" si="25"/>
        <v>35.223920592945568</v>
      </c>
    </row>
    <row r="146" spans="1:23" ht="12" customHeight="1" x14ac:dyDescent="0.25">
      <c r="A146" s="15" t="s">
        <v>61</v>
      </c>
      <c r="B146" s="208" t="str">
        <f t="shared" ref="B146:W146" si="26">IF(B73=0,"",B73/B21*1000)</f>
        <v/>
      </c>
      <c r="C146" s="208" t="str">
        <f t="shared" si="26"/>
        <v/>
      </c>
      <c r="D146" s="208" t="str">
        <f t="shared" si="26"/>
        <v/>
      </c>
      <c r="E146" s="208" t="str">
        <f t="shared" si="26"/>
        <v/>
      </c>
      <c r="F146" s="208" t="str">
        <f t="shared" si="26"/>
        <v/>
      </c>
      <c r="G146" s="208" t="str">
        <f t="shared" si="26"/>
        <v/>
      </c>
      <c r="H146" s="208" t="str">
        <f t="shared" si="26"/>
        <v/>
      </c>
      <c r="I146" s="208" t="str">
        <f t="shared" si="26"/>
        <v/>
      </c>
      <c r="J146" s="208" t="str">
        <f t="shared" si="26"/>
        <v/>
      </c>
      <c r="K146" s="208" t="str">
        <f t="shared" si="26"/>
        <v/>
      </c>
      <c r="L146" s="208">
        <f t="shared" si="26"/>
        <v>48.663815167157011</v>
      </c>
      <c r="M146" s="208">
        <f t="shared" si="26"/>
        <v>47.153850940877533</v>
      </c>
      <c r="N146" s="208">
        <f t="shared" si="26"/>
        <v>46.501359485022427</v>
      </c>
      <c r="O146" s="208">
        <f t="shared" si="26"/>
        <v>41.371637062547997</v>
      </c>
      <c r="P146" s="208">
        <f t="shared" si="26"/>
        <v>36.288734645733079</v>
      </c>
      <c r="Q146" s="208">
        <f t="shared" si="26"/>
        <v>34.752545063400973</v>
      </c>
      <c r="R146" s="208">
        <f t="shared" si="26"/>
        <v>39.13096089464878</v>
      </c>
      <c r="S146" s="208">
        <f t="shared" si="26"/>
        <v>42.973729563643595</v>
      </c>
      <c r="T146" s="208">
        <f t="shared" si="26"/>
        <v>79.621648904605635</v>
      </c>
      <c r="U146" s="208">
        <f t="shared" si="26"/>
        <v>71.998696584377157</v>
      </c>
      <c r="V146" s="208">
        <f t="shared" si="26"/>
        <v>79.546190809716038</v>
      </c>
      <c r="W146" s="208">
        <f t="shared" si="26"/>
        <v>79.869129775468906</v>
      </c>
    </row>
    <row r="147" spans="1:23" ht="12" customHeight="1" x14ac:dyDescent="0.25">
      <c r="A147" s="12" t="s">
        <v>62</v>
      </c>
      <c r="B147" s="206" t="str">
        <f t="shared" ref="B147:W147" si="27">IF(B74=0,"",B74/B22*1000)</f>
        <v/>
      </c>
      <c r="C147" s="206" t="str">
        <f t="shared" si="27"/>
        <v/>
      </c>
      <c r="D147" s="206" t="str">
        <f t="shared" si="27"/>
        <v/>
      </c>
      <c r="E147" s="206" t="str">
        <f t="shared" si="27"/>
        <v/>
      </c>
      <c r="F147" s="206" t="str">
        <f t="shared" si="27"/>
        <v/>
      </c>
      <c r="G147" s="206" t="str">
        <f t="shared" si="27"/>
        <v/>
      </c>
      <c r="H147" s="206" t="str">
        <f t="shared" si="27"/>
        <v/>
      </c>
      <c r="I147" s="206" t="str">
        <f t="shared" si="27"/>
        <v/>
      </c>
      <c r="J147" s="206" t="str">
        <f t="shared" si="27"/>
        <v/>
      </c>
      <c r="K147" s="206" t="str">
        <f t="shared" si="27"/>
        <v/>
      </c>
      <c r="L147" s="206">
        <f t="shared" si="27"/>
        <v>35.667624564420521</v>
      </c>
      <c r="M147" s="206">
        <f t="shared" si="27"/>
        <v>36.075123042269567</v>
      </c>
      <c r="N147" s="206">
        <f t="shared" si="27"/>
        <v>31.029378392276804</v>
      </c>
      <c r="O147" s="206">
        <f t="shared" si="27"/>
        <v>29.772594051350321</v>
      </c>
      <c r="P147" s="206">
        <f t="shared" si="27"/>
        <v>27.312102918696851</v>
      </c>
      <c r="Q147" s="206">
        <f t="shared" si="27"/>
        <v>29.196781930695604</v>
      </c>
      <c r="R147" s="206">
        <f t="shared" si="27"/>
        <v>24.875553790452241</v>
      </c>
      <c r="S147" s="206">
        <f t="shared" si="27"/>
        <v>27.063701107640281</v>
      </c>
      <c r="T147" s="206">
        <f t="shared" si="27"/>
        <v>28.398924222672164</v>
      </c>
      <c r="U147" s="206">
        <f t="shared" si="27"/>
        <v>25.215320175701709</v>
      </c>
      <c r="V147" s="206">
        <f t="shared" si="27"/>
        <v>23.894696985959065</v>
      </c>
      <c r="W147" s="206">
        <f t="shared" si="27"/>
        <v>23.873673195044983</v>
      </c>
    </row>
    <row r="148" spans="1:23" ht="12" customHeight="1" x14ac:dyDescent="0.25">
      <c r="A148" s="12" t="s">
        <v>63</v>
      </c>
      <c r="B148" s="206" t="str">
        <f t="shared" ref="B148:W148" si="28">IF(B75=0,"",B75/B23*1000)</f>
        <v/>
      </c>
      <c r="C148" s="206" t="str">
        <f t="shared" si="28"/>
        <v/>
      </c>
      <c r="D148" s="206" t="str">
        <f t="shared" si="28"/>
        <v/>
      </c>
      <c r="E148" s="206" t="str">
        <f t="shared" si="28"/>
        <v/>
      </c>
      <c r="F148" s="206" t="str">
        <f t="shared" si="28"/>
        <v/>
      </c>
      <c r="G148" s="206" t="str">
        <f t="shared" si="28"/>
        <v/>
      </c>
      <c r="H148" s="206" t="str">
        <f t="shared" si="28"/>
        <v/>
      </c>
      <c r="I148" s="206" t="str">
        <f t="shared" si="28"/>
        <v/>
      </c>
      <c r="J148" s="206" t="str">
        <f t="shared" si="28"/>
        <v/>
      </c>
      <c r="K148" s="206" t="str">
        <f t="shared" si="28"/>
        <v/>
      </c>
      <c r="L148" s="206" t="str">
        <f t="shared" si="28"/>
        <v/>
      </c>
      <c r="M148" s="206" t="str">
        <f t="shared" si="28"/>
        <v/>
      </c>
      <c r="N148" s="206" t="str">
        <f t="shared" si="28"/>
        <v/>
      </c>
      <c r="O148" s="206" t="str">
        <f t="shared" si="28"/>
        <v/>
      </c>
      <c r="P148" s="206">
        <f t="shared" si="28"/>
        <v>495.08558562551531</v>
      </c>
      <c r="Q148" s="206">
        <f t="shared" si="28"/>
        <v>677.27535071084469</v>
      </c>
      <c r="R148" s="206">
        <f t="shared" si="28"/>
        <v>467.99542258863983</v>
      </c>
      <c r="S148" s="206">
        <f t="shared" si="28"/>
        <v>494.69306296430614</v>
      </c>
      <c r="T148" s="206">
        <f t="shared" si="28"/>
        <v>292.72599008649013</v>
      </c>
      <c r="U148" s="206">
        <f t="shared" si="28"/>
        <v>350.74706916415181</v>
      </c>
      <c r="V148" s="206">
        <f t="shared" si="28"/>
        <v>296.80535017966736</v>
      </c>
      <c r="W148" s="206">
        <f t="shared" si="28"/>
        <v>268.39451745728019</v>
      </c>
    </row>
    <row r="149" spans="1:23" ht="12" customHeight="1" x14ac:dyDescent="0.25">
      <c r="A149" s="12" t="s">
        <v>64</v>
      </c>
      <c r="B149" s="206" t="str">
        <f t="shared" ref="B149:W149" si="29">IF(B76=0,"",B76/B24*1000)</f>
        <v/>
      </c>
      <c r="C149" s="206" t="str">
        <f t="shared" si="29"/>
        <v/>
      </c>
      <c r="D149" s="206" t="str">
        <f t="shared" si="29"/>
        <v/>
      </c>
      <c r="E149" s="206" t="str">
        <f t="shared" si="29"/>
        <v/>
      </c>
      <c r="F149" s="206" t="str">
        <f t="shared" si="29"/>
        <v/>
      </c>
      <c r="G149" s="206" t="str">
        <f t="shared" si="29"/>
        <v/>
      </c>
      <c r="H149" s="206" t="str">
        <f t="shared" si="29"/>
        <v/>
      </c>
      <c r="I149" s="206" t="str">
        <f t="shared" si="29"/>
        <v/>
      </c>
      <c r="J149" s="206" t="str">
        <f t="shared" si="29"/>
        <v/>
      </c>
      <c r="K149" s="206" t="str">
        <f t="shared" si="29"/>
        <v/>
      </c>
      <c r="L149" s="206">
        <f t="shared" si="29"/>
        <v>133.33830972695975</v>
      </c>
      <c r="M149" s="206">
        <f t="shared" si="29"/>
        <v>122.42370658995671</v>
      </c>
      <c r="N149" s="206">
        <f t="shared" si="29"/>
        <v>120.0114272590543</v>
      </c>
      <c r="O149" s="206">
        <f t="shared" si="29"/>
        <v>164.56141210644262</v>
      </c>
      <c r="P149" s="206">
        <f t="shared" si="29"/>
        <v>152.39042248468894</v>
      </c>
      <c r="Q149" s="206">
        <f t="shared" si="29"/>
        <v>169.90953604399115</v>
      </c>
      <c r="R149" s="206">
        <f t="shared" si="29"/>
        <v>169.13570729682451</v>
      </c>
      <c r="S149" s="206">
        <f t="shared" si="29"/>
        <v>160.79323390755184</v>
      </c>
      <c r="T149" s="206">
        <f t="shared" si="29"/>
        <v>204.06147846648469</v>
      </c>
      <c r="U149" s="206">
        <f t="shared" si="29"/>
        <v>218.21410453261277</v>
      </c>
      <c r="V149" s="206">
        <f t="shared" si="29"/>
        <v>208.3368554231667</v>
      </c>
      <c r="W149" s="206">
        <f t="shared" si="29"/>
        <v>205.88175772544614</v>
      </c>
    </row>
    <row r="150" spans="1:23" ht="12" customHeight="1" x14ac:dyDescent="0.25">
      <c r="A150" s="12" t="s">
        <v>65</v>
      </c>
      <c r="B150" s="206" t="str">
        <f t="shared" ref="B150:W150" si="30">IF(B77=0,"",B77/B25*1000)</f>
        <v/>
      </c>
      <c r="C150" s="206" t="str">
        <f t="shared" si="30"/>
        <v/>
      </c>
      <c r="D150" s="206" t="str">
        <f t="shared" si="30"/>
        <v/>
      </c>
      <c r="E150" s="206" t="str">
        <f t="shared" si="30"/>
        <v/>
      </c>
      <c r="F150" s="206" t="str">
        <f t="shared" si="30"/>
        <v/>
      </c>
      <c r="G150" s="206" t="str">
        <f t="shared" si="30"/>
        <v/>
      </c>
      <c r="H150" s="206" t="str">
        <f t="shared" si="30"/>
        <v/>
      </c>
      <c r="I150" s="206" t="str">
        <f t="shared" si="30"/>
        <v/>
      </c>
      <c r="J150" s="206" t="str">
        <f t="shared" si="30"/>
        <v/>
      </c>
      <c r="K150" s="206" t="str">
        <f t="shared" si="30"/>
        <v/>
      </c>
      <c r="L150" s="206" t="str">
        <f t="shared" si="30"/>
        <v/>
      </c>
      <c r="M150" s="206" t="str">
        <f t="shared" si="30"/>
        <v/>
      </c>
      <c r="N150" s="206" t="str">
        <f t="shared" si="30"/>
        <v/>
      </c>
      <c r="O150" s="206" t="str">
        <f t="shared" si="30"/>
        <v/>
      </c>
      <c r="P150" s="206" t="str">
        <f t="shared" si="30"/>
        <v/>
      </c>
      <c r="Q150" s="206" t="str">
        <f t="shared" si="30"/>
        <v/>
      </c>
      <c r="R150" s="206" t="str">
        <f t="shared" si="30"/>
        <v/>
      </c>
      <c r="S150" s="206" t="str">
        <f t="shared" si="30"/>
        <v/>
      </c>
      <c r="T150" s="206" t="str">
        <f t="shared" si="30"/>
        <v/>
      </c>
      <c r="U150" s="206" t="str">
        <f t="shared" si="30"/>
        <v/>
      </c>
      <c r="V150" s="206" t="str">
        <f t="shared" si="30"/>
        <v/>
      </c>
      <c r="W150" s="206" t="str">
        <f t="shared" si="30"/>
        <v/>
      </c>
    </row>
    <row r="151" spans="1:23" ht="12" customHeight="1" x14ac:dyDescent="0.25">
      <c r="A151" s="16" t="s">
        <v>66</v>
      </c>
      <c r="B151" s="209">
        <f t="shared" ref="B151:W151" si="31">IF(B78=0,"",B78/B26*1000)</f>
        <v>27.585285852645573</v>
      </c>
      <c r="C151" s="209">
        <f t="shared" si="31"/>
        <v>30.055802930243839</v>
      </c>
      <c r="D151" s="209">
        <f t="shared" si="31"/>
        <v>29.661444259035939</v>
      </c>
      <c r="E151" s="209">
        <f t="shared" si="31"/>
        <v>30.690840370396636</v>
      </c>
      <c r="F151" s="209">
        <f t="shared" si="31"/>
        <v>33.498123076017194</v>
      </c>
      <c r="G151" s="209">
        <f t="shared" si="31"/>
        <v>39.462217213518159</v>
      </c>
      <c r="H151" s="209">
        <f t="shared" si="31"/>
        <v>45.998088763515781</v>
      </c>
      <c r="I151" s="209">
        <f t="shared" si="31"/>
        <v>50.089728573266157</v>
      </c>
      <c r="J151" s="209">
        <f t="shared" si="31"/>
        <v>47.035546258625146</v>
      </c>
      <c r="K151" s="209">
        <f t="shared" si="31"/>
        <v>47.782775606575406</v>
      </c>
      <c r="L151" s="209">
        <f t="shared" si="31"/>
        <v>31.679926017302471</v>
      </c>
      <c r="M151" s="209">
        <f t="shared" si="31"/>
        <v>27.518446703956879</v>
      </c>
      <c r="N151" s="209">
        <f t="shared" si="31"/>
        <v>31.696204879200184</v>
      </c>
      <c r="O151" s="209">
        <f t="shared" si="31"/>
        <v>43.992149929939565</v>
      </c>
      <c r="P151" s="209">
        <f t="shared" si="31"/>
        <v>41.031800004447454</v>
      </c>
      <c r="Q151" s="209">
        <f t="shared" si="31"/>
        <v>40.547587365833152</v>
      </c>
      <c r="R151" s="209">
        <f t="shared" si="31"/>
        <v>39.956904889808435</v>
      </c>
      <c r="S151" s="209">
        <f t="shared" si="31"/>
        <v>37.58472647390689</v>
      </c>
      <c r="T151" s="209">
        <f t="shared" si="31"/>
        <v>26.576499937340351</v>
      </c>
      <c r="U151" s="209">
        <f t="shared" si="31"/>
        <v>24.816383464194434</v>
      </c>
      <c r="V151" s="209">
        <f t="shared" si="31"/>
        <v>30.25284589267395</v>
      </c>
      <c r="W151" s="209">
        <f t="shared" si="31"/>
        <v>30.913682320059181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7.7951552702798674E-2</v>
      </c>
      <c r="C153" s="217">
        <f t="shared" si="32"/>
        <v>8.336073297567255E-2</v>
      </c>
      <c r="D153" s="217">
        <f t="shared" si="32"/>
        <v>7.7764584749792504E-2</v>
      </c>
      <c r="E153" s="217">
        <f t="shared" si="32"/>
        <v>7.1724770112790243E-2</v>
      </c>
      <c r="F153" s="217">
        <f t="shared" si="32"/>
        <v>6.7029913724551374E-2</v>
      </c>
      <c r="G153" s="217">
        <f t="shared" si="32"/>
        <v>0.61806908271919614</v>
      </c>
      <c r="H153" s="217">
        <f t="shared" si="32"/>
        <v>0.62387507160289613</v>
      </c>
      <c r="I153" s="217">
        <f t="shared" si="32"/>
        <v>0.69813986934114314</v>
      </c>
      <c r="J153" s="217">
        <f t="shared" si="32"/>
        <v>0.67505099384389222</v>
      </c>
      <c r="K153" s="217">
        <f t="shared" si="32"/>
        <v>0.54632126658063196</v>
      </c>
      <c r="L153" s="217">
        <f t="shared" si="32"/>
        <v>0.77487835160801466</v>
      </c>
      <c r="M153" s="217">
        <f t="shared" si="32"/>
        <v>0.48118276626781065</v>
      </c>
      <c r="N153" s="217">
        <f t="shared" si="32"/>
        <v>0.73336694471543618</v>
      </c>
      <c r="O153" s="217">
        <f t="shared" si="32"/>
        <v>1.1897064208987427</v>
      </c>
      <c r="P153" s="217">
        <f t="shared" si="32"/>
        <v>1.283877231748431</v>
      </c>
      <c r="Q153" s="217">
        <f t="shared" si="32"/>
        <v>1.2231355238255113</v>
      </c>
      <c r="R153" s="217">
        <f t="shared" si="32"/>
        <v>1.199482872092317</v>
      </c>
      <c r="S153" s="217">
        <f t="shared" si="32"/>
        <v>1.0159382467097018</v>
      </c>
      <c r="T153" s="217">
        <f t="shared" si="32"/>
        <v>1.0005336485546299</v>
      </c>
      <c r="U153" s="217">
        <f t="shared" si="32"/>
        <v>1.0948430377250837</v>
      </c>
      <c r="V153" s="217">
        <f t="shared" si="32"/>
        <v>1.2875655380874562</v>
      </c>
      <c r="W153" s="217">
        <f t="shared" si="32"/>
        <v>1.2833888408028011</v>
      </c>
    </row>
    <row r="154" spans="1:23" ht="12" customHeight="1" x14ac:dyDescent="0.25">
      <c r="A154" s="25" t="s">
        <v>16</v>
      </c>
      <c r="B154" s="218" t="str">
        <f>ISI!B65</f>
        <v/>
      </c>
      <c r="C154" s="218" t="str">
        <f>ISI!C65</f>
        <v/>
      </c>
      <c r="D154" s="218" t="str">
        <f>ISI!D65</f>
        <v/>
      </c>
      <c r="E154" s="218" t="str">
        <f>ISI!E65</f>
        <v/>
      </c>
      <c r="F154" s="218" t="str">
        <f>ISI!F65</f>
        <v/>
      </c>
      <c r="G154" s="218" t="str">
        <f>ISI!G65</f>
        <v/>
      </c>
      <c r="H154" s="218" t="str">
        <f>ISI!H65</f>
        <v/>
      </c>
      <c r="I154" s="218" t="str">
        <f>ISI!I65</f>
        <v/>
      </c>
      <c r="J154" s="218" t="str">
        <f>ISI!J65</f>
        <v/>
      </c>
      <c r="K154" s="218" t="str">
        <f>ISI!K65</f>
        <v/>
      </c>
      <c r="L154" s="218" t="str">
        <f>ISI!L65</f>
        <v/>
      </c>
      <c r="M154" s="218" t="str">
        <f>ISI!M65</f>
        <v/>
      </c>
      <c r="N154" s="218" t="str">
        <f>ISI!N65</f>
        <v/>
      </c>
      <c r="O154" s="218" t="str">
        <f>ISI!O65</f>
        <v/>
      </c>
      <c r="P154" s="218" t="str">
        <f>ISI!P65</f>
        <v/>
      </c>
      <c r="Q154" s="218" t="str">
        <f>ISI!Q65</f>
        <v/>
      </c>
      <c r="R154" s="218" t="str">
        <f>ISI!R65</f>
        <v/>
      </c>
      <c r="S154" s="218" t="str">
        <f>ISI!S65</f>
        <v/>
      </c>
      <c r="T154" s="218" t="str">
        <f>ISI!T65</f>
        <v/>
      </c>
      <c r="U154" s="218" t="str">
        <f>ISI!U65</f>
        <v/>
      </c>
      <c r="V154" s="218" t="str">
        <f>ISI!V65</f>
        <v/>
      </c>
      <c r="W154" s="218" t="str">
        <f>ISI!W65</f>
        <v/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 t="str">
        <f>ISI!B67</f>
        <v/>
      </c>
      <c r="C156" s="219" t="str">
        <f>ISI!C67</f>
        <v/>
      </c>
      <c r="D156" s="219" t="str">
        <f>ISI!D67</f>
        <v/>
      </c>
      <c r="E156" s="219" t="str">
        <f>ISI!E67</f>
        <v/>
      </c>
      <c r="F156" s="219" t="str">
        <f>ISI!F67</f>
        <v/>
      </c>
      <c r="G156" s="219" t="str">
        <f>ISI!G67</f>
        <v/>
      </c>
      <c r="H156" s="219" t="str">
        <f>ISI!H67</f>
        <v/>
      </c>
      <c r="I156" s="219" t="str">
        <f>ISI!I67</f>
        <v/>
      </c>
      <c r="J156" s="219" t="str">
        <f>ISI!J67</f>
        <v/>
      </c>
      <c r="K156" s="219" t="str">
        <f>ISI!K67</f>
        <v/>
      </c>
      <c r="L156" s="219" t="str">
        <f>ISI!L67</f>
        <v/>
      </c>
      <c r="M156" s="219" t="str">
        <f>ISI!M67</f>
        <v/>
      </c>
      <c r="N156" s="219" t="str">
        <f>ISI!N67</f>
        <v/>
      </c>
      <c r="O156" s="219" t="str">
        <f>ISI!O67</f>
        <v/>
      </c>
      <c r="P156" s="219" t="str">
        <f>ISI!P67</f>
        <v/>
      </c>
      <c r="Q156" s="219" t="str">
        <f>ISI!Q67</f>
        <v/>
      </c>
      <c r="R156" s="219" t="str">
        <f>ISI!R67</f>
        <v/>
      </c>
      <c r="S156" s="219" t="str">
        <f>ISI!S67</f>
        <v/>
      </c>
      <c r="T156" s="219" t="str">
        <f>ISI!T67</f>
        <v/>
      </c>
      <c r="U156" s="219" t="str">
        <f>ISI!U67</f>
        <v/>
      </c>
      <c r="V156" s="219" t="str">
        <f>ISI!V67</f>
        <v/>
      </c>
      <c r="W156" s="219" t="str">
        <f>ISI!W67</f>
        <v/>
      </c>
    </row>
    <row r="157" spans="1:23" ht="12" customHeight="1" x14ac:dyDescent="0.25">
      <c r="A157" s="13" t="s">
        <v>20</v>
      </c>
      <c r="B157" s="220" t="str">
        <f>NFM!B96</f>
        <v/>
      </c>
      <c r="C157" s="220" t="str">
        <f>NFM!C96</f>
        <v/>
      </c>
      <c r="D157" s="220" t="str">
        <f>NFM!D96</f>
        <v/>
      </c>
      <c r="E157" s="220" t="str">
        <f>NFM!E96</f>
        <v/>
      </c>
      <c r="F157" s="220" t="str">
        <f>NFM!F96</f>
        <v/>
      </c>
      <c r="G157" s="220" t="str">
        <f>NFM!G96</f>
        <v/>
      </c>
      <c r="H157" s="220" t="str">
        <f>NFM!H96</f>
        <v/>
      </c>
      <c r="I157" s="220" t="str">
        <f>NFM!I96</f>
        <v/>
      </c>
      <c r="J157" s="220" t="str">
        <f>NFM!J96</f>
        <v/>
      </c>
      <c r="K157" s="220" t="str">
        <f>NFM!K96</f>
        <v/>
      </c>
      <c r="L157" s="220" t="str">
        <f>NFM!L96</f>
        <v/>
      </c>
      <c r="M157" s="220" t="str">
        <f>NFM!M96</f>
        <v/>
      </c>
      <c r="N157" s="220" t="str">
        <f>NFM!N96</f>
        <v/>
      </c>
      <c r="O157" s="220" t="str">
        <f>NFM!O96</f>
        <v/>
      </c>
      <c r="P157" s="220" t="str">
        <f>NFM!P96</f>
        <v/>
      </c>
      <c r="Q157" s="220" t="str">
        <f>NFM!Q96</f>
        <v/>
      </c>
      <c r="R157" s="220" t="str">
        <f>NFM!R96</f>
        <v/>
      </c>
      <c r="S157" s="220" t="str">
        <f>NFM!S96</f>
        <v/>
      </c>
      <c r="T157" s="220" t="str">
        <f>NFM!T96</f>
        <v/>
      </c>
      <c r="U157" s="220" t="str">
        <f>NFM!U96</f>
        <v/>
      </c>
      <c r="V157" s="220" t="str">
        <f>NFM!V96</f>
        <v/>
      </c>
      <c r="W157" s="220" t="str">
        <f>NFM!W96</f>
        <v/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 t="str">
        <f>NFM!B101</f>
        <v/>
      </c>
      <c r="C162" s="219" t="str">
        <f>NFM!C101</f>
        <v/>
      </c>
      <c r="D162" s="219" t="str">
        <f>NFM!D101</f>
        <v/>
      </c>
      <c r="E162" s="219" t="str">
        <f>NFM!E101</f>
        <v/>
      </c>
      <c r="F162" s="219" t="str">
        <f>NFM!F101</f>
        <v/>
      </c>
      <c r="G162" s="219" t="str">
        <f>NFM!G101</f>
        <v/>
      </c>
      <c r="H162" s="219" t="str">
        <f>NFM!H101</f>
        <v/>
      </c>
      <c r="I162" s="219" t="str">
        <f>NFM!I101</f>
        <v/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 t="str">
        <f>NFM!P101</f>
        <v/>
      </c>
      <c r="Q162" s="219" t="str">
        <f>NFM!Q101</f>
        <v/>
      </c>
      <c r="R162" s="219" t="str">
        <f>NFM!R101</f>
        <v/>
      </c>
      <c r="S162" s="219" t="str">
        <f>NFM!S101</f>
        <v/>
      </c>
      <c r="T162" s="219" t="str">
        <f>NFM!T101</f>
        <v/>
      </c>
      <c r="U162" s="219" t="str">
        <f>NFM!U101</f>
        <v/>
      </c>
      <c r="V162" s="219" t="str">
        <f>NFM!V101</f>
        <v/>
      </c>
      <c r="W162" s="219" t="str">
        <f>NFM!W101</f>
        <v/>
      </c>
    </row>
    <row r="163" spans="1:23" ht="12" customHeight="1" x14ac:dyDescent="0.25">
      <c r="A163" s="13" t="s">
        <v>21</v>
      </c>
      <c r="B163" s="220" t="str">
        <f>CHI!B100</f>
        <v/>
      </c>
      <c r="C163" s="220" t="str">
        <f>CHI!C100</f>
        <v/>
      </c>
      <c r="D163" s="220" t="str">
        <f>CHI!D100</f>
        <v/>
      </c>
      <c r="E163" s="220" t="str">
        <f>CHI!E100</f>
        <v/>
      </c>
      <c r="F163" s="220" t="str">
        <f>CHI!F100</f>
        <v/>
      </c>
      <c r="G163" s="220" t="str">
        <f>CHI!G100</f>
        <v/>
      </c>
      <c r="H163" s="220" t="str">
        <f>CHI!H100</f>
        <v/>
      </c>
      <c r="I163" s="220" t="str">
        <f>CHI!I100</f>
        <v/>
      </c>
      <c r="J163" s="220" t="str">
        <f>CHI!J100</f>
        <v/>
      </c>
      <c r="K163" s="220" t="str">
        <f>CHI!K100</f>
        <v/>
      </c>
      <c r="L163" s="220">
        <f>CHI!L100</f>
        <v>2.9458407434210531E-2</v>
      </c>
      <c r="M163" s="220">
        <f>CHI!M100</f>
        <v>3.9431055921052637E-2</v>
      </c>
      <c r="N163" s="220">
        <f>CHI!N100</f>
        <v>9.7682550625000052E-3</v>
      </c>
      <c r="O163" s="220">
        <f>CHI!O100</f>
        <v>9.7690546250000041E-3</v>
      </c>
      <c r="P163" s="220">
        <f>CHI!P100</f>
        <v>1.989701530487805E-2</v>
      </c>
      <c r="Q163" s="220">
        <f>CHI!Q100</f>
        <v>1.9885704420731707E-2</v>
      </c>
      <c r="R163" s="220">
        <f>CHI!R100</f>
        <v>8.9231175000000027E-3</v>
      </c>
      <c r="S163" s="220">
        <f>CHI!S100</f>
        <v>8.1250306675636104E-3</v>
      </c>
      <c r="T163" s="220">
        <f>CHI!T100</f>
        <v>1.349360855843929</v>
      </c>
      <c r="U163" s="220">
        <f>CHI!U100</f>
        <v>1.1401970551189788</v>
      </c>
      <c r="V163" s="220">
        <f>CHI!V100</f>
        <v>1.131496607393728</v>
      </c>
      <c r="W163" s="220">
        <f>CHI!W100</f>
        <v>0.9550127080179408</v>
      </c>
    </row>
    <row r="164" spans="1:23" ht="12" customHeight="1" x14ac:dyDescent="0.25">
      <c r="A164" s="14" t="s">
        <v>89</v>
      </c>
      <c r="B164" s="219" t="str">
        <f>CHI!B101</f>
        <v/>
      </c>
      <c r="C164" s="219" t="str">
        <f>CHI!C101</f>
        <v/>
      </c>
      <c r="D164" s="219" t="str">
        <f>CHI!D101</f>
        <v/>
      </c>
      <c r="E164" s="219" t="str">
        <f>CHI!E101</f>
        <v/>
      </c>
      <c r="F164" s="219" t="str">
        <f>CHI!F101</f>
        <v/>
      </c>
      <c r="G164" s="219" t="str">
        <f>CHI!G101</f>
        <v/>
      </c>
      <c r="H164" s="219" t="str">
        <f>CHI!H101</f>
        <v/>
      </c>
      <c r="I164" s="219" t="str">
        <f>CHI!I101</f>
        <v/>
      </c>
      <c r="J164" s="219" t="str">
        <f>CHI!J101</f>
        <v/>
      </c>
      <c r="K164" s="219" t="str">
        <f>CHI!K101</f>
        <v/>
      </c>
      <c r="L164" s="219" t="str">
        <f>CHI!L101</f>
        <v/>
      </c>
      <c r="M164" s="219" t="str">
        <f>CHI!M101</f>
        <v/>
      </c>
      <c r="N164" s="219" t="str">
        <f>CHI!N101</f>
        <v/>
      </c>
      <c r="O164" s="219" t="str">
        <f>CHI!O101</f>
        <v/>
      </c>
      <c r="P164" s="219" t="str">
        <f>CHI!P101</f>
        <v/>
      </c>
      <c r="Q164" s="219" t="str">
        <f>CHI!Q101</f>
        <v/>
      </c>
      <c r="R164" s="219" t="str">
        <f>CHI!R101</f>
        <v/>
      </c>
      <c r="S164" s="219" t="str">
        <f>CHI!S101</f>
        <v/>
      </c>
      <c r="T164" s="219" t="str">
        <f>CHI!T101</f>
        <v/>
      </c>
      <c r="U164" s="219" t="str">
        <f>CHI!U101</f>
        <v/>
      </c>
      <c r="V164" s="219" t="str">
        <f>CHI!V101</f>
        <v/>
      </c>
      <c r="W164" s="219" t="str">
        <f>CHI!W101</f>
        <v/>
      </c>
    </row>
    <row r="165" spans="1:23" ht="12" customHeight="1" x14ac:dyDescent="0.25">
      <c r="A165" s="14" t="s">
        <v>47</v>
      </c>
      <c r="B165" s="219" t="str">
        <f>CHI!B102</f>
        <v/>
      </c>
      <c r="C165" s="219" t="str">
        <f>CHI!C102</f>
        <v/>
      </c>
      <c r="D165" s="219" t="str">
        <f>CHI!D102</f>
        <v/>
      </c>
      <c r="E165" s="219" t="str">
        <f>CHI!E102</f>
        <v/>
      </c>
      <c r="F165" s="219" t="str">
        <f>CHI!F102</f>
        <v/>
      </c>
      <c r="G165" s="219" t="str">
        <f>CHI!G102</f>
        <v/>
      </c>
      <c r="H165" s="219" t="str">
        <f>CHI!H102</f>
        <v/>
      </c>
      <c r="I165" s="219" t="str">
        <f>CHI!I102</f>
        <v/>
      </c>
      <c r="J165" s="219" t="str">
        <f>CHI!J102</f>
        <v/>
      </c>
      <c r="K165" s="219" t="str">
        <f>CHI!K102</f>
        <v/>
      </c>
      <c r="L165" s="219">
        <f>CHI!L102</f>
        <v>2.9458407434210531E-2</v>
      </c>
      <c r="M165" s="219">
        <f>CHI!M102</f>
        <v>3.9431055921052637E-2</v>
      </c>
      <c r="N165" s="219">
        <f>CHI!N102</f>
        <v>9.7682550625000052E-3</v>
      </c>
      <c r="O165" s="219">
        <f>CHI!O102</f>
        <v>9.7690546250000041E-3</v>
      </c>
      <c r="P165" s="219">
        <f>CHI!P102</f>
        <v>1.989701530487805E-2</v>
      </c>
      <c r="Q165" s="219">
        <f>CHI!Q102</f>
        <v>1.9885704420731707E-2</v>
      </c>
      <c r="R165" s="219">
        <f>CHI!R102</f>
        <v>8.9231175000000027E-3</v>
      </c>
      <c r="S165" s="219">
        <f>CHI!S102</f>
        <v>1.255493854839696E-2</v>
      </c>
      <c r="T165" s="219">
        <f>CHI!T102</f>
        <v>1.641057006785348</v>
      </c>
      <c r="U165" s="219">
        <f>CHI!U102</f>
        <v>1.4324970937232304</v>
      </c>
      <c r="V165" s="219">
        <f>CHI!V102</f>
        <v>1.4460439171764157</v>
      </c>
      <c r="W165" s="219">
        <f>CHI!W102</f>
        <v>1.1710906939850243</v>
      </c>
    </row>
    <row r="166" spans="1:23" ht="12" customHeight="1" x14ac:dyDescent="0.25">
      <c r="A166" s="14" t="s">
        <v>48</v>
      </c>
      <c r="B166" s="219" t="str">
        <f>CHI!B103</f>
        <v/>
      </c>
      <c r="C166" s="219" t="str">
        <f>CHI!C103</f>
        <v/>
      </c>
      <c r="D166" s="219" t="str">
        <f>CHI!D103</f>
        <v/>
      </c>
      <c r="E166" s="219" t="str">
        <f>CHI!E103</f>
        <v/>
      </c>
      <c r="F166" s="219" t="str">
        <f>CHI!F103</f>
        <v/>
      </c>
      <c r="G166" s="219" t="str">
        <f>CHI!G103</f>
        <v/>
      </c>
      <c r="H166" s="219" t="str">
        <f>CHI!H103</f>
        <v/>
      </c>
      <c r="I166" s="219" t="str">
        <f>CHI!I103</f>
        <v/>
      </c>
      <c r="J166" s="219" t="str">
        <f>CHI!J103</f>
        <v/>
      </c>
      <c r="K166" s="219" t="str">
        <f>CHI!K103</f>
        <v/>
      </c>
      <c r="L166" s="219" t="str">
        <f>CHI!L103</f>
        <v/>
      </c>
      <c r="M166" s="219" t="str">
        <f>CHI!M103</f>
        <v/>
      </c>
      <c r="N166" s="219" t="str">
        <f>CHI!N103</f>
        <v/>
      </c>
      <c r="O166" s="219" t="str">
        <f>CHI!O103</f>
        <v/>
      </c>
      <c r="P166" s="219" t="str">
        <f>CHI!P103</f>
        <v/>
      </c>
      <c r="Q166" s="219" t="str">
        <f>CHI!Q103</f>
        <v/>
      </c>
      <c r="R166" s="219" t="str">
        <f>CHI!R103</f>
        <v/>
      </c>
      <c r="S166" s="219">
        <f>CHI!S103</f>
        <v>0</v>
      </c>
      <c r="T166" s="219">
        <f>CHI!T103</f>
        <v>0.89300693247270702</v>
      </c>
      <c r="U166" s="219">
        <f>CHI!U103</f>
        <v>0.73793603046186107</v>
      </c>
      <c r="V166" s="219">
        <f>CHI!V103</f>
        <v>0.7543391277829794</v>
      </c>
      <c r="W166" s="219">
        <f>CHI!W103</f>
        <v>0.57271649225837229</v>
      </c>
    </row>
    <row r="167" spans="1:23" ht="12" customHeight="1" x14ac:dyDescent="0.25">
      <c r="A167" s="13" t="s">
        <v>22</v>
      </c>
      <c r="B167" s="220" t="str">
        <f>NMM!B76</f>
        <v/>
      </c>
      <c r="C167" s="220" t="str">
        <f>NMM!C76</f>
        <v/>
      </c>
      <c r="D167" s="220" t="str">
        <f>NMM!D76</f>
        <v/>
      </c>
      <c r="E167" s="220" t="str">
        <f>NMM!E76</f>
        <v/>
      </c>
      <c r="F167" s="220" t="str">
        <f>NMM!F76</f>
        <v/>
      </c>
      <c r="G167" s="220" t="str">
        <f>NMM!G76</f>
        <v/>
      </c>
      <c r="H167" s="220" t="str">
        <f>NMM!H76</f>
        <v/>
      </c>
      <c r="I167" s="220" t="str">
        <f>NMM!I76</f>
        <v/>
      </c>
      <c r="J167" s="220" t="str">
        <f>NMM!J76</f>
        <v/>
      </c>
      <c r="K167" s="220" t="str">
        <f>NMM!K76</f>
        <v/>
      </c>
      <c r="L167" s="220" t="str">
        <f>NMM!L76</f>
        <v/>
      </c>
      <c r="M167" s="220" t="str">
        <f>NMM!M76</f>
        <v/>
      </c>
      <c r="N167" s="220" t="str">
        <f>NMM!N76</f>
        <v/>
      </c>
      <c r="O167" s="220" t="str">
        <f>NMM!O76</f>
        <v/>
      </c>
      <c r="P167" s="220" t="str">
        <f>NMM!P76</f>
        <v/>
      </c>
      <c r="Q167" s="220" t="str">
        <f>NMM!Q76</f>
        <v/>
      </c>
      <c r="R167" s="220" t="str">
        <f>NMM!R76</f>
        <v/>
      </c>
      <c r="S167" s="220" t="str">
        <f>NMM!S76</f>
        <v/>
      </c>
      <c r="T167" s="220" t="str">
        <f>NMM!T76</f>
        <v/>
      </c>
      <c r="U167" s="220" t="str">
        <f>NMM!U76</f>
        <v/>
      </c>
      <c r="V167" s="220" t="str">
        <f>NMM!V76</f>
        <v/>
      </c>
      <c r="W167" s="220" t="str">
        <f>NMM!W76</f>
        <v/>
      </c>
    </row>
    <row r="168" spans="1:23" ht="12" customHeight="1" x14ac:dyDescent="0.25">
      <c r="A168" s="14" t="s">
        <v>49</v>
      </c>
      <c r="B168" s="219" t="str">
        <f>NMM!B77</f>
        <v/>
      </c>
      <c r="C168" s="219" t="str">
        <f>NMM!C77</f>
        <v/>
      </c>
      <c r="D168" s="219" t="str">
        <f>NMM!D77</f>
        <v/>
      </c>
      <c r="E168" s="219" t="str">
        <f>NMM!E77</f>
        <v/>
      </c>
      <c r="F168" s="219" t="str">
        <f>NMM!F77</f>
        <v/>
      </c>
      <c r="G168" s="219" t="str">
        <f>NMM!G77</f>
        <v/>
      </c>
      <c r="H168" s="219" t="str">
        <f>NMM!H77</f>
        <v/>
      </c>
      <c r="I168" s="219" t="str">
        <f>NMM!I77</f>
        <v/>
      </c>
      <c r="J168" s="219" t="str">
        <f>NMM!J77</f>
        <v/>
      </c>
      <c r="K168" s="219" t="str">
        <f>NMM!K77</f>
        <v/>
      </c>
      <c r="L168" s="219" t="str">
        <f>NMM!L77</f>
        <v/>
      </c>
      <c r="M168" s="219" t="str">
        <f>NMM!M77</f>
        <v/>
      </c>
      <c r="N168" s="219" t="str">
        <f>NMM!N77</f>
        <v/>
      </c>
      <c r="O168" s="219" t="str">
        <f>NMM!O77</f>
        <v/>
      </c>
      <c r="P168" s="219" t="str">
        <f>NMM!P77</f>
        <v/>
      </c>
      <c r="Q168" s="219" t="str">
        <f>NMM!Q77</f>
        <v/>
      </c>
      <c r="R168" s="219" t="str">
        <f>NMM!R77</f>
        <v/>
      </c>
      <c r="S168" s="219" t="str">
        <f>NMM!S77</f>
        <v/>
      </c>
      <c r="T168" s="219" t="str">
        <f>NMM!T77</f>
        <v/>
      </c>
      <c r="U168" s="219" t="str">
        <f>NMM!U77</f>
        <v/>
      </c>
      <c r="V168" s="219" t="str">
        <f>NMM!V77</f>
        <v/>
      </c>
      <c r="W168" s="219" t="str">
        <f>NMM!W77</f>
        <v/>
      </c>
    </row>
    <row r="169" spans="1:23" ht="12" customHeight="1" x14ac:dyDescent="0.25">
      <c r="A169" s="14" t="s">
        <v>50</v>
      </c>
      <c r="B169" s="219" t="str">
        <f>NMM!B78</f>
        <v/>
      </c>
      <c r="C169" s="219" t="str">
        <f>NMM!C78</f>
        <v/>
      </c>
      <c r="D169" s="219" t="str">
        <f>NMM!D78</f>
        <v/>
      </c>
      <c r="E169" s="219" t="str">
        <f>NMM!E78</f>
        <v/>
      </c>
      <c r="F169" s="219" t="str">
        <f>NMM!F78</f>
        <v/>
      </c>
      <c r="G169" s="219" t="str">
        <f>NMM!G78</f>
        <v/>
      </c>
      <c r="H169" s="219" t="str">
        <f>NMM!H78</f>
        <v/>
      </c>
      <c r="I169" s="219" t="str">
        <f>NMM!I78</f>
        <v/>
      </c>
      <c r="J169" s="219" t="str">
        <f>NMM!J78</f>
        <v/>
      </c>
      <c r="K169" s="219" t="str">
        <f>NMM!K78</f>
        <v/>
      </c>
      <c r="L169" s="219" t="str">
        <f>NMM!L78</f>
        <v/>
      </c>
      <c r="M169" s="219" t="str">
        <f>NMM!M78</f>
        <v/>
      </c>
      <c r="N169" s="219" t="str">
        <f>NMM!N78</f>
        <v/>
      </c>
      <c r="O169" s="219" t="str">
        <f>NMM!O78</f>
        <v/>
      </c>
      <c r="P169" s="219" t="str">
        <f>NMM!P78</f>
        <v/>
      </c>
      <c r="Q169" s="219" t="str">
        <f>NMM!Q78</f>
        <v/>
      </c>
      <c r="R169" s="219" t="str">
        <f>NMM!R78</f>
        <v/>
      </c>
      <c r="S169" s="219" t="str">
        <f>NMM!S78</f>
        <v/>
      </c>
      <c r="T169" s="219" t="str">
        <f>NMM!T78</f>
        <v/>
      </c>
      <c r="U169" s="219" t="str">
        <f>NMM!U78</f>
        <v/>
      </c>
      <c r="V169" s="219" t="str">
        <f>NMM!V78</f>
        <v/>
      </c>
      <c r="W169" s="219" t="str">
        <f>NMM!W78</f>
        <v/>
      </c>
    </row>
    <row r="170" spans="1:23" ht="12" customHeight="1" x14ac:dyDescent="0.25">
      <c r="A170" s="14" t="s">
        <v>58</v>
      </c>
      <c r="B170" s="219" t="str">
        <f>NMM!B79</f>
        <v/>
      </c>
      <c r="C170" s="219" t="str">
        <f>NMM!C79</f>
        <v/>
      </c>
      <c r="D170" s="219" t="str">
        <f>NMM!D79</f>
        <v/>
      </c>
      <c r="E170" s="219" t="str">
        <f>NMM!E79</f>
        <v/>
      </c>
      <c r="F170" s="219" t="str">
        <f>NMM!F79</f>
        <v/>
      </c>
      <c r="G170" s="219" t="str">
        <f>NMM!G79</f>
        <v/>
      </c>
      <c r="H170" s="219" t="str">
        <f>NMM!H79</f>
        <v/>
      </c>
      <c r="I170" s="219" t="str">
        <f>NMM!I79</f>
        <v/>
      </c>
      <c r="J170" s="219" t="str">
        <f>NMM!J79</f>
        <v/>
      </c>
      <c r="K170" s="219" t="str">
        <f>NMM!K79</f>
        <v/>
      </c>
      <c r="L170" s="219" t="str">
        <f>NMM!L79</f>
        <v/>
      </c>
      <c r="M170" s="219" t="str">
        <f>NMM!M79</f>
        <v/>
      </c>
      <c r="N170" s="219" t="str">
        <f>NMM!N79</f>
        <v/>
      </c>
      <c r="O170" s="219" t="str">
        <f>NMM!O79</f>
        <v/>
      </c>
      <c r="P170" s="219" t="str">
        <f>NMM!P79</f>
        <v/>
      </c>
      <c r="Q170" s="219" t="str">
        <f>NMM!Q79</f>
        <v/>
      </c>
      <c r="R170" s="219" t="str">
        <f>NMM!R79</f>
        <v/>
      </c>
      <c r="S170" s="219" t="str">
        <f>NMM!S79</f>
        <v/>
      </c>
      <c r="T170" s="219" t="str">
        <f>NMM!T79</f>
        <v/>
      </c>
      <c r="U170" s="219" t="str">
        <f>NMM!U79</f>
        <v/>
      </c>
      <c r="V170" s="219" t="str">
        <f>NMM!V79</f>
        <v/>
      </c>
      <c r="W170" s="219" t="str">
        <f>NMM!W79</f>
        <v/>
      </c>
    </row>
    <row r="171" spans="1:23" ht="12" customHeight="1" x14ac:dyDescent="0.25">
      <c r="A171" s="13" t="s">
        <v>23</v>
      </c>
      <c r="B171" s="220" t="str">
        <f>PPA!B74</f>
        <v/>
      </c>
      <c r="C171" s="220" t="str">
        <f>PPA!C74</f>
        <v/>
      </c>
      <c r="D171" s="220" t="str">
        <f>PPA!D74</f>
        <v/>
      </c>
      <c r="E171" s="220" t="str">
        <f>PPA!E74</f>
        <v/>
      </c>
      <c r="F171" s="220" t="str">
        <f>PPA!F74</f>
        <v/>
      </c>
      <c r="G171" s="220" t="str">
        <f>PPA!G74</f>
        <v/>
      </c>
      <c r="H171" s="220" t="str">
        <f>PPA!H74</f>
        <v/>
      </c>
      <c r="I171" s="220" t="str">
        <f>PPA!I74</f>
        <v/>
      </c>
      <c r="J171" s="220" t="str">
        <f>PPA!J74</f>
        <v/>
      </c>
      <c r="K171" s="220" t="str">
        <f>PPA!K74</f>
        <v/>
      </c>
      <c r="L171" s="220">
        <f>PPA!L74</f>
        <v>0</v>
      </c>
      <c r="M171" s="220">
        <f>PPA!M74</f>
        <v>0</v>
      </c>
      <c r="N171" s="220">
        <f>PPA!N74</f>
        <v>0</v>
      </c>
      <c r="O171" s="220">
        <f>PPA!O74</f>
        <v>0</v>
      </c>
      <c r="P171" s="220">
        <f>PPA!P74</f>
        <v>0</v>
      </c>
      <c r="Q171" s="220">
        <f>PPA!Q74</f>
        <v>0</v>
      </c>
      <c r="R171" s="220">
        <f>PPA!R74</f>
        <v>0</v>
      </c>
      <c r="S171" s="220">
        <f>PPA!S74</f>
        <v>0</v>
      </c>
      <c r="T171" s="220">
        <f>PPA!T74</f>
        <v>4.3115756300137259E-3</v>
      </c>
      <c r="U171" s="220">
        <f>PPA!U74</f>
        <v>9.1419331479518501E-3</v>
      </c>
      <c r="V171" s="220">
        <f>PPA!V74</f>
        <v>4.52863769252323E-3</v>
      </c>
      <c r="W171" s="220">
        <f>PPA!W74</f>
        <v>5.5087461688313639E-3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 t="str">
        <f>PPA!J75</f>
        <v/>
      </c>
      <c r="K172" s="219" t="str">
        <f>PPA!K75</f>
        <v/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 t="str">
        <f>PPA!V75</f>
        <v/>
      </c>
      <c r="W172" s="219" t="str">
        <f>PPA!W75</f>
        <v/>
      </c>
    </row>
    <row r="173" spans="1:23" ht="12" customHeight="1" x14ac:dyDescent="0.25">
      <c r="A173" s="14" t="s">
        <v>59</v>
      </c>
      <c r="B173" s="219" t="str">
        <f>PPA!B76</f>
        <v/>
      </c>
      <c r="C173" s="219" t="str">
        <f>PPA!C76</f>
        <v/>
      </c>
      <c r="D173" s="219" t="str">
        <f>PPA!D76</f>
        <v/>
      </c>
      <c r="E173" s="219" t="str">
        <f>PPA!E76</f>
        <v/>
      </c>
      <c r="F173" s="219" t="str">
        <f>PPA!F76</f>
        <v/>
      </c>
      <c r="G173" s="219" t="str">
        <f>PPA!G76</f>
        <v/>
      </c>
      <c r="H173" s="219" t="str">
        <f>PPA!H76</f>
        <v/>
      </c>
      <c r="I173" s="219" t="str">
        <f>PPA!I76</f>
        <v/>
      </c>
      <c r="J173" s="219" t="str">
        <f>PPA!J76</f>
        <v/>
      </c>
      <c r="K173" s="219" t="str">
        <f>PPA!K76</f>
        <v/>
      </c>
      <c r="L173" s="219" t="str">
        <f>PPA!L76</f>
        <v/>
      </c>
      <c r="M173" s="219" t="str">
        <f>PPA!M76</f>
        <v/>
      </c>
      <c r="N173" s="219" t="str">
        <f>PPA!N76</f>
        <v/>
      </c>
      <c r="O173" s="219" t="str">
        <f>PPA!O76</f>
        <v/>
      </c>
      <c r="P173" s="219" t="str">
        <f>PPA!P76</f>
        <v/>
      </c>
      <c r="Q173" s="219" t="str">
        <f>PPA!Q76</f>
        <v/>
      </c>
      <c r="R173" s="219" t="str">
        <f>PPA!R76</f>
        <v/>
      </c>
      <c r="S173" s="219" t="str">
        <f>PPA!S76</f>
        <v/>
      </c>
      <c r="T173" s="219" t="str">
        <f>PPA!T76</f>
        <v/>
      </c>
      <c r="U173" s="219" t="str">
        <f>PPA!U76</f>
        <v/>
      </c>
      <c r="V173" s="219" t="str">
        <f>PPA!V76</f>
        <v/>
      </c>
      <c r="W173" s="219" t="str">
        <f>PPA!W76</f>
        <v/>
      </c>
    </row>
    <row r="174" spans="1:23" ht="12" customHeight="1" x14ac:dyDescent="0.25">
      <c r="A174" s="14" t="s">
        <v>60</v>
      </c>
      <c r="B174" s="219" t="str">
        <f>PPA!B77</f>
        <v/>
      </c>
      <c r="C174" s="219" t="str">
        <f>PPA!C77</f>
        <v/>
      </c>
      <c r="D174" s="219" t="str">
        <f>PPA!D77</f>
        <v/>
      </c>
      <c r="E174" s="219" t="str">
        <f>PPA!E77</f>
        <v/>
      </c>
      <c r="F174" s="219" t="str">
        <f>PPA!F77</f>
        <v/>
      </c>
      <c r="G174" s="219" t="str">
        <f>PPA!G77</f>
        <v/>
      </c>
      <c r="H174" s="219" t="str">
        <f>PPA!H77</f>
        <v/>
      </c>
      <c r="I174" s="219" t="str">
        <f>PPA!I77</f>
        <v/>
      </c>
      <c r="J174" s="219" t="str">
        <f>PPA!J77</f>
        <v/>
      </c>
      <c r="K174" s="219" t="str">
        <f>PPA!K77</f>
        <v/>
      </c>
      <c r="L174" s="219">
        <f>PPA!L77</f>
        <v>0</v>
      </c>
      <c r="M174" s="219">
        <f>PPA!M77</f>
        <v>0</v>
      </c>
      <c r="N174" s="219">
        <f>PPA!N77</f>
        <v>0</v>
      </c>
      <c r="O174" s="219">
        <f>PPA!O77</f>
        <v>0</v>
      </c>
      <c r="P174" s="219">
        <f>PPA!P77</f>
        <v>0</v>
      </c>
      <c r="Q174" s="219">
        <f>PPA!Q77</f>
        <v>0</v>
      </c>
      <c r="R174" s="219">
        <f>PPA!R77</f>
        <v>0</v>
      </c>
      <c r="S174" s="219">
        <f>PPA!S77</f>
        <v>0</v>
      </c>
      <c r="T174" s="219">
        <f>PPA!T77</f>
        <v>4.3115756300137259E-3</v>
      </c>
      <c r="U174" s="219">
        <f>PPA!U77</f>
        <v>9.1419331479518501E-3</v>
      </c>
      <c r="V174" s="219">
        <f>PPA!V77</f>
        <v>4.52863769252323E-3</v>
      </c>
      <c r="W174" s="219">
        <f>PPA!W77</f>
        <v>5.5087461688313639E-3</v>
      </c>
    </row>
    <row r="175" spans="1:23" ht="12" customHeight="1" x14ac:dyDescent="0.25">
      <c r="A175" s="15" t="s">
        <v>61</v>
      </c>
      <c r="B175" s="223" t="str">
        <f>FBT!B$38</f>
        <v/>
      </c>
      <c r="C175" s="223" t="str">
        <f>FBT!C$38</f>
        <v/>
      </c>
      <c r="D175" s="223" t="str">
        <f>FBT!D$38</f>
        <v/>
      </c>
      <c r="E175" s="223" t="str">
        <f>FBT!E$38</f>
        <v/>
      </c>
      <c r="F175" s="223" t="str">
        <f>FBT!F$38</f>
        <v/>
      </c>
      <c r="G175" s="223" t="str">
        <f>FBT!G$38</f>
        <v/>
      </c>
      <c r="H175" s="223" t="str">
        <f>FBT!H$38</f>
        <v/>
      </c>
      <c r="I175" s="223" t="str">
        <f>FBT!I$38</f>
        <v/>
      </c>
      <c r="J175" s="223" t="str">
        <f>FBT!J$38</f>
        <v/>
      </c>
      <c r="K175" s="223" t="str">
        <f>FBT!K$38</f>
        <v/>
      </c>
      <c r="L175" s="223">
        <f>FBT!L$38</f>
        <v>0</v>
      </c>
      <c r="M175" s="223">
        <f>FBT!M$38</f>
        <v>0</v>
      </c>
      <c r="N175" s="223">
        <f>FBT!N$38</f>
        <v>0</v>
      </c>
      <c r="O175" s="223">
        <f>FBT!O$38</f>
        <v>0</v>
      </c>
      <c r="P175" s="223">
        <f>FBT!P$38</f>
        <v>0</v>
      </c>
      <c r="Q175" s="223">
        <f>FBT!Q$38</f>
        <v>0</v>
      </c>
      <c r="R175" s="223">
        <f>FBT!R$38</f>
        <v>0</v>
      </c>
      <c r="S175" s="223">
        <f>FBT!S$38</f>
        <v>0</v>
      </c>
      <c r="T175" s="223">
        <f>FBT!T$38</f>
        <v>1.2760926982320409</v>
      </c>
      <c r="U175" s="223">
        <f>FBT!U$38</f>
        <v>1.175101634889794</v>
      </c>
      <c r="V175" s="223">
        <f>FBT!V$38</f>
        <v>1.1809972592690492</v>
      </c>
      <c r="W175" s="223">
        <f>FBT!W$38</f>
        <v>1.1375289365664476</v>
      </c>
    </row>
    <row r="176" spans="1:23" ht="12" customHeight="1" x14ac:dyDescent="0.25">
      <c r="A176" s="12" t="s">
        <v>62</v>
      </c>
      <c r="B176" s="219" t="str">
        <f>TRE!B$38</f>
        <v/>
      </c>
      <c r="C176" s="219" t="str">
        <f>TRE!C$38</f>
        <v/>
      </c>
      <c r="D176" s="219" t="str">
        <f>TRE!D$38</f>
        <v/>
      </c>
      <c r="E176" s="219" t="str">
        <f>TRE!E$38</f>
        <v/>
      </c>
      <c r="F176" s="219" t="str">
        <f>TRE!F$38</f>
        <v/>
      </c>
      <c r="G176" s="219" t="str">
        <f>TRE!G$38</f>
        <v/>
      </c>
      <c r="H176" s="219" t="str">
        <f>TRE!H$38</f>
        <v/>
      </c>
      <c r="I176" s="219" t="str">
        <f>TRE!I$38</f>
        <v/>
      </c>
      <c r="J176" s="219" t="str">
        <f>TRE!J$38</f>
        <v/>
      </c>
      <c r="K176" s="219" t="str">
        <f>TRE!K$38</f>
        <v/>
      </c>
      <c r="L176" s="219">
        <f>TRE!L$38</f>
        <v>0</v>
      </c>
      <c r="M176" s="219">
        <f>TRE!M$38</f>
        <v>0</v>
      </c>
      <c r="N176" s="219">
        <f>TRE!N$38</f>
        <v>0</v>
      </c>
      <c r="O176" s="219">
        <f>TRE!O$38</f>
        <v>0</v>
      </c>
      <c r="P176" s="219">
        <f>TRE!P$38</f>
        <v>0</v>
      </c>
      <c r="Q176" s="219">
        <f>TRE!Q$38</f>
        <v>0</v>
      </c>
      <c r="R176" s="219">
        <f>TRE!R$38</f>
        <v>0</v>
      </c>
      <c r="S176" s="219">
        <f>TRE!S$38</f>
        <v>0</v>
      </c>
      <c r="T176" s="219">
        <f>TRE!T$38</f>
        <v>3.5532905364955951E-3</v>
      </c>
      <c r="U176" s="219">
        <f>TRE!U$38</f>
        <v>3.9261879935130039E-3</v>
      </c>
      <c r="V176" s="219">
        <f>TRE!V$38</f>
        <v>5.8031637744391006E-3</v>
      </c>
      <c r="W176" s="219">
        <f>TRE!W$38</f>
        <v>5.0542596705097156E-3</v>
      </c>
    </row>
    <row r="177" spans="1:23" ht="12" customHeight="1" x14ac:dyDescent="0.25">
      <c r="A177" s="12" t="s">
        <v>63</v>
      </c>
      <c r="B177" s="219" t="str">
        <f>MAE!B$38</f>
        <v/>
      </c>
      <c r="C177" s="219" t="str">
        <f>MAE!C$38</f>
        <v/>
      </c>
      <c r="D177" s="219" t="str">
        <f>MAE!D$38</f>
        <v/>
      </c>
      <c r="E177" s="219" t="str">
        <f>MAE!E$38</f>
        <v/>
      </c>
      <c r="F177" s="219" t="str">
        <f>MAE!F$38</f>
        <v/>
      </c>
      <c r="G177" s="219" t="str">
        <f>MAE!G$38</f>
        <v/>
      </c>
      <c r="H177" s="219" t="str">
        <f>MAE!H$38</f>
        <v/>
      </c>
      <c r="I177" s="219" t="str">
        <f>MAE!I$38</f>
        <v/>
      </c>
      <c r="J177" s="219" t="str">
        <f>MAE!J$38</f>
        <v/>
      </c>
      <c r="K177" s="219" t="str">
        <f>MAE!K$38</f>
        <v/>
      </c>
      <c r="L177" s="219" t="str">
        <f>MAE!L$38</f>
        <v/>
      </c>
      <c r="M177" s="219" t="str">
        <f>MAE!M$38</f>
        <v/>
      </c>
      <c r="N177" s="219" t="str">
        <f>MAE!N$38</f>
        <v/>
      </c>
      <c r="O177" s="219" t="str">
        <f>MAE!O$38</f>
        <v/>
      </c>
      <c r="P177" s="219">
        <f>MAE!P$38</f>
        <v>0</v>
      </c>
      <c r="Q177" s="219">
        <f>MAE!Q$38</f>
        <v>0</v>
      </c>
      <c r="R177" s="219">
        <f>MAE!R$38</f>
        <v>0</v>
      </c>
      <c r="S177" s="219">
        <f>MAE!S$38</f>
        <v>0</v>
      </c>
      <c r="T177" s="219">
        <f>MAE!T$38</f>
        <v>0.1218725695507704</v>
      </c>
      <c r="U177" s="219">
        <f>MAE!U$38</f>
        <v>0.14236233329339598</v>
      </c>
      <c r="V177" s="219">
        <f>MAE!V$38</f>
        <v>0.18486829447968375</v>
      </c>
      <c r="W177" s="219">
        <f>MAE!W$38</f>
        <v>0.18632038904255524</v>
      </c>
    </row>
    <row r="178" spans="1:23" ht="12" customHeight="1" x14ac:dyDescent="0.25">
      <c r="A178" s="12" t="s">
        <v>64</v>
      </c>
      <c r="B178" s="219" t="str">
        <f>TEL!B$38</f>
        <v/>
      </c>
      <c r="C178" s="219" t="str">
        <f>TEL!C$38</f>
        <v/>
      </c>
      <c r="D178" s="219" t="str">
        <f>TEL!D$38</f>
        <v/>
      </c>
      <c r="E178" s="219" t="str">
        <f>TEL!E$38</f>
        <v/>
      </c>
      <c r="F178" s="219" t="str">
        <f>TEL!F$38</f>
        <v/>
      </c>
      <c r="G178" s="219" t="str">
        <f>TEL!G$38</f>
        <v/>
      </c>
      <c r="H178" s="219" t="str">
        <f>TEL!H$38</f>
        <v/>
      </c>
      <c r="I178" s="219" t="str">
        <f>TEL!I$38</f>
        <v/>
      </c>
      <c r="J178" s="219" t="str">
        <f>TEL!J$38</f>
        <v/>
      </c>
      <c r="K178" s="219" t="str">
        <f>TEL!K$38</f>
        <v/>
      </c>
      <c r="L178" s="219">
        <f>TEL!L$38</f>
        <v>0</v>
      </c>
      <c r="M178" s="219">
        <f>TEL!M$38</f>
        <v>0</v>
      </c>
      <c r="N178" s="219">
        <f>TEL!N$38</f>
        <v>0</v>
      </c>
      <c r="O178" s="219">
        <f>TEL!O$38</f>
        <v>0</v>
      </c>
      <c r="P178" s="219">
        <f>TEL!P$38</f>
        <v>0</v>
      </c>
      <c r="Q178" s="219">
        <f>TEL!Q$38</f>
        <v>0</v>
      </c>
      <c r="R178" s="219">
        <f>TEL!R$38</f>
        <v>0</v>
      </c>
      <c r="S178" s="219">
        <f>TEL!S$38</f>
        <v>0</v>
      </c>
      <c r="T178" s="219">
        <f>TEL!T$38</f>
        <v>0.75228040177631705</v>
      </c>
      <c r="U178" s="219">
        <f>TEL!U$38</f>
        <v>0.85632285475813052</v>
      </c>
      <c r="V178" s="219">
        <f>TEL!V$38</f>
        <v>0.76508580466862275</v>
      </c>
      <c r="W178" s="219">
        <f>TEL!W$38</f>
        <v>0.6641846553065659</v>
      </c>
    </row>
    <row r="179" spans="1:23" ht="12" customHeight="1" x14ac:dyDescent="0.25">
      <c r="A179" s="12" t="s">
        <v>65</v>
      </c>
      <c r="B179" s="219" t="str">
        <f>WWP!B$38</f>
        <v/>
      </c>
      <c r="C179" s="219" t="str">
        <f>WWP!C$38</f>
        <v/>
      </c>
      <c r="D179" s="219" t="str">
        <f>WWP!D$38</f>
        <v/>
      </c>
      <c r="E179" s="219" t="str">
        <f>WWP!E$38</f>
        <v/>
      </c>
      <c r="F179" s="219" t="str">
        <f>WWP!F$38</f>
        <v/>
      </c>
      <c r="G179" s="219" t="str">
        <f>WWP!G$38</f>
        <v/>
      </c>
      <c r="H179" s="219" t="str">
        <f>WWP!H$38</f>
        <v/>
      </c>
      <c r="I179" s="219" t="str">
        <f>WWP!I$38</f>
        <v/>
      </c>
      <c r="J179" s="219" t="str">
        <f>WWP!J$38</f>
        <v/>
      </c>
      <c r="K179" s="219" t="str">
        <f>WWP!K$38</f>
        <v/>
      </c>
      <c r="L179" s="219" t="str">
        <f>WWP!L$38</f>
        <v/>
      </c>
      <c r="M179" s="219" t="str">
        <f>WWP!M$38</f>
        <v/>
      </c>
      <c r="N179" s="219" t="str">
        <f>WWP!N$38</f>
        <v/>
      </c>
      <c r="O179" s="219" t="str">
        <f>WWP!O$38</f>
        <v/>
      </c>
      <c r="P179" s="219" t="str">
        <f>WWP!P$38</f>
        <v/>
      </c>
      <c r="Q179" s="219" t="str">
        <f>WWP!Q$38</f>
        <v/>
      </c>
      <c r="R179" s="219" t="str">
        <f>WWP!R$38</f>
        <v/>
      </c>
      <c r="S179" s="219" t="str">
        <f>WWP!S$38</f>
        <v/>
      </c>
      <c r="T179" s="219" t="str">
        <f>WWP!T$38</f>
        <v/>
      </c>
      <c r="U179" s="219" t="str">
        <f>WWP!U$38</f>
        <v/>
      </c>
      <c r="V179" s="219" t="str">
        <f>WWP!V$38</f>
        <v/>
      </c>
      <c r="W179" s="219" t="str">
        <f>WWP!W$38</f>
        <v/>
      </c>
    </row>
    <row r="180" spans="1:23" ht="12" customHeight="1" x14ac:dyDescent="0.25">
      <c r="A180" s="16" t="s">
        <v>66</v>
      </c>
      <c r="B180" s="224">
        <f>OIS!B$38</f>
        <v>0</v>
      </c>
      <c r="C180" s="224">
        <f>OIS!C$38</f>
        <v>0</v>
      </c>
      <c r="D180" s="224">
        <f>OIS!D$38</f>
        <v>0</v>
      </c>
      <c r="E180" s="224">
        <f>OIS!E$38</f>
        <v>0</v>
      </c>
      <c r="F180" s="224">
        <f>OIS!F$38</f>
        <v>0</v>
      </c>
      <c r="G180" s="224">
        <f>OIS!G$38</f>
        <v>0.55142475729022156</v>
      </c>
      <c r="H180" s="224">
        <f>OIS!H$38</f>
        <v>0.55265640616922329</v>
      </c>
      <c r="I180" s="224">
        <f>OIS!I$38</f>
        <v>0.64214121397819313</v>
      </c>
      <c r="J180" s="224">
        <f>OIS!J$38</f>
        <v>0.61628937502735948</v>
      </c>
      <c r="K180" s="224">
        <f>OIS!K$38</f>
        <v>0.47400694558937018</v>
      </c>
      <c r="L180" s="224">
        <f>OIS!L$38</f>
        <v>1.0673126987403951</v>
      </c>
      <c r="M180" s="224">
        <f>OIS!M$38</f>
        <v>0.62846658873155936</v>
      </c>
      <c r="N180" s="224">
        <f>OIS!N$38</f>
        <v>0.98701079899847666</v>
      </c>
      <c r="O180" s="224">
        <f>OIS!O$38</f>
        <v>1.4383405025404554</v>
      </c>
      <c r="P180" s="224">
        <f>OIS!P$38</f>
        <v>2.0458664451541346</v>
      </c>
      <c r="Q180" s="224">
        <f>OIS!Q$38</f>
        <v>1.9994171107253909</v>
      </c>
      <c r="R180" s="224">
        <f>OIS!R$38</f>
        <v>1.9562453286757149</v>
      </c>
      <c r="S180" s="224">
        <f>OIS!S$38</f>
        <v>1.7702276000538826</v>
      </c>
      <c r="T180" s="224">
        <f>OIS!T$38</f>
        <v>1.1427951038896451</v>
      </c>
      <c r="U180" s="224">
        <f>OIS!U$38</f>
        <v>1.475052894341899</v>
      </c>
      <c r="V180" s="224">
        <f>OIS!V$38</f>
        <v>1.8153191596615881</v>
      </c>
      <c r="W180" s="224">
        <f>OIS!W$38</f>
        <v>1.8591175035346672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MT: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43.336199484092859</v>
      </c>
      <c r="C5" s="225">
        <f t="shared" si="0"/>
        <v>41.530524505589</v>
      </c>
      <c r="D5" s="225">
        <f t="shared" si="0"/>
        <v>43.85210662080825</v>
      </c>
      <c r="E5" s="225">
        <f t="shared" si="0"/>
        <v>47.807394668959581</v>
      </c>
      <c r="F5" s="225">
        <f t="shared" si="0"/>
        <v>47.37747205503009</v>
      </c>
      <c r="G5" s="225">
        <f t="shared" si="0"/>
        <v>50.343938091143599</v>
      </c>
      <c r="H5" s="225">
        <f t="shared" si="0"/>
        <v>55.483920894239027</v>
      </c>
      <c r="I5" s="225">
        <f t="shared" si="0"/>
        <v>57.394668959587264</v>
      </c>
      <c r="J5" s="225">
        <f t="shared" si="0"/>
        <v>59.802235597592436</v>
      </c>
      <c r="K5" s="225">
        <f t="shared" si="0"/>
        <v>51.929922614053694</v>
      </c>
      <c r="L5" s="225">
        <f t="shared" si="0"/>
        <v>44.119690455717972</v>
      </c>
      <c r="M5" s="225">
        <f t="shared" si="0"/>
        <v>39.866638005159075</v>
      </c>
      <c r="N5" s="225">
        <f t="shared" si="0"/>
        <v>43.762338779019771</v>
      </c>
      <c r="O5" s="225">
        <f t="shared" si="0"/>
        <v>52.229578675838326</v>
      </c>
      <c r="P5" s="225">
        <f t="shared" si="0"/>
        <v>55.495012897678407</v>
      </c>
      <c r="Q5" s="225">
        <f t="shared" si="0"/>
        <v>55.138693035253638</v>
      </c>
      <c r="R5" s="225">
        <f t="shared" si="0"/>
        <v>54.924849527085108</v>
      </c>
      <c r="S5" s="225">
        <f t="shared" si="0"/>
        <v>57.15614789337161</v>
      </c>
      <c r="T5" s="225">
        <f t="shared" si="0"/>
        <v>58.83508168531295</v>
      </c>
      <c r="U5" s="225">
        <f t="shared" si="0"/>
        <v>61.017368873612845</v>
      </c>
      <c r="V5" s="225">
        <f t="shared" si="0"/>
        <v>66.240928632864154</v>
      </c>
      <c r="W5" s="225">
        <f t="shared" si="0"/>
        <v>70.031900257971017</v>
      </c>
    </row>
    <row r="6" spans="1:23" ht="12" customHeight="1" x14ac:dyDescent="0.25">
      <c r="A6" s="202" t="s">
        <v>92</v>
      </c>
      <c r="B6" s="226">
        <v>1.3400321789996421</v>
      </c>
      <c r="C6" s="226">
        <v>1.284197504874657</v>
      </c>
      <c r="D6" s="226">
        <v>1.3559849430353521</v>
      </c>
      <c r="E6" s="226">
        <v>1.47828946730913</v>
      </c>
      <c r="F6" s="226">
        <v>1.4649954972793711</v>
      </c>
      <c r="G6" s="226">
        <v>1.2847111364968959</v>
      </c>
      <c r="H6" s="226">
        <v>1.4096768345418671</v>
      </c>
      <c r="I6" s="226">
        <v>1.409690719801769</v>
      </c>
      <c r="J6" s="226">
        <v>1.484132804342192</v>
      </c>
      <c r="K6" s="226">
        <v>1.3543202990605561</v>
      </c>
      <c r="L6" s="226">
        <v>1.152198595603964</v>
      </c>
      <c r="M6" s="226">
        <v>1.1688929201341685</v>
      </c>
      <c r="N6" s="226">
        <v>1.160647398033511</v>
      </c>
      <c r="O6" s="226">
        <v>1.3093841850152708</v>
      </c>
      <c r="P6" s="226">
        <v>1.3298267777621284</v>
      </c>
      <c r="Q6" s="226">
        <v>1.3752870294370174</v>
      </c>
      <c r="R6" s="226">
        <v>1.321499860673307</v>
      </c>
      <c r="S6" s="226">
        <v>1.4660411055549893</v>
      </c>
      <c r="T6" s="226">
        <v>1.6386798003007641</v>
      </c>
      <c r="U6" s="226">
        <v>1.5977896985135587</v>
      </c>
      <c r="V6" s="226">
        <v>1.526617082465944</v>
      </c>
      <c r="W6" s="226">
        <v>1.6274611681762936</v>
      </c>
    </row>
    <row r="7" spans="1:23" ht="12" customHeight="1" x14ac:dyDescent="0.25">
      <c r="A7" s="202" t="s">
        <v>93</v>
      </c>
      <c r="B7" s="226">
        <v>0.8933547859997617</v>
      </c>
      <c r="C7" s="226">
        <v>0.85613166991643874</v>
      </c>
      <c r="D7" s="226">
        <v>0.90398996202356841</v>
      </c>
      <c r="E7" s="226">
        <v>0.98552631153941994</v>
      </c>
      <c r="F7" s="226">
        <v>0.97666366485291423</v>
      </c>
      <c r="G7" s="226">
        <v>0.85647409099793093</v>
      </c>
      <c r="H7" s="226">
        <v>0.93978455636124525</v>
      </c>
      <c r="I7" s="226">
        <v>0.93979381320117894</v>
      </c>
      <c r="J7" s="226">
        <v>0.98942186956146139</v>
      </c>
      <c r="K7" s="226">
        <v>0.90288019937370412</v>
      </c>
      <c r="L7" s="226">
        <v>1.3163762919489335</v>
      </c>
      <c r="M7" s="226">
        <v>1.3279232322239001</v>
      </c>
      <c r="N7" s="226">
        <v>1.3427753930735788</v>
      </c>
      <c r="O7" s="226">
        <v>1.3956463360307985</v>
      </c>
      <c r="P7" s="226">
        <v>1.6218313933368509</v>
      </c>
      <c r="Q7" s="226">
        <v>1.6534106920679217</v>
      </c>
      <c r="R7" s="226">
        <v>1.648189391302173</v>
      </c>
      <c r="S7" s="226">
        <v>1.7969494906060428</v>
      </c>
      <c r="T7" s="226">
        <v>1.9444693375841693</v>
      </c>
      <c r="U7" s="226">
        <v>1.8983525077095365</v>
      </c>
      <c r="V7" s="226">
        <v>1.8965385731475155</v>
      </c>
      <c r="W7" s="226">
        <v>2.0839010368635567</v>
      </c>
    </row>
    <row r="8" spans="1:23" ht="12" customHeight="1" x14ac:dyDescent="0.25">
      <c r="A8" s="202" t="s">
        <v>94</v>
      </c>
      <c r="B8" s="226">
        <v>1.786709571999523</v>
      </c>
      <c r="C8" s="226">
        <v>1.712263339832877</v>
      </c>
      <c r="D8" s="226">
        <v>1.807979924047137</v>
      </c>
      <c r="E8" s="226">
        <v>1.9710526230788401</v>
      </c>
      <c r="F8" s="226">
        <v>1.953327329705828</v>
      </c>
      <c r="G8" s="226">
        <v>1.7129481819958621</v>
      </c>
      <c r="H8" s="226">
        <v>1.8795691127224901</v>
      </c>
      <c r="I8" s="226">
        <v>1.8795876264023581</v>
      </c>
      <c r="J8" s="226">
        <v>1.978843739122923</v>
      </c>
      <c r="K8" s="226">
        <v>1.805760398747408</v>
      </c>
      <c r="L8" s="226">
        <v>2.1638080810960281</v>
      </c>
      <c r="M8" s="226">
        <v>2.2002334827558401</v>
      </c>
      <c r="N8" s="226">
        <v>2.210661772221362</v>
      </c>
      <c r="O8" s="226">
        <v>2.3155030627793245</v>
      </c>
      <c r="P8" s="226">
        <v>2.4798135643469554</v>
      </c>
      <c r="Q8" s="226">
        <v>2.5246021123832953</v>
      </c>
      <c r="R8" s="226">
        <v>2.5338518374176795</v>
      </c>
      <c r="S8" s="226">
        <v>2.7951735518482472</v>
      </c>
      <c r="T8" s="226">
        <v>3.0575558592037511</v>
      </c>
      <c r="U8" s="226">
        <v>3.1135709408791001</v>
      </c>
      <c r="V8" s="226">
        <v>3.1168649474529921</v>
      </c>
      <c r="W8" s="226">
        <v>3.3350207714608988</v>
      </c>
    </row>
    <row r="9" spans="1:23" ht="12" customHeight="1" x14ac:dyDescent="0.25">
      <c r="A9" s="202" t="s">
        <v>95</v>
      </c>
      <c r="B9" s="226">
        <v>0.44667739299988068</v>
      </c>
      <c r="C9" s="226">
        <v>0.42806583495821909</v>
      </c>
      <c r="D9" s="226">
        <v>0.45199498101178409</v>
      </c>
      <c r="E9" s="226">
        <v>0.49276315576970992</v>
      </c>
      <c r="F9" s="226">
        <v>0.48833183242645711</v>
      </c>
      <c r="G9" s="226">
        <v>0.42823704549896519</v>
      </c>
      <c r="H9" s="226">
        <v>0.46989227818062229</v>
      </c>
      <c r="I9" s="226">
        <v>0.46989690660058953</v>
      </c>
      <c r="J9" s="226">
        <v>0.49471093478073042</v>
      </c>
      <c r="K9" s="226">
        <v>0.45144009968685211</v>
      </c>
      <c r="L9" s="226">
        <v>1.7893182497165376</v>
      </c>
      <c r="M9" s="226">
        <v>1.8042357317143047</v>
      </c>
      <c r="N9" s="226">
        <v>1.8348065527066613</v>
      </c>
      <c r="O9" s="226">
        <v>1.8562533498025005</v>
      </c>
      <c r="P9" s="226">
        <v>2.0888906195214005</v>
      </c>
      <c r="Q9" s="226">
        <v>2.1284727652821185</v>
      </c>
      <c r="R9" s="226">
        <v>2.1495850878349234</v>
      </c>
      <c r="S9" s="226">
        <v>2.4071746198308244</v>
      </c>
      <c r="T9" s="226">
        <v>2.6426761612972394</v>
      </c>
      <c r="U9" s="226">
        <v>2.6585453482112307</v>
      </c>
      <c r="V9" s="226">
        <v>2.7121251540673872</v>
      </c>
      <c r="W9" s="226">
        <v>2.9836521214557625</v>
      </c>
    </row>
    <row r="10" spans="1:23" ht="12" customHeight="1" x14ac:dyDescent="0.25">
      <c r="A10" s="36" t="s">
        <v>96</v>
      </c>
      <c r="B10" s="227">
        <f t="shared" ref="B10:W10" si="1">SUM(B11:B15)</f>
        <v>1.3400321789996421</v>
      </c>
      <c r="C10" s="227">
        <f t="shared" si="1"/>
        <v>1.284197504874657</v>
      </c>
      <c r="D10" s="227">
        <f t="shared" si="1"/>
        <v>1.3559849430353521</v>
      </c>
      <c r="E10" s="227">
        <f t="shared" si="1"/>
        <v>1.47828946730913</v>
      </c>
      <c r="F10" s="227">
        <f t="shared" si="1"/>
        <v>1.4649954972793711</v>
      </c>
      <c r="G10" s="227">
        <f t="shared" si="1"/>
        <v>1.2701306173850266</v>
      </c>
      <c r="H10" s="227">
        <f t="shared" si="1"/>
        <v>1.3951240811900401</v>
      </c>
      <c r="I10" s="227">
        <f t="shared" si="1"/>
        <v>1.3955875363287782</v>
      </c>
      <c r="J10" s="227">
        <f t="shared" si="1"/>
        <v>1.4698698078607906</v>
      </c>
      <c r="K10" s="227">
        <f t="shared" si="1"/>
        <v>1.3250631153095607</v>
      </c>
      <c r="L10" s="227">
        <f t="shared" si="1"/>
        <v>1.8109936069659585</v>
      </c>
      <c r="M10" s="227">
        <f t="shared" si="1"/>
        <v>1.8447870251141718</v>
      </c>
      <c r="N10" s="227">
        <f t="shared" si="1"/>
        <v>1.8361217421639848</v>
      </c>
      <c r="O10" s="227">
        <f t="shared" si="1"/>
        <v>1.9644547526352383</v>
      </c>
      <c r="P10" s="227">
        <f t="shared" si="1"/>
        <v>2.2999217893655537</v>
      </c>
      <c r="Q10" s="227">
        <f t="shared" si="1"/>
        <v>2.3270634740170344</v>
      </c>
      <c r="R10" s="227">
        <f t="shared" si="1"/>
        <v>2.2435532497310309</v>
      </c>
      <c r="S10" s="227">
        <f t="shared" si="1"/>
        <v>2.3510690248005104</v>
      </c>
      <c r="T10" s="227">
        <f t="shared" si="1"/>
        <v>2.2482692948728253</v>
      </c>
      <c r="U10" s="227">
        <f t="shared" si="1"/>
        <v>2.3512773469287294</v>
      </c>
      <c r="V10" s="227">
        <f t="shared" si="1"/>
        <v>2.3292145841840854</v>
      </c>
      <c r="W10" s="227">
        <f t="shared" si="1"/>
        <v>2.4763850316855138</v>
      </c>
    </row>
    <row r="11" spans="1:23" ht="12" customHeight="1" x14ac:dyDescent="0.25">
      <c r="A11" s="37" t="s">
        <v>83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2.030159380355466E-3</v>
      </c>
      <c r="H11" s="228">
        <v>2.134885543793067E-3</v>
      </c>
      <c r="I11" s="228">
        <v>3.0335001518622139E-3</v>
      </c>
      <c r="J11" s="228">
        <v>2.7395543068405252E-3</v>
      </c>
      <c r="K11" s="228">
        <v>2.8933019169296329E-3</v>
      </c>
      <c r="L11" s="228">
        <v>2.7096327993018952E-2</v>
      </c>
      <c r="M11" s="228">
        <v>7.4368232466538436E-3</v>
      </c>
      <c r="N11" s="228">
        <v>3.2903791492044969E-2</v>
      </c>
      <c r="O11" s="228">
        <v>0.2541623457880971</v>
      </c>
      <c r="P11" s="228">
        <v>0.53818087417566973</v>
      </c>
      <c r="Q11" s="228">
        <v>0.50237777693890906</v>
      </c>
      <c r="R11" s="228">
        <v>0.4915346190211955</v>
      </c>
      <c r="S11" s="228">
        <v>0.39656710317383398</v>
      </c>
      <c r="T11" s="228">
        <v>0.13153829977473203</v>
      </c>
      <c r="U11" s="228">
        <v>0.12985204640077047</v>
      </c>
      <c r="V11" s="228">
        <v>0.24805506138786942</v>
      </c>
      <c r="W11" s="228">
        <v>0.24434495288721564</v>
      </c>
    </row>
    <row r="12" spans="1:23" ht="12" customHeight="1" x14ac:dyDescent="0.25">
      <c r="A12" s="37" t="s">
        <v>72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1.3400321789996421</v>
      </c>
      <c r="C15" s="229">
        <v>1.284197504874657</v>
      </c>
      <c r="D15" s="229">
        <v>1.3559849430353521</v>
      </c>
      <c r="E15" s="229">
        <v>1.47828946730913</v>
      </c>
      <c r="F15" s="229">
        <v>1.4649954972793711</v>
      </c>
      <c r="G15" s="229">
        <v>1.2681004580046711</v>
      </c>
      <c r="H15" s="229">
        <v>1.392989195646247</v>
      </c>
      <c r="I15" s="229">
        <v>1.392554036176916</v>
      </c>
      <c r="J15" s="229">
        <v>1.4671302535539501</v>
      </c>
      <c r="K15" s="229">
        <v>1.322169813392631</v>
      </c>
      <c r="L15" s="229">
        <v>1.7838972789729395</v>
      </c>
      <c r="M15" s="229">
        <v>1.8373502018675181</v>
      </c>
      <c r="N15" s="229">
        <v>1.8032179506719399</v>
      </c>
      <c r="O15" s="229">
        <v>1.7102924068471412</v>
      </c>
      <c r="P15" s="229">
        <v>1.761740915189884</v>
      </c>
      <c r="Q15" s="229">
        <v>1.8246856970781251</v>
      </c>
      <c r="R15" s="229">
        <v>1.7520186307098353</v>
      </c>
      <c r="S15" s="229">
        <v>1.9545019216266764</v>
      </c>
      <c r="T15" s="229">
        <v>2.1167309950980933</v>
      </c>
      <c r="U15" s="229">
        <v>2.2214253005279589</v>
      </c>
      <c r="V15" s="229">
        <v>2.0811595227962161</v>
      </c>
      <c r="W15" s="229">
        <v>2.2320400787982981</v>
      </c>
    </row>
    <row r="16" spans="1:23" ht="12" customHeight="1" x14ac:dyDescent="0.25">
      <c r="A16" s="39" t="s">
        <v>98</v>
      </c>
      <c r="B16" s="230">
        <f t="shared" ref="B16:W16" si="2">SUM(B17:B26)</f>
        <v>0</v>
      </c>
      <c r="C16" s="230">
        <f t="shared" si="2"/>
        <v>0</v>
      </c>
      <c r="D16" s="230">
        <f t="shared" si="2"/>
        <v>0</v>
      </c>
      <c r="E16" s="230">
        <f t="shared" si="2"/>
        <v>0</v>
      </c>
      <c r="F16" s="230">
        <f t="shared" si="2"/>
        <v>0</v>
      </c>
      <c r="G16" s="230">
        <f t="shared" si="2"/>
        <v>4.6746107977993248</v>
      </c>
      <c r="H16" s="230">
        <f t="shared" si="2"/>
        <v>5.2574424497595595</v>
      </c>
      <c r="I16" s="230">
        <f t="shared" si="2"/>
        <v>6.270654840121952</v>
      </c>
      <c r="J16" s="230">
        <f t="shared" si="2"/>
        <v>6.2708107841428138</v>
      </c>
      <c r="K16" s="230">
        <f t="shared" si="2"/>
        <v>4.4614164388899393</v>
      </c>
      <c r="L16" s="230">
        <f t="shared" si="2"/>
        <v>5.2822440509664226</v>
      </c>
      <c r="M16" s="230">
        <f t="shared" si="2"/>
        <v>2.7626477093006563</v>
      </c>
      <c r="N16" s="230">
        <f t="shared" si="2"/>
        <v>4.8158822425701429</v>
      </c>
      <c r="O16" s="230">
        <f t="shared" si="2"/>
        <v>8.7157617043904132</v>
      </c>
      <c r="P16" s="230">
        <f t="shared" si="2"/>
        <v>10.206139717742792</v>
      </c>
      <c r="Q16" s="230">
        <f t="shared" si="2"/>
        <v>9.6255326796233227</v>
      </c>
      <c r="R16" s="230">
        <f t="shared" si="2"/>
        <v>9.7003441464655786</v>
      </c>
      <c r="S16" s="230">
        <f t="shared" si="2"/>
        <v>8.90257524092541</v>
      </c>
      <c r="T16" s="230">
        <f t="shared" si="2"/>
        <v>10.803538192661456</v>
      </c>
      <c r="U16" s="230">
        <f t="shared" si="2"/>
        <v>10.642239713688232</v>
      </c>
      <c r="V16" s="230">
        <f t="shared" si="2"/>
        <v>11.306787733696972</v>
      </c>
      <c r="W16" s="230">
        <f t="shared" si="2"/>
        <v>11.62576215006348</v>
      </c>
    </row>
    <row r="17" spans="1:23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0.58288721151808831</v>
      </c>
      <c r="H19" s="231">
        <v>1.165774422972939</v>
      </c>
      <c r="I19" s="231">
        <v>1.1657744229627436</v>
      </c>
      <c r="J19" s="231">
        <v>1.165774422965693</v>
      </c>
      <c r="K19" s="231">
        <v>1.0548145314065742</v>
      </c>
      <c r="L19" s="231">
        <v>1.1657744230038443</v>
      </c>
      <c r="M19" s="231">
        <v>1.1657744230781759</v>
      </c>
      <c r="N19" s="231">
        <v>1.1657744230263958</v>
      </c>
      <c r="O19" s="231">
        <v>1.1657744228753082</v>
      </c>
      <c r="P19" s="231">
        <v>1.7486160178241088</v>
      </c>
      <c r="Q19" s="231">
        <v>1.1657744228629114</v>
      </c>
      <c r="R19" s="231">
        <v>1.7486160178327232</v>
      </c>
      <c r="S19" s="231">
        <v>1.8972451676700939</v>
      </c>
      <c r="T19" s="231">
        <v>3.1163198924002091</v>
      </c>
      <c r="U19" s="231">
        <v>3.3340837580950087</v>
      </c>
      <c r="V19" s="231">
        <v>2.7824924755657388</v>
      </c>
      <c r="W19" s="231">
        <v>2.933484752432042</v>
      </c>
    </row>
    <row r="20" spans="1:23" ht="12" customHeight="1" x14ac:dyDescent="0.25">
      <c r="A20" s="46" t="s">
        <v>83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0.54376603913349231</v>
      </c>
      <c r="H20" s="231">
        <v>0.54371047983133514</v>
      </c>
      <c r="I20" s="231">
        <v>0.54323374724708018</v>
      </c>
      <c r="J20" s="231">
        <v>0.54338969125345127</v>
      </c>
      <c r="K20" s="231">
        <v>0.98462086319288267</v>
      </c>
      <c r="L20" s="231">
        <v>1.0753566424250418</v>
      </c>
      <c r="M20" s="231">
        <v>1.0900287246783571</v>
      </c>
      <c r="N20" s="231">
        <v>1.622729573457304</v>
      </c>
      <c r="O20" s="231">
        <v>6.5261713029968149</v>
      </c>
      <c r="P20" s="231">
        <v>6.9217541156940117</v>
      </c>
      <c r="Q20" s="231">
        <v>6.9392245724088149</v>
      </c>
      <c r="R20" s="231">
        <v>6.9380390057288608</v>
      </c>
      <c r="S20" s="231">
        <v>5.901633740756977</v>
      </c>
      <c r="T20" s="231">
        <v>5.8335275257332562</v>
      </c>
      <c r="U20" s="231">
        <v>5.162568987720408</v>
      </c>
      <c r="V20" s="231">
        <v>6.3426868755360895</v>
      </c>
      <c r="W20" s="231">
        <v>6.2201546528196223</v>
      </c>
    </row>
    <row r="21" spans="1:23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3.5479575471477443</v>
      </c>
      <c r="H21" s="231">
        <v>3.5479575469552853</v>
      </c>
      <c r="I21" s="231">
        <v>4.5616466699121281</v>
      </c>
      <c r="J21" s="231">
        <v>4.56164666992367</v>
      </c>
      <c r="K21" s="231">
        <v>1.3758073554302452</v>
      </c>
      <c r="L21" s="231">
        <v>3.041112985537537</v>
      </c>
      <c r="M21" s="231">
        <v>0.50684456154412327</v>
      </c>
      <c r="N21" s="231">
        <v>2.0273782460864433</v>
      </c>
      <c r="O21" s="231">
        <v>1.0238159785182899</v>
      </c>
      <c r="P21" s="231">
        <v>1.5357695842246706</v>
      </c>
      <c r="Q21" s="231">
        <v>1.5205336843515971</v>
      </c>
      <c r="R21" s="231">
        <v>1.0136891229039933</v>
      </c>
      <c r="S21" s="231">
        <v>0.85124577360651188</v>
      </c>
      <c r="T21" s="231">
        <v>1.7602255982434152</v>
      </c>
      <c r="U21" s="231">
        <v>2.0428354631335743</v>
      </c>
      <c r="V21" s="231">
        <v>2.0840159492150678</v>
      </c>
      <c r="W21" s="231">
        <v>2.3704890388614164</v>
      </c>
    </row>
    <row r="22" spans="1:23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1.0461736888602375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0.25245055889182588</v>
      </c>
      <c r="T22" s="231">
        <v>9.3465176284573889E-2</v>
      </c>
      <c r="U22" s="231">
        <v>0.1027515047392407</v>
      </c>
      <c r="V22" s="231">
        <v>9.7592433380076254E-2</v>
      </c>
      <c r="W22" s="231">
        <v>0.10163370595039986</v>
      </c>
    </row>
    <row r="23" spans="1:23" ht="12" customHeight="1" x14ac:dyDescent="0.25">
      <c r="A23" s="46" t="s">
        <v>72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37.529393375094408</v>
      </c>
      <c r="C27" s="230">
        <f t="shared" si="3"/>
        <v>35.965668651132148</v>
      </c>
      <c r="D27" s="230">
        <f t="shared" si="3"/>
        <v>37.976171867655054</v>
      </c>
      <c r="E27" s="230">
        <f t="shared" si="3"/>
        <v>41.401473643953352</v>
      </c>
      <c r="F27" s="230">
        <f t="shared" si="3"/>
        <v>41.02915823348615</v>
      </c>
      <c r="G27" s="230">
        <f t="shared" si="3"/>
        <v>40.116826220969592</v>
      </c>
      <c r="H27" s="230">
        <f t="shared" si="3"/>
        <v>44.132431581483203</v>
      </c>
      <c r="I27" s="230">
        <f t="shared" si="3"/>
        <v>45.029457517130638</v>
      </c>
      <c r="J27" s="230">
        <f t="shared" si="3"/>
        <v>47.114445657781523</v>
      </c>
      <c r="K27" s="230">
        <f t="shared" si="3"/>
        <v>41.629042062985675</v>
      </c>
      <c r="L27" s="230">
        <f t="shared" si="3"/>
        <v>30.604751579420125</v>
      </c>
      <c r="M27" s="230">
        <f t="shared" si="3"/>
        <v>28.757917903916031</v>
      </c>
      <c r="N27" s="230">
        <f t="shared" si="3"/>
        <v>30.561443678250527</v>
      </c>
      <c r="O27" s="230">
        <f t="shared" si="3"/>
        <v>34.672575285184784</v>
      </c>
      <c r="P27" s="230">
        <f t="shared" si="3"/>
        <v>35.468589035602726</v>
      </c>
      <c r="Q27" s="230">
        <f t="shared" si="3"/>
        <v>35.50432428244293</v>
      </c>
      <c r="R27" s="230">
        <f t="shared" si="3"/>
        <v>35.327825953660415</v>
      </c>
      <c r="S27" s="230">
        <f t="shared" si="3"/>
        <v>37.437164859805584</v>
      </c>
      <c r="T27" s="230">
        <f t="shared" si="3"/>
        <v>36.499893039392745</v>
      </c>
      <c r="U27" s="230">
        <f t="shared" si="3"/>
        <v>38.755593317682461</v>
      </c>
      <c r="V27" s="230">
        <f t="shared" si="3"/>
        <v>43.352780557849258</v>
      </c>
      <c r="W27" s="230">
        <f t="shared" si="3"/>
        <v>45.899717978265521</v>
      </c>
    </row>
    <row r="28" spans="1:23" ht="12" customHeight="1" x14ac:dyDescent="0.25">
      <c r="A28" s="18" t="s">
        <v>30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0.51582302064012264</v>
      </c>
      <c r="H30" s="232">
        <v>1.0316460413434838</v>
      </c>
      <c r="I30" s="232">
        <v>1.0316460413536792</v>
      </c>
      <c r="J30" s="232">
        <v>1.0316460413507298</v>
      </c>
      <c r="K30" s="232">
        <v>1.1426059329098486</v>
      </c>
      <c r="L30" s="232">
        <v>1.0316460413125785</v>
      </c>
      <c r="M30" s="232">
        <v>1.0316460412382469</v>
      </c>
      <c r="N30" s="232">
        <v>1.031646041290027</v>
      </c>
      <c r="O30" s="232">
        <v>1.0316460414411146</v>
      </c>
      <c r="P30" s="232">
        <v>1.5474286941277391</v>
      </c>
      <c r="Q30" s="232">
        <v>1.0316460414535114</v>
      </c>
      <c r="R30" s="232">
        <v>1.5474286941191246</v>
      </c>
      <c r="S30" s="232">
        <v>1.7163403869300782</v>
      </c>
      <c r="T30" s="232">
        <v>0.93028371894974748</v>
      </c>
      <c r="U30" s="232">
        <v>0.98276920837102644</v>
      </c>
      <c r="V30" s="232">
        <v>0.7555126835056285</v>
      </c>
      <c r="W30" s="232">
        <v>0.79317044963158612</v>
      </c>
    </row>
    <row r="31" spans="1:23" ht="12" customHeight="1" x14ac:dyDescent="0.25">
      <c r="A31" s="18" t="s">
        <v>83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0.48120294164092414</v>
      </c>
      <c r="H31" s="232">
        <v>0.48115377477964383</v>
      </c>
      <c r="I31" s="232">
        <v>0.48073189275582962</v>
      </c>
      <c r="J31" s="232">
        <v>0.48086989459448026</v>
      </c>
      <c r="K31" s="232">
        <v>1.0665700997225178</v>
      </c>
      <c r="L31" s="232">
        <v>0.9516312944142693</v>
      </c>
      <c r="M31" s="232">
        <v>0.96461527752640741</v>
      </c>
      <c r="N31" s="232">
        <v>1.4360261363404185</v>
      </c>
      <c r="O31" s="232">
        <v>6.5842407278272894</v>
      </c>
      <c r="P31" s="232">
        <v>6.9344760161492252</v>
      </c>
      <c r="Q31" s="232">
        <v>6.9499711674192479</v>
      </c>
      <c r="R31" s="232">
        <v>6.9488442600306737</v>
      </c>
      <c r="S31" s="232">
        <v>5.9328395687948907</v>
      </c>
      <c r="T31" s="232">
        <v>4.9811938477508235</v>
      </c>
      <c r="U31" s="232">
        <v>7.7498833510894807</v>
      </c>
      <c r="V31" s="232">
        <v>13.023617478381286</v>
      </c>
      <c r="W31" s="232">
        <v>13.894399792401497</v>
      </c>
    </row>
    <row r="32" spans="1:23" ht="12" customHeight="1" x14ac:dyDescent="0.25">
      <c r="A32" s="18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3.1397466660938713</v>
      </c>
      <c r="H32" s="232">
        <v>3.1397466662863303</v>
      </c>
      <c r="I32" s="232">
        <v>4.0368056086777253</v>
      </c>
      <c r="J32" s="232">
        <v>4.0368056086661834</v>
      </c>
      <c r="K32" s="232">
        <v>1.4903147425921106</v>
      </c>
      <c r="L32" s="232">
        <v>2.691217195029961</v>
      </c>
      <c r="M32" s="232">
        <v>0.44852947112999542</v>
      </c>
      <c r="N32" s="232">
        <v>1.7941178846100319</v>
      </c>
      <c r="O32" s="232">
        <v>0.90602065088841721</v>
      </c>
      <c r="P32" s="232">
        <v>1.3590713444081755</v>
      </c>
      <c r="Q32" s="232">
        <v>1.3455884136707588</v>
      </c>
      <c r="R32" s="232">
        <v>0.89705894244424367</v>
      </c>
      <c r="S32" s="232">
        <v>0.77007838804439122</v>
      </c>
      <c r="T32" s="232">
        <v>0.93968841723379914</v>
      </c>
      <c r="U32" s="232">
        <v>1.0726417509678874</v>
      </c>
      <c r="V32" s="232">
        <v>1.1700683156172613</v>
      </c>
      <c r="W32" s="232">
        <v>1.3258996111815748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0</v>
      </c>
      <c r="C34" s="232">
        <v>0</v>
      </c>
      <c r="D34" s="232">
        <v>0</v>
      </c>
      <c r="E34" s="232">
        <v>0</v>
      </c>
      <c r="F34" s="232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>
        <v>0</v>
      </c>
      <c r="T34" s="232">
        <v>0</v>
      </c>
      <c r="U34" s="232">
        <v>0</v>
      </c>
      <c r="V34" s="232">
        <v>0</v>
      </c>
      <c r="W34" s="232">
        <v>0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</row>
    <row r="37" spans="1:23" ht="12" customHeight="1" x14ac:dyDescent="0.25">
      <c r="A37" s="47" t="s">
        <v>38</v>
      </c>
      <c r="B37" s="233">
        <v>37.529393375094408</v>
      </c>
      <c r="C37" s="233">
        <v>35.965668651132148</v>
      </c>
      <c r="D37" s="233">
        <v>37.976171867655054</v>
      </c>
      <c r="E37" s="233">
        <v>41.401473643953352</v>
      </c>
      <c r="F37" s="233">
        <v>41.02915823348615</v>
      </c>
      <c r="G37" s="233">
        <v>35.980053592594672</v>
      </c>
      <c r="H37" s="233">
        <v>39.479885099073748</v>
      </c>
      <c r="I37" s="233">
        <v>39.480273974343405</v>
      </c>
      <c r="J37" s="233">
        <v>41.565124113170128</v>
      </c>
      <c r="K37" s="233">
        <v>37.9295512877612</v>
      </c>
      <c r="L37" s="233">
        <v>25.930257048663318</v>
      </c>
      <c r="M37" s="233">
        <v>26.31312711402138</v>
      </c>
      <c r="N37" s="233">
        <v>26.299653616010051</v>
      </c>
      <c r="O37" s="233">
        <v>26.150667865027962</v>
      </c>
      <c r="P37" s="233">
        <v>25.627612980917586</v>
      </c>
      <c r="Q37" s="233">
        <v>26.177118659899413</v>
      </c>
      <c r="R37" s="233">
        <v>25.934494057066374</v>
      </c>
      <c r="S37" s="233">
        <v>29.017906516036224</v>
      </c>
      <c r="T37" s="233">
        <v>29.648727055458373</v>
      </c>
      <c r="U37" s="233">
        <v>28.950299007254063</v>
      </c>
      <c r="V37" s="233">
        <v>28.403582080345085</v>
      </c>
      <c r="W37" s="233">
        <v>29.886248125050862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0.99999999999999989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3.0921774289217937E-2</v>
      </c>
      <c r="C42" s="235">
        <f t="shared" si="5"/>
        <v>3.0921774289217926E-2</v>
      </c>
      <c r="D42" s="235">
        <f t="shared" si="5"/>
        <v>3.0921774289217933E-2</v>
      </c>
      <c r="E42" s="235">
        <f t="shared" si="5"/>
        <v>3.0921774289217958E-2</v>
      </c>
      <c r="F42" s="235">
        <f t="shared" si="5"/>
        <v>3.0921774289217944E-2</v>
      </c>
      <c r="G42" s="235">
        <f t="shared" si="5"/>
        <v>2.551868576850367E-2</v>
      </c>
      <c r="H42" s="235">
        <f t="shared" si="5"/>
        <v>2.5406943341818436E-2</v>
      </c>
      <c r="I42" s="235">
        <f t="shared" si="5"/>
        <v>2.4561352915797117E-2</v>
      </c>
      <c r="J42" s="235">
        <f t="shared" si="5"/>
        <v>2.481734653414765E-2</v>
      </c>
      <c r="K42" s="235">
        <f t="shared" si="5"/>
        <v>2.6079767326555557E-2</v>
      </c>
      <c r="L42" s="235">
        <f t="shared" si="5"/>
        <v>2.6115291918478032E-2</v>
      </c>
      <c r="M42" s="235">
        <f t="shared" si="5"/>
        <v>2.9320077604309248E-2</v>
      </c>
      <c r="N42" s="235">
        <f t="shared" si="5"/>
        <v>2.6521603516079455E-2</v>
      </c>
      <c r="O42" s="235">
        <f t="shared" si="5"/>
        <v>2.5069782644465379E-2</v>
      </c>
      <c r="P42" s="235">
        <f t="shared" si="5"/>
        <v>2.3962996102263465E-2</v>
      </c>
      <c r="Q42" s="235">
        <f t="shared" si="5"/>
        <v>2.4942321874726153E-2</v>
      </c>
      <c r="R42" s="235">
        <f t="shared" si="5"/>
        <v>2.406014530857541E-2</v>
      </c>
      <c r="S42" s="235">
        <f t="shared" si="5"/>
        <v>2.5649753518903709E-2</v>
      </c>
      <c r="T42" s="235">
        <f t="shared" si="5"/>
        <v>2.7852086771383358E-2</v>
      </c>
      <c r="U42" s="235">
        <f t="shared" si="5"/>
        <v>2.6185817710742489E-2</v>
      </c>
      <c r="V42" s="235">
        <f t="shared" si="5"/>
        <v>2.3046432379097755E-2</v>
      </c>
      <c r="W42" s="235">
        <f t="shared" si="5"/>
        <v>2.3238854895859494E-2</v>
      </c>
    </row>
    <row r="43" spans="1:23" ht="12" customHeight="1" x14ac:dyDescent="0.25">
      <c r="A43" s="202" t="s">
        <v>93</v>
      </c>
      <c r="B43" s="235">
        <f t="shared" ref="B43:W43" si="6">IF(B7=0,0,B7/B$5)</f>
        <v>2.0614516192811964E-2</v>
      </c>
      <c r="C43" s="235">
        <f t="shared" si="6"/>
        <v>2.0614516192811971E-2</v>
      </c>
      <c r="D43" s="235">
        <f t="shared" si="6"/>
        <v>2.0614516192811964E-2</v>
      </c>
      <c r="E43" s="235">
        <f t="shared" si="6"/>
        <v>2.0614516192811971E-2</v>
      </c>
      <c r="F43" s="235">
        <f t="shared" si="6"/>
        <v>2.0614516192811967E-2</v>
      </c>
      <c r="G43" s="235">
        <f t="shared" si="6"/>
        <v>1.7012457179002453E-2</v>
      </c>
      <c r="H43" s="235">
        <f t="shared" si="6"/>
        <v>1.6937962227878967E-2</v>
      </c>
      <c r="I43" s="235">
        <f t="shared" si="6"/>
        <v>1.6374235277198071E-2</v>
      </c>
      <c r="J43" s="235">
        <f t="shared" si="6"/>
        <v>1.6544897689431768E-2</v>
      </c>
      <c r="K43" s="235">
        <f t="shared" si="6"/>
        <v>1.7386511551037039E-2</v>
      </c>
      <c r="L43" s="235">
        <f t="shared" si="6"/>
        <v>2.9836480681344611E-2</v>
      </c>
      <c r="M43" s="235">
        <f t="shared" si="6"/>
        <v>3.3309135123259094E-2</v>
      </c>
      <c r="N43" s="235">
        <f t="shared" si="6"/>
        <v>3.0683355381301573E-2</v>
      </c>
      <c r="O43" s="235">
        <f t="shared" si="6"/>
        <v>2.6721378410743943E-2</v>
      </c>
      <c r="P43" s="235">
        <f t="shared" si="6"/>
        <v>2.9224813341825515E-2</v>
      </c>
      <c r="Q43" s="235">
        <f t="shared" si="6"/>
        <v>2.9986396141286703E-2</v>
      </c>
      <c r="R43" s="235">
        <f t="shared" si="6"/>
        <v>3.0008082051993623E-2</v>
      </c>
      <c r="S43" s="235">
        <f t="shared" si="6"/>
        <v>3.1439303676629241E-2</v>
      </c>
      <c r="T43" s="235">
        <f t="shared" si="6"/>
        <v>3.3049488194550579E-2</v>
      </c>
      <c r="U43" s="235">
        <f t="shared" si="6"/>
        <v>3.111167431099254E-2</v>
      </c>
      <c r="V43" s="235">
        <f t="shared" si="6"/>
        <v>2.8630917656045429E-2</v>
      </c>
      <c r="W43" s="235">
        <f t="shared" si="6"/>
        <v>2.9756454261375943E-2</v>
      </c>
    </row>
    <row r="44" spans="1:23" ht="12" customHeight="1" x14ac:dyDescent="0.25">
      <c r="A44" s="202" t="s">
        <v>94</v>
      </c>
      <c r="B44" s="235">
        <f t="shared" ref="B44:W44" si="7">IF(B8=0,0,B8/B$5)</f>
        <v>4.122903238562392E-2</v>
      </c>
      <c r="C44" s="235">
        <f t="shared" si="7"/>
        <v>4.1229032385623927E-2</v>
      </c>
      <c r="D44" s="235">
        <f t="shared" si="7"/>
        <v>4.1229032385623934E-2</v>
      </c>
      <c r="E44" s="235">
        <f t="shared" si="7"/>
        <v>4.1229032385623941E-2</v>
      </c>
      <c r="F44" s="235">
        <f t="shared" si="7"/>
        <v>4.122903238562392E-2</v>
      </c>
      <c r="G44" s="235">
        <f t="shared" si="7"/>
        <v>3.4024914358004907E-2</v>
      </c>
      <c r="H44" s="235">
        <f t="shared" si="7"/>
        <v>3.3875924455757926E-2</v>
      </c>
      <c r="I44" s="235">
        <f t="shared" si="7"/>
        <v>3.2748470554396149E-2</v>
      </c>
      <c r="J44" s="235">
        <f t="shared" si="7"/>
        <v>3.3089795378863543E-2</v>
      </c>
      <c r="K44" s="235">
        <f t="shared" si="7"/>
        <v>3.4773023102074072E-2</v>
      </c>
      <c r="L44" s="235">
        <f t="shared" si="7"/>
        <v>4.9044044931996926E-2</v>
      </c>
      <c r="M44" s="235">
        <f t="shared" si="7"/>
        <v>5.5189842757021837E-2</v>
      </c>
      <c r="N44" s="235">
        <f t="shared" si="7"/>
        <v>5.0515165183109036E-2</v>
      </c>
      <c r="O44" s="235">
        <f t="shared" si="7"/>
        <v>4.4333175213808265E-2</v>
      </c>
      <c r="P44" s="235">
        <f t="shared" si="7"/>
        <v>4.4685340805654568E-2</v>
      </c>
      <c r="Q44" s="235">
        <f t="shared" si="7"/>
        <v>4.5786397417311983E-2</v>
      </c>
      <c r="R44" s="235">
        <f t="shared" si="7"/>
        <v>4.6133068351296262E-2</v>
      </c>
      <c r="S44" s="235">
        <f t="shared" si="7"/>
        <v>4.8904162629413363E-2</v>
      </c>
      <c r="T44" s="235">
        <f t="shared" si="7"/>
        <v>5.1968243633237127E-2</v>
      </c>
      <c r="U44" s="235">
        <f t="shared" si="7"/>
        <v>5.1027617190907322E-2</v>
      </c>
      <c r="V44" s="235">
        <f t="shared" si="7"/>
        <v>4.7053460930899751E-2</v>
      </c>
      <c r="W44" s="235">
        <f t="shared" si="7"/>
        <v>4.7621451926564098E-2</v>
      </c>
    </row>
    <row r="45" spans="1:23" ht="12" customHeight="1" x14ac:dyDescent="0.25">
      <c r="A45" s="202" t="s">
        <v>95</v>
      </c>
      <c r="B45" s="235">
        <f t="shared" ref="B45:W45" si="8">IF(B9=0,0,B9/B$5)</f>
        <v>1.0307258096405978E-2</v>
      </c>
      <c r="C45" s="235">
        <f t="shared" si="8"/>
        <v>1.0307258096405978E-2</v>
      </c>
      <c r="D45" s="235">
        <f t="shared" si="8"/>
        <v>1.030725809640598E-2</v>
      </c>
      <c r="E45" s="235">
        <f t="shared" si="8"/>
        <v>1.0307258096405984E-2</v>
      </c>
      <c r="F45" s="235">
        <f t="shared" si="8"/>
        <v>1.0307258096405984E-2</v>
      </c>
      <c r="G45" s="235">
        <f t="shared" si="8"/>
        <v>8.5062285895012198E-3</v>
      </c>
      <c r="H45" s="235">
        <f t="shared" si="8"/>
        <v>8.4689811139394781E-3</v>
      </c>
      <c r="I45" s="235">
        <f t="shared" si="8"/>
        <v>8.1871176385990372E-3</v>
      </c>
      <c r="J45" s="235">
        <f t="shared" si="8"/>
        <v>8.2724488447158805E-3</v>
      </c>
      <c r="K45" s="235">
        <f t="shared" si="8"/>
        <v>8.6932557755185214E-3</v>
      </c>
      <c r="L45" s="235">
        <f t="shared" si="8"/>
        <v>4.0556001894719536E-2</v>
      </c>
      <c r="M45" s="235">
        <f t="shared" si="8"/>
        <v>4.5256781659913772E-2</v>
      </c>
      <c r="N45" s="235">
        <f t="shared" si="8"/>
        <v>4.1926610960433659E-2</v>
      </c>
      <c r="O45" s="235">
        <f t="shared" si="8"/>
        <v>3.5540270415032334E-2</v>
      </c>
      <c r="P45" s="235">
        <f t="shared" si="8"/>
        <v>3.764105115846883E-2</v>
      </c>
      <c r="Q45" s="235">
        <f t="shared" si="8"/>
        <v>3.8602162077386419E-2</v>
      </c>
      <c r="R45" s="235">
        <f t="shared" si="8"/>
        <v>3.9136840725888522E-2</v>
      </c>
      <c r="S45" s="235">
        <f t="shared" si="8"/>
        <v>4.2115760220957511E-2</v>
      </c>
      <c r="T45" s="235">
        <f t="shared" si="8"/>
        <v>4.4916673617144527E-2</v>
      </c>
      <c r="U45" s="235">
        <f t="shared" si="8"/>
        <v>4.3570304608151124E-2</v>
      </c>
      <c r="V45" s="235">
        <f t="shared" si="8"/>
        <v>4.0943344395111922E-2</v>
      </c>
      <c r="W45" s="235">
        <f t="shared" si="8"/>
        <v>4.2604186241771494E-2</v>
      </c>
    </row>
    <row r="46" spans="1:23" ht="12" customHeight="1" x14ac:dyDescent="0.25">
      <c r="A46" s="202" t="s">
        <v>96</v>
      </c>
      <c r="B46" s="235">
        <f t="shared" ref="B46:W46" si="9">IF(B10=0,0,B10/B$5)</f>
        <v>3.0921774289217937E-2</v>
      </c>
      <c r="C46" s="235">
        <f t="shared" si="9"/>
        <v>3.0921774289217926E-2</v>
      </c>
      <c r="D46" s="235">
        <f t="shared" si="9"/>
        <v>3.0921774289217933E-2</v>
      </c>
      <c r="E46" s="235">
        <f t="shared" si="9"/>
        <v>3.0921774289217958E-2</v>
      </c>
      <c r="F46" s="235">
        <f t="shared" si="9"/>
        <v>3.0921774289217944E-2</v>
      </c>
      <c r="G46" s="235">
        <f t="shared" si="9"/>
        <v>2.5229067600662441E-2</v>
      </c>
      <c r="H46" s="235">
        <f t="shared" si="9"/>
        <v>2.514465558137759E-2</v>
      </c>
      <c r="I46" s="235">
        <f t="shared" si="9"/>
        <v>2.4315630033713398E-2</v>
      </c>
      <c r="J46" s="235">
        <f t="shared" si="9"/>
        <v>2.4578843803624722E-2</v>
      </c>
      <c r="K46" s="235">
        <f t="shared" si="9"/>
        <v>2.5516369919468384E-2</v>
      </c>
      <c r="L46" s="235">
        <f t="shared" si="9"/>
        <v>4.1047287237511686E-2</v>
      </c>
      <c r="M46" s="235">
        <f t="shared" si="9"/>
        <v>4.6273955302562536E-2</v>
      </c>
      <c r="N46" s="235">
        <f t="shared" si="9"/>
        <v>4.1956663957920026E-2</v>
      </c>
      <c r="O46" s="235">
        <f t="shared" si="9"/>
        <v>3.7611920341681891E-2</v>
      </c>
      <c r="P46" s="235">
        <f t="shared" si="9"/>
        <v>4.1443756281418387E-2</v>
      </c>
      <c r="Q46" s="235">
        <f t="shared" si="9"/>
        <v>4.2203819965939277E-2</v>
      </c>
      <c r="R46" s="235">
        <f t="shared" si="9"/>
        <v>4.0847690417880285E-2</v>
      </c>
      <c r="S46" s="235">
        <f t="shared" si="9"/>
        <v>4.1134140620998072E-2</v>
      </c>
      <c r="T46" s="235">
        <f t="shared" si="9"/>
        <v>3.8213073398928633E-2</v>
      </c>
      <c r="U46" s="235">
        <f t="shared" si="9"/>
        <v>3.8534558115722796E-2</v>
      </c>
      <c r="V46" s="235">
        <f t="shared" si="9"/>
        <v>3.5162770695646481E-2</v>
      </c>
      <c r="W46" s="235">
        <f t="shared" si="9"/>
        <v>3.5360814465457149E-2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</v>
      </c>
      <c r="C47" s="236">
        <f t="shared" si="10"/>
        <v>0</v>
      </c>
      <c r="D47" s="236">
        <f t="shared" si="10"/>
        <v>0</v>
      </c>
      <c r="E47" s="236">
        <f t="shared" si="10"/>
        <v>0</v>
      </c>
      <c r="F47" s="236">
        <f t="shared" si="10"/>
        <v>0</v>
      </c>
      <c r="G47" s="236">
        <f t="shared" si="10"/>
        <v>9.2853498852956684E-2</v>
      </c>
      <c r="H47" s="236">
        <f t="shared" si="10"/>
        <v>9.4756144933972164E-2</v>
      </c>
      <c r="I47" s="236">
        <f t="shared" si="10"/>
        <v>0.10925500492976527</v>
      </c>
      <c r="J47" s="236">
        <f t="shared" si="10"/>
        <v>0.10485913647675187</v>
      </c>
      <c r="K47" s="236">
        <f t="shared" si="10"/>
        <v>8.5912248936850039E-2</v>
      </c>
      <c r="L47" s="236">
        <f t="shared" si="10"/>
        <v>0.11972531983804606</v>
      </c>
      <c r="M47" s="236">
        <f t="shared" si="10"/>
        <v>6.9297233163808467E-2</v>
      </c>
      <c r="N47" s="236">
        <f t="shared" si="10"/>
        <v>0.11004627213568711</v>
      </c>
      <c r="O47" s="236">
        <f t="shared" si="10"/>
        <v>0.16687405729394425</v>
      </c>
      <c r="P47" s="236">
        <f t="shared" si="10"/>
        <v>0.18391093514224155</v>
      </c>
      <c r="Q47" s="236">
        <f t="shared" si="10"/>
        <v>0.17456947471477269</v>
      </c>
      <c r="R47" s="236">
        <f t="shared" si="10"/>
        <v>0.17661121022611168</v>
      </c>
      <c r="S47" s="236">
        <f t="shared" si="10"/>
        <v>0.15575883905846358</v>
      </c>
      <c r="T47" s="236">
        <f t="shared" si="10"/>
        <v>0.18362408758851698</v>
      </c>
      <c r="U47" s="236">
        <f t="shared" si="10"/>
        <v>0.17441328444908583</v>
      </c>
      <c r="V47" s="236">
        <f t="shared" si="10"/>
        <v>0.17069186629861538</v>
      </c>
      <c r="W47" s="236">
        <f t="shared" si="10"/>
        <v>0.16600666420928994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0.86600564474672226</v>
      </c>
      <c r="C48" s="237">
        <f t="shared" si="11"/>
        <v>0.86600564474672226</v>
      </c>
      <c r="D48" s="237">
        <f t="shared" si="11"/>
        <v>0.86600564474672226</v>
      </c>
      <c r="E48" s="237">
        <f t="shared" si="11"/>
        <v>0.86600564474672215</v>
      </c>
      <c r="F48" s="237">
        <f t="shared" si="11"/>
        <v>0.86600564474672226</v>
      </c>
      <c r="G48" s="237">
        <f t="shared" si="11"/>
        <v>0.79685514765136856</v>
      </c>
      <c r="H48" s="237">
        <f t="shared" si="11"/>
        <v>0.79540938834525543</v>
      </c>
      <c r="I48" s="237">
        <f t="shared" si="11"/>
        <v>0.78455818865053095</v>
      </c>
      <c r="J48" s="237">
        <f t="shared" si="11"/>
        <v>0.78783753127246459</v>
      </c>
      <c r="K48" s="237">
        <f t="shared" si="11"/>
        <v>0.80163882338849646</v>
      </c>
      <c r="L48" s="237">
        <f t="shared" si="11"/>
        <v>0.6936755734979031</v>
      </c>
      <c r="M48" s="237">
        <f t="shared" si="11"/>
        <v>0.72135297438912493</v>
      </c>
      <c r="N48" s="237">
        <f t="shared" si="11"/>
        <v>0.69835032886546911</v>
      </c>
      <c r="O48" s="237">
        <f t="shared" si="11"/>
        <v>0.66384941568032407</v>
      </c>
      <c r="P48" s="237">
        <f t="shared" si="11"/>
        <v>0.63913110716812771</v>
      </c>
      <c r="Q48" s="237">
        <f t="shared" si="11"/>
        <v>0.64390942780857685</v>
      </c>
      <c r="R48" s="237">
        <f t="shared" si="11"/>
        <v>0.64320296291825418</v>
      </c>
      <c r="S48" s="237">
        <f t="shared" si="11"/>
        <v>0.65499804027463449</v>
      </c>
      <c r="T48" s="237">
        <f t="shared" si="11"/>
        <v>0.62037634679623876</v>
      </c>
      <c r="U48" s="237">
        <f t="shared" si="11"/>
        <v>0.635156743614398</v>
      </c>
      <c r="V48" s="237">
        <f t="shared" si="11"/>
        <v>0.65447120764458322</v>
      </c>
      <c r="W48" s="237">
        <f t="shared" si="11"/>
        <v>0.65541157399968197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MT: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21.777381339671756</v>
      </c>
      <c r="C5" s="225">
        <f t="shared" si="0"/>
        <v>20.869990450518777</v>
      </c>
      <c r="D5" s="225">
        <f t="shared" si="0"/>
        <v>22.036635879429756</v>
      </c>
      <c r="E5" s="225">
        <f t="shared" si="0"/>
        <v>24.02425401757441</v>
      </c>
      <c r="F5" s="225">
        <f t="shared" si="0"/>
        <v>23.808208567776074</v>
      </c>
      <c r="G5" s="225">
        <f t="shared" si="0"/>
        <v>23.399899538593267</v>
      </c>
      <c r="H5" s="225">
        <f t="shared" si="0"/>
        <v>25.778550552308328</v>
      </c>
      <c r="I5" s="225">
        <f t="shared" si="0"/>
        <v>26.313585002841322</v>
      </c>
      <c r="J5" s="225">
        <f t="shared" si="0"/>
        <v>27.52339797418685</v>
      </c>
      <c r="K5" s="225">
        <f t="shared" si="0"/>
        <v>24.419768135941613</v>
      </c>
      <c r="L5" s="225">
        <f t="shared" si="0"/>
        <v>21.040603192872506</v>
      </c>
      <c r="M5" s="225">
        <f t="shared" si="0"/>
        <v>20.012931896937943</v>
      </c>
      <c r="N5" s="225">
        <f t="shared" si="0"/>
        <v>21.141974713693607</v>
      </c>
      <c r="O5" s="225">
        <f t="shared" si="0"/>
        <v>23.807122245669859</v>
      </c>
      <c r="P5" s="225">
        <f t="shared" si="0"/>
        <v>25.497739295609179</v>
      </c>
      <c r="Q5" s="225">
        <f t="shared" si="0"/>
        <v>25.529658931942809</v>
      </c>
      <c r="R5" s="225">
        <f t="shared" si="0"/>
        <v>25.42967723358214</v>
      </c>
      <c r="S5" s="225">
        <f t="shared" si="0"/>
        <v>27.142617390577001</v>
      </c>
      <c r="T5" s="225">
        <f t="shared" si="0"/>
        <v>29.580138756343718</v>
      </c>
      <c r="U5" s="225">
        <f t="shared" si="0"/>
        <v>30.100787731061615</v>
      </c>
      <c r="V5" s="225">
        <f t="shared" si="0"/>
        <v>31.548720806196954</v>
      </c>
      <c r="W5" s="225">
        <f t="shared" si="0"/>
        <v>33.15655215677284</v>
      </c>
    </row>
    <row r="6" spans="1:23" ht="12" customHeight="1" x14ac:dyDescent="0.25">
      <c r="A6" s="202" t="s">
        <v>92</v>
      </c>
      <c r="B6" s="226">
        <v>0.62774400746378145</v>
      </c>
      <c r="C6" s="226">
        <v>0.60158800715279082</v>
      </c>
      <c r="D6" s="226">
        <v>0.635217150409779</v>
      </c>
      <c r="E6" s="226">
        <v>0.69251124632909267</v>
      </c>
      <c r="F6" s="226">
        <v>0.68628362720742797</v>
      </c>
      <c r="G6" s="226">
        <v>0.60182862016041649</v>
      </c>
      <c r="H6" s="226">
        <v>0.66036935471562752</v>
      </c>
      <c r="I6" s="226">
        <v>0.66037585932710763</v>
      </c>
      <c r="J6" s="226">
        <v>0.69524858343456009</v>
      </c>
      <c r="K6" s="226">
        <v>0.63443734056930245</v>
      </c>
      <c r="L6" s="226">
        <v>0.54722702533286005</v>
      </c>
      <c r="M6" s="226">
        <v>0.55554574573176163</v>
      </c>
      <c r="N6" s="226">
        <v>0.5517607949462805</v>
      </c>
      <c r="O6" s="226">
        <v>0.61909476910952033</v>
      </c>
      <c r="P6" s="226">
        <v>0.62695435981904912</v>
      </c>
      <c r="Q6" s="226">
        <v>0.64816087011881285</v>
      </c>
      <c r="R6" s="226">
        <v>0.62365041914866204</v>
      </c>
      <c r="S6" s="226">
        <v>0.69164880244046278</v>
      </c>
      <c r="T6" s="226">
        <v>0.77129794049410116</v>
      </c>
      <c r="U6" s="226">
        <v>0.75595004071909289</v>
      </c>
      <c r="V6" s="226">
        <v>0.72367344212822649</v>
      </c>
      <c r="W6" s="226">
        <v>0.77120189546951667</v>
      </c>
    </row>
    <row r="7" spans="1:23" ht="12" customHeight="1" x14ac:dyDescent="0.25">
      <c r="A7" s="202" t="s">
        <v>93</v>
      </c>
      <c r="B7" s="226">
        <v>0.1077988886225691</v>
      </c>
      <c r="C7" s="226">
        <v>0.10330726826329539</v>
      </c>
      <c r="D7" s="226">
        <v>0.1090822087252187</v>
      </c>
      <c r="E7" s="226">
        <v>0.1189209961788659</v>
      </c>
      <c r="F7" s="226">
        <v>0.1178515627599912</v>
      </c>
      <c r="G7" s="226">
        <v>0.10334858735913981</v>
      </c>
      <c r="H7" s="226">
        <v>0.11340145293677691</v>
      </c>
      <c r="I7" s="226">
        <v>0.11340256993650941</v>
      </c>
      <c r="J7" s="226">
        <v>0.1193910634264162</v>
      </c>
      <c r="K7" s="226">
        <v>0.1089482964406874</v>
      </c>
      <c r="L7" s="226">
        <v>0.16573677005552104</v>
      </c>
      <c r="M7" s="226">
        <v>0.16721445909424021</v>
      </c>
      <c r="N7" s="226">
        <v>0.16932653105107948</v>
      </c>
      <c r="O7" s="226">
        <v>0.17543254663388588</v>
      </c>
      <c r="P7" s="226">
        <v>0.20288610888617531</v>
      </c>
      <c r="Q7" s="226">
        <v>0.20669693444846471</v>
      </c>
      <c r="R7" s="226">
        <v>0.2067303858064467</v>
      </c>
      <c r="S7" s="226">
        <v>0.22597404766577733</v>
      </c>
      <c r="T7" s="226">
        <v>0.24465615890223968</v>
      </c>
      <c r="U7" s="226">
        <v>0.2398286874818234</v>
      </c>
      <c r="V7" s="226">
        <v>0.24044355867220774</v>
      </c>
      <c r="W7" s="226">
        <v>0.26436432915521474</v>
      </c>
    </row>
    <row r="8" spans="1:23" ht="12" customHeight="1" x14ac:dyDescent="0.25">
      <c r="A8" s="202" t="s">
        <v>94</v>
      </c>
      <c r="B8" s="226">
        <v>1.178001251926049</v>
      </c>
      <c r="C8" s="226">
        <v>1.1289178664291311</v>
      </c>
      <c r="D8" s="226">
        <v>1.1920250763537401</v>
      </c>
      <c r="E8" s="226">
        <v>1.2995410636327049</v>
      </c>
      <c r="F8" s="226">
        <v>1.287854543276296</v>
      </c>
      <c r="G8" s="226">
        <v>1.1293693919249419</v>
      </c>
      <c r="H8" s="226">
        <v>1.239224775289455</v>
      </c>
      <c r="I8" s="226">
        <v>1.2392369816034541</v>
      </c>
      <c r="J8" s="226">
        <v>1.304677849486245</v>
      </c>
      <c r="K8" s="226">
        <v>1.1905617139680811</v>
      </c>
      <c r="L8" s="226">
        <v>1.4700305090247392</v>
      </c>
      <c r="M8" s="226">
        <v>1.4962231864024391</v>
      </c>
      <c r="N8" s="226">
        <v>1.5046160480713979</v>
      </c>
      <c r="O8" s="226">
        <v>1.5720306175766021</v>
      </c>
      <c r="P8" s="226">
        <v>1.6755134451603393</v>
      </c>
      <c r="Q8" s="226">
        <v>1.7047686463265064</v>
      </c>
      <c r="R8" s="226">
        <v>1.7155664991608055</v>
      </c>
      <c r="S8" s="226">
        <v>1.8943031849707466</v>
      </c>
      <c r="T8" s="226">
        <v>2.0712416857187756</v>
      </c>
      <c r="U8" s="226">
        <v>2.1254468338608601</v>
      </c>
      <c r="V8" s="226">
        <v>2.1326881060163481</v>
      </c>
      <c r="W8" s="226">
        <v>2.2809288418371318</v>
      </c>
    </row>
    <row r="9" spans="1:23" ht="12" customHeight="1" x14ac:dyDescent="0.25">
      <c r="A9" s="202" t="s">
        <v>95</v>
      </c>
      <c r="B9" s="226">
        <v>0.20747026574188371</v>
      </c>
      <c r="C9" s="226">
        <v>0.1988256713359719</v>
      </c>
      <c r="D9" s="226">
        <v>0.2099401498578585</v>
      </c>
      <c r="E9" s="226">
        <v>0.22887592808033211</v>
      </c>
      <c r="F9" s="226">
        <v>0.2268176913170197</v>
      </c>
      <c r="G9" s="226">
        <v>0.19890519426895009</v>
      </c>
      <c r="H9" s="226">
        <v>0.21825298829085549</v>
      </c>
      <c r="I9" s="226">
        <v>0.2182551380739777</v>
      </c>
      <c r="J9" s="226">
        <v>0.22978062179296641</v>
      </c>
      <c r="K9" s="226">
        <v>0.20968242162324671</v>
      </c>
      <c r="L9" s="226">
        <v>0.89235921229765647</v>
      </c>
      <c r="M9" s="226">
        <v>0.90049234901695496</v>
      </c>
      <c r="N9" s="226">
        <v>0.91720083169187661</v>
      </c>
      <c r="O9" s="226">
        <v>0.9259464075967021</v>
      </c>
      <c r="P9" s="226">
        <v>1.033165430085293</v>
      </c>
      <c r="Q9" s="226">
        <v>1.0516481678974228</v>
      </c>
      <c r="R9" s="226">
        <v>1.0670423756006917</v>
      </c>
      <c r="S9" s="226">
        <v>1.2052148545788217</v>
      </c>
      <c r="T9" s="226">
        <v>1.326119525384057</v>
      </c>
      <c r="U9" s="226">
        <v>1.344336933722154</v>
      </c>
      <c r="V9" s="226">
        <v>1.3776087592365041</v>
      </c>
      <c r="W9" s="226">
        <v>1.5125064816033422</v>
      </c>
    </row>
    <row r="10" spans="1:23" ht="12" customHeight="1" x14ac:dyDescent="0.25">
      <c r="A10" s="36" t="s">
        <v>96</v>
      </c>
      <c r="B10" s="227">
        <f t="shared" ref="B10:W10" si="1">SUM(B11:B15)</f>
        <v>1.09506376227577</v>
      </c>
      <c r="C10" s="227">
        <f t="shared" si="1"/>
        <v>1.04943610551428</v>
      </c>
      <c r="D10" s="227">
        <f t="shared" si="1"/>
        <v>1.108100235636196</v>
      </c>
      <c r="E10" s="227">
        <f t="shared" si="1"/>
        <v>1.2080465313994619</v>
      </c>
      <c r="F10" s="227">
        <f t="shared" si="1"/>
        <v>1.1971828035991059</v>
      </c>
      <c r="G10" s="227">
        <f t="shared" si="1"/>
        <v>1.0374818791924323</v>
      </c>
      <c r="H10" s="227">
        <f t="shared" si="1"/>
        <v>1.1396018839718456</v>
      </c>
      <c r="I10" s="227">
        <f t="shared" si="1"/>
        <v>1.1397775022183876</v>
      </c>
      <c r="J10" s="227">
        <f t="shared" si="1"/>
        <v>1.2005468310692267</v>
      </c>
      <c r="K10" s="227">
        <f t="shared" si="1"/>
        <v>1.0821771887497407</v>
      </c>
      <c r="L10" s="227">
        <f t="shared" si="1"/>
        <v>1.5628306120268316</v>
      </c>
      <c r="M10" s="227">
        <f t="shared" si="1"/>
        <v>1.6024125906056206</v>
      </c>
      <c r="N10" s="227">
        <f t="shared" si="1"/>
        <v>1.5900680830935341</v>
      </c>
      <c r="O10" s="227">
        <f t="shared" si="1"/>
        <v>1.6411063376138226</v>
      </c>
      <c r="P10" s="227">
        <f t="shared" si="1"/>
        <v>1.8538025227623023</v>
      </c>
      <c r="Q10" s="227">
        <f t="shared" si="1"/>
        <v>1.8839714312876521</v>
      </c>
      <c r="R10" s="227">
        <f t="shared" si="1"/>
        <v>1.8232678059243586</v>
      </c>
      <c r="S10" s="227">
        <f t="shared" si="1"/>
        <v>1.9383681445768663</v>
      </c>
      <c r="T10" s="227">
        <f t="shared" si="1"/>
        <v>1.9158157292269391</v>
      </c>
      <c r="U10" s="227">
        <f t="shared" si="1"/>
        <v>2.0562629177847542</v>
      </c>
      <c r="V10" s="227">
        <f t="shared" si="1"/>
        <v>2.0154419979378906</v>
      </c>
      <c r="W10" s="227">
        <f t="shared" si="1"/>
        <v>2.1370935564154139</v>
      </c>
    </row>
    <row r="11" spans="1:23" ht="12" customHeight="1" x14ac:dyDescent="0.25">
      <c r="A11" s="37" t="s">
        <v>83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1.2001538364970971E-3</v>
      </c>
      <c r="H11" s="228">
        <v>1.2620640037713799E-3</v>
      </c>
      <c r="I11" s="228">
        <v>1.793291147729746E-3</v>
      </c>
      <c r="J11" s="228">
        <v>1.619521424505656E-3</v>
      </c>
      <c r="K11" s="228">
        <v>1.7104112265015931E-3</v>
      </c>
      <c r="L11" s="228">
        <v>1.6018329551107179E-2</v>
      </c>
      <c r="M11" s="228">
        <v>4.3963700767472016E-3</v>
      </c>
      <c r="N11" s="228">
        <v>1.94514834532666E-2</v>
      </c>
      <c r="O11" s="228">
        <v>0.1502427186049253</v>
      </c>
      <c r="P11" s="228">
        <v>0.31814699296518428</v>
      </c>
      <c r="Q11" s="228">
        <v>0.29698221933264762</v>
      </c>
      <c r="R11" s="228">
        <v>0.29057065321755648</v>
      </c>
      <c r="S11" s="228">
        <v>0.23443342934765291</v>
      </c>
      <c r="T11" s="228">
        <v>8.2132890977070966E-2</v>
      </c>
      <c r="U11" s="228">
        <v>7.9985645475033257E-2</v>
      </c>
      <c r="V11" s="228">
        <v>0.14843998928475799</v>
      </c>
      <c r="W11" s="228">
        <v>0.14481530194329378</v>
      </c>
    </row>
    <row r="12" spans="1:23" ht="12" customHeight="1" x14ac:dyDescent="0.25">
      <c r="A12" s="37" t="s">
        <v>72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1.09506376227577</v>
      </c>
      <c r="C15" s="229">
        <v>1.04943610551428</v>
      </c>
      <c r="D15" s="229">
        <v>1.108100235636196</v>
      </c>
      <c r="E15" s="229">
        <v>1.2080465313994619</v>
      </c>
      <c r="F15" s="229">
        <v>1.1971828035991059</v>
      </c>
      <c r="G15" s="229">
        <v>1.0362817253559351</v>
      </c>
      <c r="H15" s="229">
        <v>1.1383398199680741</v>
      </c>
      <c r="I15" s="229">
        <v>1.1379842110706579</v>
      </c>
      <c r="J15" s="229">
        <v>1.1989273096447211</v>
      </c>
      <c r="K15" s="229">
        <v>1.0804667775232391</v>
      </c>
      <c r="L15" s="229">
        <v>1.5468122824757244</v>
      </c>
      <c r="M15" s="229">
        <v>1.5980162205288735</v>
      </c>
      <c r="N15" s="229">
        <v>1.5706165996402675</v>
      </c>
      <c r="O15" s="229">
        <v>1.4908636190088973</v>
      </c>
      <c r="P15" s="229">
        <v>1.5356555297971179</v>
      </c>
      <c r="Q15" s="229">
        <v>1.5869892119550044</v>
      </c>
      <c r="R15" s="229">
        <v>1.5326971527068021</v>
      </c>
      <c r="S15" s="229">
        <v>1.7039347152292135</v>
      </c>
      <c r="T15" s="229">
        <v>1.8336828382498682</v>
      </c>
      <c r="U15" s="229">
        <v>1.9762772723097211</v>
      </c>
      <c r="V15" s="229">
        <v>1.8670020086531327</v>
      </c>
      <c r="W15" s="229">
        <v>1.99227825447212</v>
      </c>
    </row>
    <row r="16" spans="1:23" ht="12" customHeight="1" x14ac:dyDescent="0.25">
      <c r="A16" s="39" t="s">
        <v>98</v>
      </c>
      <c r="B16" s="230">
        <f t="shared" ref="B16:W16" si="2">SUM(B17:B26)</f>
        <v>0</v>
      </c>
      <c r="C16" s="230">
        <f t="shared" si="2"/>
        <v>0</v>
      </c>
      <c r="D16" s="230">
        <f t="shared" si="2"/>
        <v>0</v>
      </c>
      <c r="E16" s="230">
        <f t="shared" si="2"/>
        <v>0</v>
      </c>
      <c r="F16" s="230">
        <f t="shared" si="2"/>
        <v>0</v>
      </c>
      <c r="G16" s="230">
        <f t="shared" si="2"/>
        <v>1.5872381573972443</v>
      </c>
      <c r="H16" s="230">
        <f t="shared" si="2"/>
        <v>1.8056306304443068</v>
      </c>
      <c r="I16" s="230">
        <f t="shared" si="2"/>
        <v>2.1398378892761443</v>
      </c>
      <c r="J16" s="230">
        <f t="shared" si="2"/>
        <v>2.1398948092212029</v>
      </c>
      <c r="K16" s="230">
        <f t="shared" si="2"/>
        <v>1.5591615242905796</v>
      </c>
      <c r="L16" s="230">
        <f t="shared" si="2"/>
        <v>1.8324921342050897</v>
      </c>
      <c r="M16" s="230">
        <f t="shared" si="2"/>
        <v>1.0018792639912271</v>
      </c>
      <c r="N16" s="230">
        <f t="shared" si="2"/>
        <v>1.6978882655171141</v>
      </c>
      <c r="O16" s="230">
        <f t="shared" si="2"/>
        <v>3.1584266844601134</v>
      </c>
      <c r="P16" s="230">
        <f t="shared" si="2"/>
        <v>3.6900873335079716</v>
      </c>
      <c r="Q16" s="230">
        <f t="shared" si="2"/>
        <v>3.4730427101491808</v>
      </c>
      <c r="R16" s="230">
        <f t="shared" si="2"/>
        <v>3.5238148272053431</v>
      </c>
      <c r="S16" s="230">
        <f t="shared" si="2"/>
        <v>3.231779795911486</v>
      </c>
      <c r="T16" s="230">
        <f t="shared" si="2"/>
        <v>5.0707564082482488</v>
      </c>
      <c r="U16" s="230">
        <f t="shared" si="2"/>
        <v>4.8619440398100018</v>
      </c>
      <c r="V16" s="230">
        <f t="shared" si="2"/>
        <v>5.1671911162723232</v>
      </c>
      <c r="W16" s="230">
        <f t="shared" si="2"/>
        <v>5.245420339563827</v>
      </c>
    </row>
    <row r="17" spans="1:23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0.21841275241414146</v>
      </c>
      <c r="H19" s="231">
        <v>0.43682550480458726</v>
      </c>
      <c r="I19" s="231">
        <v>0.43682550480076704</v>
      </c>
      <c r="J19" s="231">
        <v>0.43682550480187221</v>
      </c>
      <c r="K19" s="231">
        <v>0.39524789794396331</v>
      </c>
      <c r="L19" s="231">
        <v>0.43682550481616778</v>
      </c>
      <c r="M19" s="231">
        <v>0.4368255048440205</v>
      </c>
      <c r="N19" s="231">
        <v>0.43682550482461802</v>
      </c>
      <c r="O19" s="231">
        <v>0.43682550476800419</v>
      </c>
      <c r="P19" s="231">
        <v>0.65522116426904542</v>
      </c>
      <c r="Q19" s="231">
        <v>0.43682550476335896</v>
      </c>
      <c r="R19" s="231">
        <v>0.65522116427227295</v>
      </c>
      <c r="S19" s="231">
        <v>0.71091375979243832</v>
      </c>
      <c r="T19" s="231">
        <v>1.5595226574881607</v>
      </c>
      <c r="U19" s="231">
        <v>1.6707714303799501</v>
      </c>
      <c r="V19" s="231">
        <v>1.4348048011953902</v>
      </c>
      <c r="W19" s="231">
        <v>1.5110662092190923</v>
      </c>
    </row>
    <row r="20" spans="1:23" ht="12" customHeight="1" x14ac:dyDescent="0.25">
      <c r="A20" s="46" t="s">
        <v>83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0.19847592172226416</v>
      </c>
      <c r="H20" s="231">
        <v>0.19845564244236755</v>
      </c>
      <c r="I20" s="231">
        <v>0.19828163389408482</v>
      </c>
      <c r="J20" s="231">
        <v>0.19833855383423202</v>
      </c>
      <c r="K20" s="231">
        <v>0.35938900060877677</v>
      </c>
      <c r="L20" s="231">
        <v>0.39250777986352442</v>
      </c>
      <c r="M20" s="231">
        <v>0.39786312543356434</v>
      </c>
      <c r="N20" s="231">
        <v>0.59230022586763176</v>
      </c>
      <c r="O20" s="231">
        <v>2.383879410056974</v>
      </c>
      <c r="P20" s="231">
        <v>2.5282684674851379</v>
      </c>
      <c r="Q20" s="231">
        <v>2.5346453043375128</v>
      </c>
      <c r="R20" s="231">
        <v>2.5342123955665645</v>
      </c>
      <c r="S20" s="231">
        <v>2.1554440761518183</v>
      </c>
      <c r="T20" s="231">
        <v>2.7723630941366664</v>
      </c>
      <c r="U20" s="231">
        <v>2.3338812163726392</v>
      </c>
      <c r="V20" s="231">
        <v>2.9527467689715436</v>
      </c>
      <c r="W20" s="231">
        <v>2.8511605327954368</v>
      </c>
    </row>
    <row r="21" spans="1:23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1.1703494832608388</v>
      </c>
      <c r="H21" s="231">
        <v>1.170349483197352</v>
      </c>
      <c r="I21" s="231">
        <v>1.5047307505812921</v>
      </c>
      <c r="J21" s="231">
        <v>1.5047307505850986</v>
      </c>
      <c r="K21" s="231">
        <v>0.4538316499273482</v>
      </c>
      <c r="L21" s="231">
        <v>1.0031588495253976</v>
      </c>
      <c r="M21" s="231">
        <v>0.16719063371364215</v>
      </c>
      <c r="N21" s="231">
        <v>0.66876253482486425</v>
      </c>
      <c r="O21" s="231">
        <v>0.33772176963513528</v>
      </c>
      <c r="P21" s="231">
        <v>0.50659770175378838</v>
      </c>
      <c r="Q21" s="231">
        <v>0.50157190104830929</v>
      </c>
      <c r="R21" s="231">
        <v>0.33438126736650547</v>
      </c>
      <c r="S21" s="231">
        <v>0.28079677900014832</v>
      </c>
      <c r="T21" s="231">
        <v>0.70622222725119643</v>
      </c>
      <c r="U21" s="231">
        <v>0.82139619002550235</v>
      </c>
      <c r="V21" s="231">
        <v>0.74278277918092828</v>
      </c>
      <c r="W21" s="231">
        <v>0.84492388282788644</v>
      </c>
    </row>
    <row r="22" spans="1:23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0.3506929758104913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8.462518096708084E-2</v>
      </c>
      <c r="T22" s="231">
        <v>3.2648429372225063E-2</v>
      </c>
      <c r="U22" s="231">
        <v>3.5895203031910551E-2</v>
      </c>
      <c r="V22" s="231">
        <v>3.6856766924461007E-2</v>
      </c>
      <c r="W22" s="231">
        <v>3.826971472141065E-2</v>
      </c>
    </row>
    <row r="23" spans="1:23" ht="12" customHeight="1" x14ac:dyDescent="0.25">
      <c r="A23" s="46" t="s">
        <v>72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18.561303163641703</v>
      </c>
      <c r="C27" s="230">
        <f t="shared" si="3"/>
        <v>17.787915531823309</v>
      </c>
      <c r="D27" s="230">
        <f t="shared" si="3"/>
        <v>18.782271058446963</v>
      </c>
      <c r="E27" s="230">
        <f t="shared" si="3"/>
        <v>20.476358251953954</v>
      </c>
      <c r="F27" s="230">
        <f t="shared" si="3"/>
        <v>20.292218339616234</v>
      </c>
      <c r="G27" s="230">
        <f t="shared" si="3"/>
        <v>18.741727708290142</v>
      </c>
      <c r="H27" s="230">
        <f t="shared" si="3"/>
        <v>20.602069466659461</v>
      </c>
      <c r="I27" s="230">
        <f t="shared" si="3"/>
        <v>20.80269906240574</v>
      </c>
      <c r="J27" s="230">
        <f t="shared" si="3"/>
        <v>21.833858215756234</v>
      </c>
      <c r="K27" s="230">
        <f t="shared" si="3"/>
        <v>19.634799650299975</v>
      </c>
      <c r="L27" s="230">
        <f t="shared" si="3"/>
        <v>14.569926929929807</v>
      </c>
      <c r="M27" s="230">
        <f t="shared" si="3"/>
        <v>14.289164302095697</v>
      </c>
      <c r="N27" s="230">
        <f t="shared" si="3"/>
        <v>14.711114159322324</v>
      </c>
      <c r="O27" s="230">
        <f t="shared" si="3"/>
        <v>15.715084882679214</v>
      </c>
      <c r="P27" s="230">
        <f t="shared" si="3"/>
        <v>16.41533009538805</v>
      </c>
      <c r="Q27" s="230">
        <f t="shared" si="3"/>
        <v>16.561370171714771</v>
      </c>
      <c r="R27" s="230">
        <f t="shared" si="3"/>
        <v>16.469604920735833</v>
      </c>
      <c r="S27" s="230">
        <f t="shared" si="3"/>
        <v>17.955328560432843</v>
      </c>
      <c r="T27" s="230">
        <f t="shared" si="3"/>
        <v>18.180251308369357</v>
      </c>
      <c r="U27" s="230">
        <f t="shared" si="3"/>
        <v>18.717018277682929</v>
      </c>
      <c r="V27" s="230">
        <f t="shared" si="3"/>
        <v>19.891673825933452</v>
      </c>
      <c r="W27" s="230">
        <f t="shared" si="3"/>
        <v>20.945036712728392</v>
      </c>
    </row>
    <row r="28" spans="1:23" ht="12" customHeight="1" x14ac:dyDescent="0.25">
      <c r="A28" s="18" t="s">
        <v>30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0.12940541026300612</v>
      </c>
      <c r="H30" s="232">
        <v>0.25881082051197307</v>
      </c>
      <c r="I30" s="232">
        <v>0.25881082050970955</v>
      </c>
      <c r="J30" s="232">
        <v>0.25881082051036425</v>
      </c>
      <c r="K30" s="232">
        <v>0.28664751979083547</v>
      </c>
      <c r="L30" s="232">
        <v>0.25881082051883431</v>
      </c>
      <c r="M30" s="232">
        <v>0.25881082053533633</v>
      </c>
      <c r="N30" s="232">
        <v>0.2588108205238408</v>
      </c>
      <c r="O30" s="232">
        <v>0.25881082049029802</v>
      </c>
      <c r="P30" s="232">
        <v>0.38820610352672119</v>
      </c>
      <c r="Q30" s="232">
        <v>0.258810820487546</v>
      </c>
      <c r="R30" s="232">
        <v>0.38820610352863372</v>
      </c>
      <c r="S30" s="232">
        <v>0.43058127103719013</v>
      </c>
      <c r="T30" s="232">
        <v>0.30874861599189019</v>
      </c>
      <c r="U30" s="232">
        <v>0.32507432969439176</v>
      </c>
      <c r="V30" s="232">
        <v>0.25508146430464435</v>
      </c>
      <c r="W30" s="232">
        <v>0.26367672032213341</v>
      </c>
    </row>
    <row r="31" spans="1:23" ht="12" customHeight="1" x14ac:dyDescent="0.25">
      <c r="A31" s="18" t="s">
        <v>83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0.11539869738543586</v>
      </c>
      <c r="H31" s="232">
        <v>0.11538690652202188</v>
      </c>
      <c r="I31" s="232">
        <v>0.11528573374684842</v>
      </c>
      <c r="J31" s="232">
        <v>0.11531882837561366</v>
      </c>
      <c r="K31" s="232">
        <v>0.25577732288757293</v>
      </c>
      <c r="L31" s="232">
        <v>0.22821350880679214</v>
      </c>
      <c r="M31" s="232">
        <v>0.23132723614192069</v>
      </c>
      <c r="N31" s="232">
        <v>0.3443776652256596</v>
      </c>
      <c r="O31" s="232">
        <v>1.6087369367381856</v>
      </c>
      <c r="P31" s="232">
        <v>1.6927340117174356</v>
      </c>
      <c r="Q31" s="232">
        <v>1.6964512281064978</v>
      </c>
      <c r="R31" s="232">
        <v>1.6961781217989202</v>
      </c>
      <c r="S31" s="232">
        <v>1.4446767292737259</v>
      </c>
      <c r="T31" s="232">
        <v>1.4534476806933749</v>
      </c>
      <c r="U31" s="232">
        <v>2.1510612378447043</v>
      </c>
      <c r="V31" s="232">
        <v>3.6317340991284461</v>
      </c>
      <c r="W31" s="232">
        <v>3.8420308471724969</v>
      </c>
    </row>
    <row r="32" spans="1:23" ht="12" customHeight="1" x14ac:dyDescent="0.25">
      <c r="A32" s="18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0.70189355888034011</v>
      </c>
      <c r="H32" s="232">
        <v>0.70189355884226579</v>
      </c>
      <c r="I32" s="232">
        <v>0.90243199726931456</v>
      </c>
      <c r="J32" s="232">
        <v>0.90243199727159762</v>
      </c>
      <c r="K32" s="232">
        <v>0.33316137567040216</v>
      </c>
      <c r="L32" s="232">
        <v>0.6016243396407448</v>
      </c>
      <c r="M32" s="232">
        <v>0.10026921922652195</v>
      </c>
      <c r="N32" s="232">
        <v>0.40107687688827331</v>
      </c>
      <c r="O32" s="232">
        <v>0.20254183745193388</v>
      </c>
      <c r="P32" s="232">
        <v>0.30382178049402297</v>
      </c>
      <c r="Q32" s="232">
        <v>0.30080765762402073</v>
      </c>
      <c r="R32" s="232">
        <v>0.20053843841659302</v>
      </c>
      <c r="S32" s="232">
        <v>0.17215180641231648</v>
      </c>
      <c r="T32" s="232">
        <v>0.24510889913824008</v>
      </c>
      <c r="U32" s="232">
        <v>0.2783245777482658</v>
      </c>
      <c r="V32" s="232">
        <v>0.27390912857078187</v>
      </c>
      <c r="W32" s="232">
        <v>0.31002429390241448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0</v>
      </c>
      <c r="C34" s="232">
        <v>0</v>
      </c>
      <c r="D34" s="232">
        <v>0</v>
      </c>
      <c r="E34" s="232">
        <v>0</v>
      </c>
      <c r="F34" s="232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>
        <v>0</v>
      </c>
      <c r="T34" s="232">
        <v>0</v>
      </c>
      <c r="U34" s="232">
        <v>0</v>
      </c>
      <c r="V34" s="232">
        <v>0</v>
      </c>
      <c r="W34" s="232">
        <v>0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</row>
    <row r="37" spans="1:23" ht="12" customHeight="1" x14ac:dyDescent="0.25">
      <c r="A37" s="47" t="s">
        <v>38</v>
      </c>
      <c r="B37" s="233">
        <v>18.561303163641703</v>
      </c>
      <c r="C37" s="233">
        <v>17.787915531823309</v>
      </c>
      <c r="D37" s="233">
        <v>18.782271058446963</v>
      </c>
      <c r="E37" s="233">
        <v>20.476358251953954</v>
      </c>
      <c r="F37" s="233">
        <v>20.292218339616234</v>
      </c>
      <c r="G37" s="233">
        <v>17.795030041761361</v>
      </c>
      <c r="H37" s="233">
        <v>19.525978180783202</v>
      </c>
      <c r="I37" s="233">
        <v>19.526170510879869</v>
      </c>
      <c r="J37" s="233">
        <v>20.557296569598659</v>
      </c>
      <c r="K37" s="233">
        <v>18.759213431951164</v>
      </c>
      <c r="L37" s="233">
        <v>13.481278260963435</v>
      </c>
      <c r="M37" s="233">
        <v>13.698757026191918</v>
      </c>
      <c r="N37" s="233">
        <v>13.70684879668455</v>
      </c>
      <c r="O37" s="233">
        <v>13.644995287998796</v>
      </c>
      <c r="P37" s="233">
        <v>14.030568199649869</v>
      </c>
      <c r="Q37" s="233">
        <v>14.305300465496707</v>
      </c>
      <c r="R37" s="233">
        <v>14.184682256991687</v>
      </c>
      <c r="S37" s="233">
        <v>15.907918753709609</v>
      </c>
      <c r="T37" s="233">
        <v>16.172946112545851</v>
      </c>
      <c r="U37" s="233">
        <v>15.962558132395568</v>
      </c>
      <c r="V37" s="233">
        <v>15.730949133929581</v>
      </c>
      <c r="W37" s="233">
        <v>16.529304851331347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0.99999999999999978</v>
      </c>
      <c r="M41" s="234">
        <f t="shared" si="4"/>
        <v>0.99999999999999989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0.99999999999999989</v>
      </c>
    </row>
    <row r="42" spans="1:23" ht="12" customHeight="1" x14ac:dyDescent="0.25">
      <c r="A42" s="202" t="s">
        <v>92</v>
      </c>
      <c r="B42" s="235">
        <f t="shared" ref="B42:W42" si="5">IF(B6=0,0,B6/B$5)</f>
        <v>2.8825504668011807E-2</v>
      </c>
      <c r="C42" s="235">
        <f t="shared" si="5"/>
        <v>2.8825504668011804E-2</v>
      </c>
      <c r="D42" s="235">
        <f t="shared" si="5"/>
        <v>2.8825504668011811E-2</v>
      </c>
      <c r="E42" s="235">
        <f t="shared" si="5"/>
        <v>2.8825504668011811E-2</v>
      </c>
      <c r="F42" s="235">
        <f t="shared" si="5"/>
        <v>2.8825504668011811E-2</v>
      </c>
      <c r="G42" s="235">
        <f t="shared" si="5"/>
        <v>2.5719282220328567E-2</v>
      </c>
      <c r="H42" s="235">
        <f t="shared" si="5"/>
        <v>2.5617008736610099E-2</v>
      </c>
      <c r="I42" s="235">
        <f t="shared" si="5"/>
        <v>2.5096384975889858E-2</v>
      </c>
      <c r="J42" s="235">
        <f t="shared" si="5"/>
        <v>2.5260274334099567E-2</v>
      </c>
      <c r="K42" s="235">
        <f t="shared" si="5"/>
        <v>2.5980481757135198E-2</v>
      </c>
      <c r="L42" s="235">
        <f t="shared" si="5"/>
        <v>2.6008143412838702E-2</v>
      </c>
      <c r="M42" s="235">
        <f t="shared" si="5"/>
        <v>2.7759338241527834E-2</v>
      </c>
      <c r="N42" s="235">
        <f t="shared" si="5"/>
        <v>2.6097883590263986E-2</v>
      </c>
      <c r="O42" s="235">
        <f t="shared" si="5"/>
        <v>2.6004603274640804E-2</v>
      </c>
      <c r="P42" s="235">
        <f t="shared" si="5"/>
        <v>2.4588625389507113E-2</v>
      </c>
      <c r="Q42" s="235">
        <f t="shared" si="5"/>
        <v>2.5388544039960968E-2</v>
      </c>
      <c r="R42" s="235">
        <f t="shared" si="5"/>
        <v>2.4524511790699272E-2</v>
      </c>
      <c r="S42" s="235">
        <f t="shared" si="5"/>
        <v>2.5482023066816684E-2</v>
      </c>
      <c r="T42" s="235">
        <f t="shared" si="5"/>
        <v>2.6074858770859875E-2</v>
      </c>
      <c r="U42" s="235">
        <f t="shared" si="5"/>
        <v>2.5113962048873978E-2</v>
      </c>
      <c r="V42" s="235">
        <f t="shared" si="5"/>
        <v>2.2938281604941619E-2</v>
      </c>
      <c r="W42" s="235">
        <f t="shared" si="5"/>
        <v>2.3259411648806929E-2</v>
      </c>
    </row>
    <row r="43" spans="1:23" ht="12" customHeight="1" x14ac:dyDescent="0.25">
      <c r="A43" s="202" t="s">
        <v>93</v>
      </c>
      <c r="B43" s="235">
        <f t="shared" ref="B43:W43" si="6">IF(B7=0,0,B7/B$5)</f>
        <v>4.9500390768375977E-3</v>
      </c>
      <c r="C43" s="235">
        <f t="shared" si="6"/>
        <v>4.9500390768375951E-3</v>
      </c>
      <c r="D43" s="235">
        <f t="shared" si="6"/>
        <v>4.9500390768375951E-3</v>
      </c>
      <c r="E43" s="235">
        <f t="shared" si="6"/>
        <v>4.9500390768375943E-3</v>
      </c>
      <c r="F43" s="235">
        <f t="shared" si="6"/>
        <v>4.9500390768375951E-3</v>
      </c>
      <c r="G43" s="235">
        <f t="shared" si="6"/>
        <v>4.4166252589541164E-3</v>
      </c>
      <c r="H43" s="235">
        <f t="shared" si="6"/>
        <v>4.3990624184501491E-3</v>
      </c>
      <c r="I43" s="235">
        <f t="shared" si="6"/>
        <v>4.3096586772294341E-3</v>
      </c>
      <c r="J43" s="235">
        <f t="shared" si="6"/>
        <v>4.3378024595069455E-3</v>
      </c>
      <c r="K43" s="235">
        <f t="shared" si="6"/>
        <v>4.4614795617299342E-3</v>
      </c>
      <c r="L43" s="235">
        <f t="shared" si="6"/>
        <v>7.8769970868356222E-3</v>
      </c>
      <c r="M43" s="235">
        <f t="shared" si="6"/>
        <v>8.3553204475664399E-3</v>
      </c>
      <c r="N43" s="235">
        <f t="shared" si="6"/>
        <v>8.0090215480868535E-3</v>
      </c>
      <c r="O43" s="235">
        <f t="shared" si="6"/>
        <v>7.3689102287780419E-3</v>
      </c>
      <c r="P43" s="235">
        <f t="shared" si="6"/>
        <v>7.9570234260381342E-3</v>
      </c>
      <c r="Q43" s="235">
        <f t="shared" si="6"/>
        <v>8.0963453134833968E-3</v>
      </c>
      <c r="R43" s="235">
        <f t="shared" si="6"/>
        <v>8.1294931078968215E-3</v>
      </c>
      <c r="S43" s="235">
        <f t="shared" si="6"/>
        <v>8.3254331892188074E-3</v>
      </c>
      <c r="T43" s="235">
        <f t="shared" si="6"/>
        <v>8.2709604886410833E-3</v>
      </c>
      <c r="U43" s="235">
        <f t="shared" si="6"/>
        <v>7.9675219673516814E-3</v>
      </c>
      <c r="V43" s="235">
        <f t="shared" si="6"/>
        <v>7.6213409776341437E-3</v>
      </c>
      <c r="W43" s="235">
        <f t="shared" si="6"/>
        <v>7.9732153061401294E-3</v>
      </c>
    </row>
    <row r="44" spans="1:23" ht="12" customHeight="1" x14ac:dyDescent="0.25">
      <c r="A44" s="202" t="s">
        <v>94</v>
      </c>
      <c r="B44" s="235">
        <f t="shared" ref="B44:W44" si="7">IF(B8=0,0,B8/B$5)</f>
        <v>5.4092878916533894E-2</v>
      </c>
      <c r="C44" s="235">
        <f t="shared" si="7"/>
        <v>5.4092878916533901E-2</v>
      </c>
      <c r="D44" s="235">
        <f t="shared" si="7"/>
        <v>5.4092878916533887E-2</v>
      </c>
      <c r="E44" s="235">
        <f t="shared" si="7"/>
        <v>5.4092878916533867E-2</v>
      </c>
      <c r="F44" s="235">
        <f t="shared" si="7"/>
        <v>5.4092878916533894E-2</v>
      </c>
      <c r="G44" s="235">
        <f t="shared" si="7"/>
        <v>4.826385643503648E-2</v>
      </c>
      <c r="H44" s="235">
        <f t="shared" si="7"/>
        <v>4.807193378754529E-2</v>
      </c>
      <c r="I44" s="235">
        <f t="shared" si="7"/>
        <v>4.7094950439844747E-2</v>
      </c>
      <c r="J44" s="235">
        <f t="shared" si="7"/>
        <v>4.7402499164887014E-2</v>
      </c>
      <c r="K44" s="235">
        <f t="shared" si="7"/>
        <v>4.8754013852235691E-2</v>
      </c>
      <c r="L44" s="235">
        <f t="shared" si="7"/>
        <v>6.9866367211502342E-2</v>
      </c>
      <c r="M44" s="235">
        <f t="shared" si="7"/>
        <v>7.4762818067220183E-2</v>
      </c>
      <c r="N44" s="235">
        <f t="shared" si="7"/>
        <v>7.1167242816578616E-2</v>
      </c>
      <c r="O44" s="235">
        <f t="shared" si="7"/>
        <v>6.6031946295505323E-2</v>
      </c>
      <c r="P44" s="235">
        <f t="shared" si="7"/>
        <v>6.5712235337227323E-2</v>
      </c>
      <c r="Q44" s="235">
        <f t="shared" si="7"/>
        <v>6.6776005542067515E-2</v>
      </c>
      <c r="R44" s="235">
        <f t="shared" si="7"/>
        <v>6.7463164530269695E-2</v>
      </c>
      <c r="S44" s="235">
        <f t="shared" si="7"/>
        <v>6.9790733801095559E-2</v>
      </c>
      <c r="T44" s="235">
        <f t="shared" si="7"/>
        <v>7.0021364767079736E-2</v>
      </c>
      <c r="U44" s="235">
        <f t="shared" si="7"/>
        <v>7.0611003700330688E-2</v>
      </c>
      <c r="V44" s="235">
        <f t="shared" si="7"/>
        <v>6.7599828186930319E-2</v>
      </c>
      <c r="W44" s="235">
        <f t="shared" si="7"/>
        <v>6.8792702903857569E-2</v>
      </c>
    </row>
    <row r="45" spans="1:23" ht="12" customHeight="1" x14ac:dyDescent="0.25">
      <c r="A45" s="202" t="s">
        <v>95</v>
      </c>
      <c r="B45" s="235">
        <f t="shared" ref="B45:W45" si="8">IF(B9=0,0,B9/B$5)</f>
        <v>9.5268693010364877E-3</v>
      </c>
      <c r="C45" s="235">
        <f t="shared" si="8"/>
        <v>9.5268693010364825E-3</v>
      </c>
      <c r="D45" s="235">
        <f t="shared" si="8"/>
        <v>9.526869301036486E-3</v>
      </c>
      <c r="E45" s="235">
        <f t="shared" si="8"/>
        <v>9.526869301036486E-3</v>
      </c>
      <c r="F45" s="235">
        <f t="shared" si="8"/>
        <v>9.526869301036486E-3</v>
      </c>
      <c r="G45" s="235">
        <f t="shared" si="8"/>
        <v>8.5002584708065675E-3</v>
      </c>
      <c r="H45" s="235">
        <f t="shared" si="8"/>
        <v>8.4664569424874863E-3</v>
      </c>
      <c r="I45" s="235">
        <f t="shared" si="8"/>
        <v>8.2943900669715156E-3</v>
      </c>
      <c r="J45" s="235">
        <f t="shared" si="8"/>
        <v>8.3485557273294871E-3</v>
      </c>
      <c r="K45" s="235">
        <f t="shared" si="8"/>
        <v>8.5865852802521486E-3</v>
      </c>
      <c r="L45" s="235">
        <f t="shared" si="8"/>
        <v>4.241129420661964E-2</v>
      </c>
      <c r="M45" s="235">
        <f t="shared" si="8"/>
        <v>4.4995523577169315E-2</v>
      </c>
      <c r="N45" s="235">
        <f t="shared" si="8"/>
        <v>4.3382931070190325E-2</v>
      </c>
      <c r="O45" s="235">
        <f t="shared" si="8"/>
        <v>3.8893672155823754E-2</v>
      </c>
      <c r="P45" s="235">
        <f t="shared" si="8"/>
        <v>4.0519883669185082E-2</v>
      </c>
      <c r="Q45" s="235">
        <f t="shared" si="8"/>
        <v>4.1193193011348717E-2</v>
      </c>
      <c r="R45" s="235">
        <f t="shared" si="8"/>
        <v>4.1960515888560625E-2</v>
      </c>
      <c r="S45" s="235">
        <f t="shared" si="8"/>
        <v>4.4403044748264828E-2</v>
      </c>
      <c r="T45" s="235">
        <f t="shared" si="8"/>
        <v>4.4831416657897152E-2</v>
      </c>
      <c r="U45" s="235">
        <f t="shared" si="8"/>
        <v>4.4661187797916176E-2</v>
      </c>
      <c r="V45" s="235">
        <f t="shared" si="8"/>
        <v>4.3666073426530415E-2</v>
      </c>
      <c r="W45" s="235">
        <f t="shared" si="8"/>
        <v>4.5617121902537285E-2</v>
      </c>
    </row>
    <row r="46" spans="1:23" ht="12" customHeight="1" x14ac:dyDescent="0.25">
      <c r="A46" s="202" t="s">
        <v>96</v>
      </c>
      <c r="B46" s="235">
        <f t="shared" ref="B46:W46" si="9">IF(B10=0,0,B10/B$5)</f>
        <v>5.0284455472196621E-2</v>
      </c>
      <c r="C46" s="235">
        <f t="shared" si="9"/>
        <v>5.0284455472196614E-2</v>
      </c>
      <c r="D46" s="235">
        <f t="shared" si="9"/>
        <v>5.0284455472196621E-2</v>
      </c>
      <c r="E46" s="235">
        <f t="shared" si="9"/>
        <v>5.0284455472196649E-2</v>
      </c>
      <c r="F46" s="235">
        <f t="shared" si="9"/>
        <v>5.0284455472196614E-2</v>
      </c>
      <c r="G46" s="235">
        <f t="shared" si="9"/>
        <v>4.4337022792825316E-2</v>
      </c>
      <c r="H46" s="235">
        <f t="shared" si="9"/>
        <v>4.4207368512028326E-2</v>
      </c>
      <c r="I46" s="235">
        <f t="shared" si="9"/>
        <v>4.331517359171376E-2</v>
      </c>
      <c r="J46" s="235">
        <f t="shared" si="9"/>
        <v>4.3619135696659768E-2</v>
      </c>
      <c r="K46" s="235">
        <f t="shared" si="9"/>
        <v>4.4315620964351654E-2</v>
      </c>
      <c r="L46" s="235">
        <f t="shared" si="9"/>
        <v>7.4276892050140444E-2</v>
      </c>
      <c r="M46" s="235">
        <f t="shared" si="9"/>
        <v>8.0068857419676523E-2</v>
      </c>
      <c r="N46" s="235">
        <f t="shared" si="9"/>
        <v>7.5209061813116762E-2</v>
      </c>
      <c r="O46" s="235">
        <f t="shared" si="9"/>
        <v>6.8933419196111109E-2</v>
      </c>
      <c r="P46" s="235">
        <f t="shared" si="9"/>
        <v>7.2704583777807127E-2</v>
      </c>
      <c r="Q46" s="235">
        <f t="shared" si="9"/>
        <v>7.3795401509669983E-2</v>
      </c>
      <c r="R46" s="235">
        <f t="shared" si="9"/>
        <v>7.1698425000714203E-2</v>
      </c>
      <c r="S46" s="235">
        <f t="shared" si="9"/>
        <v>7.1414194021310648E-2</v>
      </c>
      <c r="T46" s="235">
        <f t="shared" si="9"/>
        <v>6.4766962217716967E-2</v>
      </c>
      <c r="U46" s="235">
        <f t="shared" si="9"/>
        <v>6.8312594878135194E-2</v>
      </c>
      <c r="V46" s="235">
        <f t="shared" si="9"/>
        <v>6.3883477568510719E-2</v>
      </c>
      <c r="W46" s="235">
        <f t="shared" si="9"/>
        <v>6.4454637693047129E-2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</v>
      </c>
      <c r="C47" s="236">
        <f t="shared" si="10"/>
        <v>0</v>
      </c>
      <c r="D47" s="236">
        <f t="shared" si="10"/>
        <v>0</v>
      </c>
      <c r="E47" s="236">
        <f t="shared" si="10"/>
        <v>0</v>
      </c>
      <c r="F47" s="236">
        <f t="shared" si="10"/>
        <v>0</v>
      </c>
      <c r="G47" s="236">
        <f t="shared" si="10"/>
        <v>6.7830981700559234E-2</v>
      </c>
      <c r="H47" s="236">
        <f t="shared" si="10"/>
        <v>7.0043916037111034E-2</v>
      </c>
      <c r="I47" s="236">
        <f t="shared" si="10"/>
        <v>8.1320652014732542E-2</v>
      </c>
      <c r="J47" s="236">
        <f t="shared" si="10"/>
        <v>7.7748205771254297E-2</v>
      </c>
      <c r="K47" s="236">
        <f t="shared" si="10"/>
        <v>6.3848334497319303E-2</v>
      </c>
      <c r="L47" s="236">
        <f t="shared" si="10"/>
        <v>8.709313689380567E-2</v>
      </c>
      <c r="M47" s="236">
        <f t="shared" si="10"/>
        <v>5.0061593631092034E-2</v>
      </c>
      <c r="N47" s="236">
        <f t="shared" si="10"/>
        <v>8.0308877884401025E-2</v>
      </c>
      <c r="O47" s="236">
        <f t="shared" si="10"/>
        <v>0.1326673023252351</v>
      </c>
      <c r="P47" s="236">
        <f t="shared" si="10"/>
        <v>0.14472213754822649</v>
      </c>
      <c r="Q47" s="236">
        <f t="shared" si="10"/>
        <v>0.1360395263958539</v>
      </c>
      <c r="R47" s="236">
        <f t="shared" si="10"/>
        <v>0.13857096159096483</v>
      </c>
      <c r="S47" s="236">
        <f t="shared" si="10"/>
        <v>0.11906662314126901</v>
      </c>
      <c r="T47" s="236">
        <f t="shared" si="10"/>
        <v>0.17142436179954637</v>
      </c>
      <c r="U47" s="236">
        <f t="shared" si="10"/>
        <v>0.16152215294993302</v>
      </c>
      <c r="V47" s="236">
        <f t="shared" si="10"/>
        <v>0.16378448901349302</v>
      </c>
      <c r="W47" s="236">
        <f t="shared" si="10"/>
        <v>0.1582016222543921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0.85232025256538368</v>
      </c>
      <c r="C48" s="237">
        <f t="shared" si="11"/>
        <v>0.85232025256538368</v>
      </c>
      <c r="D48" s="237">
        <f t="shared" si="11"/>
        <v>0.85232025256538357</v>
      </c>
      <c r="E48" s="237">
        <f t="shared" si="11"/>
        <v>0.85232025256538368</v>
      </c>
      <c r="F48" s="237">
        <f t="shared" si="11"/>
        <v>0.85232025256538368</v>
      </c>
      <c r="G48" s="237">
        <f t="shared" si="11"/>
        <v>0.80093197312148967</v>
      </c>
      <c r="H48" s="237">
        <f t="shared" si="11"/>
        <v>0.79919425356576768</v>
      </c>
      <c r="I48" s="237">
        <f t="shared" si="11"/>
        <v>0.79056879023361815</v>
      </c>
      <c r="J48" s="237">
        <f t="shared" si="11"/>
        <v>0.79328352684626302</v>
      </c>
      <c r="K48" s="237">
        <f t="shared" si="11"/>
        <v>0.80405348408697608</v>
      </c>
      <c r="L48" s="237">
        <f t="shared" si="11"/>
        <v>0.69246716913825745</v>
      </c>
      <c r="M48" s="237">
        <f t="shared" si="11"/>
        <v>0.71399654861574757</v>
      </c>
      <c r="N48" s="237">
        <f t="shared" si="11"/>
        <v>0.69582498127736248</v>
      </c>
      <c r="O48" s="237">
        <f t="shared" si="11"/>
        <v>0.66010014652390592</v>
      </c>
      <c r="P48" s="237">
        <f t="shared" si="11"/>
        <v>0.64379551085200881</v>
      </c>
      <c r="Q48" s="237">
        <f t="shared" si="11"/>
        <v>0.64871098418761564</v>
      </c>
      <c r="R48" s="237">
        <f t="shared" si="11"/>
        <v>0.64765292809089459</v>
      </c>
      <c r="S48" s="237">
        <f t="shared" si="11"/>
        <v>0.66151794803202457</v>
      </c>
      <c r="T48" s="237">
        <f t="shared" si="11"/>
        <v>0.61461007529825884</v>
      </c>
      <c r="U48" s="237">
        <f t="shared" si="11"/>
        <v>0.62181157665745923</v>
      </c>
      <c r="V48" s="237">
        <f t="shared" si="11"/>
        <v>0.63050650922195972</v>
      </c>
      <c r="W48" s="237">
        <f t="shared" si="11"/>
        <v>0.63170128829121874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MT: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3.3781240380232598</v>
      </c>
      <c r="C5" s="225">
        <f t="shared" si="0"/>
        <v>3.4620149636500299</v>
      </c>
      <c r="D5" s="225">
        <f t="shared" si="0"/>
        <v>3.4101408617707798</v>
      </c>
      <c r="E5" s="225">
        <f t="shared" si="0"/>
        <v>3.42897439232256</v>
      </c>
      <c r="F5" s="225">
        <f t="shared" si="0"/>
        <v>3.1757078643360099</v>
      </c>
      <c r="G5" s="225">
        <f t="shared" si="0"/>
        <v>31.11603163646512</v>
      </c>
      <c r="H5" s="225">
        <f t="shared" si="0"/>
        <v>34.615035120702792</v>
      </c>
      <c r="I5" s="225">
        <f t="shared" si="0"/>
        <v>40.069506688324402</v>
      </c>
      <c r="J5" s="225">
        <f t="shared" si="0"/>
        <v>40.369558574241367</v>
      </c>
      <c r="K5" s="225">
        <f t="shared" si="0"/>
        <v>28.370421095876164</v>
      </c>
      <c r="L5" s="225">
        <f t="shared" si="0"/>
        <v>34.187393013782597</v>
      </c>
      <c r="M5" s="225">
        <f t="shared" si="0"/>
        <v>19.183139157119879</v>
      </c>
      <c r="N5" s="225">
        <f t="shared" si="0"/>
        <v>32.093852683971598</v>
      </c>
      <c r="O5" s="225">
        <f t="shared" si="0"/>
        <v>62.137865111480927</v>
      </c>
      <c r="P5" s="225">
        <f t="shared" si="0"/>
        <v>71.248783534914807</v>
      </c>
      <c r="Q5" s="225">
        <f t="shared" si="0"/>
        <v>67.44209418872903</v>
      </c>
      <c r="R5" s="225">
        <f t="shared" si="0"/>
        <v>65.881416259986366</v>
      </c>
      <c r="S5" s="225">
        <f t="shared" si="0"/>
        <v>58.067116679480044</v>
      </c>
      <c r="T5" s="225">
        <f t="shared" si="0"/>
        <v>58.866478941599539</v>
      </c>
      <c r="U5" s="225">
        <f t="shared" si="0"/>
        <v>66.804441491567204</v>
      </c>
      <c r="V5" s="225">
        <f t="shared" si="0"/>
        <v>85.289536918563243</v>
      </c>
      <c r="W5" s="225">
        <f t="shared" si="0"/>
        <v>89.878159291272397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0</v>
      </c>
      <c r="C10" s="227">
        <f t="shared" si="1"/>
        <v>0</v>
      </c>
      <c r="D10" s="227">
        <f t="shared" si="1"/>
        <v>0</v>
      </c>
      <c r="E10" s="227">
        <f t="shared" si="1"/>
        <v>0</v>
      </c>
      <c r="F10" s="227">
        <f t="shared" si="1"/>
        <v>0</v>
      </c>
      <c r="G10" s="227">
        <f t="shared" si="1"/>
        <v>6.2984046286111471E-3</v>
      </c>
      <c r="H10" s="227">
        <f t="shared" si="1"/>
        <v>6.6233090469118364E-3</v>
      </c>
      <c r="I10" s="227">
        <f t="shared" si="1"/>
        <v>9.4111879009401884E-3</v>
      </c>
      <c r="J10" s="227">
        <f t="shared" si="1"/>
        <v>8.499244785163014E-3</v>
      </c>
      <c r="K10" s="227">
        <f t="shared" si="1"/>
        <v>8.9762342611585336E-3</v>
      </c>
      <c r="L10" s="227">
        <f t="shared" si="1"/>
        <v>8.4064157376508256E-2</v>
      </c>
      <c r="M10" s="227">
        <f t="shared" si="1"/>
        <v>2.2982668605481319E-2</v>
      </c>
      <c r="N10" s="227">
        <f t="shared" si="1"/>
        <v>0.1017321365942654</v>
      </c>
      <c r="O10" s="227">
        <f t="shared" si="1"/>
        <v>0.78767908786536922</v>
      </c>
      <c r="P10" s="227">
        <f t="shared" si="1"/>
        <v>1.667666125996379</v>
      </c>
      <c r="Q10" s="227">
        <f t="shared" si="1"/>
        <v>1.557052968928865</v>
      </c>
      <c r="R10" s="227">
        <f t="shared" si="1"/>
        <v>1.524946242902194</v>
      </c>
      <c r="S10" s="227">
        <f t="shared" si="1"/>
        <v>1.2303172363480419</v>
      </c>
      <c r="T10" s="227">
        <f t="shared" si="1"/>
        <v>0.40808689414116439</v>
      </c>
      <c r="U10" s="227">
        <f t="shared" si="1"/>
        <v>0.40285542997222279</v>
      </c>
      <c r="V10" s="227">
        <f t="shared" si="1"/>
        <v>0.76957068588488031</v>
      </c>
      <c r="W10" s="227">
        <f t="shared" si="1"/>
        <v>0.75806037552241223</v>
      </c>
      <c r="DA10" s="90"/>
    </row>
    <row r="11" spans="1:105" ht="12" customHeight="1" x14ac:dyDescent="0.25">
      <c r="A11" s="37" t="s">
        <v>83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6.2984046286111471E-3</v>
      </c>
      <c r="H11" s="228">
        <v>6.6233090469118364E-3</v>
      </c>
      <c r="I11" s="228">
        <v>9.4111879009401884E-3</v>
      </c>
      <c r="J11" s="228">
        <v>8.499244785163014E-3</v>
      </c>
      <c r="K11" s="228">
        <v>8.9762342611585336E-3</v>
      </c>
      <c r="L11" s="228">
        <v>8.4064157376508256E-2</v>
      </c>
      <c r="M11" s="228">
        <v>2.2982668605481319E-2</v>
      </c>
      <c r="N11" s="228">
        <v>0.1017321365942654</v>
      </c>
      <c r="O11" s="228">
        <v>0.78767908786536922</v>
      </c>
      <c r="P11" s="228">
        <v>1.667666125996379</v>
      </c>
      <c r="Q11" s="228">
        <v>1.557052968928865</v>
      </c>
      <c r="R11" s="228">
        <v>1.524946242902194</v>
      </c>
      <c r="S11" s="228">
        <v>1.2303172363480419</v>
      </c>
      <c r="T11" s="228">
        <v>0.40808689414116439</v>
      </c>
      <c r="U11" s="228">
        <v>0.40285542997222279</v>
      </c>
      <c r="V11" s="228">
        <v>0.76957068588488031</v>
      </c>
      <c r="W11" s="228">
        <v>0.75806037552241223</v>
      </c>
      <c r="DA11" s="69"/>
    </row>
    <row r="12" spans="1:105" ht="12" customHeight="1" x14ac:dyDescent="0.25">
      <c r="A12" s="37" t="s">
        <v>72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0</v>
      </c>
      <c r="C16" s="230">
        <f t="shared" si="2"/>
        <v>0</v>
      </c>
      <c r="D16" s="230">
        <f t="shared" si="2"/>
        <v>0</v>
      </c>
      <c r="E16" s="230">
        <f t="shared" si="2"/>
        <v>0</v>
      </c>
      <c r="F16" s="230">
        <f t="shared" si="2"/>
        <v>0</v>
      </c>
      <c r="G16" s="230">
        <f t="shared" si="2"/>
        <v>14.724354308012535</v>
      </c>
      <c r="H16" s="230">
        <f t="shared" si="2"/>
        <v>16.264094642801318</v>
      </c>
      <c r="I16" s="230">
        <f t="shared" si="2"/>
        <v>19.547559560519105</v>
      </c>
      <c r="J16" s="230">
        <f t="shared" si="2"/>
        <v>19.548043364181403</v>
      </c>
      <c r="K16" s="230">
        <f t="shared" si="2"/>
        <v>13.449114469598133</v>
      </c>
      <c r="L16" s="230">
        <f t="shared" si="2"/>
        <v>16.27101172191982</v>
      </c>
      <c r="M16" s="230">
        <f t="shared" si="2"/>
        <v>8.0909089646028747</v>
      </c>
      <c r="N16" s="230">
        <f t="shared" si="2"/>
        <v>14.666878157602776</v>
      </c>
      <c r="O16" s="230">
        <f t="shared" si="2"/>
        <v>26.623295118145968</v>
      </c>
      <c r="P16" s="230">
        <f t="shared" si="2"/>
        <v>31.045322926829463</v>
      </c>
      <c r="Q16" s="230">
        <f t="shared" si="2"/>
        <v>29.514782759583216</v>
      </c>
      <c r="R16" s="230">
        <f t="shared" si="2"/>
        <v>29.429264186136493</v>
      </c>
      <c r="S16" s="230">
        <f t="shared" si="2"/>
        <v>26.838539949945012</v>
      </c>
      <c r="T16" s="230">
        <f t="shared" si="2"/>
        <v>32.306302255268463</v>
      </c>
      <c r="U16" s="230">
        <f t="shared" si="2"/>
        <v>31.742776491290389</v>
      </c>
      <c r="V16" s="230">
        <f t="shared" si="2"/>
        <v>34.065243501204129</v>
      </c>
      <c r="W16" s="230">
        <f t="shared" si="2"/>
        <v>35.02406475867965</v>
      </c>
      <c r="DA16" s="92"/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1.5399127038030607</v>
      </c>
      <c r="H19" s="231">
        <v>3.0798254074390568</v>
      </c>
      <c r="I19" s="231">
        <v>3.0798254074121223</v>
      </c>
      <c r="J19" s="231">
        <v>3.0798254074199143</v>
      </c>
      <c r="K19" s="231">
        <v>2.7866837099387123</v>
      </c>
      <c r="L19" s="231">
        <v>3.0798254075207048</v>
      </c>
      <c r="M19" s="231">
        <v>3.0798254077170797</v>
      </c>
      <c r="N19" s="231">
        <v>3.0798254075802833</v>
      </c>
      <c r="O19" s="231">
        <v>3.0798254071811288</v>
      </c>
      <c r="P19" s="231">
        <v>4.6196175979017937</v>
      </c>
      <c r="Q19" s="231">
        <v>3.0798254071483782</v>
      </c>
      <c r="R19" s="231">
        <v>4.6196175979245506</v>
      </c>
      <c r="S19" s="231">
        <v>5.0122766089087243</v>
      </c>
      <c r="T19" s="231">
        <v>8.2329145271912552</v>
      </c>
      <c r="U19" s="231">
        <v>8.8082185252654686</v>
      </c>
      <c r="V19" s="231">
        <v>7.3509856224168377</v>
      </c>
      <c r="W19" s="231">
        <v>7.7498877096954413</v>
      </c>
      <c r="DA19" s="73"/>
    </row>
    <row r="20" spans="1:105" ht="12" customHeight="1" x14ac:dyDescent="0.25">
      <c r="A20" s="46" t="s">
        <v>83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1.6869899826092818</v>
      </c>
      <c r="H20" s="231">
        <v>1.6868176143857554</v>
      </c>
      <c r="I20" s="231">
        <v>1.6853385902537903</v>
      </c>
      <c r="J20" s="231">
        <v>1.6858223938709025</v>
      </c>
      <c r="K20" s="231">
        <v>3.0547062768418272</v>
      </c>
      <c r="L20" s="231">
        <v>3.3362066641643269</v>
      </c>
      <c r="M20" s="231">
        <v>3.3686115857345422</v>
      </c>
      <c r="N20" s="231">
        <v>5.0171648657092973</v>
      </c>
      <c r="O20" s="231">
        <v>20.225708851086907</v>
      </c>
      <c r="P20" s="231">
        <v>21.448916215218215</v>
      </c>
      <c r="Q20" s="231">
        <v>21.50754143989095</v>
      </c>
      <c r="R20" s="231">
        <v>21.524702646506526</v>
      </c>
      <c r="S20" s="231">
        <v>18.309339468038772</v>
      </c>
      <c r="T20" s="231">
        <v>18.098045466152346</v>
      </c>
      <c r="U20" s="231">
        <v>16.01645108380076</v>
      </c>
      <c r="V20" s="231">
        <v>19.677671005176428</v>
      </c>
      <c r="W20" s="231">
        <v>19.297524733815067</v>
      </c>
      <c r="DA20" s="73"/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11.497451621600192</v>
      </c>
      <c r="H21" s="231">
        <v>11.497451620976507</v>
      </c>
      <c r="I21" s="231">
        <v>14.782395562853193</v>
      </c>
      <c r="J21" s="231">
        <v>14.782395562890589</v>
      </c>
      <c r="K21" s="231">
        <v>4.4584182024436814</v>
      </c>
      <c r="L21" s="231">
        <v>9.8549796502347871</v>
      </c>
      <c r="M21" s="231">
        <v>1.6424719711512525</v>
      </c>
      <c r="N21" s="231">
        <v>6.5698878843131947</v>
      </c>
      <c r="O21" s="231">
        <v>3.3177608598779313</v>
      </c>
      <c r="P21" s="231">
        <v>4.9767891137094526</v>
      </c>
      <c r="Q21" s="231">
        <v>4.9274159125438892</v>
      </c>
      <c r="R21" s="231">
        <v>3.284943941705416</v>
      </c>
      <c r="S21" s="231">
        <v>2.7585327530202659</v>
      </c>
      <c r="T21" s="231">
        <v>5.7041575018775612</v>
      </c>
      <c r="U21" s="231">
        <v>6.6199782821948832</v>
      </c>
      <c r="V21" s="231">
        <v>6.7534270735584041</v>
      </c>
      <c r="W21" s="231">
        <v>7.6817669551184524</v>
      </c>
      <c r="DA21" s="73"/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3.1493062803739109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0.75839111997725239</v>
      </c>
      <c r="T22" s="231">
        <v>0.27118476004729991</v>
      </c>
      <c r="U22" s="231">
        <v>0.29812860002928127</v>
      </c>
      <c r="V22" s="231">
        <v>0.28315980005246238</v>
      </c>
      <c r="W22" s="231">
        <v>0.29488536005068183</v>
      </c>
      <c r="DA22" s="73"/>
    </row>
    <row r="23" spans="1:105" ht="12" customHeight="1" x14ac:dyDescent="0.25">
      <c r="A23" s="46" t="s">
        <v>72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0</v>
      </c>
      <c r="C27" s="230">
        <f t="shared" si="3"/>
        <v>0</v>
      </c>
      <c r="D27" s="230">
        <f t="shared" si="3"/>
        <v>0</v>
      </c>
      <c r="E27" s="230">
        <f t="shared" si="3"/>
        <v>0</v>
      </c>
      <c r="F27" s="230">
        <f t="shared" si="3"/>
        <v>0</v>
      </c>
      <c r="G27" s="230">
        <f t="shared" si="3"/>
        <v>13.030241130301654</v>
      </c>
      <c r="H27" s="230">
        <f t="shared" si="3"/>
        <v>14.392826369739387</v>
      </c>
      <c r="I27" s="230">
        <f t="shared" si="3"/>
        <v>17.298511653165832</v>
      </c>
      <c r="J27" s="230">
        <f t="shared" si="3"/>
        <v>17.298939792712584</v>
      </c>
      <c r="K27" s="230">
        <f t="shared" si="3"/>
        <v>11.157053299061793</v>
      </c>
      <c r="L27" s="230">
        <f t="shared" si="3"/>
        <v>14.398947603101885</v>
      </c>
      <c r="M27" s="230">
        <f t="shared" si="3"/>
        <v>7.1600080089573046</v>
      </c>
      <c r="N27" s="230">
        <f t="shared" si="3"/>
        <v>12.979377908498233</v>
      </c>
      <c r="O27" s="230">
        <f t="shared" si="3"/>
        <v>26.069815434020398</v>
      </c>
      <c r="P27" s="230">
        <f t="shared" si="3"/>
        <v>29.983582066524903</v>
      </c>
      <c r="Q27" s="230">
        <f t="shared" si="3"/>
        <v>28.629246311198255</v>
      </c>
      <c r="R27" s="230">
        <f t="shared" si="3"/>
        <v>28.553325890615596</v>
      </c>
      <c r="S27" s="230">
        <f t="shared" si="3"/>
        <v>25.436005654028556</v>
      </c>
      <c r="T27" s="230">
        <f t="shared" si="3"/>
        <v>20.956577341520074</v>
      </c>
      <c r="U27" s="230">
        <f t="shared" si="3"/>
        <v>30.11571793125044</v>
      </c>
      <c r="V27" s="230">
        <f t="shared" si="3"/>
        <v>46.19238634664876</v>
      </c>
      <c r="W27" s="230">
        <f t="shared" si="3"/>
        <v>49.498388999851613</v>
      </c>
      <c r="DA27" s="92"/>
    </row>
    <row r="28" spans="1:105" ht="12" customHeight="1" x14ac:dyDescent="0.25">
      <c r="A28" s="18" t="s">
        <v>30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1.3627377765047193</v>
      </c>
      <c r="H30" s="232">
        <v>2.7254755528615933</v>
      </c>
      <c r="I30" s="232">
        <v>2.7254755528377581</v>
      </c>
      <c r="J30" s="232">
        <v>2.7254755528446535</v>
      </c>
      <c r="K30" s="232">
        <v>3.0186172507504958</v>
      </c>
      <c r="L30" s="232">
        <v>2.7254755529338488</v>
      </c>
      <c r="M30" s="232">
        <v>2.725475553107628</v>
      </c>
      <c r="N30" s="232">
        <v>2.7254755529865715</v>
      </c>
      <c r="O30" s="232">
        <v>2.7254755526333416</v>
      </c>
      <c r="P30" s="232">
        <v>4.0881066817095801</v>
      </c>
      <c r="Q30" s="232">
        <v>2.7254755526043599</v>
      </c>
      <c r="R30" s="232">
        <v>4.0881066817297196</v>
      </c>
      <c r="S30" s="232">
        <v>4.5343495508049827</v>
      </c>
      <c r="T30" s="232">
        <v>2.4576893988634869</v>
      </c>
      <c r="U30" s="232">
        <v>2.5963492807125133</v>
      </c>
      <c r="V30" s="232">
        <v>1.9959669032726632</v>
      </c>
      <c r="W30" s="232">
        <v>2.0954538560191955</v>
      </c>
      <c r="DA30" s="71"/>
    </row>
    <row r="31" spans="1:105" ht="12" customHeight="1" x14ac:dyDescent="0.25">
      <c r="A31" s="18" t="s">
        <v>83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1.4928930530991431</v>
      </c>
      <c r="H31" s="232">
        <v>1.4927405167319254</v>
      </c>
      <c r="I31" s="232">
        <v>1.4914316619819037</v>
      </c>
      <c r="J31" s="232">
        <v>1.491859801488657</v>
      </c>
      <c r="K31" s="232">
        <v>3.308947129652315</v>
      </c>
      <c r="L31" s="232">
        <v>2.9523588189483201</v>
      </c>
      <c r="M31" s="232">
        <v>2.981035386561111</v>
      </c>
      <c r="N31" s="232">
        <v>4.4399140786156384</v>
      </c>
      <c r="O31" s="232">
        <v>20.408304581464851</v>
      </c>
      <c r="P31" s="232">
        <v>21.491291618943446</v>
      </c>
      <c r="Q31" s="232">
        <v>21.543279551533377</v>
      </c>
      <c r="R31" s="232">
        <v>21.558225070837135</v>
      </c>
      <c r="S31" s="232">
        <v>18.406153016401404</v>
      </c>
      <c r="T31" s="232">
        <v>15.453749443001852</v>
      </c>
      <c r="U31" s="232">
        <v>24.043383810935055</v>
      </c>
      <c r="V31" s="232">
        <v>40.404715714777545</v>
      </c>
      <c r="W31" s="232">
        <v>43.106247136584372</v>
      </c>
      <c r="DA31" s="71"/>
    </row>
    <row r="32" spans="1:105" ht="12" customHeight="1" x14ac:dyDescent="0.25">
      <c r="A32" s="18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10.174610300697791</v>
      </c>
      <c r="H32" s="232">
        <v>10.174610300145869</v>
      </c>
      <c r="I32" s="232">
        <v>13.081604438346172</v>
      </c>
      <c r="J32" s="232">
        <v>13.081604438379273</v>
      </c>
      <c r="K32" s="232">
        <v>4.8294889186589831</v>
      </c>
      <c r="L32" s="232">
        <v>8.7211132312197162</v>
      </c>
      <c r="M32" s="232">
        <v>1.4534970692885654</v>
      </c>
      <c r="N32" s="232">
        <v>5.8139882768960218</v>
      </c>
      <c r="O32" s="232">
        <v>2.9360352999222057</v>
      </c>
      <c r="P32" s="232">
        <v>4.4041837658718759</v>
      </c>
      <c r="Q32" s="232">
        <v>4.360491207060516</v>
      </c>
      <c r="R32" s="232">
        <v>2.9069941380487405</v>
      </c>
      <c r="S32" s="232">
        <v>2.4955030868221697</v>
      </c>
      <c r="T32" s="232">
        <v>3.0451384996547337</v>
      </c>
      <c r="U32" s="232">
        <v>3.4759848396028721</v>
      </c>
      <c r="V32" s="232">
        <v>3.7917037285985451</v>
      </c>
      <c r="W32" s="232">
        <v>4.2966880072480471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/>
    </row>
    <row r="34" spans="1:105" ht="12" customHeight="1" x14ac:dyDescent="0.25">
      <c r="A34" s="18" t="s">
        <v>72</v>
      </c>
      <c r="B34" s="232">
        <v>0</v>
      </c>
      <c r="C34" s="232">
        <v>0</v>
      </c>
      <c r="D34" s="232">
        <v>0</v>
      </c>
      <c r="E34" s="232">
        <v>0</v>
      </c>
      <c r="F34" s="232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>
        <v>0</v>
      </c>
      <c r="T34" s="232">
        <v>0</v>
      </c>
      <c r="U34" s="232">
        <v>0</v>
      </c>
      <c r="V34" s="232">
        <v>0</v>
      </c>
      <c r="W34" s="232">
        <v>0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3.3781240380232598</v>
      </c>
      <c r="C38" s="238">
        <f t="shared" si="4"/>
        <v>3.4620149636500299</v>
      </c>
      <c r="D38" s="238">
        <f t="shared" si="4"/>
        <v>3.4101408617707798</v>
      </c>
      <c r="E38" s="238">
        <f t="shared" si="4"/>
        <v>3.42897439232256</v>
      </c>
      <c r="F38" s="238">
        <f t="shared" si="4"/>
        <v>3.1757078643360099</v>
      </c>
      <c r="G38" s="238">
        <f t="shared" si="4"/>
        <v>3.3551377935223199</v>
      </c>
      <c r="H38" s="238">
        <f t="shared" si="4"/>
        <v>3.95149079911518</v>
      </c>
      <c r="I38" s="238">
        <f t="shared" si="4"/>
        <v>3.21402428673853</v>
      </c>
      <c r="J38" s="238">
        <f t="shared" si="4"/>
        <v>3.5140761725622101</v>
      </c>
      <c r="K38" s="238">
        <f t="shared" si="4"/>
        <v>3.7552770929550801</v>
      </c>
      <c r="L38" s="238">
        <f t="shared" si="4"/>
        <v>3.4333695313843799</v>
      </c>
      <c r="M38" s="238">
        <f t="shared" si="4"/>
        <v>3.9092395149542201</v>
      </c>
      <c r="N38" s="238">
        <f t="shared" si="4"/>
        <v>4.3458644812763199</v>
      </c>
      <c r="O38" s="238">
        <f t="shared" si="4"/>
        <v>8.6570754714491898</v>
      </c>
      <c r="P38" s="238">
        <f t="shared" si="4"/>
        <v>8.5522124155640604</v>
      </c>
      <c r="Q38" s="238">
        <f t="shared" si="4"/>
        <v>7.7410121490187001</v>
      </c>
      <c r="R38" s="238">
        <f t="shared" si="4"/>
        <v>6.37387994033209</v>
      </c>
      <c r="S38" s="238">
        <f t="shared" si="4"/>
        <v>4.5622538391584397</v>
      </c>
      <c r="T38" s="238">
        <f t="shared" si="4"/>
        <v>5.19551245066984</v>
      </c>
      <c r="U38" s="238">
        <f t="shared" si="4"/>
        <v>4.5430916390541505</v>
      </c>
      <c r="V38" s="238">
        <f t="shared" si="4"/>
        <v>4.2623363848254705</v>
      </c>
      <c r="W38" s="238">
        <f t="shared" si="4"/>
        <v>4.5976451572187198</v>
      </c>
      <c r="DA38" s="93"/>
    </row>
    <row r="39" spans="1:105" ht="12" customHeight="1" x14ac:dyDescent="0.25">
      <c r="A39" s="43" t="s">
        <v>107</v>
      </c>
      <c r="B39" s="239">
        <f>ISI!B$53</f>
        <v>0</v>
      </c>
      <c r="C39" s="239">
        <f>ISI!C$53</f>
        <v>0</v>
      </c>
      <c r="D39" s="239">
        <f>ISI!D$53</f>
        <v>0</v>
      </c>
      <c r="E39" s="239">
        <f>ISI!E$53</f>
        <v>0</v>
      </c>
      <c r="F39" s="239">
        <f>ISI!F$53</f>
        <v>0</v>
      </c>
      <c r="G39" s="239">
        <f>ISI!G$53</f>
        <v>0</v>
      </c>
      <c r="H39" s="239">
        <f>ISI!H$53</f>
        <v>0</v>
      </c>
      <c r="I39" s="239">
        <f>ISI!I$53</f>
        <v>0</v>
      </c>
      <c r="J39" s="239">
        <f>ISI!J$53</f>
        <v>0</v>
      </c>
      <c r="K39" s="239">
        <f>ISI!K$53</f>
        <v>0</v>
      </c>
      <c r="L39" s="239">
        <f>ISI!L$53</f>
        <v>0</v>
      </c>
      <c r="M39" s="239">
        <f>ISI!M$53</f>
        <v>0</v>
      </c>
      <c r="N39" s="239">
        <f>ISI!N$53</f>
        <v>0</v>
      </c>
      <c r="O39" s="239">
        <f>ISI!O$53</f>
        <v>0</v>
      </c>
      <c r="P39" s="239">
        <f>ISI!P$53</f>
        <v>0</v>
      </c>
      <c r="Q39" s="239">
        <f>ISI!Q$53</f>
        <v>0</v>
      </c>
      <c r="R39" s="239">
        <f>ISI!R$53</f>
        <v>0</v>
      </c>
      <c r="S39" s="239">
        <f>ISI!S$53</f>
        <v>0</v>
      </c>
      <c r="T39" s="239">
        <f>ISI!T$53</f>
        <v>0</v>
      </c>
      <c r="U39" s="239">
        <f>ISI!U$53</f>
        <v>0</v>
      </c>
      <c r="V39" s="239">
        <f>ISI!V$53</f>
        <v>0</v>
      </c>
      <c r="W39" s="239">
        <f>ISI!W$53</f>
        <v>0</v>
      </c>
      <c r="DA39" s="83"/>
    </row>
    <row r="40" spans="1:105" ht="12" customHeight="1" x14ac:dyDescent="0.25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0</v>
      </c>
      <c r="C41" s="240">
        <f>CHI!C$78</f>
        <v>0</v>
      </c>
      <c r="D41" s="240">
        <f>CHI!D$78</f>
        <v>0</v>
      </c>
      <c r="E41" s="240">
        <f>CHI!E$78</f>
        <v>0</v>
      </c>
      <c r="F41" s="240">
        <f>CHI!F$78</f>
        <v>0</v>
      </c>
      <c r="G41" s="240">
        <f>CHI!G$78</f>
        <v>0</v>
      </c>
      <c r="H41" s="240">
        <f>CHI!H$78</f>
        <v>0</v>
      </c>
      <c r="I41" s="240">
        <f>CHI!I$78</f>
        <v>0</v>
      </c>
      <c r="J41" s="240">
        <f>CHI!J$78</f>
        <v>0</v>
      </c>
      <c r="K41" s="240">
        <f>CHI!K$78</f>
        <v>0</v>
      </c>
      <c r="L41" s="240">
        <f>CHI!L$78</f>
        <v>9.6252749999999998E-2</v>
      </c>
      <c r="M41" s="240">
        <f>CHI!M$78</f>
        <v>0.12883749999999999</v>
      </c>
      <c r="N41" s="240">
        <f>CHI!N$78</f>
        <v>3.3596750000000002E-2</v>
      </c>
      <c r="O41" s="240">
        <f>CHI!O$78</f>
        <v>3.3599499999999997E-2</v>
      </c>
      <c r="P41" s="240">
        <f>CHI!P$78</f>
        <v>7.0144250000000005E-2</v>
      </c>
      <c r="Q41" s="240">
        <f>CHI!Q$78</f>
        <v>7.0104374999999997E-2</v>
      </c>
      <c r="R41" s="240">
        <f>CHI!R$78</f>
        <v>3.4526250000000001E-2</v>
      </c>
      <c r="S41" s="240">
        <f>CHI!S$78</f>
        <v>3.5310000000000001E-2</v>
      </c>
      <c r="T41" s="240">
        <f>CHI!T$78</f>
        <v>3.5310000000000001E-2</v>
      </c>
      <c r="U41" s="240">
        <f>CHI!U$78</f>
        <v>3.3000000000000002E-2</v>
      </c>
      <c r="V41" s="240">
        <f>CHI!V$78</f>
        <v>1.375E-6</v>
      </c>
      <c r="W41" s="240">
        <f>CHI!W$78</f>
        <v>1.375E-6</v>
      </c>
      <c r="DA41" s="94"/>
    </row>
    <row r="42" spans="1:105" ht="12" customHeight="1" x14ac:dyDescent="0.25">
      <c r="A42" s="44" t="s">
        <v>110</v>
      </c>
      <c r="B42" s="240">
        <f>NMM!B$58</f>
        <v>0</v>
      </c>
      <c r="C42" s="240">
        <f>NMM!C$58</f>
        <v>0</v>
      </c>
      <c r="D42" s="240">
        <f>NMM!D$58</f>
        <v>0</v>
      </c>
      <c r="E42" s="240">
        <f>NMM!E$58</f>
        <v>0</v>
      </c>
      <c r="F42" s="240">
        <f>NMM!F$58</f>
        <v>0</v>
      </c>
      <c r="G42" s="240">
        <f>NMM!G$58</f>
        <v>0</v>
      </c>
      <c r="H42" s="240">
        <f>NMM!H$58</f>
        <v>0</v>
      </c>
      <c r="I42" s="240">
        <f>NMM!I$58</f>
        <v>0</v>
      </c>
      <c r="J42" s="240">
        <f>NMM!J$58</f>
        <v>0</v>
      </c>
      <c r="K42" s="240">
        <f>NMM!K$58</f>
        <v>0</v>
      </c>
      <c r="L42" s="240">
        <f>NMM!L$58</f>
        <v>0</v>
      </c>
      <c r="M42" s="240">
        <f>NMM!M$58</f>
        <v>0</v>
      </c>
      <c r="N42" s="240">
        <f>NMM!N$58</f>
        <v>0</v>
      </c>
      <c r="O42" s="240">
        <f>NMM!O$58</f>
        <v>0</v>
      </c>
      <c r="P42" s="240">
        <f>NMM!P$58</f>
        <v>0</v>
      </c>
      <c r="Q42" s="240">
        <f>NMM!Q$58</f>
        <v>0</v>
      </c>
      <c r="R42" s="240">
        <f>NMM!R$58</f>
        <v>0</v>
      </c>
      <c r="S42" s="240">
        <f>NMM!S$58</f>
        <v>0</v>
      </c>
      <c r="T42" s="240">
        <f>NMM!T$58</f>
        <v>0</v>
      </c>
      <c r="U42" s="240">
        <f>NMM!U$58</f>
        <v>0</v>
      </c>
      <c r="V42" s="240">
        <f>NMM!V$58</f>
        <v>0</v>
      </c>
      <c r="W42" s="240">
        <f>NMM!W$58</f>
        <v>0</v>
      </c>
      <c r="DA42" s="94"/>
    </row>
    <row r="43" spans="1:105" ht="12" customHeight="1" x14ac:dyDescent="0.25">
      <c r="A43" s="45" t="s">
        <v>111</v>
      </c>
      <c r="B43" s="241">
        <v>3.3781240380232598</v>
      </c>
      <c r="C43" s="241">
        <v>3.4620149636500299</v>
      </c>
      <c r="D43" s="241">
        <v>3.4101408617707798</v>
      </c>
      <c r="E43" s="241">
        <v>3.42897439232256</v>
      </c>
      <c r="F43" s="241">
        <v>3.1757078643360099</v>
      </c>
      <c r="G43" s="241">
        <v>3.3551377935223199</v>
      </c>
      <c r="H43" s="241">
        <v>3.95149079911518</v>
      </c>
      <c r="I43" s="241">
        <v>3.21402428673853</v>
      </c>
      <c r="J43" s="241">
        <v>3.5140761725622101</v>
      </c>
      <c r="K43" s="241">
        <v>3.7552770929550801</v>
      </c>
      <c r="L43" s="241">
        <v>3.3371167813843798</v>
      </c>
      <c r="M43" s="241">
        <v>3.7804020149542201</v>
      </c>
      <c r="N43" s="241">
        <v>4.3122677312763198</v>
      </c>
      <c r="O43" s="241">
        <v>8.6234759714491904</v>
      </c>
      <c r="P43" s="241">
        <v>8.4820681655640602</v>
      </c>
      <c r="Q43" s="241">
        <v>7.6709077740187004</v>
      </c>
      <c r="R43" s="241">
        <v>6.3393536903320902</v>
      </c>
      <c r="S43" s="241">
        <v>4.5269438391584398</v>
      </c>
      <c r="T43" s="241">
        <v>5.1602024506698401</v>
      </c>
      <c r="U43" s="241">
        <v>4.5100916390541501</v>
      </c>
      <c r="V43" s="241">
        <v>4.2623350098254704</v>
      </c>
      <c r="W43" s="241">
        <v>4.5976437822187197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1.0000000000000002</v>
      </c>
      <c r="I47" s="234">
        <f t="shared" si="5"/>
        <v>1</v>
      </c>
      <c r="J47" s="234">
        <f t="shared" si="5"/>
        <v>0.99999999999999978</v>
      </c>
      <c r="K47" s="234">
        <f t="shared" si="5"/>
        <v>1</v>
      </c>
      <c r="L47" s="234">
        <f t="shared" si="5"/>
        <v>0.99999999999999978</v>
      </c>
      <c r="M47" s="234">
        <f t="shared" si="5"/>
        <v>1</v>
      </c>
      <c r="N47" s="234">
        <f t="shared" si="5"/>
        <v>0.99999999999999989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0</v>
      </c>
      <c r="C52" s="235">
        <f t="shared" si="10"/>
        <v>0</v>
      </c>
      <c r="D52" s="235">
        <f t="shared" si="10"/>
        <v>0</v>
      </c>
      <c r="E52" s="235">
        <f t="shared" si="10"/>
        <v>0</v>
      </c>
      <c r="F52" s="235">
        <f t="shared" si="10"/>
        <v>0</v>
      </c>
      <c r="G52" s="235">
        <f t="shared" si="10"/>
        <v>2.0241670603104791E-4</v>
      </c>
      <c r="H52" s="235">
        <f t="shared" si="10"/>
        <v>1.9134197101971227E-4</v>
      </c>
      <c r="I52" s="235">
        <f t="shared" si="10"/>
        <v>2.3487156890010963E-4</v>
      </c>
      <c r="J52" s="235">
        <f t="shared" si="10"/>
        <v>2.1053598516645989E-4</v>
      </c>
      <c r="K52" s="235">
        <f t="shared" si="10"/>
        <v>3.1639411451891671E-4</v>
      </c>
      <c r="L52" s="235">
        <f t="shared" si="10"/>
        <v>2.4589227187524335E-3</v>
      </c>
      <c r="M52" s="235">
        <f t="shared" si="10"/>
        <v>1.1980660942529436E-3</v>
      </c>
      <c r="N52" s="235">
        <f t="shared" si="10"/>
        <v>3.1698324783883845E-3</v>
      </c>
      <c r="O52" s="235">
        <f t="shared" si="10"/>
        <v>1.2676313974614384E-2</v>
      </c>
      <c r="P52" s="235">
        <f t="shared" si="10"/>
        <v>2.3406239984141691E-2</v>
      </c>
      <c r="Q52" s="235">
        <f t="shared" si="10"/>
        <v>2.3087257115291072E-2</v>
      </c>
      <c r="R52" s="235">
        <f t="shared" si="10"/>
        <v>2.3146834562334431E-2</v>
      </c>
      <c r="S52" s="235">
        <f t="shared" si="10"/>
        <v>2.1187847902611905E-2</v>
      </c>
      <c r="T52" s="235">
        <f t="shared" si="10"/>
        <v>6.9324155525935342E-3</v>
      </c>
      <c r="U52" s="235">
        <f t="shared" si="10"/>
        <v>6.0303689541821208E-3</v>
      </c>
      <c r="V52" s="235">
        <f t="shared" si="10"/>
        <v>9.0230374520580085E-3</v>
      </c>
      <c r="W52" s="235">
        <f t="shared" si="10"/>
        <v>8.4343113110019324E-3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</v>
      </c>
      <c r="C53" s="236">
        <f t="shared" si="11"/>
        <v>0</v>
      </c>
      <c r="D53" s="236">
        <f t="shared" si="11"/>
        <v>0</v>
      </c>
      <c r="E53" s="236">
        <f t="shared" si="11"/>
        <v>0</v>
      </c>
      <c r="F53" s="236">
        <f t="shared" si="11"/>
        <v>0</v>
      </c>
      <c r="G53" s="236">
        <f t="shared" si="11"/>
        <v>0.47320797459136621</v>
      </c>
      <c r="H53" s="236">
        <f t="shared" si="11"/>
        <v>0.46985636692519139</v>
      </c>
      <c r="I53" s="236">
        <f t="shared" si="11"/>
        <v>0.48784128321237713</v>
      </c>
      <c r="J53" s="236">
        <f t="shared" si="11"/>
        <v>0.48422732510764777</v>
      </c>
      <c r="K53" s="236">
        <f t="shared" si="11"/>
        <v>0.47405410107053553</v>
      </c>
      <c r="L53" s="236">
        <f t="shared" si="11"/>
        <v>0.47593601873533281</v>
      </c>
      <c r="M53" s="236">
        <f t="shared" si="11"/>
        <v>0.42177189553462163</v>
      </c>
      <c r="N53" s="236">
        <f t="shared" si="11"/>
        <v>0.45699960992616351</v>
      </c>
      <c r="O53" s="236">
        <f t="shared" si="11"/>
        <v>0.42845525945220969</v>
      </c>
      <c r="P53" s="236">
        <f t="shared" si="11"/>
        <v>0.43573126987657257</v>
      </c>
      <c r="Q53" s="236">
        <f t="shared" si="11"/>
        <v>0.43763146910873574</v>
      </c>
      <c r="R53" s="236">
        <f t="shared" si="11"/>
        <v>0.44670053949660771</v>
      </c>
      <c r="S53" s="236">
        <f t="shared" si="11"/>
        <v>0.46219859853019546</v>
      </c>
      <c r="T53" s="236">
        <f t="shared" si="11"/>
        <v>0.54880643170995524</v>
      </c>
      <c r="U53" s="236">
        <f t="shared" si="11"/>
        <v>0.47515967176070639</v>
      </c>
      <c r="V53" s="236">
        <f t="shared" si="11"/>
        <v>0.39940706365577461</v>
      </c>
      <c r="W53" s="236">
        <f t="shared" si="11"/>
        <v>0.38968382346567099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</v>
      </c>
      <c r="C54" s="237">
        <f t="shared" si="12"/>
        <v>0</v>
      </c>
      <c r="D54" s="237">
        <f t="shared" si="12"/>
        <v>0</v>
      </c>
      <c r="E54" s="237">
        <f t="shared" si="12"/>
        <v>0</v>
      </c>
      <c r="F54" s="237">
        <f t="shared" si="12"/>
        <v>0</v>
      </c>
      <c r="G54" s="237">
        <f t="shared" si="12"/>
        <v>0.41876294774785527</v>
      </c>
      <c r="H54" s="237">
        <f t="shared" si="12"/>
        <v>0.41579695989189475</v>
      </c>
      <c r="I54" s="237">
        <f t="shared" si="12"/>
        <v>0.4317126184687054</v>
      </c>
      <c r="J54" s="237">
        <f t="shared" si="12"/>
        <v>0.4285144649500956</v>
      </c>
      <c r="K54" s="237">
        <f t="shared" si="12"/>
        <v>0.39326357763098369</v>
      </c>
      <c r="L54" s="237">
        <f t="shared" si="12"/>
        <v>0.42117711629245819</v>
      </c>
      <c r="M54" s="237">
        <f t="shared" si="12"/>
        <v>0.37324485582433187</v>
      </c>
      <c r="N54" s="237">
        <f t="shared" si="12"/>
        <v>0.40441943933332847</v>
      </c>
      <c r="O54" s="237">
        <f t="shared" si="12"/>
        <v>0.41954797428667367</v>
      </c>
      <c r="P54" s="237">
        <f t="shared" si="12"/>
        <v>0.42082938934433495</v>
      </c>
      <c r="Q54" s="237">
        <f t="shared" si="12"/>
        <v>0.42450114658484012</v>
      </c>
      <c r="R54" s="237">
        <f t="shared" si="12"/>
        <v>0.4334048584799125</v>
      </c>
      <c r="S54" s="237">
        <f t="shared" si="12"/>
        <v>0.43804492298852543</v>
      </c>
      <c r="T54" s="237">
        <f t="shared" si="12"/>
        <v>0.35600188287651363</v>
      </c>
      <c r="U54" s="237">
        <f t="shared" si="12"/>
        <v>0.4508041270736764</v>
      </c>
      <c r="V54" s="237">
        <f t="shared" si="12"/>
        <v>0.54159499530117627</v>
      </c>
      <c r="W54" s="237">
        <f t="shared" si="12"/>
        <v>0.55072766721267452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1</v>
      </c>
      <c r="C55" s="242">
        <f t="shared" si="13"/>
        <v>1</v>
      </c>
      <c r="D55" s="242">
        <f t="shared" si="13"/>
        <v>1</v>
      </c>
      <c r="E55" s="242">
        <f t="shared" si="13"/>
        <v>1</v>
      </c>
      <c r="F55" s="242">
        <f t="shared" si="13"/>
        <v>1</v>
      </c>
      <c r="G55" s="242">
        <f t="shared" si="13"/>
        <v>0.10782666095474745</v>
      </c>
      <c r="H55" s="242">
        <f t="shared" si="13"/>
        <v>0.11415533121189428</v>
      </c>
      <c r="I55" s="242">
        <f t="shared" si="13"/>
        <v>8.0211226750017461E-2</v>
      </c>
      <c r="J55" s="242">
        <f t="shared" si="13"/>
        <v>8.704767395709001E-2</v>
      </c>
      <c r="K55" s="242">
        <f t="shared" si="13"/>
        <v>0.13236592718396187</v>
      </c>
      <c r="L55" s="242">
        <f t="shared" si="13"/>
        <v>0.10042794225345647</v>
      </c>
      <c r="M55" s="242">
        <f t="shared" si="13"/>
        <v>0.20378518254679368</v>
      </c>
      <c r="N55" s="242">
        <f t="shared" si="13"/>
        <v>0.13541111826211952</v>
      </c>
      <c r="O55" s="242">
        <f t="shared" si="13"/>
        <v>0.13932045228650222</v>
      </c>
      <c r="P55" s="242">
        <f t="shared" si="13"/>
        <v>0.1200331007949508</v>
      </c>
      <c r="Q55" s="242">
        <f t="shared" si="13"/>
        <v>0.11478012719113315</v>
      </c>
      <c r="R55" s="242">
        <f t="shared" si="13"/>
        <v>9.6747767461145481E-2</v>
      </c>
      <c r="S55" s="242">
        <f t="shared" si="13"/>
        <v>7.8568630578667337E-2</v>
      </c>
      <c r="T55" s="242">
        <f t="shared" si="13"/>
        <v>8.8259269860937697E-2</v>
      </c>
      <c r="U55" s="242">
        <f t="shared" si="13"/>
        <v>6.8005832211435066E-2</v>
      </c>
      <c r="V55" s="242">
        <f t="shared" si="13"/>
        <v>4.9974903590991056E-2</v>
      </c>
      <c r="W55" s="242">
        <f t="shared" si="13"/>
        <v>5.1154198010652553E-2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MT: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0</v>
      </c>
      <c r="C5" s="244">
        <v>0</v>
      </c>
      <c r="D5" s="244">
        <v>0</v>
      </c>
      <c r="E5" s="244">
        <v>0</v>
      </c>
      <c r="F5" s="244">
        <v>0</v>
      </c>
      <c r="G5" s="244">
        <v>0</v>
      </c>
      <c r="H5" s="244">
        <v>0</v>
      </c>
      <c r="I5" s="244">
        <v>0</v>
      </c>
      <c r="J5" s="244">
        <v>0</v>
      </c>
      <c r="K5" s="244">
        <v>0</v>
      </c>
      <c r="L5" s="244">
        <v>0</v>
      </c>
      <c r="M5" s="244">
        <v>0</v>
      </c>
      <c r="N5" s="244">
        <v>0</v>
      </c>
      <c r="O5" s="244">
        <v>0</v>
      </c>
      <c r="P5" s="244">
        <v>0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0</v>
      </c>
      <c r="C7" s="205">
        <f t="shared" si="1"/>
        <v>0</v>
      </c>
      <c r="D7" s="205">
        <f t="shared" si="1"/>
        <v>0</v>
      </c>
      <c r="E7" s="205">
        <f t="shared" si="1"/>
        <v>0</v>
      </c>
      <c r="F7" s="205">
        <f t="shared" si="1"/>
        <v>0</v>
      </c>
      <c r="G7" s="205">
        <f t="shared" si="1"/>
        <v>0</v>
      </c>
      <c r="H7" s="205">
        <f t="shared" si="1"/>
        <v>0</v>
      </c>
      <c r="I7" s="205">
        <f t="shared" si="1"/>
        <v>0</v>
      </c>
      <c r="J7" s="205">
        <f t="shared" si="1"/>
        <v>0</v>
      </c>
      <c r="K7" s="205">
        <f t="shared" si="1"/>
        <v>0</v>
      </c>
      <c r="L7" s="205">
        <f t="shared" si="1"/>
        <v>0</v>
      </c>
      <c r="M7" s="205">
        <f t="shared" si="1"/>
        <v>0</v>
      </c>
      <c r="N7" s="205">
        <f t="shared" si="1"/>
        <v>0</v>
      </c>
      <c r="O7" s="205">
        <f t="shared" si="1"/>
        <v>0</v>
      </c>
      <c r="P7" s="205">
        <f t="shared" si="1"/>
        <v>0</v>
      </c>
      <c r="Q7" s="205">
        <f t="shared" si="1"/>
        <v>0</v>
      </c>
      <c r="R7" s="205">
        <f t="shared" si="1"/>
        <v>0</v>
      </c>
      <c r="S7" s="205">
        <f t="shared" si="1"/>
        <v>0</v>
      </c>
      <c r="T7" s="205">
        <f t="shared" si="1"/>
        <v>0</v>
      </c>
      <c r="U7" s="205">
        <f t="shared" si="1"/>
        <v>0</v>
      </c>
      <c r="V7" s="205">
        <f t="shared" si="1"/>
        <v>0</v>
      </c>
      <c r="W7" s="205">
        <f t="shared" si="1"/>
        <v>0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0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>
        <v>0</v>
      </c>
      <c r="P9" s="244">
        <v>0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0</v>
      </c>
      <c r="C11" s="205">
        <f t="shared" si="2"/>
        <v>0</v>
      </c>
      <c r="D11" s="205">
        <f t="shared" si="2"/>
        <v>0</v>
      </c>
      <c r="E11" s="205">
        <f t="shared" si="2"/>
        <v>0</v>
      </c>
      <c r="F11" s="205">
        <f t="shared" si="2"/>
        <v>0</v>
      </c>
      <c r="G11" s="205">
        <f t="shared" si="2"/>
        <v>0</v>
      </c>
      <c r="H11" s="205">
        <f t="shared" si="2"/>
        <v>0</v>
      </c>
      <c r="I11" s="205">
        <f t="shared" si="2"/>
        <v>0</v>
      </c>
      <c r="J11" s="205">
        <f t="shared" si="2"/>
        <v>0</v>
      </c>
      <c r="K11" s="205">
        <f t="shared" si="2"/>
        <v>0</v>
      </c>
      <c r="L11" s="205">
        <f t="shared" si="2"/>
        <v>0</v>
      </c>
      <c r="M11" s="205">
        <f t="shared" si="2"/>
        <v>0</v>
      </c>
      <c r="N11" s="205">
        <f t="shared" si="2"/>
        <v>0</v>
      </c>
      <c r="O11" s="205">
        <f t="shared" si="2"/>
        <v>0</v>
      </c>
      <c r="P11" s="205">
        <f t="shared" si="2"/>
        <v>0</v>
      </c>
      <c r="Q11" s="205">
        <f t="shared" si="2"/>
        <v>0</v>
      </c>
      <c r="R11" s="205">
        <f t="shared" si="2"/>
        <v>0</v>
      </c>
      <c r="S11" s="205">
        <f t="shared" si="2"/>
        <v>0</v>
      </c>
      <c r="T11" s="205">
        <f t="shared" si="2"/>
        <v>0</v>
      </c>
      <c r="U11" s="205">
        <f t="shared" si="2"/>
        <v>0</v>
      </c>
      <c r="V11" s="205">
        <f t="shared" si="2"/>
        <v>0</v>
      </c>
      <c r="W11" s="205">
        <f t="shared" si="2"/>
        <v>0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0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>
        <v>0</v>
      </c>
      <c r="P13" s="244">
        <v>0</v>
      </c>
      <c r="Q13" s="244">
        <v>0</v>
      </c>
      <c r="R13" s="244">
        <v>0</v>
      </c>
      <c r="S13" s="244">
        <v>0</v>
      </c>
      <c r="T13" s="244">
        <v>0</v>
      </c>
      <c r="U13" s="244">
        <v>0</v>
      </c>
      <c r="V13" s="244">
        <v>0</v>
      </c>
      <c r="W13" s="244">
        <v>0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0</v>
      </c>
      <c r="F17" s="212">
        <f t="shared" si="4"/>
        <v>0</v>
      </c>
      <c r="G17" s="212">
        <f t="shared" si="4"/>
        <v>0</v>
      </c>
      <c r="H17" s="212">
        <f t="shared" si="4"/>
        <v>0</v>
      </c>
      <c r="I17" s="212">
        <f t="shared" si="4"/>
        <v>0</v>
      </c>
      <c r="J17" s="212">
        <f t="shared" si="4"/>
        <v>0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0</v>
      </c>
      <c r="O17" s="212">
        <f t="shared" si="4"/>
        <v>0</v>
      </c>
      <c r="P17" s="212">
        <f t="shared" si="4"/>
        <v>0</v>
      </c>
      <c r="Q17" s="212">
        <f t="shared" si="4"/>
        <v>0</v>
      </c>
      <c r="R17" s="212">
        <f t="shared" si="4"/>
        <v>0</v>
      </c>
      <c r="S17" s="212">
        <f t="shared" si="4"/>
        <v>0</v>
      </c>
      <c r="T17" s="212">
        <f t="shared" si="4"/>
        <v>0</v>
      </c>
      <c r="U17" s="212">
        <f t="shared" si="4"/>
        <v>0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0</v>
      </c>
      <c r="F19" s="244">
        <f t="shared" si="6"/>
        <v>0</v>
      </c>
      <c r="G19" s="244">
        <f t="shared" si="6"/>
        <v>0</v>
      </c>
      <c r="H19" s="244">
        <f t="shared" si="6"/>
        <v>0</v>
      </c>
      <c r="I19" s="244">
        <f t="shared" si="6"/>
        <v>0</v>
      </c>
      <c r="J19" s="244">
        <f t="shared" si="6"/>
        <v>0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0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0</v>
      </c>
      <c r="S19" s="244">
        <f t="shared" si="6"/>
        <v>0</v>
      </c>
      <c r="T19" s="244">
        <f t="shared" si="6"/>
        <v>0</v>
      </c>
      <c r="U19" s="244">
        <f t="shared" si="6"/>
        <v>0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0</v>
      </c>
      <c r="C20" s="205">
        <f t="shared" si="7"/>
        <v>0</v>
      </c>
      <c r="D20" s="205">
        <f t="shared" si="7"/>
        <v>0</v>
      </c>
      <c r="E20" s="205">
        <f t="shared" si="7"/>
        <v>0</v>
      </c>
      <c r="F20" s="205">
        <f t="shared" si="7"/>
        <v>0</v>
      </c>
      <c r="G20" s="205">
        <f t="shared" si="7"/>
        <v>0</v>
      </c>
      <c r="H20" s="205">
        <f t="shared" si="7"/>
        <v>0</v>
      </c>
      <c r="I20" s="205">
        <f t="shared" si="7"/>
        <v>0</v>
      </c>
      <c r="J20" s="205">
        <f t="shared" si="7"/>
        <v>0</v>
      </c>
      <c r="K20" s="205">
        <f t="shared" si="7"/>
        <v>0</v>
      </c>
      <c r="L20" s="205">
        <f t="shared" si="7"/>
        <v>0</v>
      </c>
      <c r="M20" s="205">
        <f t="shared" si="7"/>
        <v>0</v>
      </c>
      <c r="N20" s="205">
        <f t="shared" si="7"/>
        <v>0</v>
      </c>
      <c r="O20" s="205">
        <f t="shared" si="7"/>
        <v>0</v>
      </c>
      <c r="P20" s="205">
        <f t="shared" si="7"/>
        <v>0</v>
      </c>
      <c r="Q20" s="205">
        <f t="shared" si="7"/>
        <v>0</v>
      </c>
      <c r="R20" s="205">
        <f t="shared" si="7"/>
        <v>0</v>
      </c>
      <c r="S20" s="205">
        <f t="shared" si="7"/>
        <v>0</v>
      </c>
      <c r="T20" s="205">
        <f t="shared" si="7"/>
        <v>0</v>
      </c>
      <c r="U20" s="205">
        <f t="shared" si="7"/>
        <v>0</v>
      </c>
      <c r="V20" s="205">
        <f t="shared" si="7"/>
        <v>0</v>
      </c>
      <c r="W20" s="205">
        <f t="shared" si="7"/>
        <v>0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0</v>
      </c>
      <c r="C22" s="244">
        <f t="shared" si="9"/>
        <v>0</v>
      </c>
      <c r="D22" s="244">
        <f t="shared" si="9"/>
        <v>0</v>
      </c>
      <c r="E22" s="244">
        <f t="shared" si="9"/>
        <v>0</v>
      </c>
      <c r="F22" s="244">
        <f t="shared" si="9"/>
        <v>0</v>
      </c>
      <c r="G22" s="244">
        <f t="shared" si="9"/>
        <v>0</v>
      </c>
      <c r="H22" s="244">
        <f t="shared" si="9"/>
        <v>0</v>
      </c>
      <c r="I22" s="244">
        <f t="shared" si="9"/>
        <v>0</v>
      </c>
      <c r="J22" s="244">
        <f t="shared" si="9"/>
        <v>0</v>
      </c>
      <c r="K22" s="244">
        <f t="shared" si="9"/>
        <v>0</v>
      </c>
      <c r="L22" s="244">
        <f t="shared" si="9"/>
        <v>0</v>
      </c>
      <c r="M22" s="244">
        <f t="shared" si="9"/>
        <v>0</v>
      </c>
      <c r="N22" s="244">
        <f t="shared" si="9"/>
        <v>0</v>
      </c>
      <c r="O22" s="244">
        <f t="shared" si="9"/>
        <v>0</v>
      </c>
      <c r="P22" s="244">
        <f t="shared" si="9"/>
        <v>0</v>
      </c>
      <c r="Q22" s="244">
        <f t="shared" si="9"/>
        <v>0</v>
      </c>
      <c r="R22" s="244">
        <f t="shared" si="9"/>
        <v>0</v>
      </c>
      <c r="S22" s="244">
        <f t="shared" si="9"/>
        <v>0</v>
      </c>
      <c r="T22" s="244">
        <f t="shared" si="9"/>
        <v>0</v>
      </c>
      <c r="U22" s="244">
        <f t="shared" si="9"/>
        <v>0</v>
      </c>
      <c r="V22" s="244">
        <f t="shared" si="9"/>
        <v>0</v>
      </c>
      <c r="W22" s="244">
        <f t="shared" si="9"/>
        <v>0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0</v>
      </c>
      <c r="C25" s="212">
        <v>0</v>
      </c>
      <c r="D25" s="212">
        <v>0</v>
      </c>
      <c r="E25" s="212">
        <v>0</v>
      </c>
      <c r="F25" s="212">
        <v>0</v>
      </c>
      <c r="G25" s="212">
        <v>0</v>
      </c>
      <c r="H25" s="212">
        <v>0</v>
      </c>
      <c r="I25" s="212">
        <v>0</v>
      </c>
      <c r="J25" s="212">
        <v>0</v>
      </c>
      <c r="K25" s="212">
        <v>0</v>
      </c>
      <c r="L25" s="212">
        <v>0</v>
      </c>
      <c r="M25" s="212">
        <v>0</v>
      </c>
      <c r="N25" s="212">
        <v>0</v>
      </c>
      <c r="O25" s="212">
        <v>0</v>
      </c>
      <c r="P25" s="212">
        <v>0</v>
      </c>
      <c r="Q25" s="212">
        <v>0</v>
      </c>
      <c r="R25" s="212">
        <v>0</v>
      </c>
      <c r="S25" s="212">
        <v>0</v>
      </c>
      <c r="T25" s="212">
        <v>0</v>
      </c>
      <c r="U25" s="212">
        <v>0</v>
      </c>
      <c r="V25" s="212">
        <v>0</v>
      </c>
      <c r="W25" s="212">
        <v>0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0</v>
      </c>
      <c r="C26" s="215">
        <f t="shared" si="10"/>
        <v>0</v>
      </c>
      <c r="D26" s="215">
        <f t="shared" si="10"/>
        <v>0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0</v>
      </c>
      <c r="C29" s="206">
        <f t="shared" si="11"/>
        <v>0</v>
      </c>
      <c r="D29" s="206">
        <f t="shared" si="11"/>
        <v>0</v>
      </c>
      <c r="E29" s="206">
        <f t="shared" si="11"/>
        <v>0</v>
      </c>
      <c r="F29" s="206">
        <f t="shared" si="11"/>
        <v>0</v>
      </c>
      <c r="G29" s="206">
        <f t="shared" si="11"/>
        <v>0</v>
      </c>
      <c r="H29" s="206">
        <f t="shared" si="11"/>
        <v>0</v>
      </c>
      <c r="I29" s="206">
        <f t="shared" si="11"/>
        <v>0</v>
      </c>
      <c r="J29" s="206">
        <f t="shared" si="11"/>
        <v>0</v>
      </c>
      <c r="K29" s="206">
        <f t="shared" si="11"/>
        <v>0</v>
      </c>
      <c r="L29" s="206">
        <f t="shared" si="11"/>
        <v>0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</v>
      </c>
      <c r="T29" s="206">
        <f t="shared" si="11"/>
        <v>0</v>
      </c>
      <c r="U29" s="206">
        <f t="shared" si="11"/>
        <v>0</v>
      </c>
      <c r="V29" s="206">
        <f t="shared" si="11"/>
        <v>0</v>
      </c>
      <c r="W29" s="206">
        <f t="shared" si="11"/>
        <v>0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v>0</v>
      </c>
      <c r="H32" s="206">
        <v>0</v>
      </c>
      <c r="I32" s="206">
        <v>0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0</v>
      </c>
      <c r="V32" s="206">
        <v>0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0</v>
      </c>
      <c r="C35" s="206">
        <f t="shared" si="12"/>
        <v>0</v>
      </c>
      <c r="D35" s="206">
        <f t="shared" si="12"/>
        <v>0</v>
      </c>
      <c r="E35" s="206">
        <f t="shared" si="12"/>
        <v>0</v>
      </c>
      <c r="F35" s="206">
        <f t="shared" si="12"/>
        <v>0</v>
      </c>
      <c r="G35" s="206">
        <f t="shared" si="12"/>
        <v>0</v>
      </c>
      <c r="H35" s="206">
        <f t="shared" si="12"/>
        <v>0</v>
      </c>
      <c r="I35" s="206">
        <f t="shared" si="12"/>
        <v>0</v>
      </c>
      <c r="J35" s="206">
        <f t="shared" si="12"/>
        <v>0</v>
      </c>
      <c r="K35" s="206">
        <f t="shared" si="12"/>
        <v>0</v>
      </c>
      <c r="L35" s="206">
        <f t="shared" si="12"/>
        <v>0</v>
      </c>
      <c r="M35" s="206">
        <f t="shared" si="12"/>
        <v>0</v>
      </c>
      <c r="N35" s="206">
        <f t="shared" si="12"/>
        <v>0</v>
      </c>
      <c r="O35" s="206">
        <f t="shared" si="12"/>
        <v>0</v>
      </c>
      <c r="P35" s="206">
        <f t="shared" si="12"/>
        <v>0</v>
      </c>
      <c r="Q35" s="206">
        <f t="shared" si="12"/>
        <v>0</v>
      </c>
      <c r="R35" s="206">
        <f t="shared" si="12"/>
        <v>0</v>
      </c>
      <c r="S35" s="206">
        <f t="shared" si="12"/>
        <v>0</v>
      </c>
      <c r="T35" s="206">
        <f t="shared" si="12"/>
        <v>0</v>
      </c>
      <c r="U35" s="206">
        <f t="shared" si="12"/>
        <v>0</v>
      </c>
      <c r="V35" s="206">
        <f t="shared" si="12"/>
        <v>0</v>
      </c>
      <c r="W35" s="206">
        <f t="shared" si="12"/>
        <v>0</v>
      </c>
      <c r="DA35" s="71"/>
    </row>
    <row r="36" spans="1:105" ht="12" customHeight="1" x14ac:dyDescent="0.25">
      <c r="A36" s="18" t="s">
        <v>72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0</v>
      </c>
      <c r="V38" s="206">
        <f t="shared" si="13"/>
        <v>0</v>
      </c>
      <c r="W38" s="206">
        <f t="shared" si="13"/>
        <v>0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0</v>
      </c>
      <c r="C46" s="209">
        <v>0</v>
      </c>
      <c r="D46" s="209">
        <v>0</v>
      </c>
      <c r="E46" s="209">
        <v>0</v>
      </c>
      <c r="F46" s="209">
        <v>0</v>
      </c>
      <c r="G46" s="209">
        <v>0</v>
      </c>
      <c r="H46" s="209">
        <v>0</v>
      </c>
      <c r="I46" s="209">
        <v>0</v>
      </c>
      <c r="J46" s="209">
        <v>0</v>
      </c>
      <c r="K46" s="209">
        <v>0</v>
      </c>
      <c r="L46" s="209">
        <v>0</v>
      </c>
      <c r="M46" s="209">
        <v>0</v>
      </c>
      <c r="N46" s="209">
        <v>0</v>
      </c>
      <c r="O46" s="209">
        <v>0</v>
      </c>
      <c r="P46" s="209">
        <v>0</v>
      </c>
      <c r="Q46" s="209">
        <v>0</v>
      </c>
      <c r="R46" s="209">
        <v>0</v>
      </c>
      <c r="S46" s="209">
        <v>0</v>
      </c>
      <c r="T46" s="209">
        <v>0</v>
      </c>
      <c r="U46" s="209">
        <v>0</v>
      </c>
      <c r="V46" s="209">
        <v>0</v>
      </c>
      <c r="W46" s="209">
        <v>0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0</v>
      </c>
      <c r="C47" s="212">
        <f t="shared" si="14"/>
        <v>0</v>
      </c>
      <c r="D47" s="212">
        <f t="shared" si="14"/>
        <v>0</v>
      </c>
      <c r="E47" s="212">
        <f t="shared" si="14"/>
        <v>0</v>
      </c>
      <c r="F47" s="212">
        <f t="shared" si="14"/>
        <v>0</v>
      </c>
      <c r="G47" s="212">
        <f t="shared" si="14"/>
        <v>0</v>
      </c>
      <c r="H47" s="212">
        <f t="shared" si="14"/>
        <v>0</v>
      </c>
      <c r="I47" s="212">
        <f t="shared" si="14"/>
        <v>0</v>
      </c>
      <c r="J47" s="212">
        <f t="shared" si="14"/>
        <v>0</v>
      </c>
      <c r="K47" s="212">
        <f t="shared" si="14"/>
        <v>0</v>
      </c>
      <c r="L47" s="212">
        <f t="shared" si="14"/>
        <v>0</v>
      </c>
      <c r="M47" s="212">
        <f t="shared" si="14"/>
        <v>0</v>
      </c>
      <c r="N47" s="212">
        <f t="shared" si="14"/>
        <v>0</v>
      </c>
      <c r="O47" s="212">
        <f t="shared" si="14"/>
        <v>0</v>
      </c>
      <c r="P47" s="212">
        <f t="shared" si="14"/>
        <v>0</v>
      </c>
      <c r="Q47" s="212">
        <f t="shared" si="14"/>
        <v>0</v>
      </c>
      <c r="R47" s="212">
        <f t="shared" si="14"/>
        <v>0</v>
      </c>
      <c r="S47" s="212">
        <f t="shared" si="14"/>
        <v>0</v>
      </c>
      <c r="T47" s="212">
        <f t="shared" si="14"/>
        <v>0</v>
      </c>
      <c r="U47" s="212">
        <f t="shared" si="14"/>
        <v>0</v>
      </c>
      <c r="V47" s="212">
        <f t="shared" si="14"/>
        <v>0</v>
      </c>
      <c r="W47" s="212">
        <f t="shared" si="14"/>
        <v>0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0</v>
      </c>
      <c r="C49" s="244">
        <f>ISI_fec!C54</f>
        <v>0</v>
      </c>
      <c r="D49" s="244">
        <f>ISI_fec!D54</f>
        <v>0</v>
      </c>
      <c r="E49" s="244">
        <f>ISI_fec!E54</f>
        <v>0</v>
      </c>
      <c r="F49" s="244">
        <f>ISI_fec!F54</f>
        <v>0</v>
      </c>
      <c r="G49" s="244">
        <f>ISI_fec!G54</f>
        <v>0</v>
      </c>
      <c r="H49" s="244">
        <f>ISI_fec!H54</f>
        <v>0</v>
      </c>
      <c r="I49" s="244">
        <f>ISI_fec!I54</f>
        <v>0</v>
      </c>
      <c r="J49" s="244">
        <f>ISI_fec!J54</f>
        <v>0</v>
      </c>
      <c r="K49" s="244">
        <f>ISI_fec!K54</f>
        <v>0</v>
      </c>
      <c r="L49" s="244">
        <f>ISI_fec!L54</f>
        <v>0</v>
      </c>
      <c r="M49" s="244">
        <f>ISI_fec!M54</f>
        <v>0</v>
      </c>
      <c r="N49" s="244">
        <f>ISI_fec!N54</f>
        <v>0</v>
      </c>
      <c r="O49" s="244">
        <f>ISI_fec!O54</f>
        <v>0</v>
      </c>
      <c r="P49" s="244">
        <f>ISI_fec!P54</f>
        <v>0</v>
      </c>
      <c r="Q49" s="244">
        <f>ISI_fec!Q54</f>
        <v>0</v>
      </c>
      <c r="R49" s="244">
        <f>ISI_fec!R54</f>
        <v>0</v>
      </c>
      <c r="S49" s="244">
        <f>ISI_fec!S54</f>
        <v>0</v>
      </c>
      <c r="T49" s="244">
        <f>ISI_fec!T54</f>
        <v>0</v>
      </c>
      <c r="U49" s="244">
        <f>ISI_fec!U54</f>
        <v>0</v>
      </c>
      <c r="V49" s="244">
        <f>ISI_fec!V54</f>
        <v>0</v>
      </c>
      <c r="W49" s="244">
        <f>ISI_fec!W54</f>
        <v>0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0</v>
      </c>
      <c r="C51" s="205">
        <f t="shared" si="15"/>
        <v>0</v>
      </c>
      <c r="D51" s="205">
        <f t="shared" si="15"/>
        <v>0</v>
      </c>
      <c r="E51" s="205">
        <f t="shared" si="15"/>
        <v>0</v>
      </c>
      <c r="F51" s="205">
        <f t="shared" si="15"/>
        <v>0</v>
      </c>
      <c r="G51" s="205">
        <f t="shared" si="15"/>
        <v>0</v>
      </c>
      <c r="H51" s="205">
        <f t="shared" si="15"/>
        <v>0</v>
      </c>
      <c r="I51" s="205">
        <f t="shared" si="15"/>
        <v>0</v>
      </c>
      <c r="J51" s="205">
        <f t="shared" si="15"/>
        <v>0</v>
      </c>
      <c r="K51" s="205">
        <f t="shared" si="15"/>
        <v>0</v>
      </c>
      <c r="L51" s="205">
        <f t="shared" si="15"/>
        <v>0</v>
      </c>
      <c r="M51" s="205">
        <f t="shared" si="15"/>
        <v>0</v>
      </c>
      <c r="N51" s="205">
        <f t="shared" si="15"/>
        <v>0</v>
      </c>
      <c r="O51" s="205">
        <f t="shared" si="15"/>
        <v>0</v>
      </c>
      <c r="P51" s="205">
        <f t="shared" si="15"/>
        <v>0</v>
      </c>
      <c r="Q51" s="205">
        <f t="shared" si="15"/>
        <v>0</v>
      </c>
      <c r="R51" s="205">
        <f t="shared" si="15"/>
        <v>0</v>
      </c>
      <c r="S51" s="205">
        <f t="shared" si="15"/>
        <v>0</v>
      </c>
      <c r="T51" s="205">
        <f t="shared" si="15"/>
        <v>0</v>
      </c>
      <c r="U51" s="205">
        <f t="shared" si="15"/>
        <v>0</v>
      </c>
      <c r="V51" s="205">
        <f t="shared" si="15"/>
        <v>0</v>
      </c>
      <c r="W51" s="205">
        <f t="shared" si="15"/>
        <v>0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0</v>
      </c>
      <c r="C52" s="215">
        <f>(ISI_emi!C5-ISI_emi!C52)+(ISI_emi!C54-ISI_emi!C96)</f>
        <v>0</v>
      </c>
      <c r="D52" s="215">
        <f>(ISI_emi!D5-ISI_emi!D52)+(ISI_emi!D54-ISI_emi!D96)</f>
        <v>0</v>
      </c>
      <c r="E52" s="215">
        <f>(ISI_emi!E5-ISI_emi!E52)+(ISI_emi!E54-ISI_emi!E96)</f>
        <v>0</v>
      </c>
      <c r="F52" s="215">
        <f>(ISI_emi!F5-ISI_emi!F52)+(ISI_emi!F54-ISI_emi!F96)</f>
        <v>0</v>
      </c>
      <c r="G52" s="215">
        <f>(ISI_emi!G5-ISI_emi!G52)+(ISI_emi!G54-ISI_emi!G96)</f>
        <v>0</v>
      </c>
      <c r="H52" s="215">
        <f>(ISI_emi!H5-ISI_emi!H52)+(ISI_emi!H54-ISI_emi!H96)</f>
        <v>0</v>
      </c>
      <c r="I52" s="215">
        <f>(ISI_emi!I5-ISI_emi!I52)+(ISI_emi!I54-ISI_emi!I96)</f>
        <v>0</v>
      </c>
      <c r="J52" s="215">
        <f>(ISI_emi!J5-ISI_emi!J52)+(ISI_emi!J54-ISI_emi!J96)</f>
        <v>0</v>
      </c>
      <c r="K52" s="215">
        <f>(ISI_emi!K5-ISI_emi!K52)+(ISI_emi!K54-ISI_emi!K96)</f>
        <v>0</v>
      </c>
      <c r="L52" s="215">
        <f>(ISI_emi!L5-ISI_emi!L52)+(ISI_emi!L54-ISI_emi!L96)</f>
        <v>0</v>
      </c>
      <c r="M52" s="215">
        <f>(ISI_emi!M5-ISI_emi!M52)+(ISI_emi!M54-ISI_emi!M96)</f>
        <v>0</v>
      </c>
      <c r="N52" s="215">
        <f>(ISI_emi!N5-ISI_emi!N52)+(ISI_emi!N54-ISI_emi!N96)</f>
        <v>0</v>
      </c>
      <c r="O52" s="215">
        <f>(ISI_emi!O5-ISI_emi!O52)+(ISI_emi!O54-ISI_emi!O96)</f>
        <v>0</v>
      </c>
      <c r="P52" s="215">
        <f>(ISI_emi!P5-ISI_emi!P52)+(ISI_emi!P54-ISI_emi!P96)</f>
        <v>0</v>
      </c>
      <c r="Q52" s="215">
        <f>(ISI_emi!Q5-ISI_emi!Q52)+(ISI_emi!Q54-ISI_emi!Q96)</f>
        <v>0</v>
      </c>
      <c r="R52" s="215">
        <f>(ISI_emi!R5-ISI_emi!R52)+(ISI_emi!R54-ISI_emi!R96)</f>
        <v>0</v>
      </c>
      <c r="S52" s="215">
        <f>(ISI_emi!S5-ISI_emi!S52)+(ISI_emi!S54-ISI_emi!S96)</f>
        <v>0</v>
      </c>
      <c r="T52" s="215">
        <f>(ISI_emi!T5-ISI_emi!T52)+(ISI_emi!T54-ISI_emi!T96)</f>
        <v>0</v>
      </c>
      <c r="U52" s="215">
        <f>(ISI_emi!U5-ISI_emi!U52)+(ISI_emi!U54-ISI_emi!U96)</f>
        <v>0</v>
      </c>
      <c r="V52" s="215">
        <f>(ISI_emi!V5-ISI_emi!V52)+(ISI_emi!V54-ISI_emi!V96)</f>
        <v>0</v>
      </c>
      <c r="W52" s="215">
        <f>(ISI_emi!W5-ISI_emi!W52)+(ISI_emi!W54-ISI_emi!W96)</f>
        <v>0</v>
      </c>
      <c r="DA52" s="85"/>
    </row>
    <row r="53" spans="1:105" ht="12" customHeight="1" x14ac:dyDescent="0.25">
      <c r="A53" s="14" t="s">
        <v>147</v>
      </c>
      <c r="B53" s="206">
        <f>ISI_emi!B52+ISI_emi!B96</f>
        <v>0</v>
      </c>
      <c r="C53" s="206">
        <f>ISI_emi!C52+ISI_emi!C96</f>
        <v>0</v>
      </c>
      <c r="D53" s="206">
        <f>ISI_emi!D52+ISI_emi!D96</f>
        <v>0</v>
      </c>
      <c r="E53" s="206">
        <f>ISI_emi!E52+ISI_emi!E96</f>
        <v>0</v>
      </c>
      <c r="F53" s="206">
        <f>ISI_emi!F52+ISI_emi!F96</f>
        <v>0</v>
      </c>
      <c r="G53" s="206">
        <f>ISI_emi!G52+ISI_emi!G96</f>
        <v>0</v>
      </c>
      <c r="H53" s="206">
        <f>ISI_emi!H52+ISI_emi!H96</f>
        <v>0</v>
      </c>
      <c r="I53" s="206">
        <f>ISI_emi!I52+ISI_emi!I96</f>
        <v>0</v>
      </c>
      <c r="J53" s="206">
        <f>ISI_emi!J52+ISI_emi!J96</f>
        <v>0</v>
      </c>
      <c r="K53" s="206">
        <f>ISI_emi!K52+ISI_emi!K96</f>
        <v>0</v>
      </c>
      <c r="L53" s="206">
        <f>ISI_emi!L52+ISI_emi!L96</f>
        <v>0</v>
      </c>
      <c r="M53" s="206">
        <f>ISI_emi!M52+ISI_emi!M96</f>
        <v>0</v>
      </c>
      <c r="N53" s="206">
        <f>ISI_emi!N52+ISI_emi!N96</f>
        <v>0</v>
      </c>
      <c r="O53" s="206">
        <f>ISI_emi!O52+ISI_emi!O96</f>
        <v>0</v>
      </c>
      <c r="P53" s="206">
        <f>ISI_emi!P52+ISI_emi!P96</f>
        <v>0</v>
      </c>
      <c r="Q53" s="206">
        <f>ISI_emi!Q52+ISI_emi!Q96</f>
        <v>0</v>
      </c>
      <c r="R53" s="206">
        <f>ISI_emi!R52+ISI_emi!R96</f>
        <v>0</v>
      </c>
      <c r="S53" s="206">
        <f>ISI_emi!S52+ISI_emi!S96</f>
        <v>0</v>
      </c>
      <c r="T53" s="206">
        <f>ISI_emi!T52+ISI_emi!T96</f>
        <v>0</v>
      </c>
      <c r="U53" s="206">
        <f>ISI_emi!U52+ISI_emi!U96</f>
        <v>0</v>
      </c>
      <c r="V53" s="206">
        <f>ISI_emi!V52+ISI_emi!V96</f>
        <v>0</v>
      </c>
      <c r="W53" s="206">
        <f>ISI_emi!W52+ISI_emi!W96</f>
        <v>0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0</v>
      </c>
      <c r="C54" s="212">
        <f t="shared" si="16"/>
        <v>0</v>
      </c>
      <c r="D54" s="212">
        <f t="shared" si="16"/>
        <v>0</v>
      </c>
      <c r="E54" s="212">
        <f t="shared" si="16"/>
        <v>0</v>
      </c>
      <c r="F54" s="212">
        <f t="shared" si="16"/>
        <v>0</v>
      </c>
      <c r="G54" s="212">
        <f t="shared" si="16"/>
        <v>0</v>
      </c>
      <c r="H54" s="212">
        <f t="shared" si="16"/>
        <v>0</v>
      </c>
      <c r="I54" s="212">
        <f t="shared" si="16"/>
        <v>0</v>
      </c>
      <c r="J54" s="212">
        <f t="shared" si="16"/>
        <v>0</v>
      </c>
      <c r="K54" s="212">
        <f t="shared" si="16"/>
        <v>0</v>
      </c>
      <c r="L54" s="212">
        <f t="shared" si="16"/>
        <v>0</v>
      </c>
      <c r="M54" s="212">
        <f t="shared" si="16"/>
        <v>0</v>
      </c>
      <c r="N54" s="212">
        <f t="shared" si="16"/>
        <v>0</v>
      </c>
      <c r="O54" s="212">
        <f t="shared" si="16"/>
        <v>0</v>
      </c>
      <c r="P54" s="212">
        <f t="shared" si="16"/>
        <v>0</v>
      </c>
      <c r="Q54" s="212">
        <f t="shared" si="16"/>
        <v>0</v>
      </c>
      <c r="R54" s="212">
        <f t="shared" si="16"/>
        <v>0</v>
      </c>
      <c r="S54" s="212">
        <f t="shared" si="16"/>
        <v>0</v>
      </c>
      <c r="T54" s="212">
        <f t="shared" si="16"/>
        <v>0</v>
      </c>
      <c r="U54" s="212">
        <f t="shared" si="16"/>
        <v>0</v>
      </c>
      <c r="V54" s="212">
        <f t="shared" si="16"/>
        <v>0</v>
      </c>
      <c r="W54" s="212">
        <f t="shared" si="16"/>
        <v>0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0</v>
      </c>
      <c r="C56" s="244">
        <f>ISI_emi!C$54</f>
        <v>0</v>
      </c>
      <c r="D56" s="244">
        <f>ISI_emi!D$54</f>
        <v>0</v>
      </c>
      <c r="E56" s="244">
        <f>ISI_emi!E$54</f>
        <v>0</v>
      </c>
      <c r="F56" s="244">
        <f>ISI_emi!F$54</f>
        <v>0</v>
      </c>
      <c r="G56" s="244">
        <f>ISI_emi!G$54</f>
        <v>0</v>
      </c>
      <c r="H56" s="244">
        <f>ISI_emi!H$54</f>
        <v>0</v>
      </c>
      <c r="I56" s="244">
        <f>ISI_emi!I$54</f>
        <v>0</v>
      </c>
      <c r="J56" s="244">
        <f>ISI_emi!J$54</f>
        <v>0</v>
      </c>
      <c r="K56" s="244">
        <f>ISI_emi!K$54</f>
        <v>0</v>
      </c>
      <c r="L56" s="244">
        <f>ISI_emi!L$54</f>
        <v>0</v>
      </c>
      <c r="M56" s="244">
        <f>ISI_emi!M$54</f>
        <v>0</v>
      </c>
      <c r="N56" s="244">
        <f>ISI_emi!N$54</f>
        <v>0</v>
      </c>
      <c r="O56" s="244">
        <f>ISI_emi!O$54</f>
        <v>0</v>
      </c>
      <c r="P56" s="244">
        <f>ISI_emi!P$54</f>
        <v>0</v>
      </c>
      <c r="Q56" s="244">
        <f>ISI_emi!Q$54</f>
        <v>0</v>
      </c>
      <c r="R56" s="244">
        <f>ISI_emi!R$54</f>
        <v>0</v>
      </c>
      <c r="S56" s="244">
        <f>ISI_emi!S$54</f>
        <v>0</v>
      </c>
      <c r="T56" s="244">
        <f>ISI_emi!T$54</f>
        <v>0</v>
      </c>
      <c r="U56" s="244">
        <f>ISI_emi!U$54</f>
        <v>0</v>
      </c>
      <c r="V56" s="244">
        <f>ISI_emi!V$54</f>
        <v>0</v>
      </c>
      <c r="W56" s="244">
        <f>ISI_emi!W$54</f>
        <v>0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 t="str">
        <f t="shared" ref="B58:W58" si="17">IF(B$7=0,"",B$3/B$7*1000)</f>
        <v/>
      </c>
      <c r="C58" s="252" t="str">
        <f t="shared" si="17"/>
        <v/>
      </c>
      <c r="D58" s="252" t="str">
        <f t="shared" si="17"/>
        <v/>
      </c>
      <c r="E58" s="252" t="str">
        <f t="shared" si="17"/>
        <v/>
      </c>
      <c r="F58" s="252" t="str">
        <f t="shared" si="17"/>
        <v/>
      </c>
      <c r="G58" s="252" t="str">
        <f t="shared" si="17"/>
        <v/>
      </c>
      <c r="H58" s="252" t="str">
        <f t="shared" si="17"/>
        <v/>
      </c>
      <c r="I58" s="252" t="str">
        <f t="shared" si="17"/>
        <v/>
      </c>
      <c r="J58" s="252" t="str">
        <f t="shared" si="17"/>
        <v/>
      </c>
      <c r="K58" s="252" t="str">
        <f t="shared" si="17"/>
        <v/>
      </c>
      <c r="L58" s="252" t="str">
        <f t="shared" si="17"/>
        <v/>
      </c>
      <c r="M58" s="252" t="str">
        <f t="shared" si="17"/>
        <v/>
      </c>
      <c r="N58" s="252" t="str">
        <f t="shared" si="17"/>
        <v/>
      </c>
      <c r="O58" s="252" t="str">
        <f t="shared" si="17"/>
        <v/>
      </c>
      <c r="P58" s="252" t="str">
        <f t="shared" si="17"/>
        <v/>
      </c>
      <c r="Q58" s="252" t="str">
        <f t="shared" si="17"/>
        <v/>
      </c>
      <c r="R58" s="252" t="str">
        <f t="shared" si="17"/>
        <v/>
      </c>
      <c r="S58" s="252" t="str">
        <f t="shared" si="17"/>
        <v/>
      </c>
      <c r="T58" s="252" t="str">
        <f t="shared" si="17"/>
        <v/>
      </c>
      <c r="U58" s="252" t="str">
        <f t="shared" si="17"/>
        <v/>
      </c>
      <c r="V58" s="252" t="str">
        <f t="shared" si="17"/>
        <v/>
      </c>
      <c r="W58" s="252" t="str">
        <f t="shared" si="17"/>
        <v/>
      </c>
      <c r="DA58" s="109"/>
    </row>
    <row r="59" spans="1:105" ht="12" customHeight="1" x14ac:dyDescent="0.25">
      <c r="A59" s="110" t="s">
        <v>149</v>
      </c>
      <c r="B59" s="253" t="str">
        <f t="shared" ref="B59:W59" si="18">IF(B$47=0,"",B$47/B$7)</f>
        <v/>
      </c>
      <c r="C59" s="253" t="str">
        <f t="shared" si="18"/>
        <v/>
      </c>
      <c r="D59" s="253" t="str">
        <f t="shared" si="18"/>
        <v/>
      </c>
      <c r="E59" s="253" t="str">
        <f t="shared" si="18"/>
        <v/>
      </c>
      <c r="F59" s="253" t="str">
        <f t="shared" si="18"/>
        <v/>
      </c>
      <c r="G59" s="253" t="str">
        <f t="shared" si="18"/>
        <v/>
      </c>
      <c r="H59" s="253" t="str">
        <f t="shared" si="18"/>
        <v/>
      </c>
      <c r="I59" s="253" t="str">
        <f t="shared" si="18"/>
        <v/>
      </c>
      <c r="J59" s="253" t="str">
        <f t="shared" si="18"/>
        <v/>
      </c>
      <c r="K59" s="253" t="str">
        <f t="shared" si="18"/>
        <v/>
      </c>
      <c r="L59" s="253" t="str">
        <f t="shared" si="18"/>
        <v/>
      </c>
      <c r="M59" s="253" t="str">
        <f t="shared" si="18"/>
        <v/>
      </c>
      <c r="N59" s="253" t="str">
        <f t="shared" si="18"/>
        <v/>
      </c>
      <c r="O59" s="253" t="str">
        <f t="shared" si="18"/>
        <v/>
      </c>
      <c r="P59" s="253" t="str">
        <f t="shared" si="18"/>
        <v/>
      </c>
      <c r="Q59" s="253" t="str">
        <f t="shared" si="18"/>
        <v/>
      </c>
      <c r="R59" s="253" t="str">
        <f t="shared" si="18"/>
        <v/>
      </c>
      <c r="S59" s="253" t="str">
        <f t="shared" si="18"/>
        <v/>
      </c>
      <c r="T59" s="253" t="str">
        <f t="shared" si="18"/>
        <v/>
      </c>
      <c r="U59" s="253" t="str">
        <f t="shared" si="18"/>
        <v/>
      </c>
      <c r="V59" s="253" t="str">
        <f t="shared" si="18"/>
        <v/>
      </c>
      <c r="W59" s="253" t="str">
        <f t="shared" si="18"/>
        <v/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 t="str">
        <f t="shared" ref="B61:W61" si="20">IF(B$49=0,"",B$49/B$9)</f>
        <v/>
      </c>
      <c r="C61" s="255" t="str">
        <f t="shared" si="20"/>
        <v/>
      </c>
      <c r="D61" s="255" t="str">
        <f t="shared" si="20"/>
        <v/>
      </c>
      <c r="E61" s="255" t="str">
        <f t="shared" si="20"/>
        <v/>
      </c>
      <c r="F61" s="255" t="str">
        <f t="shared" si="20"/>
        <v/>
      </c>
      <c r="G61" s="255" t="str">
        <f t="shared" si="20"/>
        <v/>
      </c>
      <c r="H61" s="255" t="str">
        <f t="shared" si="20"/>
        <v/>
      </c>
      <c r="I61" s="255" t="str">
        <f t="shared" si="20"/>
        <v/>
      </c>
      <c r="J61" s="255" t="str">
        <f t="shared" si="20"/>
        <v/>
      </c>
      <c r="K61" s="255" t="str">
        <f t="shared" si="20"/>
        <v/>
      </c>
      <c r="L61" s="255" t="str">
        <f t="shared" si="20"/>
        <v/>
      </c>
      <c r="M61" s="255" t="str">
        <f t="shared" si="20"/>
        <v/>
      </c>
      <c r="N61" s="255" t="str">
        <f t="shared" si="20"/>
        <v/>
      </c>
      <c r="O61" s="255" t="str">
        <f t="shared" si="20"/>
        <v/>
      </c>
      <c r="P61" s="255" t="str">
        <f t="shared" si="20"/>
        <v/>
      </c>
      <c r="Q61" s="255" t="str">
        <f t="shared" si="20"/>
        <v/>
      </c>
      <c r="R61" s="255" t="str">
        <f t="shared" si="20"/>
        <v/>
      </c>
      <c r="S61" s="255" t="str">
        <f t="shared" si="20"/>
        <v/>
      </c>
      <c r="T61" s="255" t="str">
        <f t="shared" si="20"/>
        <v/>
      </c>
      <c r="U61" s="255" t="str">
        <f t="shared" si="20"/>
        <v/>
      </c>
      <c r="V61" s="255" t="str">
        <f t="shared" si="20"/>
        <v/>
      </c>
      <c r="W61" s="255" t="str">
        <f t="shared" si="20"/>
        <v/>
      </c>
      <c r="DA61" s="84"/>
    </row>
    <row r="62" spans="1:105" ht="12" customHeight="1" x14ac:dyDescent="0.25">
      <c r="A62" s="110" t="s">
        <v>150</v>
      </c>
      <c r="B62" s="253" t="str">
        <f>IF(SUM(ISI_ued!B$5,ISI_ued!B$54)=0,"",SUM(ISI_ued!B$5,ISI_ued!B$54)/B$7)</f>
        <v/>
      </c>
      <c r="C62" s="253" t="str">
        <f>IF(SUM(ISI_ued!C$5,ISI_ued!C$54)=0,"",SUM(ISI_ued!C$5,ISI_ued!C$54)/C$7)</f>
        <v/>
      </c>
      <c r="D62" s="253" t="str">
        <f>IF(SUM(ISI_ued!D$5,ISI_ued!D$54)=0,"",SUM(ISI_ued!D$5,ISI_ued!D$54)/D$7)</f>
        <v/>
      </c>
      <c r="E62" s="253" t="str">
        <f>IF(SUM(ISI_ued!E$5,ISI_ued!E$54)=0,"",SUM(ISI_ued!E$5,ISI_ued!E$54)/E$7)</f>
        <v/>
      </c>
      <c r="F62" s="253" t="str">
        <f>IF(SUM(ISI_ued!F$5,ISI_ued!F$54)=0,"",SUM(ISI_ued!F$5,ISI_ued!F$54)/F$7)</f>
        <v/>
      </c>
      <c r="G62" s="253" t="str">
        <f>IF(SUM(ISI_ued!G$5,ISI_ued!G$54)=0,"",SUM(ISI_ued!G$5,ISI_ued!G$54)/G$7)</f>
        <v/>
      </c>
      <c r="H62" s="253" t="str">
        <f>IF(SUM(ISI_ued!H$5,ISI_ued!H$54)=0,"",SUM(ISI_ued!H$5,ISI_ued!H$54)/H$7)</f>
        <v/>
      </c>
      <c r="I62" s="253" t="str">
        <f>IF(SUM(ISI_ued!I$5,ISI_ued!I$54)=0,"",SUM(ISI_ued!I$5,ISI_ued!I$54)/I$7)</f>
        <v/>
      </c>
      <c r="J62" s="253" t="str">
        <f>IF(SUM(ISI_ued!J$5,ISI_ued!J$54)=0,"",SUM(ISI_ued!J$5,ISI_ued!J$54)/J$7)</f>
        <v/>
      </c>
      <c r="K62" s="253" t="str">
        <f>IF(SUM(ISI_ued!K$5,ISI_ued!K$54)=0,"",SUM(ISI_ued!K$5,ISI_ued!K$54)/K$7)</f>
        <v/>
      </c>
      <c r="L62" s="253" t="str">
        <f>IF(SUM(ISI_ued!L$5,ISI_ued!L$54)=0,"",SUM(ISI_ued!L$5,ISI_ued!L$54)/L$7)</f>
        <v/>
      </c>
      <c r="M62" s="253" t="str">
        <f>IF(SUM(ISI_ued!M$5,ISI_ued!M$54)=0,"",SUM(ISI_ued!M$5,ISI_ued!M$54)/M$7)</f>
        <v/>
      </c>
      <c r="N62" s="253" t="str">
        <f>IF(SUM(ISI_ued!N$5,ISI_ued!N$54)=0,"",SUM(ISI_ued!N$5,ISI_ued!N$54)/N$7)</f>
        <v/>
      </c>
      <c r="O62" s="253" t="str">
        <f>IF(SUM(ISI_ued!O$5,ISI_ued!O$54)=0,"",SUM(ISI_ued!O$5,ISI_ued!O$54)/O$7)</f>
        <v/>
      </c>
      <c r="P62" s="253" t="str">
        <f>IF(SUM(ISI_ued!P$5,ISI_ued!P$54)=0,"",SUM(ISI_ued!P$5,ISI_ued!P$54)/P$7)</f>
        <v/>
      </c>
      <c r="Q62" s="253" t="str">
        <f>IF(SUM(ISI_ued!Q$5,ISI_ued!Q$54)=0,"",SUM(ISI_ued!Q$5,ISI_ued!Q$54)/Q$7)</f>
        <v/>
      </c>
      <c r="R62" s="253" t="str">
        <f>IF(SUM(ISI_ued!R$5,ISI_ued!R$54)=0,"",SUM(ISI_ued!R$5,ISI_ued!R$54)/R$7)</f>
        <v/>
      </c>
      <c r="S62" s="253" t="str">
        <f>IF(SUM(ISI_ued!S$5,ISI_ued!S$54)=0,"",SUM(ISI_ued!S$5,ISI_ued!S$54)/S$7)</f>
        <v/>
      </c>
      <c r="T62" s="253" t="str">
        <f>IF(SUM(ISI_ued!T$5,ISI_ued!T$54)=0,"",SUM(ISI_ued!T$5,ISI_ued!T$54)/T$7)</f>
        <v/>
      </c>
      <c r="U62" s="253" t="str">
        <f>IF(SUM(ISI_ued!U$5,ISI_ued!U$54)=0,"",SUM(ISI_ued!U$5,ISI_ued!U$54)/U$7)</f>
        <v/>
      </c>
      <c r="V62" s="253" t="str">
        <f>IF(SUM(ISI_ued!V$5,ISI_ued!V$54)=0,"",SUM(ISI_ued!V$5,ISI_ued!V$54)/V$7)</f>
        <v/>
      </c>
      <c r="W62" s="253" t="str">
        <f>IF(SUM(ISI_ued!W$5,ISI_ued!W$54)=0,"",SUM(ISI_ued!W$5,ISI_ued!W$54)/W$7)</f>
        <v/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 t="str">
        <f>IF(ISI_ued!B$54=0,"",ISI_ued!B$54/B$9)</f>
        <v/>
      </c>
      <c r="C64" s="255" t="str">
        <f>IF(ISI_ued!C$54=0,"",ISI_ued!C$54/C$9)</f>
        <v/>
      </c>
      <c r="D64" s="255" t="str">
        <f>IF(ISI_ued!D$54=0,"",ISI_ued!D$54/D$9)</f>
        <v/>
      </c>
      <c r="E64" s="255" t="str">
        <f>IF(ISI_ued!E$54=0,"",ISI_ued!E$54/E$9)</f>
        <v/>
      </c>
      <c r="F64" s="255" t="str">
        <f>IF(ISI_ued!F$54=0,"",ISI_ued!F$54/F$9)</f>
        <v/>
      </c>
      <c r="G64" s="255" t="str">
        <f>IF(ISI_ued!G$54=0,"",ISI_ued!G$54/G$9)</f>
        <v/>
      </c>
      <c r="H64" s="255" t="str">
        <f>IF(ISI_ued!H$54=0,"",ISI_ued!H$54/H$9)</f>
        <v/>
      </c>
      <c r="I64" s="255" t="str">
        <f>IF(ISI_ued!I$54=0,"",ISI_ued!I$54/I$9)</f>
        <v/>
      </c>
      <c r="J64" s="255" t="str">
        <f>IF(ISI_ued!J$54=0,"",ISI_ued!J$54/J$9)</f>
        <v/>
      </c>
      <c r="K64" s="255" t="str">
        <f>IF(ISI_ued!K$54=0,"",ISI_ued!K$54/K$9)</f>
        <v/>
      </c>
      <c r="L64" s="255" t="str">
        <f>IF(ISI_ued!L$54=0,"",ISI_ued!L$54/L$9)</f>
        <v/>
      </c>
      <c r="M64" s="255" t="str">
        <f>IF(ISI_ued!M$54=0,"",ISI_ued!M$54/M$9)</f>
        <v/>
      </c>
      <c r="N64" s="255" t="str">
        <f>IF(ISI_ued!N$54=0,"",ISI_ued!N$54/N$9)</f>
        <v/>
      </c>
      <c r="O64" s="255" t="str">
        <f>IF(ISI_ued!O$54=0,"",ISI_ued!O$54/O$9)</f>
        <v/>
      </c>
      <c r="P64" s="255" t="str">
        <f>IF(ISI_ued!P$54=0,"",ISI_ued!P$54/P$9)</f>
        <v/>
      </c>
      <c r="Q64" s="255" t="str">
        <f>IF(ISI_ued!Q$54=0,"",ISI_ued!Q$54/Q$9)</f>
        <v/>
      </c>
      <c r="R64" s="255" t="str">
        <f>IF(ISI_ued!R$54=0,"",ISI_ued!R$54/R$9)</f>
        <v/>
      </c>
      <c r="S64" s="255" t="str">
        <f>IF(ISI_ued!S$54=0,"",ISI_ued!S$54/S$9)</f>
        <v/>
      </c>
      <c r="T64" s="255" t="str">
        <f>IF(ISI_ued!T$54=0,"",ISI_ued!T$54/T$9)</f>
        <v/>
      </c>
      <c r="U64" s="255" t="str">
        <f>IF(ISI_ued!U$54=0,"",ISI_ued!U$54/U$9)</f>
        <v/>
      </c>
      <c r="V64" s="255" t="str">
        <f>IF(ISI_ued!V$54=0,"",ISI_ued!V$54/V$9)</f>
        <v/>
      </c>
      <c r="W64" s="255" t="str">
        <f>IF(ISI_ued!W$54=0,"",ISI_ued!W$54/W$9)</f>
        <v/>
      </c>
      <c r="DA64" s="84"/>
    </row>
    <row r="65" spans="1:105" ht="12" customHeight="1" x14ac:dyDescent="0.25">
      <c r="A65" s="110" t="s">
        <v>88</v>
      </c>
      <c r="B65" s="256" t="str">
        <f t="shared" ref="B65:W65" si="21">IF(B$47=0,"",B$54/B$47)</f>
        <v/>
      </c>
      <c r="C65" s="256" t="str">
        <f t="shared" si="21"/>
        <v/>
      </c>
      <c r="D65" s="256" t="str">
        <f t="shared" si="21"/>
        <v/>
      </c>
      <c r="E65" s="256" t="str">
        <f t="shared" si="21"/>
        <v/>
      </c>
      <c r="F65" s="256" t="str">
        <f t="shared" si="21"/>
        <v/>
      </c>
      <c r="G65" s="256" t="str">
        <f t="shared" si="21"/>
        <v/>
      </c>
      <c r="H65" s="256" t="str">
        <f t="shared" si="21"/>
        <v/>
      </c>
      <c r="I65" s="256" t="str">
        <f t="shared" si="21"/>
        <v/>
      </c>
      <c r="J65" s="256" t="str">
        <f t="shared" si="21"/>
        <v/>
      </c>
      <c r="K65" s="256" t="str">
        <f t="shared" si="21"/>
        <v/>
      </c>
      <c r="L65" s="256" t="str">
        <f t="shared" si="21"/>
        <v/>
      </c>
      <c r="M65" s="256" t="str">
        <f t="shared" si="21"/>
        <v/>
      </c>
      <c r="N65" s="256" t="str">
        <f t="shared" si="21"/>
        <v/>
      </c>
      <c r="O65" s="256" t="str">
        <f t="shared" si="21"/>
        <v/>
      </c>
      <c r="P65" s="256" t="str">
        <f t="shared" si="21"/>
        <v/>
      </c>
      <c r="Q65" s="256" t="str">
        <f t="shared" si="21"/>
        <v/>
      </c>
      <c r="R65" s="256" t="str">
        <f t="shared" si="21"/>
        <v/>
      </c>
      <c r="S65" s="256" t="str">
        <f t="shared" si="21"/>
        <v/>
      </c>
      <c r="T65" s="256" t="str">
        <f t="shared" si="21"/>
        <v/>
      </c>
      <c r="U65" s="256" t="str">
        <f t="shared" si="21"/>
        <v/>
      </c>
      <c r="V65" s="256" t="str">
        <f t="shared" si="21"/>
        <v/>
      </c>
      <c r="W65" s="256" t="str">
        <f t="shared" si="21"/>
        <v/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 t="str">
        <f t="shared" ref="B67:W67" si="23">IF(B$49=0,"",B$56/B$49)</f>
        <v/>
      </c>
      <c r="C67" s="258" t="str">
        <f t="shared" si="23"/>
        <v/>
      </c>
      <c r="D67" s="258" t="str">
        <f t="shared" si="23"/>
        <v/>
      </c>
      <c r="E67" s="258" t="str">
        <f t="shared" si="23"/>
        <v/>
      </c>
      <c r="F67" s="258" t="str">
        <f t="shared" si="23"/>
        <v/>
      </c>
      <c r="G67" s="258" t="str">
        <f t="shared" si="23"/>
        <v/>
      </c>
      <c r="H67" s="258" t="str">
        <f t="shared" si="23"/>
        <v/>
      </c>
      <c r="I67" s="258" t="str">
        <f t="shared" si="23"/>
        <v/>
      </c>
      <c r="J67" s="258" t="str">
        <f t="shared" si="23"/>
        <v/>
      </c>
      <c r="K67" s="258" t="str">
        <f t="shared" si="23"/>
        <v/>
      </c>
      <c r="L67" s="258" t="str">
        <f t="shared" si="23"/>
        <v/>
      </c>
      <c r="M67" s="258" t="str">
        <f t="shared" si="23"/>
        <v/>
      </c>
      <c r="N67" s="258" t="str">
        <f t="shared" si="23"/>
        <v/>
      </c>
      <c r="O67" s="258" t="str">
        <f t="shared" si="23"/>
        <v/>
      </c>
      <c r="P67" s="258" t="str">
        <f t="shared" si="23"/>
        <v/>
      </c>
      <c r="Q67" s="258" t="str">
        <f t="shared" si="23"/>
        <v/>
      </c>
      <c r="R67" s="258" t="str">
        <f t="shared" si="23"/>
        <v/>
      </c>
      <c r="S67" s="258" t="str">
        <f t="shared" si="23"/>
        <v/>
      </c>
      <c r="T67" s="258" t="str">
        <f t="shared" si="23"/>
        <v/>
      </c>
      <c r="U67" s="258" t="str">
        <f t="shared" si="23"/>
        <v/>
      </c>
      <c r="V67" s="258" t="str">
        <f t="shared" si="23"/>
        <v/>
      </c>
      <c r="W67" s="258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MT: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0</v>
      </c>
      <c r="C54" s="225">
        <v>0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211</v>
      </c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212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213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214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215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216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221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229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230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235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0</v>
      </c>
      <c r="C79" s="263">
        <f t="shared" si="1"/>
        <v>0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240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0</v>
      </c>
      <c r="C95" s="265">
        <v>0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</v>
      </c>
      <c r="C117" s="234">
        <f t="shared" si="17"/>
        <v>0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0</v>
      </c>
      <c r="C118" s="268">
        <f t="shared" si="18"/>
        <v>0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0</v>
      </c>
      <c r="C119" s="269">
        <f t="shared" si="19"/>
        <v>0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0</v>
      </c>
      <c r="C120" s="269">
        <f t="shared" si="20"/>
        <v>0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0</v>
      </c>
      <c r="C121" s="269">
        <f t="shared" si="21"/>
        <v>0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0</v>
      </c>
      <c r="C122" s="270">
        <f t="shared" si="22"/>
        <v>0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</v>
      </c>
      <c r="C123" s="271">
        <f t="shared" si="23"/>
        <v>0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</v>
      </c>
      <c r="C124" s="271">
        <f t="shared" si="24"/>
        <v>0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</v>
      </c>
      <c r="C125" s="271">
        <f t="shared" si="25"/>
        <v>0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</v>
      </c>
      <c r="C126" s="272">
        <f t="shared" si="26"/>
        <v>0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</v>
      </c>
      <c r="C127" s="272">
        <f t="shared" si="27"/>
        <v>0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</v>
      </c>
      <c r="C128" s="271">
        <f t="shared" si="28"/>
        <v>0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</v>
      </c>
      <c r="C129" s="272">
        <f t="shared" si="29"/>
        <v>0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</v>
      </c>
      <c r="C130" s="272">
        <f t="shared" si="30"/>
        <v>0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0</v>
      </c>
      <c r="C131" s="273">
        <f t="shared" si="31"/>
        <v>0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0</v>
      </c>
      <c r="C147" s="274">
        <f t="shared" si="33"/>
        <v>0</v>
      </c>
      <c r="D147" s="274">
        <f t="shared" si="33"/>
        <v>0</v>
      </c>
      <c r="E147" s="274">
        <f t="shared" si="33"/>
        <v>0</v>
      </c>
      <c r="F147" s="274">
        <f t="shared" si="33"/>
        <v>0</v>
      </c>
      <c r="G147" s="274">
        <f t="shared" si="33"/>
        <v>0</v>
      </c>
      <c r="H147" s="274">
        <f t="shared" si="33"/>
        <v>0</v>
      </c>
      <c r="I147" s="274">
        <f t="shared" si="33"/>
        <v>0</v>
      </c>
      <c r="J147" s="274">
        <f t="shared" si="33"/>
        <v>0</v>
      </c>
      <c r="K147" s="274">
        <f t="shared" si="33"/>
        <v>0</v>
      </c>
      <c r="L147" s="274">
        <f t="shared" si="33"/>
        <v>0</v>
      </c>
      <c r="M147" s="274">
        <f t="shared" si="33"/>
        <v>0</v>
      </c>
      <c r="N147" s="274">
        <f t="shared" si="33"/>
        <v>0</v>
      </c>
      <c r="O147" s="274">
        <f t="shared" si="33"/>
        <v>0</v>
      </c>
      <c r="P147" s="274">
        <f t="shared" si="33"/>
        <v>0</v>
      </c>
      <c r="Q147" s="274">
        <f t="shared" si="33"/>
        <v>0</v>
      </c>
      <c r="R147" s="274">
        <f t="shared" si="33"/>
        <v>0</v>
      </c>
      <c r="S147" s="274">
        <f t="shared" si="33"/>
        <v>0</v>
      </c>
      <c r="T147" s="274">
        <f t="shared" si="33"/>
        <v>0</v>
      </c>
      <c r="U147" s="274">
        <f t="shared" si="33"/>
        <v>0</v>
      </c>
      <c r="V147" s="274">
        <f t="shared" si="33"/>
        <v>0</v>
      </c>
      <c r="W147" s="274">
        <f t="shared" si="33"/>
        <v>0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</v>
      </c>
      <c r="C148" s="275">
        <f>IF(C$55=0,0,C$55/ISI!C$9*1000)</f>
        <v>0</v>
      </c>
      <c r="D148" s="275">
        <f>IF(D$55=0,0,D$55/ISI!D$9*1000)</f>
        <v>0</v>
      </c>
      <c r="E148" s="275">
        <f>IF(E$55=0,0,E$55/ISI!E$9*1000)</f>
        <v>0</v>
      </c>
      <c r="F148" s="275">
        <f>IF(F$55=0,0,F$55/ISI!F$9*1000)</f>
        <v>0</v>
      </c>
      <c r="G148" s="275">
        <f>IF(G$55=0,0,G$55/ISI!G$9*1000)</f>
        <v>0</v>
      </c>
      <c r="H148" s="275">
        <f>IF(H$55=0,0,H$55/ISI!H$9*1000)</f>
        <v>0</v>
      </c>
      <c r="I148" s="275">
        <f>IF(I$55=0,0,I$55/ISI!I$9*1000)</f>
        <v>0</v>
      </c>
      <c r="J148" s="275">
        <f>IF(J$55=0,0,J$55/ISI!J$9*1000)</f>
        <v>0</v>
      </c>
      <c r="K148" s="275">
        <f>IF(K$55=0,0,K$55/ISI!K$9*1000)</f>
        <v>0</v>
      </c>
      <c r="L148" s="275">
        <f>IF(L$55=0,0,L$55/ISI!L$9*1000)</f>
        <v>0</v>
      </c>
      <c r="M148" s="275">
        <f>IF(M$55=0,0,M$55/ISI!M$9*1000)</f>
        <v>0</v>
      </c>
      <c r="N148" s="275">
        <f>IF(N$55=0,0,N$55/ISI!N$9*1000)</f>
        <v>0</v>
      </c>
      <c r="O148" s="275">
        <f>IF(O$55=0,0,O$55/ISI!O$9*1000)</f>
        <v>0</v>
      </c>
      <c r="P148" s="275">
        <f>IF(P$55=0,0,P$55/ISI!P$9*1000)</f>
        <v>0</v>
      </c>
      <c r="Q148" s="275">
        <f>IF(Q$55=0,0,Q$55/ISI!Q$9*1000)</f>
        <v>0</v>
      </c>
      <c r="R148" s="275">
        <f>IF(R$55=0,0,R$55/ISI!R$9*1000)</f>
        <v>0</v>
      </c>
      <c r="S148" s="275">
        <f>IF(S$55=0,0,S$55/ISI!S$9*1000)</f>
        <v>0</v>
      </c>
      <c r="T148" s="275">
        <f>IF(T$55=0,0,T$55/ISI!T$9*1000)</f>
        <v>0</v>
      </c>
      <c r="U148" s="275">
        <f>IF(U$55=0,0,U$55/ISI!U$9*1000)</f>
        <v>0</v>
      </c>
      <c r="V148" s="275">
        <f>IF(V$55=0,0,V$55/ISI!V$9*1000)</f>
        <v>0</v>
      </c>
      <c r="W148" s="275">
        <f>IF(W$55=0,0,W$55/ISI!W$9*1000)</f>
        <v>0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</v>
      </c>
      <c r="C149" s="276">
        <f>IF(C$56=0,0,C$56/ISI!C$9*1000)</f>
        <v>0</v>
      </c>
      <c r="D149" s="276">
        <f>IF(D$56=0,0,D$56/ISI!D$9*1000)</f>
        <v>0</v>
      </c>
      <c r="E149" s="276">
        <f>IF(E$56=0,0,E$56/ISI!E$9*1000)</f>
        <v>0</v>
      </c>
      <c r="F149" s="276">
        <f>IF(F$56=0,0,F$56/ISI!F$9*1000)</f>
        <v>0</v>
      </c>
      <c r="G149" s="276">
        <f>IF(G$56=0,0,G$56/ISI!G$9*1000)</f>
        <v>0</v>
      </c>
      <c r="H149" s="276">
        <f>IF(H$56=0,0,H$56/ISI!H$9*1000)</f>
        <v>0</v>
      </c>
      <c r="I149" s="276">
        <f>IF(I$56=0,0,I$56/ISI!I$9*1000)</f>
        <v>0</v>
      </c>
      <c r="J149" s="276">
        <f>IF(J$56=0,0,J$56/ISI!J$9*1000)</f>
        <v>0</v>
      </c>
      <c r="K149" s="276">
        <f>IF(K$56=0,0,K$56/ISI!K$9*1000)</f>
        <v>0</v>
      </c>
      <c r="L149" s="276">
        <f>IF(L$56=0,0,L$56/ISI!L$9*1000)</f>
        <v>0</v>
      </c>
      <c r="M149" s="276">
        <f>IF(M$56=0,0,M$56/ISI!M$9*1000)</f>
        <v>0</v>
      </c>
      <c r="N149" s="276">
        <f>IF(N$56=0,0,N$56/ISI!N$9*1000)</f>
        <v>0</v>
      </c>
      <c r="O149" s="276">
        <f>IF(O$56=0,0,O$56/ISI!O$9*1000)</f>
        <v>0</v>
      </c>
      <c r="P149" s="276">
        <f>IF(P$56=0,0,P$56/ISI!P$9*1000)</f>
        <v>0</v>
      </c>
      <c r="Q149" s="276">
        <f>IF(Q$56=0,0,Q$56/ISI!Q$9*1000)</f>
        <v>0</v>
      </c>
      <c r="R149" s="276">
        <f>IF(R$56=0,0,R$56/ISI!R$9*1000)</f>
        <v>0</v>
      </c>
      <c r="S149" s="276">
        <f>IF(S$56=0,0,S$56/ISI!S$9*1000)</f>
        <v>0</v>
      </c>
      <c r="T149" s="276">
        <f>IF(T$56=0,0,T$56/ISI!T$9*1000)</f>
        <v>0</v>
      </c>
      <c r="U149" s="276">
        <f>IF(U$56=0,0,U$56/ISI!U$9*1000)</f>
        <v>0</v>
      </c>
      <c r="V149" s="276">
        <f>IF(V$56=0,0,V$56/ISI!V$9*1000)</f>
        <v>0</v>
      </c>
      <c r="W149" s="276">
        <f>IF(W$56=0,0,W$56/ISI!W$9*1000)</f>
        <v>0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0</v>
      </c>
      <c r="C150" s="276">
        <f>IF(C$57=0,0,C$57/ISI!C$9*1000)</f>
        <v>0</v>
      </c>
      <c r="D150" s="276">
        <f>IF(D$57=0,0,D$57/ISI!D$9*1000)</f>
        <v>0</v>
      </c>
      <c r="E150" s="276">
        <f>IF(E$57=0,0,E$57/ISI!E$9*1000)</f>
        <v>0</v>
      </c>
      <c r="F150" s="276">
        <f>IF(F$57=0,0,F$57/ISI!F$9*1000)</f>
        <v>0</v>
      </c>
      <c r="G150" s="276">
        <f>IF(G$57=0,0,G$57/ISI!G$9*1000)</f>
        <v>0</v>
      </c>
      <c r="H150" s="276">
        <f>IF(H$57=0,0,H$57/ISI!H$9*1000)</f>
        <v>0</v>
      </c>
      <c r="I150" s="276">
        <f>IF(I$57=0,0,I$57/ISI!I$9*1000)</f>
        <v>0</v>
      </c>
      <c r="J150" s="276">
        <f>IF(J$57=0,0,J$57/ISI!J$9*1000)</f>
        <v>0</v>
      </c>
      <c r="K150" s="276">
        <f>IF(K$57=0,0,K$57/ISI!K$9*1000)</f>
        <v>0</v>
      </c>
      <c r="L150" s="276">
        <f>IF(L$57=0,0,L$57/ISI!L$9*1000)</f>
        <v>0</v>
      </c>
      <c r="M150" s="276">
        <f>IF(M$57=0,0,M$57/ISI!M$9*1000)</f>
        <v>0</v>
      </c>
      <c r="N150" s="276">
        <f>IF(N$57=0,0,N$57/ISI!N$9*1000)</f>
        <v>0</v>
      </c>
      <c r="O150" s="276">
        <f>IF(O$57=0,0,O$57/ISI!O$9*1000)</f>
        <v>0</v>
      </c>
      <c r="P150" s="276">
        <f>IF(P$57=0,0,P$57/ISI!P$9*1000)</f>
        <v>0</v>
      </c>
      <c r="Q150" s="276">
        <f>IF(Q$57=0,0,Q$57/ISI!Q$9*1000)</f>
        <v>0</v>
      </c>
      <c r="R150" s="276">
        <f>IF(R$57=0,0,R$57/ISI!R$9*1000)</f>
        <v>0</v>
      </c>
      <c r="S150" s="276">
        <f>IF(S$57=0,0,S$57/ISI!S$9*1000)</f>
        <v>0</v>
      </c>
      <c r="T150" s="276">
        <f>IF(T$57=0,0,T$57/ISI!T$9*1000)</f>
        <v>0</v>
      </c>
      <c r="U150" s="276">
        <f>IF(U$57=0,0,U$57/ISI!U$9*1000)</f>
        <v>0</v>
      </c>
      <c r="V150" s="276">
        <f>IF(V$57=0,0,V$57/ISI!V$9*1000)</f>
        <v>0</v>
      </c>
      <c r="W150" s="276">
        <f>IF(W$57=0,0,W$57/ISI!W$9*1000)</f>
        <v>0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</v>
      </c>
      <c r="C151" s="276">
        <f>IF(C$58=0,0,C$58/ISI!C$9*1000)</f>
        <v>0</v>
      </c>
      <c r="D151" s="276">
        <f>IF(D$58=0,0,D$58/ISI!D$9*1000)</f>
        <v>0</v>
      </c>
      <c r="E151" s="276">
        <f>IF(E$58=0,0,E$58/ISI!E$9*1000)</f>
        <v>0</v>
      </c>
      <c r="F151" s="276">
        <f>IF(F$58=0,0,F$58/ISI!F$9*1000)</f>
        <v>0</v>
      </c>
      <c r="G151" s="276">
        <f>IF(G$58=0,0,G$58/ISI!G$9*1000)</f>
        <v>0</v>
      </c>
      <c r="H151" s="276">
        <f>IF(H$58=0,0,H$58/ISI!H$9*1000)</f>
        <v>0</v>
      </c>
      <c r="I151" s="276">
        <f>IF(I$58=0,0,I$58/ISI!I$9*1000)</f>
        <v>0</v>
      </c>
      <c r="J151" s="276">
        <f>IF(J$58=0,0,J$58/ISI!J$9*1000)</f>
        <v>0</v>
      </c>
      <c r="K151" s="276">
        <f>IF(K$58=0,0,K$58/ISI!K$9*1000)</f>
        <v>0</v>
      </c>
      <c r="L151" s="276">
        <f>IF(L$58=0,0,L$58/ISI!L$9*1000)</f>
        <v>0</v>
      </c>
      <c r="M151" s="276">
        <f>IF(M$58=0,0,M$58/ISI!M$9*1000)</f>
        <v>0</v>
      </c>
      <c r="N151" s="276">
        <f>IF(N$58=0,0,N$58/ISI!N$9*1000)</f>
        <v>0</v>
      </c>
      <c r="O151" s="276">
        <f>IF(O$58=0,0,O$58/ISI!O$9*1000)</f>
        <v>0</v>
      </c>
      <c r="P151" s="276">
        <f>IF(P$58=0,0,P$58/ISI!P$9*1000)</f>
        <v>0</v>
      </c>
      <c r="Q151" s="276">
        <f>IF(Q$58=0,0,Q$58/ISI!Q$9*1000)</f>
        <v>0</v>
      </c>
      <c r="R151" s="276">
        <f>IF(R$58=0,0,R$58/ISI!R$9*1000)</f>
        <v>0</v>
      </c>
      <c r="S151" s="276">
        <f>IF(S$58=0,0,S$58/ISI!S$9*1000)</f>
        <v>0</v>
      </c>
      <c r="T151" s="276">
        <f>IF(T$58=0,0,T$58/ISI!T$9*1000)</f>
        <v>0</v>
      </c>
      <c r="U151" s="276">
        <f>IF(U$58=0,0,U$58/ISI!U$9*1000)</f>
        <v>0</v>
      </c>
      <c r="V151" s="276">
        <f>IF(V$58=0,0,V$58/ISI!V$9*1000)</f>
        <v>0</v>
      </c>
      <c r="W151" s="276">
        <f>IF(W$58=0,0,W$58/ISI!W$9*1000)</f>
        <v>0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</v>
      </c>
      <c r="C152" s="277">
        <f>IF(C$59=0,0,C$59/ISI!C$9*1000)</f>
        <v>0</v>
      </c>
      <c r="D152" s="277">
        <f>IF(D$59=0,0,D$59/ISI!D$9*1000)</f>
        <v>0</v>
      </c>
      <c r="E152" s="277">
        <f>IF(E$59=0,0,E$59/ISI!E$9*1000)</f>
        <v>0</v>
      </c>
      <c r="F152" s="277">
        <f>IF(F$59=0,0,F$59/ISI!F$9*1000)</f>
        <v>0</v>
      </c>
      <c r="G152" s="277">
        <f>IF(G$59=0,0,G$59/ISI!G$9*1000)</f>
        <v>0</v>
      </c>
      <c r="H152" s="277">
        <f>IF(H$59=0,0,H$59/ISI!H$9*1000)</f>
        <v>0</v>
      </c>
      <c r="I152" s="277">
        <f>IF(I$59=0,0,I$59/ISI!I$9*1000)</f>
        <v>0</v>
      </c>
      <c r="J152" s="277">
        <f>IF(J$59=0,0,J$59/ISI!J$9*1000)</f>
        <v>0</v>
      </c>
      <c r="K152" s="277">
        <f>IF(K$59=0,0,K$59/ISI!K$9*1000)</f>
        <v>0</v>
      </c>
      <c r="L152" s="277">
        <f>IF(L$59=0,0,L$59/ISI!L$9*1000)</f>
        <v>0</v>
      </c>
      <c r="M152" s="277">
        <f>IF(M$59=0,0,M$59/ISI!M$9*1000)</f>
        <v>0</v>
      </c>
      <c r="N152" s="277">
        <f>IF(N$59=0,0,N$59/ISI!N$9*1000)</f>
        <v>0</v>
      </c>
      <c r="O152" s="277">
        <f>IF(O$59=0,0,O$59/ISI!O$9*1000)</f>
        <v>0</v>
      </c>
      <c r="P152" s="277">
        <f>IF(P$59=0,0,P$59/ISI!P$9*1000)</f>
        <v>0</v>
      </c>
      <c r="Q152" s="277">
        <f>IF(Q$59=0,0,Q$59/ISI!Q$9*1000)</f>
        <v>0</v>
      </c>
      <c r="R152" s="277">
        <f>IF(R$59=0,0,R$59/ISI!R$9*1000)</f>
        <v>0</v>
      </c>
      <c r="S152" s="277">
        <f>IF(S$59=0,0,S$59/ISI!S$9*1000)</f>
        <v>0</v>
      </c>
      <c r="T152" s="277">
        <f>IF(T$59=0,0,T$59/ISI!T$9*1000)</f>
        <v>0</v>
      </c>
      <c r="U152" s="277">
        <f>IF(U$59=0,0,U$59/ISI!U$9*1000)</f>
        <v>0</v>
      </c>
      <c r="V152" s="277">
        <f>IF(V$59=0,0,V$59/ISI!V$9*1000)</f>
        <v>0</v>
      </c>
      <c r="W152" s="277">
        <f>IF(W$59=0,0,W$59/ISI!W$9*1000)</f>
        <v>0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0</v>
      </c>
      <c r="C153" s="278">
        <f>IF(C$65=0,0,C$65/ISI!C$9*1000)</f>
        <v>0</v>
      </c>
      <c r="D153" s="278">
        <f>IF(D$65=0,0,D$65/ISI!D$9*1000)</f>
        <v>0</v>
      </c>
      <c r="E153" s="278">
        <f>IF(E$65=0,0,E$65/ISI!E$9*1000)</f>
        <v>0</v>
      </c>
      <c r="F153" s="278">
        <f>IF(F$65=0,0,F$65/ISI!F$9*1000)</f>
        <v>0</v>
      </c>
      <c r="G153" s="278">
        <f>IF(G$65=0,0,G$65/ISI!G$9*1000)</f>
        <v>0</v>
      </c>
      <c r="H153" s="278">
        <f>IF(H$65=0,0,H$65/ISI!H$9*1000)</f>
        <v>0</v>
      </c>
      <c r="I153" s="278">
        <f>IF(I$65=0,0,I$65/ISI!I$9*1000)</f>
        <v>0</v>
      </c>
      <c r="J153" s="278">
        <f>IF(J$65=0,0,J$65/ISI!J$9*1000)</f>
        <v>0</v>
      </c>
      <c r="K153" s="278">
        <f>IF(K$65=0,0,K$65/ISI!K$9*1000)</f>
        <v>0</v>
      </c>
      <c r="L153" s="278">
        <f>IF(L$65=0,0,L$65/ISI!L$9*1000)</f>
        <v>0</v>
      </c>
      <c r="M153" s="278">
        <f>IF(M$65=0,0,M$65/ISI!M$9*1000)</f>
        <v>0</v>
      </c>
      <c r="N153" s="278">
        <f>IF(N$65=0,0,N$65/ISI!N$9*1000)</f>
        <v>0</v>
      </c>
      <c r="O153" s="278">
        <f>IF(O$65=0,0,O$65/ISI!O$9*1000)</f>
        <v>0</v>
      </c>
      <c r="P153" s="278">
        <f>IF(P$65=0,0,P$65/ISI!P$9*1000)</f>
        <v>0</v>
      </c>
      <c r="Q153" s="278">
        <f>IF(Q$65=0,0,Q$65/ISI!Q$9*1000)</f>
        <v>0</v>
      </c>
      <c r="R153" s="278">
        <f>IF(R$65=0,0,R$65/ISI!R$9*1000)</f>
        <v>0</v>
      </c>
      <c r="S153" s="278">
        <f>IF(S$65=0,0,S$65/ISI!S$9*1000)</f>
        <v>0</v>
      </c>
      <c r="T153" s="278">
        <f>IF(T$65=0,0,T$65/ISI!T$9*1000)</f>
        <v>0</v>
      </c>
      <c r="U153" s="278">
        <f>IF(U$65=0,0,U$65/ISI!U$9*1000)</f>
        <v>0</v>
      </c>
      <c r="V153" s="278">
        <f>IF(V$65=0,0,V$65/ISI!V$9*1000)</f>
        <v>0</v>
      </c>
      <c r="W153" s="278">
        <f>IF(W$65=0,0,W$65/ISI!W$9*1000)</f>
        <v>0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0</v>
      </c>
      <c r="C154" s="278">
        <f>IF(C$71=0,0,C$71/ISI!C$9*1000)</f>
        <v>0</v>
      </c>
      <c r="D154" s="278">
        <f>IF(D$71=0,0,D$71/ISI!D$9*1000)</f>
        <v>0</v>
      </c>
      <c r="E154" s="278">
        <f>IF(E$71=0,0,E$71/ISI!E$9*1000)</f>
        <v>0</v>
      </c>
      <c r="F154" s="278">
        <f>IF(F$71=0,0,F$71/ISI!F$9*1000)</f>
        <v>0</v>
      </c>
      <c r="G154" s="278">
        <f>IF(G$71=0,0,G$71/ISI!G$9*1000)</f>
        <v>0</v>
      </c>
      <c r="H154" s="278">
        <f>IF(H$71=0,0,H$71/ISI!H$9*1000)</f>
        <v>0</v>
      </c>
      <c r="I154" s="278">
        <f>IF(I$71=0,0,I$71/ISI!I$9*1000)</f>
        <v>0</v>
      </c>
      <c r="J154" s="278">
        <f>IF(J$71=0,0,J$71/ISI!J$9*1000)</f>
        <v>0</v>
      </c>
      <c r="K154" s="278">
        <f>IF(K$71=0,0,K$71/ISI!K$9*1000)</f>
        <v>0</v>
      </c>
      <c r="L154" s="278">
        <f>IF(L$71=0,0,L$71/ISI!L$9*1000)</f>
        <v>0</v>
      </c>
      <c r="M154" s="278">
        <f>IF(M$71=0,0,M$71/ISI!M$9*1000)</f>
        <v>0</v>
      </c>
      <c r="N154" s="278">
        <f>IF(N$71=0,0,N$71/ISI!N$9*1000)</f>
        <v>0</v>
      </c>
      <c r="O154" s="278">
        <f>IF(O$71=0,0,O$71/ISI!O$9*1000)</f>
        <v>0</v>
      </c>
      <c r="P154" s="278">
        <f>IF(P$71=0,0,P$71/ISI!P$9*1000)</f>
        <v>0</v>
      </c>
      <c r="Q154" s="278">
        <f>IF(Q$71=0,0,Q$71/ISI!Q$9*1000)</f>
        <v>0</v>
      </c>
      <c r="R154" s="278">
        <f>IF(R$71=0,0,R$71/ISI!R$9*1000)</f>
        <v>0</v>
      </c>
      <c r="S154" s="278">
        <f>IF(S$71=0,0,S$71/ISI!S$9*1000)</f>
        <v>0</v>
      </c>
      <c r="T154" s="278">
        <f>IF(T$71=0,0,T$71/ISI!T$9*1000)</f>
        <v>0</v>
      </c>
      <c r="U154" s="278">
        <f>IF(U$71=0,0,U$71/ISI!U$9*1000)</f>
        <v>0</v>
      </c>
      <c r="V154" s="278">
        <f>IF(V$71=0,0,V$71/ISI!V$9*1000)</f>
        <v>0</v>
      </c>
      <c r="W154" s="278">
        <f>IF(W$71=0,0,W$71/ISI!W$9*1000)</f>
        <v>0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0</v>
      </c>
      <c r="C155" s="278">
        <f>IF(C$72=0,0,C$72/ISI!C$9*1000)</f>
        <v>0</v>
      </c>
      <c r="D155" s="278">
        <f>IF(D$72=0,0,D$72/ISI!D$9*1000)</f>
        <v>0</v>
      </c>
      <c r="E155" s="278">
        <f>IF(E$72=0,0,E$72/ISI!E$9*1000)</f>
        <v>0</v>
      </c>
      <c r="F155" s="278">
        <f>IF(F$72=0,0,F$72/ISI!F$9*1000)</f>
        <v>0</v>
      </c>
      <c r="G155" s="278">
        <f>IF(G$72=0,0,G$72/ISI!G$9*1000)</f>
        <v>0</v>
      </c>
      <c r="H155" s="278">
        <f>IF(H$72=0,0,H$72/ISI!H$9*1000)</f>
        <v>0</v>
      </c>
      <c r="I155" s="278">
        <f>IF(I$72=0,0,I$72/ISI!I$9*1000)</f>
        <v>0</v>
      </c>
      <c r="J155" s="278">
        <f>IF(J$72=0,0,J$72/ISI!J$9*1000)</f>
        <v>0</v>
      </c>
      <c r="K155" s="278">
        <f>IF(K$72=0,0,K$72/ISI!K$9*1000)</f>
        <v>0</v>
      </c>
      <c r="L155" s="278">
        <f>IF(L$72=0,0,L$72/ISI!L$9*1000)</f>
        <v>0</v>
      </c>
      <c r="M155" s="278">
        <f>IF(M$72=0,0,M$72/ISI!M$9*1000)</f>
        <v>0</v>
      </c>
      <c r="N155" s="278">
        <f>IF(N$72=0,0,N$72/ISI!N$9*1000)</f>
        <v>0</v>
      </c>
      <c r="O155" s="278">
        <f>IF(O$72=0,0,O$72/ISI!O$9*1000)</f>
        <v>0</v>
      </c>
      <c r="P155" s="278">
        <f>IF(P$72=0,0,P$72/ISI!P$9*1000)</f>
        <v>0</v>
      </c>
      <c r="Q155" s="278">
        <f>IF(Q$72=0,0,Q$72/ISI!Q$9*1000)</f>
        <v>0</v>
      </c>
      <c r="R155" s="278">
        <f>IF(R$72=0,0,R$72/ISI!R$9*1000)</f>
        <v>0</v>
      </c>
      <c r="S155" s="278">
        <f>IF(S$72=0,0,S$72/ISI!S$9*1000)</f>
        <v>0</v>
      </c>
      <c r="T155" s="278">
        <f>IF(T$72=0,0,T$72/ISI!T$9*1000)</f>
        <v>0</v>
      </c>
      <c r="U155" s="278">
        <f>IF(U$72=0,0,U$72/ISI!U$9*1000)</f>
        <v>0</v>
      </c>
      <c r="V155" s="278">
        <f>IF(V$72=0,0,V$72/ISI!V$9*1000)</f>
        <v>0</v>
      </c>
      <c r="W155" s="278">
        <f>IF(W$72=0,0,W$72/ISI!W$9*1000)</f>
        <v>0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0</v>
      </c>
      <c r="C156" s="279">
        <f>IF(C$79=0,0,C$79/ISI!C$9*1000)</f>
        <v>0</v>
      </c>
      <c r="D156" s="279">
        <f>IF(D$79=0,0,D$79/ISI!D$9*1000)</f>
        <v>0</v>
      </c>
      <c r="E156" s="279">
        <f>IF(E$79=0,0,E$79/ISI!E$9*1000)</f>
        <v>0</v>
      </c>
      <c r="F156" s="279">
        <f>IF(F$79=0,0,F$79/ISI!F$9*1000)</f>
        <v>0</v>
      </c>
      <c r="G156" s="279">
        <f>IF(G$79=0,0,G$79/ISI!G$9*1000)</f>
        <v>0</v>
      </c>
      <c r="H156" s="279">
        <f>IF(H$79=0,0,H$79/ISI!H$9*1000)</f>
        <v>0</v>
      </c>
      <c r="I156" s="279">
        <f>IF(I$79=0,0,I$79/ISI!I$9*1000)</f>
        <v>0</v>
      </c>
      <c r="J156" s="279">
        <f>IF(J$79=0,0,J$79/ISI!J$9*1000)</f>
        <v>0</v>
      </c>
      <c r="K156" s="279">
        <f>IF(K$79=0,0,K$79/ISI!K$9*1000)</f>
        <v>0</v>
      </c>
      <c r="L156" s="279">
        <f>IF(L$79=0,0,L$79/ISI!L$9*1000)</f>
        <v>0</v>
      </c>
      <c r="M156" s="279">
        <f>IF(M$79=0,0,M$79/ISI!M$9*1000)</f>
        <v>0</v>
      </c>
      <c r="N156" s="279">
        <f>IF(N$79=0,0,N$79/ISI!N$9*1000)</f>
        <v>0</v>
      </c>
      <c r="O156" s="279">
        <f>IF(O$79=0,0,O$79/ISI!O$9*1000)</f>
        <v>0</v>
      </c>
      <c r="P156" s="279">
        <f>IF(P$79=0,0,P$79/ISI!P$9*1000)</f>
        <v>0</v>
      </c>
      <c r="Q156" s="279">
        <f>IF(Q$79=0,0,Q$79/ISI!Q$9*1000)</f>
        <v>0</v>
      </c>
      <c r="R156" s="279">
        <f>IF(R$79=0,0,R$79/ISI!R$9*1000)</f>
        <v>0</v>
      </c>
      <c r="S156" s="279">
        <f>IF(S$79=0,0,S$79/ISI!S$9*1000)</f>
        <v>0</v>
      </c>
      <c r="T156" s="279">
        <f>IF(T$79=0,0,T$79/ISI!T$9*1000)</f>
        <v>0</v>
      </c>
      <c r="U156" s="279">
        <f>IF(U$79=0,0,U$79/ISI!U$9*1000)</f>
        <v>0</v>
      </c>
      <c r="V156" s="279">
        <f>IF(V$79=0,0,V$79/ISI!V$9*1000)</f>
        <v>0</v>
      </c>
      <c r="W156" s="279">
        <f>IF(W$79=0,0,W$79/ISI!W$9*1000)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MT: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0</v>
      </c>
      <c r="C54" s="225">
        <v>0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302</v>
      </c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303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304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305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306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307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312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318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319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324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0</v>
      </c>
      <c r="C79" s="263">
        <f t="shared" si="1"/>
        <v>0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329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0</v>
      </c>
      <c r="C95" s="265">
        <v>0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</v>
      </c>
      <c r="C117" s="234">
        <f t="shared" si="17"/>
        <v>0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0</v>
      </c>
      <c r="C118" s="268">
        <f t="shared" si="18"/>
        <v>0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0</v>
      </c>
      <c r="C119" s="269">
        <f t="shared" si="19"/>
        <v>0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0</v>
      </c>
      <c r="C120" s="269">
        <f t="shared" si="20"/>
        <v>0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0</v>
      </c>
      <c r="C121" s="269">
        <f t="shared" si="21"/>
        <v>0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0</v>
      </c>
      <c r="C122" s="270">
        <f t="shared" si="22"/>
        <v>0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</v>
      </c>
      <c r="C123" s="271">
        <f t="shared" si="23"/>
        <v>0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</v>
      </c>
      <c r="C124" s="271">
        <f t="shared" si="24"/>
        <v>0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</v>
      </c>
      <c r="C125" s="271">
        <f t="shared" si="25"/>
        <v>0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</v>
      </c>
      <c r="C126" s="272">
        <f t="shared" si="26"/>
        <v>0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</v>
      </c>
      <c r="C127" s="272">
        <f t="shared" si="27"/>
        <v>0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</v>
      </c>
      <c r="C128" s="271">
        <f t="shared" si="28"/>
        <v>0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</v>
      </c>
      <c r="C129" s="272">
        <f t="shared" si="29"/>
        <v>0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</v>
      </c>
      <c r="C130" s="272">
        <f t="shared" si="30"/>
        <v>0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0</v>
      </c>
      <c r="C131" s="273">
        <f t="shared" si="31"/>
        <v>0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</v>
      </c>
      <c r="C147" s="274">
        <f>IF(C$54=0,0,C$54/ISI_fec!C$54)</f>
        <v>0</v>
      </c>
      <c r="D147" s="274">
        <f>IF(D$54=0,0,D$54/ISI_fec!D$54)</f>
        <v>0</v>
      </c>
      <c r="E147" s="274">
        <f>IF(E$54=0,0,E$54/ISI_fec!E$54)</f>
        <v>0</v>
      </c>
      <c r="F147" s="274">
        <f>IF(F$54=0,0,F$54/ISI_fec!F$54)</f>
        <v>0</v>
      </c>
      <c r="G147" s="274">
        <f>IF(G$54=0,0,G$54/ISI_fec!G$54)</f>
        <v>0</v>
      </c>
      <c r="H147" s="274">
        <f>IF(H$54=0,0,H$54/ISI_fec!H$54)</f>
        <v>0</v>
      </c>
      <c r="I147" s="274">
        <f>IF(I$54=0,0,I$54/ISI_fec!I$54)</f>
        <v>0</v>
      </c>
      <c r="J147" s="274">
        <f>IF(J$54=0,0,J$54/ISI_fec!J$54)</f>
        <v>0</v>
      </c>
      <c r="K147" s="274">
        <f>IF(K$54=0,0,K$54/ISI_fec!K$54)</f>
        <v>0</v>
      </c>
      <c r="L147" s="274">
        <f>IF(L$54=0,0,L$54/ISI_fec!L$54)</f>
        <v>0</v>
      </c>
      <c r="M147" s="274">
        <f>IF(M$54=0,0,M$54/ISI_fec!M$54)</f>
        <v>0</v>
      </c>
      <c r="N147" s="274">
        <f>IF(N$54=0,0,N$54/ISI_fec!N$54)</f>
        <v>0</v>
      </c>
      <c r="O147" s="274">
        <f>IF(O$54=0,0,O$54/ISI_fec!O$54)</f>
        <v>0</v>
      </c>
      <c r="P147" s="274">
        <f>IF(P$54=0,0,P$54/ISI_fec!P$54)</f>
        <v>0</v>
      </c>
      <c r="Q147" s="274">
        <f>IF(Q$54=0,0,Q$54/ISI_fec!Q$54)</f>
        <v>0</v>
      </c>
      <c r="R147" s="274">
        <f>IF(R$54=0,0,R$54/ISI_fec!R$54)</f>
        <v>0</v>
      </c>
      <c r="S147" s="274">
        <f>IF(S$54=0,0,S$54/ISI_fec!S$54)</f>
        <v>0</v>
      </c>
      <c r="T147" s="274">
        <f>IF(T$54=0,0,T$54/ISI_fec!T$54)</f>
        <v>0</v>
      </c>
      <c r="U147" s="274">
        <f>IF(U$54=0,0,U$54/ISI_fec!U$54)</f>
        <v>0</v>
      </c>
      <c r="V147" s="274">
        <f>IF(V$54=0,0,V$54/ISI_fec!V$54)</f>
        <v>0</v>
      </c>
      <c r="W147" s="274">
        <f>IF(W$54=0,0,W$54/ISI_fec!W$54)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</v>
      </c>
      <c r="C152" s="277">
        <f>IF(C$59=0,0,C$59/ISI_fec!C$59)</f>
        <v>0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</v>
      </c>
      <c r="C153" s="278">
        <f>IF(C$65=0,0,C$65/ISI_fec!C$65)</f>
        <v>0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</v>
      </c>
      <c r="C155" s="278">
        <f>IF(C$72=0,0,C$72/ISI_fec!C$72)</f>
        <v>0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</v>
      </c>
      <c r="C156" s="279">
        <f>IF(C$79=0,0,C$79/ISI_fec!C$79)</f>
        <v>0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MT: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0</v>
      </c>
      <c r="C54" s="225">
        <f t="shared" si="2"/>
        <v>0</v>
      </c>
      <c r="D54" s="225">
        <f t="shared" si="2"/>
        <v>0</v>
      </c>
      <c r="E54" s="225">
        <f t="shared" si="2"/>
        <v>0</v>
      </c>
      <c r="F54" s="225">
        <f t="shared" si="2"/>
        <v>0</v>
      </c>
      <c r="G54" s="225">
        <f t="shared" si="2"/>
        <v>0</v>
      </c>
      <c r="H54" s="225">
        <f t="shared" si="2"/>
        <v>0</v>
      </c>
      <c r="I54" s="225">
        <f t="shared" si="2"/>
        <v>0</v>
      </c>
      <c r="J54" s="225">
        <f t="shared" si="2"/>
        <v>0</v>
      </c>
      <c r="K54" s="225">
        <f t="shared" si="2"/>
        <v>0</v>
      </c>
      <c r="L54" s="225">
        <f t="shared" si="2"/>
        <v>0</v>
      </c>
      <c r="M54" s="225">
        <f t="shared" si="2"/>
        <v>0</v>
      </c>
      <c r="N54" s="225">
        <f t="shared" si="2"/>
        <v>0</v>
      </c>
      <c r="O54" s="225">
        <f t="shared" si="2"/>
        <v>0</v>
      </c>
      <c r="P54" s="225">
        <f t="shared" si="2"/>
        <v>0</v>
      </c>
      <c r="Q54" s="225">
        <f t="shared" si="2"/>
        <v>0</v>
      </c>
      <c r="R54" s="225">
        <f t="shared" si="2"/>
        <v>0</v>
      </c>
      <c r="S54" s="225">
        <f t="shared" si="2"/>
        <v>0</v>
      </c>
      <c r="T54" s="225">
        <f t="shared" si="2"/>
        <v>0</v>
      </c>
      <c r="U54" s="225">
        <f t="shared" si="2"/>
        <v>0</v>
      </c>
      <c r="V54" s="225">
        <f t="shared" si="2"/>
        <v>0</v>
      </c>
      <c r="W54" s="225">
        <f t="shared" si="2"/>
        <v>0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395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407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0</v>
      </c>
      <c r="C79" s="263">
        <f t="shared" si="3"/>
        <v>0</v>
      </c>
      <c r="D79" s="263">
        <f t="shared" si="3"/>
        <v>0</v>
      </c>
      <c r="E79" s="263">
        <f t="shared" si="3"/>
        <v>0</v>
      </c>
      <c r="F79" s="263">
        <f t="shared" si="3"/>
        <v>0</v>
      </c>
      <c r="G79" s="263">
        <f t="shared" si="3"/>
        <v>0</v>
      </c>
      <c r="H79" s="263">
        <f t="shared" si="3"/>
        <v>0</v>
      </c>
      <c r="I79" s="263">
        <f t="shared" si="3"/>
        <v>0</v>
      </c>
      <c r="J79" s="263">
        <f t="shared" si="3"/>
        <v>0</v>
      </c>
      <c r="K79" s="263">
        <f t="shared" si="3"/>
        <v>0</v>
      </c>
      <c r="L79" s="263">
        <f t="shared" si="3"/>
        <v>0</v>
      </c>
      <c r="M79" s="263">
        <f t="shared" si="3"/>
        <v>0</v>
      </c>
      <c r="N79" s="263">
        <f t="shared" si="3"/>
        <v>0</v>
      </c>
      <c r="O79" s="263">
        <f t="shared" si="3"/>
        <v>0</v>
      </c>
      <c r="P79" s="263">
        <f t="shared" si="3"/>
        <v>0</v>
      </c>
      <c r="Q79" s="263">
        <f t="shared" si="3"/>
        <v>0</v>
      </c>
      <c r="R79" s="263">
        <f t="shared" si="3"/>
        <v>0</v>
      </c>
      <c r="S79" s="263">
        <f t="shared" si="3"/>
        <v>0</v>
      </c>
      <c r="T79" s="263">
        <f t="shared" si="3"/>
        <v>0</v>
      </c>
      <c r="U79" s="263">
        <f t="shared" si="3"/>
        <v>0</v>
      </c>
      <c r="V79" s="263">
        <f t="shared" si="3"/>
        <v>0</v>
      </c>
      <c r="W79" s="263">
        <f t="shared" si="3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417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0</v>
      </c>
      <c r="C96" s="281">
        <v>0</v>
      </c>
      <c r="D96" s="281">
        <v>0</v>
      </c>
      <c r="E96" s="281">
        <v>0</v>
      </c>
      <c r="F96" s="281">
        <v>0</v>
      </c>
      <c r="G96" s="281">
        <v>0</v>
      </c>
      <c r="H96" s="281">
        <v>0</v>
      </c>
      <c r="I96" s="281">
        <v>0</v>
      </c>
      <c r="J96" s="281">
        <v>0</v>
      </c>
      <c r="K96" s="281">
        <v>0</v>
      </c>
      <c r="L96" s="281">
        <v>0</v>
      </c>
      <c r="M96" s="281">
        <v>0</v>
      </c>
      <c r="N96" s="281">
        <v>0</v>
      </c>
      <c r="O96" s="281">
        <v>0</v>
      </c>
      <c r="P96" s="281">
        <v>0</v>
      </c>
      <c r="Q96" s="281">
        <v>0</v>
      </c>
      <c r="R96" s="281">
        <v>0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0</v>
      </c>
      <c r="C117" s="234">
        <f t="shared" si="20"/>
        <v>0</v>
      </c>
      <c r="D117" s="234">
        <f t="shared" si="20"/>
        <v>0</v>
      </c>
      <c r="E117" s="234">
        <f t="shared" si="20"/>
        <v>0</v>
      </c>
      <c r="F117" s="234">
        <f t="shared" si="20"/>
        <v>0</v>
      </c>
      <c r="G117" s="234">
        <f t="shared" si="20"/>
        <v>0</v>
      </c>
      <c r="H117" s="234">
        <f t="shared" si="20"/>
        <v>0</v>
      </c>
      <c r="I117" s="234">
        <f t="shared" si="20"/>
        <v>0</v>
      </c>
      <c r="J117" s="234">
        <f t="shared" si="20"/>
        <v>0</v>
      </c>
      <c r="K117" s="234">
        <f t="shared" si="20"/>
        <v>0</v>
      </c>
      <c r="L117" s="234">
        <f t="shared" si="20"/>
        <v>0</v>
      </c>
      <c r="M117" s="234">
        <f t="shared" si="20"/>
        <v>0</v>
      </c>
      <c r="N117" s="234">
        <f t="shared" si="20"/>
        <v>0</v>
      </c>
      <c r="O117" s="234">
        <f t="shared" si="20"/>
        <v>0</v>
      </c>
      <c r="P117" s="234">
        <f t="shared" si="20"/>
        <v>0</v>
      </c>
      <c r="Q117" s="234">
        <f t="shared" si="20"/>
        <v>0</v>
      </c>
      <c r="R117" s="234">
        <f t="shared" si="20"/>
        <v>0</v>
      </c>
      <c r="S117" s="234">
        <f t="shared" si="20"/>
        <v>0</v>
      </c>
      <c r="T117" s="234">
        <f t="shared" si="20"/>
        <v>0</v>
      </c>
      <c r="U117" s="234">
        <f t="shared" si="20"/>
        <v>0</v>
      </c>
      <c r="V117" s="234">
        <f t="shared" si="20"/>
        <v>0</v>
      </c>
      <c r="W117" s="234">
        <f t="shared" si="20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0</v>
      </c>
      <c r="C122" s="270">
        <f t="shared" si="25"/>
        <v>0</v>
      </c>
      <c r="D122" s="270">
        <f t="shared" si="25"/>
        <v>0</v>
      </c>
      <c r="E122" s="270">
        <f t="shared" si="25"/>
        <v>0</v>
      </c>
      <c r="F122" s="270">
        <f t="shared" si="25"/>
        <v>0</v>
      </c>
      <c r="G122" s="270">
        <f t="shared" si="25"/>
        <v>0</v>
      </c>
      <c r="H122" s="270">
        <f t="shared" si="25"/>
        <v>0</v>
      </c>
      <c r="I122" s="270">
        <f t="shared" si="25"/>
        <v>0</v>
      </c>
      <c r="J122" s="270">
        <f t="shared" si="25"/>
        <v>0</v>
      </c>
      <c r="K122" s="270">
        <f t="shared" si="25"/>
        <v>0</v>
      </c>
      <c r="L122" s="270">
        <f t="shared" si="25"/>
        <v>0</v>
      </c>
      <c r="M122" s="270">
        <f t="shared" si="25"/>
        <v>0</v>
      </c>
      <c r="N122" s="270">
        <f t="shared" si="25"/>
        <v>0</v>
      </c>
      <c r="O122" s="270">
        <f t="shared" si="25"/>
        <v>0</v>
      </c>
      <c r="P122" s="270">
        <f t="shared" si="25"/>
        <v>0</v>
      </c>
      <c r="Q122" s="270">
        <f t="shared" si="25"/>
        <v>0</v>
      </c>
      <c r="R122" s="270">
        <f t="shared" si="25"/>
        <v>0</v>
      </c>
      <c r="S122" s="270">
        <f t="shared" si="25"/>
        <v>0</v>
      </c>
      <c r="T122" s="270">
        <f t="shared" si="25"/>
        <v>0</v>
      </c>
      <c r="U122" s="270">
        <f t="shared" si="25"/>
        <v>0</v>
      </c>
      <c r="V122" s="270">
        <f t="shared" si="25"/>
        <v>0</v>
      </c>
      <c r="W122" s="270">
        <f t="shared" si="25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</v>
      </c>
      <c r="C123" s="271">
        <f t="shared" si="26"/>
        <v>0</v>
      </c>
      <c r="D123" s="271">
        <f t="shared" si="26"/>
        <v>0</v>
      </c>
      <c r="E123" s="271">
        <f t="shared" si="26"/>
        <v>0</v>
      </c>
      <c r="F123" s="271">
        <f t="shared" si="26"/>
        <v>0</v>
      </c>
      <c r="G123" s="271">
        <f t="shared" si="26"/>
        <v>0</v>
      </c>
      <c r="H123" s="271">
        <f t="shared" si="26"/>
        <v>0</v>
      </c>
      <c r="I123" s="271">
        <f t="shared" si="26"/>
        <v>0</v>
      </c>
      <c r="J123" s="271">
        <f t="shared" si="26"/>
        <v>0</v>
      </c>
      <c r="K123" s="271">
        <f t="shared" si="26"/>
        <v>0</v>
      </c>
      <c r="L123" s="271">
        <f t="shared" si="26"/>
        <v>0</v>
      </c>
      <c r="M123" s="271">
        <f t="shared" si="26"/>
        <v>0</v>
      </c>
      <c r="N123" s="271">
        <f t="shared" si="26"/>
        <v>0</v>
      </c>
      <c r="O123" s="271">
        <f t="shared" si="26"/>
        <v>0</v>
      </c>
      <c r="P123" s="271">
        <f t="shared" si="26"/>
        <v>0</v>
      </c>
      <c r="Q123" s="271">
        <f t="shared" si="26"/>
        <v>0</v>
      </c>
      <c r="R123" s="271">
        <f t="shared" si="26"/>
        <v>0</v>
      </c>
      <c r="S123" s="271">
        <f t="shared" si="26"/>
        <v>0</v>
      </c>
      <c r="T123" s="271">
        <f t="shared" si="26"/>
        <v>0</v>
      </c>
      <c r="U123" s="271">
        <f t="shared" si="26"/>
        <v>0</v>
      </c>
      <c r="V123" s="271">
        <f t="shared" si="26"/>
        <v>0</v>
      </c>
      <c r="W123" s="271">
        <f t="shared" si="26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</v>
      </c>
      <c r="C125" s="271">
        <f t="shared" si="28"/>
        <v>0</v>
      </c>
      <c r="D125" s="271">
        <f t="shared" si="28"/>
        <v>0</v>
      </c>
      <c r="E125" s="271">
        <f t="shared" si="28"/>
        <v>0</v>
      </c>
      <c r="F125" s="271">
        <f t="shared" si="28"/>
        <v>0</v>
      </c>
      <c r="G125" s="271">
        <f t="shared" si="28"/>
        <v>0</v>
      </c>
      <c r="H125" s="271">
        <f t="shared" si="28"/>
        <v>0</v>
      </c>
      <c r="I125" s="271">
        <f t="shared" si="28"/>
        <v>0</v>
      </c>
      <c r="J125" s="271">
        <f t="shared" si="28"/>
        <v>0</v>
      </c>
      <c r="K125" s="271">
        <f t="shared" si="28"/>
        <v>0</v>
      </c>
      <c r="L125" s="271">
        <f t="shared" si="28"/>
        <v>0</v>
      </c>
      <c r="M125" s="271">
        <f t="shared" si="28"/>
        <v>0</v>
      </c>
      <c r="N125" s="271">
        <f t="shared" si="28"/>
        <v>0</v>
      </c>
      <c r="O125" s="271">
        <f t="shared" si="28"/>
        <v>0</v>
      </c>
      <c r="P125" s="271">
        <f t="shared" si="28"/>
        <v>0</v>
      </c>
      <c r="Q125" s="271">
        <f t="shared" si="28"/>
        <v>0</v>
      </c>
      <c r="R125" s="271">
        <f t="shared" si="28"/>
        <v>0</v>
      </c>
      <c r="S125" s="271">
        <f t="shared" si="28"/>
        <v>0</v>
      </c>
      <c r="T125" s="271">
        <f t="shared" si="28"/>
        <v>0</v>
      </c>
      <c r="U125" s="271">
        <f t="shared" si="28"/>
        <v>0</v>
      </c>
      <c r="V125" s="271">
        <f t="shared" si="28"/>
        <v>0</v>
      </c>
      <c r="W125" s="271">
        <f t="shared" si="28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</v>
      </c>
      <c r="C126" s="272">
        <f t="shared" si="29"/>
        <v>0</v>
      </c>
      <c r="D126" s="272">
        <f t="shared" si="29"/>
        <v>0</v>
      </c>
      <c r="E126" s="272">
        <f t="shared" si="29"/>
        <v>0</v>
      </c>
      <c r="F126" s="272">
        <f t="shared" si="29"/>
        <v>0</v>
      </c>
      <c r="G126" s="272">
        <f t="shared" si="29"/>
        <v>0</v>
      </c>
      <c r="H126" s="272">
        <f t="shared" si="29"/>
        <v>0</v>
      </c>
      <c r="I126" s="272">
        <f t="shared" si="29"/>
        <v>0</v>
      </c>
      <c r="J126" s="272">
        <f t="shared" si="29"/>
        <v>0</v>
      </c>
      <c r="K126" s="272">
        <f t="shared" si="29"/>
        <v>0</v>
      </c>
      <c r="L126" s="272">
        <f t="shared" si="29"/>
        <v>0</v>
      </c>
      <c r="M126" s="272">
        <f t="shared" si="29"/>
        <v>0</v>
      </c>
      <c r="N126" s="272">
        <f t="shared" si="29"/>
        <v>0</v>
      </c>
      <c r="O126" s="272">
        <f t="shared" si="29"/>
        <v>0</v>
      </c>
      <c r="P126" s="272">
        <f t="shared" si="29"/>
        <v>0</v>
      </c>
      <c r="Q126" s="272">
        <f t="shared" si="29"/>
        <v>0</v>
      </c>
      <c r="R126" s="272">
        <f t="shared" si="29"/>
        <v>0</v>
      </c>
      <c r="S126" s="272">
        <f t="shared" si="29"/>
        <v>0</v>
      </c>
      <c r="T126" s="272">
        <f t="shared" si="29"/>
        <v>0</v>
      </c>
      <c r="U126" s="272">
        <f t="shared" si="29"/>
        <v>0</v>
      </c>
      <c r="V126" s="272">
        <f t="shared" si="29"/>
        <v>0</v>
      </c>
      <c r="W126" s="272">
        <f t="shared" si="29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</v>
      </c>
      <c r="C128" s="271">
        <f t="shared" si="31"/>
        <v>0</v>
      </c>
      <c r="D128" s="271">
        <f t="shared" si="31"/>
        <v>0</v>
      </c>
      <c r="E128" s="271">
        <f t="shared" si="31"/>
        <v>0</v>
      </c>
      <c r="F128" s="271">
        <f t="shared" si="31"/>
        <v>0</v>
      </c>
      <c r="G128" s="271">
        <f t="shared" si="31"/>
        <v>0</v>
      </c>
      <c r="H128" s="271">
        <f t="shared" si="31"/>
        <v>0</v>
      </c>
      <c r="I128" s="271">
        <f t="shared" si="31"/>
        <v>0</v>
      </c>
      <c r="J128" s="271">
        <f t="shared" si="31"/>
        <v>0</v>
      </c>
      <c r="K128" s="271">
        <f t="shared" si="31"/>
        <v>0</v>
      </c>
      <c r="L128" s="271">
        <f t="shared" si="31"/>
        <v>0</v>
      </c>
      <c r="M128" s="271">
        <f t="shared" si="31"/>
        <v>0</v>
      </c>
      <c r="N128" s="271">
        <f t="shared" si="31"/>
        <v>0</v>
      </c>
      <c r="O128" s="271">
        <f t="shared" si="31"/>
        <v>0</v>
      </c>
      <c r="P128" s="271">
        <f t="shared" si="31"/>
        <v>0</v>
      </c>
      <c r="Q128" s="271">
        <f t="shared" si="31"/>
        <v>0</v>
      </c>
      <c r="R128" s="271">
        <f t="shared" si="31"/>
        <v>0</v>
      </c>
      <c r="S128" s="271">
        <f t="shared" si="31"/>
        <v>0</v>
      </c>
      <c r="T128" s="271">
        <f t="shared" si="31"/>
        <v>0</v>
      </c>
      <c r="U128" s="271">
        <f t="shared" si="31"/>
        <v>0</v>
      </c>
      <c r="V128" s="271">
        <f t="shared" si="31"/>
        <v>0</v>
      </c>
      <c r="W128" s="271">
        <f t="shared" si="31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</v>
      </c>
      <c r="C129" s="272">
        <f t="shared" si="32"/>
        <v>0</v>
      </c>
      <c r="D129" s="272">
        <f t="shared" si="32"/>
        <v>0</v>
      </c>
      <c r="E129" s="272">
        <f t="shared" si="32"/>
        <v>0</v>
      </c>
      <c r="F129" s="272">
        <f t="shared" si="32"/>
        <v>0</v>
      </c>
      <c r="G129" s="272">
        <f t="shared" si="32"/>
        <v>0</v>
      </c>
      <c r="H129" s="272">
        <f t="shared" si="32"/>
        <v>0</v>
      </c>
      <c r="I129" s="272">
        <f t="shared" si="32"/>
        <v>0</v>
      </c>
      <c r="J129" s="272">
        <f t="shared" si="32"/>
        <v>0</v>
      </c>
      <c r="K129" s="272">
        <f t="shared" si="32"/>
        <v>0</v>
      </c>
      <c r="L129" s="272">
        <f t="shared" si="32"/>
        <v>0</v>
      </c>
      <c r="M129" s="272">
        <f t="shared" si="32"/>
        <v>0</v>
      </c>
      <c r="N129" s="272">
        <f t="shared" si="32"/>
        <v>0</v>
      </c>
      <c r="O129" s="272">
        <f t="shared" si="32"/>
        <v>0</v>
      </c>
      <c r="P129" s="272">
        <f t="shared" si="32"/>
        <v>0</v>
      </c>
      <c r="Q129" s="272">
        <f t="shared" si="32"/>
        <v>0</v>
      </c>
      <c r="R129" s="272">
        <f t="shared" si="32"/>
        <v>0</v>
      </c>
      <c r="S129" s="272">
        <f t="shared" si="32"/>
        <v>0</v>
      </c>
      <c r="T129" s="272">
        <f t="shared" si="32"/>
        <v>0</v>
      </c>
      <c r="U129" s="272">
        <f t="shared" si="32"/>
        <v>0</v>
      </c>
      <c r="V129" s="272">
        <f t="shared" si="32"/>
        <v>0</v>
      </c>
      <c r="W129" s="272">
        <f t="shared" si="32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</v>
      </c>
      <c r="C130" s="272">
        <f t="shared" si="33"/>
        <v>0</v>
      </c>
      <c r="D130" s="272">
        <f t="shared" si="33"/>
        <v>0</v>
      </c>
      <c r="E130" s="272">
        <f t="shared" si="33"/>
        <v>0</v>
      </c>
      <c r="F130" s="272">
        <f t="shared" si="33"/>
        <v>0</v>
      </c>
      <c r="G130" s="272">
        <f t="shared" si="33"/>
        <v>0</v>
      </c>
      <c r="H130" s="272">
        <f t="shared" si="33"/>
        <v>0</v>
      </c>
      <c r="I130" s="272">
        <f t="shared" si="33"/>
        <v>0</v>
      </c>
      <c r="J130" s="272">
        <f t="shared" si="33"/>
        <v>0</v>
      </c>
      <c r="K130" s="272">
        <f t="shared" si="33"/>
        <v>0</v>
      </c>
      <c r="L130" s="272">
        <f t="shared" si="33"/>
        <v>0</v>
      </c>
      <c r="M130" s="272">
        <f t="shared" si="33"/>
        <v>0</v>
      </c>
      <c r="N130" s="272">
        <f t="shared" si="33"/>
        <v>0</v>
      </c>
      <c r="O130" s="272">
        <f t="shared" si="33"/>
        <v>0</v>
      </c>
      <c r="P130" s="272">
        <f t="shared" si="33"/>
        <v>0</v>
      </c>
      <c r="Q130" s="272">
        <f t="shared" si="33"/>
        <v>0</v>
      </c>
      <c r="R130" s="272">
        <f t="shared" si="33"/>
        <v>0</v>
      </c>
      <c r="S130" s="272">
        <f t="shared" si="33"/>
        <v>0</v>
      </c>
      <c r="T130" s="272">
        <f t="shared" si="33"/>
        <v>0</v>
      </c>
      <c r="U130" s="272">
        <f t="shared" si="33"/>
        <v>0</v>
      </c>
      <c r="V130" s="272">
        <f t="shared" si="33"/>
        <v>0</v>
      </c>
      <c r="W130" s="272">
        <f t="shared" si="33"/>
        <v>0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</v>
      </c>
      <c r="C132" s="283">
        <f t="shared" si="35"/>
        <v>0</v>
      </c>
      <c r="D132" s="283">
        <f t="shared" si="35"/>
        <v>0</v>
      </c>
      <c r="E132" s="283">
        <f t="shared" si="35"/>
        <v>0</v>
      </c>
      <c r="F132" s="283">
        <f t="shared" si="35"/>
        <v>0</v>
      </c>
      <c r="G132" s="283">
        <f t="shared" si="35"/>
        <v>0</v>
      </c>
      <c r="H132" s="283">
        <f t="shared" si="35"/>
        <v>0</v>
      </c>
      <c r="I132" s="283">
        <f t="shared" si="35"/>
        <v>0</v>
      </c>
      <c r="J132" s="283">
        <f t="shared" si="35"/>
        <v>0</v>
      </c>
      <c r="K132" s="283">
        <f t="shared" si="35"/>
        <v>0</v>
      </c>
      <c r="L132" s="283">
        <f t="shared" si="35"/>
        <v>0</v>
      </c>
      <c r="M132" s="283">
        <f t="shared" si="35"/>
        <v>0</v>
      </c>
      <c r="N132" s="283">
        <f t="shared" si="35"/>
        <v>0</v>
      </c>
      <c r="O132" s="283">
        <f t="shared" si="35"/>
        <v>0</v>
      </c>
      <c r="P132" s="283">
        <f t="shared" si="35"/>
        <v>0</v>
      </c>
      <c r="Q132" s="283">
        <f t="shared" si="35"/>
        <v>0</v>
      </c>
      <c r="R132" s="283">
        <f t="shared" si="35"/>
        <v>0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0</v>
      </c>
      <c r="C147" s="274">
        <f>IF(C$54=0,0,(C$54-C$96)/ISI_fec!C$54)</f>
        <v>0</v>
      </c>
      <c r="D147" s="274">
        <f>IF(D$54=0,0,(D$54-D$96)/ISI_fec!D$54)</f>
        <v>0</v>
      </c>
      <c r="E147" s="274">
        <f>IF(E$54=0,0,(E$54-E$96)/ISI_fec!E$54)</f>
        <v>0</v>
      </c>
      <c r="F147" s="274">
        <f>IF(F$54=0,0,(F$54-F$96)/ISI_fec!F$54)</f>
        <v>0</v>
      </c>
      <c r="G147" s="274">
        <f>IF(G$54=0,0,(G$54-G$96)/ISI_fec!G$54)</f>
        <v>0</v>
      </c>
      <c r="H147" s="274">
        <f>IF(H$54=0,0,(H$54-H$96)/ISI_fec!H$54)</f>
        <v>0</v>
      </c>
      <c r="I147" s="274">
        <f>IF(I$54=0,0,(I$54-I$96)/ISI_fec!I$54)</f>
        <v>0</v>
      </c>
      <c r="J147" s="274">
        <f>IF(J$54=0,0,(J$54-J$96)/ISI_fec!J$54)</f>
        <v>0</v>
      </c>
      <c r="K147" s="274">
        <f>IF(K$54=0,0,(K$54-K$96)/ISI_fec!K$54)</f>
        <v>0</v>
      </c>
      <c r="L147" s="274">
        <f>IF(L$54=0,0,(L$54-L$96)/ISI_fec!L$54)</f>
        <v>0</v>
      </c>
      <c r="M147" s="274">
        <f>IF(M$54=0,0,(M$54-M$96)/ISI_fec!M$54)</f>
        <v>0</v>
      </c>
      <c r="N147" s="274">
        <f>IF(N$54=0,0,(N$54-N$96)/ISI_fec!N$54)</f>
        <v>0</v>
      </c>
      <c r="O147" s="274">
        <f>IF(O$54=0,0,(O$54-O$96)/ISI_fec!O$54)</f>
        <v>0</v>
      </c>
      <c r="P147" s="274">
        <f>IF(P$54=0,0,(P$54-P$96)/ISI_fec!P$54)</f>
        <v>0</v>
      </c>
      <c r="Q147" s="274">
        <f>IF(Q$54=0,0,(Q$54-Q$96)/ISI_fec!Q$54)</f>
        <v>0</v>
      </c>
      <c r="R147" s="274">
        <f>IF(R$54=0,0,(R$54-R$96)/ISI_fec!R$54)</f>
        <v>0</v>
      </c>
      <c r="S147" s="274">
        <f>IF(S$54=0,0,(S$54-S$96)/ISI_fec!S$54)</f>
        <v>0</v>
      </c>
      <c r="T147" s="274">
        <f>IF(T$54=0,0,(T$54-T$96)/ISI_fec!T$54)</f>
        <v>0</v>
      </c>
      <c r="U147" s="274">
        <f>IF(U$54=0,0,(U$54-U$96)/ISI_fec!U$54)</f>
        <v>0</v>
      </c>
      <c r="V147" s="274">
        <f>IF(V$54=0,0,(V$54-V$96)/ISI_fec!V$54)</f>
        <v>0</v>
      </c>
      <c r="W147" s="274">
        <f>IF(W$54=0,0,(W$54-W$96)/ISI_fec!W$54)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</v>
      </c>
      <c r="C152" s="277">
        <f>IF(C$59=0,0,C$59/ISI_fec!C$59)</f>
        <v>0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</v>
      </c>
      <c r="C153" s="278">
        <f>IF(C$65=0,0,C$65/ISI_fec!C$65)</f>
        <v>0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</v>
      </c>
      <c r="C155" s="278">
        <f>IF(C$72=0,0,C$72/ISI_fec!C$72)</f>
        <v>0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</v>
      </c>
      <c r="C156" s="279">
        <f>IF(C$79=0,0,C$79/ISI_fec!C$79)</f>
        <v>0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MT: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0</v>
      </c>
      <c r="C8" s="244">
        <v>0</v>
      </c>
      <c r="D8" s="244">
        <v>0</v>
      </c>
      <c r="E8" s="244">
        <v>0</v>
      </c>
      <c r="F8" s="244">
        <v>0</v>
      </c>
      <c r="G8" s="244">
        <v>0</v>
      </c>
      <c r="H8" s="244">
        <v>0</v>
      </c>
      <c r="I8" s="244">
        <v>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0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0</v>
      </c>
      <c r="F34" s="244">
        <f t="shared" si="9"/>
        <v>0</v>
      </c>
      <c r="G34" s="244">
        <f t="shared" si="9"/>
        <v>0</v>
      </c>
      <c r="H34" s="244">
        <f t="shared" si="9"/>
        <v>0</v>
      </c>
      <c r="I34" s="244">
        <f t="shared" si="9"/>
        <v>0</v>
      </c>
      <c r="J34" s="244">
        <f t="shared" si="9"/>
        <v>0</v>
      </c>
      <c r="K34" s="244">
        <f t="shared" si="9"/>
        <v>0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0</v>
      </c>
      <c r="P34" s="244">
        <f t="shared" si="9"/>
        <v>0</v>
      </c>
      <c r="Q34" s="244">
        <f t="shared" si="9"/>
        <v>0</v>
      </c>
      <c r="R34" s="244">
        <f t="shared" si="9"/>
        <v>0</v>
      </c>
      <c r="S34" s="244">
        <f t="shared" si="9"/>
        <v>0</v>
      </c>
      <c r="T34" s="244">
        <f t="shared" si="9"/>
        <v>0</v>
      </c>
      <c r="U34" s="244">
        <f t="shared" si="9"/>
        <v>0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0</v>
      </c>
      <c r="C40" s="244">
        <f t="shared" si="14"/>
        <v>0</v>
      </c>
      <c r="D40" s="244">
        <f t="shared" si="14"/>
        <v>0</v>
      </c>
      <c r="E40" s="244">
        <f t="shared" si="14"/>
        <v>0</v>
      </c>
      <c r="F40" s="244">
        <f t="shared" si="14"/>
        <v>0</v>
      </c>
      <c r="G40" s="244">
        <f t="shared" si="14"/>
        <v>0</v>
      </c>
      <c r="H40" s="244">
        <f t="shared" si="14"/>
        <v>0</v>
      </c>
      <c r="I40" s="244">
        <f t="shared" si="14"/>
        <v>0</v>
      </c>
      <c r="J40" s="244">
        <f t="shared" si="14"/>
        <v>0</v>
      </c>
      <c r="K40" s="244">
        <f t="shared" si="14"/>
        <v>0</v>
      </c>
      <c r="L40" s="244">
        <f t="shared" si="14"/>
        <v>0</v>
      </c>
      <c r="M40" s="244">
        <f t="shared" si="14"/>
        <v>0</v>
      </c>
      <c r="N40" s="244">
        <f t="shared" si="14"/>
        <v>0</v>
      </c>
      <c r="O40" s="244">
        <f t="shared" si="14"/>
        <v>0</v>
      </c>
      <c r="P40" s="244">
        <f t="shared" si="14"/>
        <v>0</v>
      </c>
      <c r="Q40" s="244">
        <f t="shared" si="14"/>
        <v>0</v>
      </c>
      <c r="R40" s="244">
        <f t="shared" si="14"/>
        <v>0</v>
      </c>
      <c r="S40" s="244">
        <f t="shared" si="14"/>
        <v>0</v>
      </c>
      <c r="T40" s="244">
        <f t="shared" si="14"/>
        <v>0</v>
      </c>
      <c r="U40" s="244">
        <f t="shared" si="14"/>
        <v>0</v>
      </c>
      <c r="V40" s="244">
        <f t="shared" si="14"/>
        <v>0</v>
      </c>
      <c r="W40" s="244">
        <f t="shared" si="14"/>
        <v>0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0</v>
      </c>
      <c r="C43" s="212">
        <v>0</v>
      </c>
      <c r="D43" s="212">
        <v>0</v>
      </c>
      <c r="E43" s="212">
        <v>0</v>
      </c>
      <c r="F43" s="212">
        <v>0</v>
      </c>
      <c r="G43" s="212">
        <v>0</v>
      </c>
      <c r="H43" s="212">
        <v>0</v>
      </c>
      <c r="I43" s="212">
        <v>0</v>
      </c>
      <c r="J43" s="212">
        <v>0</v>
      </c>
      <c r="K43" s="212">
        <v>0</v>
      </c>
      <c r="L43" s="212">
        <v>0</v>
      </c>
      <c r="M43" s="212">
        <v>0</v>
      </c>
      <c r="N43" s="212">
        <v>0</v>
      </c>
      <c r="O43" s="212">
        <v>0</v>
      </c>
      <c r="P43" s="212">
        <v>0</v>
      </c>
      <c r="Q43" s="212">
        <v>0</v>
      </c>
      <c r="R43" s="212">
        <v>0</v>
      </c>
      <c r="S43" s="212">
        <v>0</v>
      </c>
      <c r="T43" s="212">
        <v>0</v>
      </c>
      <c r="U43" s="212">
        <v>0</v>
      </c>
      <c r="V43" s="212">
        <v>0</v>
      </c>
      <c r="W43" s="212">
        <v>0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0</v>
      </c>
      <c r="C51" s="206">
        <f t="shared" si="16"/>
        <v>0</v>
      </c>
      <c r="D51" s="206">
        <f t="shared" si="16"/>
        <v>0</v>
      </c>
      <c r="E51" s="206">
        <f t="shared" si="16"/>
        <v>0</v>
      </c>
      <c r="F51" s="206">
        <f t="shared" si="16"/>
        <v>0</v>
      </c>
      <c r="G51" s="206">
        <f t="shared" si="16"/>
        <v>0</v>
      </c>
      <c r="H51" s="206">
        <f t="shared" si="16"/>
        <v>0</v>
      </c>
      <c r="I51" s="206">
        <f t="shared" si="16"/>
        <v>0</v>
      </c>
      <c r="J51" s="206">
        <f t="shared" si="16"/>
        <v>0</v>
      </c>
      <c r="K51" s="206">
        <f t="shared" si="16"/>
        <v>0</v>
      </c>
      <c r="L51" s="206">
        <f t="shared" si="16"/>
        <v>0</v>
      </c>
      <c r="M51" s="206">
        <f t="shared" si="16"/>
        <v>0</v>
      </c>
      <c r="N51" s="206">
        <f t="shared" si="16"/>
        <v>0</v>
      </c>
      <c r="O51" s="206">
        <f t="shared" si="16"/>
        <v>0</v>
      </c>
      <c r="P51" s="206">
        <f t="shared" si="16"/>
        <v>0</v>
      </c>
      <c r="Q51" s="206">
        <f t="shared" si="16"/>
        <v>0</v>
      </c>
      <c r="R51" s="206">
        <f t="shared" si="16"/>
        <v>0</v>
      </c>
      <c r="S51" s="206">
        <f t="shared" si="16"/>
        <v>0</v>
      </c>
      <c r="T51" s="206">
        <f t="shared" si="16"/>
        <v>0</v>
      </c>
      <c r="U51" s="206">
        <f t="shared" si="16"/>
        <v>0</v>
      </c>
      <c r="V51" s="206">
        <f t="shared" si="16"/>
        <v>0</v>
      </c>
      <c r="W51" s="206">
        <f t="shared" si="16"/>
        <v>0</v>
      </c>
      <c r="DA51" s="71"/>
    </row>
    <row r="52" spans="1:105" ht="12" customHeight="1" x14ac:dyDescent="0.25">
      <c r="A52" s="18" t="s">
        <v>72</v>
      </c>
      <c r="B52" s="206">
        <v>0</v>
      </c>
      <c r="C52" s="206">
        <v>0</v>
      </c>
      <c r="D52" s="206">
        <v>0</v>
      </c>
      <c r="E52" s="206">
        <v>0</v>
      </c>
      <c r="F52" s="206">
        <v>0</v>
      </c>
      <c r="G52" s="206">
        <v>0</v>
      </c>
      <c r="H52" s="206">
        <v>0</v>
      </c>
      <c r="I52" s="206">
        <v>0</v>
      </c>
      <c r="J52" s="206">
        <v>0</v>
      </c>
      <c r="K52" s="206">
        <v>0</v>
      </c>
      <c r="L52" s="206">
        <v>0</v>
      </c>
      <c r="M52" s="206">
        <v>0</v>
      </c>
      <c r="N52" s="206">
        <v>0</v>
      </c>
      <c r="O52" s="206">
        <v>0</v>
      </c>
      <c r="P52" s="206">
        <v>0</v>
      </c>
      <c r="Q52" s="206">
        <v>0</v>
      </c>
      <c r="R52" s="206">
        <v>0</v>
      </c>
      <c r="S52" s="206">
        <v>0</v>
      </c>
      <c r="T52" s="206">
        <v>0</v>
      </c>
      <c r="U52" s="206">
        <v>0</v>
      </c>
      <c r="V52" s="206">
        <v>0</v>
      </c>
      <c r="W52" s="206">
        <v>0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0</v>
      </c>
      <c r="C62" s="209">
        <v>0</v>
      </c>
      <c r="D62" s="209">
        <v>0</v>
      </c>
      <c r="E62" s="209">
        <v>0</v>
      </c>
      <c r="F62" s="209">
        <v>0</v>
      </c>
      <c r="G62" s="209">
        <v>0</v>
      </c>
      <c r="H62" s="209">
        <v>0</v>
      </c>
      <c r="I62" s="209">
        <v>0</v>
      </c>
      <c r="J62" s="209">
        <v>0</v>
      </c>
      <c r="K62" s="209">
        <v>0</v>
      </c>
      <c r="L62" s="209">
        <v>0</v>
      </c>
      <c r="M62" s="209">
        <v>0</v>
      </c>
      <c r="N62" s="209">
        <v>0</v>
      </c>
      <c r="O62" s="209">
        <v>0</v>
      </c>
      <c r="P62" s="209"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0</v>
      </c>
      <c r="C63" s="286">
        <f t="shared" si="18"/>
        <v>0</v>
      </c>
      <c r="D63" s="286">
        <f t="shared" si="18"/>
        <v>0</v>
      </c>
      <c r="E63" s="286">
        <f t="shared" si="18"/>
        <v>0</v>
      </c>
      <c r="F63" s="286">
        <f t="shared" si="18"/>
        <v>0</v>
      </c>
      <c r="G63" s="286">
        <f t="shared" si="18"/>
        <v>0</v>
      </c>
      <c r="H63" s="286">
        <f t="shared" si="18"/>
        <v>0</v>
      </c>
      <c r="I63" s="286">
        <f t="shared" si="18"/>
        <v>0</v>
      </c>
      <c r="J63" s="286">
        <f t="shared" si="18"/>
        <v>0</v>
      </c>
      <c r="K63" s="286">
        <f t="shared" si="18"/>
        <v>0</v>
      </c>
      <c r="L63" s="286">
        <f t="shared" si="18"/>
        <v>0</v>
      </c>
      <c r="M63" s="286">
        <f t="shared" si="18"/>
        <v>0</v>
      </c>
      <c r="N63" s="286">
        <f t="shared" si="18"/>
        <v>0</v>
      </c>
      <c r="O63" s="286">
        <f t="shared" si="18"/>
        <v>0</v>
      </c>
      <c r="P63" s="286">
        <f t="shared" si="18"/>
        <v>0</v>
      </c>
      <c r="Q63" s="286">
        <f t="shared" si="18"/>
        <v>0</v>
      </c>
      <c r="R63" s="286">
        <f t="shared" si="18"/>
        <v>0</v>
      </c>
      <c r="S63" s="286">
        <f t="shared" si="18"/>
        <v>0</v>
      </c>
      <c r="T63" s="286">
        <f t="shared" si="18"/>
        <v>0</v>
      </c>
      <c r="U63" s="286">
        <f t="shared" si="18"/>
        <v>0</v>
      </c>
      <c r="V63" s="286">
        <f t="shared" si="18"/>
        <v>0</v>
      </c>
      <c r="W63" s="286">
        <f t="shared" si="18"/>
        <v>0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0</v>
      </c>
      <c r="C68" s="244">
        <f>NFM_fec!C115</f>
        <v>0</v>
      </c>
      <c r="D68" s="244">
        <f>NFM_fec!D115</f>
        <v>0</v>
      </c>
      <c r="E68" s="244">
        <f>NFM_fec!E115</f>
        <v>0</v>
      </c>
      <c r="F68" s="244">
        <f>NFM_fec!F115</f>
        <v>0</v>
      </c>
      <c r="G68" s="244">
        <f>NFM_fec!G115</f>
        <v>0</v>
      </c>
      <c r="H68" s="244">
        <f>NFM_fec!H115</f>
        <v>0</v>
      </c>
      <c r="I68" s="244">
        <f>NFM_fec!I115</f>
        <v>0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</v>
      </c>
      <c r="Q68" s="244">
        <f>NFM_fec!Q115</f>
        <v>0</v>
      </c>
      <c r="R68" s="244">
        <f>NFM_fec!R115</f>
        <v>0</v>
      </c>
      <c r="S68" s="244">
        <f>NFM_fec!S115</f>
        <v>0</v>
      </c>
      <c r="T68" s="244">
        <f>NFM_fec!T115</f>
        <v>0</v>
      </c>
      <c r="U68" s="244">
        <f>NFM_fec!U115</f>
        <v>0</v>
      </c>
      <c r="V68" s="244">
        <f>NFM_fec!V115</f>
        <v>0</v>
      </c>
      <c r="W68" s="244">
        <f>NFM_fec!W115</f>
        <v>0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0</v>
      </c>
      <c r="C70" s="205">
        <f t="shared" si="20"/>
        <v>0</v>
      </c>
      <c r="D70" s="205">
        <f t="shared" si="20"/>
        <v>0</v>
      </c>
      <c r="E70" s="205">
        <f t="shared" si="20"/>
        <v>0</v>
      </c>
      <c r="F70" s="205">
        <f t="shared" si="20"/>
        <v>0</v>
      </c>
      <c r="G70" s="205">
        <f t="shared" si="20"/>
        <v>0</v>
      </c>
      <c r="H70" s="205">
        <f t="shared" si="20"/>
        <v>0</v>
      </c>
      <c r="I70" s="205">
        <f t="shared" si="20"/>
        <v>0</v>
      </c>
      <c r="J70" s="205">
        <f t="shared" si="20"/>
        <v>0</v>
      </c>
      <c r="K70" s="205">
        <f t="shared" si="20"/>
        <v>0</v>
      </c>
      <c r="L70" s="205">
        <f t="shared" si="20"/>
        <v>0</v>
      </c>
      <c r="M70" s="205">
        <f t="shared" si="20"/>
        <v>0</v>
      </c>
      <c r="N70" s="205">
        <f t="shared" si="20"/>
        <v>0</v>
      </c>
      <c r="O70" s="205">
        <f t="shared" si="20"/>
        <v>0</v>
      </c>
      <c r="P70" s="205">
        <f t="shared" si="20"/>
        <v>0</v>
      </c>
      <c r="Q70" s="205">
        <f t="shared" si="20"/>
        <v>0</v>
      </c>
      <c r="R70" s="205">
        <f t="shared" si="20"/>
        <v>0</v>
      </c>
      <c r="S70" s="205">
        <f t="shared" si="20"/>
        <v>0</v>
      </c>
      <c r="T70" s="205">
        <f t="shared" si="20"/>
        <v>0</v>
      </c>
      <c r="U70" s="205">
        <f t="shared" si="20"/>
        <v>0</v>
      </c>
      <c r="V70" s="205">
        <f t="shared" si="20"/>
        <v>0</v>
      </c>
      <c r="W70" s="205">
        <f t="shared" si="20"/>
        <v>0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0</v>
      </c>
      <c r="C71" s="215">
        <f>NFM_emi!C5+(NFM_emi!C34-NFM_emi!C70)+NFM_emi!C72+(NFM_emi!C115-NFM_emi!C158)</f>
        <v>0</v>
      </c>
      <c r="D71" s="215">
        <f>NFM_emi!D5+(NFM_emi!D34-NFM_emi!D70)+NFM_emi!D72+(NFM_emi!D115-NFM_emi!D158)</f>
        <v>0</v>
      </c>
      <c r="E71" s="215">
        <f>NFM_emi!E5+(NFM_emi!E34-NFM_emi!E70)+NFM_emi!E72+(NFM_emi!E115-NFM_emi!E158)</f>
        <v>0</v>
      </c>
      <c r="F71" s="215">
        <f>NFM_emi!F5+(NFM_emi!F34-NFM_emi!F70)+NFM_emi!F72+(NFM_emi!F115-NFM_emi!F158)</f>
        <v>0</v>
      </c>
      <c r="G71" s="215">
        <f>NFM_emi!G5+(NFM_emi!G34-NFM_emi!G70)+NFM_emi!G72+(NFM_emi!G115-NFM_emi!G158)</f>
        <v>0</v>
      </c>
      <c r="H71" s="215">
        <f>NFM_emi!H5+(NFM_emi!H34-NFM_emi!H70)+NFM_emi!H72+(NFM_emi!H115-NFM_emi!H158)</f>
        <v>0</v>
      </c>
      <c r="I71" s="215">
        <f>NFM_emi!I5+(NFM_emi!I34-NFM_emi!I70)+NFM_emi!I72+(NFM_emi!I115-NFM_emi!I158)</f>
        <v>0</v>
      </c>
      <c r="J71" s="215">
        <f>NFM_emi!J5+(NFM_emi!J34-NFM_emi!J70)+NFM_emi!J72+(NFM_emi!J115-NFM_emi!J158)</f>
        <v>0</v>
      </c>
      <c r="K71" s="215">
        <f>NFM_emi!K5+(NFM_emi!K34-NFM_emi!K70)+NFM_emi!K72+(NFM_emi!K115-NFM_emi!K158)</f>
        <v>0</v>
      </c>
      <c r="L71" s="215">
        <f>NFM_emi!L5+(NFM_emi!L34-NFM_emi!L70)+NFM_emi!L72+(NFM_emi!L115-NFM_emi!L158)</f>
        <v>0</v>
      </c>
      <c r="M71" s="215">
        <f>NFM_emi!M5+(NFM_emi!M34-NFM_emi!M70)+NFM_emi!M72+(NFM_emi!M115-NFM_emi!M158)</f>
        <v>0</v>
      </c>
      <c r="N71" s="215">
        <f>NFM_emi!N5+(NFM_emi!N34-NFM_emi!N70)+NFM_emi!N72+(NFM_emi!N115-NFM_emi!N158)</f>
        <v>0</v>
      </c>
      <c r="O71" s="215">
        <f>NFM_emi!O5+(NFM_emi!O34-NFM_emi!O70)+NFM_emi!O72+(NFM_emi!O115-NFM_emi!O158)</f>
        <v>0</v>
      </c>
      <c r="P71" s="215">
        <f>NFM_emi!P5+(NFM_emi!P34-NFM_emi!P70)+NFM_emi!P72+(NFM_emi!P115-NFM_emi!P158)</f>
        <v>0</v>
      </c>
      <c r="Q71" s="215">
        <f>NFM_emi!Q5+(NFM_emi!Q34-NFM_emi!Q70)+NFM_emi!Q72+(NFM_emi!Q115-NFM_emi!Q158)</f>
        <v>0</v>
      </c>
      <c r="R71" s="215">
        <f>NFM_emi!R5+(NFM_emi!R34-NFM_emi!R70)+NFM_emi!R72+(NFM_emi!R115-NFM_emi!R158)</f>
        <v>0</v>
      </c>
      <c r="S71" s="215">
        <f>NFM_emi!S5+(NFM_emi!S34-NFM_emi!S70)+NFM_emi!S72+(NFM_emi!S115-NFM_emi!S158)</f>
        <v>0</v>
      </c>
      <c r="T71" s="215">
        <f>NFM_emi!T5+(NFM_emi!T34-NFM_emi!T70)+NFM_emi!T72+(NFM_emi!T115-NFM_emi!T158)</f>
        <v>0</v>
      </c>
      <c r="U71" s="215">
        <f>NFM_emi!U5+(NFM_emi!U34-NFM_emi!U70)+NFM_emi!U72+(NFM_emi!U115-NFM_emi!U158)</f>
        <v>0</v>
      </c>
      <c r="V71" s="215">
        <f>NFM_emi!V5+(NFM_emi!V34-NFM_emi!V70)+NFM_emi!V72+(NFM_emi!V115-NFM_emi!V158)</f>
        <v>0</v>
      </c>
      <c r="W71" s="215">
        <f>NFM_emi!W5+(NFM_emi!W34-NFM_emi!W70)+NFM_emi!W72+(NFM_emi!W115-NFM_emi!W158)</f>
        <v>0</v>
      </c>
      <c r="DA71" s="85"/>
    </row>
    <row r="72" spans="1:105" ht="12" customHeight="1" x14ac:dyDescent="0.25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0</v>
      </c>
      <c r="C73" s="212">
        <f t="shared" si="21"/>
        <v>0</v>
      </c>
      <c r="D73" s="212">
        <f t="shared" si="21"/>
        <v>0</v>
      </c>
      <c r="E73" s="212">
        <f t="shared" si="21"/>
        <v>0</v>
      </c>
      <c r="F73" s="212">
        <f t="shared" si="21"/>
        <v>0</v>
      </c>
      <c r="G73" s="212">
        <f t="shared" si="21"/>
        <v>0</v>
      </c>
      <c r="H73" s="212">
        <f t="shared" si="21"/>
        <v>0</v>
      </c>
      <c r="I73" s="212">
        <f t="shared" si="21"/>
        <v>0</v>
      </c>
      <c r="J73" s="212">
        <f t="shared" si="21"/>
        <v>0</v>
      </c>
      <c r="K73" s="212">
        <f t="shared" si="21"/>
        <v>0</v>
      </c>
      <c r="L73" s="212">
        <f t="shared" si="21"/>
        <v>0</v>
      </c>
      <c r="M73" s="212">
        <f t="shared" si="21"/>
        <v>0</v>
      </c>
      <c r="N73" s="212">
        <f t="shared" si="21"/>
        <v>0</v>
      </c>
      <c r="O73" s="212">
        <f t="shared" si="21"/>
        <v>0</v>
      </c>
      <c r="P73" s="212">
        <f t="shared" si="21"/>
        <v>0</v>
      </c>
      <c r="Q73" s="212">
        <f t="shared" si="21"/>
        <v>0</v>
      </c>
      <c r="R73" s="212">
        <f t="shared" si="21"/>
        <v>0</v>
      </c>
      <c r="S73" s="212">
        <f t="shared" si="21"/>
        <v>0</v>
      </c>
      <c r="T73" s="212">
        <f t="shared" si="21"/>
        <v>0</v>
      </c>
      <c r="U73" s="212">
        <f t="shared" si="21"/>
        <v>0</v>
      </c>
      <c r="V73" s="212">
        <f t="shared" si="21"/>
        <v>0</v>
      </c>
      <c r="W73" s="212">
        <f t="shared" si="21"/>
        <v>0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0</v>
      </c>
      <c r="C78" s="244">
        <f>NFM_emi!C$115</f>
        <v>0</v>
      </c>
      <c r="D78" s="244">
        <f>NFM_emi!D$115</f>
        <v>0</v>
      </c>
      <c r="E78" s="244">
        <f>NFM_emi!E$115</f>
        <v>0</v>
      </c>
      <c r="F78" s="244">
        <f>NFM_emi!F$115</f>
        <v>0</v>
      </c>
      <c r="G78" s="244">
        <f>NFM_emi!G$115</f>
        <v>0</v>
      </c>
      <c r="H78" s="244">
        <f>NFM_emi!H$115</f>
        <v>0</v>
      </c>
      <c r="I78" s="244">
        <f>NFM_emi!I$115</f>
        <v>0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</v>
      </c>
      <c r="Q78" s="244">
        <f>NFM_emi!Q$115</f>
        <v>0</v>
      </c>
      <c r="R78" s="244">
        <f>NFM_emi!R$115</f>
        <v>0</v>
      </c>
      <c r="S78" s="244">
        <f>NFM_emi!S$115</f>
        <v>0</v>
      </c>
      <c r="T78" s="244">
        <f>NFM_emi!T$115</f>
        <v>0</v>
      </c>
      <c r="U78" s="244">
        <f>NFM_emi!U$115</f>
        <v>0</v>
      </c>
      <c r="V78" s="244">
        <f>NFM_emi!V$115</f>
        <v>0</v>
      </c>
      <c r="W78" s="244">
        <f>NFM_emi!W$115</f>
        <v>0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 t="str">
        <f t="shared" ref="B83:W83" si="25">IF(B$8=0,"",B$8/B$15*1000)</f>
        <v/>
      </c>
      <c r="C83" s="291" t="str">
        <f t="shared" si="25"/>
        <v/>
      </c>
      <c r="D83" s="291" t="str">
        <f t="shared" si="25"/>
        <v/>
      </c>
      <c r="E83" s="291" t="str">
        <f t="shared" si="25"/>
        <v/>
      </c>
      <c r="F83" s="291" t="str">
        <f t="shared" si="25"/>
        <v/>
      </c>
      <c r="G83" s="291" t="str">
        <f t="shared" si="25"/>
        <v/>
      </c>
      <c r="H83" s="291" t="str">
        <f t="shared" si="25"/>
        <v/>
      </c>
      <c r="I83" s="291" t="str">
        <f t="shared" si="25"/>
        <v/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 t="str">
        <f t="shared" si="25"/>
        <v/>
      </c>
      <c r="Q83" s="291" t="str">
        <f t="shared" si="25"/>
        <v/>
      </c>
      <c r="R83" s="291" t="str">
        <f t="shared" si="25"/>
        <v/>
      </c>
      <c r="S83" s="291" t="str">
        <f t="shared" si="25"/>
        <v/>
      </c>
      <c r="T83" s="291" t="str">
        <f t="shared" si="25"/>
        <v/>
      </c>
      <c r="U83" s="291" t="str">
        <f t="shared" si="25"/>
        <v/>
      </c>
      <c r="V83" s="291" t="str">
        <f t="shared" si="25"/>
        <v/>
      </c>
      <c r="W83" s="291" t="str">
        <f t="shared" si="25"/>
        <v/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 t="str">
        <f t="shared" ref="B89:W89" si="30">IF(B$68=0,"",B$68/B$15)</f>
        <v/>
      </c>
      <c r="C89" s="255" t="str">
        <f t="shared" si="30"/>
        <v/>
      </c>
      <c r="D89" s="255" t="str">
        <f t="shared" si="30"/>
        <v/>
      </c>
      <c r="E89" s="255" t="str">
        <f t="shared" si="30"/>
        <v/>
      </c>
      <c r="F89" s="255" t="str">
        <f t="shared" si="30"/>
        <v/>
      </c>
      <c r="G89" s="255" t="str">
        <f t="shared" si="30"/>
        <v/>
      </c>
      <c r="H89" s="255" t="str">
        <f t="shared" si="30"/>
        <v/>
      </c>
      <c r="I89" s="255" t="str">
        <f t="shared" si="30"/>
        <v/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 t="str">
        <f t="shared" si="30"/>
        <v/>
      </c>
      <c r="Q89" s="255" t="str">
        <f t="shared" si="30"/>
        <v/>
      </c>
      <c r="R89" s="255" t="str">
        <f t="shared" si="30"/>
        <v/>
      </c>
      <c r="S89" s="255" t="str">
        <f t="shared" si="30"/>
        <v/>
      </c>
      <c r="T89" s="255" t="str">
        <f t="shared" si="30"/>
        <v/>
      </c>
      <c r="U89" s="255" t="str">
        <f t="shared" si="30"/>
        <v/>
      </c>
      <c r="V89" s="255" t="str">
        <f t="shared" si="30"/>
        <v/>
      </c>
      <c r="W89" s="255" t="str">
        <f t="shared" si="30"/>
        <v/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 t="str">
        <f>IF(NFM_ued!B$115=0,"",NFM_ued!B$115/B$15)</f>
        <v/>
      </c>
      <c r="C95" s="255" t="str">
        <f>IF(NFM_ued!C$115=0,"",NFM_ued!C$115/C$15)</f>
        <v/>
      </c>
      <c r="D95" s="255" t="str">
        <f>IF(NFM_ued!D$115=0,"",NFM_ued!D$115/D$15)</f>
        <v/>
      </c>
      <c r="E95" s="255" t="str">
        <f>IF(NFM_ued!E$115=0,"",NFM_ued!E$115/E$15)</f>
        <v/>
      </c>
      <c r="F95" s="255" t="str">
        <f>IF(NFM_ued!F$115=0,"",NFM_ued!F$115/F$15)</f>
        <v/>
      </c>
      <c r="G95" s="255" t="str">
        <f>IF(NFM_ued!G$115=0,"",NFM_ued!G$115/G$15)</f>
        <v/>
      </c>
      <c r="H95" s="255" t="str">
        <f>IF(NFM_ued!H$115=0,"",NFM_ued!H$115/H$15)</f>
        <v/>
      </c>
      <c r="I95" s="255" t="str">
        <f>IF(NFM_ued!I$115=0,"",NFM_ued!I$115/I$15)</f>
        <v/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 t="str">
        <f>IF(NFM_ued!P$115=0,"",NFM_ued!P$115/P$15)</f>
        <v/>
      </c>
      <c r="Q95" s="255" t="str">
        <f>IF(NFM_ued!Q$115=0,"",NFM_ued!Q$115/Q$15)</f>
        <v/>
      </c>
      <c r="R95" s="255" t="str">
        <f>IF(NFM_ued!R$115=0,"",NFM_ued!R$115/R$15)</f>
        <v/>
      </c>
      <c r="S95" s="255" t="str">
        <f>IF(NFM_ued!S$115=0,"",NFM_ued!S$115/S$15)</f>
        <v/>
      </c>
      <c r="T95" s="255" t="str">
        <f>IF(NFM_ued!T$115=0,"",NFM_ued!T$115/T$15)</f>
        <v/>
      </c>
      <c r="U95" s="255" t="str">
        <f>IF(NFM_ued!U$115=0,"",NFM_ued!U$115/U$15)</f>
        <v/>
      </c>
      <c r="V95" s="255" t="str">
        <f>IF(NFM_ued!V$115=0,"",NFM_ued!V$115/V$15)</f>
        <v/>
      </c>
      <c r="W95" s="255" t="str">
        <f>IF(NFM_ued!W$115=0,"",NFM_ued!W$115/W$15)</f>
        <v/>
      </c>
      <c r="DA95" s="84"/>
    </row>
    <row r="96" spans="1:105" ht="12" customHeight="1" x14ac:dyDescent="0.25">
      <c r="A96" s="110" t="s">
        <v>88</v>
      </c>
      <c r="B96" s="294" t="str">
        <f t="shared" ref="B96:W96" si="31">IF(B$63=0,"",B$73/B$63)</f>
        <v/>
      </c>
      <c r="C96" s="294" t="str">
        <f t="shared" si="31"/>
        <v/>
      </c>
      <c r="D96" s="294" t="str">
        <f t="shared" si="31"/>
        <v/>
      </c>
      <c r="E96" s="294" t="str">
        <f t="shared" si="31"/>
        <v/>
      </c>
      <c r="F96" s="294" t="str">
        <f t="shared" si="31"/>
        <v/>
      </c>
      <c r="G96" s="294" t="str">
        <f t="shared" si="31"/>
        <v/>
      </c>
      <c r="H96" s="294" t="str">
        <f t="shared" si="31"/>
        <v/>
      </c>
      <c r="I96" s="294" t="str">
        <f t="shared" si="31"/>
        <v/>
      </c>
      <c r="J96" s="294" t="str">
        <f t="shared" si="31"/>
        <v/>
      </c>
      <c r="K96" s="294" t="str">
        <f t="shared" si="31"/>
        <v/>
      </c>
      <c r="L96" s="294" t="str">
        <f t="shared" si="31"/>
        <v/>
      </c>
      <c r="M96" s="294" t="str">
        <f t="shared" si="31"/>
        <v/>
      </c>
      <c r="N96" s="294" t="str">
        <f t="shared" si="31"/>
        <v/>
      </c>
      <c r="O96" s="294" t="str">
        <f t="shared" si="31"/>
        <v/>
      </c>
      <c r="P96" s="294" t="str">
        <f t="shared" si="31"/>
        <v/>
      </c>
      <c r="Q96" s="294" t="str">
        <f t="shared" si="31"/>
        <v/>
      </c>
      <c r="R96" s="294" t="str">
        <f t="shared" si="31"/>
        <v/>
      </c>
      <c r="S96" s="294" t="str">
        <f t="shared" si="31"/>
        <v/>
      </c>
      <c r="T96" s="294" t="str">
        <f t="shared" si="31"/>
        <v/>
      </c>
      <c r="U96" s="294" t="str">
        <f t="shared" si="31"/>
        <v/>
      </c>
      <c r="V96" s="294" t="str">
        <f t="shared" si="31"/>
        <v/>
      </c>
      <c r="W96" s="294" t="str">
        <f t="shared" si="31"/>
        <v/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 t="str">
        <f t="shared" ref="B101:W101" si="36">IF(B$68=0,"",B$78/B$68)</f>
        <v/>
      </c>
      <c r="C101" s="258" t="str">
        <f t="shared" si="36"/>
        <v/>
      </c>
      <c r="D101" s="258" t="str">
        <f t="shared" si="36"/>
        <v/>
      </c>
      <c r="E101" s="258" t="str">
        <f t="shared" si="36"/>
        <v/>
      </c>
      <c r="F101" s="258" t="str">
        <f t="shared" si="36"/>
        <v/>
      </c>
      <c r="G101" s="258" t="str">
        <f t="shared" si="36"/>
        <v/>
      </c>
      <c r="H101" s="258" t="str">
        <f t="shared" si="36"/>
        <v/>
      </c>
      <c r="I101" s="258" t="str">
        <f t="shared" si="36"/>
        <v/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 t="str">
        <f t="shared" si="36"/>
        <v/>
      </c>
      <c r="Q101" s="258" t="str">
        <f t="shared" si="36"/>
        <v/>
      </c>
      <c r="R101" s="258" t="str">
        <f t="shared" si="36"/>
        <v/>
      </c>
      <c r="S101" s="258" t="str">
        <f t="shared" si="36"/>
        <v/>
      </c>
      <c r="T101" s="258" t="str">
        <f t="shared" si="36"/>
        <v/>
      </c>
      <c r="U101" s="258" t="str">
        <f t="shared" si="36"/>
        <v/>
      </c>
      <c r="V101" s="258" t="str">
        <f t="shared" si="36"/>
        <v/>
      </c>
      <c r="W101" s="258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MT: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593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594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595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596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597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603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605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612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614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616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622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630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0</v>
      </c>
      <c r="C253" s="274">
        <f t="shared" si="60"/>
        <v>0</v>
      </c>
      <c r="D253" s="274">
        <f t="shared" si="60"/>
        <v>0</v>
      </c>
      <c r="E253" s="274">
        <f t="shared" si="60"/>
        <v>0</v>
      </c>
      <c r="F253" s="274">
        <f t="shared" si="60"/>
        <v>0</v>
      </c>
      <c r="G253" s="274">
        <f t="shared" si="60"/>
        <v>0</v>
      </c>
      <c r="H253" s="274">
        <f t="shared" si="60"/>
        <v>0</v>
      </c>
      <c r="I253" s="274">
        <f t="shared" si="60"/>
        <v>0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0</v>
      </c>
      <c r="Q253" s="274">
        <f t="shared" si="60"/>
        <v>0</v>
      </c>
      <c r="R253" s="274">
        <f t="shared" si="60"/>
        <v>0</v>
      </c>
      <c r="S253" s="274">
        <f t="shared" si="60"/>
        <v>0</v>
      </c>
      <c r="T253" s="274">
        <f t="shared" si="60"/>
        <v>0</v>
      </c>
      <c r="U253" s="274">
        <f t="shared" si="60"/>
        <v>0</v>
      </c>
      <c r="V253" s="274">
        <f t="shared" si="60"/>
        <v>0</v>
      </c>
      <c r="W253" s="274">
        <f t="shared" si="60"/>
        <v>0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</v>
      </c>
      <c r="C254" s="275">
        <f>IF(C$116=0,0,C$116/NFM!C$15*1000)</f>
        <v>0</v>
      </c>
      <c r="D254" s="275">
        <f>IF(D$116=0,0,D$116/NFM!D$15*1000)</f>
        <v>0</v>
      </c>
      <c r="E254" s="275">
        <f>IF(E$116=0,0,E$116/NFM!E$15*1000)</f>
        <v>0</v>
      </c>
      <c r="F254" s="275">
        <f>IF(F$116=0,0,F$116/NFM!F$15*1000)</f>
        <v>0</v>
      </c>
      <c r="G254" s="275">
        <f>IF(G$116=0,0,G$116/NFM!G$15*1000)</f>
        <v>0</v>
      </c>
      <c r="H254" s="275">
        <f>IF(H$116=0,0,H$116/NFM!H$15*1000)</f>
        <v>0</v>
      </c>
      <c r="I254" s="275">
        <f>IF(I$116=0,0,I$116/NFM!I$15*1000)</f>
        <v>0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</v>
      </c>
      <c r="Q254" s="275">
        <f>IF(Q$116=0,0,Q$116/NFM!Q$15*1000)</f>
        <v>0</v>
      </c>
      <c r="R254" s="275">
        <f>IF(R$116=0,0,R$116/NFM!R$15*1000)</f>
        <v>0</v>
      </c>
      <c r="S254" s="275">
        <f>IF(S$116=0,0,S$116/NFM!S$15*1000)</f>
        <v>0</v>
      </c>
      <c r="T254" s="275">
        <f>IF(T$116=0,0,T$116/NFM!T$15*1000)</f>
        <v>0</v>
      </c>
      <c r="U254" s="275">
        <f>IF(U$116=0,0,U$116/NFM!U$15*1000)</f>
        <v>0</v>
      </c>
      <c r="V254" s="275">
        <f>IF(V$116=0,0,V$116/NFM!V$15*1000)</f>
        <v>0</v>
      </c>
      <c r="W254" s="275">
        <f>IF(W$116=0,0,W$116/NFM!W$15*1000)</f>
        <v>0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</v>
      </c>
      <c r="C255" s="276">
        <f>IF(C$117=0,0,C$117/NFM!C$15*1000)</f>
        <v>0</v>
      </c>
      <c r="D255" s="276">
        <f>IF(D$117=0,0,D$117/NFM!D$15*1000)</f>
        <v>0</v>
      </c>
      <c r="E255" s="276">
        <f>IF(E$117=0,0,E$117/NFM!E$15*1000)</f>
        <v>0</v>
      </c>
      <c r="F255" s="276">
        <f>IF(F$117=0,0,F$117/NFM!F$15*1000)</f>
        <v>0</v>
      </c>
      <c r="G255" s="276">
        <f>IF(G$117=0,0,G$117/NFM!G$15*1000)</f>
        <v>0</v>
      </c>
      <c r="H255" s="276">
        <f>IF(H$117=0,0,H$117/NFM!H$15*1000)</f>
        <v>0</v>
      </c>
      <c r="I255" s="276">
        <f>IF(I$117=0,0,I$117/NFM!I$15*1000)</f>
        <v>0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</v>
      </c>
      <c r="Q255" s="276">
        <f>IF(Q$117=0,0,Q$117/NFM!Q$15*1000)</f>
        <v>0</v>
      </c>
      <c r="R255" s="276">
        <f>IF(R$117=0,0,R$117/NFM!R$15*1000)</f>
        <v>0</v>
      </c>
      <c r="S255" s="276">
        <f>IF(S$117=0,0,S$117/NFM!S$15*1000)</f>
        <v>0</v>
      </c>
      <c r="T255" s="276">
        <f>IF(T$117=0,0,T$117/NFM!T$15*1000)</f>
        <v>0</v>
      </c>
      <c r="U255" s="276">
        <f>IF(U$117=0,0,U$117/NFM!U$15*1000)</f>
        <v>0</v>
      </c>
      <c r="V255" s="276">
        <f>IF(V$117=0,0,V$117/NFM!V$15*1000)</f>
        <v>0</v>
      </c>
      <c r="W255" s="276">
        <f>IF(W$117=0,0,W$117/NFM!W$15*1000)</f>
        <v>0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0</v>
      </c>
      <c r="C256" s="276">
        <f>IF(C$118=0,0,C$118/NFM!C$15*1000)</f>
        <v>0</v>
      </c>
      <c r="D256" s="276">
        <f>IF(D$118=0,0,D$118/NFM!D$15*1000)</f>
        <v>0</v>
      </c>
      <c r="E256" s="276">
        <f>IF(E$118=0,0,E$118/NFM!E$15*1000)</f>
        <v>0</v>
      </c>
      <c r="F256" s="276">
        <f>IF(F$118=0,0,F$118/NFM!F$15*1000)</f>
        <v>0</v>
      </c>
      <c r="G256" s="276">
        <f>IF(G$118=0,0,G$118/NFM!G$15*1000)</f>
        <v>0</v>
      </c>
      <c r="H256" s="276">
        <f>IF(H$118=0,0,H$118/NFM!H$15*1000)</f>
        <v>0</v>
      </c>
      <c r="I256" s="276">
        <f>IF(I$118=0,0,I$118/NFM!I$15*1000)</f>
        <v>0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0</v>
      </c>
      <c r="Q256" s="276">
        <f>IF(Q$118=0,0,Q$118/NFM!Q$15*1000)</f>
        <v>0</v>
      </c>
      <c r="R256" s="276">
        <f>IF(R$118=0,0,R$118/NFM!R$15*1000)</f>
        <v>0</v>
      </c>
      <c r="S256" s="276">
        <f>IF(S$118=0,0,S$118/NFM!S$15*1000)</f>
        <v>0</v>
      </c>
      <c r="T256" s="276">
        <f>IF(T$118=0,0,T$118/NFM!T$15*1000)</f>
        <v>0</v>
      </c>
      <c r="U256" s="276">
        <f>IF(U$118=0,0,U$118/NFM!U$15*1000)</f>
        <v>0</v>
      </c>
      <c r="V256" s="276">
        <f>IF(V$118=0,0,V$118/NFM!V$15*1000)</f>
        <v>0</v>
      </c>
      <c r="W256" s="276">
        <f>IF(W$118=0,0,W$118/NFM!W$15*1000)</f>
        <v>0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</v>
      </c>
      <c r="C257" s="276">
        <f>IF(C$119=0,0,C$119/NFM!C$15*1000)</f>
        <v>0</v>
      </c>
      <c r="D257" s="276">
        <f>IF(D$119=0,0,D$119/NFM!D$15*1000)</f>
        <v>0</v>
      </c>
      <c r="E257" s="276">
        <f>IF(E$119=0,0,E$119/NFM!E$15*1000)</f>
        <v>0</v>
      </c>
      <c r="F257" s="276">
        <f>IF(F$119=0,0,F$119/NFM!F$15*1000)</f>
        <v>0</v>
      </c>
      <c r="G257" s="276">
        <f>IF(G$119=0,0,G$119/NFM!G$15*1000)</f>
        <v>0</v>
      </c>
      <c r="H257" s="276">
        <f>IF(H$119=0,0,H$119/NFM!H$15*1000)</f>
        <v>0</v>
      </c>
      <c r="I257" s="276">
        <f>IF(I$119=0,0,I$119/NFM!I$15*1000)</f>
        <v>0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</v>
      </c>
      <c r="Q257" s="276">
        <f>IF(Q$119=0,0,Q$119/NFM!Q$15*1000)</f>
        <v>0</v>
      </c>
      <c r="R257" s="276">
        <f>IF(R$119=0,0,R$119/NFM!R$15*1000)</f>
        <v>0</v>
      </c>
      <c r="S257" s="276">
        <f>IF(S$119=0,0,S$119/NFM!S$15*1000)</f>
        <v>0</v>
      </c>
      <c r="T257" s="276">
        <f>IF(T$119=0,0,T$119/NFM!T$15*1000)</f>
        <v>0</v>
      </c>
      <c r="U257" s="276">
        <f>IF(U$119=0,0,U$119/NFM!U$15*1000)</f>
        <v>0</v>
      </c>
      <c r="V257" s="276">
        <f>IF(V$119=0,0,V$119/NFM!V$15*1000)</f>
        <v>0</v>
      </c>
      <c r="W257" s="276">
        <f>IF(W$119=0,0,W$119/NFM!W$15*1000)</f>
        <v>0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</v>
      </c>
      <c r="C258" s="277">
        <f>IF(C$120=0,0,C$120/NFM!C$15*1000)</f>
        <v>0</v>
      </c>
      <c r="D258" s="277">
        <f>IF(D$120=0,0,D$120/NFM!D$15*1000)</f>
        <v>0</v>
      </c>
      <c r="E258" s="277">
        <f>IF(E$120=0,0,E$120/NFM!E$15*1000)</f>
        <v>0</v>
      </c>
      <c r="F258" s="277">
        <f>IF(F$120=0,0,F$120/NFM!F$15*1000)</f>
        <v>0</v>
      </c>
      <c r="G258" s="277">
        <f>IF(G$120=0,0,G$120/NFM!G$15*1000)</f>
        <v>0</v>
      </c>
      <c r="H258" s="277">
        <f>IF(H$120=0,0,H$120/NFM!H$15*1000)</f>
        <v>0</v>
      </c>
      <c r="I258" s="277">
        <f>IF(I$120=0,0,I$120/NFM!I$15*1000)</f>
        <v>0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0</v>
      </c>
      <c r="Q258" s="277">
        <f>IF(Q$120=0,0,Q$120/NFM!Q$15*1000)</f>
        <v>0</v>
      </c>
      <c r="R258" s="277">
        <f>IF(R$120=0,0,R$120/NFM!R$15*1000)</f>
        <v>0</v>
      </c>
      <c r="S258" s="277">
        <f>IF(S$120=0,0,S$120/NFM!S$15*1000)</f>
        <v>0</v>
      </c>
      <c r="T258" s="277">
        <f>IF(T$120=0,0,T$120/NFM!T$15*1000)</f>
        <v>0</v>
      </c>
      <c r="U258" s="277">
        <f>IF(U$120=0,0,U$120/NFM!U$15*1000)</f>
        <v>0</v>
      </c>
      <c r="V258" s="277">
        <f>IF(V$120=0,0,V$120/NFM!V$15*1000)</f>
        <v>0</v>
      </c>
      <c r="W258" s="277">
        <f>IF(W$120=0,0,W$120/NFM!W$15*1000)</f>
        <v>0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0</v>
      </c>
      <c r="C259" s="278">
        <f>IF(C$126=0,0,C$126/NFM!C$15*1000)</f>
        <v>0</v>
      </c>
      <c r="D259" s="278">
        <f>IF(D$126=0,0,D$126/NFM!D$15*1000)</f>
        <v>0</v>
      </c>
      <c r="E259" s="278">
        <f>IF(E$126=0,0,E$126/NFM!E$15*1000)</f>
        <v>0</v>
      </c>
      <c r="F259" s="278">
        <f>IF(F$126=0,0,F$126/NFM!F$15*1000)</f>
        <v>0</v>
      </c>
      <c r="G259" s="278">
        <f>IF(G$126=0,0,G$126/NFM!G$15*1000)</f>
        <v>0</v>
      </c>
      <c r="H259" s="278">
        <f>IF(H$126=0,0,H$126/NFM!H$15*1000)</f>
        <v>0</v>
      </c>
      <c r="I259" s="278">
        <f>IF(I$126=0,0,I$126/NFM!I$15*1000)</f>
        <v>0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0</v>
      </c>
      <c r="Q259" s="278">
        <f>IF(Q$126=0,0,Q$126/NFM!Q$15*1000)</f>
        <v>0</v>
      </c>
      <c r="R259" s="278">
        <f>IF(R$126=0,0,R$126/NFM!R$15*1000)</f>
        <v>0</v>
      </c>
      <c r="S259" s="278">
        <f>IF(S$126=0,0,S$126/NFM!S$15*1000)</f>
        <v>0</v>
      </c>
      <c r="T259" s="278">
        <f>IF(T$126=0,0,T$126/NFM!T$15*1000)</f>
        <v>0</v>
      </c>
      <c r="U259" s="278">
        <f>IF(U$126=0,0,U$126/NFM!U$15*1000)</f>
        <v>0</v>
      </c>
      <c r="V259" s="278">
        <f>IF(V$126=0,0,V$126/NFM!V$15*1000)</f>
        <v>0</v>
      </c>
      <c r="W259" s="278">
        <f>IF(W$126=0,0,W$126/NFM!W$15*1000)</f>
        <v>0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0</v>
      </c>
      <c r="C260" s="278">
        <f>IF(C$134=0,0,C$134/NFM!C$15*1000)</f>
        <v>0</v>
      </c>
      <c r="D260" s="278">
        <f>IF(D$134=0,0,D$134/NFM!D$15*1000)</f>
        <v>0</v>
      </c>
      <c r="E260" s="278">
        <f>IF(E$134=0,0,E$134/NFM!E$15*1000)</f>
        <v>0</v>
      </c>
      <c r="F260" s="278">
        <f>IF(F$134=0,0,F$134/NFM!F$15*1000)</f>
        <v>0</v>
      </c>
      <c r="G260" s="278">
        <f>IF(G$134=0,0,G$134/NFM!G$15*1000)</f>
        <v>0</v>
      </c>
      <c r="H260" s="278">
        <f>IF(H$134=0,0,H$134/NFM!H$15*1000)</f>
        <v>0</v>
      </c>
      <c r="I260" s="278">
        <f>IF(I$134=0,0,I$134/NFM!I$15*1000)</f>
        <v>0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0</v>
      </c>
      <c r="Q260" s="278">
        <f>IF(Q$134=0,0,Q$134/NFM!Q$15*1000)</f>
        <v>0</v>
      </c>
      <c r="R260" s="278">
        <f>IF(R$134=0,0,R$134/NFM!R$15*1000)</f>
        <v>0</v>
      </c>
      <c r="S260" s="278">
        <f>IF(S$134=0,0,S$134/NFM!S$15*1000)</f>
        <v>0</v>
      </c>
      <c r="T260" s="278">
        <f>IF(T$134=0,0,T$134/NFM!T$15*1000)</f>
        <v>0</v>
      </c>
      <c r="U260" s="278">
        <f>IF(U$134=0,0,U$134/NFM!U$15*1000)</f>
        <v>0</v>
      </c>
      <c r="V260" s="278">
        <f>IF(V$134=0,0,V$134/NFM!V$15*1000)</f>
        <v>0</v>
      </c>
      <c r="W260" s="278">
        <f>IF(W$134=0,0,W$134/NFM!W$15*1000)</f>
        <v>0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0</v>
      </c>
      <c r="C261" s="279">
        <f>IF(C$141=0,0,C$141/NFM!C$15*1000)</f>
        <v>0</v>
      </c>
      <c r="D261" s="279">
        <f>IF(D$141=0,0,D$141/NFM!D$15*1000)</f>
        <v>0</v>
      </c>
      <c r="E261" s="279">
        <f>IF(E$141=0,0,E$141/NFM!E$15*1000)</f>
        <v>0</v>
      </c>
      <c r="F261" s="279">
        <f>IF(F$141=0,0,F$141/NFM!F$15*1000)</f>
        <v>0</v>
      </c>
      <c r="G261" s="279">
        <f>IF(G$141=0,0,G$141/NFM!G$15*1000)</f>
        <v>0</v>
      </c>
      <c r="H261" s="279">
        <f>IF(H$141=0,0,H$141/NFM!H$15*1000)</f>
        <v>0</v>
      </c>
      <c r="I261" s="279">
        <f>IF(I$141=0,0,I$141/NFM!I$15*1000)</f>
        <v>0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0</v>
      </c>
      <c r="Q261" s="279">
        <f>IF(Q$141=0,0,Q$141/NFM!Q$15*1000)</f>
        <v>0</v>
      </c>
      <c r="R261" s="279">
        <f>IF(R$141=0,0,R$141/NFM!R$15*1000)</f>
        <v>0</v>
      </c>
      <c r="S261" s="279">
        <f>IF(S$141=0,0,S$141/NFM!S$15*1000)</f>
        <v>0</v>
      </c>
      <c r="T261" s="279">
        <f>IF(T$141=0,0,T$141/NFM!T$15*1000)</f>
        <v>0</v>
      </c>
      <c r="U261" s="279">
        <f>IF(U$141=0,0,U$141/NFM!U$15*1000)</f>
        <v>0</v>
      </c>
      <c r="V261" s="279">
        <f>IF(V$141=0,0,V$141/NFM!V$15*1000)</f>
        <v>0</v>
      </c>
      <c r="W261" s="279">
        <f>IF(W$141=0,0,W$141/NFM!W$15*1000)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MT: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749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750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751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752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753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759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760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766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767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768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773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778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</v>
      </c>
      <c r="C253" s="306">
        <f>IF(C$115=0,0,C$115/NFM_fec!C$115)</f>
        <v>0</v>
      </c>
      <c r="D253" s="306">
        <f>IF(D$115=0,0,D$115/NFM_fec!D$115)</f>
        <v>0</v>
      </c>
      <c r="E253" s="306">
        <f>IF(E$115=0,0,E$115/NFM_fec!E$115)</f>
        <v>0</v>
      </c>
      <c r="F253" s="306">
        <f>IF(F$115=0,0,F$115/NFM_fec!F$115)</f>
        <v>0</v>
      </c>
      <c r="G253" s="306">
        <f>IF(G$115=0,0,G$115/NFM_fec!G$115)</f>
        <v>0</v>
      </c>
      <c r="H253" s="306">
        <f>IF(H$115=0,0,H$115/NFM_fec!H$115)</f>
        <v>0</v>
      </c>
      <c r="I253" s="306">
        <f>IF(I$115=0,0,I$115/NFM_fec!I$115)</f>
        <v>0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</v>
      </c>
      <c r="Q253" s="306">
        <f>IF(Q$115=0,0,Q$115/NFM_fec!Q$115)</f>
        <v>0</v>
      </c>
      <c r="R253" s="306">
        <f>IF(R$115=0,0,R$115/NFM_fec!R$115)</f>
        <v>0</v>
      </c>
      <c r="S253" s="306">
        <f>IF(S$115=0,0,S$115/NFM_fec!S$115)</f>
        <v>0</v>
      </c>
      <c r="T253" s="306">
        <f>IF(T$115=0,0,T$115/NFM_fec!T$115)</f>
        <v>0</v>
      </c>
      <c r="U253" s="306">
        <f>IF(U$115=0,0,U$115/NFM_fec!U$115)</f>
        <v>0</v>
      </c>
      <c r="V253" s="306">
        <f>IF(V$115=0,0,V$115/NFM_fec!V$115)</f>
        <v>0</v>
      </c>
      <c r="W253" s="306">
        <f>IF(W$115=0,0,W$115/NFM_fec!W$115)</f>
        <v>0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</v>
      </c>
      <c r="C254" s="307">
        <f>IF(C$116=0,0,C$116/NFM_fec!C$116)</f>
        <v>0</v>
      </c>
      <c r="D254" s="307">
        <f>IF(D$116=0,0,D$116/NFM_fec!D$116)</f>
        <v>0</v>
      </c>
      <c r="E254" s="307">
        <f>IF(E$116=0,0,E$116/NFM_fec!E$116)</f>
        <v>0</v>
      </c>
      <c r="F254" s="307">
        <f>IF(F$116=0,0,F$116/NFM_fec!F$116)</f>
        <v>0</v>
      </c>
      <c r="G254" s="307">
        <f>IF(G$116=0,0,G$116/NFM_fec!G$116)</f>
        <v>0</v>
      </c>
      <c r="H254" s="307">
        <f>IF(H$116=0,0,H$116/NFM_fec!H$116)</f>
        <v>0</v>
      </c>
      <c r="I254" s="307">
        <f>IF(I$116=0,0,I$116/NFM_fec!I$116)</f>
        <v>0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</v>
      </c>
      <c r="Q254" s="307">
        <f>IF(Q$116=0,0,Q$116/NFM_fec!Q$116)</f>
        <v>0</v>
      </c>
      <c r="R254" s="307">
        <f>IF(R$116=0,0,R$116/NFM_fec!R$116)</f>
        <v>0</v>
      </c>
      <c r="S254" s="307">
        <f>IF(S$116=0,0,S$116/NFM_fec!S$116)</f>
        <v>0</v>
      </c>
      <c r="T254" s="307">
        <f>IF(T$116=0,0,T$116/NFM_fec!T$116)</f>
        <v>0</v>
      </c>
      <c r="U254" s="307">
        <f>IF(U$116=0,0,U$116/NFM_fec!U$116)</f>
        <v>0</v>
      </c>
      <c r="V254" s="307">
        <f>IF(V$116=0,0,V$116/NFM_fec!V$116)</f>
        <v>0</v>
      </c>
      <c r="W254" s="307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</v>
      </c>
      <c r="C255" s="308">
        <f>IF(C$117=0,0,C$117/NFM_fec!C$117)</f>
        <v>0</v>
      </c>
      <c r="D255" s="308">
        <f>IF(D$117=0,0,D$117/NFM_fec!D$117)</f>
        <v>0</v>
      </c>
      <c r="E255" s="308">
        <f>IF(E$117=0,0,E$117/NFM_fec!E$117)</f>
        <v>0</v>
      </c>
      <c r="F255" s="308">
        <f>IF(F$117=0,0,F$117/NFM_fec!F$117)</f>
        <v>0</v>
      </c>
      <c r="G255" s="308">
        <f>IF(G$117=0,0,G$117/NFM_fec!G$117)</f>
        <v>0</v>
      </c>
      <c r="H255" s="308">
        <f>IF(H$117=0,0,H$117/NFM_fec!H$117)</f>
        <v>0</v>
      </c>
      <c r="I255" s="308">
        <f>IF(I$117=0,0,I$117/NFM_fec!I$117)</f>
        <v>0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0</v>
      </c>
      <c r="Q255" s="308">
        <f>IF(Q$117=0,0,Q$117/NFM_fec!Q$117)</f>
        <v>0</v>
      </c>
      <c r="R255" s="308">
        <f>IF(R$117=0,0,R$117/NFM_fec!R$117)</f>
        <v>0</v>
      </c>
      <c r="S255" s="308">
        <f>IF(S$117=0,0,S$117/NFM_fec!S$117)</f>
        <v>0</v>
      </c>
      <c r="T255" s="308">
        <f>IF(T$117=0,0,T$117/NFM_fec!T$117)</f>
        <v>0</v>
      </c>
      <c r="U255" s="308">
        <f>IF(U$117=0,0,U$117/NFM_fec!U$117)</f>
        <v>0</v>
      </c>
      <c r="V255" s="308">
        <f>IF(V$117=0,0,V$117/NFM_fec!V$117)</f>
        <v>0</v>
      </c>
      <c r="W255" s="308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</v>
      </c>
      <c r="C256" s="308">
        <f>IF(C$118=0,0,C$118/NFM_fec!C$118)</f>
        <v>0</v>
      </c>
      <c r="D256" s="308">
        <f>IF(D$118=0,0,D$118/NFM_fec!D$118)</f>
        <v>0</v>
      </c>
      <c r="E256" s="308">
        <f>IF(E$118=0,0,E$118/NFM_fec!E$118)</f>
        <v>0</v>
      </c>
      <c r="F256" s="308">
        <f>IF(F$118=0,0,F$118/NFM_fec!F$118)</f>
        <v>0</v>
      </c>
      <c r="G256" s="308">
        <f>IF(G$118=0,0,G$118/NFM_fec!G$118)</f>
        <v>0</v>
      </c>
      <c r="H256" s="308">
        <f>IF(H$118=0,0,H$118/NFM_fec!H$118)</f>
        <v>0</v>
      </c>
      <c r="I256" s="308">
        <f>IF(I$118=0,0,I$118/NFM_fec!I$118)</f>
        <v>0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</v>
      </c>
      <c r="Q256" s="308">
        <f>IF(Q$118=0,0,Q$118/NFM_fec!Q$118)</f>
        <v>0</v>
      </c>
      <c r="R256" s="308">
        <f>IF(R$118=0,0,R$118/NFM_fec!R$118)</f>
        <v>0</v>
      </c>
      <c r="S256" s="308">
        <f>IF(S$118=0,0,S$118/NFM_fec!S$118)</f>
        <v>0</v>
      </c>
      <c r="T256" s="308">
        <f>IF(T$118=0,0,T$118/NFM_fec!T$118)</f>
        <v>0</v>
      </c>
      <c r="U256" s="308">
        <f>IF(U$118=0,0,U$118/NFM_fec!U$118)</f>
        <v>0</v>
      </c>
      <c r="V256" s="308">
        <f>IF(V$118=0,0,V$118/NFM_fec!V$118)</f>
        <v>0</v>
      </c>
      <c r="W256" s="308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</v>
      </c>
      <c r="C257" s="308">
        <f>IF(C$119=0,0,C$119/NFM_fec!C$119)</f>
        <v>0</v>
      </c>
      <c r="D257" s="308">
        <f>IF(D$119=0,0,D$119/NFM_fec!D$119)</f>
        <v>0</v>
      </c>
      <c r="E257" s="308">
        <f>IF(E$119=0,0,E$119/NFM_fec!E$119)</f>
        <v>0</v>
      </c>
      <c r="F257" s="308">
        <f>IF(F$119=0,0,F$119/NFM_fec!F$119)</f>
        <v>0</v>
      </c>
      <c r="G257" s="308">
        <f>IF(G$119=0,0,G$119/NFM_fec!G$119)</f>
        <v>0</v>
      </c>
      <c r="H257" s="308">
        <f>IF(H$119=0,0,H$119/NFM_fec!H$119)</f>
        <v>0</v>
      </c>
      <c r="I257" s="308">
        <f>IF(I$119=0,0,I$119/NFM_fec!I$119)</f>
        <v>0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</v>
      </c>
      <c r="Q257" s="308">
        <f>IF(Q$119=0,0,Q$119/NFM_fec!Q$119)</f>
        <v>0</v>
      </c>
      <c r="R257" s="308">
        <f>IF(R$119=0,0,R$119/NFM_fec!R$119)</f>
        <v>0</v>
      </c>
      <c r="S257" s="308">
        <f>IF(S$119=0,0,S$119/NFM_fec!S$119)</f>
        <v>0</v>
      </c>
      <c r="T257" s="308">
        <f>IF(T$119=0,0,T$119/NFM_fec!T$119)</f>
        <v>0</v>
      </c>
      <c r="U257" s="308">
        <f>IF(U$119=0,0,U$119/NFM_fec!U$119)</f>
        <v>0</v>
      </c>
      <c r="V257" s="308">
        <f>IF(V$119=0,0,V$119/NFM_fec!V$119)</f>
        <v>0</v>
      </c>
      <c r="W257" s="308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</v>
      </c>
      <c r="C258" s="309">
        <f>IF(C$120=0,0,C$120/NFM_fec!C$120)</f>
        <v>0</v>
      </c>
      <c r="D258" s="309">
        <f>IF(D$120=0,0,D$120/NFM_fec!D$120)</f>
        <v>0</v>
      </c>
      <c r="E258" s="309">
        <f>IF(E$120=0,0,E$120/NFM_fec!E$120)</f>
        <v>0</v>
      </c>
      <c r="F258" s="309">
        <f>IF(F$120=0,0,F$120/NFM_fec!F$120)</f>
        <v>0</v>
      </c>
      <c r="G258" s="309">
        <f>IF(G$120=0,0,G$120/NFM_fec!G$120)</f>
        <v>0</v>
      </c>
      <c r="H258" s="309">
        <f>IF(H$120=0,0,H$120/NFM_fec!H$120)</f>
        <v>0</v>
      </c>
      <c r="I258" s="309">
        <f>IF(I$120=0,0,I$120/NFM_fec!I$120)</f>
        <v>0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</v>
      </c>
      <c r="Q258" s="309">
        <f>IF(Q$120=0,0,Q$120/NFM_fec!Q$120)</f>
        <v>0</v>
      </c>
      <c r="R258" s="309">
        <f>IF(R$120=0,0,R$120/NFM_fec!R$120)</f>
        <v>0</v>
      </c>
      <c r="S258" s="309">
        <f>IF(S$120=0,0,S$120/NFM_fec!S$120)</f>
        <v>0</v>
      </c>
      <c r="T258" s="309">
        <f>IF(T$120=0,0,T$120/NFM_fec!T$120)</f>
        <v>0</v>
      </c>
      <c r="U258" s="309">
        <f>IF(U$120=0,0,U$120/NFM_fec!U$120)</f>
        <v>0</v>
      </c>
      <c r="V258" s="309">
        <f>IF(V$120=0,0,V$120/NFM_fec!V$120)</f>
        <v>0</v>
      </c>
      <c r="W258" s="309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</v>
      </c>
      <c r="C259" s="310">
        <f>IF(C$126=0,0,C$126/NFM_fec!C$126)</f>
        <v>0</v>
      </c>
      <c r="D259" s="310">
        <f>IF(D$126=0,0,D$126/NFM_fec!D$126)</f>
        <v>0</v>
      </c>
      <c r="E259" s="310">
        <f>IF(E$126=0,0,E$126/NFM_fec!E$126)</f>
        <v>0</v>
      </c>
      <c r="F259" s="310">
        <f>IF(F$126=0,0,F$126/NFM_fec!F$126)</f>
        <v>0</v>
      </c>
      <c r="G259" s="310">
        <f>IF(G$126=0,0,G$126/NFM_fec!G$126)</f>
        <v>0</v>
      </c>
      <c r="H259" s="310">
        <f>IF(H$126=0,0,H$126/NFM_fec!H$126)</f>
        <v>0</v>
      </c>
      <c r="I259" s="310">
        <f>IF(I$126=0,0,I$126/NFM_fec!I$126)</f>
        <v>0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</v>
      </c>
      <c r="Q259" s="310">
        <f>IF(Q$126=0,0,Q$126/NFM_fec!Q$126)</f>
        <v>0</v>
      </c>
      <c r="R259" s="310">
        <f>IF(R$126=0,0,R$126/NFM_fec!R$126)</f>
        <v>0</v>
      </c>
      <c r="S259" s="310">
        <f>IF(S$126=0,0,S$126/NFM_fec!S$126)</f>
        <v>0</v>
      </c>
      <c r="T259" s="310">
        <f>IF(T$126=0,0,T$126/NFM_fec!T$126)</f>
        <v>0</v>
      </c>
      <c r="U259" s="310">
        <f>IF(U$126=0,0,U$126/NFM_fec!U$126)</f>
        <v>0</v>
      </c>
      <c r="V259" s="310">
        <f>IF(V$126=0,0,V$126/NFM_fec!V$126)</f>
        <v>0</v>
      </c>
      <c r="W259" s="310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</v>
      </c>
      <c r="C260" s="310">
        <f>IF(C$134=0,0,C$134/NFM_fec!C$134)</f>
        <v>0</v>
      </c>
      <c r="D260" s="310">
        <f>IF(D$134=0,0,D$134/NFM_fec!D$134)</f>
        <v>0</v>
      </c>
      <c r="E260" s="310">
        <f>IF(E$134=0,0,E$134/NFM_fec!E$134)</f>
        <v>0</v>
      </c>
      <c r="F260" s="310">
        <f>IF(F$134=0,0,F$134/NFM_fec!F$134)</f>
        <v>0</v>
      </c>
      <c r="G260" s="310">
        <f>IF(G$134=0,0,G$134/NFM_fec!G$134)</f>
        <v>0</v>
      </c>
      <c r="H260" s="310">
        <f>IF(H$134=0,0,H$134/NFM_fec!H$134)</f>
        <v>0</v>
      </c>
      <c r="I260" s="310">
        <f>IF(I$134=0,0,I$134/NFM_fec!I$134)</f>
        <v>0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</v>
      </c>
      <c r="Q260" s="310">
        <f>IF(Q$134=0,0,Q$134/NFM_fec!Q$134)</f>
        <v>0</v>
      </c>
      <c r="R260" s="310">
        <f>IF(R$134=0,0,R$134/NFM_fec!R$134)</f>
        <v>0</v>
      </c>
      <c r="S260" s="310">
        <f>IF(S$134=0,0,S$134/NFM_fec!S$134)</f>
        <v>0</v>
      </c>
      <c r="T260" s="310">
        <f>IF(T$134=0,0,T$134/NFM_fec!T$134)</f>
        <v>0</v>
      </c>
      <c r="U260" s="310">
        <f>IF(U$134=0,0,U$134/NFM_fec!U$134)</f>
        <v>0</v>
      </c>
      <c r="V260" s="310">
        <f>IF(V$134=0,0,V$134/NFM_fec!V$134)</f>
        <v>0</v>
      </c>
      <c r="W260" s="310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</v>
      </c>
      <c r="C261" s="311">
        <f>IF(C$141=0,0,C$141/NFM_fec!C$141)</f>
        <v>0</v>
      </c>
      <c r="D261" s="311">
        <f>IF(D$141=0,0,D$141/NFM_fec!D$141)</f>
        <v>0</v>
      </c>
      <c r="E261" s="311">
        <f>IF(E$141=0,0,E$141/NFM_fec!E$141)</f>
        <v>0</v>
      </c>
      <c r="F261" s="311">
        <f>IF(F$141=0,0,F$141/NFM_fec!F$141)</f>
        <v>0</v>
      </c>
      <c r="G261" s="311">
        <f>IF(G$141=0,0,G$141/NFM_fec!G$141)</f>
        <v>0</v>
      </c>
      <c r="H261" s="311">
        <f>IF(H$141=0,0,H$141/NFM_fec!H$141)</f>
        <v>0</v>
      </c>
      <c r="I261" s="311">
        <f>IF(I$141=0,0,I$141/NFM_fec!I$141)</f>
        <v>0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</v>
      </c>
      <c r="Q261" s="311">
        <f>IF(Q$141=0,0,Q$141/NFM_fec!Q$141)</f>
        <v>0</v>
      </c>
      <c r="R261" s="311">
        <f>IF(R$141=0,0,R$141/NFM_fec!R$141)</f>
        <v>0</v>
      </c>
      <c r="S261" s="311">
        <f>IF(S$141=0,0,S$141/NFM_fec!S$141)</f>
        <v>0</v>
      </c>
      <c r="T261" s="311">
        <f>IF(T$141=0,0,T$141/NFM_fec!T$141)</f>
        <v>0</v>
      </c>
      <c r="U261" s="311">
        <f>IF(U$141=0,0,U$141/NFM_fec!U$141)</f>
        <v>0</v>
      </c>
      <c r="V261" s="311">
        <f>IF(V$141=0,0,V$141/NFM_fec!V$141)</f>
        <v>0</v>
      </c>
      <c r="W261" s="311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MT: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0</v>
      </c>
      <c r="C115" s="225">
        <f t="shared" si="3"/>
        <v>0</v>
      </c>
      <c r="D115" s="225">
        <f t="shared" si="3"/>
        <v>0</v>
      </c>
      <c r="E115" s="225">
        <f t="shared" si="3"/>
        <v>0</v>
      </c>
      <c r="F115" s="225">
        <f t="shared" si="3"/>
        <v>0</v>
      </c>
      <c r="G115" s="225">
        <f t="shared" si="3"/>
        <v>0</v>
      </c>
      <c r="H115" s="225">
        <f t="shared" si="3"/>
        <v>0</v>
      </c>
      <c r="I115" s="225">
        <f t="shared" si="3"/>
        <v>0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</v>
      </c>
      <c r="Q115" s="225">
        <f t="shared" si="3"/>
        <v>0</v>
      </c>
      <c r="R115" s="225">
        <f t="shared" si="3"/>
        <v>0</v>
      </c>
      <c r="S115" s="225">
        <f t="shared" si="3"/>
        <v>0</v>
      </c>
      <c r="T115" s="225">
        <f t="shared" si="3"/>
        <v>0</v>
      </c>
      <c r="U115" s="225">
        <f t="shared" si="3"/>
        <v>0</v>
      </c>
      <c r="V115" s="225">
        <f t="shared" si="3"/>
        <v>0</v>
      </c>
      <c r="W115" s="225">
        <f t="shared" si="3"/>
        <v>0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905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913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0</v>
      </c>
      <c r="C141" s="263">
        <f t="shared" si="4"/>
        <v>0</v>
      </c>
      <c r="D141" s="263">
        <f t="shared" si="4"/>
        <v>0</v>
      </c>
      <c r="E141" s="263">
        <f t="shared" si="4"/>
        <v>0</v>
      </c>
      <c r="F141" s="263">
        <f t="shared" si="4"/>
        <v>0</v>
      </c>
      <c r="G141" s="263">
        <f t="shared" si="4"/>
        <v>0</v>
      </c>
      <c r="H141" s="263">
        <f t="shared" si="4"/>
        <v>0</v>
      </c>
      <c r="I141" s="263">
        <f t="shared" si="4"/>
        <v>0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0</v>
      </c>
      <c r="Q141" s="263">
        <f t="shared" si="4"/>
        <v>0</v>
      </c>
      <c r="R141" s="263">
        <f t="shared" si="4"/>
        <v>0</v>
      </c>
      <c r="S141" s="263">
        <f t="shared" si="4"/>
        <v>0</v>
      </c>
      <c r="T141" s="263">
        <f t="shared" si="4"/>
        <v>0</v>
      </c>
      <c r="U141" s="263">
        <f t="shared" si="4"/>
        <v>0</v>
      </c>
      <c r="V141" s="263">
        <f t="shared" si="4"/>
        <v>0</v>
      </c>
      <c r="W141" s="263">
        <f t="shared" si="4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923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</v>
      </c>
      <c r="C204" s="234">
        <f t="shared" si="44"/>
        <v>0</v>
      </c>
      <c r="D204" s="234">
        <f t="shared" si="44"/>
        <v>0</v>
      </c>
      <c r="E204" s="234">
        <f t="shared" si="44"/>
        <v>0</v>
      </c>
      <c r="F204" s="234">
        <f t="shared" si="44"/>
        <v>0</v>
      </c>
      <c r="G204" s="234">
        <f t="shared" si="44"/>
        <v>0</v>
      </c>
      <c r="H204" s="234">
        <f t="shared" si="44"/>
        <v>0</v>
      </c>
      <c r="I204" s="234">
        <f t="shared" si="44"/>
        <v>0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</v>
      </c>
      <c r="Q204" s="234">
        <f t="shared" si="44"/>
        <v>0</v>
      </c>
      <c r="R204" s="234">
        <f t="shared" si="44"/>
        <v>0</v>
      </c>
      <c r="S204" s="234">
        <f t="shared" si="44"/>
        <v>0</v>
      </c>
      <c r="T204" s="234">
        <f t="shared" si="44"/>
        <v>0</v>
      </c>
      <c r="U204" s="234">
        <f t="shared" si="44"/>
        <v>0</v>
      </c>
      <c r="V204" s="234">
        <f t="shared" si="44"/>
        <v>0</v>
      </c>
      <c r="W204" s="234">
        <f t="shared" si="44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0</v>
      </c>
      <c r="C209" s="302">
        <f t="shared" si="49"/>
        <v>0</v>
      </c>
      <c r="D209" s="302">
        <f t="shared" si="49"/>
        <v>0</v>
      </c>
      <c r="E209" s="302">
        <f t="shared" si="49"/>
        <v>0</v>
      </c>
      <c r="F209" s="302">
        <f t="shared" si="49"/>
        <v>0</v>
      </c>
      <c r="G209" s="302">
        <f t="shared" si="49"/>
        <v>0</v>
      </c>
      <c r="H209" s="302">
        <f t="shared" si="49"/>
        <v>0</v>
      </c>
      <c r="I209" s="302">
        <f t="shared" si="49"/>
        <v>0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0</v>
      </c>
      <c r="Q209" s="302">
        <f t="shared" si="49"/>
        <v>0</v>
      </c>
      <c r="R209" s="302">
        <f t="shared" si="49"/>
        <v>0</v>
      </c>
      <c r="S209" s="302">
        <f t="shared" si="49"/>
        <v>0</v>
      </c>
      <c r="T209" s="302">
        <f t="shared" si="49"/>
        <v>0</v>
      </c>
      <c r="U209" s="302">
        <f t="shared" si="49"/>
        <v>0</v>
      </c>
      <c r="V209" s="302">
        <f t="shared" si="49"/>
        <v>0</v>
      </c>
      <c r="W209" s="302">
        <f t="shared" si="49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</v>
      </c>
      <c r="C210" s="303">
        <f t="shared" si="50"/>
        <v>0</v>
      </c>
      <c r="D210" s="303">
        <f t="shared" si="50"/>
        <v>0</v>
      </c>
      <c r="E210" s="303">
        <f t="shared" si="50"/>
        <v>0</v>
      </c>
      <c r="F210" s="303">
        <f t="shared" si="50"/>
        <v>0</v>
      </c>
      <c r="G210" s="303">
        <f t="shared" si="50"/>
        <v>0</v>
      </c>
      <c r="H210" s="303">
        <f t="shared" si="50"/>
        <v>0</v>
      </c>
      <c r="I210" s="303">
        <f t="shared" si="50"/>
        <v>0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</v>
      </c>
      <c r="Q210" s="303">
        <f t="shared" si="50"/>
        <v>0</v>
      </c>
      <c r="R210" s="303">
        <f t="shared" si="50"/>
        <v>0</v>
      </c>
      <c r="S210" s="303">
        <f t="shared" si="50"/>
        <v>0</v>
      </c>
      <c r="T210" s="303">
        <f t="shared" si="50"/>
        <v>0</v>
      </c>
      <c r="U210" s="303">
        <f t="shared" si="50"/>
        <v>0</v>
      </c>
      <c r="V210" s="303">
        <f t="shared" si="50"/>
        <v>0</v>
      </c>
      <c r="W210" s="303">
        <f t="shared" si="50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</v>
      </c>
      <c r="C211" s="304">
        <f t="shared" si="51"/>
        <v>0</v>
      </c>
      <c r="D211" s="304">
        <f t="shared" si="51"/>
        <v>0</v>
      </c>
      <c r="E211" s="304">
        <f t="shared" si="51"/>
        <v>0</v>
      </c>
      <c r="F211" s="304">
        <f t="shared" si="51"/>
        <v>0</v>
      </c>
      <c r="G211" s="304">
        <f t="shared" si="51"/>
        <v>0</v>
      </c>
      <c r="H211" s="304">
        <f t="shared" si="51"/>
        <v>0</v>
      </c>
      <c r="I211" s="304">
        <f t="shared" si="51"/>
        <v>0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</v>
      </c>
      <c r="Q211" s="304">
        <f t="shared" si="51"/>
        <v>0</v>
      </c>
      <c r="R211" s="304">
        <f t="shared" si="51"/>
        <v>0</v>
      </c>
      <c r="S211" s="304">
        <f t="shared" si="51"/>
        <v>0</v>
      </c>
      <c r="T211" s="304">
        <f t="shared" si="51"/>
        <v>0</v>
      </c>
      <c r="U211" s="304">
        <f t="shared" si="51"/>
        <v>0</v>
      </c>
      <c r="V211" s="304">
        <f t="shared" si="51"/>
        <v>0</v>
      </c>
      <c r="W211" s="304">
        <f t="shared" si="51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</v>
      </c>
      <c r="C213" s="303">
        <f t="shared" si="53"/>
        <v>0</v>
      </c>
      <c r="D213" s="303">
        <f t="shared" si="53"/>
        <v>0</v>
      </c>
      <c r="E213" s="303">
        <f t="shared" si="53"/>
        <v>0</v>
      </c>
      <c r="F213" s="303">
        <f t="shared" si="53"/>
        <v>0</v>
      </c>
      <c r="G213" s="303">
        <f t="shared" si="53"/>
        <v>0</v>
      </c>
      <c r="H213" s="303">
        <f t="shared" si="53"/>
        <v>0</v>
      </c>
      <c r="I213" s="303">
        <f t="shared" si="53"/>
        <v>0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</v>
      </c>
      <c r="Q213" s="303">
        <f t="shared" si="53"/>
        <v>0</v>
      </c>
      <c r="R213" s="303">
        <f t="shared" si="53"/>
        <v>0</v>
      </c>
      <c r="S213" s="303">
        <f t="shared" si="53"/>
        <v>0</v>
      </c>
      <c r="T213" s="303">
        <f t="shared" si="53"/>
        <v>0</v>
      </c>
      <c r="U213" s="303">
        <f t="shared" si="53"/>
        <v>0</v>
      </c>
      <c r="V213" s="303">
        <f t="shared" si="53"/>
        <v>0</v>
      </c>
      <c r="W213" s="303">
        <f t="shared" si="53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</v>
      </c>
      <c r="C214" s="304">
        <f t="shared" si="54"/>
        <v>0</v>
      </c>
      <c r="D214" s="304">
        <f t="shared" si="54"/>
        <v>0</v>
      </c>
      <c r="E214" s="304">
        <f t="shared" si="54"/>
        <v>0</v>
      </c>
      <c r="F214" s="304">
        <f t="shared" si="54"/>
        <v>0</v>
      </c>
      <c r="G214" s="304">
        <f t="shared" si="54"/>
        <v>0</v>
      </c>
      <c r="H214" s="304">
        <f t="shared" si="54"/>
        <v>0</v>
      </c>
      <c r="I214" s="304">
        <f t="shared" si="54"/>
        <v>0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</v>
      </c>
      <c r="Q214" s="304">
        <f t="shared" si="54"/>
        <v>0</v>
      </c>
      <c r="R214" s="304">
        <f t="shared" si="54"/>
        <v>0</v>
      </c>
      <c r="S214" s="304">
        <f t="shared" si="54"/>
        <v>0</v>
      </c>
      <c r="T214" s="304">
        <f t="shared" si="54"/>
        <v>0</v>
      </c>
      <c r="U214" s="304">
        <f t="shared" si="54"/>
        <v>0</v>
      </c>
      <c r="V214" s="304">
        <f t="shared" si="54"/>
        <v>0</v>
      </c>
      <c r="W214" s="304">
        <f t="shared" si="54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</v>
      </c>
      <c r="C216" s="303">
        <f t="shared" si="56"/>
        <v>0</v>
      </c>
      <c r="D216" s="303">
        <f t="shared" si="56"/>
        <v>0</v>
      </c>
      <c r="E216" s="303">
        <f t="shared" si="56"/>
        <v>0</v>
      </c>
      <c r="F216" s="303">
        <f t="shared" si="56"/>
        <v>0</v>
      </c>
      <c r="G216" s="303">
        <f t="shared" si="56"/>
        <v>0</v>
      </c>
      <c r="H216" s="303">
        <f t="shared" si="56"/>
        <v>0</v>
      </c>
      <c r="I216" s="303">
        <f t="shared" si="56"/>
        <v>0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</v>
      </c>
      <c r="Q216" s="303">
        <f t="shared" si="56"/>
        <v>0</v>
      </c>
      <c r="R216" s="303">
        <f t="shared" si="56"/>
        <v>0</v>
      </c>
      <c r="S216" s="303">
        <f t="shared" si="56"/>
        <v>0</v>
      </c>
      <c r="T216" s="303">
        <f t="shared" si="56"/>
        <v>0</v>
      </c>
      <c r="U216" s="303">
        <f t="shared" si="56"/>
        <v>0</v>
      </c>
      <c r="V216" s="303">
        <f t="shared" si="56"/>
        <v>0</v>
      </c>
      <c r="W216" s="303">
        <f t="shared" si="56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0</v>
      </c>
      <c r="C217" s="304">
        <f t="shared" si="57"/>
        <v>0</v>
      </c>
      <c r="D217" s="304">
        <f t="shared" si="57"/>
        <v>0</v>
      </c>
      <c r="E217" s="304">
        <f t="shared" si="57"/>
        <v>0</v>
      </c>
      <c r="F217" s="304">
        <f t="shared" si="57"/>
        <v>0</v>
      </c>
      <c r="G217" s="304">
        <f t="shared" si="57"/>
        <v>0</v>
      </c>
      <c r="H217" s="304">
        <f t="shared" si="57"/>
        <v>0</v>
      </c>
      <c r="I217" s="304">
        <f t="shared" si="57"/>
        <v>0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0</v>
      </c>
      <c r="Q217" s="304">
        <f t="shared" si="57"/>
        <v>0</v>
      </c>
      <c r="R217" s="304">
        <f t="shared" si="57"/>
        <v>0</v>
      </c>
      <c r="S217" s="304">
        <f t="shared" si="57"/>
        <v>0</v>
      </c>
      <c r="T217" s="304">
        <f t="shared" si="57"/>
        <v>0</v>
      </c>
      <c r="U217" s="304">
        <f t="shared" si="57"/>
        <v>0</v>
      </c>
      <c r="V217" s="304">
        <f t="shared" si="57"/>
        <v>0</v>
      </c>
      <c r="W217" s="304">
        <f t="shared" si="57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</v>
      </c>
      <c r="C218" s="304">
        <f t="shared" si="58"/>
        <v>0</v>
      </c>
      <c r="D218" s="304">
        <f t="shared" si="58"/>
        <v>0</v>
      </c>
      <c r="E218" s="304">
        <f t="shared" si="58"/>
        <v>0</v>
      </c>
      <c r="F218" s="304">
        <f t="shared" si="58"/>
        <v>0</v>
      </c>
      <c r="G218" s="304">
        <f t="shared" si="58"/>
        <v>0</v>
      </c>
      <c r="H218" s="304">
        <f t="shared" si="58"/>
        <v>0</v>
      </c>
      <c r="I218" s="304">
        <f t="shared" si="58"/>
        <v>0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</v>
      </c>
      <c r="Q218" s="304">
        <f t="shared" si="58"/>
        <v>0</v>
      </c>
      <c r="R218" s="304">
        <f t="shared" si="58"/>
        <v>0</v>
      </c>
      <c r="S218" s="304">
        <f t="shared" si="58"/>
        <v>0</v>
      </c>
      <c r="T218" s="304">
        <f t="shared" si="58"/>
        <v>0</v>
      </c>
      <c r="U218" s="304">
        <f t="shared" si="58"/>
        <v>0</v>
      </c>
      <c r="V218" s="304">
        <f t="shared" si="58"/>
        <v>0</v>
      </c>
      <c r="W218" s="304">
        <f t="shared" si="58"/>
        <v>0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</v>
      </c>
      <c r="C253" s="274">
        <f>IF(C$115=0,0,(C$115-C$158)/NFM_fec!C$115)</f>
        <v>0</v>
      </c>
      <c r="D253" s="274">
        <f>IF(D$115=0,0,(D$115-D$158)/NFM_fec!D$115)</f>
        <v>0</v>
      </c>
      <c r="E253" s="274">
        <f>IF(E$115=0,0,(E$115-E$158)/NFM_fec!E$115)</f>
        <v>0</v>
      </c>
      <c r="F253" s="274">
        <f>IF(F$115=0,0,(F$115-F$158)/NFM_fec!F$115)</f>
        <v>0</v>
      </c>
      <c r="G253" s="274">
        <f>IF(G$115=0,0,(G$115-G$158)/NFM_fec!G$115)</f>
        <v>0</v>
      </c>
      <c r="H253" s="274">
        <f>IF(H$115=0,0,(H$115-H$158)/NFM_fec!H$115)</f>
        <v>0</v>
      </c>
      <c r="I253" s="274">
        <f>IF(I$115=0,0,(I$115-I$158)/NFM_fec!I$115)</f>
        <v>0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0</v>
      </c>
      <c r="Q253" s="274">
        <f>IF(Q$115=0,0,(Q$115-Q$158)/NFM_fec!Q$115)</f>
        <v>0</v>
      </c>
      <c r="R253" s="274">
        <f>IF(R$115=0,0,(R$115-R$158)/NFM_fec!R$115)</f>
        <v>0</v>
      </c>
      <c r="S253" s="274">
        <f>IF(S$115=0,0,(S$115-S$158)/NFM_fec!S$115)</f>
        <v>0</v>
      </c>
      <c r="T253" s="274">
        <f>IF(T$115=0,0,(T$115-T$158)/NFM_fec!T$115)</f>
        <v>0</v>
      </c>
      <c r="U253" s="274">
        <f>IF(U$115=0,0,(U$115-U$158)/NFM_fec!U$115)</f>
        <v>0</v>
      </c>
      <c r="V253" s="274">
        <f>IF(V$115=0,0,(V$115-V$158)/NFM_fec!V$115)</f>
        <v>0</v>
      </c>
      <c r="W253" s="274">
        <f>IF(W$115=0,0,(W$115-W$158)/NFM_fec!W$115)</f>
        <v>0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</v>
      </c>
      <c r="C258" s="277">
        <f>IF(C$120=0,0,C$120/NFM_fec!C$120)</f>
        <v>0</v>
      </c>
      <c r="D258" s="277">
        <f>IF(D$120=0,0,D$120/NFM_fec!D$120)</f>
        <v>0</v>
      </c>
      <c r="E258" s="277">
        <f>IF(E$120=0,0,E$120/NFM_fec!E$120)</f>
        <v>0</v>
      </c>
      <c r="F258" s="277">
        <f>IF(F$120=0,0,F$120/NFM_fec!F$120)</f>
        <v>0</v>
      </c>
      <c r="G258" s="277">
        <f>IF(G$120=0,0,G$120/NFM_fec!G$120)</f>
        <v>0</v>
      </c>
      <c r="H258" s="277">
        <f>IF(H$120=0,0,H$120/NFM_fec!H$120)</f>
        <v>0</v>
      </c>
      <c r="I258" s="277">
        <f>IF(I$120=0,0,I$120/NFM_fec!I$120)</f>
        <v>0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</v>
      </c>
      <c r="Q258" s="277">
        <f>IF(Q$120=0,0,Q$120/NFM_fec!Q$120)</f>
        <v>0</v>
      </c>
      <c r="R258" s="277">
        <f>IF(R$120=0,0,R$120/NFM_fec!R$120)</f>
        <v>0</v>
      </c>
      <c r="S258" s="277">
        <f>IF(S$120=0,0,S$120/NFM_fec!S$120)</f>
        <v>0</v>
      </c>
      <c r="T258" s="277">
        <f>IF(T$120=0,0,T$120/NFM_fec!T$120)</f>
        <v>0</v>
      </c>
      <c r="U258" s="277">
        <f>IF(U$120=0,0,U$120/NFM_fec!U$120)</f>
        <v>0</v>
      </c>
      <c r="V258" s="277">
        <f>IF(V$120=0,0,V$120/NFM_fec!V$120)</f>
        <v>0</v>
      </c>
      <c r="W258" s="277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</v>
      </c>
      <c r="C259" s="278">
        <f>IF(C$126=0,0,C$126/NFM_fec!C$126)</f>
        <v>0</v>
      </c>
      <c r="D259" s="278">
        <f>IF(D$126=0,0,D$126/NFM_fec!D$126)</f>
        <v>0</v>
      </c>
      <c r="E259" s="278">
        <f>IF(E$126=0,0,E$126/NFM_fec!E$126)</f>
        <v>0</v>
      </c>
      <c r="F259" s="278">
        <f>IF(F$126=0,0,F$126/NFM_fec!F$126)</f>
        <v>0</v>
      </c>
      <c r="G259" s="278">
        <f>IF(G$126=0,0,G$126/NFM_fec!G$126)</f>
        <v>0</v>
      </c>
      <c r="H259" s="278">
        <f>IF(H$126=0,0,H$126/NFM_fec!H$126)</f>
        <v>0</v>
      </c>
      <c r="I259" s="278">
        <f>IF(I$126=0,0,I$126/NFM_fec!I$126)</f>
        <v>0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0</v>
      </c>
      <c r="Q259" s="278">
        <f>IF(Q$126=0,0,Q$126/NFM_fec!Q$126)</f>
        <v>0</v>
      </c>
      <c r="R259" s="278">
        <f>IF(R$126=0,0,R$126/NFM_fec!R$126)</f>
        <v>0</v>
      </c>
      <c r="S259" s="278">
        <f>IF(S$126=0,0,S$126/NFM_fec!S$126)</f>
        <v>0</v>
      </c>
      <c r="T259" s="278">
        <f>IF(T$126=0,0,T$126/NFM_fec!T$126)</f>
        <v>0</v>
      </c>
      <c r="U259" s="278">
        <f>IF(U$126=0,0,U$126/NFM_fec!U$126)</f>
        <v>0</v>
      </c>
      <c r="V259" s="278">
        <f>IF(V$126=0,0,V$126/NFM_fec!V$126)</f>
        <v>0</v>
      </c>
      <c r="W259" s="278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</v>
      </c>
      <c r="C260" s="278">
        <f>IF(C$134=0,0,C$134/NFM_fec!C$134)</f>
        <v>0</v>
      </c>
      <c r="D260" s="278">
        <f>IF(D$134=0,0,D$134/NFM_fec!D$134)</f>
        <v>0</v>
      </c>
      <c r="E260" s="278">
        <f>IF(E$134=0,0,E$134/NFM_fec!E$134)</f>
        <v>0</v>
      </c>
      <c r="F260" s="278">
        <f>IF(F$134=0,0,F$134/NFM_fec!F$134)</f>
        <v>0</v>
      </c>
      <c r="G260" s="278">
        <f>IF(G$134=0,0,G$134/NFM_fec!G$134)</f>
        <v>0</v>
      </c>
      <c r="H260" s="278">
        <f>IF(H$134=0,0,H$134/NFM_fec!H$134)</f>
        <v>0</v>
      </c>
      <c r="I260" s="278">
        <f>IF(I$134=0,0,I$134/NFM_fec!I$134)</f>
        <v>0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0</v>
      </c>
      <c r="Q260" s="278">
        <f>IF(Q$134=0,0,Q$134/NFM_fec!Q$134)</f>
        <v>0</v>
      </c>
      <c r="R260" s="278">
        <f>IF(R$134=0,0,R$134/NFM_fec!R$134)</f>
        <v>0</v>
      </c>
      <c r="S260" s="278">
        <f>IF(S$134=0,0,S$134/NFM_fec!S$134)</f>
        <v>0</v>
      </c>
      <c r="T260" s="278">
        <f>IF(T$134=0,0,T$134/NFM_fec!T$134)</f>
        <v>0</v>
      </c>
      <c r="U260" s="278">
        <f>IF(U$134=0,0,U$134/NFM_fec!U$134)</f>
        <v>0</v>
      </c>
      <c r="V260" s="278">
        <f>IF(V$134=0,0,V$134/NFM_fec!V$134)</f>
        <v>0</v>
      </c>
      <c r="W260" s="278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</v>
      </c>
      <c r="C261" s="279">
        <f>IF(C$141=0,0,C$141/NFM_fec!C$141)</f>
        <v>0</v>
      </c>
      <c r="D261" s="279">
        <f>IF(D$141=0,0,D$141/NFM_fec!D$141)</f>
        <v>0</v>
      </c>
      <c r="E261" s="279">
        <f>IF(E$141=0,0,E$141/NFM_fec!E$141)</f>
        <v>0</v>
      </c>
      <c r="F261" s="279">
        <f>IF(F$141=0,0,F$141/NFM_fec!F$141)</f>
        <v>0</v>
      </c>
      <c r="G261" s="279">
        <f>IF(G$141=0,0,G$141/NFM_fec!G$141)</f>
        <v>0</v>
      </c>
      <c r="H261" s="279">
        <f>IF(H$141=0,0,H$141/NFM_fec!H$141)</f>
        <v>0</v>
      </c>
      <c r="I261" s="279">
        <f>IF(I$141=0,0,I$141/NFM_fec!I$141)</f>
        <v>0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0</v>
      </c>
      <c r="Q261" s="279">
        <f>IF(Q$141=0,0,Q$141/NFM_fec!Q$141)</f>
        <v>0</v>
      </c>
      <c r="R261" s="279">
        <f>IF(R$141=0,0,R$141/NFM_fec!R$141)</f>
        <v>0</v>
      </c>
      <c r="S261" s="279">
        <f>IF(S$141=0,0,S$141/NFM_fec!S$141)</f>
        <v>0</v>
      </c>
      <c r="T261" s="279">
        <f>IF(T$141=0,0,T$141/NFM_fec!T$141)</f>
        <v>0</v>
      </c>
      <c r="U261" s="279">
        <f>IF(U$141=0,0,U$141/NFM_fec!U$141)</f>
        <v>0</v>
      </c>
      <c r="V261" s="279">
        <f>IF(V$141=0,0,V$141/NFM_fec!V$141)</f>
        <v>0</v>
      </c>
      <c r="W261" s="279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MT: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14.24697826186865</v>
      </c>
      <c r="M3" s="205">
        <f t="shared" si="0"/>
        <v>8.9929043791057524</v>
      </c>
      <c r="N3" s="205">
        <f t="shared" si="0"/>
        <v>9.0177133655394517</v>
      </c>
      <c r="O3" s="205">
        <f t="shared" si="0"/>
        <v>8.657917242981279</v>
      </c>
      <c r="P3" s="205">
        <f t="shared" si="0"/>
        <v>10.28090762760268</v>
      </c>
      <c r="Q3" s="205">
        <f t="shared" si="0"/>
        <v>10.3</v>
      </c>
      <c r="R3" s="205">
        <f t="shared" si="0"/>
        <v>9.031561380258184</v>
      </c>
      <c r="S3" s="205">
        <f t="shared" si="0"/>
        <v>71.887280743793738</v>
      </c>
      <c r="T3" s="205">
        <f t="shared" si="0"/>
        <v>67.550195981520417</v>
      </c>
      <c r="U3" s="205">
        <f t="shared" si="0"/>
        <v>61.970476155240668</v>
      </c>
      <c r="V3" s="205">
        <f t="shared" si="0"/>
        <v>67.782153421773771</v>
      </c>
      <c r="W3" s="205">
        <f t="shared" si="0"/>
        <v>58.607472230374498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0</v>
      </c>
      <c r="C4" s="243">
        <f t="shared" si="1"/>
        <v>0</v>
      </c>
      <c r="D4" s="243">
        <f t="shared" si="1"/>
        <v>0</v>
      </c>
      <c r="E4" s="243">
        <f t="shared" si="1"/>
        <v>0</v>
      </c>
      <c r="F4" s="243">
        <f t="shared" si="1"/>
        <v>0</v>
      </c>
      <c r="G4" s="243">
        <f t="shared" si="1"/>
        <v>0</v>
      </c>
      <c r="H4" s="243">
        <f t="shared" si="1"/>
        <v>0</v>
      </c>
      <c r="I4" s="243">
        <f t="shared" si="1"/>
        <v>0</v>
      </c>
      <c r="J4" s="243">
        <f t="shared" si="1"/>
        <v>0</v>
      </c>
      <c r="K4" s="243">
        <f t="shared" si="1"/>
        <v>0</v>
      </c>
      <c r="L4" s="243">
        <f t="shared" si="1"/>
        <v>14.24697826186865</v>
      </c>
      <c r="M4" s="243">
        <f t="shared" si="1"/>
        <v>8.9929043791057524</v>
      </c>
      <c r="N4" s="243">
        <f t="shared" si="1"/>
        <v>9.0177133655394517</v>
      </c>
      <c r="O4" s="243">
        <f t="shared" si="1"/>
        <v>8.657917242981279</v>
      </c>
      <c r="P4" s="243">
        <f t="shared" si="1"/>
        <v>10.28090762760268</v>
      </c>
      <c r="Q4" s="243">
        <f t="shared" si="1"/>
        <v>10.3</v>
      </c>
      <c r="R4" s="243">
        <f t="shared" si="1"/>
        <v>9.031561380258184</v>
      </c>
      <c r="S4" s="243">
        <f t="shared" si="1"/>
        <v>10.16006901178951</v>
      </c>
      <c r="T4" s="243">
        <f t="shared" si="1"/>
        <v>10.81461588145434</v>
      </c>
      <c r="U4" s="243">
        <f t="shared" si="1"/>
        <v>11.469162751119169</v>
      </c>
      <c r="V4" s="243">
        <f t="shared" si="1"/>
        <v>10.525742700034479</v>
      </c>
      <c r="W4" s="243">
        <f t="shared" si="1"/>
        <v>10.583139901994789</v>
      </c>
      <c r="DA4" s="83"/>
    </row>
    <row r="5" spans="1:105" ht="12" customHeight="1" x14ac:dyDescent="0.25">
      <c r="A5" s="99" t="s">
        <v>57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940</v>
      </c>
    </row>
    <row r="6" spans="1:105" ht="12" customHeight="1" x14ac:dyDescent="0.25">
      <c r="A6" s="99" t="s">
        <v>47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14.24697826186865</v>
      </c>
      <c r="M6" s="284">
        <v>8.9929043791057524</v>
      </c>
      <c r="N6" s="284">
        <v>9.0177133655394517</v>
      </c>
      <c r="O6" s="284">
        <v>8.657917242981279</v>
      </c>
      <c r="P6" s="284">
        <v>10.28090762760268</v>
      </c>
      <c r="Q6" s="284">
        <v>10.3</v>
      </c>
      <c r="R6" s="284">
        <v>9.031561380258184</v>
      </c>
      <c r="S6" s="284">
        <v>10.16006901178951</v>
      </c>
      <c r="T6" s="284">
        <v>10.81461588145434</v>
      </c>
      <c r="U6" s="284">
        <v>11.469162751119169</v>
      </c>
      <c r="V6" s="284">
        <v>10.525742700034479</v>
      </c>
      <c r="W6" s="284">
        <v>10.583139901994789</v>
      </c>
      <c r="DA6" s="94" t="s">
        <v>941</v>
      </c>
    </row>
    <row r="7" spans="1:105" ht="12" customHeight="1" x14ac:dyDescent="0.25">
      <c r="A7" s="49" t="s">
        <v>48</v>
      </c>
      <c r="B7" s="244">
        <v>0</v>
      </c>
      <c r="C7" s="244">
        <v>0</v>
      </c>
      <c r="D7" s="244">
        <v>0</v>
      </c>
      <c r="E7" s="244">
        <v>0</v>
      </c>
      <c r="F7" s="244">
        <v>0</v>
      </c>
      <c r="G7" s="244">
        <v>0</v>
      </c>
      <c r="H7" s="244">
        <v>0</v>
      </c>
      <c r="I7" s="244">
        <v>0</v>
      </c>
      <c r="J7" s="244">
        <v>0</v>
      </c>
      <c r="K7" s="244">
        <v>0</v>
      </c>
      <c r="L7" s="244">
        <v>0</v>
      </c>
      <c r="M7" s="244">
        <v>0</v>
      </c>
      <c r="N7" s="244">
        <v>0</v>
      </c>
      <c r="O7" s="244">
        <v>0</v>
      </c>
      <c r="P7" s="244">
        <v>0</v>
      </c>
      <c r="Q7" s="244">
        <v>0</v>
      </c>
      <c r="R7" s="244">
        <v>0</v>
      </c>
      <c r="S7" s="244">
        <v>61.727211732004228</v>
      </c>
      <c r="T7" s="244">
        <v>56.73558010006608</v>
      </c>
      <c r="U7" s="244">
        <v>50.501313404121497</v>
      </c>
      <c r="V7" s="244">
        <v>57.256410721739293</v>
      </c>
      <c r="W7" s="244">
        <v>48.024332328379707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944</v>
      </c>
    </row>
    <row r="11" spans="1:105" ht="12" customHeight="1" x14ac:dyDescent="0.25">
      <c r="A11" s="107" t="s">
        <v>945</v>
      </c>
      <c r="B11" s="284">
        <v>0</v>
      </c>
      <c r="C11" s="284">
        <v>0</v>
      </c>
      <c r="D11" s="284">
        <v>0</v>
      </c>
      <c r="E11" s="284">
        <v>0</v>
      </c>
      <c r="F11" s="284">
        <v>0</v>
      </c>
      <c r="G11" s="284">
        <v>0</v>
      </c>
      <c r="H11" s="284">
        <v>0</v>
      </c>
      <c r="I11" s="284">
        <v>0</v>
      </c>
      <c r="J11" s="284">
        <v>0</v>
      </c>
      <c r="K11" s="284">
        <v>0</v>
      </c>
      <c r="L11" s="284">
        <v>6.8124690073062064</v>
      </c>
      <c r="M11" s="284">
        <v>5.7335088879673526</v>
      </c>
      <c r="N11" s="284">
        <v>6.4504560503855917</v>
      </c>
      <c r="O11" s="284">
        <v>6.4768969812611834</v>
      </c>
      <c r="P11" s="284">
        <v>7.4680322362490816</v>
      </c>
      <c r="Q11" s="284">
        <v>7.3613436107236314</v>
      </c>
      <c r="R11" s="284">
        <v>7.5013737183315303</v>
      </c>
      <c r="S11" s="284">
        <v>5.7040688755127276</v>
      </c>
      <c r="T11" s="284">
        <v>8.4131019475553437</v>
      </c>
      <c r="U11" s="284">
        <v>8.1389649934763231</v>
      </c>
      <c r="V11" s="284">
        <v>7.4360675465524491</v>
      </c>
      <c r="W11" s="284">
        <v>8.6466529476072278</v>
      </c>
      <c r="DA11" s="94" t="s">
        <v>946</v>
      </c>
    </row>
    <row r="12" spans="1:105" ht="12" customHeight="1" x14ac:dyDescent="0.25">
      <c r="A12" s="49" t="s">
        <v>947</v>
      </c>
      <c r="B12" s="244">
        <v>0</v>
      </c>
      <c r="C12" s="244">
        <v>0</v>
      </c>
      <c r="D12" s="244">
        <v>0</v>
      </c>
      <c r="E12" s="244">
        <v>0</v>
      </c>
      <c r="F12" s="244">
        <v>0</v>
      </c>
      <c r="G12" s="244">
        <v>0</v>
      </c>
      <c r="H12" s="244">
        <v>0</v>
      </c>
      <c r="I12" s="244">
        <v>0</v>
      </c>
      <c r="J12" s="244">
        <v>0</v>
      </c>
      <c r="K12" s="244">
        <v>0</v>
      </c>
      <c r="L12" s="244">
        <v>0</v>
      </c>
      <c r="M12" s="244">
        <v>0</v>
      </c>
      <c r="N12" s="244">
        <v>0</v>
      </c>
      <c r="O12" s="244">
        <v>0</v>
      </c>
      <c r="P12" s="244">
        <v>0</v>
      </c>
      <c r="Q12" s="244">
        <v>0</v>
      </c>
      <c r="R12" s="244">
        <v>0</v>
      </c>
      <c r="S12" s="244">
        <v>6.2903028132180259</v>
      </c>
      <c r="T12" s="244">
        <v>8.0113801954593473</v>
      </c>
      <c r="U12" s="244">
        <v>6.5049944122433079</v>
      </c>
      <c r="V12" s="244">
        <v>7.3421201269553116</v>
      </c>
      <c r="W12" s="244">
        <v>7.1219942080990437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949</v>
      </c>
    </row>
    <row r="16" spans="1:105" ht="12" customHeight="1" x14ac:dyDescent="0.25">
      <c r="A16" s="107" t="s">
        <v>945</v>
      </c>
      <c r="B16" s="284">
        <v>0</v>
      </c>
      <c r="C16" s="284">
        <v>0</v>
      </c>
      <c r="D16" s="284">
        <v>0</v>
      </c>
      <c r="E16" s="284">
        <v>0</v>
      </c>
      <c r="F16" s="284">
        <v>0</v>
      </c>
      <c r="G16" s="284">
        <v>0</v>
      </c>
      <c r="H16" s="284">
        <v>0</v>
      </c>
      <c r="I16" s="284">
        <v>0</v>
      </c>
      <c r="J16" s="284">
        <v>0</v>
      </c>
      <c r="K16" s="284">
        <v>0</v>
      </c>
      <c r="L16" s="284">
        <v>10</v>
      </c>
      <c r="M16" s="284">
        <v>10</v>
      </c>
      <c r="N16" s="284">
        <v>10</v>
      </c>
      <c r="O16" s="284">
        <v>10</v>
      </c>
      <c r="P16" s="284">
        <v>10</v>
      </c>
      <c r="Q16" s="284">
        <v>10</v>
      </c>
      <c r="R16" s="284">
        <v>10</v>
      </c>
      <c r="S16" s="284">
        <v>10</v>
      </c>
      <c r="T16" s="284">
        <v>10</v>
      </c>
      <c r="U16" s="284">
        <v>10</v>
      </c>
      <c r="V16" s="284">
        <v>10</v>
      </c>
      <c r="W16" s="284">
        <v>10</v>
      </c>
      <c r="DA16" s="94" t="s">
        <v>950</v>
      </c>
    </row>
    <row r="17" spans="1:105" ht="12" customHeight="1" x14ac:dyDescent="0.25">
      <c r="A17" s="49" t="s">
        <v>947</v>
      </c>
      <c r="B17" s="244">
        <v>0</v>
      </c>
      <c r="C17" s="244">
        <v>0</v>
      </c>
      <c r="D17" s="244">
        <v>0</v>
      </c>
      <c r="E17" s="244">
        <v>0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>
        <v>0</v>
      </c>
      <c r="P17" s="244">
        <v>0</v>
      </c>
      <c r="Q17" s="244">
        <v>0</v>
      </c>
      <c r="R17" s="244">
        <v>0</v>
      </c>
      <c r="S17" s="244">
        <v>10</v>
      </c>
      <c r="T17" s="244">
        <v>10</v>
      </c>
      <c r="U17" s="244">
        <v>10</v>
      </c>
      <c r="V17" s="244">
        <v>10</v>
      </c>
      <c r="W17" s="244">
        <v>10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10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0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10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0</v>
      </c>
      <c r="F24" s="284">
        <f t="shared" si="3"/>
        <v>0</v>
      </c>
      <c r="G24" s="284">
        <f t="shared" si="3"/>
        <v>0</v>
      </c>
      <c r="H24" s="284">
        <f t="shared" si="3"/>
        <v>0</v>
      </c>
      <c r="I24" s="284">
        <f t="shared" si="3"/>
        <v>0</v>
      </c>
      <c r="J24" s="284">
        <f t="shared" si="3"/>
        <v>0</v>
      </c>
      <c r="K24" s="284">
        <f t="shared" si="3"/>
        <v>0</v>
      </c>
      <c r="L24" s="284">
        <f t="shared" si="3"/>
        <v>0</v>
      </c>
      <c r="M24" s="284">
        <f t="shared" si="3"/>
        <v>0</v>
      </c>
      <c r="N24" s="284">
        <f t="shared" si="3"/>
        <v>0</v>
      </c>
      <c r="O24" s="284">
        <f t="shared" si="3"/>
        <v>0</v>
      </c>
      <c r="P24" s="284">
        <f t="shared" si="3"/>
        <v>0</v>
      </c>
      <c r="Q24" s="284">
        <f t="shared" si="3"/>
        <v>0</v>
      </c>
      <c r="R24" s="284">
        <f t="shared" si="3"/>
        <v>0</v>
      </c>
      <c r="S24" s="284">
        <f t="shared" si="3"/>
        <v>0</v>
      </c>
      <c r="T24" s="284">
        <f t="shared" si="3"/>
        <v>0</v>
      </c>
      <c r="U24" s="284">
        <f t="shared" si="3"/>
        <v>0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0</v>
      </c>
      <c r="E25" s="244">
        <f t="shared" si="4"/>
        <v>0</v>
      </c>
      <c r="F25" s="244">
        <f t="shared" si="4"/>
        <v>0</v>
      </c>
      <c r="G25" s="244">
        <f t="shared" si="4"/>
        <v>0</v>
      </c>
      <c r="H25" s="244">
        <f t="shared" si="4"/>
        <v>0</v>
      </c>
      <c r="I25" s="244">
        <f t="shared" si="4"/>
        <v>0</v>
      </c>
      <c r="J25" s="244">
        <f t="shared" si="4"/>
        <v>0</v>
      </c>
      <c r="K25" s="244">
        <f t="shared" si="4"/>
        <v>0</v>
      </c>
      <c r="L25" s="244">
        <f t="shared" si="4"/>
        <v>0</v>
      </c>
      <c r="M25" s="244">
        <f t="shared" si="4"/>
        <v>0</v>
      </c>
      <c r="N25" s="244">
        <f t="shared" si="4"/>
        <v>0</v>
      </c>
      <c r="O25" s="244">
        <f t="shared" si="4"/>
        <v>0</v>
      </c>
      <c r="P25" s="244">
        <f t="shared" si="4"/>
        <v>0</v>
      </c>
      <c r="Q25" s="244">
        <f t="shared" si="4"/>
        <v>0</v>
      </c>
      <c r="R25" s="244">
        <f t="shared" si="4"/>
        <v>0</v>
      </c>
      <c r="S25" s="244">
        <f t="shared" si="4"/>
        <v>0</v>
      </c>
      <c r="T25" s="244">
        <f t="shared" si="4"/>
        <v>0</v>
      </c>
      <c r="U25" s="244">
        <f t="shared" si="4"/>
        <v>0</v>
      </c>
      <c r="V25" s="244">
        <f t="shared" si="4"/>
        <v>0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0</v>
      </c>
      <c r="C28" s="284">
        <f t="shared" si="6"/>
        <v>0</v>
      </c>
      <c r="D28" s="284">
        <f t="shared" si="6"/>
        <v>0</v>
      </c>
      <c r="E28" s="284">
        <f t="shared" si="6"/>
        <v>0</v>
      </c>
      <c r="F28" s="284">
        <f t="shared" si="6"/>
        <v>0</v>
      </c>
      <c r="G28" s="284">
        <f t="shared" si="6"/>
        <v>0</v>
      </c>
      <c r="H28" s="284">
        <f t="shared" si="6"/>
        <v>0</v>
      </c>
      <c r="I28" s="284">
        <f t="shared" si="6"/>
        <v>0</v>
      </c>
      <c r="J28" s="284">
        <f t="shared" si="6"/>
        <v>0</v>
      </c>
      <c r="K28" s="284">
        <f t="shared" si="6"/>
        <v>0</v>
      </c>
      <c r="L28" s="284">
        <f t="shared" si="6"/>
        <v>3.1875309926937936</v>
      </c>
      <c r="M28" s="284">
        <f t="shared" si="6"/>
        <v>4.2664911120326474</v>
      </c>
      <c r="N28" s="284">
        <f t="shared" si="6"/>
        <v>3.5495439496144083</v>
      </c>
      <c r="O28" s="284">
        <f t="shared" si="6"/>
        <v>3.5231030187388166</v>
      </c>
      <c r="P28" s="284">
        <f t="shared" si="6"/>
        <v>2.5319677637509184</v>
      </c>
      <c r="Q28" s="284">
        <f t="shared" si="6"/>
        <v>2.6386563892763686</v>
      </c>
      <c r="R28" s="284">
        <f t="shared" si="6"/>
        <v>2.4986262816684697</v>
      </c>
      <c r="S28" s="284">
        <f t="shared" si="6"/>
        <v>4.2959311244872724</v>
      </c>
      <c r="T28" s="284">
        <f t="shared" si="6"/>
        <v>1.5868980524446563</v>
      </c>
      <c r="U28" s="284">
        <f t="shared" si="6"/>
        <v>1.8610350065236769</v>
      </c>
      <c r="V28" s="284">
        <f t="shared" si="6"/>
        <v>2.5639324534475509</v>
      </c>
      <c r="W28" s="284">
        <f t="shared" si="6"/>
        <v>1.3533470523927722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0</v>
      </c>
      <c r="C29" s="244">
        <f t="shared" si="7"/>
        <v>0</v>
      </c>
      <c r="D29" s="244">
        <f t="shared" si="7"/>
        <v>0</v>
      </c>
      <c r="E29" s="244">
        <f t="shared" si="7"/>
        <v>0</v>
      </c>
      <c r="F29" s="244">
        <f t="shared" si="7"/>
        <v>0</v>
      </c>
      <c r="G29" s="244">
        <f t="shared" si="7"/>
        <v>0</v>
      </c>
      <c r="H29" s="244">
        <f t="shared" si="7"/>
        <v>0</v>
      </c>
      <c r="I29" s="244">
        <f t="shared" si="7"/>
        <v>0</v>
      </c>
      <c r="J29" s="244">
        <f t="shared" si="7"/>
        <v>0</v>
      </c>
      <c r="K29" s="244">
        <f t="shared" si="7"/>
        <v>0</v>
      </c>
      <c r="L29" s="244">
        <f t="shared" si="7"/>
        <v>0</v>
      </c>
      <c r="M29" s="244">
        <f t="shared" si="7"/>
        <v>0</v>
      </c>
      <c r="N29" s="244">
        <f t="shared" si="7"/>
        <v>0</v>
      </c>
      <c r="O29" s="244">
        <f t="shared" si="7"/>
        <v>0</v>
      </c>
      <c r="P29" s="244">
        <f t="shared" si="7"/>
        <v>0</v>
      </c>
      <c r="Q29" s="244">
        <f t="shared" si="7"/>
        <v>0</v>
      </c>
      <c r="R29" s="244">
        <f t="shared" si="7"/>
        <v>0</v>
      </c>
      <c r="S29" s="244">
        <f t="shared" si="7"/>
        <v>3.7096971867819741</v>
      </c>
      <c r="T29" s="244">
        <f t="shared" si="7"/>
        <v>1.9886198045406527</v>
      </c>
      <c r="U29" s="244">
        <f t="shared" si="7"/>
        <v>3.4950055877566921</v>
      </c>
      <c r="V29" s="244">
        <f t="shared" si="7"/>
        <v>2.6578798730446884</v>
      </c>
      <c r="W29" s="244">
        <f t="shared" si="7"/>
        <v>2.8780057919009563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0</v>
      </c>
      <c r="C32" s="212">
        <v>0</v>
      </c>
      <c r="D32" s="212">
        <v>0</v>
      </c>
      <c r="E32" s="212">
        <v>0</v>
      </c>
      <c r="F32" s="212">
        <v>0</v>
      </c>
      <c r="G32" s="212">
        <v>0</v>
      </c>
      <c r="H32" s="212">
        <v>0</v>
      </c>
      <c r="I32" s="212">
        <v>0</v>
      </c>
      <c r="J32" s="212">
        <v>0</v>
      </c>
      <c r="K32" s="212">
        <v>0</v>
      </c>
      <c r="L32" s="212">
        <v>3.267411865864144</v>
      </c>
      <c r="M32" s="212">
        <v>3.267411865864144</v>
      </c>
      <c r="N32" s="212">
        <v>3.4393809114359408</v>
      </c>
      <c r="O32" s="212">
        <v>3.4393809114359408</v>
      </c>
      <c r="P32" s="212">
        <v>3.5253654342218401</v>
      </c>
      <c r="Q32" s="212">
        <v>3.5253654342218401</v>
      </c>
      <c r="R32" s="212">
        <v>3.8693035253654342</v>
      </c>
      <c r="S32" s="212">
        <v>4.3458297506448842</v>
      </c>
      <c r="T32" s="212">
        <v>6.8356835769561473</v>
      </c>
      <c r="U32" s="212">
        <v>6.3791917454858122</v>
      </c>
      <c r="V32" s="212">
        <v>6.8227858985382639</v>
      </c>
      <c r="W32" s="212">
        <v>7.2065348237317286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0</v>
      </c>
      <c r="C34" s="206">
        <f t="shared" si="8"/>
        <v>0</v>
      </c>
      <c r="D34" s="206">
        <f t="shared" si="8"/>
        <v>0</v>
      </c>
      <c r="E34" s="206">
        <f t="shared" si="8"/>
        <v>0</v>
      </c>
      <c r="F34" s="206">
        <f t="shared" si="8"/>
        <v>0</v>
      </c>
      <c r="G34" s="206">
        <f t="shared" si="8"/>
        <v>0</v>
      </c>
      <c r="H34" s="206">
        <f t="shared" si="8"/>
        <v>0</v>
      </c>
      <c r="I34" s="206">
        <f t="shared" si="8"/>
        <v>0</v>
      </c>
      <c r="J34" s="206">
        <f t="shared" si="8"/>
        <v>0</v>
      </c>
      <c r="K34" s="206">
        <f t="shared" si="8"/>
        <v>0</v>
      </c>
      <c r="L34" s="206">
        <f t="shared" si="8"/>
        <v>0</v>
      </c>
      <c r="M34" s="206">
        <f t="shared" si="8"/>
        <v>0</v>
      </c>
      <c r="N34" s="206">
        <f t="shared" si="8"/>
        <v>0</v>
      </c>
      <c r="O34" s="206">
        <f t="shared" si="8"/>
        <v>0</v>
      </c>
      <c r="P34" s="206">
        <f t="shared" si="8"/>
        <v>0</v>
      </c>
      <c r="Q34" s="206">
        <f t="shared" si="8"/>
        <v>0</v>
      </c>
      <c r="R34" s="206">
        <f t="shared" si="8"/>
        <v>0</v>
      </c>
      <c r="S34" s="206">
        <f t="shared" si="8"/>
        <v>0</v>
      </c>
      <c r="T34" s="206">
        <f t="shared" si="8"/>
        <v>3.0306104901117794</v>
      </c>
      <c r="U34" s="206">
        <f t="shared" si="8"/>
        <v>2.4064488392089425</v>
      </c>
      <c r="V34" s="206">
        <f t="shared" si="8"/>
        <v>2.5526225279449704</v>
      </c>
      <c r="W34" s="206">
        <f t="shared" si="8"/>
        <v>2.2842648323301802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0.57901977644024072</v>
      </c>
      <c r="U36" s="206">
        <v>0.62184006878761822</v>
      </c>
      <c r="V36" s="206">
        <v>0.43284608770421318</v>
      </c>
      <c r="W36" s="206">
        <v>0.44385210662080821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2.068443680137575</v>
      </c>
      <c r="U37" s="206">
        <v>1.342304385210662</v>
      </c>
      <c r="V37" s="206">
        <v>2.1197764402407571</v>
      </c>
      <c r="W37" s="206">
        <v>1.8404127257093721</v>
      </c>
      <c r="DA37" s="71" t="s">
        <v>959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0.3831470335339639</v>
      </c>
      <c r="U38" s="206">
        <v>0.44230438521066212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0</v>
      </c>
      <c r="C40" s="206">
        <f t="shared" si="9"/>
        <v>0</v>
      </c>
      <c r="D40" s="206">
        <f t="shared" si="9"/>
        <v>0</v>
      </c>
      <c r="E40" s="206">
        <f t="shared" si="9"/>
        <v>0</v>
      </c>
      <c r="F40" s="206">
        <f t="shared" si="9"/>
        <v>0</v>
      </c>
      <c r="G40" s="206">
        <f t="shared" si="9"/>
        <v>0</v>
      </c>
      <c r="H40" s="206">
        <f t="shared" si="9"/>
        <v>0</v>
      </c>
      <c r="I40" s="206">
        <f t="shared" si="9"/>
        <v>0</v>
      </c>
      <c r="J40" s="206">
        <f t="shared" si="9"/>
        <v>0</v>
      </c>
      <c r="K40" s="206">
        <f t="shared" si="9"/>
        <v>0</v>
      </c>
      <c r="L40" s="206">
        <f t="shared" si="9"/>
        <v>0</v>
      </c>
      <c r="M40" s="206">
        <f t="shared" si="9"/>
        <v>0</v>
      </c>
      <c r="N40" s="206">
        <f t="shared" si="9"/>
        <v>0</v>
      </c>
      <c r="O40" s="206">
        <f t="shared" si="9"/>
        <v>0</v>
      </c>
      <c r="P40" s="206">
        <f t="shared" si="9"/>
        <v>0</v>
      </c>
      <c r="Q40" s="206">
        <f t="shared" si="9"/>
        <v>0</v>
      </c>
      <c r="R40" s="206">
        <f t="shared" si="9"/>
        <v>0</v>
      </c>
      <c r="S40" s="206">
        <f t="shared" si="9"/>
        <v>0</v>
      </c>
      <c r="T40" s="206">
        <f t="shared" si="9"/>
        <v>0</v>
      </c>
      <c r="U40" s="206">
        <f t="shared" si="9"/>
        <v>0</v>
      </c>
      <c r="V40" s="206">
        <f t="shared" si="9"/>
        <v>0</v>
      </c>
      <c r="W40" s="206">
        <f t="shared" si="9"/>
        <v>0</v>
      </c>
      <c r="DA40" s="71"/>
    </row>
    <row r="41" spans="1:105" ht="12" customHeight="1" x14ac:dyDescent="0.25">
      <c r="A41" s="18" t="s">
        <v>72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0</v>
      </c>
      <c r="P43" s="206">
        <f t="shared" si="10"/>
        <v>0</v>
      </c>
      <c r="Q43" s="206">
        <f t="shared" si="10"/>
        <v>0</v>
      </c>
      <c r="R43" s="206">
        <f t="shared" si="10"/>
        <v>0</v>
      </c>
      <c r="S43" s="206">
        <f t="shared" si="10"/>
        <v>0</v>
      </c>
      <c r="T43" s="206">
        <f t="shared" si="10"/>
        <v>0</v>
      </c>
      <c r="U43" s="206">
        <f t="shared" si="10"/>
        <v>0</v>
      </c>
      <c r="V43" s="206">
        <f t="shared" si="10"/>
        <v>0</v>
      </c>
      <c r="W43" s="206">
        <f t="shared" si="10"/>
        <v>0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970</v>
      </c>
    </row>
    <row r="51" spans="1:105" ht="12" customHeight="1" x14ac:dyDescent="0.25">
      <c r="A51" s="21" t="s">
        <v>38</v>
      </c>
      <c r="B51" s="209">
        <v>0</v>
      </c>
      <c r="C51" s="209">
        <v>0</v>
      </c>
      <c r="D51" s="209">
        <v>0</v>
      </c>
      <c r="E51" s="209">
        <v>0</v>
      </c>
      <c r="F51" s="209">
        <v>0</v>
      </c>
      <c r="G51" s="209">
        <v>0</v>
      </c>
      <c r="H51" s="209">
        <v>0</v>
      </c>
      <c r="I51" s="209">
        <v>0</v>
      </c>
      <c r="J51" s="209">
        <v>0</v>
      </c>
      <c r="K51" s="209">
        <v>0</v>
      </c>
      <c r="L51" s="209">
        <v>3.267411865864144</v>
      </c>
      <c r="M51" s="209">
        <v>3.267411865864144</v>
      </c>
      <c r="N51" s="209">
        <v>3.4393809114359408</v>
      </c>
      <c r="O51" s="209">
        <v>3.4393809114359408</v>
      </c>
      <c r="P51" s="209">
        <v>3.5253654342218401</v>
      </c>
      <c r="Q51" s="209">
        <v>3.5253654342218401</v>
      </c>
      <c r="R51" s="209">
        <v>3.8693035253654342</v>
      </c>
      <c r="S51" s="209">
        <v>4.3458297506448842</v>
      </c>
      <c r="T51" s="209">
        <v>3.8050730868443678</v>
      </c>
      <c r="U51" s="209">
        <v>3.9727429062768702</v>
      </c>
      <c r="V51" s="209">
        <v>4.2701633705932931</v>
      </c>
      <c r="W51" s="209">
        <v>4.9222699914015484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0</v>
      </c>
      <c r="C52" s="286">
        <f t="shared" si="11"/>
        <v>0</v>
      </c>
      <c r="D52" s="286">
        <f t="shared" si="11"/>
        <v>0</v>
      </c>
      <c r="E52" s="286">
        <f t="shared" si="11"/>
        <v>0</v>
      </c>
      <c r="F52" s="286">
        <f t="shared" si="11"/>
        <v>0</v>
      </c>
      <c r="G52" s="286">
        <f t="shared" si="11"/>
        <v>0</v>
      </c>
      <c r="H52" s="286">
        <f t="shared" si="11"/>
        <v>0</v>
      </c>
      <c r="I52" s="286">
        <f t="shared" si="11"/>
        <v>0</v>
      </c>
      <c r="J52" s="286">
        <f t="shared" si="11"/>
        <v>0</v>
      </c>
      <c r="K52" s="286">
        <f t="shared" si="11"/>
        <v>0</v>
      </c>
      <c r="L52" s="286">
        <f t="shared" si="11"/>
        <v>3.267411865864144</v>
      </c>
      <c r="M52" s="286">
        <f t="shared" si="11"/>
        <v>3.267411865864144</v>
      </c>
      <c r="N52" s="286">
        <f t="shared" si="11"/>
        <v>3.4393809114359399</v>
      </c>
      <c r="O52" s="286">
        <f t="shared" si="11"/>
        <v>3.4393809114359399</v>
      </c>
      <c r="P52" s="286">
        <f t="shared" si="11"/>
        <v>3.5253654342218401</v>
      </c>
      <c r="Q52" s="286">
        <f t="shared" si="11"/>
        <v>3.5253654342218401</v>
      </c>
      <c r="R52" s="286">
        <f t="shared" si="11"/>
        <v>3.8693035253654329</v>
      </c>
      <c r="S52" s="286">
        <f t="shared" si="11"/>
        <v>4.3458297506448842</v>
      </c>
      <c r="T52" s="286">
        <f t="shared" si="11"/>
        <v>6.8356835769561464</v>
      </c>
      <c r="U52" s="286">
        <f t="shared" si="11"/>
        <v>6.3791917454858131</v>
      </c>
      <c r="V52" s="286">
        <f t="shared" si="11"/>
        <v>6.822785898538263</v>
      </c>
      <c r="W52" s="286">
        <f t="shared" si="11"/>
        <v>7.2065348237317277</v>
      </c>
      <c r="DA52" s="118"/>
    </row>
    <row r="53" spans="1:105" ht="12" customHeight="1" x14ac:dyDescent="0.25">
      <c r="A53" s="51" t="s">
        <v>46</v>
      </c>
      <c r="B53" s="239">
        <f>CHI_fec!B5-B58</f>
        <v>0</v>
      </c>
      <c r="C53" s="239">
        <f>CHI_fec!C5-C58</f>
        <v>0</v>
      </c>
      <c r="D53" s="239">
        <f>CHI_fec!D5-D58</f>
        <v>0</v>
      </c>
      <c r="E53" s="239">
        <f>CHI_fec!E5-E58</f>
        <v>0</v>
      </c>
      <c r="F53" s="239">
        <f>CHI_fec!F5-F58</f>
        <v>0</v>
      </c>
      <c r="G53" s="239">
        <f>CHI_fec!G5-G58</f>
        <v>0</v>
      </c>
      <c r="H53" s="239">
        <f>CHI_fec!H5-H58</f>
        <v>0</v>
      </c>
      <c r="I53" s="239">
        <f>CHI_fec!I5-I58</f>
        <v>0</v>
      </c>
      <c r="J53" s="239">
        <f>CHI_fec!J5-J58</f>
        <v>0</v>
      </c>
      <c r="K53" s="239">
        <f>CHI_fec!K5-K58</f>
        <v>0</v>
      </c>
      <c r="L53" s="239">
        <f>CHI_fec!L5-L58</f>
        <v>0</v>
      </c>
      <c r="M53" s="239">
        <f>CHI_fec!M5-M58</f>
        <v>0</v>
      </c>
      <c r="N53" s="239">
        <f>CHI_fec!N5-N58</f>
        <v>0</v>
      </c>
      <c r="O53" s="239">
        <f>CHI_fec!O5-O58</f>
        <v>0</v>
      </c>
      <c r="P53" s="239">
        <f>CHI_fec!P5-P58</f>
        <v>0</v>
      </c>
      <c r="Q53" s="239">
        <f>CHI_fec!Q5-Q58</f>
        <v>0</v>
      </c>
      <c r="R53" s="239">
        <f>CHI_fec!R5-R58</f>
        <v>0</v>
      </c>
      <c r="S53" s="239">
        <f>CHI_fec!S5-S58</f>
        <v>0</v>
      </c>
      <c r="T53" s="239">
        <f>CHI_fec!T5-T58</f>
        <v>0</v>
      </c>
      <c r="U53" s="239">
        <f>CHI_fec!U5-U58</f>
        <v>0</v>
      </c>
      <c r="V53" s="239">
        <f>CHI_fec!V5-V58</f>
        <v>0</v>
      </c>
      <c r="W53" s="239">
        <f>CHI_fec!W5-W58</f>
        <v>0</v>
      </c>
      <c r="DA53" s="83"/>
    </row>
    <row r="54" spans="1:105" ht="12" customHeight="1" x14ac:dyDescent="0.25">
      <c r="A54" s="99" t="s">
        <v>47</v>
      </c>
      <c r="B54" s="240">
        <f>CHI_fec!B61</f>
        <v>0</v>
      </c>
      <c r="C54" s="240">
        <f>CHI_fec!C61</f>
        <v>0</v>
      </c>
      <c r="D54" s="240">
        <f>CHI_fec!D61</f>
        <v>0</v>
      </c>
      <c r="E54" s="240">
        <f>CHI_fec!E61</f>
        <v>0</v>
      </c>
      <c r="F54" s="240">
        <f>CHI_fec!F61</f>
        <v>0</v>
      </c>
      <c r="G54" s="240">
        <f>CHI_fec!G61</f>
        <v>0</v>
      </c>
      <c r="H54" s="240">
        <f>CHI_fec!H61</f>
        <v>0</v>
      </c>
      <c r="I54" s="240">
        <f>CHI_fec!I61</f>
        <v>0</v>
      </c>
      <c r="J54" s="240">
        <f>CHI_fec!J61</f>
        <v>0</v>
      </c>
      <c r="K54" s="240">
        <f>CHI_fec!K61</f>
        <v>0</v>
      </c>
      <c r="L54" s="240">
        <f>CHI_fec!L61</f>
        <v>3.267411865864144</v>
      </c>
      <c r="M54" s="240">
        <f>CHI_fec!M61</f>
        <v>3.267411865864144</v>
      </c>
      <c r="N54" s="240">
        <f>CHI_fec!N61</f>
        <v>3.4393809114359399</v>
      </c>
      <c r="O54" s="240">
        <f>CHI_fec!O61</f>
        <v>3.4393809114359399</v>
      </c>
      <c r="P54" s="240">
        <f>CHI_fec!P61</f>
        <v>3.5253654342218401</v>
      </c>
      <c r="Q54" s="240">
        <f>CHI_fec!Q61</f>
        <v>3.5253654342218401</v>
      </c>
      <c r="R54" s="240">
        <f>CHI_fec!R61</f>
        <v>3.8693035253654329</v>
      </c>
      <c r="S54" s="240">
        <f>CHI_fec!S61</f>
        <v>2.81243909429636</v>
      </c>
      <c r="T54" s="240">
        <f>CHI_fec!T61</f>
        <v>4.1701633705932926</v>
      </c>
      <c r="U54" s="240">
        <f>CHI_fec!U61</f>
        <v>3.6945638673927581</v>
      </c>
      <c r="V54" s="240">
        <f>CHI_fec!V61</f>
        <v>3.7201777013470911</v>
      </c>
      <c r="W54" s="240">
        <f>CHI_fec!W61</f>
        <v>4.6041941378862052</v>
      </c>
      <c r="DA54" s="94"/>
    </row>
    <row r="55" spans="1:105" ht="12" customHeight="1" x14ac:dyDescent="0.25">
      <c r="A55" s="52" t="s">
        <v>48</v>
      </c>
      <c r="B55" s="241">
        <f>CHI_fec!B110</f>
        <v>0</v>
      </c>
      <c r="C55" s="241">
        <f>CHI_fec!C110</f>
        <v>0</v>
      </c>
      <c r="D55" s="241">
        <f>CHI_fec!D110</f>
        <v>0</v>
      </c>
      <c r="E55" s="241">
        <f>CHI_fec!E110</f>
        <v>0</v>
      </c>
      <c r="F55" s="241">
        <f>CHI_fec!F110</f>
        <v>0</v>
      </c>
      <c r="G55" s="241">
        <f>CHI_fec!G110</f>
        <v>0</v>
      </c>
      <c r="H55" s="241">
        <f>CHI_fec!H110</f>
        <v>0</v>
      </c>
      <c r="I55" s="241">
        <f>CHI_fec!I110</f>
        <v>0</v>
      </c>
      <c r="J55" s="241">
        <f>CHI_fec!J110</f>
        <v>0</v>
      </c>
      <c r="K55" s="241">
        <f>CHI_fec!K110</f>
        <v>0</v>
      </c>
      <c r="L55" s="241">
        <f>CHI_fec!L110</f>
        <v>0</v>
      </c>
      <c r="M55" s="241">
        <f>CHI_fec!M110</f>
        <v>0</v>
      </c>
      <c r="N55" s="241">
        <f>CHI_fec!N110</f>
        <v>0</v>
      </c>
      <c r="O55" s="241">
        <f>CHI_fec!O110</f>
        <v>0</v>
      </c>
      <c r="P55" s="241">
        <f>CHI_fec!P110</f>
        <v>0</v>
      </c>
      <c r="Q55" s="241">
        <f>CHI_fec!Q110</f>
        <v>0</v>
      </c>
      <c r="R55" s="241">
        <f>CHI_fec!R110</f>
        <v>0</v>
      </c>
      <c r="S55" s="241">
        <f>CHI_fec!S110</f>
        <v>1.533390656348524</v>
      </c>
      <c r="T55" s="241">
        <f>CHI_fec!T110</f>
        <v>2.6655202063628538</v>
      </c>
      <c r="U55" s="241">
        <f>CHI_fec!U110</f>
        <v>2.684627878093055</v>
      </c>
      <c r="V55" s="241">
        <f>CHI_fec!V110</f>
        <v>3.1026081971911719</v>
      </c>
      <c r="W55" s="241">
        <f>CHI_fec!W110</f>
        <v>2.602340685845522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0</v>
      </c>
      <c r="C58" s="212">
        <v>0</v>
      </c>
      <c r="D58" s="212">
        <v>0</v>
      </c>
      <c r="E58" s="212">
        <v>0</v>
      </c>
      <c r="F58" s="212">
        <v>0</v>
      </c>
      <c r="G58" s="212">
        <v>0</v>
      </c>
      <c r="H58" s="212">
        <v>0</v>
      </c>
      <c r="I58" s="212">
        <v>0</v>
      </c>
      <c r="J58" s="212">
        <v>0</v>
      </c>
      <c r="K58" s="212">
        <v>0</v>
      </c>
      <c r="L58" s="212">
        <v>0</v>
      </c>
      <c r="M58" s="212">
        <v>0</v>
      </c>
      <c r="N58" s="212">
        <v>0</v>
      </c>
      <c r="O58" s="212">
        <v>0</v>
      </c>
      <c r="P58" s="212">
        <v>0</v>
      </c>
      <c r="Q58" s="212">
        <v>0</v>
      </c>
      <c r="R58" s="212">
        <v>0</v>
      </c>
      <c r="S58" s="212">
        <v>0</v>
      </c>
      <c r="T58" s="212">
        <v>0</v>
      </c>
      <c r="U58" s="212">
        <v>0</v>
      </c>
      <c r="V58" s="212">
        <v>0</v>
      </c>
      <c r="W58" s="212">
        <v>0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0</v>
      </c>
      <c r="C60" s="206">
        <f t="shared" si="12"/>
        <v>0</v>
      </c>
      <c r="D60" s="206">
        <f t="shared" si="12"/>
        <v>0</v>
      </c>
      <c r="E60" s="206">
        <f t="shared" si="12"/>
        <v>0</v>
      </c>
      <c r="F60" s="206">
        <f t="shared" si="12"/>
        <v>0</v>
      </c>
      <c r="G60" s="206">
        <f t="shared" si="12"/>
        <v>0</v>
      </c>
      <c r="H60" s="206">
        <f t="shared" si="12"/>
        <v>0</v>
      </c>
      <c r="I60" s="206">
        <f t="shared" si="12"/>
        <v>0</v>
      </c>
      <c r="J60" s="206">
        <f t="shared" si="12"/>
        <v>0</v>
      </c>
      <c r="K60" s="206">
        <f t="shared" si="12"/>
        <v>0</v>
      </c>
      <c r="L60" s="206">
        <f t="shared" si="12"/>
        <v>0</v>
      </c>
      <c r="M60" s="206">
        <f t="shared" si="12"/>
        <v>0</v>
      </c>
      <c r="N60" s="206">
        <f t="shared" si="12"/>
        <v>0</v>
      </c>
      <c r="O60" s="206">
        <f t="shared" si="12"/>
        <v>0</v>
      </c>
      <c r="P60" s="206">
        <f t="shared" si="12"/>
        <v>0</v>
      </c>
      <c r="Q60" s="206">
        <f t="shared" si="12"/>
        <v>0</v>
      </c>
      <c r="R60" s="206">
        <f t="shared" si="12"/>
        <v>0</v>
      </c>
      <c r="S60" s="206">
        <f t="shared" si="12"/>
        <v>0</v>
      </c>
      <c r="T60" s="206">
        <f t="shared" si="12"/>
        <v>0</v>
      </c>
      <c r="U60" s="206">
        <f t="shared" si="12"/>
        <v>0</v>
      </c>
      <c r="V60" s="206">
        <f t="shared" si="12"/>
        <v>0</v>
      </c>
      <c r="W60" s="206">
        <f t="shared" si="12"/>
        <v>0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06">
        <v>0</v>
      </c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0</v>
      </c>
      <c r="L67" s="206">
        <f t="shared" si="13"/>
        <v>0</v>
      </c>
      <c r="M67" s="206">
        <f t="shared" si="13"/>
        <v>0</v>
      </c>
      <c r="N67" s="206">
        <f t="shared" si="13"/>
        <v>0</v>
      </c>
      <c r="O67" s="206">
        <f t="shared" si="13"/>
        <v>0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0</v>
      </c>
      <c r="C71" s="286">
        <f t="shared" si="14"/>
        <v>0</v>
      </c>
      <c r="D71" s="286">
        <f t="shared" si="14"/>
        <v>0</v>
      </c>
      <c r="E71" s="286">
        <f t="shared" si="14"/>
        <v>0</v>
      </c>
      <c r="F71" s="286">
        <f t="shared" si="14"/>
        <v>0</v>
      </c>
      <c r="G71" s="286">
        <f t="shared" si="14"/>
        <v>0</v>
      </c>
      <c r="H71" s="286">
        <f t="shared" si="14"/>
        <v>0</v>
      </c>
      <c r="I71" s="286">
        <f t="shared" si="14"/>
        <v>0</v>
      </c>
      <c r="J71" s="286">
        <f t="shared" si="14"/>
        <v>0</v>
      </c>
      <c r="K71" s="286">
        <f t="shared" si="14"/>
        <v>0</v>
      </c>
      <c r="L71" s="286">
        <f t="shared" si="14"/>
        <v>0</v>
      </c>
      <c r="M71" s="286">
        <f t="shared" si="14"/>
        <v>0</v>
      </c>
      <c r="N71" s="286">
        <f t="shared" si="14"/>
        <v>0</v>
      </c>
      <c r="O71" s="286">
        <f t="shared" si="14"/>
        <v>0</v>
      </c>
      <c r="P71" s="286">
        <f t="shared" si="14"/>
        <v>0</v>
      </c>
      <c r="Q71" s="286">
        <f t="shared" si="14"/>
        <v>0</v>
      </c>
      <c r="R71" s="286">
        <f t="shared" si="14"/>
        <v>0</v>
      </c>
      <c r="S71" s="286">
        <f t="shared" si="14"/>
        <v>0</v>
      </c>
      <c r="T71" s="286">
        <f t="shared" si="14"/>
        <v>0</v>
      </c>
      <c r="U71" s="286">
        <f t="shared" si="14"/>
        <v>0</v>
      </c>
      <c r="V71" s="286">
        <f t="shared" si="14"/>
        <v>0</v>
      </c>
      <c r="W71" s="286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0</v>
      </c>
      <c r="C72" s="243">
        <f>CHI_fec!C16</f>
        <v>0</v>
      </c>
      <c r="D72" s="243">
        <f>CHI_fec!D16</f>
        <v>0</v>
      </c>
      <c r="E72" s="243">
        <f>CHI_fec!E16</f>
        <v>0</v>
      </c>
      <c r="F72" s="243">
        <f>CHI_fec!F16</f>
        <v>0</v>
      </c>
      <c r="G72" s="243">
        <f>CHI_fec!G16</f>
        <v>0</v>
      </c>
      <c r="H72" s="243">
        <f>CHI_fec!H16</f>
        <v>0</v>
      </c>
      <c r="I72" s="243">
        <f>CHI_fec!I16</f>
        <v>0</v>
      </c>
      <c r="J72" s="243">
        <f>CHI_fec!J16</f>
        <v>0</v>
      </c>
      <c r="K72" s="243">
        <f>CHI_fec!K16</f>
        <v>0</v>
      </c>
      <c r="L72" s="243">
        <f>CHI_fec!L16</f>
        <v>0</v>
      </c>
      <c r="M72" s="243">
        <f>CHI_fec!M16</f>
        <v>0</v>
      </c>
      <c r="N72" s="243">
        <f>CHI_fec!N16</f>
        <v>0</v>
      </c>
      <c r="O72" s="243">
        <f>CHI_fec!O16</f>
        <v>0</v>
      </c>
      <c r="P72" s="243">
        <f>CHI_fec!P16</f>
        <v>0</v>
      </c>
      <c r="Q72" s="243">
        <f>CHI_fec!Q16</f>
        <v>0</v>
      </c>
      <c r="R72" s="243">
        <f>CHI_fec!R16</f>
        <v>0</v>
      </c>
      <c r="S72" s="243">
        <f>CHI_fec!S16</f>
        <v>0</v>
      </c>
      <c r="T72" s="243">
        <f>CHI_fec!T16</f>
        <v>0</v>
      </c>
      <c r="U72" s="243">
        <f>CHI_fec!U16</f>
        <v>0</v>
      </c>
      <c r="V72" s="243">
        <f>CHI_fec!V16</f>
        <v>0</v>
      </c>
      <c r="W72" s="243">
        <f>CHI_fec!W16</f>
        <v>0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0</v>
      </c>
      <c r="C76" s="205">
        <f t="shared" si="15"/>
        <v>0</v>
      </c>
      <c r="D76" s="205">
        <f t="shared" si="15"/>
        <v>0</v>
      </c>
      <c r="E76" s="205">
        <f t="shared" si="15"/>
        <v>0</v>
      </c>
      <c r="F76" s="205">
        <f t="shared" si="15"/>
        <v>0</v>
      </c>
      <c r="G76" s="205">
        <f t="shared" si="15"/>
        <v>0</v>
      </c>
      <c r="H76" s="205">
        <f t="shared" si="15"/>
        <v>0</v>
      </c>
      <c r="I76" s="205">
        <f t="shared" si="15"/>
        <v>0</v>
      </c>
      <c r="J76" s="205">
        <f t="shared" si="15"/>
        <v>0</v>
      </c>
      <c r="K76" s="205">
        <f t="shared" si="15"/>
        <v>0</v>
      </c>
      <c r="L76" s="205">
        <f t="shared" si="15"/>
        <v>9.6252749999999998E-2</v>
      </c>
      <c r="M76" s="205">
        <f t="shared" si="15"/>
        <v>0.12883749999999999</v>
      </c>
      <c r="N76" s="205">
        <f t="shared" si="15"/>
        <v>3.3596750000000002E-2</v>
      </c>
      <c r="O76" s="205">
        <f t="shared" si="15"/>
        <v>3.3599499999999997E-2</v>
      </c>
      <c r="P76" s="205">
        <f t="shared" si="15"/>
        <v>7.0144250000000005E-2</v>
      </c>
      <c r="Q76" s="205">
        <f t="shared" si="15"/>
        <v>7.0104374999999997E-2</v>
      </c>
      <c r="R76" s="205">
        <f t="shared" si="15"/>
        <v>3.4526250000000001E-2</v>
      </c>
      <c r="S76" s="205">
        <f t="shared" si="15"/>
        <v>3.5310000000000001E-2</v>
      </c>
      <c r="T76" s="205">
        <f t="shared" si="15"/>
        <v>9.2238038416798371</v>
      </c>
      <c r="U76" s="205">
        <f t="shared" si="15"/>
        <v>7.2735356422422228</v>
      </c>
      <c r="V76" s="205">
        <f t="shared" si="15"/>
        <v>7.7199590971698129</v>
      </c>
      <c r="W76" s="205">
        <f t="shared" si="15"/>
        <v>6.8823323374376306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0</v>
      </c>
      <c r="C77" s="215">
        <f>(CHI_emi!C5-CHI_emi!C59)+(CHI_emi!C61-CHI_emi!C108)+CHI_emi!C110</f>
        <v>0</v>
      </c>
      <c r="D77" s="215">
        <f>(CHI_emi!D5-CHI_emi!D59)+(CHI_emi!D61-CHI_emi!D108)+CHI_emi!D110</f>
        <v>0</v>
      </c>
      <c r="E77" s="215">
        <f>(CHI_emi!E5-CHI_emi!E59)+(CHI_emi!E61-CHI_emi!E108)+CHI_emi!E110</f>
        <v>0</v>
      </c>
      <c r="F77" s="215">
        <f>(CHI_emi!F5-CHI_emi!F59)+(CHI_emi!F61-CHI_emi!F108)+CHI_emi!F110</f>
        <v>0</v>
      </c>
      <c r="G77" s="215">
        <f>(CHI_emi!G5-CHI_emi!G59)+(CHI_emi!G61-CHI_emi!G108)+CHI_emi!G110</f>
        <v>0</v>
      </c>
      <c r="H77" s="215">
        <f>(CHI_emi!H5-CHI_emi!H59)+(CHI_emi!H61-CHI_emi!H108)+CHI_emi!H110</f>
        <v>0</v>
      </c>
      <c r="I77" s="215">
        <f>(CHI_emi!I5-CHI_emi!I59)+(CHI_emi!I61-CHI_emi!I108)+CHI_emi!I110</f>
        <v>0</v>
      </c>
      <c r="J77" s="215">
        <f>(CHI_emi!J5-CHI_emi!J59)+(CHI_emi!J61-CHI_emi!J108)+CHI_emi!J110</f>
        <v>0</v>
      </c>
      <c r="K77" s="215">
        <f>(CHI_emi!K5-CHI_emi!K59)+(CHI_emi!K61-CHI_emi!K108)+CHI_emi!K110</f>
        <v>0</v>
      </c>
      <c r="L77" s="215">
        <f>(CHI_emi!L5-CHI_emi!L59)+(CHI_emi!L61-CHI_emi!L108)+CHI_emi!L110</f>
        <v>0</v>
      </c>
      <c r="M77" s="215">
        <f>(CHI_emi!M5-CHI_emi!M59)+(CHI_emi!M61-CHI_emi!M108)+CHI_emi!M110</f>
        <v>0</v>
      </c>
      <c r="N77" s="215">
        <f>(CHI_emi!N5-CHI_emi!N59)+(CHI_emi!N61-CHI_emi!N108)+CHI_emi!N110</f>
        <v>0</v>
      </c>
      <c r="O77" s="215">
        <f>(CHI_emi!O5-CHI_emi!O59)+(CHI_emi!O61-CHI_emi!O108)+CHI_emi!O110</f>
        <v>0</v>
      </c>
      <c r="P77" s="215">
        <f>(CHI_emi!P5-CHI_emi!P59)+(CHI_emi!P61-CHI_emi!P108)+CHI_emi!P110</f>
        <v>0</v>
      </c>
      <c r="Q77" s="215">
        <f>(CHI_emi!Q5-CHI_emi!Q59)+(CHI_emi!Q61-CHI_emi!Q108)+CHI_emi!Q110</f>
        <v>0</v>
      </c>
      <c r="R77" s="215">
        <f>(CHI_emi!R5-CHI_emi!R59)+(CHI_emi!R61-CHI_emi!R108)+CHI_emi!R110</f>
        <v>0</v>
      </c>
      <c r="S77" s="215">
        <f>(CHI_emi!S5-CHI_emi!S59)+(CHI_emi!S61-CHI_emi!S108)+CHI_emi!S110</f>
        <v>0</v>
      </c>
      <c r="T77" s="215">
        <f>(CHI_emi!T5-CHI_emi!T59)+(CHI_emi!T61-CHI_emi!T108)+CHI_emi!T110</f>
        <v>9.1884938416798363</v>
      </c>
      <c r="U77" s="215">
        <f>(CHI_emi!U5-CHI_emi!U59)+(CHI_emi!U61-CHI_emi!U108)+CHI_emi!U110</f>
        <v>7.2405356422422225</v>
      </c>
      <c r="V77" s="215">
        <f>(CHI_emi!V5-CHI_emi!V59)+(CHI_emi!V61-CHI_emi!V108)+CHI_emi!V110</f>
        <v>7.7199577221698128</v>
      </c>
      <c r="W77" s="215">
        <f>(CHI_emi!W5-CHI_emi!W59)+(CHI_emi!W61-CHI_emi!W108)+CHI_emi!W110</f>
        <v>6.8823309624376305</v>
      </c>
      <c r="DA77" s="85"/>
    </row>
    <row r="78" spans="1:105" ht="12" customHeight="1" x14ac:dyDescent="0.25">
      <c r="A78" s="14" t="s">
        <v>147</v>
      </c>
      <c r="B78" s="206">
        <f>CHI_emi!B59+CHI_emi!B108</f>
        <v>0</v>
      </c>
      <c r="C78" s="206">
        <f>CHI_emi!C59+CHI_emi!C108</f>
        <v>0</v>
      </c>
      <c r="D78" s="206">
        <f>CHI_emi!D59+CHI_emi!D108</f>
        <v>0</v>
      </c>
      <c r="E78" s="206">
        <f>CHI_emi!E59+CHI_emi!E108</f>
        <v>0</v>
      </c>
      <c r="F78" s="206">
        <f>CHI_emi!F59+CHI_emi!F108</f>
        <v>0</v>
      </c>
      <c r="G78" s="206">
        <f>CHI_emi!G59+CHI_emi!G108</f>
        <v>0</v>
      </c>
      <c r="H78" s="206">
        <f>CHI_emi!H59+CHI_emi!H108</f>
        <v>0</v>
      </c>
      <c r="I78" s="206">
        <f>CHI_emi!I59+CHI_emi!I108</f>
        <v>0</v>
      </c>
      <c r="J78" s="206">
        <f>CHI_emi!J59+CHI_emi!J108</f>
        <v>0</v>
      </c>
      <c r="K78" s="206">
        <f>CHI_emi!K59+CHI_emi!K108</f>
        <v>0</v>
      </c>
      <c r="L78" s="206">
        <f>CHI_emi!L59+CHI_emi!L108</f>
        <v>9.6252749999999998E-2</v>
      </c>
      <c r="M78" s="206">
        <f>CHI_emi!M59+CHI_emi!M108</f>
        <v>0.12883749999999999</v>
      </c>
      <c r="N78" s="206">
        <f>CHI_emi!N59+CHI_emi!N108</f>
        <v>3.3596750000000002E-2</v>
      </c>
      <c r="O78" s="206">
        <f>CHI_emi!O59+CHI_emi!O108</f>
        <v>3.3599499999999997E-2</v>
      </c>
      <c r="P78" s="206">
        <f>CHI_emi!P59+CHI_emi!P108</f>
        <v>7.0144250000000005E-2</v>
      </c>
      <c r="Q78" s="206">
        <f>CHI_emi!Q59+CHI_emi!Q108</f>
        <v>7.0104374999999997E-2</v>
      </c>
      <c r="R78" s="206">
        <f>CHI_emi!R59+CHI_emi!R108</f>
        <v>3.4526250000000001E-2</v>
      </c>
      <c r="S78" s="206">
        <f>CHI_emi!S59+CHI_emi!S108</f>
        <v>3.5310000000000001E-2</v>
      </c>
      <c r="T78" s="206">
        <f>CHI_emi!T59+CHI_emi!T108</f>
        <v>3.5310000000000001E-2</v>
      </c>
      <c r="U78" s="206">
        <f>CHI_emi!U59+CHI_emi!U108</f>
        <v>3.3000000000000002E-2</v>
      </c>
      <c r="V78" s="206">
        <f>CHI_emi!V59+CHI_emi!V108</f>
        <v>1.375E-6</v>
      </c>
      <c r="W78" s="206">
        <f>CHI_emi!W59+CHI_emi!W108</f>
        <v>1.375E-6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0</v>
      </c>
      <c r="C79" s="212">
        <f t="shared" si="16"/>
        <v>0</v>
      </c>
      <c r="D79" s="212">
        <f t="shared" si="16"/>
        <v>0</v>
      </c>
      <c r="E79" s="212">
        <f t="shared" si="16"/>
        <v>0</v>
      </c>
      <c r="F79" s="212">
        <f t="shared" si="16"/>
        <v>0</v>
      </c>
      <c r="G79" s="212">
        <f t="shared" si="16"/>
        <v>0</v>
      </c>
      <c r="H79" s="212">
        <f t="shared" si="16"/>
        <v>0</v>
      </c>
      <c r="I79" s="212">
        <f t="shared" si="16"/>
        <v>0</v>
      </c>
      <c r="J79" s="212">
        <f t="shared" si="16"/>
        <v>0</v>
      </c>
      <c r="K79" s="212">
        <f t="shared" si="16"/>
        <v>0</v>
      </c>
      <c r="L79" s="212">
        <f t="shared" si="16"/>
        <v>9.6252749999999998E-2</v>
      </c>
      <c r="M79" s="212">
        <f t="shared" si="16"/>
        <v>0.12883749999999999</v>
      </c>
      <c r="N79" s="212">
        <f t="shared" si="16"/>
        <v>3.3596750000000002E-2</v>
      </c>
      <c r="O79" s="212">
        <f t="shared" si="16"/>
        <v>3.3599499999999997E-2</v>
      </c>
      <c r="P79" s="212">
        <f t="shared" si="16"/>
        <v>7.0144250000000005E-2</v>
      </c>
      <c r="Q79" s="212">
        <f t="shared" si="16"/>
        <v>7.0104374999999997E-2</v>
      </c>
      <c r="R79" s="212">
        <f t="shared" si="16"/>
        <v>3.4526250000000001E-2</v>
      </c>
      <c r="S79" s="212">
        <f t="shared" si="16"/>
        <v>3.5310000000000001E-2</v>
      </c>
      <c r="T79" s="212">
        <f t="shared" si="16"/>
        <v>9.2238038416798354</v>
      </c>
      <c r="U79" s="212">
        <f t="shared" si="16"/>
        <v>7.2735356422422228</v>
      </c>
      <c r="V79" s="212">
        <f t="shared" si="16"/>
        <v>7.7199590971698129</v>
      </c>
      <c r="W79" s="212">
        <f t="shared" si="16"/>
        <v>6.8823323374376306</v>
      </c>
      <c r="DA79" s="109"/>
    </row>
    <row r="80" spans="1:105" ht="12" customHeight="1" x14ac:dyDescent="0.25">
      <c r="A80" s="51" t="s">
        <v>46</v>
      </c>
      <c r="B80" s="243">
        <f>CHI_emi!B$5</f>
        <v>0</v>
      </c>
      <c r="C80" s="243">
        <f>CHI_emi!C$5</f>
        <v>0</v>
      </c>
      <c r="D80" s="243">
        <f>CHI_emi!D$5</f>
        <v>0</v>
      </c>
      <c r="E80" s="243">
        <f>CHI_emi!E$5</f>
        <v>0</v>
      </c>
      <c r="F80" s="243">
        <f>CHI_emi!F$5</f>
        <v>0</v>
      </c>
      <c r="G80" s="243">
        <f>CHI_emi!G$5</f>
        <v>0</v>
      </c>
      <c r="H80" s="243">
        <f>CHI_emi!H$5</f>
        <v>0</v>
      </c>
      <c r="I80" s="243">
        <f>CHI_emi!I$5</f>
        <v>0</v>
      </c>
      <c r="J80" s="243">
        <f>CHI_emi!J$5</f>
        <v>0</v>
      </c>
      <c r="K80" s="243">
        <f>CHI_emi!K$5</f>
        <v>0</v>
      </c>
      <c r="L80" s="243">
        <f>CHI_emi!L$5</f>
        <v>0</v>
      </c>
      <c r="M80" s="243">
        <f>CHI_emi!M$5</f>
        <v>0</v>
      </c>
      <c r="N80" s="243">
        <f>CHI_emi!N$5</f>
        <v>0</v>
      </c>
      <c r="O80" s="243">
        <f>CHI_emi!O$5</f>
        <v>0</v>
      </c>
      <c r="P80" s="243">
        <f>CHI_emi!P$5</f>
        <v>0</v>
      </c>
      <c r="Q80" s="243">
        <f>CHI_emi!Q$5</f>
        <v>0</v>
      </c>
      <c r="R80" s="243">
        <f>CHI_emi!R$5</f>
        <v>0</v>
      </c>
      <c r="S80" s="243">
        <f>CHI_emi!S$5</f>
        <v>0</v>
      </c>
      <c r="T80" s="243">
        <f>CHI_emi!T$5</f>
        <v>0</v>
      </c>
      <c r="U80" s="243">
        <f>CHI_emi!U$5</f>
        <v>0</v>
      </c>
      <c r="V80" s="243">
        <f>CHI_emi!V$5</f>
        <v>0</v>
      </c>
      <c r="W80" s="243">
        <f>CHI_emi!W$5</f>
        <v>0</v>
      </c>
      <c r="DA80" s="83"/>
    </row>
    <row r="81" spans="1:105" ht="12" customHeight="1" x14ac:dyDescent="0.25">
      <c r="A81" s="99" t="s">
        <v>47</v>
      </c>
      <c r="B81" s="284">
        <f>CHI_emi!B$61</f>
        <v>0</v>
      </c>
      <c r="C81" s="284">
        <f>CHI_emi!C$61</f>
        <v>0</v>
      </c>
      <c r="D81" s="284">
        <f>CHI_emi!D$61</f>
        <v>0</v>
      </c>
      <c r="E81" s="284">
        <f>CHI_emi!E$61</f>
        <v>0</v>
      </c>
      <c r="F81" s="284">
        <f>CHI_emi!F$61</f>
        <v>0</v>
      </c>
      <c r="G81" s="284">
        <f>CHI_emi!G$61</f>
        <v>0</v>
      </c>
      <c r="H81" s="284">
        <f>CHI_emi!H$61</f>
        <v>0</v>
      </c>
      <c r="I81" s="284">
        <f>CHI_emi!I$61</f>
        <v>0</v>
      </c>
      <c r="J81" s="284">
        <f>CHI_emi!J$61</f>
        <v>0</v>
      </c>
      <c r="K81" s="284">
        <f>CHI_emi!K$61</f>
        <v>0</v>
      </c>
      <c r="L81" s="284">
        <f>CHI_emi!L$61</f>
        <v>9.6252749999999998E-2</v>
      </c>
      <c r="M81" s="284">
        <f>CHI_emi!M$61</f>
        <v>0.12883749999999999</v>
      </c>
      <c r="N81" s="284">
        <f>CHI_emi!N$61</f>
        <v>3.3596750000000002E-2</v>
      </c>
      <c r="O81" s="284">
        <f>CHI_emi!O$61</f>
        <v>3.3599499999999997E-2</v>
      </c>
      <c r="P81" s="284">
        <f>CHI_emi!P$61</f>
        <v>7.0144250000000005E-2</v>
      </c>
      <c r="Q81" s="284">
        <f>CHI_emi!Q$61</f>
        <v>7.0104374999999997E-2</v>
      </c>
      <c r="R81" s="284">
        <f>CHI_emi!R$61</f>
        <v>3.4526250000000001E-2</v>
      </c>
      <c r="S81" s="284">
        <f>CHI_emi!S$61</f>
        <v>3.5310000000000001E-2</v>
      </c>
      <c r="T81" s="284">
        <f>CHI_emi!T$61</f>
        <v>6.8434758187517266</v>
      </c>
      <c r="U81" s="284">
        <f>CHI_emi!U$61</f>
        <v>5.2924520026149846</v>
      </c>
      <c r="V81" s="284">
        <f>CHI_emi!V$61</f>
        <v>5.3795403358483016</v>
      </c>
      <c r="W81" s="284">
        <f>CHI_emi!W$61</f>
        <v>5.3919289081789366</v>
      </c>
      <c r="DA81" s="94"/>
    </row>
    <row r="82" spans="1:105" ht="12" customHeight="1" x14ac:dyDescent="0.25">
      <c r="A82" s="52" t="s">
        <v>48</v>
      </c>
      <c r="B82" s="244">
        <f>CHI_emi!B$110</f>
        <v>0</v>
      </c>
      <c r="C82" s="244">
        <f>CHI_emi!C$110</f>
        <v>0</v>
      </c>
      <c r="D82" s="244">
        <f>CHI_emi!D$110</f>
        <v>0</v>
      </c>
      <c r="E82" s="244">
        <f>CHI_emi!E$110</f>
        <v>0</v>
      </c>
      <c r="F82" s="244">
        <f>CHI_emi!F$110</f>
        <v>0</v>
      </c>
      <c r="G82" s="244">
        <f>CHI_emi!G$110</f>
        <v>0</v>
      </c>
      <c r="H82" s="244">
        <f>CHI_emi!H$110</f>
        <v>0</v>
      </c>
      <c r="I82" s="244">
        <f>CHI_emi!I$110</f>
        <v>0</v>
      </c>
      <c r="J82" s="244">
        <f>CHI_emi!J$110</f>
        <v>0</v>
      </c>
      <c r="K82" s="244">
        <f>CHI_emi!K$110</f>
        <v>0</v>
      </c>
      <c r="L82" s="244">
        <f>CHI_emi!L$110</f>
        <v>0</v>
      </c>
      <c r="M82" s="244">
        <f>CHI_emi!M$110</f>
        <v>0</v>
      </c>
      <c r="N82" s="244">
        <f>CHI_emi!N$110</f>
        <v>0</v>
      </c>
      <c r="O82" s="244">
        <f>CHI_emi!O$110</f>
        <v>0</v>
      </c>
      <c r="P82" s="244">
        <f>CHI_emi!P$110</f>
        <v>0</v>
      </c>
      <c r="Q82" s="244">
        <f>CHI_emi!Q$110</f>
        <v>0</v>
      </c>
      <c r="R82" s="244">
        <f>CHI_emi!R$110</f>
        <v>0</v>
      </c>
      <c r="S82" s="244">
        <f>CHI_emi!S$110</f>
        <v>0</v>
      </c>
      <c r="T82" s="244">
        <f>CHI_emi!T$110</f>
        <v>2.3803280229281092</v>
      </c>
      <c r="U82" s="244">
        <f>CHI_emi!U$110</f>
        <v>1.981083639627238</v>
      </c>
      <c r="V82" s="244">
        <f>CHI_emi!V$110</f>
        <v>2.3404187613215108</v>
      </c>
      <c r="W82" s="244">
        <f>CHI_emi!W$110</f>
        <v>1.4904034292586941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 t="str">
        <f t="shared" ref="B85:W85" si="17">IF(B$5=0,"",B$5/B$10*1000)</f>
        <v/>
      </c>
      <c r="C85" s="289" t="str">
        <f t="shared" si="17"/>
        <v/>
      </c>
      <c r="D85" s="289" t="str">
        <f t="shared" si="17"/>
        <v/>
      </c>
      <c r="E85" s="289" t="str">
        <f t="shared" si="17"/>
        <v/>
      </c>
      <c r="F85" s="289" t="str">
        <f t="shared" si="17"/>
        <v/>
      </c>
      <c r="G85" s="289" t="str">
        <f t="shared" si="17"/>
        <v/>
      </c>
      <c r="H85" s="289" t="str">
        <f t="shared" si="17"/>
        <v/>
      </c>
      <c r="I85" s="289" t="str">
        <f t="shared" si="17"/>
        <v/>
      </c>
      <c r="J85" s="289" t="str">
        <f t="shared" si="17"/>
        <v/>
      </c>
      <c r="K85" s="289" t="str">
        <f t="shared" si="17"/>
        <v/>
      </c>
      <c r="L85" s="289" t="str">
        <f t="shared" si="17"/>
        <v/>
      </c>
      <c r="M85" s="289" t="str">
        <f t="shared" si="17"/>
        <v/>
      </c>
      <c r="N85" s="289" t="str">
        <f t="shared" si="17"/>
        <v/>
      </c>
      <c r="O85" s="289" t="str">
        <f t="shared" si="17"/>
        <v/>
      </c>
      <c r="P85" s="289" t="str">
        <f t="shared" si="17"/>
        <v/>
      </c>
      <c r="Q85" s="289" t="str">
        <f t="shared" si="17"/>
        <v/>
      </c>
      <c r="R85" s="289" t="str">
        <f t="shared" si="17"/>
        <v/>
      </c>
      <c r="S85" s="289" t="str">
        <f t="shared" si="17"/>
        <v/>
      </c>
      <c r="T85" s="289" t="str">
        <f t="shared" si="17"/>
        <v/>
      </c>
      <c r="U85" s="289" t="str">
        <f t="shared" si="17"/>
        <v/>
      </c>
      <c r="V85" s="289" t="str">
        <f t="shared" si="17"/>
        <v/>
      </c>
      <c r="W85" s="289" t="str">
        <f t="shared" si="17"/>
        <v/>
      </c>
      <c r="DA85" s="83"/>
    </row>
    <row r="86" spans="1:105" ht="12" customHeight="1" x14ac:dyDescent="0.25">
      <c r="A86" s="107" t="s">
        <v>47</v>
      </c>
      <c r="B86" s="290" t="str">
        <f t="shared" ref="B86:W86" si="18">IF(B$6=0,"",B$6/B$11*1000)</f>
        <v/>
      </c>
      <c r="C86" s="290" t="str">
        <f t="shared" si="18"/>
        <v/>
      </c>
      <c r="D86" s="290" t="str">
        <f t="shared" si="18"/>
        <v/>
      </c>
      <c r="E86" s="290" t="str">
        <f t="shared" si="18"/>
        <v/>
      </c>
      <c r="F86" s="290" t="str">
        <f t="shared" si="18"/>
        <v/>
      </c>
      <c r="G86" s="290" t="str">
        <f t="shared" si="18"/>
        <v/>
      </c>
      <c r="H86" s="290" t="str">
        <f t="shared" si="18"/>
        <v/>
      </c>
      <c r="I86" s="290" t="str">
        <f t="shared" si="18"/>
        <v/>
      </c>
      <c r="J86" s="290" t="str">
        <f t="shared" si="18"/>
        <v/>
      </c>
      <c r="K86" s="290" t="str">
        <f t="shared" si="18"/>
        <v/>
      </c>
      <c r="L86" s="290">
        <f t="shared" si="18"/>
        <v>2091.3090755479566</v>
      </c>
      <c r="M86" s="290">
        <f t="shared" si="18"/>
        <v>1568.4818066609682</v>
      </c>
      <c r="N86" s="290">
        <f t="shared" si="18"/>
        <v>1397.9962494280378</v>
      </c>
      <c r="O86" s="290">
        <f t="shared" si="18"/>
        <v>1336.738451766359</v>
      </c>
      <c r="P86" s="290">
        <f t="shared" si="18"/>
        <v>1376.6554967050333</v>
      </c>
      <c r="Q86" s="290">
        <f t="shared" si="18"/>
        <v>1399.2010894581097</v>
      </c>
      <c r="R86" s="290">
        <f t="shared" si="18"/>
        <v>1203.9876587120632</v>
      </c>
      <c r="S86" s="290">
        <f t="shared" si="18"/>
        <v>1781.1967620878772</v>
      </c>
      <c r="T86" s="290">
        <f t="shared" si="18"/>
        <v>1285.4492848023579</v>
      </c>
      <c r="U86" s="290">
        <f t="shared" si="18"/>
        <v>1409.1672295325168</v>
      </c>
      <c r="V86" s="290">
        <f t="shared" si="18"/>
        <v>1415.4985325428468</v>
      </c>
      <c r="W86" s="290">
        <f t="shared" si="18"/>
        <v>1223.957983062503</v>
      </c>
      <c r="DA86" s="94"/>
    </row>
    <row r="87" spans="1:105" ht="12" customHeight="1" x14ac:dyDescent="0.25">
      <c r="A87" s="49" t="s">
        <v>48</v>
      </c>
      <c r="B87" s="291" t="str">
        <f t="shared" ref="B87:W87" si="19">IF(B$7=0,"",B$7/B$12*1000)</f>
        <v/>
      </c>
      <c r="C87" s="291" t="str">
        <f t="shared" si="19"/>
        <v/>
      </c>
      <c r="D87" s="291" t="str">
        <f t="shared" si="19"/>
        <v/>
      </c>
      <c r="E87" s="291" t="str">
        <f t="shared" si="19"/>
        <v/>
      </c>
      <c r="F87" s="291" t="str">
        <f t="shared" si="19"/>
        <v/>
      </c>
      <c r="G87" s="291" t="str">
        <f t="shared" si="19"/>
        <v/>
      </c>
      <c r="H87" s="291" t="str">
        <f t="shared" si="19"/>
        <v/>
      </c>
      <c r="I87" s="291" t="str">
        <f t="shared" si="19"/>
        <v/>
      </c>
      <c r="J87" s="291" t="str">
        <f t="shared" si="19"/>
        <v/>
      </c>
      <c r="K87" s="291" t="str">
        <f t="shared" si="19"/>
        <v/>
      </c>
      <c r="L87" s="291" t="str">
        <f t="shared" si="19"/>
        <v/>
      </c>
      <c r="M87" s="291" t="str">
        <f t="shared" si="19"/>
        <v/>
      </c>
      <c r="N87" s="291" t="str">
        <f t="shared" si="19"/>
        <v/>
      </c>
      <c r="O87" s="291" t="str">
        <f t="shared" si="19"/>
        <v/>
      </c>
      <c r="P87" s="291" t="str">
        <f t="shared" si="19"/>
        <v/>
      </c>
      <c r="Q87" s="291" t="str">
        <f t="shared" si="19"/>
        <v/>
      </c>
      <c r="R87" s="291" t="str">
        <f t="shared" si="19"/>
        <v/>
      </c>
      <c r="S87" s="291">
        <f t="shared" si="19"/>
        <v>9813.0747540952652</v>
      </c>
      <c r="T87" s="291">
        <f t="shared" si="19"/>
        <v>7081.8733746055896</v>
      </c>
      <c r="U87" s="291">
        <f t="shared" si="19"/>
        <v>7763.4676071467447</v>
      </c>
      <c r="V87" s="291">
        <f t="shared" si="19"/>
        <v>7798.3483968795863</v>
      </c>
      <c r="W87" s="291">
        <f t="shared" si="19"/>
        <v>6743.1018511313914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 t="str">
        <f t="shared" ref="B89:W89" si="20">IF(SUM(B90,B91)=0,"",SUM(B90,B91))</f>
        <v/>
      </c>
      <c r="C89" s="254" t="str">
        <f t="shared" si="20"/>
        <v/>
      </c>
      <c r="D89" s="254" t="str">
        <f t="shared" si="20"/>
        <v/>
      </c>
      <c r="E89" s="254" t="str">
        <f t="shared" si="20"/>
        <v/>
      </c>
      <c r="F89" s="254" t="str">
        <f t="shared" si="20"/>
        <v/>
      </c>
      <c r="G89" s="254" t="str">
        <f t="shared" si="20"/>
        <v/>
      </c>
      <c r="H89" s="254" t="str">
        <f t="shared" si="20"/>
        <v/>
      </c>
      <c r="I89" s="254" t="str">
        <f t="shared" si="20"/>
        <v/>
      </c>
      <c r="J89" s="254" t="str">
        <f t="shared" si="20"/>
        <v/>
      </c>
      <c r="K89" s="254" t="str">
        <f t="shared" si="20"/>
        <v/>
      </c>
      <c r="L89" s="254" t="str">
        <f t="shared" si="20"/>
        <v/>
      </c>
      <c r="M89" s="254" t="str">
        <f t="shared" si="20"/>
        <v/>
      </c>
      <c r="N89" s="254" t="str">
        <f t="shared" si="20"/>
        <v/>
      </c>
      <c r="O89" s="254" t="str">
        <f t="shared" si="20"/>
        <v/>
      </c>
      <c r="P89" s="254" t="str">
        <f t="shared" si="20"/>
        <v/>
      </c>
      <c r="Q89" s="254" t="str">
        <f t="shared" si="20"/>
        <v/>
      </c>
      <c r="R89" s="254" t="str">
        <f t="shared" si="20"/>
        <v/>
      </c>
      <c r="S89" s="254" t="str">
        <f t="shared" si="20"/>
        <v/>
      </c>
      <c r="T89" s="254" t="str">
        <f t="shared" si="20"/>
        <v/>
      </c>
      <c r="U89" s="254" t="str">
        <f t="shared" si="20"/>
        <v/>
      </c>
      <c r="V89" s="254" t="str">
        <f t="shared" si="20"/>
        <v/>
      </c>
      <c r="W89" s="254" t="str">
        <f t="shared" si="20"/>
        <v/>
      </c>
      <c r="DA89" s="83"/>
    </row>
    <row r="90" spans="1:105" ht="12" customHeight="1" x14ac:dyDescent="0.25">
      <c r="A90" s="99" t="s">
        <v>984</v>
      </c>
      <c r="B90" s="293" t="str">
        <f t="shared" ref="B90:W90" si="21">IF(B$72=0,"",B$72/B$10)</f>
        <v/>
      </c>
      <c r="C90" s="293" t="str">
        <f t="shared" si="21"/>
        <v/>
      </c>
      <c r="D90" s="293" t="str">
        <f t="shared" si="21"/>
        <v/>
      </c>
      <c r="E90" s="293" t="str">
        <f t="shared" si="21"/>
        <v/>
      </c>
      <c r="F90" s="293" t="str">
        <f t="shared" si="21"/>
        <v/>
      </c>
      <c r="G90" s="293" t="str">
        <f t="shared" si="21"/>
        <v/>
      </c>
      <c r="H90" s="293" t="str">
        <f t="shared" si="21"/>
        <v/>
      </c>
      <c r="I90" s="293" t="str">
        <f t="shared" si="21"/>
        <v/>
      </c>
      <c r="J90" s="293" t="str">
        <f t="shared" si="21"/>
        <v/>
      </c>
      <c r="K90" s="293" t="str">
        <f t="shared" si="21"/>
        <v/>
      </c>
      <c r="L90" s="293" t="str">
        <f t="shared" si="21"/>
        <v/>
      </c>
      <c r="M90" s="293" t="str">
        <f t="shared" si="21"/>
        <v/>
      </c>
      <c r="N90" s="293" t="str">
        <f t="shared" si="21"/>
        <v/>
      </c>
      <c r="O90" s="293" t="str">
        <f t="shared" si="21"/>
        <v/>
      </c>
      <c r="P90" s="293" t="str">
        <f t="shared" si="21"/>
        <v/>
      </c>
      <c r="Q90" s="293" t="str">
        <f t="shared" si="21"/>
        <v/>
      </c>
      <c r="R90" s="293" t="str">
        <f t="shared" si="21"/>
        <v/>
      </c>
      <c r="S90" s="293" t="str">
        <f t="shared" si="21"/>
        <v/>
      </c>
      <c r="T90" s="293" t="str">
        <f t="shared" si="21"/>
        <v/>
      </c>
      <c r="U90" s="293" t="str">
        <f t="shared" si="21"/>
        <v/>
      </c>
      <c r="V90" s="293" t="str">
        <f t="shared" si="21"/>
        <v/>
      </c>
      <c r="W90" s="293" t="str">
        <f t="shared" si="21"/>
        <v/>
      </c>
      <c r="DA90" s="94"/>
    </row>
    <row r="91" spans="1:105" ht="12" customHeight="1" x14ac:dyDescent="0.25">
      <c r="A91" s="99" t="s">
        <v>985</v>
      </c>
      <c r="B91" s="293" t="str">
        <f t="shared" ref="B91:W91" si="22">IF(B$53=0,"",B$53/B$10)</f>
        <v/>
      </c>
      <c r="C91" s="293" t="str">
        <f t="shared" si="22"/>
        <v/>
      </c>
      <c r="D91" s="293" t="str">
        <f t="shared" si="22"/>
        <v/>
      </c>
      <c r="E91" s="293" t="str">
        <f t="shared" si="22"/>
        <v/>
      </c>
      <c r="F91" s="293" t="str">
        <f t="shared" si="22"/>
        <v/>
      </c>
      <c r="G91" s="293" t="str">
        <f t="shared" si="22"/>
        <v/>
      </c>
      <c r="H91" s="293" t="str">
        <f t="shared" si="22"/>
        <v/>
      </c>
      <c r="I91" s="293" t="str">
        <f t="shared" si="22"/>
        <v/>
      </c>
      <c r="J91" s="293" t="str">
        <f t="shared" si="22"/>
        <v/>
      </c>
      <c r="K91" s="293" t="str">
        <f t="shared" si="22"/>
        <v/>
      </c>
      <c r="L91" s="293" t="str">
        <f t="shared" si="22"/>
        <v/>
      </c>
      <c r="M91" s="293" t="str">
        <f t="shared" si="22"/>
        <v/>
      </c>
      <c r="N91" s="293" t="str">
        <f t="shared" si="22"/>
        <v/>
      </c>
      <c r="O91" s="293" t="str">
        <f t="shared" si="22"/>
        <v/>
      </c>
      <c r="P91" s="293" t="str">
        <f t="shared" si="22"/>
        <v/>
      </c>
      <c r="Q91" s="293" t="str">
        <f t="shared" si="22"/>
        <v/>
      </c>
      <c r="R91" s="293" t="str">
        <f t="shared" si="22"/>
        <v/>
      </c>
      <c r="S91" s="293" t="str">
        <f t="shared" si="22"/>
        <v/>
      </c>
      <c r="T91" s="293" t="str">
        <f t="shared" si="22"/>
        <v/>
      </c>
      <c r="U91" s="293" t="str">
        <f t="shared" si="22"/>
        <v/>
      </c>
      <c r="V91" s="293" t="str">
        <f t="shared" si="22"/>
        <v/>
      </c>
      <c r="W91" s="293" t="str">
        <f t="shared" si="22"/>
        <v/>
      </c>
      <c r="DA91" s="94"/>
    </row>
    <row r="92" spans="1:105" ht="12" customHeight="1" x14ac:dyDescent="0.25">
      <c r="A92" s="107" t="s">
        <v>47</v>
      </c>
      <c r="B92" s="293" t="str">
        <f t="shared" ref="B92:W92" si="23">IF(B$54=0,"",B$54/B$11)</f>
        <v/>
      </c>
      <c r="C92" s="293" t="str">
        <f t="shared" si="23"/>
        <v/>
      </c>
      <c r="D92" s="293" t="str">
        <f t="shared" si="23"/>
        <v/>
      </c>
      <c r="E92" s="293" t="str">
        <f t="shared" si="23"/>
        <v/>
      </c>
      <c r="F92" s="293" t="str">
        <f t="shared" si="23"/>
        <v/>
      </c>
      <c r="G92" s="293" t="str">
        <f t="shared" si="23"/>
        <v/>
      </c>
      <c r="H92" s="293" t="str">
        <f t="shared" si="23"/>
        <v/>
      </c>
      <c r="I92" s="293" t="str">
        <f t="shared" si="23"/>
        <v/>
      </c>
      <c r="J92" s="293" t="str">
        <f t="shared" si="23"/>
        <v/>
      </c>
      <c r="K92" s="293" t="str">
        <f t="shared" si="23"/>
        <v/>
      </c>
      <c r="L92" s="293">
        <f t="shared" si="23"/>
        <v>0.47962227238904498</v>
      </c>
      <c r="M92" s="293">
        <f t="shared" si="23"/>
        <v>0.5698799687432784</v>
      </c>
      <c r="N92" s="293">
        <f t="shared" si="23"/>
        <v>0.53319965046972806</v>
      </c>
      <c r="O92" s="293">
        <f t="shared" si="23"/>
        <v>0.53102294530647642</v>
      </c>
      <c r="P92" s="293">
        <f t="shared" si="23"/>
        <v>0.47206082173963698</v>
      </c>
      <c r="Q92" s="293">
        <f t="shared" si="23"/>
        <v>0.47890244235933599</v>
      </c>
      <c r="R92" s="293">
        <f t="shared" si="23"/>
        <v>0.51581265920797914</v>
      </c>
      <c r="S92" s="293">
        <f t="shared" si="23"/>
        <v>0.49305840368969167</v>
      </c>
      <c r="T92" s="293">
        <f t="shared" si="23"/>
        <v>0.49567488859504993</v>
      </c>
      <c r="U92" s="293">
        <f t="shared" si="23"/>
        <v>0.45393534317374329</v>
      </c>
      <c r="V92" s="293">
        <f t="shared" si="23"/>
        <v>0.50028831476549196</v>
      </c>
      <c r="W92" s="293">
        <f t="shared" si="23"/>
        <v>0.53248281916534135</v>
      </c>
      <c r="DA92" s="94"/>
    </row>
    <row r="93" spans="1:105" ht="12" customHeight="1" x14ac:dyDescent="0.25">
      <c r="A93" s="49" t="s">
        <v>48</v>
      </c>
      <c r="B93" s="255" t="str">
        <f t="shared" ref="B93:W93" si="24">IF(B$55=0,"",B$55/B$12)</f>
        <v/>
      </c>
      <c r="C93" s="255" t="str">
        <f t="shared" si="24"/>
        <v/>
      </c>
      <c r="D93" s="255" t="str">
        <f t="shared" si="24"/>
        <v/>
      </c>
      <c r="E93" s="255" t="str">
        <f t="shared" si="24"/>
        <v/>
      </c>
      <c r="F93" s="255" t="str">
        <f t="shared" si="24"/>
        <v/>
      </c>
      <c r="G93" s="255" t="str">
        <f t="shared" si="24"/>
        <v/>
      </c>
      <c r="H93" s="255" t="str">
        <f t="shared" si="24"/>
        <v/>
      </c>
      <c r="I93" s="255" t="str">
        <f t="shared" si="24"/>
        <v/>
      </c>
      <c r="J93" s="255" t="str">
        <f t="shared" si="24"/>
        <v/>
      </c>
      <c r="K93" s="255" t="str">
        <f t="shared" si="24"/>
        <v/>
      </c>
      <c r="L93" s="255" t="str">
        <f t="shared" si="24"/>
        <v/>
      </c>
      <c r="M93" s="255" t="str">
        <f t="shared" si="24"/>
        <v/>
      </c>
      <c r="N93" s="255" t="str">
        <f t="shared" si="24"/>
        <v/>
      </c>
      <c r="O93" s="255" t="str">
        <f t="shared" si="24"/>
        <v/>
      </c>
      <c r="P93" s="255" t="str">
        <f t="shared" si="24"/>
        <v/>
      </c>
      <c r="Q93" s="255" t="str">
        <f t="shared" si="24"/>
        <v/>
      </c>
      <c r="R93" s="255" t="str">
        <f t="shared" si="24"/>
        <v/>
      </c>
      <c r="S93" s="255">
        <f t="shared" si="24"/>
        <v>0.24377056270269826</v>
      </c>
      <c r="T93" s="255">
        <f t="shared" si="24"/>
        <v>0.33271672812053094</v>
      </c>
      <c r="U93" s="255">
        <f t="shared" si="24"/>
        <v>0.41270256482314732</v>
      </c>
      <c r="V93" s="255">
        <f t="shared" si="24"/>
        <v>0.42257660505995914</v>
      </c>
      <c r="W93" s="255">
        <f t="shared" si="24"/>
        <v>0.36539494554575352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 t="str">
        <f t="shared" ref="B95:W95" si="25">IF(SUM(B96,B97)=0,"",SUM(B96,B97))</f>
        <v/>
      </c>
      <c r="C95" s="254" t="str">
        <f t="shared" si="25"/>
        <v/>
      </c>
      <c r="D95" s="254" t="str">
        <f t="shared" si="25"/>
        <v/>
      </c>
      <c r="E95" s="254" t="str">
        <f t="shared" si="25"/>
        <v/>
      </c>
      <c r="F95" s="254" t="str">
        <f t="shared" si="25"/>
        <v/>
      </c>
      <c r="G95" s="254" t="str">
        <f t="shared" si="25"/>
        <v/>
      </c>
      <c r="H95" s="254" t="str">
        <f t="shared" si="25"/>
        <v/>
      </c>
      <c r="I95" s="254" t="str">
        <f t="shared" si="25"/>
        <v/>
      </c>
      <c r="J95" s="254" t="str">
        <f t="shared" si="25"/>
        <v/>
      </c>
      <c r="K95" s="254" t="str">
        <f t="shared" si="25"/>
        <v/>
      </c>
      <c r="L95" s="254" t="str">
        <f t="shared" si="25"/>
        <v/>
      </c>
      <c r="M95" s="254" t="str">
        <f t="shared" si="25"/>
        <v/>
      </c>
      <c r="N95" s="254" t="str">
        <f t="shared" si="25"/>
        <v/>
      </c>
      <c r="O95" s="254" t="str">
        <f t="shared" si="25"/>
        <v/>
      </c>
      <c r="P95" s="254" t="str">
        <f t="shared" si="25"/>
        <v/>
      </c>
      <c r="Q95" s="254" t="str">
        <f t="shared" si="25"/>
        <v/>
      </c>
      <c r="R95" s="254" t="str">
        <f t="shared" si="25"/>
        <v/>
      </c>
      <c r="S95" s="254" t="str">
        <f t="shared" si="25"/>
        <v/>
      </c>
      <c r="T95" s="254" t="str">
        <f t="shared" si="25"/>
        <v/>
      </c>
      <c r="U95" s="254" t="str">
        <f t="shared" si="25"/>
        <v/>
      </c>
      <c r="V95" s="254" t="str">
        <f t="shared" si="25"/>
        <v/>
      </c>
      <c r="W95" s="254" t="str">
        <f t="shared" si="25"/>
        <v/>
      </c>
      <c r="DA95" s="83"/>
    </row>
    <row r="96" spans="1:105" ht="12" customHeight="1" x14ac:dyDescent="0.25">
      <c r="A96" s="99" t="s">
        <v>984</v>
      </c>
      <c r="B96" s="293" t="str">
        <f>IF(CHI_ued!B$16=0,"",CHI_ued!B$16/B$10)</f>
        <v/>
      </c>
      <c r="C96" s="293" t="str">
        <f>IF(CHI_ued!C$16=0,"",CHI_ued!C$16/C$10)</f>
        <v/>
      </c>
      <c r="D96" s="293" t="str">
        <f>IF(CHI_ued!D$16=0,"",CHI_ued!D$16/D$10)</f>
        <v/>
      </c>
      <c r="E96" s="293" t="str">
        <f>IF(CHI_ued!E$16=0,"",CHI_ued!E$16/E$10)</f>
        <v/>
      </c>
      <c r="F96" s="293" t="str">
        <f>IF(CHI_ued!F$16=0,"",CHI_ued!F$16/F$10)</f>
        <v/>
      </c>
      <c r="G96" s="293" t="str">
        <f>IF(CHI_ued!G$16=0,"",CHI_ued!G$16/G$10)</f>
        <v/>
      </c>
      <c r="H96" s="293" t="str">
        <f>IF(CHI_ued!H$16=0,"",CHI_ued!H$16/H$10)</f>
        <v/>
      </c>
      <c r="I96" s="293" t="str">
        <f>IF(CHI_ued!I$16=0,"",CHI_ued!I$16/I$10)</f>
        <v/>
      </c>
      <c r="J96" s="293" t="str">
        <f>IF(CHI_ued!J$16=0,"",CHI_ued!J$16/J$10)</f>
        <v/>
      </c>
      <c r="K96" s="293" t="str">
        <f>IF(CHI_ued!K$16=0,"",CHI_ued!K$16/K$10)</f>
        <v/>
      </c>
      <c r="L96" s="293" t="str">
        <f>IF(CHI_ued!L$16=0,"",CHI_ued!L$16/L$10)</f>
        <v/>
      </c>
      <c r="M96" s="293" t="str">
        <f>IF(CHI_ued!M$16=0,"",CHI_ued!M$16/M$10)</f>
        <v/>
      </c>
      <c r="N96" s="293" t="str">
        <f>IF(CHI_ued!N$16=0,"",CHI_ued!N$16/N$10)</f>
        <v/>
      </c>
      <c r="O96" s="293" t="str">
        <f>IF(CHI_ued!O$16=0,"",CHI_ued!O$16/O$10)</f>
        <v/>
      </c>
      <c r="P96" s="293" t="str">
        <f>IF(CHI_ued!P$16=0,"",CHI_ued!P$16/P$10)</f>
        <v/>
      </c>
      <c r="Q96" s="293" t="str">
        <f>IF(CHI_ued!Q$16=0,"",CHI_ued!Q$16/Q$10)</f>
        <v/>
      </c>
      <c r="R96" s="293" t="str">
        <f>IF(CHI_ued!R$16=0,"",CHI_ued!R$16/R$10)</f>
        <v/>
      </c>
      <c r="S96" s="293" t="str">
        <f>IF(CHI_ued!S$16=0,"",CHI_ued!S$16/S$10)</f>
        <v/>
      </c>
      <c r="T96" s="293" t="str">
        <f>IF(CHI_ued!T$16=0,"",CHI_ued!T$16/T$10)</f>
        <v/>
      </c>
      <c r="U96" s="293" t="str">
        <f>IF(CHI_ued!U$16=0,"",CHI_ued!U$16/U$10)</f>
        <v/>
      </c>
      <c r="V96" s="293" t="str">
        <f>IF(CHI_ued!V$16=0,"",CHI_ued!V$16/V$10)</f>
        <v/>
      </c>
      <c r="W96" s="293" t="str">
        <f>IF(CHI_ued!W$16=0,"",CHI_ued!W$16/W$10)</f>
        <v/>
      </c>
      <c r="DA96" s="94"/>
    </row>
    <row r="97" spans="1:105" ht="12" customHeight="1" x14ac:dyDescent="0.25">
      <c r="A97" s="99" t="s">
        <v>985</v>
      </c>
      <c r="B97" s="293" t="str">
        <f>IF((CHI_ued!B$5-CHI_ued!B$16)=0,"",(CHI_ued!B$5-CHI_ued!B$16)/B$10)</f>
        <v/>
      </c>
      <c r="C97" s="293" t="str">
        <f>IF((CHI_ued!C$5-CHI_ued!C$16)=0,"",(CHI_ued!C$5-CHI_ued!C$16)/C$10)</f>
        <v/>
      </c>
      <c r="D97" s="293" t="str">
        <f>IF((CHI_ued!D$5-CHI_ued!D$16)=0,"",(CHI_ued!D$5-CHI_ued!D$16)/D$10)</f>
        <v/>
      </c>
      <c r="E97" s="293" t="str">
        <f>IF((CHI_ued!E$5-CHI_ued!E$16)=0,"",(CHI_ued!E$5-CHI_ued!E$16)/E$10)</f>
        <v/>
      </c>
      <c r="F97" s="293" t="str">
        <f>IF((CHI_ued!F$5-CHI_ued!F$16)=0,"",(CHI_ued!F$5-CHI_ued!F$16)/F$10)</f>
        <v/>
      </c>
      <c r="G97" s="293" t="str">
        <f>IF((CHI_ued!G$5-CHI_ued!G$16)=0,"",(CHI_ued!G$5-CHI_ued!G$16)/G$10)</f>
        <v/>
      </c>
      <c r="H97" s="293" t="str">
        <f>IF((CHI_ued!H$5-CHI_ued!H$16)=0,"",(CHI_ued!H$5-CHI_ued!H$16)/H$10)</f>
        <v/>
      </c>
      <c r="I97" s="293" t="str">
        <f>IF((CHI_ued!I$5-CHI_ued!I$16)=0,"",(CHI_ued!I$5-CHI_ued!I$16)/I$10)</f>
        <v/>
      </c>
      <c r="J97" s="293" t="str">
        <f>IF((CHI_ued!J$5-CHI_ued!J$16)=0,"",(CHI_ued!J$5-CHI_ued!J$16)/J$10)</f>
        <v/>
      </c>
      <c r="K97" s="293" t="str">
        <f>IF((CHI_ued!K$5-CHI_ued!K$16)=0,"",(CHI_ued!K$5-CHI_ued!K$16)/K$10)</f>
        <v/>
      </c>
      <c r="L97" s="293" t="str">
        <f>IF((CHI_ued!L$5-CHI_ued!L$16)=0,"",(CHI_ued!L$5-CHI_ued!L$16)/L$10)</f>
        <v/>
      </c>
      <c r="M97" s="293" t="str">
        <f>IF((CHI_ued!M$5-CHI_ued!M$16)=0,"",(CHI_ued!M$5-CHI_ued!M$16)/M$10)</f>
        <v/>
      </c>
      <c r="N97" s="293" t="str">
        <f>IF((CHI_ued!N$5-CHI_ued!N$16)=0,"",(CHI_ued!N$5-CHI_ued!N$16)/N$10)</f>
        <v/>
      </c>
      <c r="O97" s="293" t="str">
        <f>IF((CHI_ued!O$5-CHI_ued!O$16)=0,"",(CHI_ued!O$5-CHI_ued!O$16)/O$10)</f>
        <v/>
      </c>
      <c r="P97" s="293" t="str">
        <f>IF((CHI_ued!P$5-CHI_ued!P$16)=0,"",(CHI_ued!P$5-CHI_ued!P$16)/P$10)</f>
        <v/>
      </c>
      <c r="Q97" s="293" t="str">
        <f>IF((CHI_ued!Q$5-CHI_ued!Q$16)=0,"",(CHI_ued!Q$5-CHI_ued!Q$16)/Q$10)</f>
        <v/>
      </c>
      <c r="R97" s="293" t="str">
        <f>IF((CHI_ued!R$5-CHI_ued!R$16)=0,"",(CHI_ued!R$5-CHI_ued!R$16)/R$10)</f>
        <v/>
      </c>
      <c r="S97" s="293" t="str">
        <f>IF((CHI_ued!S$5-CHI_ued!S$16)=0,"",(CHI_ued!S$5-CHI_ued!S$16)/S$10)</f>
        <v/>
      </c>
      <c r="T97" s="293" t="str">
        <f>IF((CHI_ued!T$5-CHI_ued!T$16)=0,"",(CHI_ued!T$5-CHI_ued!T$16)/T$10)</f>
        <v/>
      </c>
      <c r="U97" s="293" t="str">
        <f>IF((CHI_ued!U$5-CHI_ued!U$16)=0,"",(CHI_ued!U$5-CHI_ued!U$16)/U$10)</f>
        <v/>
      </c>
      <c r="V97" s="293" t="str">
        <f>IF((CHI_ued!V$5-CHI_ued!V$16)=0,"",(CHI_ued!V$5-CHI_ued!V$16)/V$10)</f>
        <v/>
      </c>
      <c r="W97" s="293" t="str">
        <f>IF((CHI_ued!W$5-CHI_ued!W$16)=0,"",(CHI_ued!W$5-CHI_ued!W$16)/W$10)</f>
        <v/>
      </c>
      <c r="DA97" s="94"/>
    </row>
    <row r="98" spans="1:105" ht="12" customHeight="1" x14ac:dyDescent="0.25">
      <c r="A98" s="107" t="s">
        <v>47</v>
      </c>
      <c r="B98" s="293" t="str">
        <f>IF(CHI_ued!B$61=0,"",CHI_ued!B$61/B$11)</f>
        <v/>
      </c>
      <c r="C98" s="293" t="str">
        <f>IF(CHI_ued!C$61=0,"",CHI_ued!C$61/C$11)</f>
        <v/>
      </c>
      <c r="D98" s="293" t="str">
        <f>IF(CHI_ued!D$61=0,"",CHI_ued!D$61/D$11)</f>
        <v/>
      </c>
      <c r="E98" s="293" t="str">
        <f>IF(CHI_ued!E$61=0,"",CHI_ued!E$61/E$11)</f>
        <v/>
      </c>
      <c r="F98" s="293" t="str">
        <f>IF(CHI_ued!F$61=0,"",CHI_ued!F$61/F$11)</f>
        <v/>
      </c>
      <c r="G98" s="293" t="str">
        <f>IF(CHI_ued!G$61=0,"",CHI_ued!G$61/G$11)</f>
        <v/>
      </c>
      <c r="H98" s="293" t="str">
        <f>IF(CHI_ued!H$61=0,"",CHI_ued!H$61/H$11)</f>
        <v/>
      </c>
      <c r="I98" s="293" t="str">
        <f>IF(CHI_ued!I$61=0,"",CHI_ued!I$61/I$11)</f>
        <v/>
      </c>
      <c r="J98" s="293" t="str">
        <f>IF(CHI_ued!J$61=0,"",CHI_ued!J$61/J$11)</f>
        <v/>
      </c>
      <c r="K98" s="293" t="str">
        <f>IF(CHI_ued!K$61=0,"",CHI_ued!K$61/K$11)</f>
        <v/>
      </c>
      <c r="L98" s="293">
        <f>IF(CHI_ued!L$61=0,"",CHI_ued!L$61/L$11)</f>
        <v>0.27778874780538615</v>
      </c>
      <c r="M98" s="293">
        <f>IF(CHI_ued!M$61=0,"",CHI_ued!M$61/M$11)</f>
        <v>0.33006441116262009</v>
      </c>
      <c r="N98" s="293">
        <f>IF(CHI_ued!N$61=0,"",CHI_ued!N$61/N$11)</f>
        <v>0.30881981876377601</v>
      </c>
      <c r="O98" s="293">
        <f>IF(CHI_ued!O$61=0,"",CHI_ued!O$61/O$11)</f>
        <v>0.30755910958396815</v>
      </c>
      <c r="P98" s="293">
        <f>IF(CHI_ued!P$61=0,"",CHI_ued!P$61/P$11)</f>
        <v>0.273409289159672</v>
      </c>
      <c r="Q98" s="293">
        <f>IF(CHI_ued!Q$61=0,"",CHI_ued!Q$61/Q$11)</f>
        <v>0.27737183496772844</v>
      </c>
      <c r="R98" s="293">
        <f>IF(CHI_ued!R$61=0,"",CHI_ued!R$61/R$11)</f>
        <v>0.29874958056018686</v>
      </c>
      <c r="S98" s="293">
        <f>IF(CHI_ued!S$61=0,"",CHI_ued!S$61/S$11)</f>
        <v>0.28557071771008619</v>
      </c>
      <c r="T98" s="293">
        <f>IF(CHI_ued!T$61=0,"",CHI_ued!T$61/T$11)</f>
        <v>0.29521556867467874</v>
      </c>
      <c r="U98" s="293">
        <f>IF(CHI_ued!U$61=0,"",CHI_ued!U$61/U$11)</f>
        <v>0.2696788103103589</v>
      </c>
      <c r="V98" s="293">
        <f>IF(CHI_ued!V$61=0,"",CHI_ued!V$61/V$11)</f>
        <v>0.29908457790617426</v>
      </c>
      <c r="W98" s="293">
        <f>IF(CHI_ued!W$61=0,"",CHI_ued!W$61/W$11)</f>
        <v>0.31741310447209031</v>
      </c>
      <c r="DA98" s="94"/>
    </row>
    <row r="99" spans="1:105" ht="12" customHeight="1" x14ac:dyDescent="0.25">
      <c r="A99" s="49" t="s">
        <v>48</v>
      </c>
      <c r="B99" s="255" t="str">
        <f>IF(CHI_ued!B$110=0,"",CHI_ued!B$110/B$12)</f>
        <v/>
      </c>
      <c r="C99" s="255" t="str">
        <f>IF(CHI_ued!C$110=0,"",CHI_ued!C$110/C$12)</f>
        <v/>
      </c>
      <c r="D99" s="255" t="str">
        <f>IF(CHI_ued!D$110=0,"",CHI_ued!D$110/D$12)</f>
        <v/>
      </c>
      <c r="E99" s="255" t="str">
        <f>IF(CHI_ued!E$110=0,"",CHI_ued!E$110/E$12)</f>
        <v/>
      </c>
      <c r="F99" s="255" t="str">
        <f>IF(CHI_ued!F$110=0,"",CHI_ued!F$110/F$12)</f>
        <v/>
      </c>
      <c r="G99" s="255" t="str">
        <f>IF(CHI_ued!G$110=0,"",CHI_ued!G$110/G$12)</f>
        <v/>
      </c>
      <c r="H99" s="255" t="str">
        <f>IF(CHI_ued!H$110=0,"",CHI_ued!H$110/H$12)</f>
        <v/>
      </c>
      <c r="I99" s="255" t="str">
        <f>IF(CHI_ued!I$110=0,"",CHI_ued!I$110/I$12)</f>
        <v/>
      </c>
      <c r="J99" s="255" t="str">
        <f>IF(CHI_ued!J$110=0,"",CHI_ued!J$110/J$12)</f>
        <v/>
      </c>
      <c r="K99" s="255" t="str">
        <f>IF(CHI_ued!K$110=0,"",CHI_ued!K$110/K$12)</f>
        <v/>
      </c>
      <c r="L99" s="255" t="str">
        <f>IF(CHI_ued!L$110=0,"",CHI_ued!L$110/L$12)</f>
        <v/>
      </c>
      <c r="M99" s="255" t="str">
        <f>IF(CHI_ued!M$110=0,"",CHI_ued!M$110/M$12)</f>
        <v/>
      </c>
      <c r="N99" s="255" t="str">
        <f>IF(CHI_ued!N$110=0,"",CHI_ued!N$110/N$12)</f>
        <v/>
      </c>
      <c r="O99" s="255" t="str">
        <f>IF(CHI_ued!O$110=0,"",CHI_ued!O$110/O$12)</f>
        <v/>
      </c>
      <c r="P99" s="255" t="str">
        <f>IF(CHI_ued!P$110=0,"",CHI_ued!P$110/P$12)</f>
        <v/>
      </c>
      <c r="Q99" s="255" t="str">
        <f>IF(CHI_ued!Q$110=0,"",CHI_ued!Q$110/Q$12)</f>
        <v/>
      </c>
      <c r="R99" s="255" t="str">
        <f>IF(CHI_ued!R$110=0,"",CHI_ued!R$110/R$12)</f>
        <v/>
      </c>
      <c r="S99" s="255">
        <f>IF(CHI_ued!S$110=0,"",CHI_ued!S$110/S$12)</f>
        <v>0.1568530286975594</v>
      </c>
      <c r="T99" s="255">
        <f>IF(CHI_ued!T$110=0,"",CHI_ued!T$110/T$12)</f>
        <v>0.21404183473362923</v>
      </c>
      <c r="U99" s="255">
        <f>IF(CHI_ued!U$110=0,"",CHI_ued!U$110/U$12)</f>
        <v>0.26610748398826067</v>
      </c>
      <c r="V99" s="255">
        <f>IF(CHI_ued!V$110=0,"",CHI_ued!V$110/V$12)</f>
        <v>0.2731429984690078</v>
      </c>
      <c r="W99" s="255">
        <f>IF(CHI_ued!W$110=0,"",CHI_ued!W$110/W$12)</f>
        <v>0.23672650125675512</v>
      </c>
      <c r="DA99" s="84"/>
    </row>
    <row r="100" spans="1:105" ht="12" customHeight="1" x14ac:dyDescent="0.25">
      <c r="A100" s="110" t="s">
        <v>986</v>
      </c>
      <c r="B100" s="315" t="str">
        <f t="shared" ref="B100:W100" si="26">IF(B$52=0,"",B$79/B$52)</f>
        <v/>
      </c>
      <c r="C100" s="315" t="str">
        <f t="shared" si="26"/>
        <v/>
      </c>
      <c r="D100" s="315" t="str">
        <f t="shared" si="26"/>
        <v/>
      </c>
      <c r="E100" s="315" t="str">
        <f t="shared" si="26"/>
        <v/>
      </c>
      <c r="F100" s="315" t="str">
        <f t="shared" si="26"/>
        <v/>
      </c>
      <c r="G100" s="315" t="str">
        <f t="shared" si="26"/>
        <v/>
      </c>
      <c r="H100" s="315" t="str">
        <f t="shared" si="26"/>
        <v/>
      </c>
      <c r="I100" s="315" t="str">
        <f t="shared" si="26"/>
        <v/>
      </c>
      <c r="J100" s="315" t="str">
        <f t="shared" si="26"/>
        <v/>
      </c>
      <c r="K100" s="315" t="str">
        <f t="shared" si="26"/>
        <v/>
      </c>
      <c r="L100" s="315">
        <f t="shared" si="26"/>
        <v>2.9458407434210531E-2</v>
      </c>
      <c r="M100" s="315">
        <f t="shared" si="26"/>
        <v>3.9431055921052637E-2</v>
      </c>
      <c r="N100" s="315">
        <f t="shared" si="26"/>
        <v>9.7682550625000052E-3</v>
      </c>
      <c r="O100" s="315">
        <f t="shared" si="26"/>
        <v>9.7690546250000041E-3</v>
      </c>
      <c r="P100" s="315">
        <f t="shared" si="26"/>
        <v>1.989701530487805E-2</v>
      </c>
      <c r="Q100" s="315">
        <f t="shared" si="26"/>
        <v>1.9885704420731707E-2</v>
      </c>
      <c r="R100" s="315">
        <f t="shared" si="26"/>
        <v>8.9231175000000027E-3</v>
      </c>
      <c r="S100" s="315">
        <f t="shared" si="26"/>
        <v>8.1250306675636104E-3</v>
      </c>
      <c r="T100" s="315">
        <f t="shared" si="26"/>
        <v>1.349360855843929</v>
      </c>
      <c r="U100" s="315">
        <f t="shared" si="26"/>
        <v>1.1401970551189788</v>
      </c>
      <c r="V100" s="315">
        <f t="shared" si="26"/>
        <v>1.131496607393728</v>
      </c>
      <c r="W100" s="315">
        <f t="shared" si="26"/>
        <v>0.9550127080179408</v>
      </c>
      <c r="DA100" s="118"/>
    </row>
    <row r="101" spans="1:105" ht="12" customHeight="1" x14ac:dyDescent="0.25">
      <c r="A101" s="50" t="s">
        <v>987</v>
      </c>
      <c r="B101" s="257" t="str">
        <f t="shared" ref="B101:W101" si="27">IF(B$53=0,"",B$80/B$53)</f>
        <v/>
      </c>
      <c r="C101" s="257" t="str">
        <f t="shared" si="27"/>
        <v/>
      </c>
      <c r="D101" s="257" t="str">
        <f t="shared" si="27"/>
        <v/>
      </c>
      <c r="E101" s="257" t="str">
        <f t="shared" si="27"/>
        <v/>
      </c>
      <c r="F101" s="257" t="str">
        <f t="shared" si="27"/>
        <v/>
      </c>
      <c r="G101" s="257" t="str">
        <f t="shared" si="27"/>
        <v/>
      </c>
      <c r="H101" s="257" t="str">
        <f t="shared" si="27"/>
        <v/>
      </c>
      <c r="I101" s="257" t="str">
        <f t="shared" si="27"/>
        <v/>
      </c>
      <c r="J101" s="257" t="str">
        <f t="shared" si="27"/>
        <v/>
      </c>
      <c r="K101" s="257" t="str">
        <f t="shared" si="27"/>
        <v/>
      </c>
      <c r="L101" s="257" t="str">
        <f t="shared" si="27"/>
        <v/>
      </c>
      <c r="M101" s="257" t="str">
        <f t="shared" si="27"/>
        <v/>
      </c>
      <c r="N101" s="257" t="str">
        <f t="shared" si="27"/>
        <v/>
      </c>
      <c r="O101" s="257" t="str">
        <f t="shared" si="27"/>
        <v/>
      </c>
      <c r="P101" s="257" t="str">
        <f t="shared" si="27"/>
        <v/>
      </c>
      <c r="Q101" s="257" t="str">
        <f t="shared" si="27"/>
        <v/>
      </c>
      <c r="R101" s="257" t="str">
        <f t="shared" si="27"/>
        <v/>
      </c>
      <c r="S101" s="257" t="str">
        <f t="shared" si="27"/>
        <v/>
      </c>
      <c r="T101" s="257" t="str">
        <f t="shared" si="27"/>
        <v/>
      </c>
      <c r="U101" s="257" t="str">
        <f t="shared" si="27"/>
        <v/>
      </c>
      <c r="V101" s="257" t="str">
        <f t="shared" si="27"/>
        <v/>
      </c>
      <c r="W101" s="257" t="str">
        <f t="shared" si="27"/>
        <v/>
      </c>
      <c r="DA101" s="83"/>
    </row>
    <row r="102" spans="1:105" ht="12" customHeight="1" x14ac:dyDescent="0.25">
      <c r="A102" s="107" t="s">
        <v>988</v>
      </c>
      <c r="B102" s="295" t="str">
        <f t="shared" ref="B102:W102" si="28">IF(B$54=0,"",B$81/B$54)</f>
        <v/>
      </c>
      <c r="C102" s="295" t="str">
        <f t="shared" si="28"/>
        <v/>
      </c>
      <c r="D102" s="295" t="str">
        <f t="shared" si="28"/>
        <v/>
      </c>
      <c r="E102" s="295" t="str">
        <f t="shared" si="28"/>
        <v/>
      </c>
      <c r="F102" s="295" t="str">
        <f t="shared" si="28"/>
        <v/>
      </c>
      <c r="G102" s="295" t="str">
        <f t="shared" si="28"/>
        <v/>
      </c>
      <c r="H102" s="295" t="str">
        <f t="shared" si="28"/>
        <v/>
      </c>
      <c r="I102" s="295" t="str">
        <f t="shared" si="28"/>
        <v/>
      </c>
      <c r="J102" s="295" t="str">
        <f t="shared" si="28"/>
        <v/>
      </c>
      <c r="K102" s="295" t="str">
        <f t="shared" si="28"/>
        <v/>
      </c>
      <c r="L102" s="295">
        <f t="shared" si="28"/>
        <v>2.9458407434210531E-2</v>
      </c>
      <c r="M102" s="295">
        <f t="shared" si="28"/>
        <v>3.9431055921052637E-2</v>
      </c>
      <c r="N102" s="295">
        <f t="shared" si="28"/>
        <v>9.7682550625000052E-3</v>
      </c>
      <c r="O102" s="295">
        <f t="shared" si="28"/>
        <v>9.7690546250000041E-3</v>
      </c>
      <c r="P102" s="295">
        <f t="shared" si="28"/>
        <v>1.989701530487805E-2</v>
      </c>
      <c r="Q102" s="295">
        <f t="shared" si="28"/>
        <v>1.9885704420731707E-2</v>
      </c>
      <c r="R102" s="295">
        <f t="shared" si="28"/>
        <v>8.9231175000000027E-3</v>
      </c>
      <c r="S102" s="295">
        <f t="shared" si="28"/>
        <v>1.255493854839696E-2</v>
      </c>
      <c r="T102" s="295">
        <f t="shared" si="28"/>
        <v>1.641057006785348</v>
      </c>
      <c r="U102" s="295">
        <f t="shared" si="28"/>
        <v>1.4324970937232304</v>
      </c>
      <c r="V102" s="295">
        <f t="shared" si="28"/>
        <v>1.4460439171764157</v>
      </c>
      <c r="W102" s="295">
        <f t="shared" si="28"/>
        <v>1.1710906939850243</v>
      </c>
      <c r="DA102" s="94"/>
    </row>
    <row r="103" spans="1:105" ht="12" customHeight="1" x14ac:dyDescent="0.25">
      <c r="A103" s="49" t="s">
        <v>48</v>
      </c>
      <c r="B103" s="258" t="str">
        <f t="shared" ref="B103:W103" si="29">IF(B$55=0,"",B$82/B$55)</f>
        <v/>
      </c>
      <c r="C103" s="258" t="str">
        <f t="shared" si="29"/>
        <v/>
      </c>
      <c r="D103" s="258" t="str">
        <f t="shared" si="29"/>
        <v/>
      </c>
      <c r="E103" s="258" t="str">
        <f t="shared" si="29"/>
        <v/>
      </c>
      <c r="F103" s="258" t="str">
        <f t="shared" si="29"/>
        <v/>
      </c>
      <c r="G103" s="258" t="str">
        <f t="shared" si="29"/>
        <v/>
      </c>
      <c r="H103" s="258" t="str">
        <f t="shared" si="29"/>
        <v/>
      </c>
      <c r="I103" s="258" t="str">
        <f t="shared" si="29"/>
        <v/>
      </c>
      <c r="J103" s="258" t="str">
        <f t="shared" si="29"/>
        <v/>
      </c>
      <c r="K103" s="258" t="str">
        <f t="shared" si="29"/>
        <v/>
      </c>
      <c r="L103" s="258" t="str">
        <f t="shared" si="29"/>
        <v/>
      </c>
      <c r="M103" s="258" t="str">
        <f t="shared" si="29"/>
        <v/>
      </c>
      <c r="N103" s="258" t="str">
        <f t="shared" si="29"/>
        <v/>
      </c>
      <c r="O103" s="258" t="str">
        <f t="shared" si="29"/>
        <v/>
      </c>
      <c r="P103" s="258" t="str">
        <f t="shared" si="29"/>
        <v/>
      </c>
      <c r="Q103" s="258" t="str">
        <f t="shared" si="29"/>
        <v/>
      </c>
      <c r="R103" s="258" t="str">
        <f t="shared" si="29"/>
        <v/>
      </c>
      <c r="S103" s="258">
        <f t="shared" si="29"/>
        <v>0</v>
      </c>
      <c r="T103" s="258">
        <f t="shared" si="29"/>
        <v>0.89300693247270702</v>
      </c>
      <c r="U103" s="258">
        <f t="shared" si="29"/>
        <v>0.73793603046186107</v>
      </c>
      <c r="V103" s="258">
        <f t="shared" si="29"/>
        <v>0.7543391277829794</v>
      </c>
      <c r="W103" s="258">
        <f t="shared" si="29"/>
        <v>0.57271649225837229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MT: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989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990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991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992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994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998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1005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1011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1013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1018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1020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1025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1031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1037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1039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0</v>
      </c>
      <c r="C61" s="225">
        <v>0</v>
      </c>
      <c r="D61" s="225">
        <v>0</v>
      </c>
      <c r="E61" s="225">
        <v>0</v>
      </c>
      <c r="F61" s="225">
        <v>0</v>
      </c>
      <c r="G61" s="225">
        <v>0</v>
      </c>
      <c r="H61" s="225">
        <v>0</v>
      </c>
      <c r="I61" s="225">
        <v>0</v>
      </c>
      <c r="J61" s="225">
        <v>0</v>
      </c>
      <c r="K61" s="225">
        <v>0</v>
      </c>
      <c r="L61" s="225">
        <v>3.267411865864144</v>
      </c>
      <c r="M61" s="225">
        <v>3.267411865864144</v>
      </c>
      <c r="N61" s="225">
        <v>3.4393809114359399</v>
      </c>
      <c r="O61" s="225">
        <v>3.4393809114359399</v>
      </c>
      <c r="P61" s="225">
        <v>3.5253654342218401</v>
      </c>
      <c r="Q61" s="225">
        <v>3.5253654342218401</v>
      </c>
      <c r="R61" s="225">
        <v>3.8693035253654329</v>
      </c>
      <c r="S61" s="225">
        <v>2.81243909429636</v>
      </c>
      <c r="T61" s="225">
        <v>4.1701633705932926</v>
      </c>
      <c r="U61" s="225">
        <v>3.6945638673927581</v>
      </c>
      <c r="V61" s="225">
        <v>3.7201777013470911</v>
      </c>
      <c r="W61" s="225">
        <v>4.6041941378862052</v>
      </c>
      <c r="DA61" s="89" t="s">
        <v>1042</v>
      </c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5.5916734693643243E-2</v>
      </c>
      <c r="M62" s="261">
        <v>5.5916734693643243E-2</v>
      </c>
      <c r="N62" s="261">
        <v>5.8859720730150757E-2</v>
      </c>
      <c r="O62" s="261">
        <v>5.8859720730150757E-2</v>
      </c>
      <c r="P62" s="261">
        <v>6.0331213748404562E-2</v>
      </c>
      <c r="Q62" s="261">
        <v>6.0331213748404562E-2</v>
      </c>
      <c r="R62" s="261">
        <v>6.6217185821419625E-2</v>
      </c>
      <c r="S62" s="261">
        <v>4.813057463638979E-2</v>
      </c>
      <c r="T62" s="261">
        <v>4.6080946063986467E-2</v>
      </c>
      <c r="U62" s="261">
        <v>4.5121168953274143E-2</v>
      </c>
      <c r="V62" s="261">
        <v>4.5211473283821878E-2</v>
      </c>
      <c r="W62" s="261">
        <v>6.2994004561429326E-2</v>
      </c>
      <c r="DA62" s="67" t="s">
        <v>1043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0.44375916260094961</v>
      </c>
      <c r="M63" s="226">
        <v>0.44375916260094961</v>
      </c>
      <c r="N63" s="226">
        <v>0.46711490800099947</v>
      </c>
      <c r="O63" s="226">
        <v>0.46711490800099947</v>
      </c>
      <c r="P63" s="226">
        <v>0.47879278070102471</v>
      </c>
      <c r="Q63" s="226">
        <v>0.47879278070102471</v>
      </c>
      <c r="R63" s="226">
        <v>0.52550427150112444</v>
      </c>
      <c r="S63" s="226">
        <v>0.38196764552088408</v>
      </c>
      <c r="T63" s="226">
        <v>0.36570164816041811</v>
      </c>
      <c r="U63" s="226">
        <v>0.35808478910620573</v>
      </c>
      <c r="V63" s="226">
        <v>0.35880145066240471</v>
      </c>
      <c r="W63" s="226">
        <v>0.49992487698388771</v>
      </c>
      <c r="DA63" s="174" t="s">
        <v>1044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0.49673604280080491</v>
      </c>
      <c r="M64" s="226">
        <v>0.49673604280080491</v>
      </c>
      <c r="N64" s="226">
        <v>0.52288004505347885</v>
      </c>
      <c r="O64" s="226">
        <v>0.52288004505347885</v>
      </c>
      <c r="P64" s="226">
        <v>0.53595204617981596</v>
      </c>
      <c r="Q64" s="226">
        <v>0.53595204617981596</v>
      </c>
      <c r="R64" s="226">
        <v>0.58824005068516383</v>
      </c>
      <c r="S64" s="226">
        <v>0.42756772750764732</v>
      </c>
      <c r="T64" s="226">
        <v>0.40935986197606361</v>
      </c>
      <c r="U64" s="226">
        <v>0.40083368664486663</v>
      </c>
      <c r="V64" s="226">
        <v>0.40163590472948529</v>
      </c>
      <c r="W64" s="226">
        <v>0.5596069355168829</v>
      </c>
      <c r="DA64" s="174" t="s">
        <v>1045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0.79970284662273561</v>
      </c>
      <c r="M65" s="226">
        <v>0.79970284662273561</v>
      </c>
      <c r="N65" s="226">
        <v>0.84179247012919556</v>
      </c>
      <c r="O65" s="226">
        <v>0.84179247012919556</v>
      </c>
      <c r="P65" s="226">
        <v>0.8628372818824257</v>
      </c>
      <c r="Q65" s="226">
        <v>0.8628372818824257</v>
      </c>
      <c r="R65" s="226">
        <v>0.94701652889534493</v>
      </c>
      <c r="S65" s="226">
        <v>0.68834773269914573</v>
      </c>
      <c r="T65" s="226">
        <v>0.65903461538550934</v>
      </c>
      <c r="U65" s="226">
        <v>0.6453081971358533</v>
      </c>
      <c r="V65" s="226">
        <v>0.6465997001285988</v>
      </c>
      <c r="W65" s="226">
        <v>0.90091964496753019</v>
      </c>
      <c r="DA65" s="174" t="s">
        <v>1046</v>
      </c>
    </row>
    <row r="66" spans="1:105" ht="12" customHeight="1" x14ac:dyDescent="0.25">
      <c r="A66" s="56" t="s">
        <v>96</v>
      </c>
      <c r="B66" s="262">
        <v>0</v>
      </c>
      <c r="C66" s="262">
        <v>0</v>
      </c>
      <c r="D66" s="262">
        <v>0</v>
      </c>
      <c r="E66" s="262">
        <v>0</v>
      </c>
      <c r="F66" s="262">
        <v>0</v>
      </c>
      <c r="G66" s="262">
        <v>0</v>
      </c>
      <c r="H66" s="262">
        <v>0</v>
      </c>
      <c r="I66" s="262">
        <v>0</v>
      </c>
      <c r="J66" s="262">
        <v>0</v>
      </c>
      <c r="K66" s="262">
        <v>0</v>
      </c>
      <c r="L66" s="262">
        <v>0.15656685714220081</v>
      </c>
      <c r="M66" s="262">
        <v>0.15656685714220081</v>
      </c>
      <c r="N66" s="262">
        <v>0.16480721804442189</v>
      </c>
      <c r="O66" s="262">
        <v>0.16480721804442189</v>
      </c>
      <c r="P66" s="262">
        <v>0.16892739849553251</v>
      </c>
      <c r="Q66" s="262">
        <v>0.16892739849553251</v>
      </c>
      <c r="R66" s="262">
        <v>0.18540812029997469</v>
      </c>
      <c r="S66" s="262">
        <v>0.13476560898189119</v>
      </c>
      <c r="T66" s="262">
        <v>0.12724410724322069</v>
      </c>
      <c r="U66" s="262">
        <v>0.12008037632981999</v>
      </c>
      <c r="V66" s="262">
        <v>0.1187093553825939</v>
      </c>
      <c r="W66" s="262">
        <v>0.16037030063716781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4.2485083203376822E-2</v>
      </c>
      <c r="U67" s="228">
        <v>2.072576359255059E-2</v>
      </c>
      <c r="V67" s="228">
        <v>2.849489447429367E-2</v>
      </c>
      <c r="W67" s="228">
        <v>1.9169560327397459E-2</v>
      </c>
      <c r="DA67" s="69" t="s">
        <v>1048</v>
      </c>
    </row>
    <row r="68" spans="1:105" ht="12" customHeight="1" x14ac:dyDescent="0.25">
      <c r="A68" s="37" t="s">
        <v>162</v>
      </c>
      <c r="B68" s="228">
        <v>0</v>
      </c>
      <c r="C68" s="228">
        <v>0</v>
      </c>
      <c r="D68" s="228">
        <v>0</v>
      </c>
      <c r="E68" s="228">
        <v>0</v>
      </c>
      <c r="F68" s="228">
        <v>0</v>
      </c>
      <c r="G68" s="228">
        <v>0</v>
      </c>
      <c r="H68" s="228">
        <v>0</v>
      </c>
      <c r="I68" s="228">
        <v>0</v>
      </c>
      <c r="J68" s="228">
        <v>0</v>
      </c>
      <c r="K68" s="228">
        <v>0</v>
      </c>
      <c r="L68" s="228">
        <v>0</v>
      </c>
      <c r="M68" s="228">
        <v>0</v>
      </c>
      <c r="N68" s="228">
        <v>0</v>
      </c>
      <c r="O68" s="228">
        <v>0</v>
      </c>
      <c r="P68" s="228">
        <v>0</v>
      </c>
      <c r="Q68" s="228">
        <v>0</v>
      </c>
      <c r="R68" s="228">
        <v>0</v>
      </c>
      <c r="S68" s="228">
        <v>0</v>
      </c>
      <c r="T68" s="228">
        <v>0</v>
      </c>
      <c r="U68" s="228">
        <v>0</v>
      </c>
      <c r="V68" s="228">
        <v>0</v>
      </c>
      <c r="W68" s="228">
        <v>0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0.15656685714220081</v>
      </c>
      <c r="M71" s="228">
        <v>0.15656685714220081</v>
      </c>
      <c r="N71" s="228">
        <v>0.16480721804442189</v>
      </c>
      <c r="O71" s="228">
        <v>0.16480721804442189</v>
      </c>
      <c r="P71" s="228">
        <v>0.16892739849553251</v>
      </c>
      <c r="Q71" s="228">
        <v>0.16892739849553251</v>
      </c>
      <c r="R71" s="228">
        <v>0.18540812029997469</v>
      </c>
      <c r="S71" s="228">
        <v>0.13476560898189119</v>
      </c>
      <c r="T71" s="228">
        <v>8.4759024039843867E-2</v>
      </c>
      <c r="U71" s="228">
        <v>9.9354612737269449E-2</v>
      </c>
      <c r="V71" s="228">
        <v>9.0214460908300251E-2</v>
      </c>
      <c r="W71" s="228">
        <v>0.14120074030977031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0</v>
      </c>
      <c r="C72" s="263">
        <f t="shared" si="2"/>
        <v>0</v>
      </c>
      <c r="D72" s="263">
        <f t="shared" si="2"/>
        <v>0</v>
      </c>
      <c r="E72" s="263">
        <f t="shared" si="2"/>
        <v>0</v>
      </c>
      <c r="F72" s="263">
        <f t="shared" si="2"/>
        <v>0</v>
      </c>
      <c r="G72" s="263">
        <f t="shared" si="2"/>
        <v>0</v>
      </c>
      <c r="H72" s="263">
        <f t="shared" si="2"/>
        <v>0</v>
      </c>
      <c r="I72" s="263">
        <f t="shared" si="2"/>
        <v>0</v>
      </c>
      <c r="J72" s="263">
        <f t="shared" si="2"/>
        <v>0</v>
      </c>
      <c r="K72" s="263">
        <f t="shared" si="2"/>
        <v>0</v>
      </c>
      <c r="L72" s="263">
        <f t="shared" si="2"/>
        <v>2.3710000310742749E-3</v>
      </c>
      <c r="M72" s="263">
        <f t="shared" si="2"/>
        <v>2.3710000310742749E-3</v>
      </c>
      <c r="N72" s="263">
        <f t="shared" si="2"/>
        <v>2.4957895063939732E-3</v>
      </c>
      <c r="O72" s="263">
        <f t="shared" si="2"/>
        <v>2.4957895063939732E-3</v>
      </c>
      <c r="P72" s="263">
        <f t="shared" si="2"/>
        <v>2.558184244053823E-3</v>
      </c>
      <c r="Q72" s="263">
        <f t="shared" si="2"/>
        <v>2.558184244053823E-3</v>
      </c>
      <c r="R72" s="263">
        <f t="shared" si="2"/>
        <v>2.807763194693219E-3</v>
      </c>
      <c r="S72" s="263">
        <f t="shared" si="2"/>
        <v>2.0408486758701251E-3</v>
      </c>
      <c r="T72" s="263">
        <f t="shared" si="2"/>
        <v>1.4739036023021759</v>
      </c>
      <c r="U72" s="263">
        <f t="shared" si="2"/>
        <v>1.181756228183128</v>
      </c>
      <c r="V72" s="263">
        <f t="shared" si="2"/>
        <v>1.1974686461172448</v>
      </c>
      <c r="W72" s="263">
        <f t="shared" si="2"/>
        <v>1.2603458930907034</v>
      </c>
      <c r="DA72" s="70"/>
    </row>
    <row r="73" spans="1:105" ht="12" customHeight="1" x14ac:dyDescent="0.25">
      <c r="A73" s="60" t="s">
        <v>1054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1.471949662660524</v>
      </c>
      <c r="U73" s="264">
        <v>1.1798429853305821</v>
      </c>
      <c r="V73" s="264">
        <v>1.1955515741503611</v>
      </c>
      <c r="W73" s="264">
        <v>1.257674800302633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0.28789333516082022</v>
      </c>
      <c r="U76" s="231">
        <v>0.30942748372649392</v>
      </c>
      <c r="V76" s="231">
        <v>0.20691791040693711</v>
      </c>
      <c r="W76" s="231">
        <v>0.24753417984044601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0.99355251082660989</v>
      </c>
      <c r="U77" s="231">
        <v>0.65032493519243384</v>
      </c>
      <c r="V77" s="231">
        <v>0.98863366374342421</v>
      </c>
      <c r="W77" s="231">
        <v>1.010140620462187</v>
      </c>
      <c r="DA77" s="73" t="s">
        <v>1059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0.19050381667309399</v>
      </c>
      <c r="U78" s="231">
        <v>0.22009056641165439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1065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2.3710000310742749E-3</v>
      </c>
      <c r="M84" s="264">
        <v>2.3710000310742749E-3</v>
      </c>
      <c r="N84" s="264">
        <v>2.4957895063939732E-3</v>
      </c>
      <c r="O84" s="264">
        <v>2.4957895063939732E-3</v>
      </c>
      <c r="P84" s="264">
        <v>2.558184244053823E-3</v>
      </c>
      <c r="Q84" s="264">
        <v>2.558184244053823E-3</v>
      </c>
      <c r="R84" s="264">
        <v>2.807763194693219E-3</v>
      </c>
      <c r="S84" s="264">
        <v>2.0408486758701251E-3</v>
      </c>
      <c r="T84" s="264">
        <v>1.9539396416519399E-3</v>
      </c>
      <c r="U84" s="264">
        <v>1.9132428525459411E-3</v>
      </c>
      <c r="V84" s="264">
        <v>1.9170719668836779E-3</v>
      </c>
      <c r="W84" s="264">
        <v>2.671092788070499E-3</v>
      </c>
      <c r="DA84" s="72" t="s">
        <v>1067</v>
      </c>
    </row>
    <row r="85" spans="1:105" ht="12" customHeight="1" x14ac:dyDescent="0.25">
      <c r="A85" s="57" t="s">
        <v>1012</v>
      </c>
      <c r="B85" s="263">
        <v>0</v>
      </c>
      <c r="C85" s="263">
        <v>0</v>
      </c>
      <c r="D85" s="263">
        <v>0</v>
      </c>
      <c r="E85" s="263">
        <v>0</v>
      </c>
      <c r="F85" s="263">
        <v>0</v>
      </c>
      <c r="G85" s="263">
        <v>0</v>
      </c>
      <c r="H85" s="263">
        <v>0</v>
      </c>
      <c r="I85" s="263">
        <v>0</v>
      </c>
      <c r="J85" s="263">
        <v>0</v>
      </c>
      <c r="K85" s="263">
        <v>0</v>
      </c>
      <c r="L85" s="263">
        <v>0.99273782515614795</v>
      </c>
      <c r="M85" s="263">
        <v>0.99273782515614795</v>
      </c>
      <c r="N85" s="263">
        <v>1.0449871843748919</v>
      </c>
      <c r="O85" s="263">
        <v>1.0449871843748919</v>
      </c>
      <c r="P85" s="263">
        <v>1.0711118639842649</v>
      </c>
      <c r="Q85" s="263">
        <v>1.0711118639842649</v>
      </c>
      <c r="R85" s="263">
        <v>1.175610582421754</v>
      </c>
      <c r="S85" s="263">
        <v>0.85450343711642285</v>
      </c>
      <c r="T85" s="263">
        <v>0.79315308310120802</v>
      </c>
      <c r="U85" s="263">
        <v>0.65958708545197431</v>
      </c>
      <c r="V85" s="263">
        <v>0.66709810187523622</v>
      </c>
      <c r="W85" s="263">
        <v>0.77237142806759718</v>
      </c>
      <c r="DA85" s="70" t="s">
        <v>1068</v>
      </c>
    </row>
    <row r="86" spans="1:105" ht="12" customHeight="1" x14ac:dyDescent="0.25">
      <c r="A86" s="60" t="s">
        <v>1014</v>
      </c>
      <c r="B86" s="264">
        <v>0</v>
      </c>
      <c r="C86" s="264">
        <v>0</v>
      </c>
      <c r="D86" s="264">
        <v>0</v>
      </c>
      <c r="E86" s="264">
        <v>0</v>
      </c>
      <c r="F86" s="264">
        <v>0</v>
      </c>
      <c r="G86" s="264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4">
        <v>0</v>
      </c>
      <c r="O86" s="264">
        <v>0</v>
      </c>
      <c r="P86" s="264">
        <v>0</v>
      </c>
      <c r="Q86" s="264">
        <v>0</v>
      </c>
      <c r="R86" s="264">
        <v>0</v>
      </c>
      <c r="S86" s="264">
        <v>0</v>
      </c>
      <c r="T86" s="264">
        <v>0.69902102013886647</v>
      </c>
      <c r="U86" s="264">
        <v>0.52172989864559149</v>
      </c>
      <c r="V86" s="264">
        <v>0.52868601755568045</v>
      </c>
      <c r="W86" s="264">
        <v>0.48527565325995031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0.13671900469174531</v>
      </c>
      <c r="U88" s="297">
        <v>0.1368297067745422</v>
      </c>
      <c r="V88" s="297">
        <v>9.1501369225104157E-2</v>
      </c>
      <c r="W88" s="297">
        <v>9.5511423777699611E-2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0.47183277206927488</v>
      </c>
      <c r="U89" s="297">
        <v>0.287575522118803</v>
      </c>
      <c r="V89" s="297">
        <v>0.4371846483305763</v>
      </c>
      <c r="W89" s="297">
        <v>0.38976422948225059</v>
      </c>
      <c r="DA89" s="122" t="s">
        <v>1072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9.0469243377846287E-2</v>
      </c>
      <c r="U90" s="297">
        <v>9.7324669752246268E-2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0</v>
      </c>
      <c r="C91" s="297">
        <v>0</v>
      </c>
      <c r="D91" s="297">
        <v>0</v>
      </c>
      <c r="E91" s="297">
        <v>0</v>
      </c>
      <c r="F91" s="297">
        <v>0</v>
      </c>
      <c r="G91" s="297">
        <v>0</v>
      </c>
      <c r="H91" s="297">
        <v>0</v>
      </c>
      <c r="I91" s="297">
        <v>0</v>
      </c>
      <c r="J91" s="297">
        <v>0</v>
      </c>
      <c r="K91" s="297">
        <v>0</v>
      </c>
      <c r="L91" s="297">
        <v>0</v>
      </c>
      <c r="M91" s="297">
        <v>0</v>
      </c>
      <c r="N91" s="297">
        <v>0</v>
      </c>
      <c r="O91" s="297">
        <v>0</v>
      </c>
      <c r="P91" s="297">
        <v>0</v>
      </c>
      <c r="Q91" s="297">
        <v>0</v>
      </c>
      <c r="R91" s="297">
        <v>0</v>
      </c>
      <c r="S91" s="297">
        <v>0</v>
      </c>
      <c r="T91" s="297">
        <v>0</v>
      </c>
      <c r="U91" s="297">
        <v>0</v>
      </c>
      <c r="V91" s="297">
        <v>0</v>
      </c>
      <c r="W91" s="297">
        <v>0</v>
      </c>
      <c r="DA91" s="122" t="s">
        <v>1074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0.99273782515614795</v>
      </c>
      <c r="M92" s="264">
        <v>0.99273782515614795</v>
      </c>
      <c r="N92" s="264">
        <v>1.0449871843748919</v>
      </c>
      <c r="O92" s="264">
        <v>1.0449871843748919</v>
      </c>
      <c r="P92" s="264">
        <v>1.0711118639842649</v>
      </c>
      <c r="Q92" s="264">
        <v>1.0711118639842649</v>
      </c>
      <c r="R92" s="264">
        <v>1.175610582421754</v>
      </c>
      <c r="S92" s="264">
        <v>0.85450343711642285</v>
      </c>
      <c r="T92" s="264">
        <v>9.4132062962341556E-2</v>
      </c>
      <c r="U92" s="264">
        <v>0.13785718680638279</v>
      </c>
      <c r="V92" s="264">
        <v>0.13841208431955579</v>
      </c>
      <c r="W92" s="264">
        <v>0.28709577480764692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0</v>
      </c>
      <c r="C93" s="263">
        <f t="shared" si="3"/>
        <v>0</v>
      </c>
      <c r="D93" s="263">
        <f t="shared" si="3"/>
        <v>0</v>
      </c>
      <c r="E93" s="263">
        <f t="shared" si="3"/>
        <v>0</v>
      </c>
      <c r="F93" s="263">
        <f t="shared" si="3"/>
        <v>0</v>
      </c>
      <c r="G93" s="263">
        <f t="shared" si="3"/>
        <v>0</v>
      </c>
      <c r="H93" s="263">
        <f t="shared" si="3"/>
        <v>0</v>
      </c>
      <c r="I93" s="263">
        <f t="shared" si="3"/>
        <v>0</v>
      </c>
      <c r="J93" s="263">
        <f t="shared" si="3"/>
        <v>0</v>
      </c>
      <c r="K93" s="263">
        <f t="shared" si="3"/>
        <v>0</v>
      </c>
      <c r="L93" s="263">
        <f t="shared" si="3"/>
        <v>0.16794323577441619</v>
      </c>
      <c r="M93" s="263">
        <f t="shared" si="3"/>
        <v>0.16794323577441619</v>
      </c>
      <c r="N93" s="263">
        <f t="shared" si="3"/>
        <v>0.17678235344675389</v>
      </c>
      <c r="O93" s="263">
        <f t="shared" si="3"/>
        <v>0.17678235344675389</v>
      </c>
      <c r="P93" s="263">
        <f t="shared" si="3"/>
        <v>0.18120191228292279</v>
      </c>
      <c r="Q93" s="263">
        <f t="shared" si="3"/>
        <v>0.18120191228292279</v>
      </c>
      <c r="R93" s="263">
        <f t="shared" si="3"/>
        <v>0.1988801476275982</v>
      </c>
      <c r="S93" s="263">
        <f t="shared" si="3"/>
        <v>0.14455787678596821</v>
      </c>
      <c r="T93" s="263">
        <f t="shared" si="3"/>
        <v>0.17068762877785629</v>
      </c>
      <c r="U93" s="263">
        <f t="shared" si="3"/>
        <v>0.16139792238732792</v>
      </c>
      <c r="V93" s="263">
        <f t="shared" si="3"/>
        <v>0.1620136989815032</v>
      </c>
      <c r="W93" s="263">
        <f t="shared" si="3"/>
        <v>0.21678528992870144</v>
      </c>
      <c r="DA93" s="70"/>
    </row>
    <row r="94" spans="1:105" ht="12" customHeight="1" x14ac:dyDescent="0.25">
      <c r="A94" s="60" t="s">
        <v>1024</v>
      </c>
      <c r="B94" s="264">
        <v>0</v>
      </c>
      <c r="C94" s="264">
        <v>0</v>
      </c>
      <c r="D94" s="264">
        <v>0</v>
      </c>
      <c r="E94" s="264">
        <v>0</v>
      </c>
      <c r="F94" s="264">
        <v>0</v>
      </c>
      <c r="G94" s="264">
        <v>0</v>
      </c>
      <c r="H94" s="264">
        <v>0</v>
      </c>
      <c r="I94" s="264">
        <v>0</v>
      </c>
      <c r="J94" s="264">
        <v>0</v>
      </c>
      <c r="K94" s="264">
        <v>0</v>
      </c>
      <c r="L94" s="264">
        <v>0</v>
      </c>
      <c r="M94" s="264">
        <v>0</v>
      </c>
      <c r="N94" s="264">
        <v>0</v>
      </c>
      <c r="O94" s="264">
        <v>0</v>
      </c>
      <c r="P94" s="264">
        <v>0</v>
      </c>
      <c r="Q94" s="264">
        <v>0</v>
      </c>
      <c r="R94" s="264">
        <v>0</v>
      </c>
      <c r="S94" s="264">
        <v>0</v>
      </c>
      <c r="T94" s="264">
        <v>0</v>
      </c>
      <c r="U94" s="264">
        <v>0</v>
      </c>
      <c r="V94" s="264">
        <v>0</v>
      </c>
      <c r="W94" s="264">
        <v>0</v>
      </c>
      <c r="DA94" s="72" t="s">
        <v>1076</v>
      </c>
    </row>
    <row r="95" spans="1:105" ht="12" customHeight="1" x14ac:dyDescent="0.25">
      <c r="A95" s="60" t="s">
        <v>1026</v>
      </c>
      <c r="B95" s="264">
        <v>0</v>
      </c>
      <c r="C95" s="264">
        <v>0</v>
      </c>
      <c r="D95" s="264">
        <v>0</v>
      </c>
      <c r="E95" s="264">
        <v>0</v>
      </c>
      <c r="F95" s="264">
        <v>0</v>
      </c>
      <c r="G95" s="264">
        <v>0</v>
      </c>
      <c r="H95" s="264">
        <v>0</v>
      </c>
      <c r="I95" s="264">
        <v>0</v>
      </c>
      <c r="J95" s="264">
        <v>0</v>
      </c>
      <c r="K95" s="264">
        <v>0</v>
      </c>
      <c r="L95" s="264">
        <v>0</v>
      </c>
      <c r="M95" s="264">
        <v>0</v>
      </c>
      <c r="N95" s="264">
        <v>0</v>
      </c>
      <c r="O95" s="264">
        <v>0</v>
      </c>
      <c r="P95" s="264">
        <v>0</v>
      </c>
      <c r="Q95" s="264">
        <v>0</v>
      </c>
      <c r="R95" s="264">
        <v>0</v>
      </c>
      <c r="S95" s="264">
        <v>0</v>
      </c>
      <c r="T95" s="264">
        <v>3.2285713288108892E-2</v>
      </c>
      <c r="U95" s="264">
        <v>2.587865150260564E-2</v>
      </c>
      <c r="V95" s="264">
        <v>2.6223203363081281E-2</v>
      </c>
      <c r="W95" s="264">
        <v>2.7585812913505241E-2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6.3146464259921826E-3</v>
      </c>
      <c r="U98" s="231">
        <v>6.7869759927779386E-3</v>
      </c>
      <c r="V98" s="231">
        <v>4.5385331435166716E-3</v>
      </c>
      <c r="W98" s="231">
        <v>5.4294095525595238E-3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2.1792560109188109E-2</v>
      </c>
      <c r="U99" s="231">
        <v>1.426421360346021E-2</v>
      </c>
      <c r="V99" s="231">
        <v>2.1684670219564609E-2</v>
      </c>
      <c r="W99" s="231">
        <v>2.2156403360945719E-2</v>
      </c>
      <c r="DA99" s="73" t="s">
        <v>1081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4.1785067529285956E-3</v>
      </c>
      <c r="U100" s="231">
        <v>4.8274619063674931E-3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0</v>
      </c>
      <c r="C102" s="231">
        <v>0</v>
      </c>
      <c r="D102" s="231">
        <v>0</v>
      </c>
      <c r="E102" s="231">
        <v>0</v>
      </c>
      <c r="F102" s="231">
        <v>0</v>
      </c>
      <c r="G102" s="231">
        <v>0</v>
      </c>
      <c r="H102" s="231">
        <v>0</v>
      </c>
      <c r="I102" s="231">
        <v>0</v>
      </c>
      <c r="J102" s="231">
        <v>0</v>
      </c>
      <c r="K102" s="231">
        <v>0</v>
      </c>
      <c r="L102" s="231">
        <v>0</v>
      </c>
      <c r="M102" s="231">
        <v>0</v>
      </c>
      <c r="N102" s="231">
        <v>0</v>
      </c>
      <c r="O102" s="231">
        <v>0</v>
      </c>
      <c r="P102" s="231">
        <v>0</v>
      </c>
      <c r="Q102" s="231">
        <v>0</v>
      </c>
      <c r="R102" s="231">
        <v>0</v>
      </c>
      <c r="S102" s="231">
        <v>0</v>
      </c>
      <c r="T102" s="231">
        <v>0</v>
      </c>
      <c r="U102" s="231">
        <v>0</v>
      </c>
      <c r="V102" s="231">
        <v>0</v>
      </c>
      <c r="W102" s="231">
        <v>0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1087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0.16794323577441619</v>
      </c>
      <c r="M106" s="264">
        <v>0.16794323577441619</v>
      </c>
      <c r="N106" s="264">
        <v>0.17678235344675389</v>
      </c>
      <c r="O106" s="264">
        <v>0.17678235344675389</v>
      </c>
      <c r="P106" s="264">
        <v>0.18120191228292279</v>
      </c>
      <c r="Q106" s="264">
        <v>0.18120191228292279</v>
      </c>
      <c r="R106" s="264">
        <v>0.1988801476275982</v>
      </c>
      <c r="S106" s="264">
        <v>0.14455787678596821</v>
      </c>
      <c r="T106" s="264">
        <v>0.1384019154897474</v>
      </c>
      <c r="U106" s="264">
        <v>0.13551927088472229</v>
      </c>
      <c r="V106" s="264">
        <v>0.13579049561842191</v>
      </c>
      <c r="W106" s="264">
        <v>0.18919947701519621</v>
      </c>
      <c r="DA106" s="72" t="s">
        <v>1088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0.15167816104217099</v>
      </c>
      <c r="M107" s="318">
        <v>0.15167816104217099</v>
      </c>
      <c r="N107" s="318">
        <v>0.15966122214965359</v>
      </c>
      <c r="O107" s="318">
        <v>0.15966122214965359</v>
      </c>
      <c r="P107" s="318">
        <v>0.16365275270339499</v>
      </c>
      <c r="Q107" s="318">
        <v>0.16365275270339499</v>
      </c>
      <c r="R107" s="318">
        <v>0.1796188749183604</v>
      </c>
      <c r="S107" s="318">
        <v>0.13055764237214099</v>
      </c>
      <c r="T107" s="318">
        <v>0.1249978775828538</v>
      </c>
      <c r="U107" s="318">
        <v>0.12239441320030719</v>
      </c>
      <c r="V107" s="318">
        <v>0.1226393701862018</v>
      </c>
      <c r="W107" s="318">
        <v>0.17087576413230629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</v>
      </c>
      <c r="C110" s="225">
        <v>0</v>
      </c>
      <c r="D110" s="225">
        <v>0</v>
      </c>
      <c r="E110" s="225">
        <v>0</v>
      </c>
      <c r="F110" s="225">
        <v>0</v>
      </c>
      <c r="G110" s="225">
        <v>0</v>
      </c>
      <c r="H110" s="225">
        <v>0</v>
      </c>
      <c r="I110" s="225">
        <v>0</v>
      </c>
      <c r="J110" s="225">
        <v>0</v>
      </c>
      <c r="K110" s="225">
        <v>0</v>
      </c>
      <c r="L110" s="225">
        <v>0</v>
      </c>
      <c r="M110" s="225">
        <v>0</v>
      </c>
      <c r="N110" s="225">
        <v>0</v>
      </c>
      <c r="O110" s="225">
        <v>0</v>
      </c>
      <c r="P110" s="225">
        <v>0</v>
      </c>
      <c r="Q110" s="225">
        <v>0</v>
      </c>
      <c r="R110" s="225">
        <v>0</v>
      </c>
      <c r="S110" s="225">
        <v>1.533390656348524</v>
      </c>
      <c r="T110" s="225">
        <v>2.6655202063628538</v>
      </c>
      <c r="U110" s="225">
        <v>2.684627878093055</v>
      </c>
      <c r="V110" s="225">
        <v>3.1026081971911719</v>
      </c>
      <c r="W110" s="225">
        <v>2.602340685845522</v>
      </c>
      <c r="DA110" s="89" t="s">
        <v>1090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2.128996199321579E-2</v>
      </c>
      <c r="T111" s="261">
        <v>3.0039880324939532E-2</v>
      </c>
      <c r="U111" s="261">
        <v>3.1904666550149043E-2</v>
      </c>
      <c r="V111" s="261">
        <v>3.6786537306959348E-2</v>
      </c>
      <c r="W111" s="261">
        <v>3.2749285210335002E-2</v>
      </c>
      <c r="DA111" s="67" t="s">
        <v>1091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0.16989653718148101</v>
      </c>
      <c r="T112" s="226">
        <v>0.23972197067235959</v>
      </c>
      <c r="U112" s="226">
        <v>0.25460319602859921</v>
      </c>
      <c r="V112" s="226">
        <v>0.29356113013923352</v>
      </c>
      <c r="W112" s="226">
        <v>0.2613433576902397</v>
      </c>
      <c r="DA112" s="174" t="s">
        <v>1092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0.20830870319564829</v>
      </c>
      <c r="T113" s="226">
        <v>0.29392107494765107</v>
      </c>
      <c r="U113" s="226">
        <v>0.31216681913612282</v>
      </c>
      <c r="V113" s="226">
        <v>0.35993281171252889</v>
      </c>
      <c r="W113" s="226">
        <v>0.32043087418019689</v>
      </c>
      <c r="DA113" s="174" t="s">
        <v>1093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0.3857314066773504</v>
      </c>
      <c r="T114" s="226">
        <v>0.54426237575485448</v>
      </c>
      <c r="U114" s="226">
        <v>0.57804856165935814</v>
      </c>
      <c r="V114" s="226">
        <v>0.66649826743344676</v>
      </c>
      <c r="W114" s="226">
        <v>0.59335135759686553</v>
      </c>
      <c r="DA114" s="174" t="s">
        <v>1094</v>
      </c>
    </row>
    <row r="115" spans="1:105" ht="12" customHeight="1" x14ac:dyDescent="0.25">
      <c r="A115" s="56" t="s">
        <v>96</v>
      </c>
      <c r="B115" s="262">
        <v>0</v>
      </c>
      <c r="C115" s="262">
        <v>0</v>
      </c>
      <c r="D115" s="262">
        <v>0</v>
      </c>
      <c r="E115" s="262">
        <v>0</v>
      </c>
      <c r="F115" s="262">
        <v>0</v>
      </c>
      <c r="G115" s="262">
        <v>0</v>
      </c>
      <c r="H115" s="262">
        <v>0</v>
      </c>
      <c r="I115" s="262">
        <v>0</v>
      </c>
      <c r="J115" s="262">
        <v>0</v>
      </c>
      <c r="K115" s="262">
        <v>0</v>
      </c>
      <c r="L115" s="262">
        <v>0</v>
      </c>
      <c r="M115" s="262">
        <v>0</v>
      </c>
      <c r="N115" s="262">
        <v>0</v>
      </c>
      <c r="O115" s="262">
        <v>0</v>
      </c>
      <c r="P115" s="262">
        <v>0</v>
      </c>
      <c r="Q115" s="262">
        <v>0</v>
      </c>
      <c r="R115" s="262">
        <v>0</v>
      </c>
      <c r="S115" s="262">
        <v>5.9611893581004223E-2</v>
      </c>
      <c r="T115" s="262">
        <v>8.2949637108849131E-2</v>
      </c>
      <c r="U115" s="262">
        <v>8.490747147944451E-2</v>
      </c>
      <c r="V115" s="262">
        <v>9.6588450083300206E-2</v>
      </c>
      <c r="W115" s="262">
        <v>8.337321545754757E-2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2.7695759832109059E-2</v>
      </c>
      <c r="U116" s="228">
        <v>1.4654952248739641E-2</v>
      </c>
      <c r="V116" s="228">
        <v>2.3185010850145529E-2</v>
      </c>
      <c r="W116" s="228">
        <v>9.9658594955090753E-3</v>
      </c>
      <c r="DA116" s="69" t="s">
        <v>1096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5.9611893581004223E-2</v>
      </c>
      <c r="T120" s="228">
        <v>5.5253877276740082E-2</v>
      </c>
      <c r="U120" s="228">
        <v>7.0252519230704871E-2</v>
      </c>
      <c r="V120" s="228">
        <v>7.3403439233154677E-2</v>
      </c>
      <c r="W120" s="228">
        <v>7.3407355962038498E-2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0</v>
      </c>
      <c r="C121" s="263">
        <f t="shared" si="4"/>
        <v>0</v>
      </c>
      <c r="D121" s="263">
        <f t="shared" si="4"/>
        <v>0</v>
      </c>
      <c r="E121" s="263">
        <f t="shared" si="4"/>
        <v>0</v>
      </c>
      <c r="F121" s="263">
        <f t="shared" si="4"/>
        <v>0</v>
      </c>
      <c r="G121" s="263">
        <f t="shared" si="4"/>
        <v>0</v>
      </c>
      <c r="H121" s="263">
        <f t="shared" si="4"/>
        <v>0</v>
      </c>
      <c r="I121" s="263">
        <f t="shared" si="4"/>
        <v>0</v>
      </c>
      <c r="J121" s="263">
        <f t="shared" si="4"/>
        <v>0</v>
      </c>
      <c r="K121" s="263">
        <f t="shared" si="4"/>
        <v>0</v>
      </c>
      <c r="L121" s="263">
        <f t="shared" si="4"/>
        <v>0</v>
      </c>
      <c r="M121" s="263">
        <f t="shared" si="4"/>
        <v>0</v>
      </c>
      <c r="N121" s="263">
        <f t="shared" si="4"/>
        <v>0</v>
      </c>
      <c r="O121" s="263">
        <f t="shared" si="4"/>
        <v>0</v>
      </c>
      <c r="P121" s="263">
        <f t="shared" si="4"/>
        <v>0</v>
      </c>
      <c r="Q121" s="263">
        <f t="shared" si="4"/>
        <v>0</v>
      </c>
      <c r="R121" s="263">
        <f t="shared" si="4"/>
        <v>0</v>
      </c>
      <c r="S121" s="263">
        <f t="shared" si="4"/>
        <v>6.1263462605139717E-4</v>
      </c>
      <c r="T121" s="263">
        <f t="shared" si="4"/>
        <v>0.4609659863863802</v>
      </c>
      <c r="U121" s="263">
        <f t="shared" si="4"/>
        <v>0.40093837440980407</v>
      </c>
      <c r="V121" s="263">
        <f t="shared" si="4"/>
        <v>0.46749503893004907</v>
      </c>
      <c r="W121" s="263">
        <f t="shared" si="4"/>
        <v>0.31445491979020551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0</v>
      </c>
      <c r="O122" s="264">
        <v>0</v>
      </c>
      <c r="P122" s="264">
        <v>0</v>
      </c>
      <c r="Q122" s="264">
        <v>0</v>
      </c>
      <c r="R122" s="264">
        <v>0</v>
      </c>
      <c r="S122" s="264">
        <v>0</v>
      </c>
      <c r="T122" s="264">
        <v>0.46010156629698018</v>
      </c>
      <c r="U122" s="264">
        <v>0.40002029369798908</v>
      </c>
      <c r="V122" s="264">
        <v>0.46643647872529359</v>
      </c>
      <c r="W122" s="264">
        <v>0.31351253454289141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8.998960888005865E-2</v>
      </c>
      <c r="U125" s="231">
        <v>0.1049099536611819</v>
      </c>
      <c r="V125" s="231">
        <v>8.0727643710391039E-2</v>
      </c>
      <c r="W125" s="231">
        <v>6.1705194450187052E-2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0.31056433383962112</v>
      </c>
      <c r="U126" s="231">
        <v>0.22048965397028081</v>
      </c>
      <c r="V126" s="231">
        <v>0.38570883501490261</v>
      </c>
      <c r="W126" s="231">
        <v>0.25180734009270428</v>
      </c>
      <c r="DA126" s="73" t="s">
        <v>1105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5.9547623577300472E-2</v>
      </c>
      <c r="U127" s="231">
        <v>7.4620686066526484E-2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1111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6.1263462605139717E-4</v>
      </c>
      <c r="T133" s="264">
        <v>8.6442008939999323E-4</v>
      </c>
      <c r="U133" s="264">
        <v>9.1808071181496336E-4</v>
      </c>
      <c r="V133" s="264">
        <v>1.0585602047554761E-3</v>
      </c>
      <c r="W133" s="264">
        <v>9.4238524731408491E-4</v>
      </c>
      <c r="DA133" s="72" t="s">
        <v>1112</v>
      </c>
    </row>
    <row r="134" spans="1:105" ht="12" customHeight="1" x14ac:dyDescent="0.25">
      <c r="A134" s="57" t="s">
        <v>1012</v>
      </c>
      <c r="B134" s="263">
        <v>0</v>
      </c>
      <c r="C134" s="263">
        <v>0</v>
      </c>
      <c r="D134" s="263">
        <v>0</v>
      </c>
      <c r="E134" s="263">
        <v>0</v>
      </c>
      <c r="F134" s="263">
        <v>0</v>
      </c>
      <c r="G134" s="263">
        <v>0</v>
      </c>
      <c r="H134" s="263">
        <v>0</v>
      </c>
      <c r="I134" s="263">
        <v>0</v>
      </c>
      <c r="J134" s="263">
        <v>0</v>
      </c>
      <c r="K134" s="263">
        <v>0</v>
      </c>
      <c r="L134" s="263">
        <v>0</v>
      </c>
      <c r="M134" s="263">
        <v>0</v>
      </c>
      <c r="N134" s="263">
        <v>0</v>
      </c>
      <c r="O134" s="263">
        <v>0</v>
      </c>
      <c r="P134" s="263">
        <v>0</v>
      </c>
      <c r="Q134" s="263">
        <v>0</v>
      </c>
      <c r="R134" s="263">
        <v>0</v>
      </c>
      <c r="S134" s="263">
        <v>0.2034908232088376</v>
      </c>
      <c r="T134" s="263">
        <v>0.27836267642266638</v>
      </c>
      <c r="U134" s="263">
        <v>0.25108639811340111</v>
      </c>
      <c r="V134" s="263">
        <v>0.29221811224163691</v>
      </c>
      <c r="W134" s="263">
        <v>0.21617525657567441</v>
      </c>
      <c r="DA134" s="70" t="s">
        <v>1113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0.24532636408692929</v>
      </c>
      <c r="U135" s="264">
        <v>0.1986080139049807</v>
      </c>
      <c r="V135" s="264">
        <v>0.23158757247905279</v>
      </c>
      <c r="W135" s="264">
        <v>0.13582142611859621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4.7982500320157107E-2</v>
      </c>
      <c r="U137" s="297">
        <v>5.2087251231413292E-2</v>
      </c>
      <c r="V137" s="297">
        <v>4.0081597155384611E-2</v>
      </c>
      <c r="W137" s="297">
        <v>2.6732224666453041E-2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0.1655930438340992</v>
      </c>
      <c r="U138" s="297">
        <v>0.10947197667600241</v>
      </c>
      <c r="V138" s="297">
        <v>0.1915059753236682</v>
      </c>
      <c r="W138" s="297">
        <v>0.1090892014521431</v>
      </c>
      <c r="DA138" s="122" t="s">
        <v>1117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3.1750819932672987E-2</v>
      </c>
      <c r="U139" s="297">
        <v>3.7048785997564962E-2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1119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0.2034908232088376</v>
      </c>
      <c r="T141" s="264">
        <v>3.3036312335737089E-2</v>
      </c>
      <c r="U141" s="264">
        <v>5.2478384208420423E-2</v>
      </c>
      <c r="V141" s="264">
        <v>6.0630539762584049E-2</v>
      </c>
      <c r="W141" s="264">
        <v>8.0353830457078251E-2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0</v>
      </c>
      <c r="C142" s="263">
        <f t="shared" si="5"/>
        <v>0</v>
      </c>
      <c r="D142" s="263">
        <f t="shared" si="5"/>
        <v>0</v>
      </c>
      <c r="E142" s="263">
        <f t="shared" si="5"/>
        <v>0</v>
      </c>
      <c r="F142" s="263">
        <f t="shared" si="5"/>
        <v>0</v>
      </c>
      <c r="G142" s="263">
        <f t="shared" si="5"/>
        <v>0</v>
      </c>
      <c r="H142" s="263">
        <f t="shared" si="5"/>
        <v>0</v>
      </c>
      <c r="I142" s="263">
        <f t="shared" si="5"/>
        <v>0</v>
      </c>
      <c r="J142" s="263">
        <f t="shared" si="5"/>
        <v>0</v>
      </c>
      <c r="K142" s="263">
        <f t="shared" si="5"/>
        <v>0</v>
      </c>
      <c r="L142" s="263">
        <f t="shared" si="5"/>
        <v>0</v>
      </c>
      <c r="M142" s="263">
        <f t="shared" si="5"/>
        <v>0</v>
      </c>
      <c r="N142" s="263">
        <f t="shared" si="5"/>
        <v>0</v>
      </c>
      <c r="O142" s="263">
        <f t="shared" si="5"/>
        <v>0</v>
      </c>
      <c r="P142" s="263">
        <f t="shared" si="5"/>
        <v>0</v>
      </c>
      <c r="Q142" s="263">
        <f t="shared" si="5"/>
        <v>0</v>
      </c>
      <c r="R142" s="263">
        <f t="shared" si="5"/>
        <v>0</v>
      </c>
      <c r="S142" s="263">
        <f t="shared" si="5"/>
        <v>0.123931111520434</v>
      </c>
      <c r="T142" s="263">
        <f t="shared" si="5"/>
        <v>0.22661062903524126</v>
      </c>
      <c r="U142" s="263">
        <f t="shared" si="5"/>
        <v>0.23070870596747114</v>
      </c>
      <c r="V142" s="263">
        <f t="shared" si="5"/>
        <v>0.2665960859493387</v>
      </c>
      <c r="W142" s="263">
        <f t="shared" si="5"/>
        <v>0.22589622531102729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1121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0</v>
      </c>
      <c r="O144" s="264">
        <v>0</v>
      </c>
      <c r="P144" s="264">
        <v>0</v>
      </c>
      <c r="Q144" s="264">
        <v>0</v>
      </c>
      <c r="R144" s="264">
        <v>0</v>
      </c>
      <c r="S144" s="264">
        <v>0</v>
      </c>
      <c r="T144" s="264">
        <v>5.1745321159309271E-2</v>
      </c>
      <c r="U144" s="264">
        <v>4.4988281031590839E-2</v>
      </c>
      <c r="V144" s="264">
        <v>5.2457777064985528E-2</v>
      </c>
      <c r="W144" s="264">
        <v>3.5259186179165673E-2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1.0120681070434829E-2</v>
      </c>
      <c r="U147" s="231">
        <v>1.179869759778677E-2</v>
      </c>
      <c r="V147" s="231">
        <v>9.0790341877084266E-3</v>
      </c>
      <c r="W147" s="231">
        <v>6.9396744934391548E-3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3.4927616796647291E-2</v>
      </c>
      <c r="U148" s="231">
        <v>2.4797368217679191E-2</v>
      </c>
      <c r="V148" s="231">
        <v>4.3378742877277103E-2</v>
      </c>
      <c r="W148" s="231">
        <v>2.8319511685726519E-2</v>
      </c>
      <c r="DA148" s="73" t="s">
        <v>1126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6.6970232922271486E-3</v>
      </c>
      <c r="U149" s="231">
        <v>8.3922152161248816E-3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1132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0.123931111520434</v>
      </c>
      <c r="T155" s="264">
        <v>0.17486530787593199</v>
      </c>
      <c r="U155" s="264">
        <v>0.18572042493588031</v>
      </c>
      <c r="V155" s="264">
        <v>0.2141383088843532</v>
      </c>
      <c r="W155" s="264">
        <v>0.19063703913186161</v>
      </c>
      <c r="DA155" s="72" t="s">
        <v>1133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0.36051758436450171</v>
      </c>
      <c r="T156" s="318">
        <v>0.50868597570991214</v>
      </c>
      <c r="U156" s="318">
        <v>0.54026368474870501</v>
      </c>
      <c r="V156" s="318">
        <v>0.62293176339467882</v>
      </c>
      <c r="W156" s="318">
        <v>0.55456619403343055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</v>
      </c>
      <c r="C178" s="234">
        <f t="shared" si="22"/>
        <v>0</v>
      </c>
      <c r="D178" s="234">
        <f t="shared" si="22"/>
        <v>0</v>
      </c>
      <c r="E178" s="234">
        <f t="shared" si="22"/>
        <v>0</v>
      </c>
      <c r="F178" s="234">
        <f t="shared" si="22"/>
        <v>0</v>
      </c>
      <c r="G178" s="234">
        <f t="shared" si="22"/>
        <v>0</v>
      </c>
      <c r="H178" s="234">
        <f t="shared" si="22"/>
        <v>0</v>
      </c>
      <c r="I178" s="234">
        <f t="shared" si="22"/>
        <v>0</v>
      </c>
      <c r="J178" s="234">
        <f t="shared" si="22"/>
        <v>0</v>
      </c>
      <c r="K178" s="234">
        <f t="shared" si="22"/>
        <v>0</v>
      </c>
      <c r="L178" s="234">
        <f t="shared" si="22"/>
        <v>0.99999999999999978</v>
      </c>
      <c r="M178" s="234">
        <f t="shared" si="22"/>
        <v>0.99999999999999978</v>
      </c>
      <c r="N178" s="234">
        <f t="shared" si="22"/>
        <v>0.99999999999999989</v>
      </c>
      <c r="O178" s="234">
        <f t="shared" si="22"/>
        <v>0.99999999999999989</v>
      </c>
      <c r="P178" s="234">
        <f t="shared" si="22"/>
        <v>1</v>
      </c>
      <c r="Q178" s="234">
        <f t="shared" si="22"/>
        <v>1</v>
      </c>
      <c r="R178" s="234">
        <f t="shared" si="22"/>
        <v>1.0000000000000002</v>
      </c>
      <c r="S178" s="234">
        <f t="shared" si="22"/>
        <v>1.0000000000000002</v>
      </c>
      <c r="T178" s="234">
        <f t="shared" si="22"/>
        <v>1</v>
      </c>
      <c r="U178" s="234">
        <f t="shared" si="22"/>
        <v>0.99999999999999967</v>
      </c>
      <c r="V178" s="234">
        <f t="shared" si="22"/>
        <v>1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0</v>
      </c>
      <c r="C179" s="268">
        <f t="shared" si="23"/>
        <v>0</v>
      </c>
      <c r="D179" s="268">
        <f t="shared" si="23"/>
        <v>0</v>
      </c>
      <c r="E179" s="268">
        <f t="shared" si="23"/>
        <v>0</v>
      </c>
      <c r="F179" s="268">
        <f t="shared" si="23"/>
        <v>0</v>
      </c>
      <c r="G179" s="268">
        <f t="shared" si="23"/>
        <v>0</v>
      </c>
      <c r="H179" s="268">
        <f t="shared" si="23"/>
        <v>0</v>
      </c>
      <c r="I179" s="268">
        <f t="shared" si="23"/>
        <v>0</v>
      </c>
      <c r="J179" s="268">
        <f t="shared" si="23"/>
        <v>0</v>
      </c>
      <c r="K179" s="268">
        <f t="shared" si="23"/>
        <v>0</v>
      </c>
      <c r="L179" s="268">
        <f t="shared" si="23"/>
        <v>1.7113463802291343E-2</v>
      </c>
      <c r="M179" s="268">
        <f t="shared" si="23"/>
        <v>1.7113463802291343E-2</v>
      </c>
      <c r="N179" s="268">
        <f t="shared" si="23"/>
        <v>1.711346380229134E-2</v>
      </c>
      <c r="O179" s="268">
        <f t="shared" si="23"/>
        <v>1.711346380229134E-2</v>
      </c>
      <c r="P179" s="268">
        <f t="shared" si="23"/>
        <v>1.7113463802291343E-2</v>
      </c>
      <c r="Q179" s="268">
        <f t="shared" si="23"/>
        <v>1.7113463802291343E-2</v>
      </c>
      <c r="R179" s="268">
        <f t="shared" si="23"/>
        <v>1.7113463802291343E-2</v>
      </c>
      <c r="S179" s="268">
        <f t="shared" si="23"/>
        <v>1.7113463802291336E-2</v>
      </c>
      <c r="T179" s="268">
        <f t="shared" si="23"/>
        <v>1.1050153667584129E-2</v>
      </c>
      <c r="U179" s="268">
        <f t="shared" si="23"/>
        <v>1.221285395862327E-2</v>
      </c>
      <c r="V179" s="268">
        <f t="shared" si="23"/>
        <v>1.2153041309680078E-2</v>
      </c>
      <c r="W179" s="268">
        <f t="shared" si="23"/>
        <v>1.36818741075827E-2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0</v>
      </c>
      <c r="C180" s="269">
        <f t="shared" si="24"/>
        <v>0</v>
      </c>
      <c r="D180" s="269">
        <f t="shared" si="24"/>
        <v>0</v>
      </c>
      <c r="E180" s="269">
        <f t="shared" si="24"/>
        <v>0</v>
      </c>
      <c r="F180" s="269">
        <f t="shared" si="24"/>
        <v>0</v>
      </c>
      <c r="G180" s="269">
        <f t="shared" si="24"/>
        <v>0</v>
      </c>
      <c r="H180" s="269">
        <f t="shared" si="24"/>
        <v>0</v>
      </c>
      <c r="I180" s="269">
        <f t="shared" si="24"/>
        <v>0</v>
      </c>
      <c r="J180" s="269">
        <f t="shared" si="24"/>
        <v>0</v>
      </c>
      <c r="K180" s="269">
        <f t="shared" si="24"/>
        <v>0</v>
      </c>
      <c r="L180" s="269">
        <f t="shared" si="24"/>
        <v>0.13581365950129065</v>
      </c>
      <c r="M180" s="269">
        <f t="shared" si="24"/>
        <v>0.13581365950129065</v>
      </c>
      <c r="N180" s="269">
        <f t="shared" si="24"/>
        <v>0.13581365950129065</v>
      </c>
      <c r="O180" s="269">
        <f t="shared" si="24"/>
        <v>0.13581365950129065</v>
      </c>
      <c r="P180" s="269">
        <f t="shared" si="24"/>
        <v>0.13581365950129068</v>
      </c>
      <c r="Q180" s="269">
        <f t="shared" si="24"/>
        <v>0.13581365950129068</v>
      </c>
      <c r="R180" s="269">
        <f t="shared" si="24"/>
        <v>0.13581365950129065</v>
      </c>
      <c r="S180" s="269">
        <f t="shared" si="24"/>
        <v>0.13581365950129065</v>
      </c>
      <c r="T180" s="269">
        <f t="shared" si="24"/>
        <v>8.7694801297050734E-2</v>
      </c>
      <c r="U180" s="269">
        <f t="shared" si="24"/>
        <v>9.6922073067018055E-2</v>
      </c>
      <c r="V180" s="269">
        <f t="shared" si="24"/>
        <v>9.6447395653299378E-2</v>
      </c>
      <c r="W180" s="269">
        <f t="shared" si="24"/>
        <v>0.10858032090136933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</v>
      </c>
      <c r="C181" s="269">
        <f t="shared" si="25"/>
        <v>0</v>
      </c>
      <c r="D181" s="269">
        <f t="shared" si="25"/>
        <v>0</v>
      </c>
      <c r="E181" s="269">
        <f t="shared" si="25"/>
        <v>0</v>
      </c>
      <c r="F181" s="269">
        <f t="shared" si="25"/>
        <v>0</v>
      </c>
      <c r="G181" s="269">
        <f t="shared" si="25"/>
        <v>0</v>
      </c>
      <c r="H181" s="269">
        <f t="shared" si="25"/>
        <v>0</v>
      </c>
      <c r="I181" s="269">
        <f t="shared" si="25"/>
        <v>0</v>
      </c>
      <c r="J181" s="269">
        <f t="shared" si="25"/>
        <v>0</v>
      </c>
      <c r="K181" s="269">
        <f t="shared" si="25"/>
        <v>0</v>
      </c>
      <c r="L181" s="269">
        <f t="shared" si="25"/>
        <v>0.15202737309929901</v>
      </c>
      <c r="M181" s="269">
        <f t="shared" si="25"/>
        <v>0.15202737309929901</v>
      </c>
      <c r="N181" s="269">
        <f t="shared" si="25"/>
        <v>0.15202737309929903</v>
      </c>
      <c r="O181" s="269">
        <f t="shared" si="25"/>
        <v>0.15202737309929903</v>
      </c>
      <c r="P181" s="269">
        <f t="shared" si="25"/>
        <v>0.15202737309929901</v>
      </c>
      <c r="Q181" s="269">
        <f t="shared" si="25"/>
        <v>0.15202737309929901</v>
      </c>
      <c r="R181" s="269">
        <f t="shared" si="25"/>
        <v>0.15202737309929906</v>
      </c>
      <c r="S181" s="269">
        <f t="shared" si="25"/>
        <v>0.15202737309929901</v>
      </c>
      <c r="T181" s="269">
        <f t="shared" si="25"/>
        <v>9.8163986778729881E-2</v>
      </c>
      <c r="U181" s="269">
        <f t="shared" si="25"/>
        <v>0.1084928292030674</v>
      </c>
      <c r="V181" s="269">
        <f t="shared" si="25"/>
        <v>0.10796148382483217</v>
      </c>
      <c r="W181" s="269">
        <f t="shared" si="25"/>
        <v>0.121542862606962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</v>
      </c>
      <c r="C182" s="269">
        <f t="shared" si="26"/>
        <v>0</v>
      </c>
      <c r="D182" s="269">
        <f t="shared" si="26"/>
        <v>0</v>
      </c>
      <c r="E182" s="269">
        <f t="shared" si="26"/>
        <v>0</v>
      </c>
      <c r="F182" s="269">
        <f t="shared" si="26"/>
        <v>0</v>
      </c>
      <c r="G182" s="269">
        <f t="shared" si="26"/>
        <v>0</v>
      </c>
      <c r="H182" s="269">
        <f t="shared" si="26"/>
        <v>0</v>
      </c>
      <c r="I182" s="269">
        <f t="shared" si="26"/>
        <v>0</v>
      </c>
      <c r="J182" s="269">
        <f t="shared" si="26"/>
        <v>0</v>
      </c>
      <c r="K182" s="269">
        <f t="shared" si="26"/>
        <v>0</v>
      </c>
      <c r="L182" s="269">
        <f t="shared" si="26"/>
        <v>0.24475116069006358</v>
      </c>
      <c r="M182" s="269">
        <f t="shared" si="26"/>
        <v>0.24475116069006358</v>
      </c>
      <c r="N182" s="269">
        <f t="shared" si="26"/>
        <v>0.24475116069006372</v>
      </c>
      <c r="O182" s="269">
        <f t="shared" si="26"/>
        <v>0.24475116069006372</v>
      </c>
      <c r="P182" s="269">
        <f t="shared" si="26"/>
        <v>0.24475116069006367</v>
      </c>
      <c r="Q182" s="269">
        <f t="shared" si="26"/>
        <v>0.24475116069006367</v>
      </c>
      <c r="R182" s="269">
        <f t="shared" si="26"/>
        <v>0.24475116069006367</v>
      </c>
      <c r="S182" s="269">
        <f t="shared" si="26"/>
        <v>0.24475116069006375</v>
      </c>
      <c r="T182" s="269">
        <f t="shared" si="26"/>
        <v>0.15803568273435484</v>
      </c>
      <c r="U182" s="269">
        <f t="shared" si="26"/>
        <v>0.17466424192343039</v>
      </c>
      <c r="V182" s="269">
        <f t="shared" si="26"/>
        <v>0.17380882098574552</v>
      </c>
      <c r="W182" s="269">
        <f t="shared" si="26"/>
        <v>0.1956736875090033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0</v>
      </c>
      <c r="C183" s="270">
        <f t="shared" si="27"/>
        <v>0</v>
      </c>
      <c r="D183" s="270">
        <f t="shared" si="27"/>
        <v>0</v>
      </c>
      <c r="E183" s="270">
        <f t="shared" si="27"/>
        <v>0</v>
      </c>
      <c r="F183" s="270">
        <f t="shared" si="27"/>
        <v>0</v>
      </c>
      <c r="G183" s="270">
        <f t="shared" si="27"/>
        <v>0</v>
      </c>
      <c r="H183" s="270">
        <f t="shared" si="27"/>
        <v>0</v>
      </c>
      <c r="I183" s="270">
        <f t="shared" si="27"/>
        <v>0</v>
      </c>
      <c r="J183" s="270">
        <f t="shared" si="27"/>
        <v>0</v>
      </c>
      <c r="K183" s="270">
        <f t="shared" si="27"/>
        <v>0</v>
      </c>
      <c r="L183" s="270">
        <f t="shared" si="27"/>
        <v>4.7917698646415673E-2</v>
      </c>
      <c r="M183" s="270">
        <f t="shared" si="27"/>
        <v>4.7917698646415673E-2</v>
      </c>
      <c r="N183" s="270">
        <f t="shared" si="27"/>
        <v>4.7917698646415686E-2</v>
      </c>
      <c r="O183" s="270">
        <f t="shared" si="27"/>
        <v>4.7917698646415686E-2</v>
      </c>
      <c r="P183" s="270">
        <f t="shared" si="27"/>
        <v>4.7917698646415686E-2</v>
      </c>
      <c r="Q183" s="270">
        <f t="shared" si="27"/>
        <v>4.7917698646415686E-2</v>
      </c>
      <c r="R183" s="270">
        <f t="shared" si="27"/>
        <v>4.79176986464157E-2</v>
      </c>
      <c r="S183" s="270">
        <f t="shared" si="27"/>
        <v>4.7917698646415666E-2</v>
      </c>
      <c r="T183" s="270">
        <f t="shared" si="27"/>
        <v>3.0512978973559389E-2</v>
      </c>
      <c r="U183" s="270">
        <f t="shared" si="27"/>
        <v>3.2501908382100951E-2</v>
      </c>
      <c r="V183" s="270">
        <f t="shared" si="27"/>
        <v>3.1909592743273735E-2</v>
      </c>
      <c r="W183" s="270">
        <f t="shared" si="27"/>
        <v>3.4831350684702909E-2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</v>
      </c>
      <c r="C184" s="271">
        <f t="shared" si="28"/>
        <v>0</v>
      </c>
      <c r="D184" s="271">
        <f t="shared" si="28"/>
        <v>0</v>
      </c>
      <c r="E184" s="271">
        <f t="shared" si="28"/>
        <v>0</v>
      </c>
      <c r="F184" s="271">
        <f t="shared" si="28"/>
        <v>0</v>
      </c>
      <c r="G184" s="271">
        <f t="shared" si="28"/>
        <v>0</v>
      </c>
      <c r="H184" s="271">
        <f t="shared" si="28"/>
        <v>0</v>
      </c>
      <c r="I184" s="271">
        <f t="shared" si="28"/>
        <v>0</v>
      </c>
      <c r="J184" s="271">
        <f t="shared" si="28"/>
        <v>0</v>
      </c>
      <c r="K184" s="271">
        <f t="shared" si="28"/>
        <v>0</v>
      </c>
      <c r="L184" s="271">
        <f t="shared" si="28"/>
        <v>7.2565079898404797E-4</v>
      </c>
      <c r="M184" s="271">
        <f t="shared" si="28"/>
        <v>7.2565079898404797E-4</v>
      </c>
      <c r="N184" s="271">
        <f t="shared" si="28"/>
        <v>7.2565079898404808E-4</v>
      </c>
      <c r="O184" s="271">
        <f t="shared" si="28"/>
        <v>7.2565079898404808E-4</v>
      </c>
      <c r="P184" s="271">
        <f t="shared" si="28"/>
        <v>7.2565079898404786E-4</v>
      </c>
      <c r="Q184" s="271">
        <f t="shared" si="28"/>
        <v>7.2565079898404786E-4</v>
      </c>
      <c r="R184" s="271">
        <f t="shared" si="28"/>
        <v>7.2565079898404775E-4</v>
      </c>
      <c r="S184" s="271">
        <f t="shared" si="28"/>
        <v>7.2565079898404775E-4</v>
      </c>
      <c r="T184" s="271">
        <f t="shared" si="28"/>
        <v>0.35344025433048737</v>
      </c>
      <c r="U184" s="271">
        <f t="shared" si="28"/>
        <v>0.31986352668389234</v>
      </c>
      <c r="V184" s="271">
        <f t="shared" si="28"/>
        <v>0.32188479751481675</v>
      </c>
      <c r="W184" s="271">
        <f t="shared" si="28"/>
        <v>0.27373865118322982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</v>
      </c>
      <c r="C185" s="320">
        <f t="shared" si="29"/>
        <v>0</v>
      </c>
      <c r="D185" s="320">
        <f t="shared" si="29"/>
        <v>0</v>
      </c>
      <c r="E185" s="320">
        <f t="shared" si="29"/>
        <v>0</v>
      </c>
      <c r="F185" s="320">
        <f t="shared" si="29"/>
        <v>0</v>
      </c>
      <c r="G185" s="320">
        <f t="shared" si="29"/>
        <v>0</v>
      </c>
      <c r="H185" s="320">
        <f t="shared" si="29"/>
        <v>0</v>
      </c>
      <c r="I185" s="320">
        <f t="shared" si="29"/>
        <v>0</v>
      </c>
      <c r="J185" s="320">
        <f t="shared" si="29"/>
        <v>0</v>
      </c>
      <c r="K185" s="320">
        <f t="shared" si="29"/>
        <v>0</v>
      </c>
      <c r="L185" s="320">
        <f t="shared" si="29"/>
        <v>0</v>
      </c>
      <c r="M185" s="320">
        <f t="shared" si="29"/>
        <v>0</v>
      </c>
      <c r="N185" s="320">
        <f t="shared" si="29"/>
        <v>0</v>
      </c>
      <c r="O185" s="320">
        <f t="shared" si="29"/>
        <v>0</v>
      </c>
      <c r="P185" s="320">
        <f t="shared" si="29"/>
        <v>0</v>
      </c>
      <c r="Q185" s="320">
        <f t="shared" si="29"/>
        <v>0</v>
      </c>
      <c r="R185" s="320">
        <f t="shared" si="29"/>
        <v>0</v>
      </c>
      <c r="S185" s="320">
        <f t="shared" si="29"/>
        <v>0</v>
      </c>
      <c r="T185" s="320">
        <f t="shared" si="29"/>
        <v>0.35297170202977168</v>
      </c>
      <c r="U185" s="320">
        <f t="shared" si="29"/>
        <v>0.31934567317770945</v>
      </c>
      <c r="V185" s="320">
        <f t="shared" si="29"/>
        <v>0.32136948020452011</v>
      </c>
      <c r="W185" s="320">
        <f t="shared" si="29"/>
        <v>0.27315850779481554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0</v>
      </c>
      <c r="C186" s="320">
        <f t="shared" si="30"/>
        <v>0</v>
      </c>
      <c r="D186" s="320">
        <f t="shared" si="30"/>
        <v>0</v>
      </c>
      <c r="E186" s="320">
        <f t="shared" si="30"/>
        <v>0</v>
      </c>
      <c r="F186" s="320">
        <f t="shared" si="30"/>
        <v>0</v>
      </c>
      <c r="G186" s="320">
        <f t="shared" si="30"/>
        <v>0</v>
      </c>
      <c r="H186" s="320">
        <f t="shared" si="30"/>
        <v>0</v>
      </c>
      <c r="I186" s="320">
        <f t="shared" si="30"/>
        <v>0</v>
      </c>
      <c r="J186" s="320">
        <f t="shared" si="30"/>
        <v>0</v>
      </c>
      <c r="K186" s="320">
        <f t="shared" si="30"/>
        <v>0</v>
      </c>
      <c r="L186" s="320">
        <f t="shared" si="30"/>
        <v>7.2565079898404797E-4</v>
      </c>
      <c r="M186" s="320">
        <f t="shared" si="30"/>
        <v>7.2565079898404797E-4</v>
      </c>
      <c r="N186" s="320">
        <f t="shared" si="30"/>
        <v>7.2565079898404808E-4</v>
      </c>
      <c r="O186" s="320">
        <f t="shared" si="30"/>
        <v>7.2565079898404808E-4</v>
      </c>
      <c r="P186" s="320">
        <f t="shared" si="30"/>
        <v>7.2565079898404786E-4</v>
      </c>
      <c r="Q186" s="320">
        <f t="shared" si="30"/>
        <v>7.2565079898404786E-4</v>
      </c>
      <c r="R186" s="320">
        <f t="shared" si="30"/>
        <v>7.2565079898404775E-4</v>
      </c>
      <c r="S186" s="320">
        <f t="shared" si="30"/>
        <v>7.2565079898404775E-4</v>
      </c>
      <c r="T186" s="320">
        <f t="shared" si="30"/>
        <v>4.6855230071572745E-4</v>
      </c>
      <c r="U186" s="320">
        <f t="shared" si="30"/>
        <v>5.1785350618288551E-4</v>
      </c>
      <c r="V186" s="320">
        <f t="shared" si="30"/>
        <v>5.1531731029662872E-4</v>
      </c>
      <c r="W186" s="320">
        <f t="shared" si="30"/>
        <v>5.8014338841428671E-4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</v>
      </c>
      <c r="C187" s="271">
        <f t="shared" si="31"/>
        <v>0</v>
      </c>
      <c r="D187" s="271">
        <f t="shared" si="31"/>
        <v>0</v>
      </c>
      <c r="E187" s="271">
        <f t="shared" si="31"/>
        <v>0</v>
      </c>
      <c r="F187" s="271">
        <f t="shared" si="31"/>
        <v>0</v>
      </c>
      <c r="G187" s="271">
        <f t="shared" si="31"/>
        <v>0</v>
      </c>
      <c r="H187" s="271">
        <f t="shared" si="31"/>
        <v>0</v>
      </c>
      <c r="I187" s="271">
        <f t="shared" si="31"/>
        <v>0</v>
      </c>
      <c r="J187" s="271">
        <f t="shared" si="31"/>
        <v>0</v>
      </c>
      <c r="K187" s="271">
        <f t="shared" si="31"/>
        <v>0</v>
      </c>
      <c r="L187" s="271">
        <f t="shared" si="31"/>
        <v>0.30383002385700003</v>
      </c>
      <c r="M187" s="271">
        <f t="shared" si="31"/>
        <v>0.30383002385700003</v>
      </c>
      <c r="N187" s="271">
        <f t="shared" si="31"/>
        <v>0.30383002385699998</v>
      </c>
      <c r="O187" s="271">
        <f t="shared" si="31"/>
        <v>0.30383002385699998</v>
      </c>
      <c r="P187" s="271">
        <f t="shared" si="31"/>
        <v>0.30383002385700003</v>
      </c>
      <c r="Q187" s="271">
        <f t="shared" si="31"/>
        <v>0.30383002385700003</v>
      </c>
      <c r="R187" s="271">
        <f t="shared" si="31"/>
        <v>0.30383002385700009</v>
      </c>
      <c r="S187" s="271">
        <f t="shared" si="31"/>
        <v>0.30383002385700014</v>
      </c>
      <c r="T187" s="271">
        <f t="shared" si="31"/>
        <v>0.19019712481632717</v>
      </c>
      <c r="U187" s="271">
        <f t="shared" si="31"/>
        <v>0.17852907924351102</v>
      </c>
      <c r="V187" s="271">
        <f t="shared" si="31"/>
        <v>0.17931888082488032</v>
      </c>
      <c r="W187" s="271">
        <f t="shared" si="31"/>
        <v>0.16775387938402495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</v>
      </c>
      <c r="C188" s="320">
        <f t="shared" si="32"/>
        <v>0</v>
      </c>
      <c r="D188" s="320">
        <f t="shared" si="32"/>
        <v>0</v>
      </c>
      <c r="E188" s="320">
        <f t="shared" si="32"/>
        <v>0</v>
      </c>
      <c r="F188" s="320">
        <f t="shared" si="32"/>
        <v>0</v>
      </c>
      <c r="G188" s="320">
        <f t="shared" si="32"/>
        <v>0</v>
      </c>
      <c r="H188" s="320">
        <f t="shared" si="32"/>
        <v>0</v>
      </c>
      <c r="I188" s="320">
        <f t="shared" si="32"/>
        <v>0</v>
      </c>
      <c r="J188" s="320">
        <f t="shared" si="32"/>
        <v>0</v>
      </c>
      <c r="K188" s="320">
        <f t="shared" si="32"/>
        <v>0</v>
      </c>
      <c r="L188" s="320">
        <f t="shared" si="32"/>
        <v>0</v>
      </c>
      <c r="M188" s="320">
        <f t="shared" si="32"/>
        <v>0</v>
      </c>
      <c r="N188" s="320">
        <f t="shared" si="32"/>
        <v>0</v>
      </c>
      <c r="O188" s="320">
        <f t="shared" si="32"/>
        <v>0</v>
      </c>
      <c r="P188" s="320">
        <f t="shared" si="32"/>
        <v>0</v>
      </c>
      <c r="Q188" s="320">
        <f t="shared" si="32"/>
        <v>0</v>
      </c>
      <c r="R188" s="320">
        <f t="shared" si="32"/>
        <v>0</v>
      </c>
      <c r="S188" s="320">
        <f t="shared" si="32"/>
        <v>0</v>
      </c>
      <c r="T188" s="320">
        <f t="shared" si="32"/>
        <v>0.16762437296057689</v>
      </c>
      <c r="U188" s="320">
        <f t="shared" si="32"/>
        <v>0.14121555814753708</v>
      </c>
      <c r="V188" s="320">
        <f t="shared" si="32"/>
        <v>0.14211310856581963</v>
      </c>
      <c r="W188" s="320">
        <f t="shared" si="32"/>
        <v>0.10539860803583347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0</v>
      </c>
      <c r="C189" s="320">
        <f t="shared" si="33"/>
        <v>0</v>
      </c>
      <c r="D189" s="320">
        <f t="shared" si="33"/>
        <v>0</v>
      </c>
      <c r="E189" s="320">
        <f t="shared" si="33"/>
        <v>0</v>
      </c>
      <c r="F189" s="320">
        <f t="shared" si="33"/>
        <v>0</v>
      </c>
      <c r="G189" s="320">
        <f t="shared" si="33"/>
        <v>0</v>
      </c>
      <c r="H189" s="320">
        <f t="shared" si="33"/>
        <v>0</v>
      </c>
      <c r="I189" s="320">
        <f t="shared" si="33"/>
        <v>0</v>
      </c>
      <c r="J189" s="320">
        <f t="shared" si="33"/>
        <v>0</v>
      </c>
      <c r="K189" s="320">
        <f t="shared" si="33"/>
        <v>0</v>
      </c>
      <c r="L189" s="320">
        <f t="shared" si="33"/>
        <v>0.30383002385700003</v>
      </c>
      <c r="M189" s="320">
        <f t="shared" si="33"/>
        <v>0.30383002385700003</v>
      </c>
      <c r="N189" s="320">
        <f t="shared" si="33"/>
        <v>0.30383002385699998</v>
      </c>
      <c r="O189" s="320">
        <f t="shared" si="33"/>
        <v>0.30383002385699998</v>
      </c>
      <c r="P189" s="320">
        <f t="shared" si="33"/>
        <v>0.30383002385700003</v>
      </c>
      <c r="Q189" s="320">
        <f t="shared" si="33"/>
        <v>0.30383002385700003</v>
      </c>
      <c r="R189" s="320">
        <f t="shared" si="33"/>
        <v>0.30383002385700009</v>
      </c>
      <c r="S189" s="320">
        <f t="shared" si="33"/>
        <v>0.30383002385700014</v>
      </c>
      <c r="T189" s="320">
        <f t="shared" si="33"/>
        <v>2.2572751855750271E-2</v>
      </c>
      <c r="U189" s="320">
        <f t="shared" si="33"/>
        <v>3.7313521095973953E-2</v>
      </c>
      <c r="V189" s="320">
        <f t="shared" si="33"/>
        <v>3.7205772259060695E-2</v>
      </c>
      <c r="W189" s="320">
        <f t="shared" si="33"/>
        <v>6.2355271348191493E-2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0</v>
      </c>
      <c r="C190" s="271">
        <f t="shared" si="34"/>
        <v>0</v>
      </c>
      <c r="D190" s="271">
        <f t="shared" si="34"/>
        <v>0</v>
      </c>
      <c r="E190" s="271">
        <f t="shared" si="34"/>
        <v>0</v>
      </c>
      <c r="F190" s="271">
        <f t="shared" si="34"/>
        <v>0</v>
      </c>
      <c r="G190" s="271">
        <f t="shared" si="34"/>
        <v>0</v>
      </c>
      <c r="H190" s="271">
        <f t="shared" si="34"/>
        <v>0</v>
      </c>
      <c r="I190" s="271">
        <f t="shared" si="34"/>
        <v>0</v>
      </c>
      <c r="J190" s="271">
        <f t="shared" si="34"/>
        <v>0</v>
      </c>
      <c r="K190" s="271">
        <f t="shared" si="34"/>
        <v>0</v>
      </c>
      <c r="L190" s="271">
        <f t="shared" si="34"/>
        <v>5.1399469264643699E-2</v>
      </c>
      <c r="M190" s="271">
        <f t="shared" si="34"/>
        <v>5.1399469264643699E-2</v>
      </c>
      <c r="N190" s="271">
        <f t="shared" si="34"/>
        <v>5.139946926464372E-2</v>
      </c>
      <c r="O190" s="271">
        <f t="shared" si="34"/>
        <v>5.139946926464372E-2</v>
      </c>
      <c r="P190" s="271">
        <f t="shared" si="34"/>
        <v>5.1399469264643706E-2</v>
      </c>
      <c r="Q190" s="271">
        <f t="shared" si="34"/>
        <v>5.1399469264643706E-2</v>
      </c>
      <c r="R190" s="271">
        <f t="shared" si="34"/>
        <v>5.1399469264643734E-2</v>
      </c>
      <c r="S190" s="271">
        <f t="shared" si="34"/>
        <v>5.1399469264643734E-2</v>
      </c>
      <c r="T190" s="271">
        <f t="shared" si="34"/>
        <v>4.0930681512741887E-2</v>
      </c>
      <c r="U190" s="271">
        <f t="shared" si="34"/>
        <v>4.3685243557915789E-2</v>
      </c>
      <c r="V190" s="271">
        <f t="shared" si="34"/>
        <v>4.3549989271436523E-2</v>
      </c>
      <c r="W190" s="271">
        <f t="shared" si="34"/>
        <v>4.7084306924605052E-2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0</v>
      </c>
      <c r="C191" s="320">
        <f t="shared" si="35"/>
        <v>0</v>
      </c>
      <c r="D191" s="320">
        <f t="shared" si="35"/>
        <v>0</v>
      </c>
      <c r="E191" s="320">
        <f t="shared" si="35"/>
        <v>0</v>
      </c>
      <c r="F191" s="320">
        <f t="shared" si="35"/>
        <v>0</v>
      </c>
      <c r="G191" s="320">
        <f t="shared" si="35"/>
        <v>0</v>
      </c>
      <c r="H191" s="320">
        <f t="shared" si="35"/>
        <v>0</v>
      </c>
      <c r="I191" s="320">
        <f t="shared" si="35"/>
        <v>0</v>
      </c>
      <c r="J191" s="320">
        <f t="shared" si="35"/>
        <v>0</v>
      </c>
      <c r="K191" s="320">
        <f t="shared" si="35"/>
        <v>0</v>
      </c>
      <c r="L191" s="320">
        <f t="shared" si="35"/>
        <v>0</v>
      </c>
      <c r="M191" s="320">
        <f t="shared" si="35"/>
        <v>0</v>
      </c>
      <c r="N191" s="320">
        <f t="shared" si="35"/>
        <v>0</v>
      </c>
      <c r="O191" s="320">
        <f t="shared" si="35"/>
        <v>0</v>
      </c>
      <c r="P191" s="320">
        <f t="shared" si="35"/>
        <v>0</v>
      </c>
      <c r="Q191" s="320">
        <f t="shared" si="35"/>
        <v>0</v>
      </c>
      <c r="R191" s="320">
        <f t="shared" si="35"/>
        <v>0</v>
      </c>
      <c r="S191" s="320">
        <f t="shared" si="35"/>
        <v>0</v>
      </c>
      <c r="T191" s="320">
        <f t="shared" si="35"/>
        <v>0</v>
      </c>
      <c r="U191" s="320">
        <f t="shared" si="35"/>
        <v>0</v>
      </c>
      <c r="V191" s="320">
        <f t="shared" si="35"/>
        <v>0</v>
      </c>
      <c r="W191" s="320">
        <f t="shared" si="35"/>
        <v>0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0</v>
      </c>
      <c r="C192" s="320">
        <f t="shared" si="36"/>
        <v>0</v>
      </c>
      <c r="D192" s="320">
        <f t="shared" si="36"/>
        <v>0</v>
      </c>
      <c r="E192" s="320">
        <f t="shared" si="36"/>
        <v>0</v>
      </c>
      <c r="F192" s="320">
        <f t="shared" si="36"/>
        <v>0</v>
      </c>
      <c r="G192" s="320">
        <f t="shared" si="36"/>
        <v>0</v>
      </c>
      <c r="H192" s="320">
        <f t="shared" si="36"/>
        <v>0</v>
      </c>
      <c r="I192" s="320">
        <f t="shared" si="36"/>
        <v>0</v>
      </c>
      <c r="J192" s="320">
        <f t="shared" si="36"/>
        <v>0</v>
      </c>
      <c r="K192" s="320">
        <f t="shared" si="36"/>
        <v>0</v>
      </c>
      <c r="L192" s="320">
        <f t="shared" si="36"/>
        <v>0</v>
      </c>
      <c r="M192" s="320">
        <f t="shared" si="36"/>
        <v>0</v>
      </c>
      <c r="N192" s="320">
        <f t="shared" si="36"/>
        <v>0</v>
      </c>
      <c r="O192" s="320">
        <f t="shared" si="36"/>
        <v>0</v>
      </c>
      <c r="P192" s="320">
        <f t="shared" si="36"/>
        <v>0</v>
      </c>
      <c r="Q192" s="320">
        <f t="shared" si="36"/>
        <v>0</v>
      </c>
      <c r="R192" s="320">
        <f t="shared" si="36"/>
        <v>0</v>
      </c>
      <c r="S192" s="320">
        <f t="shared" si="36"/>
        <v>0</v>
      </c>
      <c r="T192" s="320">
        <f t="shared" si="36"/>
        <v>7.742073971436658E-3</v>
      </c>
      <c r="U192" s="320">
        <f t="shared" si="36"/>
        <v>7.0045213539286092E-3</v>
      </c>
      <c r="V192" s="320">
        <f t="shared" si="36"/>
        <v>7.0489114951648021E-3</v>
      </c>
      <c r="W192" s="320">
        <f t="shared" si="36"/>
        <v>5.9914530289919407E-3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0</v>
      </c>
      <c r="C193" s="320">
        <f t="shared" si="37"/>
        <v>0</v>
      </c>
      <c r="D193" s="320">
        <f t="shared" si="37"/>
        <v>0</v>
      </c>
      <c r="E193" s="320">
        <f t="shared" si="37"/>
        <v>0</v>
      </c>
      <c r="F193" s="320">
        <f t="shared" si="37"/>
        <v>0</v>
      </c>
      <c r="G193" s="320">
        <f t="shared" si="37"/>
        <v>0</v>
      </c>
      <c r="H193" s="320">
        <f t="shared" si="37"/>
        <v>0</v>
      </c>
      <c r="I193" s="320">
        <f t="shared" si="37"/>
        <v>0</v>
      </c>
      <c r="J193" s="320">
        <f t="shared" si="37"/>
        <v>0</v>
      </c>
      <c r="K193" s="320">
        <f t="shared" si="37"/>
        <v>0</v>
      </c>
      <c r="L193" s="320">
        <f t="shared" si="37"/>
        <v>5.1399469264643699E-2</v>
      </c>
      <c r="M193" s="320">
        <f t="shared" si="37"/>
        <v>5.1399469264643699E-2</v>
      </c>
      <c r="N193" s="320">
        <f t="shared" si="37"/>
        <v>5.139946926464372E-2</v>
      </c>
      <c r="O193" s="320">
        <f t="shared" si="37"/>
        <v>5.139946926464372E-2</v>
      </c>
      <c r="P193" s="320">
        <f t="shared" si="37"/>
        <v>5.1399469264643706E-2</v>
      </c>
      <c r="Q193" s="320">
        <f t="shared" si="37"/>
        <v>5.1399469264643706E-2</v>
      </c>
      <c r="R193" s="320">
        <f t="shared" si="37"/>
        <v>5.1399469264643734E-2</v>
      </c>
      <c r="S193" s="320">
        <f t="shared" si="37"/>
        <v>5.1399469264643734E-2</v>
      </c>
      <c r="T193" s="320">
        <f t="shared" si="37"/>
        <v>3.3188607541305232E-2</v>
      </c>
      <c r="U193" s="320">
        <f t="shared" si="37"/>
        <v>3.668072220398718E-2</v>
      </c>
      <c r="V193" s="320">
        <f t="shared" si="37"/>
        <v>3.6501077776271713E-2</v>
      </c>
      <c r="W193" s="320">
        <f t="shared" si="37"/>
        <v>4.1092853895613117E-2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0</v>
      </c>
      <c r="C194" s="321">
        <f t="shared" si="38"/>
        <v>0</v>
      </c>
      <c r="D194" s="321">
        <f t="shared" si="38"/>
        <v>0</v>
      </c>
      <c r="E194" s="321">
        <f t="shared" si="38"/>
        <v>0</v>
      </c>
      <c r="F194" s="321">
        <f t="shared" si="38"/>
        <v>0</v>
      </c>
      <c r="G194" s="321">
        <f t="shared" si="38"/>
        <v>0</v>
      </c>
      <c r="H194" s="321">
        <f t="shared" si="38"/>
        <v>0</v>
      </c>
      <c r="I194" s="321">
        <f t="shared" si="38"/>
        <v>0</v>
      </c>
      <c r="J194" s="321">
        <f t="shared" si="38"/>
        <v>0</v>
      </c>
      <c r="K194" s="321">
        <f t="shared" si="38"/>
        <v>0</v>
      </c>
      <c r="L194" s="321">
        <f t="shared" si="38"/>
        <v>4.6421500340011815E-2</v>
      </c>
      <c r="M194" s="321">
        <f t="shared" si="38"/>
        <v>4.6421500340011815E-2</v>
      </c>
      <c r="N194" s="321">
        <f t="shared" si="38"/>
        <v>4.6421500340011801E-2</v>
      </c>
      <c r="O194" s="321">
        <f t="shared" si="38"/>
        <v>4.6421500340011801E-2</v>
      </c>
      <c r="P194" s="321">
        <f t="shared" si="38"/>
        <v>4.6421500340011801E-2</v>
      </c>
      <c r="Q194" s="321">
        <f t="shared" si="38"/>
        <v>4.6421500340011801E-2</v>
      </c>
      <c r="R194" s="321">
        <f t="shared" si="38"/>
        <v>4.6421500340011829E-2</v>
      </c>
      <c r="S194" s="321">
        <f t="shared" si="38"/>
        <v>4.6421500340011815E-2</v>
      </c>
      <c r="T194" s="321">
        <f t="shared" si="38"/>
        <v>2.9974335889164518E-2</v>
      </c>
      <c r="U194" s="321">
        <f t="shared" si="38"/>
        <v>3.3128243980440522E-2</v>
      </c>
      <c r="V194" s="321">
        <f t="shared" si="38"/>
        <v>3.2965997872035413E-2</v>
      </c>
      <c r="W194" s="321">
        <f t="shared" si="38"/>
        <v>3.7113066698520165E-2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</v>
      </c>
      <c r="C197" s="234">
        <f t="shared" si="39"/>
        <v>0</v>
      </c>
      <c r="D197" s="234">
        <f t="shared" si="39"/>
        <v>0</v>
      </c>
      <c r="E197" s="234">
        <f t="shared" si="39"/>
        <v>0</v>
      </c>
      <c r="F197" s="234">
        <f t="shared" si="39"/>
        <v>0</v>
      </c>
      <c r="G197" s="234">
        <f t="shared" si="39"/>
        <v>0</v>
      </c>
      <c r="H197" s="234">
        <f t="shared" si="39"/>
        <v>0</v>
      </c>
      <c r="I197" s="234">
        <f t="shared" si="39"/>
        <v>0</v>
      </c>
      <c r="J197" s="234">
        <f t="shared" si="39"/>
        <v>0</v>
      </c>
      <c r="K197" s="234">
        <f t="shared" si="39"/>
        <v>0</v>
      </c>
      <c r="L197" s="234">
        <f t="shared" si="39"/>
        <v>0</v>
      </c>
      <c r="M197" s="234">
        <f t="shared" si="39"/>
        <v>0</v>
      </c>
      <c r="N197" s="234">
        <f t="shared" si="39"/>
        <v>0</v>
      </c>
      <c r="O197" s="234">
        <f t="shared" si="39"/>
        <v>0</v>
      </c>
      <c r="P197" s="234">
        <f t="shared" si="39"/>
        <v>0</v>
      </c>
      <c r="Q197" s="234">
        <f t="shared" si="39"/>
        <v>0</v>
      </c>
      <c r="R197" s="234">
        <f t="shared" si="39"/>
        <v>0</v>
      </c>
      <c r="S197" s="234">
        <f t="shared" si="39"/>
        <v>1.0000000000000002</v>
      </c>
      <c r="T197" s="234">
        <f t="shared" si="39"/>
        <v>1</v>
      </c>
      <c r="U197" s="234">
        <f t="shared" si="39"/>
        <v>1</v>
      </c>
      <c r="V197" s="234">
        <f t="shared" si="39"/>
        <v>1.0000000000000002</v>
      </c>
      <c r="W197" s="234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0</v>
      </c>
      <c r="C198" s="268">
        <f t="shared" si="40"/>
        <v>0</v>
      </c>
      <c r="D198" s="268">
        <f t="shared" si="40"/>
        <v>0</v>
      </c>
      <c r="E198" s="268">
        <f t="shared" si="40"/>
        <v>0</v>
      </c>
      <c r="F198" s="268">
        <f t="shared" si="40"/>
        <v>0</v>
      </c>
      <c r="G198" s="268">
        <f t="shared" si="40"/>
        <v>0</v>
      </c>
      <c r="H198" s="268">
        <f t="shared" si="40"/>
        <v>0</v>
      </c>
      <c r="I198" s="268">
        <f t="shared" si="40"/>
        <v>0</v>
      </c>
      <c r="J198" s="268">
        <f t="shared" si="40"/>
        <v>0</v>
      </c>
      <c r="K198" s="268">
        <f t="shared" si="40"/>
        <v>0</v>
      </c>
      <c r="L198" s="268">
        <f t="shared" si="40"/>
        <v>0</v>
      </c>
      <c r="M198" s="268">
        <f t="shared" si="40"/>
        <v>0</v>
      </c>
      <c r="N198" s="268">
        <f t="shared" si="40"/>
        <v>0</v>
      </c>
      <c r="O198" s="268">
        <f t="shared" si="40"/>
        <v>0</v>
      </c>
      <c r="P198" s="268">
        <f t="shared" si="40"/>
        <v>0</v>
      </c>
      <c r="Q198" s="268">
        <f t="shared" si="40"/>
        <v>0</v>
      </c>
      <c r="R198" s="268">
        <f t="shared" si="40"/>
        <v>0</v>
      </c>
      <c r="S198" s="268">
        <f t="shared" si="40"/>
        <v>1.3884238765295306E-2</v>
      </c>
      <c r="T198" s="268">
        <f t="shared" si="40"/>
        <v>1.1269800263840222E-2</v>
      </c>
      <c r="U198" s="268">
        <f t="shared" si="40"/>
        <v>1.1884204440583983E-2</v>
      </c>
      <c r="V198" s="268">
        <f t="shared" si="40"/>
        <v>1.1856649299213042E-2</v>
      </c>
      <c r="W198" s="268">
        <f t="shared" si="40"/>
        <v>1.2584549512853075E-2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0</v>
      </c>
      <c r="C199" s="269">
        <f t="shared" si="41"/>
        <v>0</v>
      </c>
      <c r="D199" s="269">
        <f t="shared" si="41"/>
        <v>0</v>
      </c>
      <c r="E199" s="269">
        <f t="shared" si="41"/>
        <v>0</v>
      </c>
      <c r="F199" s="269">
        <f t="shared" si="41"/>
        <v>0</v>
      </c>
      <c r="G199" s="269">
        <f t="shared" si="41"/>
        <v>0</v>
      </c>
      <c r="H199" s="269">
        <f t="shared" si="41"/>
        <v>0</v>
      </c>
      <c r="I199" s="269">
        <f t="shared" si="41"/>
        <v>0</v>
      </c>
      <c r="J199" s="269">
        <f t="shared" si="41"/>
        <v>0</v>
      </c>
      <c r="K199" s="269">
        <f t="shared" si="41"/>
        <v>0</v>
      </c>
      <c r="L199" s="269">
        <f t="shared" si="41"/>
        <v>0</v>
      </c>
      <c r="M199" s="269">
        <f t="shared" si="41"/>
        <v>0</v>
      </c>
      <c r="N199" s="269">
        <f t="shared" si="41"/>
        <v>0</v>
      </c>
      <c r="O199" s="269">
        <f t="shared" si="41"/>
        <v>0</v>
      </c>
      <c r="P199" s="269">
        <f t="shared" si="41"/>
        <v>0</v>
      </c>
      <c r="Q199" s="269">
        <f t="shared" si="41"/>
        <v>0</v>
      </c>
      <c r="R199" s="269">
        <f t="shared" si="41"/>
        <v>0</v>
      </c>
      <c r="S199" s="269">
        <f t="shared" si="41"/>
        <v>0.11079794733199762</v>
      </c>
      <c r="T199" s="269">
        <f t="shared" si="41"/>
        <v>8.9934403836114285E-2</v>
      </c>
      <c r="U199" s="269">
        <f t="shared" si="41"/>
        <v>9.4837425367663597E-2</v>
      </c>
      <c r="V199" s="269">
        <f t="shared" si="41"/>
        <v>9.4617531922012554E-2</v>
      </c>
      <c r="W199" s="269">
        <f t="shared" si="41"/>
        <v>0.10042626590427652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</v>
      </c>
      <c r="C200" s="269">
        <f t="shared" si="42"/>
        <v>0</v>
      </c>
      <c r="D200" s="269">
        <f t="shared" si="42"/>
        <v>0</v>
      </c>
      <c r="E200" s="269">
        <f t="shared" si="42"/>
        <v>0</v>
      </c>
      <c r="F200" s="269">
        <f t="shared" si="42"/>
        <v>0</v>
      </c>
      <c r="G200" s="269">
        <f t="shared" si="42"/>
        <v>0</v>
      </c>
      <c r="H200" s="269">
        <f t="shared" si="42"/>
        <v>0</v>
      </c>
      <c r="I200" s="269">
        <f t="shared" si="42"/>
        <v>0</v>
      </c>
      <c r="J200" s="269">
        <f t="shared" si="42"/>
        <v>0</v>
      </c>
      <c r="K200" s="269">
        <f t="shared" si="42"/>
        <v>0</v>
      </c>
      <c r="L200" s="269">
        <f t="shared" si="42"/>
        <v>0</v>
      </c>
      <c r="M200" s="269">
        <f t="shared" si="42"/>
        <v>0</v>
      </c>
      <c r="N200" s="269">
        <f t="shared" si="42"/>
        <v>0</v>
      </c>
      <c r="O200" s="269">
        <f t="shared" si="42"/>
        <v>0</v>
      </c>
      <c r="P200" s="269">
        <f t="shared" si="42"/>
        <v>0</v>
      </c>
      <c r="Q200" s="269">
        <f t="shared" si="42"/>
        <v>0</v>
      </c>
      <c r="R200" s="269">
        <f t="shared" si="42"/>
        <v>0</v>
      </c>
      <c r="S200" s="269">
        <f t="shared" si="42"/>
        <v>0.13584842344852652</v>
      </c>
      <c r="T200" s="269">
        <f t="shared" si="42"/>
        <v>0.11026780973036075</v>
      </c>
      <c r="U200" s="269">
        <f t="shared" si="42"/>
        <v>0.11627936284333797</v>
      </c>
      <c r="V200" s="269">
        <f t="shared" si="42"/>
        <v>0.11600975335473565</v>
      </c>
      <c r="W200" s="269">
        <f t="shared" si="42"/>
        <v>0.12313179282138696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</v>
      </c>
      <c r="C201" s="269">
        <f t="shared" si="43"/>
        <v>0</v>
      </c>
      <c r="D201" s="269">
        <f t="shared" si="43"/>
        <v>0</v>
      </c>
      <c r="E201" s="269">
        <f t="shared" si="43"/>
        <v>0</v>
      </c>
      <c r="F201" s="269">
        <f t="shared" si="43"/>
        <v>0</v>
      </c>
      <c r="G201" s="269">
        <f t="shared" si="43"/>
        <v>0</v>
      </c>
      <c r="H201" s="269">
        <f t="shared" si="43"/>
        <v>0</v>
      </c>
      <c r="I201" s="269">
        <f t="shared" si="43"/>
        <v>0</v>
      </c>
      <c r="J201" s="269">
        <f t="shared" si="43"/>
        <v>0</v>
      </c>
      <c r="K201" s="269">
        <f t="shared" si="43"/>
        <v>0</v>
      </c>
      <c r="L201" s="269">
        <f t="shared" si="43"/>
        <v>0</v>
      </c>
      <c r="M201" s="269">
        <f t="shared" si="43"/>
        <v>0</v>
      </c>
      <c r="N201" s="269">
        <f t="shared" si="43"/>
        <v>0</v>
      </c>
      <c r="O201" s="269">
        <f t="shared" si="43"/>
        <v>0</v>
      </c>
      <c r="P201" s="269">
        <f t="shared" si="43"/>
        <v>0</v>
      </c>
      <c r="Q201" s="269">
        <f t="shared" si="43"/>
        <v>0</v>
      </c>
      <c r="R201" s="269">
        <f t="shared" si="43"/>
        <v>0</v>
      </c>
      <c r="S201" s="269">
        <f t="shared" si="43"/>
        <v>0.25155455661631315</v>
      </c>
      <c r="T201" s="269">
        <f t="shared" si="43"/>
        <v>0.20418617516222451</v>
      </c>
      <c r="U201" s="269">
        <f t="shared" si="43"/>
        <v>0.21531794643731317</v>
      </c>
      <c r="V201" s="269">
        <f t="shared" si="43"/>
        <v>0.21481870254737145</v>
      </c>
      <c r="W201" s="269">
        <f t="shared" si="43"/>
        <v>0.22800679435409155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0</v>
      </c>
      <c r="C202" s="270">
        <f t="shared" si="44"/>
        <v>0</v>
      </c>
      <c r="D202" s="270">
        <f t="shared" si="44"/>
        <v>0</v>
      </c>
      <c r="E202" s="270">
        <f t="shared" si="44"/>
        <v>0</v>
      </c>
      <c r="F202" s="270">
        <f t="shared" si="44"/>
        <v>0</v>
      </c>
      <c r="G202" s="270">
        <f t="shared" si="44"/>
        <v>0</v>
      </c>
      <c r="H202" s="270">
        <f t="shared" si="44"/>
        <v>0</v>
      </c>
      <c r="I202" s="270">
        <f t="shared" si="44"/>
        <v>0</v>
      </c>
      <c r="J202" s="270">
        <f t="shared" si="44"/>
        <v>0</v>
      </c>
      <c r="K202" s="270">
        <f t="shared" si="44"/>
        <v>0</v>
      </c>
      <c r="L202" s="270">
        <f t="shared" si="44"/>
        <v>0</v>
      </c>
      <c r="M202" s="270">
        <f t="shared" si="44"/>
        <v>0</v>
      </c>
      <c r="N202" s="270">
        <f t="shared" si="44"/>
        <v>0</v>
      </c>
      <c r="O202" s="270">
        <f t="shared" si="44"/>
        <v>0</v>
      </c>
      <c r="P202" s="270">
        <f t="shared" si="44"/>
        <v>0</v>
      </c>
      <c r="Q202" s="270">
        <f t="shared" si="44"/>
        <v>0</v>
      </c>
      <c r="R202" s="270">
        <f t="shared" si="44"/>
        <v>0</v>
      </c>
      <c r="S202" s="270">
        <f t="shared" si="44"/>
        <v>3.8875868542826868E-2</v>
      </c>
      <c r="T202" s="270">
        <f t="shared" si="44"/>
        <v>3.1119492889545668E-2</v>
      </c>
      <c r="U202" s="270">
        <f t="shared" si="44"/>
        <v>3.1627277721542543E-2</v>
      </c>
      <c r="V202" s="270">
        <f t="shared" si="44"/>
        <v>3.1131372040705263E-2</v>
      </c>
      <c r="W202" s="270">
        <f t="shared" si="44"/>
        <v>3.2037778877694843E-2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</v>
      </c>
      <c r="C203" s="271">
        <f t="shared" si="45"/>
        <v>0</v>
      </c>
      <c r="D203" s="271">
        <f t="shared" si="45"/>
        <v>0</v>
      </c>
      <c r="E203" s="271">
        <f t="shared" si="45"/>
        <v>0</v>
      </c>
      <c r="F203" s="271">
        <f t="shared" si="45"/>
        <v>0</v>
      </c>
      <c r="G203" s="271">
        <f t="shared" si="45"/>
        <v>0</v>
      </c>
      <c r="H203" s="271">
        <f t="shared" si="45"/>
        <v>0</v>
      </c>
      <c r="I203" s="271">
        <f t="shared" si="45"/>
        <v>0</v>
      </c>
      <c r="J203" s="271">
        <f t="shared" si="45"/>
        <v>0</v>
      </c>
      <c r="K203" s="271">
        <f t="shared" si="45"/>
        <v>0</v>
      </c>
      <c r="L203" s="271">
        <f t="shared" si="45"/>
        <v>0</v>
      </c>
      <c r="M203" s="271">
        <f t="shared" si="45"/>
        <v>0</v>
      </c>
      <c r="N203" s="271">
        <f t="shared" si="45"/>
        <v>0</v>
      </c>
      <c r="O203" s="271">
        <f t="shared" si="45"/>
        <v>0</v>
      </c>
      <c r="P203" s="271">
        <f t="shared" si="45"/>
        <v>0</v>
      </c>
      <c r="Q203" s="271">
        <f t="shared" si="45"/>
        <v>0</v>
      </c>
      <c r="R203" s="271">
        <f t="shared" si="45"/>
        <v>0</v>
      </c>
      <c r="S203" s="271">
        <f t="shared" si="45"/>
        <v>3.9952938510155598E-4</v>
      </c>
      <c r="T203" s="271">
        <f t="shared" si="45"/>
        <v>0.1729365942475356</v>
      </c>
      <c r="U203" s="271">
        <f t="shared" si="45"/>
        <v>0.14934597740026398</v>
      </c>
      <c r="V203" s="271">
        <f t="shared" si="45"/>
        <v>0.15067807767454425</v>
      </c>
      <c r="W203" s="271">
        <f t="shared" si="45"/>
        <v>0.12083541616997642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</v>
      </c>
      <c r="C204" s="320">
        <f t="shared" si="46"/>
        <v>0</v>
      </c>
      <c r="D204" s="320">
        <f t="shared" si="46"/>
        <v>0</v>
      </c>
      <c r="E204" s="320">
        <f t="shared" si="46"/>
        <v>0</v>
      </c>
      <c r="F204" s="320">
        <f t="shared" si="46"/>
        <v>0</v>
      </c>
      <c r="G204" s="320">
        <f t="shared" si="46"/>
        <v>0</v>
      </c>
      <c r="H204" s="320">
        <f t="shared" si="46"/>
        <v>0</v>
      </c>
      <c r="I204" s="320">
        <f t="shared" si="46"/>
        <v>0</v>
      </c>
      <c r="J204" s="320">
        <f t="shared" si="46"/>
        <v>0</v>
      </c>
      <c r="K204" s="320">
        <f t="shared" si="46"/>
        <v>0</v>
      </c>
      <c r="L204" s="320">
        <f t="shared" si="46"/>
        <v>0</v>
      </c>
      <c r="M204" s="320">
        <f t="shared" si="46"/>
        <v>0</v>
      </c>
      <c r="N204" s="320">
        <f t="shared" si="46"/>
        <v>0</v>
      </c>
      <c r="O204" s="320">
        <f t="shared" si="46"/>
        <v>0</v>
      </c>
      <c r="P204" s="320">
        <f t="shared" si="46"/>
        <v>0</v>
      </c>
      <c r="Q204" s="320">
        <f t="shared" si="46"/>
        <v>0</v>
      </c>
      <c r="R204" s="320">
        <f t="shared" si="46"/>
        <v>0</v>
      </c>
      <c r="S204" s="320">
        <f t="shared" si="46"/>
        <v>0</v>
      </c>
      <c r="T204" s="320">
        <f t="shared" si="46"/>
        <v>0.17261229729141553</v>
      </c>
      <c r="U204" s="320">
        <f t="shared" si="46"/>
        <v>0.14900400050309076</v>
      </c>
      <c r="V204" s="320">
        <f t="shared" si="46"/>
        <v>0.15033689369723321</v>
      </c>
      <c r="W204" s="320">
        <f t="shared" si="46"/>
        <v>0.12047328631801665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0</v>
      </c>
      <c r="C205" s="320">
        <f t="shared" si="47"/>
        <v>0</v>
      </c>
      <c r="D205" s="320">
        <f t="shared" si="47"/>
        <v>0</v>
      </c>
      <c r="E205" s="320">
        <f t="shared" si="47"/>
        <v>0</v>
      </c>
      <c r="F205" s="320">
        <f t="shared" si="47"/>
        <v>0</v>
      </c>
      <c r="G205" s="320">
        <f t="shared" si="47"/>
        <v>0</v>
      </c>
      <c r="H205" s="320">
        <f t="shared" si="47"/>
        <v>0</v>
      </c>
      <c r="I205" s="320">
        <f t="shared" si="47"/>
        <v>0</v>
      </c>
      <c r="J205" s="320">
        <f t="shared" si="47"/>
        <v>0</v>
      </c>
      <c r="K205" s="320">
        <f t="shared" si="47"/>
        <v>0</v>
      </c>
      <c r="L205" s="320">
        <f t="shared" si="47"/>
        <v>0</v>
      </c>
      <c r="M205" s="320">
        <f t="shared" si="47"/>
        <v>0</v>
      </c>
      <c r="N205" s="320">
        <f t="shared" si="47"/>
        <v>0</v>
      </c>
      <c r="O205" s="320">
        <f t="shared" si="47"/>
        <v>0</v>
      </c>
      <c r="P205" s="320">
        <f t="shared" si="47"/>
        <v>0</v>
      </c>
      <c r="Q205" s="320">
        <f t="shared" si="47"/>
        <v>0</v>
      </c>
      <c r="R205" s="320">
        <f t="shared" si="47"/>
        <v>0</v>
      </c>
      <c r="S205" s="320">
        <f t="shared" si="47"/>
        <v>3.9952938510155598E-4</v>
      </c>
      <c r="T205" s="320">
        <f t="shared" si="47"/>
        <v>3.242969561200621E-4</v>
      </c>
      <c r="U205" s="320">
        <f t="shared" si="47"/>
        <v>3.4197689717321064E-4</v>
      </c>
      <c r="V205" s="320">
        <f t="shared" si="47"/>
        <v>3.41183977311026E-4</v>
      </c>
      <c r="W205" s="320">
        <f t="shared" si="47"/>
        <v>3.6212985195975452E-4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</v>
      </c>
      <c r="C206" s="271">
        <f t="shared" si="48"/>
        <v>0</v>
      </c>
      <c r="D206" s="271">
        <f t="shared" si="48"/>
        <v>0</v>
      </c>
      <c r="E206" s="271">
        <f t="shared" si="48"/>
        <v>0</v>
      </c>
      <c r="F206" s="271">
        <f t="shared" si="48"/>
        <v>0</v>
      </c>
      <c r="G206" s="271">
        <f t="shared" si="48"/>
        <v>0</v>
      </c>
      <c r="H206" s="271">
        <f t="shared" si="48"/>
        <v>0</v>
      </c>
      <c r="I206" s="271">
        <f t="shared" si="48"/>
        <v>0</v>
      </c>
      <c r="J206" s="271">
        <f t="shared" si="48"/>
        <v>0</v>
      </c>
      <c r="K206" s="271">
        <f t="shared" si="48"/>
        <v>0</v>
      </c>
      <c r="L206" s="271">
        <f t="shared" si="48"/>
        <v>0</v>
      </c>
      <c r="M206" s="271">
        <f t="shared" si="48"/>
        <v>0</v>
      </c>
      <c r="N206" s="271">
        <f t="shared" si="48"/>
        <v>0</v>
      </c>
      <c r="O206" s="271">
        <f t="shared" si="48"/>
        <v>0</v>
      </c>
      <c r="P206" s="271">
        <f t="shared" si="48"/>
        <v>0</v>
      </c>
      <c r="Q206" s="271">
        <f t="shared" si="48"/>
        <v>0</v>
      </c>
      <c r="R206" s="271">
        <f t="shared" si="48"/>
        <v>0</v>
      </c>
      <c r="S206" s="271">
        <f t="shared" si="48"/>
        <v>0.13270644526647371</v>
      </c>
      <c r="T206" s="271">
        <f t="shared" si="48"/>
        <v>0.10443090086437455</v>
      </c>
      <c r="U206" s="271">
        <f t="shared" si="48"/>
        <v>9.3527449432489987E-2</v>
      </c>
      <c r="V206" s="271">
        <f t="shared" si="48"/>
        <v>9.4184664536819521E-2</v>
      </c>
      <c r="W206" s="271">
        <f t="shared" si="48"/>
        <v>8.306954494908389E-2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</v>
      </c>
      <c r="C207" s="320">
        <f t="shared" si="49"/>
        <v>0</v>
      </c>
      <c r="D207" s="320">
        <f t="shared" si="49"/>
        <v>0</v>
      </c>
      <c r="E207" s="320">
        <f t="shared" si="49"/>
        <v>0</v>
      </c>
      <c r="F207" s="320">
        <f t="shared" si="49"/>
        <v>0</v>
      </c>
      <c r="G207" s="320">
        <f t="shared" si="49"/>
        <v>0</v>
      </c>
      <c r="H207" s="320">
        <f t="shared" si="49"/>
        <v>0</v>
      </c>
      <c r="I207" s="320">
        <f t="shared" si="49"/>
        <v>0</v>
      </c>
      <c r="J207" s="320">
        <f t="shared" si="49"/>
        <v>0</v>
      </c>
      <c r="K207" s="320">
        <f t="shared" si="49"/>
        <v>0</v>
      </c>
      <c r="L207" s="320">
        <f t="shared" si="49"/>
        <v>0</v>
      </c>
      <c r="M207" s="320">
        <f t="shared" si="49"/>
        <v>0</v>
      </c>
      <c r="N207" s="320">
        <f t="shared" si="49"/>
        <v>0</v>
      </c>
      <c r="O207" s="320">
        <f t="shared" si="49"/>
        <v>0</v>
      </c>
      <c r="P207" s="320">
        <f t="shared" si="49"/>
        <v>0</v>
      </c>
      <c r="Q207" s="320">
        <f t="shared" si="49"/>
        <v>0</v>
      </c>
      <c r="R207" s="320">
        <f t="shared" si="49"/>
        <v>0</v>
      </c>
      <c r="S207" s="320">
        <f t="shared" si="49"/>
        <v>0</v>
      </c>
      <c r="T207" s="320">
        <f t="shared" si="49"/>
        <v>9.2036955300999632E-2</v>
      </c>
      <c r="U207" s="320">
        <f t="shared" si="49"/>
        <v>7.3979718204392614E-2</v>
      </c>
      <c r="V207" s="320">
        <f t="shared" si="49"/>
        <v>7.4642867471539517E-2</v>
      </c>
      <c r="W207" s="320">
        <f t="shared" si="49"/>
        <v>5.2192023456938998E-2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0</v>
      </c>
      <c r="C208" s="320">
        <f t="shared" si="50"/>
        <v>0</v>
      </c>
      <c r="D208" s="320">
        <f t="shared" si="50"/>
        <v>0</v>
      </c>
      <c r="E208" s="320">
        <f t="shared" si="50"/>
        <v>0</v>
      </c>
      <c r="F208" s="320">
        <f t="shared" si="50"/>
        <v>0</v>
      </c>
      <c r="G208" s="320">
        <f t="shared" si="50"/>
        <v>0</v>
      </c>
      <c r="H208" s="320">
        <f t="shared" si="50"/>
        <v>0</v>
      </c>
      <c r="I208" s="320">
        <f t="shared" si="50"/>
        <v>0</v>
      </c>
      <c r="J208" s="320">
        <f t="shared" si="50"/>
        <v>0</v>
      </c>
      <c r="K208" s="320">
        <f t="shared" si="50"/>
        <v>0</v>
      </c>
      <c r="L208" s="320">
        <f t="shared" si="50"/>
        <v>0</v>
      </c>
      <c r="M208" s="320">
        <f t="shared" si="50"/>
        <v>0</v>
      </c>
      <c r="N208" s="320">
        <f t="shared" si="50"/>
        <v>0</v>
      </c>
      <c r="O208" s="320">
        <f t="shared" si="50"/>
        <v>0</v>
      </c>
      <c r="P208" s="320">
        <f t="shared" si="50"/>
        <v>0</v>
      </c>
      <c r="Q208" s="320">
        <f t="shared" si="50"/>
        <v>0</v>
      </c>
      <c r="R208" s="320">
        <f t="shared" si="50"/>
        <v>0</v>
      </c>
      <c r="S208" s="320">
        <f t="shared" si="50"/>
        <v>0.13270644526647371</v>
      </c>
      <c r="T208" s="320">
        <f t="shared" si="50"/>
        <v>1.2393945563374918E-2</v>
      </c>
      <c r="U208" s="320">
        <f t="shared" si="50"/>
        <v>1.9547731228097383E-2</v>
      </c>
      <c r="V208" s="320">
        <f t="shared" si="50"/>
        <v>1.9541797065279979E-2</v>
      </c>
      <c r="W208" s="320">
        <f t="shared" si="50"/>
        <v>3.0877521492144917E-2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</v>
      </c>
      <c r="C209" s="271">
        <f t="shared" si="51"/>
        <v>0</v>
      </c>
      <c r="D209" s="271">
        <f t="shared" si="51"/>
        <v>0</v>
      </c>
      <c r="E209" s="271">
        <f t="shared" si="51"/>
        <v>0</v>
      </c>
      <c r="F209" s="271">
        <f t="shared" si="51"/>
        <v>0</v>
      </c>
      <c r="G209" s="271">
        <f t="shared" si="51"/>
        <v>0</v>
      </c>
      <c r="H209" s="271">
        <f t="shared" si="51"/>
        <v>0</v>
      </c>
      <c r="I209" s="271">
        <f t="shared" si="51"/>
        <v>0</v>
      </c>
      <c r="J209" s="271">
        <f t="shared" si="51"/>
        <v>0</v>
      </c>
      <c r="K209" s="271">
        <f t="shared" si="51"/>
        <v>0</v>
      </c>
      <c r="L209" s="271">
        <f t="shared" si="51"/>
        <v>0</v>
      </c>
      <c r="M209" s="271">
        <f t="shared" si="51"/>
        <v>0</v>
      </c>
      <c r="N209" s="271">
        <f t="shared" si="51"/>
        <v>0</v>
      </c>
      <c r="O209" s="271">
        <f t="shared" si="51"/>
        <v>0</v>
      </c>
      <c r="P209" s="271">
        <f t="shared" si="51"/>
        <v>0</v>
      </c>
      <c r="Q209" s="271">
        <f t="shared" si="51"/>
        <v>0</v>
      </c>
      <c r="R209" s="271">
        <f t="shared" si="51"/>
        <v>0</v>
      </c>
      <c r="S209" s="271">
        <f t="shared" si="51"/>
        <v>8.0821616466316679E-2</v>
      </c>
      <c r="T209" s="271">
        <f t="shared" si="51"/>
        <v>8.5015535989672805E-2</v>
      </c>
      <c r="U209" s="271">
        <f t="shared" si="51"/>
        <v>8.5936940404324549E-2</v>
      </c>
      <c r="V209" s="271">
        <f t="shared" si="51"/>
        <v>8.5926442852401183E-2</v>
      </c>
      <c r="W209" s="271">
        <f t="shared" si="51"/>
        <v>8.6805016168600438E-2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</v>
      </c>
      <c r="C210" s="320">
        <f t="shared" si="52"/>
        <v>0</v>
      </c>
      <c r="D210" s="320">
        <f t="shared" si="52"/>
        <v>0</v>
      </c>
      <c r="E210" s="320">
        <f t="shared" si="52"/>
        <v>0</v>
      </c>
      <c r="F210" s="320">
        <f t="shared" si="52"/>
        <v>0</v>
      </c>
      <c r="G210" s="320">
        <f t="shared" si="52"/>
        <v>0</v>
      </c>
      <c r="H210" s="320">
        <f t="shared" si="52"/>
        <v>0</v>
      </c>
      <c r="I210" s="320">
        <f t="shared" si="52"/>
        <v>0</v>
      </c>
      <c r="J210" s="320">
        <f t="shared" si="52"/>
        <v>0</v>
      </c>
      <c r="K210" s="320">
        <f t="shared" si="52"/>
        <v>0</v>
      </c>
      <c r="L210" s="320">
        <f t="shared" si="52"/>
        <v>0</v>
      </c>
      <c r="M210" s="320">
        <f t="shared" si="52"/>
        <v>0</v>
      </c>
      <c r="N210" s="320">
        <f t="shared" si="52"/>
        <v>0</v>
      </c>
      <c r="O210" s="320">
        <f t="shared" si="52"/>
        <v>0</v>
      </c>
      <c r="P210" s="320">
        <f t="shared" si="52"/>
        <v>0</v>
      </c>
      <c r="Q210" s="320">
        <f t="shared" si="52"/>
        <v>0</v>
      </c>
      <c r="R210" s="320">
        <f t="shared" si="52"/>
        <v>0</v>
      </c>
      <c r="S210" s="320">
        <f t="shared" si="52"/>
        <v>0</v>
      </c>
      <c r="T210" s="320">
        <f t="shared" si="52"/>
        <v>0</v>
      </c>
      <c r="U210" s="320">
        <f t="shared" si="52"/>
        <v>0</v>
      </c>
      <c r="V210" s="320">
        <f t="shared" si="52"/>
        <v>0</v>
      </c>
      <c r="W210" s="320">
        <f t="shared" si="52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0</v>
      </c>
      <c r="C211" s="320">
        <f t="shared" si="53"/>
        <v>0</v>
      </c>
      <c r="D211" s="320">
        <f t="shared" si="53"/>
        <v>0</v>
      </c>
      <c r="E211" s="320">
        <f t="shared" si="53"/>
        <v>0</v>
      </c>
      <c r="F211" s="320">
        <f t="shared" si="53"/>
        <v>0</v>
      </c>
      <c r="G211" s="320">
        <f t="shared" si="53"/>
        <v>0</v>
      </c>
      <c r="H211" s="320">
        <f t="shared" si="53"/>
        <v>0</v>
      </c>
      <c r="I211" s="320">
        <f t="shared" si="53"/>
        <v>0</v>
      </c>
      <c r="J211" s="320">
        <f t="shared" si="53"/>
        <v>0</v>
      </c>
      <c r="K211" s="320">
        <f t="shared" si="53"/>
        <v>0</v>
      </c>
      <c r="L211" s="320">
        <f t="shared" si="53"/>
        <v>0</v>
      </c>
      <c r="M211" s="320">
        <f t="shared" si="53"/>
        <v>0</v>
      </c>
      <c r="N211" s="320">
        <f t="shared" si="53"/>
        <v>0</v>
      </c>
      <c r="O211" s="320">
        <f t="shared" si="53"/>
        <v>0</v>
      </c>
      <c r="P211" s="320">
        <f t="shared" si="53"/>
        <v>0</v>
      </c>
      <c r="Q211" s="320">
        <f t="shared" si="53"/>
        <v>0</v>
      </c>
      <c r="R211" s="320">
        <f t="shared" si="53"/>
        <v>0</v>
      </c>
      <c r="S211" s="320">
        <f t="shared" si="53"/>
        <v>0</v>
      </c>
      <c r="T211" s="320">
        <f t="shared" si="53"/>
        <v>1.9412841454282806E-2</v>
      </c>
      <c r="U211" s="320">
        <f t="shared" si="53"/>
        <v>1.6757734432656983E-2</v>
      </c>
      <c r="V211" s="320">
        <f t="shared" si="53"/>
        <v>1.6907638261407346E-2</v>
      </c>
      <c r="W211" s="320">
        <f t="shared" si="53"/>
        <v>1.3549027754492364E-2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</v>
      </c>
      <c r="C212" s="320">
        <f t="shared" si="54"/>
        <v>0</v>
      </c>
      <c r="D212" s="320">
        <f t="shared" si="54"/>
        <v>0</v>
      </c>
      <c r="E212" s="320">
        <f t="shared" si="54"/>
        <v>0</v>
      </c>
      <c r="F212" s="320">
        <f t="shared" si="54"/>
        <v>0</v>
      </c>
      <c r="G212" s="320">
        <f t="shared" si="54"/>
        <v>0</v>
      </c>
      <c r="H212" s="320">
        <f t="shared" si="54"/>
        <v>0</v>
      </c>
      <c r="I212" s="320">
        <f t="shared" si="54"/>
        <v>0</v>
      </c>
      <c r="J212" s="320">
        <f t="shared" si="54"/>
        <v>0</v>
      </c>
      <c r="K212" s="320">
        <f t="shared" si="54"/>
        <v>0</v>
      </c>
      <c r="L212" s="320">
        <f t="shared" si="54"/>
        <v>0</v>
      </c>
      <c r="M212" s="320">
        <f t="shared" si="54"/>
        <v>0</v>
      </c>
      <c r="N212" s="320">
        <f t="shared" si="54"/>
        <v>0</v>
      </c>
      <c r="O212" s="320">
        <f t="shared" si="54"/>
        <v>0</v>
      </c>
      <c r="P212" s="320">
        <f t="shared" si="54"/>
        <v>0</v>
      </c>
      <c r="Q212" s="320">
        <f t="shared" si="54"/>
        <v>0</v>
      </c>
      <c r="R212" s="320">
        <f t="shared" si="54"/>
        <v>0</v>
      </c>
      <c r="S212" s="320">
        <f t="shared" si="54"/>
        <v>8.0821616466316679E-2</v>
      </c>
      <c r="T212" s="320">
        <f t="shared" si="54"/>
        <v>6.5602694535389985E-2</v>
      </c>
      <c r="U212" s="320">
        <f t="shared" si="54"/>
        <v>6.9179205971667573E-2</v>
      </c>
      <c r="V212" s="320">
        <f t="shared" si="54"/>
        <v>6.9018804590993854E-2</v>
      </c>
      <c r="W212" s="320">
        <f t="shared" si="54"/>
        <v>7.3255988414108075E-2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</v>
      </c>
      <c r="C213" s="321">
        <f t="shared" si="55"/>
        <v>0</v>
      </c>
      <c r="D213" s="321">
        <f t="shared" si="55"/>
        <v>0</v>
      </c>
      <c r="E213" s="321">
        <f t="shared" si="55"/>
        <v>0</v>
      </c>
      <c r="F213" s="321">
        <f t="shared" si="55"/>
        <v>0</v>
      </c>
      <c r="G213" s="321">
        <f t="shared" si="55"/>
        <v>0</v>
      </c>
      <c r="H213" s="321">
        <f t="shared" si="55"/>
        <v>0</v>
      </c>
      <c r="I213" s="321">
        <f t="shared" si="55"/>
        <v>0</v>
      </c>
      <c r="J213" s="321">
        <f t="shared" si="55"/>
        <v>0</v>
      </c>
      <c r="K213" s="321">
        <f t="shared" si="55"/>
        <v>0</v>
      </c>
      <c r="L213" s="321">
        <f t="shared" si="55"/>
        <v>0</v>
      </c>
      <c r="M213" s="321">
        <f t="shared" si="55"/>
        <v>0</v>
      </c>
      <c r="N213" s="321">
        <f t="shared" si="55"/>
        <v>0</v>
      </c>
      <c r="O213" s="321">
        <f t="shared" si="55"/>
        <v>0</v>
      </c>
      <c r="P213" s="321">
        <f t="shared" si="55"/>
        <v>0</v>
      </c>
      <c r="Q213" s="321">
        <f t="shared" si="55"/>
        <v>0</v>
      </c>
      <c r="R213" s="321">
        <f t="shared" si="55"/>
        <v>0</v>
      </c>
      <c r="S213" s="321">
        <f t="shared" si="55"/>
        <v>0.23511137417714886</v>
      </c>
      <c r="T213" s="321">
        <f t="shared" si="55"/>
        <v>0.19083928701633163</v>
      </c>
      <c r="U213" s="321">
        <f t="shared" si="55"/>
        <v>0.20124341595248021</v>
      </c>
      <c r="V213" s="321">
        <f t="shared" si="55"/>
        <v>0.2007768057721972</v>
      </c>
      <c r="W213" s="321">
        <f t="shared" si="55"/>
        <v>0.21310284124203646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0</v>
      </c>
      <c r="C217" s="322">
        <f t="shared" si="56"/>
        <v>0</v>
      </c>
      <c r="D217" s="322">
        <f t="shared" si="56"/>
        <v>0</v>
      </c>
      <c r="E217" s="322">
        <f t="shared" si="56"/>
        <v>0</v>
      </c>
      <c r="F217" s="322">
        <f t="shared" si="56"/>
        <v>0</v>
      </c>
      <c r="G217" s="322">
        <f t="shared" si="56"/>
        <v>0</v>
      </c>
      <c r="H217" s="322">
        <f t="shared" si="56"/>
        <v>0</v>
      </c>
      <c r="I217" s="322">
        <f t="shared" si="56"/>
        <v>0</v>
      </c>
      <c r="J217" s="322">
        <f t="shared" si="56"/>
        <v>0</v>
      </c>
      <c r="K217" s="322">
        <f t="shared" si="56"/>
        <v>0</v>
      </c>
      <c r="L217" s="322">
        <f t="shared" si="56"/>
        <v>0</v>
      </c>
      <c r="M217" s="322">
        <f t="shared" si="56"/>
        <v>0</v>
      </c>
      <c r="N217" s="322">
        <f t="shared" si="56"/>
        <v>0</v>
      </c>
      <c r="O217" s="322">
        <f t="shared" si="56"/>
        <v>0</v>
      </c>
      <c r="P217" s="322">
        <f t="shared" si="56"/>
        <v>0</v>
      </c>
      <c r="Q217" s="322">
        <f t="shared" si="56"/>
        <v>0</v>
      </c>
      <c r="R217" s="322">
        <f t="shared" si="56"/>
        <v>0</v>
      </c>
      <c r="S217" s="322">
        <f t="shared" si="56"/>
        <v>0</v>
      </c>
      <c r="T217" s="322">
        <f t="shared" si="56"/>
        <v>0</v>
      </c>
      <c r="U217" s="322">
        <f t="shared" si="56"/>
        <v>0</v>
      </c>
      <c r="V217" s="322">
        <f t="shared" si="56"/>
        <v>0</v>
      </c>
      <c r="W217" s="322">
        <f t="shared" si="56"/>
        <v>0</v>
      </c>
      <c r="DA217" s="95"/>
    </row>
    <row r="218" spans="1:105" ht="12" customHeight="1" x14ac:dyDescent="0.25">
      <c r="A218" s="55" t="s">
        <v>92</v>
      </c>
      <c r="B218" s="275">
        <f>IF(B$6=0,0,B$6/CHI!B$10*1000)</f>
        <v>0</v>
      </c>
      <c r="C218" s="275">
        <f>IF(C$6=0,0,C$6/CHI!C$10*1000)</f>
        <v>0</v>
      </c>
      <c r="D218" s="275">
        <f>IF(D$6=0,0,D$6/CHI!D$10*1000)</f>
        <v>0</v>
      </c>
      <c r="E218" s="275">
        <f>IF(E$6=0,0,E$6/CHI!E$10*1000)</f>
        <v>0</v>
      </c>
      <c r="F218" s="275">
        <f>IF(F$6=0,0,F$6/CHI!F$10*1000)</f>
        <v>0</v>
      </c>
      <c r="G218" s="275">
        <f>IF(G$6=0,0,G$6/CHI!G$10*1000)</f>
        <v>0</v>
      </c>
      <c r="H218" s="275">
        <f>IF(H$6=0,0,H$6/CHI!H$10*1000)</f>
        <v>0</v>
      </c>
      <c r="I218" s="275">
        <f>IF(I$6=0,0,I$6/CHI!I$10*1000)</f>
        <v>0</v>
      </c>
      <c r="J218" s="275">
        <f>IF(J$6=0,0,J$6/CHI!J$10*1000)</f>
        <v>0</v>
      </c>
      <c r="K218" s="275">
        <f>IF(K$6=0,0,K$6/CHI!K$10*1000)</f>
        <v>0</v>
      </c>
      <c r="L218" s="275">
        <f>IF(L$6=0,0,L$6/CHI!L$10*1000)</f>
        <v>0</v>
      </c>
      <c r="M218" s="275">
        <f>IF(M$6=0,0,M$6/CHI!M$10*1000)</f>
        <v>0</v>
      </c>
      <c r="N218" s="275">
        <f>IF(N$6=0,0,N$6/CHI!N$10*1000)</f>
        <v>0</v>
      </c>
      <c r="O218" s="275">
        <f>IF(O$6=0,0,O$6/CHI!O$10*1000)</f>
        <v>0</v>
      </c>
      <c r="P218" s="275">
        <f>IF(P$6=0,0,P$6/CHI!P$10*1000)</f>
        <v>0</v>
      </c>
      <c r="Q218" s="275">
        <f>IF(Q$6=0,0,Q$6/CHI!Q$10*1000)</f>
        <v>0</v>
      </c>
      <c r="R218" s="275">
        <f>IF(R$6=0,0,R$6/CHI!R$10*1000)</f>
        <v>0</v>
      </c>
      <c r="S218" s="275">
        <f>IF(S$6=0,0,S$6/CHI!S$10*1000)</f>
        <v>0</v>
      </c>
      <c r="T218" s="275">
        <f>IF(T$6=0,0,T$6/CHI!T$10*1000)</f>
        <v>0</v>
      </c>
      <c r="U218" s="275">
        <f>IF(U$6=0,0,U$6/CHI!U$10*1000)</f>
        <v>0</v>
      </c>
      <c r="V218" s="275">
        <f>IF(V$6=0,0,V$6/CHI!V$10*1000)</f>
        <v>0</v>
      </c>
      <c r="W218" s="275">
        <f>IF(W$6=0,0,W$6/CHI!W$10*1000)</f>
        <v>0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0</v>
      </c>
      <c r="C219" s="276">
        <f>IF(C$7=0,0,C$7/CHI!C$10*1000)</f>
        <v>0</v>
      </c>
      <c r="D219" s="276">
        <f>IF(D$7=0,0,D$7/CHI!D$10*1000)</f>
        <v>0</v>
      </c>
      <c r="E219" s="276">
        <f>IF(E$7=0,0,E$7/CHI!E$10*1000)</f>
        <v>0</v>
      </c>
      <c r="F219" s="276">
        <f>IF(F$7=0,0,F$7/CHI!F$10*1000)</f>
        <v>0</v>
      </c>
      <c r="G219" s="276">
        <f>IF(G$7=0,0,G$7/CHI!G$10*1000)</f>
        <v>0</v>
      </c>
      <c r="H219" s="276">
        <f>IF(H$7=0,0,H$7/CHI!H$10*1000)</f>
        <v>0</v>
      </c>
      <c r="I219" s="276">
        <f>IF(I$7=0,0,I$7/CHI!I$10*1000)</f>
        <v>0</v>
      </c>
      <c r="J219" s="276">
        <f>IF(J$7=0,0,J$7/CHI!J$10*1000)</f>
        <v>0</v>
      </c>
      <c r="K219" s="276">
        <f>IF(K$7=0,0,K$7/CHI!K$10*1000)</f>
        <v>0</v>
      </c>
      <c r="L219" s="276">
        <f>IF(L$7=0,0,L$7/CHI!L$10*1000)</f>
        <v>0</v>
      </c>
      <c r="M219" s="276">
        <f>IF(M$7=0,0,M$7/CHI!M$10*1000)</f>
        <v>0</v>
      </c>
      <c r="N219" s="276">
        <f>IF(N$7=0,0,N$7/CHI!N$10*1000)</f>
        <v>0</v>
      </c>
      <c r="O219" s="276">
        <f>IF(O$7=0,0,O$7/CHI!O$10*1000)</f>
        <v>0</v>
      </c>
      <c r="P219" s="276">
        <f>IF(P$7=0,0,P$7/CHI!P$10*1000)</f>
        <v>0</v>
      </c>
      <c r="Q219" s="276">
        <f>IF(Q$7=0,0,Q$7/CHI!Q$10*1000)</f>
        <v>0</v>
      </c>
      <c r="R219" s="276">
        <f>IF(R$7=0,0,R$7/CHI!R$10*1000)</f>
        <v>0</v>
      </c>
      <c r="S219" s="276">
        <f>IF(S$7=0,0,S$7/CHI!S$10*1000)</f>
        <v>0</v>
      </c>
      <c r="T219" s="276">
        <f>IF(T$7=0,0,T$7/CHI!T$10*1000)</f>
        <v>0</v>
      </c>
      <c r="U219" s="276">
        <f>IF(U$7=0,0,U$7/CHI!U$10*1000)</f>
        <v>0</v>
      </c>
      <c r="V219" s="276">
        <f>IF(V$7=0,0,V$7/CHI!V$10*1000)</f>
        <v>0</v>
      </c>
      <c r="W219" s="276">
        <f>IF(W$7=0,0,W$7/CHI!W$10*1000)</f>
        <v>0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0</v>
      </c>
      <c r="C220" s="276">
        <f>IF(C$8=0,0,C$8/CHI!C$10*1000)</f>
        <v>0</v>
      </c>
      <c r="D220" s="276">
        <f>IF(D$8=0,0,D$8/CHI!D$10*1000)</f>
        <v>0</v>
      </c>
      <c r="E220" s="276">
        <f>IF(E$8=0,0,E$8/CHI!E$10*1000)</f>
        <v>0</v>
      </c>
      <c r="F220" s="276">
        <f>IF(F$8=0,0,F$8/CHI!F$10*1000)</f>
        <v>0</v>
      </c>
      <c r="G220" s="276">
        <f>IF(G$8=0,0,G$8/CHI!G$10*1000)</f>
        <v>0</v>
      </c>
      <c r="H220" s="276">
        <f>IF(H$8=0,0,H$8/CHI!H$10*1000)</f>
        <v>0</v>
      </c>
      <c r="I220" s="276">
        <f>IF(I$8=0,0,I$8/CHI!I$10*1000)</f>
        <v>0</v>
      </c>
      <c r="J220" s="276">
        <f>IF(J$8=0,0,J$8/CHI!J$10*1000)</f>
        <v>0</v>
      </c>
      <c r="K220" s="276">
        <f>IF(K$8=0,0,K$8/CHI!K$10*1000)</f>
        <v>0</v>
      </c>
      <c r="L220" s="276">
        <f>IF(L$8=0,0,L$8/CHI!L$10*1000)</f>
        <v>0</v>
      </c>
      <c r="M220" s="276">
        <f>IF(M$8=0,0,M$8/CHI!M$10*1000)</f>
        <v>0</v>
      </c>
      <c r="N220" s="276">
        <f>IF(N$8=0,0,N$8/CHI!N$10*1000)</f>
        <v>0</v>
      </c>
      <c r="O220" s="276">
        <f>IF(O$8=0,0,O$8/CHI!O$10*1000)</f>
        <v>0</v>
      </c>
      <c r="P220" s="276">
        <f>IF(P$8=0,0,P$8/CHI!P$10*1000)</f>
        <v>0</v>
      </c>
      <c r="Q220" s="276">
        <f>IF(Q$8=0,0,Q$8/CHI!Q$10*1000)</f>
        <v>0</v>
      </c>
      <c r="R220" s="276">
        <f>IF(R$8=0,0,R$8/CHI!R$10*1000)</f>
        <v>0</v>
      </c>
      <c r="S220" s="276">
        <f>IF(S$8=0,0,S$8/CHI!S$10*1000)</f>
        <v>0</v>
      </c>
      <c r="T220" s="276">
        <f>IF(T$8=0,0,T$8/CHI!T$10*1000)</f>
        <v>0</v>
      </c>
      <c r="U220" s="276">
        <f>IF(U$8=0,0,U$8/CHI!U$10*1000)</f>
        <v>0</v>
      </c>
      <c r="V220" s="276">
        <f>IF(V$8=0,0,V$8/CHI!V$10*1000)</f>
        <v>0</v>
      </c>
      <c r="W220" s="276">
        <f>IF(W$8=0,0,W$8/CHI!W$10*1000)</f>
        <v>0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0</v>
      </c>
      <c r="C221" s="276">
        <f>IF(C$9=0,0,C$9/CHI!C$10*1000)</f>
        <v>0</v>
      </c>
      <c r="D221" s="276">
        <f>IF(D$9=0,0,D$9/CHI!D$10*1000)</f>
        <v>0</v>
      </c>
      <c r="E221" s="276">
        <f>IF(E$9=0,0,E$9/CHI!E$10*1000)</f>
        <v>0</v>
      </c>
      <c r="F221" s="276">
        <f>IF(F$9=0,0,F$9/CHI!F$10*1000)</f>
        <v>0</v>
      </c>
      <c r="G221" s="276">
        <f>IF(G$9=0,0,G$9/CHI!G$10*1000)</f>
        <v>0</v>
      </c>
      <c r="H221" s="276">
        <f>IF(H$9=0,0,H$9/CHI!H$10*1000)</f>
        <v>0</v>
      </c>
      <c r="I221" s="276">
        <f>IF(I$9=0,0,I$9/CHI!I$10*1000)</f>
        <v>0</v>
      </c>
      <c r="J221" s="276">
        <f>IF(J$9=0,0,J$9/CHI!J$10*1000)</f>
        <v>0</v>
      </c>
      <c r="K221" s="276">
        <f>IF(K$9=0,0,K$9/CHI!K$10*1000)</f>
        <v>0</v>
      </c>
      <c r="L221" s="276">
        <f>IF(L$9=0,0,L$9/CHI!L$10*1000)</f>
        <v>0</v>
      </c>
      <c r="M221" s="276">
        <f>IF(M$9=0,0,M$9/CHI!M$10*1000)</f>
        <v>0</v>
      </c>
      <c r="N221" s="276">
        <f>IF(N$9=0,0,N$9/CHI!N$10*1000)</f>
        <v>0</v>
      </c>
      <c r="O221" s="276">
        <f>IF(O$9=0,0,O$9/CHI!O$10*1000)</f>
        <v>0</v>
      </c>
      <c r="P221" s="276">
        <f>IF(P$9=0,0,P$9/CHI!P$10*1000)</f>
        <v>0</v>
      </c>
      <c r="Q221" s="276">
        <f>IF(Q$9=0,0,Q$9/CHI!Q$10*1000)</f>
        <v>0</v>
      </c>
      <c r="R221" s="276">
        <f>IF(R$9=0,0,R$9/CHI!R$10*1000)</f>
        <v>0</v>
      </c>
      <c r="S221" s="276">
        <f>IF(S$9=0,0,S$9/CHI!S$10*1000)</f>
        <v>0</v>
      </c>
      <c r="T221" s="276">
        <f>IF(T$9=0,0,T$9/CHI!T$10*1000)</f>
        <v>0</v>
      </c>
      <c r="U221" s="276">
        <f>IF(U$9=0,0,U$9/CHI!U$10*1000)</f>
        <v>0</v>
      </c>
      <c r="V221" s="276">
        <f>IF(V$9=0,0,V$9/CHI!V$10*1000)</f>
        <v>0</v>
      </c>
      <c r="W221" s="276">
        <f>IF(W$9=0,0,W$9/CHI!W$10*1000)</f>
        <v>0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0</v>
      </c>
      <c r="C222" s="277">
        <f>IF(C$10=0,0,C$10/CHI!C$10*1000)</f>
        <v>0</v>
      </c>
      <c r="D222" s="277">
        <f>IF(D$10=0,0,D$10/CHI!D$10*1000)</f>
        <v>0</v>
      </c>
      <c r="E222" s="277">
        <f>IF(E$10=0,0,E$10/CHI!E$10*1000)</f>
        <v>0</v>
      </c>
      <c r="F222" s="277">
        <f>IF(F$10=0,0,F$10/CHI!F$10*1000)</f>
        <v>0</v>
      </c>
      <c r="G222" s="277">
        <f>IF(G$10=0,0,G$10/CHI!G$10*1000)</f>
        <v>0</v>
      </c>
      <c r="H222" s="277">
        <f>IF(H$10=0,0,H$10/CHI!H$10*1000)</f>
        <v>0</v>
      </c>
      <c r="I222" s="277">
        <f>IF(I$10=0,0,I$10/CHI!I$10*1000)</f>
        <v>0</v>
      </c>
      <c r="J222" s="277">
        <f>IF(J$10=0,0,J$10/CHI!J$10*1000)</f>
        <v>0</v>
      </c>
      <c r="K222" s="277">
        <f>IF(K$10=0,0,K$10/CHI!K$10*1000)</f>
        <v>0</v>
      </c>
      <c r="L222" s="277">
        <f>IF(L$10=0,0,L$10/CHI!L$10*1000)</f>
        <v>0</v>
      </c>
      <c r="M222" s="277">
        <f>IF(M$10=0,0,M$10/CHI!M$10*1000)</f>
        <v>0</v>
      </c>
      <c r="N222" s="277">
        <f>IF(N$10=0,0,N$10/CHI!N$10*1000)</f>
        <v>0</v>
      </c>
      <c r="O222" s="277">
        <f>IF(O$10=0,0,O$10/CHI!O$10*1000)</f>
        <v>0</v>
      </c>
      <c r="P222" s="277">
        <f>IF(P$10=0,0,P$10/CHI!P$10*1000)</f>
        <v>0</v>
      </c>
      <c r="Q222" s="277">
        <f>IF(Q$10=0,0,Q$10/CHI!Q$10*1000)</f>
        <v>0</v>
      </c>
      <c r="R222" s="277">
        <f>IF(R$10=0,0,R$10/CHI!R$10*1000)</f>
        <v>0</v>
      </c>
      <c r="S222" s="277">
        <f>IF(S$10=0,0,S$10/CHI!S$10*1000)</f>
        <v>0</v>
      </c>
      <c r="T222" s="277">
        <f>IF(T$10=0,0,T$10/CHI!T$10*1000)</f>
        <v>0</v>
      </c>
      <c r="U222" s="277">
        <f>IF(U$10=0,0,U$10/CHI!U$10*1000)</f>
        <v>0</v>
      </c>
      <c r="V222" s="277">
        <f>IF(V$10=0,0,V$10/CHI!V$10*1000)</f>
        <v>0</v>
      </c>
      <c r="W222" s="277">
        <f>IF(W$10=0,0,W$10/CHI!W$10*1000)</f>
        <v>0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0</v>
      </c>
      <c r="C223" s="323">
        <f>IF(C$16=0,0,C$16/CHI!C$10*1000)</f>
        <v>0</v>
      </c>
      <c r="D223" s="323">
        <f>IF(D$16=0,0,D$16/CHI!D$10*1000)</f>
        <v>0</v>
      </c>
      <c r="E223" s="323">
        <f>IF(E$16=0,0,E$16/CHI!E$10*1000)</f>
        <v>0</v>
      </c>
      <c r="F223" s="323">
        <f>IF(F$16=0,0,F$16/CHI!F$10*1000)</f>
        <v>0</v>
      </c>
      <c r="G223" s="323">
        <f>IF(G$16=0,0,G$16/CHI!G$10*1000)</f>
        <v>0</v>
      </c>
      <c r="H223" s="323">
        <f>IF(H$16=0,0,H$16/CHI!H$10*1000)</f>
        <v>0</v>
      </c>
      <c r="I223" s="323">
        <f>IF(I$16=0,0,I$16/CHI!I$10*1000)</f>
        <v>0</v>
      </c>
      <c r="J223" s="323">
        <f>IF(J$16=0,0,J$16/CHI!J$10*1000)</f>
        <v>0</v>
      </c>
      <c r="K223" s="323">
        <f>IF(K$16=0,0,K$16/CHI!K$10*1000)</f>
        <v>0</v>
      </c>
      <c r="L223" s="323">
        <f>IF(L$16=0,0,L$16/CHI!L$10*1000)</f>
        <v>0</v>
      </c>
      <c r="M223" s="323">
        <f>IF(M$16=0,0,M$16/CHI!M$10*1000)</f>
        <v>0</v>
      </c>
      <c r="N223" s="323">
        <f>IF(N$16=0,0,N$16/CHI!N$10*1000)</f>
        <v>0</v>
      </c>
      <c r="O223" s="323">
        <f>IF(O$16=0,0,O$16/CHI!O$10*1000)</f>
        <v>0</v>
      </c>
      <c r="P223" s="323">
        <f>IF(P$16=0,0,P$16/CHI!P$10*1000)</f>
        <v>0</v>
      </c>
      <c r="Q223" s="323">
        <f>IF(Q$16=0,0,Q$16/CHI!Q$10*1000)</f>
        <v>0</v>
      </c>
      <c r="R223" s="323">
        <f>IF(R$16=0,0,R$16/CHI!R$10*1000)</f>
        <v>0</v>
      </c>
      <c r="S223" s="323">
        <f>IF(S$16=0,0,S$16/CHI!S$10*1000)</f>
        <v>0</v>
      </c>
      <c r="T223" s="323">
        <f>IF(T$16=0,0,T$16/CHI!T$10*1000)</f>
        <v>0</v>
      </c>
      <c r="U223" s="323">
        <f>IF(U$16=0,0,U$16/CHI!U$10*1000)</f>
        <v>0</v>
      </c>
      <c r="V223" s="323">
        <f>IF(V$16=0,0,V$16/CHI!V$10*1000)</f>
        <v>0</v>
      </c>
      <c r="W223" s="323">
        <f>IF(W$16=0,0,W$16/CHI!W$10*1000)</f>
        <v>0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0</v>
      </c>
      <c r="C224" s="278">
        <f>IF(C$25=0,0,C$25/CHI!C$10*1000)</f>
        <v>0</v>
      </c>
      <c r="D224" s="278">
        <f>IF(D$25=0,0,D$25/CHI!D$10*1000)</f>
        <v>0</v>
      </c>
      <c r="E224" s="278">
        <f>IF(E$25=0,0,E$25/CHI!E$10*1000)</f>
        <v>0</v>
      </c>
      <c r="F224" s="278">
        <f>IF(F$25=0,0,F$25/CHI!F$10*1000)</f>
        <v>0</v>
      </c>
      <c r="G224" s="278">
        <f>IF(G$25=0,0,G$25/CHI!G$10*1000)</f>
        <v>0</v>
      </c>
      <c r="H224" s="278">
        <f>IF(H$25=0,0,H$25/CHI!H$10*1000)</f>
        <v>0</v>
      </c>
      <c r="I224" s="278">
        <f>IF(I$25=0,0,I$25/CHI!I$10*1000)</f>
        <v>0</v>
      </c>
      <c r="J224" s="278">
        <f>IF(J$25=0,0,J$25/CHI!J$10*1000)</f>
        <v>0</v>
      </c>
      <c r="K224" s="278">
        <f>IF(K$25=0,0,K$25/CHI!K$10*1000)</f>
        <v>0</v>
      </c>
      <c r="L224" s="278">
        <f>IF(L$25=0,0,L$25/CHI!L$10*1000)</f>
        <v>0</v>
      </c>
      <c r="M224" s="278">
        <f>IF(M$25=0,0,M$25/CHI!M$10*1000)</f>
        <v>0</v>
      </c>
      <c r="N224" s="278">
        <f>IF(N$25=0,0,N$25/CHI!N$10*1000)</f>
        <v>0</v>
      </c>
      <c r="O224" s="278">
        <f>IF(O$25=0,0,O$25/CHI!O$10*1000)</f>
        <v>0</v>
      </c>
      <c r="P224" s="278">
        <f>IF(P$25=0,0,P$25/CHI!P$10*1000)</f>
        <v>0</v>
      </c>
      <c r="Q224" s="278">
        <f>IF(Q$25=0,0,Q$25/CHI!Q$10*1000)</f>
        <v>0</v>
      </c>
      <c r="R224" s="278">
        <f>IF(R$25=0,0,R$25/CHI!R$10*1000)</f>
        <v>0</v>
      </c>
      <c r="S224" s="278">
        <f>IF(S$25=0,0,S$25/CHI!S$10*1000)</f>
        <v>0</v>
      </c>
      <c r="T224" s="278">
        <f>IF(T$25=0,0,T$25/CHI!T$10*1000)</f>
        <v>0</v>
      </c>
      <c r="U224" s="278">
        <f>IF(U$25=0,0,U$25/CHI!U$10*1000)</f>
        <v>0</v>
      </c>
      <c r="V224" s="278">
        <f>IF(V$25=0,0,V$25/CHI!V$10*1000)</f>
        <v>0</v>
      </c>
      <c r="W224" s="278">
        <f>IF(W$25=0,0,W$25/CHI!W$10*1000)</f>
        <v>0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0</v>
      </c>
      <c r="C225" s="278">
        <f>IF(C$36=0,0,C$36/CHI!C$10*1000)</f>
        <v>0</v>
      </c>
      <c r="D225" s="278">
        <f>IF(D$36=0,0,D$36/CHI!D$10*1000)</f>
        <v>0</v>
      </c>
      <c r="E225" s="278">
        <f>IF(E$36=0,0,E$36/CHI!E$10*1000)</f>
        <v>0</v>
      </c>
      <c r="F225" s="278">
        <f>IF(F$36=0,0,F$36/CHI!F$10*1000)</f>
        <v>0</v>
      </c>
      <c r="G225" s="278">
        <f>IF(G$36=0,0,G$36/CHI!G$10*1000)</f>
        <v>0</v>
      </c>
      <c r="H225" s="278">
        <f>IF(H$36=0,0,H$36/CHI!H$10*1000)</f>
        <v>0</v>
      </c>
      <c r="I225" s="278">
        <f>IF(I$36=0,0,I$36/CHI!I$10*1000)</f>
        <v>0</v>
      </c>
      <c r="J225" s="278">
        <f>IF(J$36=0,0,J$36/CHI!J$10*1000)</f>
        <v>0</v>
      </c>
      <c r="K225" s="278">
        <f>IF(K$36=0,0,K$36/CHI!K$10*1000)</f>
        <v>0</v>
      </c>
      <c r="L225" s="278">
        <f>IF(L$36=0,0,L$36/CHI!L$10*1000)</f>
        <v>0</v>
      </c>
      <c r="M225" s="278">
        <f>IF(M$36=0,0,M$36/CHI!M$10*1000)</f>
        <v>0</v>
      </c>
      <c r="N225" s="278">
        <f>IF(N$36=0,0,N$36/CHI!N$10*1000)</f>
        <v>0</v>
      </c>
      <c r="O225" s="278">
        <f>IF(O$36=0,0,O$36/CHI!O$10*1000)</f>
        <v>0</v>
      </c>
      <c r="P225" s="278">
        <f>IF(P$36=0,0,P$36/CHI!P$10*1000)</f>
        <v>0</v>
      </c>
      <c r="Q225" s="278">
        <f>IF(Q$36=0,0,Q$36/CHI!Q$10*1000)</f>
        <v>0</v>
      </c>
      <c r="R225" s="278">
        <f>IF(R$36=0,0,R$36/CHI!R$10*1000)</f>
        <v>0</v>
      </c>
      <c r="S225" s="278">
        <f>IF(S$36=0,0,S$36/CHI!S$10*1000)</f>
        <v>0</v>
      </c>
      <c r="T225" s="278">
        <f>IF(T$36=0,0,T$36/CHI!T$10*1000)</f>
        <v>0</v>
      </c>
      <c r="U225" s="278">
        <f>IF(U$36=0,0,U$36/CHI!U$10*1000)</f>
        <v>0</v>
      </c>
      <c r="V225" s="278">
        <f>IF(V$36=0,0,V$36/CHI!V$10*1000)</f>
        <v>0</v>
      </c>
      <c r="W225" s="278">
        <f>IF(W$36=0,0,W$36/CHI!W$10*1000)</f>
        <v>0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0</v>
      </c>
      <c r="C226" s="278">
        <f>IF(C$44=0,0,C$44/CHI!C$10*1000)</f>
        <v>0</v>
      </c>
      <c r="D226" s="278">
        <f>IF(D$44=0,0,D$44/CHI!D$10*1000)</f>
        <v>0</v>
      </c>
      <c r="E226" s="278">
        <f>IF(E$44=0,0,E$44/CHI!E$10*1000)</f>
        <v>0</v>
      </c>
      <c r="F226" s="278">
        <f>IF(F$44=0,0,F$44/CHI!F$10*1000)</f>
        <v>0</v>
      </c>
      <c r="G226" s="278">
        <f>IF(G$44=0,0,G$44/CHI!G$10*1000)</f>
        <v>0</v>
      </c>
      <c r="H226" s="278">
        <f>IF(H$44=0,0,H$44/CHI!H$10*1000)</f>
        <v>0</v>
      </c>
      <c r="I226" s="278">
        <f>IF(I$44=0,0,I$44/CHI!I$10*1000)</f>
        <v>0</v>
      </c>
      <c r="J226" s="278">
        <f>IF(J$44=0,0,J$44/CHI!J$10*1000)</f>
        <v>0</v>
      </c>
      <c r="K226" s="278">
        <f>IF(K$44=0,0,K$44/CHI!K$10*1000)</f>
        <v>0</v>
      </c>
      <c r="L226" s="278">
        <f>IF(L$44=0,0,L$44/CHI!L$10*1000)</f>
        <v>0</v>
      </c>
      <c r="M226" s="278">
        <f>IF(M$44=0,0,M$44/CHI!M$10*1000)</f>
        <v>0</v>
      </c>
      <c r="N226" s="278">
        <f>IF(N$44=0,0,N$44/CHI!N$10*1000)</f>
        <v>0</v>
      </c>
      <c r="O226" s="278">
        <f>IF(O$44=0,0,O$44/CHI!O$10*1000)</f>
        <v>0</v>
      </c>
      <c r="P226" s="278">
        <f>IF(P$44=0,0,P$44/CHI!P$10*1000)</f>
        <v>0</v>
      </c>
      <c r="Q226" s="278">
        <f>IF(Q$44=0,0,Q$44/CHI!Q$10*1000)</f>
        <v>0</v>
      </c>
      <c r="R226" s="278">
        <f>IF(R$44=0,0,R$44/CHI!R$10*1000)</f>
        <v>0</v>
      </c>
      <c r="S226" s="278">
        <f>IF(S$44=0,0,S$44/CHI!S$10*1000)</f>
        <v>0</v>
      </c>
      <c r="T226" s="278">
        <f>IF(T$44=0,0,T$44/CHI!T$10*1000)</f>
        <v>0</v>
      </c>
      <c r="U226" s="278">
        <f>IF(U$44=0,0,U$44/CHI!U$10*1000)</f>
        <v>0</v>
      </c>
      <c r="V226" s="278">
        <f>IF(V$44=0,0,V$44/CHI!V$10*1000)</f>
        <v>0</v>
      </c>
      <c r="W226" s="278">
        <f>IF(W$44=0,0,W$44/CHI!W$10*1000)</f>
        <v>0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0</v>
      </c>
      <c r="C227" s="279">
        <f>IF(C$58=0,0,C$58/CHI!C$10*1000)</f>
        <v>0</v>
      </c>
      <c r="D227" s="279">
        <f>IF(D$58=0,0,D$58/CHI!D$10*1000)</f>
        <v>0</v>
      </c>
      <c r="E227" s="279">
        <f>IF(E$58=0,0,E$58/CHI!E$10*1000)</f>
        <v>0</v>
      </c>
      <c r="F227" s="279">
        <f>IF(F$58=0,0,F$58/CHI!F$10*1000)</f>
        <v>0</v>
      </c>
      <c r="G227" s="279">
        <f>IF(G$58=0,0,G$58/CHI!G$10*1000)</f>
        <v>0</v>
      </c>
      <c r="H227" s="279">
        <f>IF(H$58=0,0,H$58/CHI!H$10*1000)</f>
        <v>0</v>
      </c>
      <c r="I227" s="279">
        <f>IF(I$58=0,0,I$58/CHI!I$10*1000)</f>
        <v>0</v>
      </c>
      <c r="J227" s="279">
        <f>IF(J$58=0,0,J$58/CHI!J$10*1000)</f>
        <v>0</v>
      </c>
      <c r="K227" s="279">
        <f>IF(K$58=0,0,K$58/CHI!K$10*1000)</f>
        <v>0</v>
      </c>
      <c r="L227" s="279">
        <f>IF(L$58=0,0,L$58/CHI!L$10*1000)</f>
        <v>0</v>
      </c>
      <c r="M227" s="279">
        <f>IF(M$58=0,0,M$58/CHI!M$10*1000)</f>
        <v>0</v>
      </c>
      <c r="N227" s="279">
        <f>IF(N$58=0,0,N$58/CHI!N$10*1000)</f>
        <v>0</v>
      </c>
      <c r="O227" s="279">
        <f>IF(O$58=0,0,O$58/CHI!O$10*1000)</f>
        <v>0</v>
      </c>
      <c r="P227" s="279">
        <f>IF(P$58=0,0,P$58/CHI!P$10*1000)</f>
        <v>0</v>
      </c>
      <c r="Q227" s="279">
        <f>IF(Q$58=0,0,Q$58/CHI!Q$10*1000)</f>
        <v>0</v>
      </c>
      <c r="R227" s="279">
        <f>IF(R$58=0,0,R$58/CHI!R$10*1000)</f>
        <v>0</v>
      </c>
      <c r="S227" s="279">
        <f>IF(S$58=0,0,S$58/CHI!S$10*1000)</f>
        <v>0</v>
      </c>
      <c r="T227" s="279">
        <f>IF(T$58=0,0,T$58/CHI!T$10*1000)</f>
        <v>0</v>
      </c>
      <c r="U227" s="279">
        <f>IF(U$58=0,0,U$58/CHI!U$10*1000)</f>
        <v>0</v>
      </c>
      <c r="V227" s="279">
        <f>IF(V$58=0,0,V$58/CHI!V$10*1000)</f>
        <v>0</v>
      </c>
      <c r="W227" s="279">
        <f>IF(W$58=0,0,W$58/CHI!W$10*1000)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0</v>
      </c>
      <c r="C229" s="322">
        <f t="shared" si="57"/>
        <v>0</v>
      </c>
      <c r="D229" s="322">
        <f t="shared" si="57"/>
        <v>0</v>
      </c>
      <c r="E229" s="322">
        <f t="shared" si="57"/>
        <v>0</v>
      </c>
      <c r="F229" s="322">
        <f t="shared" si="57"/>
        <v>0</v>
      </c>
      <c r="G229" s="322">
        <f t="shared" si="57"/>
        <v>0</v>
      </c>
      <c r="H229" s="322">
        <f t="shared" si="57"/>
        <v>0</v>
      </c>
      <c r="I229" s="322">
        <f t="shared" si="57"/>
        <v>0</v>
      </c>
      <c r="J229" s="322">
        <f t="shared" si="57"/>
        <v>0</v>
      </c>
      <c r="K229" s="322">
        <f t="shared" si="57"/>
        <v>0</v>
      </c>
      <c r="L229" s="322">
        <f t="shared" si="57"/>
        <v>479.62227238904489</v>
      </c>
      <c r="M229" s="322">
        <f t="shared" si="57"/>
        <v>569.87996874327837</v>
      </c>
      <c r="N229" s="322">
        <f t="shared" si="57"/>
        <v>533.199650469728</v>
      </c>
      <c r="O229" s="322">
        <f t="shared" si="57"/>
        <v>531.02294530647646</v>
      </c>
      <c r="P229" s="322">
        <f t="shared" si="57"/>
        <v>472.06082173963688</v>
      </c>
      <c r="Q229" s="322">
        <f t="shared" si="57"/>
        <v>478.90244235933602</v>
      </c>
      <c r="R229" s="322">
        <f t="shared" si="57"/>
        <v>515.81265920797921</v>
      </c>
      <c r="S229" s="322">
        <f t="shared" si="57"/>
        <v>493.05840368969166</v>
      </c>
      <c r="T229" s="322">
        <f t="shared" si="57"/>
        <v>495.67488859504988</v>
      </c>
      <c r="U229" s="322">
        <f t="shared" si="57"/>
        <v>453.93534317374315</v>
      </c>
      <c r="V229" s="322">
        <f t="shared" si="57"/>
        <v>500.28831476549192</v>
      </c>
      <c r="W229" s="322">
        <f t="shared" si="57"/>
        <v>532.48281916534154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0</v>
      </c>
      <c r="C230" s="275">
        <f>IF(C$62=0,0,C$62/CHI!C$11*1000)</f>
        <v>0</v>
      </c>
      <c r="D230" s="275">
        <f>IF(D$62=0,0,D$62/CHI!D$11*1000)</f>
        <v>0</v>
      </c>
      <c r="E230" s="275">
        <f>IF(E$62=0,0,E$62/CHI!E$11*1000)</f>
        <v>0</v>
      </c>
      <c r="F230" s="275">
        <f>IF(F$62=0,0,F$62/CHI!F$11*1000)</f>
        <v>0</v>
      </c>
      <c r="G230" s="275">
        <f>IF(G$62=0,0,G$62/CHI!G$11*1000)</f>
        <v>0</v>
      </c>
      <c r="H230" s="275">
        <f>IF(H$62=0,0,H$62/CHI!H$11*1000)</f>
        <v>0</v>
      </c>
      <c r="I230" s="275">
        <f>IF(I$62=0,0,I$62/CHI!I$11*1000)</f>
        <v>0</v>
      </c>
      <c r="J230" s="275">
        <f>IF(J$62=0,0,J$62/CHI!J$11*1000)</f>
        <v>0</v>
      </c>
      <c r="K230" s="275">
        <f>IF(K$62=0,0,K$62/CHI!K$11*1000)</f>
        <v>0</v>
      </c>
      <c r="L230" s="275">
        <f>IF(L$62=0,0,L$62/CHI!L$11*1000)</f>
        <v>8.2079983973026405</v>
      </c>
      <c r="M230" s="275">
        <f>IF(M$62=0,0,M$62/CHI!M$11*1000)</f>
        <v>9.7526202167390181</v>
      </c>
      <c r="N230" s="275">
        <f>IF(N$62=0,0,N$62/CHI!N$11*1000)</f>
        <v>9.1248929177080864</v>
      </c>
      <c r="O230" s="275">
        <f>IF(O$62=0,0,O$62/CHI!O$11*1000)</f>
        <v>9.0876419526885179</v>
      </c>
      <c r="P230" s="275">
        <f>IF(P$62=0,0,P$62/CHI!P$11*1000)</f>
        <v>8.0785957853211841</v>
      </c>
      <c r="Q230" s="275">
        <f>IF(Q$62=0,0,Q$62/CHI!Q$11*1000)</f>
        <v>8.1956796121454136</v>
      </c>
      <c r="R230" s="275">
        <f>IF(R$62=0,0,R$62/CHI!R$11*1000)</f>
        <v>8.8273412721193925</v>
      </c>
      <c r="S230" s="275">
        <f>IF(S$62=0,0,S$62/CHI!S$11*1000)</f>
        <v>8.437937143959088</v>
      </c>
      <c r="T230" s="275">
        <f>IF(T$62=0,0,T$62/CHI!T$11*1000)</f>
        <v>5.4772836881379456</v>
      </c>
      <c r="U230" s="275">
        <f>IF(U$62=0,0,U$62/CHI!U$11*1000)</f>
        <v>5.5438460528384637</v>
      </c>
      <c r="V230" s="275">
        <f>IF(V$62=0,0,V$62/CHI!V$11*1000)</f>
        <v>6.0800245560952542</v>
      </c>
      <c r="W230" s="275">
        <f>IF(W$62=0,0,W$62/CHI!W$11*1000)</f>
        <v>7.285362896270926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0</v>
      </c>
      <c r="C231" s="276">
        <f>IF(C$63=0,0,C$63/CHI!C$11*1000)</f>
        <v>0</v>
      </c>
      <c r="D231" s="276">
        <f>IF(D$63=0,0,D$63/CHI!D$11*1000)</f>
        <v>0</v>
      </c>
      <c r="E231" s="276">
        <f>IF(E$63=0,0,E$63/CHI!E$11*1000)</f>
        <v>0</v>
      </c>
      <c r="F231" s="276">
        <f>IF(F$63=0,0,F$63/CHI!F$11*1000)</f>
        <v>0</v>
      </c>
      <c r="G231" s="276">
        <f>IF(G$63=0,0,G$63/CHI!G$11*1000)</f>
        <v>0</v>
      </c>
      <c r="H231" s="276">
        <f>IF(H$63=0,0,H$63/CHI!H$11*1000)</f>
        <v>0</v>
      </c>
      <c r="I231" s="276">
        <f>IF(I$63=0,0,I$63/CHI!I$11*1000)</f>
        <v>0</v>
      </c>
      <c r="J231" s="276">
        <f>IF(J$63=0,0,J$63/CHI!J$11*1000)</f>
        <v>0</v>
      </c>
      <c r="K231" s="276">
        <f>IF(K$63=0,0,K$63/CHI!K$11*1000)</f>
        <v>0</v>
      </c>
      <c r="L231" s="276">
        <f>IF(L$63=0,0,L$63/CHI!L$11*1000)</f>
        <v>65.139255991481036</v>
      </c>
      <c r="M231" s="276">
        <f>IF(M$63=0,0,M$63/CHI!M$11*1000)</f>
        <v>77.397484031505769</v>
      </c>
      <c r="N231" s="276">
        <f>IF(N$63=0,0,N$63/CHI!N$11*1000)</f>
        <v>72.415795775102836</v>
      </c>
      <c r="O231" s="276">
        <f>IF(O$63=0,0,O$63/CHI!O$11*1000)</f>
        <v>72.120169481226299</v>
      </c>
      <c r="P231" s="276">
        <f>IF(P$63=0,0,P$63/CHI!P$11*1000)</f>
        <v>64.112307707646536</v>
      </c>
      <c r="Q231" s="276">
        <f>IF(Q$63=0,0,Q$63/CHI!Q$11*1000)</f>
        <v>65.041493240927338</v>
      </c>
      <c r="R231" s="276">
        <f>IF(R$63=0,0,R$63/CHI!R$11*1000)</f>
        <v>70.054404864127761</v>
      </c>
      <c r="S231" s="276">
        <f>IF(S$63=0,0,S$63/CHI!S$11*1000)</f>
        <v>66.964066152961692</v>
      </c>
      <c r="T231" s="276">
        <f>IF(T$63=0,0,T$63/CHI!T$11*1000)</f>
        <v>43.468110863280657</v>
      </c>
      <c r="U231" s="276">
        <f>IF(U$63=0,0,U$63/CHI!U$11*1000)</f>
        <v>43.996354498787461</v>
      </c>
      <c r="V231" s="276">
        <f>IF(V$63=0,0,V$63/CHI!V$11*1000)</f>
        <v>48.251505034909776</v>
      </c>
      <c r="W231" s="276">
        <f>IF(W$63=0,0,W$63/CHI!W$11*1000)</f>
        <v>57.817155379438582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0</v>
      </c>
      <c r="C232" s="276">
        <f>IF(C$64=0,0,C$64/CHI!C$11*1000)</f>
        <v>0</v>
      </c>
      <c r="D232" s="276">
        <f>IF(D$64=0,0,D$64/CHI!D$11*1000)</f>
        <v>0</v>
      </c>
      <c r="E232" s="276">
        <f>IF(E$64=0,0,E$64/CHI!E$11*1000)</f>
        <v>0</v>
      </c>
      <c r="F232" s="276">
        <f>IF(F$64=0,0,F$64/CHI!F$11*1000)</f>
        <v>0</v>
      </c>
      <c r="G232" s="276">
        <f>IF(G$64=0,0,G$64/CHI!G$11*1000)</f>
        <v>0</v>
      </c>
      <c r="H232" s="276">
        <f>IF(H$64=0,0,H$64/CHI!H$11*1000)</f>
        <v>0</v>
      </c>
      <c r="I232" s="276">
        <f>IF(I$64=0,0,I$64/CHI!I$11*1000)</f>
        <v>0</v>
      </c>
      <c r="J232" s="276">
        <f>IF(J$64=0,0,J$64/CHI!J$11*1000)</f>
        <v>0</v>
      </c>
      <c r="K232" s="276">
        <f>IF(K$64=0,0,K$64/CHI!K$11*1000)</f>
        <v>0</v>
      </c>
      <c r="L232" s="276">
        <f>IF(L$64=0,0,L$64/CHI!L$11*1000)</f>
        <v>72.915714151222943</v>
      </c>
      <c r="M232" s="276">
        <f>IF(M$64=0,0,M$64/CHI!M$11*1000)</f>
        <v>86.637354629951247</v>
      </c>
      <c r="N232" s="276">
        <f>IF(N$64=0,0,N$64/CHI!N$11*1000)</f>
        <v>81.060942198377191</v>
      </c>
      <c r="O232" s="276">
        <f>IF(O$64=0,0,O$64/CHI!O$11*1000)</f>
        <v>80.730023430396372</v>
      </c>
      <c r="P232" s="276">
        <f>IF(P$64=0,0,P$64/CHI!P$11*1000)</f>
        <v>71.766166672173469</v>
      </c>
      <c r="Q232" s="276">
        <f>IF(Q$64=0,0,Q$64/CHI!Q$11*1000)</f>
        <v>72.806280282728309</v>
      </c>
      <c r="R232" s="276">
        <f>IF(R$64=0,0,R$64/CHI!R$11*1000)</f>
        <v>78.417643590753045</v>
      </c>
      <c r="S232" s="276">
        <f>IF(S$64=0,0,S$64/CHI!S$11*1000)</f>
        <v>74.958373897477543</v>
      </c>
      <c r="T232" s="276">
        <f>IF(T$64=0,0,T$64/CHI!T$11*1000)</f>
        <v>48.657423210592889</v>
      </c>
      <c r="U232" s="276">
        <f>IF(U$64=0,0,U$64/CHI!U$11*1000)</f>
        <v>49.248729656184715</v>
      </c>
      <c r="V232" s="276">
        <f>IF(V$64=0,0,V$64/CHI!V$11*1000)</f>
        <v>54.011868802307205</v>
      </c>
      <c r="W232" s="276">
        <f>IF(W$64=0,0,W$64/CHI!W$11*1000)</f>
        <v>64.719486130380886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0</v>
      </c>
      <c r="C233" s="276">
        <f>IF(C$65=0,0,C$65/CHI!C$11*1000)</f>
        <v>0</v>
      </c>
      <c r="D233" s="276">
        <f>IF(D$65=0,0,D$65/CHI!D$11*1000)</f>
        <v>0</v>
      </c>
      <c r="E233" s="276">
        <f>IF(E$65=0,0,E$65/CHI!E$11*1000)</f>
        <v>0</v>
      </c>
      <c r="F233" s="276">
        <f>IF(F$65=0,0,F$65/CHI!F$11*1000)</f>
        <v>0</v>
      </c>
      <c r="G233" s="276">
        <f>IF(G$65=0,0,G$65/CHI!G$11*1000)</f>
        <v>0</v>
      </c>
      <c r="H233" s="276">
        <f>IF(H$65=0,0,H$65/CHI!H$11*1000)</f>
        <v>0</v>
      </c>
      <c r="I233" s="276">
        <f>IF(I$65=0,0,I$65/CHI!I$11*1000)</f>
        <v>0</v>
      </c>
      <c r="J233" s="276">
        <f>IF(J$65=0,0,J$65/CHI!J$11*1000)</f>
        <v>0</v>
      </c>
      <c r="K233" s="276">
        <f>IF(K$65=0,0,K$65/CHI!K$11*1000)</f>
        <v>0</v>
      </c>
      <c r="L233" s="276">
        <f>IF(L$65=0,0,L$65/CHI!L$11*1000)</f>
        <v>117.38810786002459</v>
      </c>
      <c r="M233" s="276">
        <f>IF(M$65=0,0,M$65/CHI!M$11*1000)</f>
        <v>139.47878380393456</v>
      </c>
      <c r="N233" s="276">
        <f>IF(N$65=0,0,N$65/CHI!N$11*1000)</f>
        <v>130.50123333200222</v>
      </c>
      <c r="O233" s="276">
        <f>IF(O$65=0,0,O$65/CHI!O$11*1000)</f>
        <v>129.96848221681634</v>
      </c>
      <c r="P233" s="276">
        <f>IF(P$65=0,0,P$65/CHI!P$11*1000)</f>
        <v>115.53743403708138</v>
      </c>
      <c r="Q233" s="276">
        <f>IF(Q$65=0,0,Q$65/CHI!Q$11*1000)</f>
        <v>117.2119286247538</v>
      </c>
      <c r="R233" s="276">
        <f>IF(R$65=0,0,R$65/CHI!R$11*1000)</f>
        <v>126.24574703978114</v>
      </c>
      <c r="S233" s="276">
        <f>IF(S$65=0,0,S$65/CHI!S$11*1000)</f>
        <v>120.67661659104203</v>
      </c>
      <c r="T233" s="276">
        <f>IF(T$65=0,0,T$65/CHI!T$11*1000)</f>
        <v>78.334319433393986</v>
      </c>
      <c r="U233" s="276">
        <f>IF(U$65=0,0,U$65/CHI!U$11*1000)</f>
        <v>79.286272597694094</v>
      </c>
      <c r="V233" s="276">
        <f>IF(V$65=0,0,V$65/CHI!V$11*1000)</f>
        <v>86.954522142335691</v>
      </c>
      <c r="W233" s="276">
        <f>IF(W$65=0,0,W$65/CHI!W$11*1000)</f>
        <v>104.19287676127212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0</v>
      </c>
      <c r="C234" s="277">
        <f>IF(C$66=0,0,C$66/CHI!C$11*1000)</f>
        <v>0</v>
      </c>
      <c r="D234" s="277">
        <f>IF(D$66=0,0,D$66/CHI!D$11*1000)</f>
        <v>0</v>
      </c>
      <c r="E234" s="277">
        <f>IF(E$66=0,0,E$66/CHI!E$11*1000)</f>
        <v>0</v>
      </c>
      <c r="F234" s="277">
        <f>IF(F$66=0,0,F$66/CHI!F$11*1000)</f>
        <v>0</v>
      </c>
      <c r="G234" s="277">
        <f>IF(G$66=0,0,G$66/CHI!G$11*1000)</f>
        <v>0</v>
      </c>
      <c r="H234" s="277">
        <f>IF(H$66=0,0,H$66/CHI!H$11*1000)</f>
        <v>0</v>
      </c>
      <c r="I234" s="277">
        <f>IF(I$66=0,0,I$66/CHI!I$11*1000)</f>
        <v>0</v>
      </c>
      <c r="J234" s="277">
        <f>IF(J$66=0,0,J$66/CHI!J$11*1000)</f>
        <v>0</v>
      </c>
      <c r="K234" s="277">
        <f>IF(K$66=0,0,K$66/CHI!K$11*1000)</f>
        <v>0</v>
      </c>
      <c r="L234" s="277">
        <f>IF(L$66=0,0,L$66/CHI!L$11*1000)</f>
        <v>22.982395512447351</v>
      </c>
      <c r="M234" s="277">
        <f>IF(M$66=0,0,M$66/CHI!M$11*1000)</f>
        <v>27.307336606869203</v>
      </c>
      <c r="N234" s="277">
        <f>IF(N$66=0,0,N$66/CHI!N$11*1000)</f>
        <v>25.549700169582604</v>
      </c>
      <c r="O234" s="277">
        <f>IF(O$66=0,0,O$66/CHI!O$11*1000)</f>
        <v>25.445397467527819</v>
      </c>
      <c r="P234" s="277">
        <f>IF(P$66=0,0,P$66/CHI!P$11*1000)</f>
        <v>22.620068198899279</v>
      </c>
      <c r="Q234" s="277">
        <f>IF(Q$66=0,0,Q$66/CHI!Q$11*1000)</f>
        <v>22.94790291400712</v>
      </c>
      <c r="R234" s="277">
        <f>IF(R$66=0,0,R$66/CHI!R$11*1000)</f>
        <v>24.716555561934264</v>
      </c>
      <c r="S234" s="277">
        <f>IF(S$66=0,0,S$66/CHI!S$11*1000)</f>
        <v>23.626224003085408</v>
      </c>
      <c r="T234" s="277">
        <f>IF(T$66=0,0,T$66/CHI!T$11*1000)</f>
        <v>15.12451745342215</v>
      </c>
      <c r="U234" s="277">
        <f>IF(U$66=0,0,U$66/CHI!U$11*1000)</f>
        <v>14.753764935230558</v>
      </c>
      <c r="V234" s="277">
        <f>IF(V$66=0,0,V$66/CHI!V$11*1000)</f>
        <v>15.963996378385588</v>
      </c>
      <c r="W234" s="277">
        <f>IF(W$66=0,0,W$66/CHI!W$11*1000)</f>
        <v>18.547095807927249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0</v>
      </c>
      <c r="C235" s="278">
        <f>IF(C$72=0,0,C$72/CHI!C$11*1000)</f>
        <v>0</v>
      </c>
      <c r="D235" s="278">
        <f>IF(D$72=0,0,D$72/CHI!D$11*1000)</f>
        <v>0</v>
      </c>
      <c r="E235" s="278">
        <f>IF(E$72=0,0,E$72/CHI!E$11*1000)</f>
        <v>0</v>
      </c>
      <c r="F235" s="278">
        <f>IF(F$72=0,0,F$72/CHI!F$11*1000)</f>
        <v>0</v>
      </c>
      <c r="G235" s="278">
        <f>IF(G$72=0,0,G$72/CHI!G$11*1000)</f>
        <v>0</v>
      </c>
      <c r="H235" s="278">
        <f>IF(H$72=0,0,H$72/CHI!H$11*1000)</f>
        <v>0</v>
      </c>
      <c r="I235" s="278">
        <f>IF(I$72=0,0,I$72/CHI!I$11*1000)</f>
        <v>0</v>
      </c>
      <c r="J235" s="278">
        <f>IF(J$72=0,0,J$72/CHI!J$11*1000)</f>
        <v>0</v>
      </c>
      <c r="K235" s="278">
        <f>IF(K$72=0,0,K$72/CHI!K$11*1000)</f>
        <v>0</v>
      </c>
      <c r="L235" s="278">
        <f>IF(L$72=0,0,L$72/CHI!L$11*1000)</f>
        <v>0.34803828516965513</v>
      </c>
      <c r="M235" s="278">
        <f>IF(M$72=0,0,M$72/CHI!M$11*1000)</f>
        <v>0.41353385464356424</v>
      </c>
      <c r="N235" s="278">
        <f>IF(N$72=0,0,N$72/CHI!N$11*1000)</f>
        <v>0.3869167523813733</v>
      </c>
      <c r="O235" s="278">
        <f>IF(O$72=0,0,O$72/CHI!O$11*1000)</f>
        <v>0.38533722454050712</v>
      </c>
      <c r="P235" s="278">
        <f>IF(P$72=0,0,P$72/CHI!P$11*1000)</f>
        <v>0.34255131246443377</v>
      </c>
      <c r="Q235" s="278">
        <f>IF(Q$72=0,0,Q$72/CHI!Q$11*1000)</f>
        <v>0.34751593993346408</v>
      </c>
      <c r="R235" s="278">
        <f>IF(R$72=0,0,R$72/CHI!R$11*1000)</f>
        <v>0.37429986828035638</v>
      </c>
      <c r="S235" s="278">
        <f>IF(S$72=0,0,S$72/CHI!S$11*1000)</f>
        <v>0.35778822458322385</v>
      </c>
      <c r="T235" s="278">
        <f>IF(T$72=0,0,T$72/CHI!T$11*1000)</f>
        <v>175.19145869027045</v>
      </c>
      <c r="U235" s="278">
        <f>IF(U$72=0,0,U$72/CHI!U$11*1000)</f>
        <v>145.19735975401645</v>
      </c>
      <c r="V235" s="278">
        <f>IF(V$72=0,0,V$72/CHI!V$11*1000)</f>
        <v>161.03520289731929</v>
      </c>
      <c r="W235" s="278">
        <f>IF(W$72=0,0,W$72/CHI!W$11*1000)</f>
        <v>145.76112869656421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0</v>
      </c>
      <c r="C236" s="278">
        <f>IF(C$85=0,0,C$85/CHI!C$11*1000)</f>
        <v>0</v>
      </c>
      <c r="D236" s="278">
        <f>IF(D$85=0,0,D$85/CHI!D$11*1000)</f>
        <v>0</v>
      </c>
      <c r="E236" s="278">
        <f>IF(E$85=0,0,E$85/CHI!E$11*1000)</f>
        <v>0</v>
      </c>
      <c r="F236" s="278">
        <f>IF(F$85=0,0,F$85/CHI!F$11*1000)</f>
        <v>0</v>
      </c>
      <c r="G236" s="278">
        <f>IF(G$85=0,0,G$85/CHI!G$11*1000)</f>
        <v>0</v>
      </c>
      <c r="H236" s="278">
        <f>IF(H$85=0,0,H$85/CHI!H$11*1000)</f>
        <v>0</v>
      </c>
      <c r="I236" s="278">
        <f>IF(I$85=0,0,I$85/CHI!I$11*1000)</f>
        <v>0</v>
      </c>
      <c r="J236" s="278">
        <f>IF(J$85=0,0,J$85/CHI!J$11*1000)</f>
        <v>0</v>
      </c>
      <c r="K236" s="278">
        <f>IF(K$85=0,0,K$85/CHI!K$11*1000)</f>
        <v>0</v>
      </c>
      <c r="L236" s="278">
        <f>IF(L$85=0,0,L$85/CHI!L$11*1000)</f>
        <v>145.7236464623121</v>
      </c>
      <c r="M236" s="278">
        <f>IF(M$85=0,0,M$85/CHI!M$11*1000)</f>
        <v>173.14664449889673</v>
      </c>
      <c r="N236" s="278">
        <f>IF(N$85=0,0,N$85/CHI!N$11*1000)</f>
        <v>162.00206252276149</v>
      </c>
      <c r="O236" s="278">
        <f>IF(O$85=0,0,O$85/CHI!O$11*1000)</f>
        <v>161.34071414108115</v>
      </c>
      <c r="P236" s="278">
        <f>IF(P$85=0,0,P$85/CHI!P$11*1000)</f>
        <v>143.42625073110892</v>
      </c>
      <c r="Q236" s="278">
        <f>IF(Q$85=0,0,Q$85/CHI!Q$11*1000)</f>
        <v>145.50494048721262</v>
      </c>
      <c r="R236" s="278">
        <f>IF(R$85=0,0,R$85/CHI!R$11*1000)</f>
        <v>156.71937255290294</v>
      </c>
      <c r="S236" s="278">
        <f>IF(S$85=0,0,S$85/CHI!S$11*1000)</f>
        <v>149.80594655593342</v>
      </c>
      <c r="T236" s="278">
        <f>IF(T$85=0,0,T$85/CHI!T$11*1000)</f>
        <v>94.275938654431769</v>
      </c>
      <c r="U236" s="278">
        <f>IF(U$85=0,0,U$85/CHI!U$11*1000)</f>
        <v>81.040658852895589</v>
      </c>
      <c r="V236" s="278">
        <f>IF(V$85=0,0,V$85/CHI!V$11*1000)</f>
        <v>89.711140693513457</v>
      </c>
      <c r="W236" s="278">
        <f>IF(W$85=0,0,W$85/CHI!W$11*1000)</f>
        <v>89.32605862032824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0</v>
      </c>
      <c r="C237" s="278">
        <f>IF(C$93=0,0,C$93/CHI!C$11*1000)</f>
        <v>0</v>
      </c>
      <c r="D237" s="278">
        <f>IF(D$93=0,0,D$93/CHI!D$11*1000)</f>
        <v>0</v>
      </c>
      <c r="E237" s="278">
        <f>IF(E$93=0,0,E$93/CHI!E$11*1000)</f>
        <v>0</v>
      </c>
      <c r="F237" s="278">
        <f>IF(F$93=0,0,F$93/CHI!F$11*1000)</f>
        <v>0</v>
      </c>
      <c r="G237" s="278">
        <f>IF(G$93=0,0,G$93/CHI!G$11*1000)</f>
        <v>0</v>
      </c>
      <c r="H237" s="278">
        <f>IF(H$93=0,0,H$93/CHI!H$11*1000)</f>
        <v>0</v>
      </c>
      <c r="I237" s="278">
        <f>IF(I$93=0,0,I$93/CHI!I$11*1000)</f>
        <v>0</v>
      </c>
      <c r="J237" s="278">
        <f>IF(J$93=0,0,J$93/CHI!J$11*1000)</f>
        <v>0</v>
      </c>
      <c r="K237" s="278">
        <f>IF(K$93=0,0,K$93/CHI!K$11*1000)</f>
        <v>0</v>
      </c>
      <c r="L237" s="278">
        <f>IF(L$93=0,0,L$93/CHI!L$11*1000)</f>
        <v>24.652330248299283</v>
      </c>
      <c r="M237" s="278">
        <f>IF(M$93=0,0,M$93/CHI!M$11*1000)</f>
        <v>29.291527937956253</v>
      </c>
      <c r="N237" s="278">
        <f>IF(N$93=0,0,N$93/CHI!N$11*1000)</f>
        <v>27.406179046237558</v>
      </c>
      <c r="O237" s="278">
        <f>IF(O$93=0,0,O$93/CHI!O$11*1000)</f>
        <v>27.294297556100815</v>
      </c>
      <c r="P237" s="278">
        <f>IF(P$93=0,0,P$93/CHI!P$11*1000)</f>
        <v>24.263675698048921</v>
      </c>
      <c r="Q237" s="278">
        <f>IF(Q$93=0,0,Q$93/CHI!Q$11*1000)</f>
        <v>24.615331366811496</v>
      </c>
      <c r="R237" s="278">
        <f>IF(R$93=0,0,R$93/CHI!R$11*1000)</f>
        <v>26.512496923274675</v>
      </c>
      <c r="S237" s="278">
        <f>IF(S$93=0,0,S$93/CHI!S$11*1000)</f>
        <v>25.342940266122607</v>
      </c>
      <c r="T237" s="278">
        <f>IF(T$93=0,0,T$93/CHI!T$11*1000)</f>
        <v>20.288310998947807</v>
      </c>
      <c r="U237" s="278">
        <f>IF(U$93=0,0,U$93/CHI!U$11*1000)</f>
        <v>19.83027602609106</v>
      </c>
      <c r="V237" s="278">
        <f>IF(V$93=0,0,V$93/CHI!V$11*1000)</f>
        <v>21.787550740662233</v>
      </c>
      <c r="W237" s="278">
        <f>IF(W$93=0,0,W$93/CHI!W$11*1000)</f>
        <v>25.071584489659902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0</v>
      </c>
      <c r="C238" s="279">
        <f>IF(C$107=0,0,C$107/CHI!C$11*1000)</f>
        <v>0</v>
      </c>
      <c r="D238" s="279">
        <f>IF(D$107=0,0,D$107/CHI!D$11*1000)</f>
        <v>0</v>
      </c>
      <c r="E238" s="279">
        <f>IF(E$107=0,0,E$107/CHI!E$11*1000)</f>
        <v>0</v>
      </c>
      <c r="F238" s="279">
        <f>IF(F$107=0,0,F$107/CHI!F$11*1000)</f>
        <v>0</v>
      </c>
      <c r="G238" s="279">
        <f>IF(G$107=0,0,G$107/CHI!G$11*1000)</f>
        <v>0</v>
      </c>
      <c r="H238" s="279">
        <f>IF(H$107=0,0,H$107/CHI!H$11*1000)</f>
        <v>0</v>
      </c>
      <c r="I238" s="279">
        <f>IF(I$107=0,0,I$107/CHI!I$11*1000)</f>
        <v>0</v>
      </c>
      <c r="J238" s="279">
        <f>IF(J$107=0,0,J$107/CHI!J$11*1000)</f>
        <v>0</v>
      </c>
      <c r="K238" s="279">
        <f>IF(K$107=0,0,K$107/CHI!K$11*1000)</f>
        <v>0</v>
      </c>
      <c r="L238" s="279">
        <f>IF(L$107=0,0,L$107/CHI!L$11*1000)</f>
        <v>22.264785480785289</v>
      </c>
      <c r="M238" s="279">
        <f>IF(M$107=0,0,M$107/CHI!M$11*1000)</f>
        <v>26.454683162782022</v>
      </c>
      <c r="N238" s="279">
        <f>IF(N$107=0,0,N$107/CHI!N$11*1000)</f>
        <v>24.751927755574656</v>
      </c>
      <c r="O238" s="279">
        <f>IF(O$107=0,0,O$107/CHI!O$11*1000)</f>
        <v>24.650881836098666</v>
      </c>
      <c r="P238" s="279">
        <f>IF(P$107=0,0,P$107/CHI!P$11*1000)</f>
        <v>21.913771596892808</v>
      </c>
      <c r="Q238" s="279">
        <f>IF(Q$107=0,0,Q$107/CHI!Q$11*1000)</f>
        <v>22.231369890816396</v>
      </c>
      <c r="R238" s="279">
        <f>IF(R$107=0,0,R$107/CHI!R$11*1000)</f>
        <v>23.944797534805605</v>
      </c>
      <c r="S238" s="279">
        <f>IF(S$107=0,0,S$107/CHI!S$11*1000)</f>
        <v>22.888510854526704</v>
      </c>
      <c r="T238" s="279">
        <f>IF(T$107=0,0,T$107/CHI!T$11*1000)</f>
        <v>14.857525602572228</v>
      </c>
      <c r="U238" s="279">
        <f>IF(U$107=0,0,U$107/CHI!U$11*1000)</f>
        <v>15.038080800004764</v>
      </c>
      <c r="V238" s="279">
        <f>IF(V$107=0,0,V$107/CHI!V$11*1000)</f>
        <v>16.492503519963389</v>
      </c>
      <c r="W238" s="279">
        <f>IF(W$107=0,0,W$107/CHI!W$11*1000)</f>
        <v>19.762070383499367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0</v>
      </c>
      <c r="C240" s="322">
        <f t="shared" si="58"/>
        <v>0</v>
      </c>
      <c r="D240" s="322">
        <f t="shared" si="58"/>
        <v>0</v>
      </c>
      <c r="E240" s="322">
        <f t="shared" si="58"/>
        <v>0</v>
      </c>
      <c r="F240" s="322">
        <f t="shared" si="58"/>
        <v>0</v>
      </c>
      <c r="G240" s="322">
        <f t="shared" si="58"/>
        <v>0</v>
      </c>
      <c r="H240" s="322">
        <f t="shared" si="58"/>
        <v>0</v>
      </c>
      <c r="I240" s="322">
        <f t="shared" si="58"/>
        <v>0</v>
      </c>
      <c r="J240" s="322">
        <f t="shared" si="58"/>
        <v>0</v>
      </c>
      <c r="K240" s="322">
        <f t="shared" si="58"/>
        <v>0</v>
      </c>
      <c r="L240" s="322">
        <f t="shared" si="58"/>
        <v>0</v>
      </c>
      <c r="M240" s="322">
        <f t="shared" si="58"/>
        <v>0</v>
      </c>
      <c r="N240" s="322">
        <f t="shared" si="58"/>
        <v>0</v>
      </c>
      <c r="O240" s="322">
        <f t="shared" si="58"/>
        <v>0</v>
      </c>
      <c r="P240" s="322">
        <f t="shared" si="58"/>
        <v>0</v>
      </c>
      <c r="Q240" s="322">
        <f t="shared" si="58"/>
        <v>0</v>
      </c>
      <c r="R240" s="322">
        <f t="shared" si="58"/>
        <v>0</v>
      </c>
      <c r="S240" s="322">
        <f t="shared" si="58"/>
        <v>243.77056270269833</v>
      </c>
      <c r="T240" s="322">
        <f t="shared" si="58"/>
        <v>332.71672812053095</v>
      </c>
      <c r="U240" s="322">
        <f t="shared" si="58"/>
        <v>412.70256482314733</v>
      </c>
      <c r="V240" s="322">
        <f t="shared" si="58"/>
        <v>422.57660505995921</v>
      </c>
      <c r="W240" s="322">
        <f t="shared" si="58"/>
        <v>365.39494554575356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0</v>
      </c>
      <c r="C241" s="275">
        <f>IF(C$111=0,0,C$111/CHI!C$12*1000)</f>
        <v>0</v>
      </c>
      <c r="D241" s="275">
        <f>IF(D$111=0,0,D$111/CHI!D$12*1000)</f>
        <v>0</v>
      </c>
      <c r="E241" s="275">
        <f>IF(E$111=0,0,E$111/CHI!E$12*1000)</f>
        <v>0</v>
      </c>
      <c r="F241" s="275">
        <f>IF(F$111=0,0,F$111/CHI!F$12*1000)</f>
        <v>0</v>
      </c>
      <c r="G241" s="275">
        <f>IF(G$111=0,0,G$111/CHI!G$12*1000)</f>
        <v>0</v>
      </c>
      <c r="H241" s="275">
        <f>IF(H$111=0,0,H$111/CHI!H$12*1000)</f>
        <v>0</v>
      </c>
      <c r="I241" s="275">
        <f>IF(I$111=0,0,I$111/CHI!I$12*1000)</f>
        <v>0</v>
      </c>
      <c r="J241" s="275">
        <f>IF(J$111=0,0,J$111/CHI!J$12*1000)</f>
        <v>0</v>
      </c>
      <c r="K241" s="275">
        <f>IF(K$111=0,0,K$111/CHI!K$12*1000)</f>
        <v>0</v>
      </c>
      <c r="L241" s="275">
        <f>IF(L$111=0,0,L$111/CHI!L$12*1000)</f>
        <v>0</v>
      </c>
      <c r="M241" s="275">
        <f>IF(M$111=0,0,M$111/CHI!M$12*1000)</f>
        <v>0</v>
      </c>
      <c r="N241" s="275">
        <f>IF(N$111=0,0,N$111/CHI!N$12*1000)</f>
        <v>0</v>
      </c>
      <c r="O241" s="275">
        <f>IF(O$111=0,0,O$111/CHI!O$12*1000)</f>
        <v>0</v>
      </c>
      <c r="P241" s="275">
        <f>IF(P$111=0,0,P$111/CHI!P$12*1000)</f>
        <v>0</v>
      </c>
      <c r="Q241" s="275">
        <f>IF(Q$111=0,0,Q$111/CHI!Q$12*1000)</f>
        <v>0</v>
      </c>
      <c r="R241" s="275">
        <f>IF(R$111=0,0,R$111/CHI!R$12*1000)</f>
        <v>0</v>
      </c>
      <c r="S241" s="275">
        <f>IF(S$111=0,0,S$111/CHI!S$12*1000)</f>
        <v>3.3845686965146533</v>
      </c>
      <c r="T241" s="275">
        <f>IF(T$111=0,0,T$111/CHI!T$12*1000)</f>
        <v>3.7496510703568151</v>
      </c>
      <c r="U241" s="275">
        <f>IF(U$111=0,0,U$111/CHI!U$12*1000)</f>
        <v>4.9046416535116473</v>
      </c>
      <c r="V241" s="275">
        <f>IF(V$111=0,0,V$111/CHI!V$12*1000)</f>
        <v>5.0103426082479912</v>
      </c>
      <c r="W241" s="275">
        <f>IF(W$111=0,0,W$111/CHI!W$12*1000)</f>
        <v>4.5983307839667882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0</v>
      </c>
      <c r="C242" s="276">
        <f>IF(C$112=0,0,C$112/CHI!C$12*1000)</f>
        <v>0</v>
      </c>
      <c r="D242" s="276">
        <f>IF(D$112=0,0,D$112/CHI!D$12*1000)</f>
        <v>0</v>
      </c>
      <c r="E242" s="276">
        <f>IF(E$112=0,0,E$112/CHI!E$12*1000)</f>
        <v>0</v>
      </c>
      <c r="F242" s="276">
        <f>IF(F$112=0,0,F$112/CHI!F$12*1000)</f>
        <v>0</v>
      </c>
      <c r="G242" s="276">
        <f>IF(G$112=0,0,G$112/CHI!G$12*1000)</f>
        <v>0</v>
      </c>
      <c r="H242" s="276">
        <f>IF(H$112=0,0,H$112/CHI!H$12*1000)</f>
        <v>0</v>
      </c>
      <c r="I242" s="276">
        <f>IF(I$112=0,0,I$112/CHI!I$12*1000)</f>
        <v>0</v>
      </c>
      <c r="J242" s="276">
        <f>IF(J$112=0,0,J$112/CHI!J$12*1000)</f>
        <v>0</v>
      </c>
      <c r="K242" s="276">
        <f>IF(K$112=0,0,K$112/CHI!K$12*1000)</f>
        <v>0</v>
      </c>
      <c r="L242" s="276">
        <f>IF(L$112=0,0,L$112/CHI!L$12*1000)</f>
        <v>0</v>
      </c>
      <c r="M242" s="276">
        <f>IF(M$112=0,0,M$112/CHI!M$12*1000)</f>
        <v>0</v>
      </c>
      <c r="N242" s="276">
        <f>IF(N$112=0,0,N$112/CHI!N$12*1000)</f>
        <v>0</v>
      </c>
      <c r="O242" s="276">
        <f>IF(O$112=0,0,O$112/CHI!O$12*1000)</f>
        <v>0</v>
      </c>
      <c r="P242" s="276">
        <f>IF(P$112=0,0,P$112/CHI!P$12*1000)</f>
        <v>0</v>
      </c>
      <c r="Q242" s="276">
        <f>IF(Q$112=0,0,Q$112/CHI!Q$12*1000)</f>
        <v>0</v>
      </c>
      <c r="R242" s="276">
        <f>IF(R$112=0,0,R$112/CHI!R$12*1000)</f>
        <v>0</v>
      </c>
      <c r="S242" s="276">
        <f>IF(S$112=0,0,S$112/CHI!S$12*1000)</f>
        <v>27.009277967424982</v>
      </c>
      <c r="T242" s="276">
        <f>IF(T$112=0,0,T$112/CHI!T$12*1000)</f>
        <v>29.922680589822477</v>
      </c>
      <c r="U242" s="276">
        <f>IF(U$112=0,0,U$112/CHI!U$12*1000)</f>
        <v>39.139648690458586</v>
      </c>
      <c r="V242" s="276">
        <f>IF(V$112=0,0,V$112/CHI!V$12*1000)</f>
        <v>39.983155418756375</v>
      </c>
      <c r="W242" s="276">
        <f>IF(W$112=0,0,W$112/CHI!W$12*1000)</f>
        <v>36.695249961456476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0</v>
      </c>
      <c r="C243" s="276">
        <f>IF(C$113=0,0,C$113/CHI!C$12*1000)</f>
        <v>0</v>
      </c>
      <c r="D243" s="276">
        <f>IF(D$113=0,0,D$113/CHI!D$12*1000)</f>
        <v>0</v>
      </c>
      <c r="E243" s="276">
        <f>IF(E$113=0,0,E$113/CHI!E$12*1000)</f>
        <v>0</v>
      </c>
      <c r="F243" s="276">
        <f>IF(F$113=0,0,F$113/CHI!F$12*1000)</f>
        <v>0</v>
      </c>
      <c r="G243" s="276">
        <f>IF(G$113=0,0,G$113/CHI!G$12*1000)</f>
        <v>0</v>
      </c>
      <c r="H243" s="276">
        <f>IF(H$113=0,0,H$113/CHI!H$12*1000)</f>
        <v>0</v>
      </c>
      <c r="I243" s="276">
        <f>IF(I$113=0,0,I$113/CHI!I$12*1000)</f>
        <v>0</v>
      </c>
      <c r="J243" s="276">
        <f>IF(J$113=0,0,J$113/CHI!J$12*1000)</f>
        <v>0</v>
      </c>
      <c r="K243" s="276">
        <f>IF(K$113=0,0,K$113/CHI!K$12*1000)</f>
        <v>0</v>
      </c>
      <c r="L243" s="276">
        <f>IF(L$113=0,0,L$113/CHI!L$12*1000)</f>
        <v>0</v>
      </c>
      <c r="M243" s="276">
        <f>IF(M$113=0,0,M$113/CHI!M$12*1000)</f>
        <v>0</v>
      </c>
      <c r="N243" s="276">
        <f>IF(N$113=0,0,N$113/CHI!N$12*1000)</f>
        <v>0</v>
      </c>
      <c r="O243" s="276">
        <f>IF(O$113=0,0,O$113/CHI!O$12*1000)</f>
        <v>0</v>
      </c>
      <c r="P243" s="276">
        <f>IF(P$113=0,0,P$113/CHI!P$12*1000)</f>
        <v>0</v>
      </c>
      <c r="Q243" s="276">
        <f>IF(Q$113=0,0,Q$113/CHI!Q$12*1000)</f>
        <v>0</v>
      </c>
      <c r="R243" s="276">
        <f>IF(R$113=0,0,R$113/CHI!R$12*1000)</f>
        <v>0</v>
      </c>
      <c r="S243" s="276">
        <f>IF(S$113=0,0,S$113/CHI!S$12*1000)</f>
        <v>33.115846626321733</v>
      </c>
      <c r="T243" s="276">
        <f>IF(T$113=0,0,T$113/CHI!T$12*1000)</f>
        <v>36.687944870502868</v>
      </c>
      <c r="U243" s="276">
        <f>IF(U$113=0,0,U$113/CHI!U$12*1000)</f>
        <v>47.988791281446957</v>
      </c>
      <c r="V243" s="276">
        <f>IF(V$113=0,0,V$113/CHI!V$12*1000)</f>
        <v>49.0230077264874</v>
      </c>
      <c r="W243" s="276">
        <f>IF(W$113=0,0,W$113/CHI!W$12*1000)</f>
        <v>44.991734732921692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0</v>
      </c>
      <c r="C244" s="276">
        <f>IF(C$114=0,0,C$114/CHI!C$12*1000)</f>
        <v>0</v>
      </c>
      <c r="D244" s="276">
        <f>IF(D$114=0,0,D$114/CHI!D$12*1000)</f>
        <v>0</v>
      </c>
      <c r="E244" s="276">
        <f>IF(E$114=0,0,E$114/CHI!E$12*1000)</f>
        <v>0</v>
      </c>
      <c r="F244" s="276">
        <f>IF(F$114=0,0,F$114/CHI!F$12*1000)</f>
        <v>0</v>
      </c>
      <c r="G244" s="276">
        <f>IF(G$114=0,0,G$114/CHI!G$12*1000)</f>
        <v>0</v>
      </c>
      <c r="H244" s="276">
        <f>IF(H$114=0,0,H$114/CHI!H$12*1000)</f>
        <v>0</v>
      </c>
      <c r="I244" s="276">
        <f>IF(I$114=0,0,I$114/CHI!I$12*1000)</f>
        <v>0</v>
      </c>
      <c r="J244" s="276">
        <f>IF(J$114=0,0,J$114/CHI!J$12*1000)</f>
        <v>0</v>
      </c>
      <c r="K244" s="276">
        <f>IF(K$114=0,0,K$114/CHI!K$12*1000)</f>
        <v>0</v>
      </c>
      <c r="L244" s="276">
        <f>IF(L$114=0,0,L$114/CHI!L$12*1000)</f>
        <v>0</v>
      </c>
      <c r="M244" s="276">
        <f>IF(M$114=0,0,M$114/CHI!M$12*1000)</f>
        <v>0</v>
      </c>
      <c r="N244" s="276">
        <f>IF(N$114=0,0,N$114/CHI!N$12*1000)</f>
        <v>0</v>
      </c>
      <c r="O244" s="276">
        <f>IF(O$114=0,0,O$114/CHI!O$12*1000)</f>
        <v>0</v>
      </c>
      <c r="P244" s="276">
        <f>IF(P$114=0,0,P$114/CHI!P$12*1000)</f>
        <v>0</v>
      </c>
      <c r="Q244" s="276">
        <f>IF(Q$114=0,0,Q$114/CHI!Q$12*1000)</f>
        <v>0</v>
      </c>
      <c r="R244" s="276">
        <f>IF(R$114=0,0,R$114/CHI!R$12*1000)</f>
        <v>0</v>
      </c>
      <c r="S244" s="276">
        <f>IF(S$114=0,0,S$114/CHI!S$12*1000)</f>
        <v>61.321595816786427</v>
      </c>
      <c r="T244" s="276">
        <f>IF(T$114=0,0,T$114/CHI!T$12*1000)</f>
        <v>67.936156127420958</v>
      </c>
      <c r="U244" s="276">
        <f>IF(U$114=0,0,U$114/CHI!U$12*1000)</f>
        <v>88.862268747132205</v>
      </c>
      <c r="V244" s="276">
        <f>IF(V$114=0,0,V$114/CHI!V$12*1000)</f>
        <v>90.777358025853431</v>
      </c>
      <c r="W244" s="276">
        <f>IF(W$114=0,0,W$114/CHI!W$12*1000)</f>
        <v>83.312530207075099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0</v>
      </c>
      <c r="C245" s="277">
        <f>IF(C$115=0,0,C$115/CHI!C$12*1000)</f>
        <v>0</v>
      </c>
      <c r="D245" s="277">
        <f>IF(D$115=0,0,D$115/CHI!D$12*1000)</f>
        <v>0</v>
      </c>
      <c r="E245" s="277">
        <f>IF(E$115=0,0,E$115/CHI!E$12*1000)</f>
        <v>0</v>
      </c>
      <c r="F245" s="277">
        <f>IF(F$115=0,0,F$115/CHI!F$12*1000)</f>
        <v>0</v>
      </c>
      <c r="G245" s="277">
        <f>IF(G$115=0,0,G$115/CHI!G$12*1000)</f>
        <v>0</v>
      </c>
      <c r="H245" s="277">
        <f>IF(H$115=0,0,H$115/CHI!H$12*1000)</f>
        <v>0</v>
      </c>
      <c r="I245" s="277">
        <f>IF(I$115=0,0,I$115/CHI!I$12*1000)</f>
        <v>0</v>
      </c>
      <c r="J245" s="277">
        <f>IF(J$115=0,0,J$115/CHI!J$12*1000)</f>
        <v>0</v>
      </c>
      <c r="K245" s="277">
        <f>IF(K$115=0,0,K$115/CHI!K$12*1000)</f>
        <v>0</v>
      </c>
      <c r="L245" s="277">
        <f>IF(L$115=0,0,L$115/CHI!L$12*1000)</f>
        <v>0</v>
      </c>
      <c r="M245" s="277">
        <f>IF(M$115=0,0,M$115/CHI!M$12*1000)</f>
        <v>0</v>
      </c>
      <c r="N245" s="277">
        <f>IF(N$115=0,0,N$115/CHI!N$12*1000)</f>
        <v>0</v>
      </c>
      <c r="O245" s="277">
        <f>IF(O$115=0,0,O$115/CHI!O$12*1000)</f>
        <v>0</v>
      </c>
      <c r="P245" s="277">
        <f>IF(P$115=0,0,P$115/CHI!P$12*1000)</f>
        <v>0</v>
      </c>
      <c r="Q245" s="277">
        <f>IF(Q$115=0,0,Q$115/CHI!Q$12*1000)</f>
        <v>0</v>
      </c>
      <c r="R245" s="277">
        <f>IF(R$115=0,0,R$115/CHI!R$12*1000)</f>
        <v>0</v>
      </c>
      <c r="S245" s="277">
        <f>IF(S$115=0,0,S$115/CHI!S$12*1000)</f>
        <v>9.4767923502410305</v>
      </c>
      <c r="T245" s="277">
        <f>IF(T$115=0,0,T$115/CHI!T$12*1000)</f>
        <v>10.353975854979762</v>
      </c>
      <c r="U245" s="277">
        <f>IF(U$115=0,0,U$115/CHI!U$12*1000)</f>
        <v>13.052658634054595</v>
      </c>
      <c r="V245" s="277">
        <f>IF(V$115=0,0,V$115/CHI!V$12*1000)</f>
        <v>13.155389507819763</v>
      </c>
      <c r="W245" s="277">
        <f>IF(W$115=0,0,W$115/CHI!W$12*1000)</f>
        <v>11.706442468422198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0</v>
      </c>
      <c r="C246" s="278">
        <f>IF(C$121=0,0,C$121/CHI!C$12*1000)</f>
        <v>0</v>
      </c>
      <c r="D246" s="278">
        <f>IF(D$121=0,0,D$121/CHI!D$12*1000)</f>
        <v>0</v>
      </c>
      <c r="E246" s="278">
        <f>IF(E$121=0,0,E$121/CHI!E$12*1000)</f>
        <v>0</v>
      </c>
      <c r="F246" s="278">
        <f>IF(F$121=0,0,F$121/CHI!F$12*1000)</f>
        <v>0</v>
      </c>
      <c r="G246" s="278">
        <f>IF(G$121=0,0,G$121/CHI!G$12*1000)</f>
        <v>0</v>
      </c>
      <c r="H246" s="278">
        <f>IF(H$121=0,0,H$121/CHI!H$12*1000)</f>
        <v>0</v>
      </c>
      <c r="I246" s="278">
        <f>IF(I$121=0,0,I$121/CHI!I$12*1000)</f>
        <v>0</v>
      </c>
      <c r="J246" s="278">
        <f>IF(J$121=0,0,J$121/CHI!J$12*1000)</f>
        <v>0</v>
      </c>
      <c r="K246" s="278">
        <f>IF(K$121=0,0,K$121/CHI!K$12*1000)</f>
        <v>0</v>
      </c>
      <c r="L246" s="278">
        <f>IF(L$121=0,0,L$121/CHI!L$12*1000)</f>
        <v>0</v>
      </c>
      <c r="M246" s="278">
        <f>IF(M$121=0,0,M$121/CHI!M$12*1000)</f>
        <v>0</v>
      </c>
      <c r="N246" s="278">
        <f>IF(N$121=0,0,N$121/CHI!N$12*1000)</f>
        <v>0</v>
      </c>
      <c r="O246" s="278">
        <f>IF(O$121=0,0,O$121/CHI!O$12*1000)</f>
        <v>0</v>
      </c>
      <c r="P246" s="278">
        <f>IF(P$121=0,0,P$121/CHI!P$12*1000)</f>
        <v>0</v>
      </c>
      <c r="Q246" s="278">
        <f>IF(Q$121=0,0,Q$121/CHI!Q$12*1000)</f>
        <v>0</v>
      </c>
      <c r="R246" s="278">
        <f>IF(R$121=0,0,R$121/CHI!R$12*1000)</f>
        <v>0</v>
      </c>
      <c r="S246" s="278">
        <f>IF(S$121=0,0,S$121/CHI!S$12*1000)</f>
        <v>9.7393503022469338E-2</v>
      </c>
      <c r="T246" s="278">
        <f>IF(T$121=0,0,T$121/CHI!T$12*1000)</f>
        <v>57.538897810347876</v>
      </c>
      <c r="U246" s="278">
        <f>IF(U$121=0,0,U$121/CHI!U$12*1000)</f>
        <v>61.635467919108748</v>
      </c>
      <c r="V246" s="278">
        <f>IF(V$121=0,0,V$121/CHI!V$12*1000)</f>
        <v>63.673030520669734</v>
      </c>
      <c r="W246" s="278">
        <f>IF(W$121=0,0,W$121/CHI!W$12*1000)</f>
        <v>44.152650311426996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0</v>
      </c>
      <c r="C247" s="278">
        <f>IF(C$134=0,0,C$134/CHI!C$12*1000)</f>
        <v>0</v>
      </c>
      <c r="D247" s="278">
        <f>IF(D$134=0,0,D$134/CHI!D$12*1000)</f>
        <v>0</v>
      </c>
      <c r="E247" s="278">
        <f>IF(E$134=0,0,E$134/CHI!E$12*1000)</f>
        <v>0</v>
      </c>
      <c r="F247" s="278">
        <f>IF(F$134=0,0,F$134/CHI!F$12*1000)</f>
        <v>0</v>
      </c>
      <c r="G247" s="278">
        <f>IF(G$134=0,0,G$134/CHI!G$12*1000)</f>
        <v>0</v>
      </c>
      <c r="H247" s="278">
        <f>IF(H$134=0,0,H$134/CHI!H$12*1000)</f>
        <v>0</v>
      </c>
      <c r="I247" s="278">
        <f>IF(I$134=0,0,I$134/CHI!I$12*1000)</f>
        <v>0</v>
      </c>
      <c r="J247" s="278">
        <f>IF(J$134=0,0,J$134/CHI!J$12*1000)</f>
        <v>0</v>
      </c>
      <c r="K247" s="278">
        <f>IF(K$134=0,0,K$134/CHI!K$12*1000)</f>
        <v>0</v>
      </c>
      <c r="L247" s="278">
        <f>IF(L$134=0,0,L$134/CHI!L$12*1000)</f>
        <v>0</v>
      </c>
      <c r="M247" s="278">
        <f>IF(M$134=0,0,M$134/CHI!M$12*1000)</f>
        <v>0</v>
      </c>
      <c r="N247" s="278">
        <f>IF(N$134=0,0,N$134/CHI!N$12*1000)</f>
        <v>0</v>
      </c>
      <c r="O247" s="278">
        <f>IF(O$134=0,0,O$134/CHI!O$12*1000)</f>
        <v>0</v>
      </c>
      <c r="P247" s="278">
        <f>IF(P$134=0,0,P$134/CHI!P$12*1000)</f>
        <v>0</v>
      </c>
      <c r="Q247" s="278">
        <f>IF(Q$134=0,0,Q$134/CHI!Q$12*1000)</f>
        <v>0</v>
      </c>
      <c r="R247" s="278">
        <f>IF(R$134=0,0,R$134/CHI!R$12*1000)</f>
        <v>0</v>
      </c>
      <c r="S247" s="278">
        <f>IF(S$134=0,0,S$134/CHI!S$12*1000)</f>
        <v>32.349924836883126</v>
      </c>
      <c r="T247" s="278">
        <f>IF(T$134=0,0,T$134/CHI!T$12*1000)</f>
        <v>34.745907650274226</v>
      </c>
      <c r="U247" s="278">
        <f>IF(U$134=0,0,U$134/CHI!U$12*1000)</f>
        <v>38.599018262155838</v>
      </c>
      <c r="V247" s="278">
        <f>IF(V$134=0,0,V$134/CHI!V$12*1000)</f>
        <v>39.800235788680325</v>
      </c>
      <c r="W247" s="278">
        <f>IF(W$134=0,0,W$134/CHI!W$12*1000)</f>
        <v>30.353191853181034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0</v>
      </c>
      <c r="C248" s="278">
        <f>IF(C$142=0,0,C$142/CHI!C$12*1000)</f>
        <v>0</v>
      </c>
      <c r="D248" s="278">
        <f>IF(D$142=0,0,D$142/CHI!D$12*1000)</f>
        <v>0</v>
      </c>
      <c r="E248" s="278">
        <f>IF(E$142=0,0,E$142/CHI!E$12*1000)</f>
        <v>0</v>
      </c>
      <c r="F248" s="278">
        <f>IF(F$142=0,0,F$142/CHI!F$12*1000)</f>
        <v>0</v>
      </c>
      <c r="G248" s="278">
        <f>IF(G$142=0,0,G$142/CHI!G$12*1000)</f>
        <v>0</v>
      </c>
      <c r="H248" s="278">
        <f>IF(H$142=0,0,H$142/CHI!H$12*1000)</f>
        <v>0</v>
      </c>
      <c r="I248" s="278">
        <f>IF(I$142=0,0,I$142/CHI!I$12*1000)</f>
        <v>0</v>
      </c>
      <c r="J248" s="278">
        <f>IF(J$142=0,0,J$142/CHI!J$12*1000)</f>
        <v>0</v>
      </c>
      <c r="K248" s="278">
        <f>IF(K$142=0,0,K$142/CHI!K$12*1000)</f>
        <v>0</v>
      </c>
      <c r="L248" s="278">
        <f>IF(L$142=0,0,L$142/CHI!L$12*1000)</f>
        <v>0</v>
      </c>
      <c r="M248" s="278">
        <f>IF(M$142=0,0,M$142/CHI!M$12*1000)</f>
        <v>0</v>
      </c>
      <c r="N248" s="278">
        <f>IF(N$142=0,0,N$142/CHI!N$12*1000)</f>
        <v>0</v>
      </c>
      <c r="O248" s="278">
        <f>IF(O$142=0,0,O$142/CHI!O$12*1000)</f>
        <v>0</v>
      </c>
      <c r="P248" s="278">
        <f>IF(P$142=0,0,P$142/CHI!P$12*1000)</f>
        <v>0</v>
      </c>
      <c r="Q248" s="278">
        <f>IF(Q$142=0,0,Q$142/CHI!Q$12*1000)</f>
        <v>0</v>
      </c>
      <c r="R248" s="278">
        <f>IF(R$142=0,0,R$142/CHI!R$12*1000)</f>
        <v>0</v>
      </c>
      <c r="S248" s="278">
        <f>IF(S$142=0,0,S$142/CHI!S$12*1000)</f>
        <v>19.701930924535677</v>
      </c>
      <c r="T248" s="278">
        <f>IF(T$142=0,0,T$142/CHI!T$12*1000)</f>
        <v>28.286090973897178</v>
      </c>
      <c r="U248" s="278">
        <f>IF(U$142=0,0,U$142/CHI!U$12*1000)</f>
        <v>35.466395717918701</v>
      </c>
      <c r="V248" s="278">
        <f>IF(V$142=0,0,V$142/CHI!V$12*1000)</f>
        <v>36.310504505446289</v>
      </c>
      <c r="W248" s="278">
        <f>IF(W$142=0,0,W$142/CHI!W$12*1000)</f>
        <v>31.718114156024011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0</v>
      </c>
      <c r="C249" s="279">
        <f>IF(C$156=0,0,C$156/CHI!C$12*1000)</f>
        <v>0</v>
      </c>
      <c r="D249" s="279">
        <f>IF(D$156=0,0,D$156/CHI!D$12*1000)</f>
        <v>0</v>
      </c>
      <c r="E249" s="279">
        <f>IF(E$156=0,0,E$156/CHI!E$12*1000)</f>
        <v>0</v>
      </c>
      <c r="F249" s="279">
        <f>IF(F$156=0,0,F$156/CHI!F$12*1000)</f>
        <v>0</v>
      </c>
      <c r="G249" s="279">
        <f>IF(G$156=0,0,G$156/CHI!G$12*1000)</f>
        <v>0</v>
      </c>
      <c r="H249" s="279">
        <f>IF(H$156=0,0,H$156/CHI!H$12*1000)</f>
        <v>0</v>
      </c>
      <c r="I249" s="279">
        <f>IF(I$156=0,0,I$156/CHI!I$12*1000)</f>
        <v>0</v>
      </c>
      <c r="J249" s="279">
        <f>IF(J$156=0,0,J$156/CHI!J$12*1000)</f>
        <v>0</v>
      </c>
      <c r="K249" s="279">
        <f>IF(K$156=0,0,K$156/CHI!K$12*1000)</f>
        <v>0</v>
      </c>
      <c r="L249" s="279">
        <f>IF(L$156=0,0,L$156/CHI!L$12*1000)</f>
        <v>0</v>
      </c>
      <c r="M249" s="279">
        <f>IF(M$156=0,0,M$156/CHI!M$12*1000)</f>
        <v>0</v>
      </c>
      <c r="N249" s="279">
        <f>IF(N$156=0,0,N$156/CHI!N$12*1000)</f>
        <v>0</v>
      </c>
      <c r="O249" s="279">
        <f>IF(O$156=0,0,O$156/CHI!O$12*1000)</f>
        <v>0</v>
      </c>
      <c r="P249" s="279">
        <f>IF(P$156=0,0,P$156/CHI!P$12*1000)</f>
        <v>0</v>
      </c>
      <c r="Q249" s="279">
        <f>IF(Q$156=0,0,Q$156/CHI!Q$12*1000)</f>
        <v>0</v>
      </c>
      <c r="R249" s="279">
        <f>IF(R$156=0,0,R$156/CHI!R$12*1000)</f>
        <v>0</v>
      </c>
      <c r="S249" s="279">
        <f>IF(S$156=0,0,S$156/CHI!S$12*1000)</f>
        <v>57.313231980968219</v>
      </c>
      <c r="T249" s="279">
        <f>IF(T$156=0,0,T$156/CHI!T$12*1000)</f>
        <v>63.495423172928781</v>
      </c>
      <c r="U249" s="279">
        <f>IF(U$156=0,0,U$156/CHI!U$12*1000)</f>
        <v>83.053673917360072</v>
      </c>
      <c r="V249" s="279">
        <f>IF(V$156=0,0,V$156/CHI!V$12*1000)</f>
        <v>84.843580957997901</v>
      </c>
      <c r="W249" s="279">
        <f>IF(W$156=0,0,W$156/CHI!W$12*1000)</f>
        <v>77.866701071279266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MT: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1136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1137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1138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1139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1141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0</v>
      </c>
      <c r="C16" s="316">
        <f>CHI_fec!C16</f>
        <v>0</v>
      </c>
      <c r="D16" s="316">
        <f>CHI_fec!D16</f>
        <v>0</v>
      </c>
      <c r="E16" s="316">
        <f>CHI_fec!E16</f>
        <v>0</v>
      </c>
      <c r="F16" s="316">
        <f>CHI_fec!F16</f>
        <v>0</v>
      </c>
      <c r="G16" s="316">
        <f>CHI_fec!G16</f>
        <v>0</v>
      </c>
      <c r="H16" s="316">
        <f>CHI_fec!H16</f>
        <v>0</v>
      </c>
      <c r="I16" s="316">
        <f>CHI_fec!I16</f>
        <v>0</v>
      </c>
      <c r="J16" s="316">
        <f>CHI_fec!J16</f>
        <v>0</v>
      </c>
      <c r="K16" s="316">
        <f>CHI_fec!K16</f>
        <v>0</v>
      </c>
      <c r="L16" s="316">
        <f>CHI_fec!L16</f>
        <v>0</v>
      </c>
      <c r="M16" s="316">
        <f>CHI_fec!M16</f>
        <v>0</v>
      </c>
      <c r="N16" s="316">
        <f>CHI_fec!N16</f>
        <v>0</v>
      </c>
      <c r="O16" s="316">
        <f>CHI_fec!O16</f>
        <v>0</v>
      </c>
      <c r="P16" s="316">
        <f>CHI_fec!P16</f>
        <v>0</v>
      </c>
      <c r="Q16" s="316">
        <f>CHI_fec!Q16</f>
        <v>0</v>
      </c>
      <c r="R16" s="316">
        <f>CHI_fec!R16</f>
        <v>0</v>
      </c>
      <c r="S16" s="316">
        <f>CHI_fec!S16</f>
        <v>0</v>
      </c>
      <c r="T16" s="316">
        <f>CHI_fec!T16</f>
        <v>0</v>
      </c>
      <c r="U16" s="316">
        <f>CHI_fec!U16</f>
        <v>0</v>
      </c>
      <c r="V16" s="316">
        <f>CHI_fec!V16</f>
        <v>0</v>
      </c>
      <c r="W16" s="316">
        <f>CHI_fec!W16</f>
        <v>0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0</v>
      </c>
      <c r="H22" s="317">
        <f>CHI_fec!H22</f>
        <v>0</v>
      </c>
      <c r="I22" s="317">
        <f>CHI_fec!I22</f>
        <v>0</v>
      </c>
      <c r="J22" s="317">
        <f>CHI_fec!J22</f>
        <v>0</v>
      </c>
      <c r="K22" s="317">
        <f>CHI_fec!K22</f>
        <v>0</v>
      </c>
      <c r="L22" s="317">
        <f>CHI_fec!L22</f>
        <v>0</v>
      </c>
      <c r="M22" s="317">
        <f>CHI_fec!M22</f>
        <v>0</v>
      </c>
      <c r="N22" s="317">
        <f>CHI_fec!N22</f>
        <v>0</v>
      </c>
      <c r="O22" s="317">
        <f>CHI_fec!O22</f>
        <v>0</v>
      </c>
      <c r="P22" s="317">
        <f>CHI_fec!P22</f>
        <v>0</v>
      </c>
      <c r="Q22" s="317">
        <f>CHI_fec!Q22</f>
        <v>0</v>
      </c>
      <c r="R22" s="317">
        <f>CHI_fec!R22</f>
        <v>0</v>
      </c>
      <c r="S22" s="317">
        <f>CHI_fec!S22</f>
        <v>0</v>
      </c>
      <c r="T22" s="317">
        <f>CHI_fec!T22</f>
        <v>0</v>
      </c>
      <c r="U22" s="317">
        <f>CHI_fec!U22</f>
        <v>0</v>
      </c>
      <c r="V22" s="317">
        <f>CHI_fec!V22</f>
        <v>0</v>
      </c>
      <c r="W22" s="317">
        <f>CHI_fec!W22</f>
        <v>0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0</v>
      </c>
      <c r="L24" s="317">
        <f>CHI_fec!L24</f>
        <v>0</v>
      </c>
      <c r="M24" s="317">
        <f>CHI_fec!M24</f>
        <v>0</v>
      </c>
      <c r="N24" s="317">
        <f>CHI_fec!N24</f>
        <v>0</v>
      </c>
      <c r="O24" s="317">
        <f>CHI_fec!O24</f>
        <v>0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1150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1156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1157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1161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1163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1165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1170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1176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1177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0</v>
      </c>
      <c r="C61" s="225">
        <v>0</v>
      </c>
      <c r="D61" s="225">
        <v>0</v>
      </c>
      <c r="E61" s="225">
        <v>0</v>
      </c>
      <c r="F61" s="225">
        <v>0</v>
      </c>
      <c r="G61" s="225">
        <v>0</v>
      </c>
      <c r="H61" s="225">
        <v>0</v>
      </c>
      <c r="I61" s="225">
        <v>0</v>
      </c>
      <c r="J61" s="225">
        <v>0</v>
      </c>
      <c r="K61" s="225">
        <v>0</v>
      </c>
      <c r="L61" s="225">
        <v>1.892427235002593</v>
      </c>
      <c r="M61" s="225">
        <v>1.892427235002593</v>
      </c>
      <c r="N61" s="225">
        <v>1.9920286684237809</v>
      </c>
      <c r="O61" s="225">
        <v>1.9920286684237809</v>
      </c>
      <c r="P61" s="225">
        <v>2.0418293851343772</v>
      </c>
      <c r="Q61" s="225">
        <v>2.0418293851343772</v>
      </c>
      <c r="R61" s="225">
        <v>2.2410322519767538</v>
      </c>
      <c r="S61" s="225">
        <v>1.628915042647934</v>
      </c>
      <c r="T61" s="225">
        <v>2.483678675765598</v>
      </c>
      <c r="U61" s="225">
        <v>2.1949063965983528</v>
      </c>
      <c r="V61" s="225">
        <v>2.2240131234424401</v>
      </c>
      <c r="W61" s="225">
        <v>2.7445609553927608</v>
      </c>
      <c r="DA61" s="89" t="s">
        <v>1179</v>
      </c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2.82142079273725E-2</v>
      </c>
      <c r="M62" s="261">
        <v>2.82142079273725E-2</v>
      </c>
      <c r="N62" s="261">
        <v>2.9699166239339461E-2</v>
      </c>
      <c r="O62" s="261">
        <v>2.9699166239339461E-2</v>
      </c>
      <c r="P62" s="261">
        <v>3.0441645395322969E-2</v>
      </c>
      <c r="Q62" s="261">
        <v>3.0441645395322969E-2</v>
      </c>
      <c r="R62" s="261">
        <v>3.3411562019256907E-2</v>
      </c>
      <c r="S62" s="261">
        <v>2.428550322001187E-2</v>
      </c>
      <c r="T62" s="261">
        <v>2.3251311094300269E-2</v>
      </c>
      <c r="U62" s="261">
        <v>2.276703118929628E-2</v>
      </c>
      <c r="V62" s="261">
        <v>2.281259653163567E-2</v>
      </c>
      <c r="W62" s="261">
        <v>3.1785224094569131E-2</v>
      </c>
      <c r="DA62" s="67" t="s">
        <v>1180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5.9560174598061198E-2</v>
      </c>
      <c r="M63" s="226">
        <v>5.9560174598061198E-2</v>
      </c>
      <c r="N63" s="226">
        <v>6.2694920629538103E-2</v>
      </c>
      <c r="O63" s="226">
        <v>6.2694920629538103E-2</v>
      </c>
      <c r="P63" s="226">
        <v>6.4262293645276566E-2</v>
      </c>
      <c r="Q63" s="226">
        <v>6.4262293645276566E-2</v>
      </c>
      <c r="R63" s="226">
        <v>7.0531785708230363E-2</v>
      </c>
      <c r="S63" s="226">
        <v>5.1266681514117139E-2</v>
      </c>
      <c r="T63" s="226">
        <v>4.9083502608869033E-2</v>
      </c>
      <c r="U63" s="226">
        <v>4.8061188044142708E-2</v>
      </c>
      <c r="V63" s="226">
        <v>4.8157376452207898E-2</v>
      </c>
      <c r="W63" s="226">
        <v>6.7098587406183505E-2</v>
      </c>
      <c r="DA63" s="174" t="s">
        <v>1181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0.35456863410625222</v>
      </c>
      <c r="M64" s="226">
        <v>0.35456863410625222</v>
      </c>
      <c r="N64" s="226">
        <v>0.373230141164476</v>
      </c>
      <c r="O64" s="226">
        <v>0.373230141164476</v>
      </c>
      <c r="P64" s="226">
        <v>0.38256089469358801</v>
      </c>
      <c r="Q64" s="226">
        <v>0.38256089469358801</v>
      </c>
      <c r="R64" s="226">
        <v>0.41988390881003562</v>
      </c>
      <c r="S64" s="226">
        <v>0.3051965069325448</v>
      </c>
      <c r="T64" s="226">
        <v>0.29219978945031289</v>
      </c>
      <c r="U64" s="226">
        <v>0.28611383215941982</v>
      </c>
      <c r="V64" s="226">
        <v>0.28668645291976319</v>
      </c>
      <c r="W64" s="226">
        <v>0.3994456807358639</v>
      </c>
      <c r="DA64" s="174" t="s">
        <v>1182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0.41962090172155658</v>
      </c>
      <c r="M65" s="226">
        <v>0.41962090172155658</v>
      </c>
      <c r="N65" s="226">
        <v>0.44170621233848067</v>
      </c>
      <c r="O65" s="226">
        <v>0.44170621233848067</v>
      </c>
      <c r="P65" s="226">
        <v>0.45274886764694278</v>
      </c>
      <c r="Q65" s="226">
        <v>0.45274886764694278</v>
      </c>
      <c r="R65" s="226">
        <v>0.49691948888079068</v>
      </c>
      <c r="S65" s="226">
        <v>0.36119053159938153</v>
      </c>
      <c r="T65" s="226">
        <v>0.34580932247731277</v>
      </c>
      <c r="U65" s="226">
        <v>0.33860678214917372</v>
      </c>
      <c r="V65" s="226">
        <v>0.33928446093033687</v>
      </c>
      <c r="W65" s="226">
        <v>0.47273148444635249</v>
      </c>
      <c r="DA65" s="174" t="s">
        <v>1183</v>
      </c>
    </row>
    <row r="66" spans="1:105" ht="12" customHeight="1" x14ac:dyDescent="0.25">
      <c r="A66" s="56" t="s">
        <v>96</v>
      </c>
      <c r="B66" s="262">
        <v>0</v>
      </c>
      <c r="C66" s="262">
        <v>0</v>
      </c>
      <c r="D66" s="262">
        <v>0</v>
      </c>
      <c r="E66" s="262">
        <v>0</v>
      </c>
      <c r="F66" s="262">
        <v>0</v>
      </c>
      <c r="G66" s="262">
        <v>0</v>
      </c>
      <c r="H66" s="262">
        <v>0</v>
      </c>
      <c r="I66" s="262">
        <v>0</v>
      </c>
      <c r="J66" s="262">
        <v>0</v>
      </c>
      <c r="K66" s="262">
        <v>0</v>
      </c>
      <c r="L66" s="262">
        <v>0.13931863687419019</v>
      </c>
      <c r="M66" s="262">
        <v>0.13931863687419019</v>
      </c>
      <c r="N66" s="262">
        <v>0.14665119670967369</v>
      </c>
      <c r="O66" s="262">
        <v>0.14665119670967369</v>
      </c>
      <c r="P66" s="262">
        <v>0.15031747662741571</v>
      </c>
      <c r="Q66" s="262">
        <v>0.15031747662741571</v>
      </c>
      <c r="R66" s="262">
        <v>0.16498259629838299</v>
      </c>
      <c r="S66" s="262">
        <v>0.1199191277361121</v>
      </c>
      <c r="T66" s="262">
        <v>0.10276971046130259</v>
      </c>
      <c r="U66" s="262">
        <v>0.1017506256708194</v>
      </c>
      <c r="V66" s="262">
        <v>9.8618487728291016E-2</v>
      </c>
      <c r="W66" s="262">
        <v>0.13798501833094509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2.7348181872447051E-2</v>
      </c>
      <c r="U67" s="228">
        <v>1.334143443855521E-2</v>
      </c>
      <c r="V67" s="228">
        <v>1.834252160431759E-2</v>
      </c>
      <c r="W67" s="228">
        <v>1.2339686843471739E-2</v>
      </c>
      <c r="DA67" s="69" t="s">
        <v>1185</v>
      </c>
    </row>
    <row r="68" spans="1:105" ht="12" customHeight="1" x14ac:dyDescent="0.25">
      <c r="A68" s="37" t="s">
        <v>162</v>
      </c>
      <c r="B68" s="228">
        <v>0</v>
      </c>
      <c r="C68" s="228">
        <v>0</v>
      </c>
      <c r="D68" s="228">
        <v>0</v>
      </c>
      <c r="E68" s="228">
        <v>0</v>
      </c>
      <c r="F68" s="228">
        <v>0</v>
      </c>
      <c r="G68" s="228">
        <v>0</v>
      </c>
      <c r="H68" s="228">
        <v>0</v>
      </c>
      <c r="I68" s="228">
        <v>0</v>
      </c>
      <c r="J68" s="228">
        <v>0</v>
      </c>
      <c r="K68" s="228">
        <v>0</v>
      </c>
      <c r="L68" s="228">
        <v>0</v>
      </c>
      <c r="M68" s="228">
        <v>0</v>
      </c>
      <c r="N68" s="228">
        <v>0</v>
      </c>
      <c r="O68" s="228">
        <v>0</v>
      </c>
      <c r="P68" s="228">
        <v>0</v>
      </c>
      <c r="Q68" s="228">
        <v>0</v>
      </c>
      <c r="R68" s="228">
        <v>0</v>
      </c>
      <c r="S68" s="228">
        <v>0</v>
      </c>
      <c r="T68" s="228">
        <v>0</v>
      </c>
      <c r="U68" s="228">
        <v>0</v>
      </c>
      <c r="V68" s="228">
        <v>0</v>
      </c>
      <c r="W68" s="228">
        <v>0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0.13931863687419019</v>
      </c>
      <c r="M71" s="228">
        <v>0.13931863687419019</v>
      </c>
      <c r="N71" s="228">
        <v>0.14665119670967369</v>
      </c>
      <c r="O71" s="228">
        <v>0.14665119670967369</v>
      </c>
      <c r="P71" s="228">
        <v>0.15031747662741571</v>
      </c>
      <c r="Q71" s="228">
        <v>0.15031747662741571</v>
      </c>
      <c r="R71" s="228">
        <v>0.16498259629838299</v>
      </c>
      <c r="S71" s="228">
        <v>0.1199191277361121</v>
      </c>
      <c r="T71" s="228">
        <v>7.5421528588855521E-2</v>
      </c>
      <c r="U71" s="228">
        <v>8.840919123226422E-2</v>
      </c>
      <c r="V71" s="228">
        <v>8.0275966123973419E-2</v>
      </c>
      <c r="W71" s="228">
        <v>0.12564533148747339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0</v>
      </c>
      <c r="C72" s="263">
        <f t="shared" si="2"/>
        <v>0</v>
      </c>
      <c r="D72" s="263">
        <f t="shared" si="2"/>
        <v>0</v>
      </c>
      <c r="E72" s="263">
        <f t="shared" si="2"/>
        <v>0</v>
      </c>
      <c r="F72" s="263">
        <f t="shared" si="2"/>
        <v>0</v>
      </c>
      <c r="G72" s="263">
        <f t="shared" si="2"/>
        <v>0</v>
      </c>
      <c r="H72" s="263">
        <f t="shared" si="2"/>
        <v>0</v>
      </c>
      <c r="I72" s="263">
        <f t="shared" si="2"/>
        <v>0</v>
      </c>
      <c r="J72" s="263">
        <f t="shared" si="2"/>
        <v>0</v>
      </c>
      <c r="K72" s="263">
        <f t="shared" si="2"/>
        <v>0</v>
      </c>
      <c r="L72" s="263">
        <f t="shared" si="2"/>
        <v>1.5661402002586299E-3</v>
      </c>
      <c r="M72" s="263">
        <f t="shared" si="2"/>
        <v>1.5661402002586299E-3</v>
      </c>
      <c r="N72" s="263">
        <f t="shared" si="2"/>
        <v>1.648568631851189E-3</v>
      </c>
      <c r="O72" s="263">
        <f t="shared" si="2"/>
        <v>1.648568631851189E-3</v>
      </c>
      <c r="P72" s="263">
        <f t="shared" si="2"/>
        <v>1.6897828476474691E-3</v>
      </c>
      <c r="Q72" s="263">
        <f t="shared" si="2"/>
        <v>1.6897828476474691E-3</v>
      </c>
      <c r="R72" s="263">
        <f t="shared" si="2"/>
        <v>1.854639710832588E-3</v>
      </c>
      <c r="S72" s="263">
        <f t="shared" si="2"/>
        <v>1.348062046408582E-3</v>
      </c>
      <c r="T72" s="263">
        <f t="shared" si="2"/>
        <v>1.0446751234842317</v>
      </c>
      <c r="U72" s="263">
        <f t="shared" si="2"/>
        <v>0.83445125336459203</v>
      </c>
      <c r="V72" s="263">
        <f t="shared" si="2"/>
        <v>0.85885179686316948</v>
      </c>
      <c r="W72" s="263">
        <f t="shared" si="2"/>
        <v>0.90447873745596707</v>
      </c>
      <c r="DA72" s="70"/>
    </row>
    <row r="73" spans="1:105" ht="12" customHeight="1" x14ac:dyDescent="0.25">
      <c r="A73" s="60" t="s">
        <v>1054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1.043384468325411</v>
      </c>
      <c r="U73" s="264">
        <v>0.83318748006009646</v>
      </c>
      <c r="V73" s="264">
        <v>0.85758549427574815</v>
      </c>
      <c r="W73" s="264">
        <v>0.90271437400628685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0.21103003568969761</v>
      </c>
      <c r="U76" s="231">
        <v>0.2268148823163931</v>
      </c>
      <c r="V76" s="231">
        <v>0.15167386210459291</v>
      </c>
      <c r="W76" s="231">
        <v>0.1814461831044791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0.70942382430079032</v>
      </c>
      <c r="U77" s="231">
        <v>0.46434989347321343</v>
      </c>
      <c r="V77" s="231">
        <v>0.70591163217115527</v>
      </c>
      <c r="W77" s="231">
        <v>0.72126819090180783</v>
      </c>
      <c r="DA77" s="73" t="s">
        <v>1194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0.1229306083349231</v>
      </c>
      <c r="U78" s="231">
        <v>0.14202270427048999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1200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1.5661402002586299E-3</v>
      </c>
      <c r="M84" s="264">
        <v>1.5661402002586299E-3</v>
      </c>
      <c r="N84" s="264">
        <v>1.648568631851189E-3</v>
      </c>
      <c r="O84" s="264">
        <v>1.648568631851189E-3</v>
      </c>
      <c r="P84" s="264">
        <v>1.6897828476474691E-3</v>
      </c>
      <c r="Q84" s="264">
        <v>1.6897828476474691E-3</v>
      </c>
      <c r="R84" s="264">
        <v>1.854639710832588E-3</v>
      </c>
      <c r="S84" s="264">
        <v>1.348062046408582E-3</v>
      </c>
      <c r="T84" s="264">
        <v>1.290655158820697E-3</v>
      </c>
      <c r="U84" s="264">
        <v>1.2637733044955099E-3</v>
      </c>
      <c r="V84" s="264">
        <v>1.2663025874213309E-3</v>
      </c>
      <c r="W84" s="264">
        <v>1.764363449680219E-3</v>
      </c>
      <c r="DA84" s="72" t="s">
        <v>1201</v>
      </c>
    </row>
    <row r="85" spans="1:105" ht="12" customHeight="1" x14ac:dyDescent="0.25">
      <c r="A85" s="57" t="s">
        <v>1012</v>
      </c>
      <c r="B85" s="263">
        <v>0</v>
      </c>
      <c r="C85" s="263">
        <v>0</v>
      </c>
      <c r="D85" s="263">
        <v>0</v>
      </c>
      <c r="E85" s="263">
        <v>0</v>
      </c>
      <c r="F85" s="263">
        <v>0</v>
      </c>
      <c r="G85" s="263">
        <v>0</v>
      </c>
      <c r="H85" s="263">
        <v>0</v>
      </c>
      <c r="I85" s="263">
        <v>0</v>
      </c>
      <c r="J85" s="263">
        <v>0</v>
      </c>
      <c r="K85" s="263">
        <v>0</v>
      </c>
      <c r="L85" s="263">
        <v>0.60926361294033327</v>
      </c>
      <c r="M85" s="263">
        <v>0.60926361294033327</v>
      </c>
      <c r="N85" s="263">
        <v>0.64133011888456126</v>
      </c>
      <c r="O85" s="263">
        <v>0.64133011888456126</v>
      </c>
      <c r="P85" s="263">
        <v>0.65736337185667559</v>
      </c>
      <c r="Q85" s="263">
        <v>0.65736337185667559</v>
      </c>
      <c r="R85" s="263">
        <v>0.72149638374513148</v>
      </c>
      <c r="S85" s="263">
        <v>0.5244263270472207</v>
      </c>
      <c r="T85" s="263">
        <v>0.37699258106306971</v>
      </c>
      <c r="U85" s="263">
        <v>0.32267384557630069</v>
      </c>
      <c r="V85" s="263">
        <v>0.32824908005073161</v>
      </c>
      <c r="W85" s="263">
        <v>0.39976435835275548</v>
      </c>
      <c r="DA85" s="70" t="s">
        <v>1202</v>
      </c>
    </row>
    <row r="86" spans="1:105" ht="12" customHeight="1" x14ac:dyDescent="0.25">
      <c r="A86" s="60" t="s">
        <v>1014</v>
      </c>
      <c r="B86" s="264">
        <v>0</v>
      </c>
      <c r="C86" s="264">
        <v>0</v>
      </c>
      <c r="D86" s="264">
        <v>0</v>
      </c>
      <c r="E86" s="264">
        <v>0</v>
      </c>
      <c r="F86" s="264">
        <v>0</v>
      </c>
      <c r="G86" s="264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4">
        <v>0</v>
      </c>
      <c r="O86" s="264">
        <v>0</v>
      </c>
      <c r="P86" s="264">
        <v>0</v>
      </c>
      <c r="Q86" s="264">
        <v>0</v>
      </c>
      <c r="R86" s="264">
        <v>0</v>
      </c>
      <c r="S86" s="264">
        <v>0</v>
      </c>
      <c r="T86" s="264">
        <v>0.31922179876720791</v>
      </c>
      <c r="U86" s="264">
        <v>0.23806805583494961</v>
      </c>
      <c r="V86" s="264">
        <v>0.24330273829743901</v>
      </c>
      <c r="W86" s="264">
        <v>0.22356777896715729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6.529873102454109E-2</v>
      </c>
      <c r="U88" s="297">
        <v>6.5351603743624351E-2</v>
      </c>
      <c r="V88" s="297">
        <v>4.3702214705839237E-2</v>
      </c>
      <c r="W88" s="297">
        <v>4.561746763072743E-2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0.21541943138289399</v>
      </c>
      <c r="U89" s="297">
        <v>0.13129515184539989</v>
      </c>
      <c r="V89" s="297">
        <v>0.19960052359159969</v>
      </c>
      <c r="W89" s="297">
        <v>0.17795031133642991</v>
      </c>
      <c r="DA89" s="122" t="s">
        <v>1206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3.8503636359772803E-2</v>
      </c>
      <c r="U90" s="297">
        <v>4.1421300245925392E-2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0</v>
      </c>
      <c r="C91" s="297">
        <v>0</v>
      </c>
      <c r="D91" s="297">
        <v>0</v>
      </c>
      <c r="E91" s="297">
        <v>0</v>
      </c>
      <c r="F91" s="297">
        <v>0</v>
      </c>
      <c r="G91" s="297">
        <v>0</v>
      </c>
      <c r="H91" s="297">
        <v>0</v>
      </c>
      <c r="I91" s="297">
        <v>0</v>
      </c>
      <c r="J91" s="297">
        <v>0</v>
      </c>
      <c r="K91" s="297">
        <v>0</v>
      </c>
      <c r="L91" s="297">
        <v>0</v>
      </c>
      <c r="M91" s="297">
        <v>0</v>
      </c>
      <c r="N91" s="297">
        <v>0</v>
      </c>
      <c r="O91" s="297">
        <v>0</v>
      </c>
      <c r="P91" s="297">
        <v>0</v>
      </c>
      <c r="Q91" s="297">
        <v>0</v>
      </c>
      <c r="R91" s="297">
        <v>0</v>
      </c>
      <c r="S91" s="297">
        <v>0</v>
      </c>
      <c r="T91" s="297">
        <v>0</v>
      </c>
      <c r="U91" s="297">
        <v>0</v>
      </c>
      <c r="V91" s="297">
        <v>0</v>
      </c>
      <c r="W91" s="297">
        <v>0</v>
      </c>
      <c r="DA91" s="122" t="s">
        <v>1208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0.60926361294033327</v>
      </c>
      <c r="M92" s="264">
        <v>0.60926361294033327</v>
      </c>
      <c r="N92" s="264">
        <v>0.64133011888456126</v>
      </c>
      <c r="O92" s="264">
        <v>0.64133011888456126</v>
      </c>
      <c r="P92" s="264">
        <v>0.65736337185667559</v>
      </c>
      <c r="Q92" s="264">
        <v>0.65736337185667559</v>
      </c>
      <c r="R92" s="264">
        <v>0.72149638374513148</v>
      </c>
      <c r="S92" s="264">
        <v>0.5244263270472207</v>
      </c>
      <c r="T92" s="264">
        <v>5.7770782295861807E-2</v>
      </c>
      <c r="U92" s="264">
        <v>8.4605789741351148E-2</v>
      </c>
      <c r="V92" s="264">
        <v>8.4946341753292631E-2</v>
      </c>
      <c r="W92" s="264">
        <v>0.1761965793855981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0</v>
      </c>
      <c r="C93" s="263">
        <f t="shared" si="3"/>
        <v>0</v>
      </c>
      <c r="D93" s="263">
        <f t="shared" si="3"/>
        <v>0</v>
      </c>
      <c r="E93" s="263">
        <f t="shared" si="3"/>
        <v>0</v>
      </c>
      <c r="F93" s="263">
        <f t="shared" si="3"/>
        <v>0</v>
      </c>
      <c r="G93" s="263">
        <f t="shared" si="3"/>
        <v>0</v>
      </c>
      <c r="H93" s="263">
        <f t="shared" si="3"/>
        <v>0</v>
      </c>
      <c r="I93" s="263">
        <f t="shared" si="3"/>
        <v>0</v>
      </c>
      <c r="J93" s="263">
        <f t="shared" si="3"/>
        <v>0</v>
      </c>
      <c r="K93" s="263">
        <f t="shared" si="3"/>
        <v>0</v>
      </c>
      <c r="L93" s="263">
        <f t="shared" si="3"/>
        <v>0.17024320413612831</v>
      </c>
      <c r="M93" s="263">
        <f t="shared" si="3"/>
        <v>0.17024320413612831</v>
      </c>
      <c r="N93" s="263">
        <f t="shared" si="3"/>
        <v>0.17920337277487189</v>
      </c>
      <c r="O93" s="263">
        <f t="shared" si="3"/>
        <v>0.17920337277487189</v>
      </c>
      <c r="P93" s="263">
        <f t="shared" si="3"/>
        <v>0.18368345709424369</v>
      </c>
      <c r="Q93" s="263">
        <f t="shared" si="3"/>
        <v>0.18368345709424369</v>
      </c>
      <c r="R93" s="263">
        <f t="shared" si="3"/>
        <v>0.2016037943717309</v>
      </c>
      <c r="S93" s="263">
        <f t="shared" si="3"/>
        <v>0.14653758464089231</v>
      </c>
      <c r="T93" s="263">
        <f t="shared" si="3"/>
        <v>0.15818729750668664</v>
      </c>
      <c r="U93" s="263">
        <f t="shared" si="3"/>
        <v>0.15166111572106503</v>
      </c>
      <c r="V93" s="263">
        <f t="shared" si="3"/>
        <v>0.1523543857652091</v>
      </c>
      <c r="W93" s="263">
        <f t="shared" si="3"/>
        <v>0.20726858313496307</v>
      </c>
      <c r="DA93" s="70"/>
    </row>
    <row r="94" spans="1:105" ht="12" customHeight="1" x14ac:dyDescent="0.25">
      <c r="A94" s="60" t="s">
        <v>1024</v>
      </c>
      <c r="B94" s="264">
        <v>0</v>
      </c>
      <c r="C94" s="264">
        <v>0</v>
      </c>
      <c r="D94" s="264">
        <v>0</v>
      </c>
      <c r="E94" s="264">
        <v>0</v>
      </c>
      <c r="F94" s="264">
        <v>0</v>
      </c>
      <c r="G94" s="264">
        <v>0</v>
      </c>
      <c r="H94" s="264">
        <v>0</v>
      </c>
      <c r="I94" s="264">
        <v>0</v>
      </c>
      <c r="J94" s="264">
        <v>0</v>
      </c>
      <c r="K94" s="264">
        <v>0</v>
      </c>
      <c r="L94" s="264">
        <v>0</v>
      </c>
      <c r="M94" s="264">
        <v>0</v>
      </c>
      <c r="N94" s="264">
        <v>0</v>
      </c>
      <c r="O94" s="264">
        <v>0</v>
      </c>
      <c r="P94" s="264">
        <v>0</v>
      </c>
      <c r="Q94" s="264">
        <v>0</v>
      </c>
      <c r="R94" s="264">
        <v>0</v>
      </c>
      <c r="S94" s="264">
        <v>0</v>
      </c>
      <c r="T94" s="264">
        <v>0</v>
      </c>
      <c r="U94" s="264">
        <v>0</v>
      </c>
      <c r="V94" s="264">
        <v>0</v>
      </c>
      <c r="W94" s="264">
        <v>0</v>
      </c>
      <c r="DA94" s="72" t="s">
        <v>1210</v>
      </c>
    </row>
    <row r="95" spans="1:105" ht="12" customHeight="1" x14ac:dyDescent="0.25">
      <c r="A95" s="60" t="s">
        <v>1026</v>
      </c>
      <c r="B95" s="264">
        <v>0</v>
      </c>
      <c r="C95" s="264">
        <v>0</v>
      </c>
      <c r="D95" s="264">
        <v>0</v>
      </c>
      <c r="E95" s="264">
        <v>0</v>
      </c>
      <c r="F95" s="264">
        <v>0</v>
      </c>
      <c r="G95" s="264">
        <v>0</v>
      </c>
      <c r="H95" s="264">
        <v>0</v>
      </c>
      <c r="I95" s="264">
        <v>0</v>
      </c>
      <c r="J95" s="264">
        <v>0</v>
      </c>
      <c r="K95" s="264">
        <v>0</v>
      </c>
      <c r="L95" s="264">
        <v>0</v>
      </c>
      <c r="M95" s="264">
        <v>0</v>
      </c>
      <c r="N95" s="264">
        <v>0</v>
      </c>
      <c r="O95" s="264">
        <v>0</v>
      </c>
      <c r="P95" s="264">
        <v>0</v>
      </c>
      <c r="Q95" s="264">
        <v>0</v>
      </c>
      <c r="R95" s="264">
        <v>0</v>
      </c>
      <c r="S95" s="264">
        <v>0</v>
      </c>
      <c r="T95" s="264">
        <v>1.7889979529551538E-2</v>
      </c>
      <c r="U95" s="264">
        <v>1.428591992219014E-2</v>
      </c>
      <c r="V95" s="264">
        <v>1.47042508329236E-2</v>
      </c>
      <c r="W95" s="264">
        <v>1.547803533813738E-2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3.6183431258742611E-3</v>
      </c>
      <c r="U98" s="231">
        <v>3.8889917617332152E-3</v>
      </c>
      <c r="V98" s="231">
        <v>2.600615947996765E-3</v>
      </c>
      <c r="W98" s="231">
        <v>3.1110952865382362E-3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1.2163855299558719E-2</v>
      </c>
      <c r="U99" s="231">
        <v>7.9617919769478223E-3</v>
      </c>
      <c r="V99" s="231">
        <v>1.210363488492683E-2</v>
      </c>
      <c r="W99" s="231">
        <v>1.236694005159914E-2</v>
      </c>
      <c r="DA99" s="73" t="s">
        <v>1215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2.1077811041185601E-3</v>
      </c>
      <c r="U100" s="231">
        <v>2.4351361835091051E-3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0</v>
      </c>
      <c r="C102" s="231">
        <v>0</v>
      </c>
      <c r="D102" s="231">
        <v>0</v>
      </c>
      <c r="E102" s="231">
        <v>0</v>
      </c>
      <c r="F102" s="231">
        <v>0</v>
      </c>
      <c r="G102" s="231">
        <v>0</v>
      </c>
      <c r="H102" s="231">
        <v>0</v>
      </c>
      <c r="I102" s="231">
        <v>0</v>
      </c>
      <c r="J102" s="231">
        <v>0</v>
      </c>
      <c r="K102" s="231">
        <v>0</v>
      </c>
      <c r="L102" s="231">
        <v>0</v>
      </c>
      <c r="M102" s="231">
        <v>0</v>
      </c>
      <c r="N102" s="231">
        <v>0</v>
      </c>
      <c r="O102" s="231">
        <v>0</v>
      </c>
      <c r="P102" s="231">
        <v>0</v>
      </c>
      <c r="Q102" s="231">
        <v>0</v>
      </c>
      <c r="R102" s="231">
        <v>0</v>
      </c>
      <c r="S102" s="231">
        <v>0</v>
      </c>
      <c r="T102" s="231">
        <v>0</v>
      </c>
      <c r="U102" s="231">
        <v>0</v>
      </c>
      <c r="V102" s="231">
        <v>0</v>
      </c>
      <c r="W102" s="231">
        <v>0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1221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0.17024320413612831</v>
      </c>
      <c r="M106" s="264">
        <v>0.17024320413612831</v>
      </c>
      <c r="N106" s="264">
        <v>0.17920337277487189</v>
      </c>
      <c r="O106" s="264">
        <v>0.17920337277487189</v>
      </c>
      <c r="P106" s="264">
        <v>0.18368345709424369</v>
      </c>
      <c r="Q106" s="264">
        <v>0.18368345709424369</v>
      </c>
      <c r="R106" s="264">
        <v>0.2016037943717309</v>
      </c>
      <c r="S106" s="264">
        <v>0.14653758464089231</v>
      </c>
      <c r="T106" s="264">
        <v>0.1402973179771351</v>
      </c>
      <c r="U106" s="264">
        <v>0.13737519579887489</v>
      </c>
      <c r="V106" s="264">
        <v>0.13765013493228551</v>
      </c>
      <c r="W106" s="264">
        <v>0.19179054779682569</v>
      </c>
      <c r="DA106" s="72" t="s">
        <v>1222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0.1100717224984398</v>
      </c>
      <c r="M107" s="318">
        <v>0.1100717224984398</v>
      </c>
      <c r="N107" s="318">
        <v>0.1158649710509892</v>
      </c>
      <c r="O107" s="318">
        <v>0.1158649710509892</v>
      </c>
      <c r="P107" s="318">
        <v>0.11876159532726401</v>
      </c>
      <c r="Q107" s="318">
        <v>0.11876159532726401</v>
      </c>
      <c r="R107" s="318">
        <v>0.13034809243236289</v>
      </c>
      <c r="S107" s="318">
        <v>9.4744717911244752E-2</v>
      </c>
      <c r="T107" s="318">
        <v>9.0710037619512671E-2</v>
      </c>
      <c r="U107" s="318">
        <v>8.8820722723543091E-2</v>
      </c>
      <c r="V107" s="318">
        <v>8.8998486201094448E-2</v>
      </c>
      <c r="W107" s="318">
        <v>0.1240032814351614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</v>
      </c>
      <c r="C110" s="225">
        <v>0</v>
      </c>
      <c r="D110" s="225">
        <v>0</v>
      </c>
      <c r="E110" s="225">
        <v>0</v>
      </c>
      <c r="F110" s="225">
        <v>0</v>
      </c>
      <c r="G110" s="225">
        <v>0</v>
      </c>
      <c r="H110" s="225">
        <v>0</v>
      </c>
      <c r="I110" s="225">
        <v>0</v>
      </c>
      <c r="J110" s="225">
        <v>0</v>
      </c>
      <c r="K110" s="225">
        <v>0</v>
      </c>
      <c r="L110" s="225">
        <v>0</v>
      </c>
      <c r="M110" s="225">
        <v>0</v>
      </c>
      <c r="N110" s="225">
        <v>0</v>
      </c>
      <c r="O110" s="225">
        <v>0</v>
      </c>
      <c r="P110" s="225">
        <v>0</v>
      </c>
      <c r="Q110" s="225">
        <v>0</v>
      </c>
      <c r="R110" s="225">
        <v>0</v>
      </c>
      <c r="S110" s="225">
        <v>0.98665304767802564</v>
      </c>
      <c r="T110" s="225">
        <v>1.7147705157847799</v>
      </c>
      <c r="U110" s="225">
        <v>1.7310276963997611</v>
      </c>
      <c r="V110" s="225">
        <v>2.0054487065962259</v>
      </c>
      <c r="W110" s="225">
        <v>1.685964770854161</v>
      </c>
      <c r="DA110" s="89" t="s">
        <v>1224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1.103410499613198E-2</v>
      </c>
      <c r="T111" s="261">
        <v>1.556898944592975E-2</v>
      </c>
      <c r="U111" s="261">
        <v>1.6535465901400131E-2</v>
      </c>
      <c r="V111" s="261">
        <v>1.906562892026115E-2</v>
      </c>
      <c r="W111" s="261">
        <v>1.6973212618897979E-2</v>
      </c>
      <c r="DA111" s="67" t="s">
        <v>1225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2.3729836803487149E-2</v>
      </c>
      <c r="T112" s="226">
        <v>3.3482514338647087E-2</v>
      </c>
      <c r="U112" s="226">
        <v>3.5561009021339018E-2</v>
      </c>
      <c r="V112" s="226">
        <v>4.100235252358389E-2</v>
      </c>
      <c r="W112" s="226">
        <v>3.6502422771808818E-2</v>
      </c>
      <c r="DA112" s="174" t="s">
        <v>1226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0.15263888651132959</v>
      </c>
      <c r="T113" s="226">
        <v>0.21537163312895979</v>
      </c>
      <c r="U113" s="226">
        <v>0.22874126211600751</v>
      </c>
      <c r="V113" s="226">
        <v>0.26374195007633372</v>
      </c>
      <c r="W113" s="226">
        <v>0.23479677559501499</v>
      </c>
      <c r="DA113" s="174" t="s">
        <v>1227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0.21287468993149519</v>
      </c>
      <c r="T114" s="226">
        <v>0.30036362731828531</v>
      </c>
      <c r="U114" s="226">
        <v>0.31900930595343219</v>
      </c>
      <c r="V114" s="226">
        <v>0.3678222969758112</v>
      </c>
      <c r="W114" s="226">
        <v>0.32745450352845551</v>
      </c>
      <c r="DA114" s="174" t="s">
        <v>1228</v>
      </c>
    </row>
    <row r="115" spans="1:105" ht="12" customHeight="1" x14ac:dyDescent="0.25">
      <c r="A115" s="56" t="s">
        <v>96</v>
      </c>
      <c r="B115" s="262">
        <v>0</v>
      </c>
      <c r="C115" s="262">
        <v>0</v>
      </c>
      <c r="D115" s="262">
        <v>0</v>
      </c>
      <c r="E115" s="262">
        <v>0</v>
      </c>
      <c r="F115" s="262">
        <v>0</v>
      </c>
      <c r="G115" s="262">
        <v>0</v>
      </c>
      <c r="H115" s="262">
        <v>0</v>
      </c>
      <c r="I115" s="262">
        <v>0</v>
      </c>
      <c r="J115" s="262">
        <v>0</v>
      </c>
      <c r="K115" s="262">
        <v>0</v>
      </c>
      <c r="L115" s="262">
        <v>0</v>
      </c>
      <c r="M115" s="262">
        <v>0</v>
      </c>
      <c r="N115" s="262">
        <v>0</v>
      </c>
      <c r="O115" s="262">
        <v>0</v>
      </c>
      <c r="P115" s="262">
        <v>0</v>
      </c>
      <c r="Q115" s="262">
        <v>0</v>
      </c>
      <c r="R115" s="262">
        <v>0</v>
      </c>
      <c r="S115" s="262">
        <v>5.4455182281111472E-2</v>
      </c>
      <c r="T115" s="262">
        <v>6.8776308254497862E-2</v>
      </c>
      <c r="U115" s="262">
        <v>7.3859756560264542E-2</v>
      </c>
      <c r="V115" s="262">
        <v>8.2375014663244636E-2</v>
      </c>
      <c r="W115" s="262">
        <v>7.3642997852879533E-2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1.8302153214372782E-2</v>
      </c>
      <c r="U116" s="228">
        <v>9.6844131748569148E-3</v>
      </c>
      <c r="V116" s="228">
        <v>1.532132078804011E-2</v>
      </c>
      <c r="W116" s="228">
        <v>6.5857260644012934E-3</v>
      </c>
      <c r="DA116" s="69" t="s">
        <v>1230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5.4455182281111472E-2</v>
      </c>
      <c r="T120" s="228">
        <v>5.0474155040125077E-2</v>
      </c>
      <c r="U120" s="228">
        <v>6.4175343385407632E-2</v>
      </c>
      <c r="V120" s="228">
        <v>6.7053693875204531E-2</v>
      </c>
      <c r="W120" s="228">
        <v>6.7057271788478243E-2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0</v>
      </c>
      <c r="C121" s="263">
        <f t="shared" si="4"/>
        <v>0</v>
      </c>
      <c r="D121" s="263">
        <f t="shared" si="4"/>
        <v>0</v>
      </c>
      <c r="E121" s="263">
        <f t="shared" si="4"/>
        <v>0</v>
      </c>
      <c r="F121" s="263">
        <f t="shared" si="4"/>
        <v>0</v>
      </c>
      <c r="G121" s="263">
        <f t="shared" si="4"/>
        <v>0</v>
      </c>
      <c r="H121" s="263">
        <f t="shared" si="4"/>
        <v>0</v>
      </c>
      <c r="I121" s="263">
        <f t="shared" si="4"/>
        <v>0</v>
      </c>
      <c r="J121" s="263">
        <f t="shared" si="4"/>
        <v>0</v>
      </c>
      <c r="K121" s="263">
        <f t="shared" si="4"/>
        <v>0</v>
      </c>
      <c r="L121" s="263">
        <f t="shared" si="4"/>
        <v>0</v>
      </c>
      <c r="M121" s="263">
        <f t="shared" si="4"/>
        <v>0</v>
      </c>
      <c r="N121" s="263">
        <f t="shared" si="4"/>
        <v>0</v>
      </c>
      <c r="O121" s="263">
        <f t="shared" si="4"/>
        <v>0</v>
      </c>
      <c r="P121" s="263">
        <f t="shared" si="4"/>
        <v>0</v>
      </c>
      <c r="Q121" s="263">
        <f t="shared" si="4"/>
        <v>0</v>
      </c>
      <c r="R121" s="263">
        <f t="shared" si="4"/>
        <v>0</v>
      </c>
      <c r="S121" s="263">
        <f t="shared" si="4"/>
        <v>4.2271765633098248E-4</v>
      </c>
      <c r="T121" s="263">
        <f t="shared" si="4"/>
        <v>0.34493471098118628</v>
      </c>
      <c r="U121" s="263">
        <f t="shared" si="4"/>
        <v>0.29888364981536669</v>
      </c>
      <c r="V121" s="263">
        <f t="shared" si="4"/>
        <v>0.35398008882787335</v>
      </c>
      <c r="W121" s="263">
        <f t="shared" si="4"/>
        <v>0.23823417941470687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0</v>
      </c>
      <c r="O122" s="264">
        <v>0</v>
      </c>
      <c r="P122" s="264">
        <v>0</v>
      </c>
      <c r="Q122" s="264">
        <v>0</v>
      </c>
      <c r="R122" s="264">
        <v>0</v>
      </c>
      <c r="S122" s="264">
        <v>0</v>
      </c>
      <c r="T122" s="264">
        <v>0.34433826145199181</v>
      </c>
      <c r="U122" s="264">
        <v>0.29825017447734598</v>
      </c>
      <c r="V122" s="264">
        <v>0.35324968269375789</v>
      </c>
      <c r="W122" s="264">
        <v>0.23758393395654029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6.9644237392346584E-2</v>
      </c>
      <c r="U125" s="231">
        <v>8.1191304290894564E-2</v>
      </c>
      <c r="V125" s="231">
        <v>6.2476270901285227E-2</v>
      </c>
      <c r="W125" s="231">
        <v>4.7754527040532818E-2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0.23412440352348701</v>
      </c>
      <c r="U126" s="231">
        <v>0.16622001657650171</v>
      </c>
      <c r="V126" s="231">
        <v>0.29077341179247268</v>
      </c>
      <c r="W126" s="231">
        <v>0.1898294069160075</v>
      </c>
      <c r="DA126" s="73" t="s">
        <v>1239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4.0569620536158237E-2</v>
      </c>
      <c r="U127" s="231">
        <v>5.0838853609949733E-2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1245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4.2271765633098248E-4</v>
      </c>
      <c r="T133" s="264">
        <v>5.9644952919446579E-4</v>
      </c>
      <c r="U133" s="264">
        <v>6.3347533802071221E-4</v>
      </c>
      <c r="V133" s="264">
        <v>7.3040613411547335E-4</v>
      </c>
      <c r="W133" s="264">
        <v>6.5024545816658175E-4</v>
      </c>
      <c r="DA133" s="72" t="s">
        <v>1246</v>
      </c>
    </row>
    <row r="134" spans="1:105" ht="12" customHeight="1" x14ac:dyDescent="0.25">
      <c r="A134" s="57" t="s">
        <v>1012</v>
      </c>
      <c r="B134" s="263">
        <v>0</v>
      </c>
      <c r="C134" s="263">
        <v>0</v>
      </c>
      <c r="D134" s="263">
        <v>0</v>
      </c>
      <c r="E134" s="263">
        <v>0</v>
      </c>
      <c r="F134" s="263">
        <v>0</v>
      </c>
      <c r="G134" s="263">
        <v>0</v>
      </c>
      <c r="H134" s="263">
        <v>0</v>
      </c>
      <c r="I134" s="263">
        <v>0</v>
      </c>
      <c r="J134" s="263">
        <v>0</v>
      </c>
      <c r="K134" s="263">
        <v>0</v>
      </c>
      <c r="L134" s="263">
        <v>0</v>
      </c>
      <c r="M134" s="263">
        <v>0</v>
      </c>
      <c r="N134" s="263">
        <v>0</v>
      </c>
      <c r="O134" s="263">
        <v>0</v>
      </c>
      <c r="P134" s="263">
        <v>0</v>
      </c>
      <c r="Q134" s="263">
        <v>0</v>
      </c>
      <c r="R134" s="263">
        <v>0</v>
      </c>
      <c r="S134" s="263">
        <v>0.1245426377764465</v>
      </c>
      <c r="T134" s="263">
        <v>0.13194390995946911</v>
      </c>
      <c r="U134" s="263">
        <v>0.122494719370283</v>
      </c>
      <c r="V134" s="263">
        <v>0.14339153128688301</v>
      </c>
      <c r="W134" s="263">
        <v>0.1115800145520494</v>
      </c>
      <c r="DA134" s="70" t="s">
        <v>1247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0.1117246714905348</v>
      </c>
      <c r="U135" s="264">
        <v>9.0376335393552207E-2</v>
      </c>
      <c r="V135" s="264">
        <v>0.1062837775672352</v>
      </c>
      <c r="W135" s="264">
        <v>6.2401000762835612E-2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2.2853950766018531E-2</v>
      </c>
      <c r="U137" s="297">
        <v>2.4809033861036181E-2</v>
      </c>
      <c r="V137" s="297">
        <v>1.9090769382597881E-2</v>
      </c>
      <c r="W137" s="297">
        <v>1.273249502041088E-2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7.5394804793650516E-2</v>
      </c>
      <c r="U138" s="297">
        <v>4.9842783976670073E-2</v>
      </c>
      <c r="V138" s="297">
        <v>8.7193008184637322E-2</v>
      </c>
      <c r="W138" s="297">
        <v>4.9668505742424728E-2</v>
      </c>
      <c r="DA138" s="122" t="s">
        <v>1251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1.3475915930865711E-2</v>
      </c>
      <c r="U139" s="297">
        <v>1.572451755584596E-2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1253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0.1245426377764465</v>
      </c>
      <c r="T141" s="264">
        <v>2.0219238468934388E-2</v>
      </c>
      <c r="U141" s="264">
        <v>3.2118383976730842E-2</v>
      </c>
      <c r="V141" s="264">
        <v>3.7107753719647842E-2</v>
      </c>
      <c r="W141" s="264">
        <v>4.9179013789213813E-2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0</v>
      </c>
      <c r="C142" s="263">
        <f t="shared" si="5"/>
        <v>0</v>
      </c>
      <c r="D142" s="263">
        <f t="shared" si="5"/>
        <v>0</v>
      </c>
      <c r="E142" s="263">
        <f t="shared" si="5"/>
        <v>0</v>
      </c>
      <c r="F142" s="263">
        <f t="shared" si="5"/>
        <v>0</v>
      </c>
      <c r="G142" s="263">
        <f t="shared" si="5"/>
        <v>0</v>
      </c>
      <c r="H142" s="263">
        <f t="shared" si="5"/>
        <v>0</v>
      </c>
      <c r="I142" s="263">
        <f t="shared" si="5"/>
        <v>0</v>
      </c>
      <c r="J142" s="263">
        <f t="shared" si="5"/>
        <v>0</v>
      </c>
      <c r="K142" s="263">
        <f t="shared" si="5"/>
        <v>0</v>
      </c>
      <c r="L142" s="263">
        <f t="shared" si="5"/>
        <v>0</v>
      </c>
      <c r="M142" s="263">
        <f t="shared" si="5"/>
        <v>0</v>
      </c>
      <c r="N142" s="263">
        <f t="shared" si="5"/>
        <v>0</v>
      </c>
      <c r="O142" s="263">
        <f t="shared" si="5"/>
        <v>0</v>
      </c>
      <c r="P142" s="263">
        <f t="shared" si="5"/>
        <v>0</v>
      </c>
      <c r="Q142" s="263">
        <f t="shared" si="5"/>
        <v>0</v>
      </c>
      <c r="R142" s="263">
        <f t="shared" si="5"/>
        <v>0</v>
      </c>
      <c r="S142" s="263">
        <f t="shared" si="5"/>
        <v>0.13209423080571511</v>
      </c>
      <c r="T142" s="263">
        <f t="shared" si="5"/>
        <v>0.2165035943668446</v>
      </c>
      <c r="U142" s="263">
        <f t="shared" si="5"/>
        <v>0.22404226557858289</v>
      </c>
      <c r="V142" s="263">
        <f t="shared" si="5"/>
        <v>0.25914294402214039</v>
      </c>
      <c r="W142" s="263">
        <f t="shared" si="5"/>
        <v>0.22397608388110379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1255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0</v>
      </c>
      <c r="O144" s="264">
        <v>0</v>
      </c>
      <c r="P144" s="264">
        <v>0</v>
      </c>
      <c r="Q144" s="264">
        <v>0</v>
      </c>
      <c r="R144" s="264">
        <v>0</v>
      </c>
      <c r="S144" s="264">
        <v>0</v>
      </c>
      <c r="T144" s="264">
        <v>3.0120223354576699E-2</v>
      </c>
      <c r="U144" s="264">
        <v>2.6088770480859301E-2</v>
      </c>
      <c r="V144" s="264">
        <v>3.0899730102031609E-2</v>
      </c>
      <c r="W144" s="264">
        <v>2.078212605841279E-2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6.0919747250019326E-3</v>
      </c>
      <c r="U147" s="231">
        <v>7.1020287126358217E-3</v>
      </c>
      <c r="V147" s="231">
        <v>5.4649728031170774E-3</v>
      </c>
      <c r="W147" s="231">
        <v>4.1772210110712967E-3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2.047951133036564E-2</v>
      </c>
      <c r="U148" s="231">
        <v>1.4539726152342501E-2</v>
      </c>
      <c r="V148" s="231">
        <v>2.5434757298914531E-2</v>
      </c>
      <c r="W148" s="231">
        <v>1.6604905047341498E-2</v>
      </c>
      <c r="DA148" s="73" t="s">
        <v>1260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3.548737299209129E-3</v>
      </c>
      <c r="U149" s="231">
        <v>4.4470156158809776E-3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1266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0.13209423080571511</v>
      </c>
      <c r="T155" s="264">
        <v>0.1863833710122679</v>
      </c>
      <c r="U155" s="264">
        <v>0.19795349509772359</v>
      </c>
      <c r="V155" s="264">
        <v>0.2282432139201088</v>
      </c>
      <c r="W155" s="264">
        <v>0.20319395782269101</v>
      </c>
      <c r="DA155" s="72" t="s">
        <v>1267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0.27486076091597761</v>
      </c>
      <c r="T156" s="318">
        <v>0.38782522799095959</v>
      </c>
      <c r="U156" s="318">
        <v>0.41190026208308472</v>
      </c>
      <c r="V156" s="318">
        <v>0.47492689930009468</v>
      </c>
      <c r="W156" s="318">
        <v>0.42280458063924392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</v>
      </c>
      <c r="C178" s="234">
        <f t="shared" si="22"/>
        <v>0</v>
      </c>
      <c r="D178" s="234">
        <f t="shared" si="22"/>
        <v>0</v>
      </c>
      <c r="E178" s="234">
        <f t="shared" si="22"/>
        <v>0</v>
      </c>
      <c r="F178" s="234">
        <f t="shared" si="22"/>
        <v>0</v>
      </c>
      <c r="G178" s="234">
        <f t="shared" si="22"/>
        <v>0</v>
      </c>
      <c r="H178" s="234">
        <f t="shared" si="22"/>
        <v>0</v>
      </c>
      <c r="I178" s="234">
        <f t="shared" si="22"/>
        <v>0</v>
      </c>
      <c r="J178" s="234">
        <f t="shared" si="22"/>
        <v>0</v>
      </c>
      <c r="K178" s="234">
        <f t="shared" si="22"/>
        <v>0</v>
      </c>
      <c r="L178" s="234">
        <f t="shared" si="22"/>
        <v>0.99999999999999978</v>
      </c>
      <c r="M178" s="234">
        <f t="shared" si="22"/>
        <v>0.99999999999999978</v>
      </c>
      <c r="N178" s="234">
        <f t="shared" si="22"/>
        <v>1.0000000000000002</v>
      </c>
      <c r="O178" s="234">
        <f t="shared" si="22"/>
        <v>1.0000000000000002</v>
      </c>
      <c r="P178" s="234">
        <f t="shared" si="22"/>
        <v>0.99999999999999978</v>
      </c>
      <c r="Q178" s="234">
        <f t="shared" si="22"/>
        <v>0.99999999999999978</v>
      </c>
      <c r="R178" s="234">
        <f t="shared" si="22"/>
        <v>1.0000000000000002</v>
      </c>
      <c r="S178" s="234">
        <f t="shared" si="22"/>
        <v>1</v>
      </c>
      <c r="T178" s="234">
        <f t="shared" si="22"/>
        <v>1.0000000000000002</v>
      </c>
      <c r="U178" s="234">
        <f t="shared" si="22"/>
        <v>0.99999999999999978</v>
      </c>
      <c r="V178" s="234">
        <f t="shared" si="22"/>
        <v>0.99999999999999978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0</v>
      </c>
      <c r="C179" s="268">
        <f t="shared" si="23"/>
        <v>0</v>
      </c>
      <c r="D179" s="268">
        <f t="shared" si="23"/>
        <v>0</v>
      </c>
      <c r="E179" s="268">
        <f t="shared" si="23"/>
        <v>0</v>
      </c>
      <c r="F179" s="268">
        <f t="shared" si="23"/>
        <v>0</v>
      </c>
      <c r="G179" s="268">
        <f t="shared" si="23"/>
        <v>0</v>
      </c>
      <c r="H179" s="268">
        <f t="shared" si="23"/>
        <v>0</v>
      </c>
      <c r="I179" s="268">
        <f t="shared" si="23"/>
        <v>0</v>
      </c>
      <c r="J179" s="268">
        <f t="shared" si="23"/>
        <v>0</v>
      </c>
      <c r="K179" s="268">
        <f t="shared" si="23"/>
        <v>0</v>
      </c>
      <c r="L179" s="268">
        <f t="shared" si="23"/>
        <v>1.4909005432557009E-2</v>
      </c>
      <c r="M179" s="268">
        <f t="shared" si="23"/>
        <v>1.4909005432557009E-2</v>
      </c>
      <c r="N179" s="268">
        <f t="shared" si="23"/>
        <v>1.4909005432557012E-2</v>
      </c>
      <c r="O179" s="268">
        <f t="shared" si="23"/>
        <v>1.4909005432557012E-2</v>
      </c>
      <c r="P179" s="268">
        <f t="shared" si="23"/>
        <v>1.4909005432557011E-2</v>
      </c>
      <c r="Q179" s="268">
        <f t="shared" si="23"/>
        <v>1.4909005432557011E-2</v>
      </c>
      <c r="R179" s="268">
        <f t="shared" si="23"/>
        <v>1.4909005432557016E-2</v>
      </c>
      <c r="S179" s="268">
        <f t="shared" si="23"/>
        <v>1.4909005432557004E-2</v>
      </c>
      <c r="T179" s="268">
        <f t="shared" si="23"/>
        <v>9.3616421967841774E-3</v>
      </c>
      <c r="U179" s="268">
        <f t="shared" si="23"/>
        <v>1.0372666107575444E-2</v>
      </c>
      <c r="V179" s="268">
        <f t="shared" si="23"/>
        <v>1.0257401942091592E-2</v>
      </c>
      <c r="W179" s="268">
        <f t="shared" si="23"/>
        <v>1.1581168941471189E-2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0</v>
      </c>
      <c r="C180" s="269">
        <f t="shared" si="24"/>
        <v>0</v>
      </c>
      <c r="D180" s="269">
        <f t="shared" si="24"/>
        <v>0</v>
      </c>
      <c r="E180" s="269">
        <f t="shared" si="24"/>
        <v>0</v>
      </c>
      <c r="F180" s="269">
        <f t="shared" si="24"/>
        <v>0</v>
      </c>
      <c r="G180" s="269">
        <f t="shared" si="24"/>
        <v>0</v>
      </c>
      <c r="H180" s="269">
        <f t="shared" si="24"/>
        <v>0</v>
      </c>
      <c r="I180" s="269">
        <f t="shared" si="24"/>
        <v>0</v>
      </c>
      <c r="J180" s="269">
        <f t="shared" si="24"/>
        <v>0</v>
      </c>
      <c r="K180" s="269">
        <f t="shared" si="24"/>
        <v>0</v>
      </c>
      <c r="L180" s="269">
        <f t="shared" si="24"/>
        <v>3.1472900778655083E-2</v>
      </c>
      <c r="M180" s="269">
        <f t="shared" si="24"/>
        <v>3.1472900778655083E-2</v>
      </c>
      <c r="N180" s="269">
        <f t="shared" si="24"/>
        <v>3.1472900778655104E-2</v>
      </c>
      <c r="O180" s="269">
        <f t="shared" si="24"/>
        <v>3.1472900778655104E-2</v>
      </c>
      <c r="P180" s="269">
        <f t="shared" si="24"/>
        <v>3.1472900778655083E-2</v>
      </c>
      <c r="Q180" s="269">
        <f t="shared" si="24"/>
        <v>3.1472900778655083E-2</v>
      </c>
      <c r="R180" s="269">
        <f t="shared" si="24"/>
        <v>3.1472900778655097E-2</v>
      </c>
      <c r="S180" s="269">
        <f t="shared" si="24"/>
        <v>3.1472900778655083E-2</v>
      </c>
      <c r="T180" s="269">
        <f t="shared" si="24"/>
        <v>1.976242059321098E-2</v>
      </c>
      <c r="U180" s="269">
        <f t="shared" si="24"/>
        <v>2.1896691411819439E-2</v>
      </c>
      <c r="V180" s="269">
        <f t="shared" si="24"/>
        <v>2.1653368833394054E-2</v>
      </c>
      <c r="W180" s="269">
        <f t="shared" si="24"/>
        <v>2.4447840108758435E-2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</v>
      </c>
      <c r="C181" s="269">
        <f t="shared" si="25"/>
        <v>0</v>
      </c>
      <c r="D181" s="269">
        <f t="shared" si="25"/>
        <v>0</v>
      </c>
      <c r="E181" s="269">
        <f t="shared" si="25"/>
        <v>0</v>
      </c>
      <c r="F181" s="269">
        <f t="shared" si="25"/>
        <v>0</v>
      </c>
      <c r="G181" s="269">
        <f t="shared" si="25"/>
        <v>0</v>
      </c>
      <c r="H181" s="269">
        <f t="shared" si="25"/>
        <v>0</v>
      </c>
      <c r="I181" s="269">
        <f t="shared" si="25"/>
        <v>0</v>
      </c>
      <c r="J181" s="269">
        <f t="shared" si="25"/>
        <v>0</v>
      </c>
      <c r="K181" s="269">
        <f t="shared" si="25"/>
        <v>0</v>
      </c>
      <c r="L181" s="269">
        <f t="shared" si="25"/>
        <v>0.18736183222694233</v>
      </c>
      <c r="M181" s="269">
        <f t="shared" si="25"/>
        <v>0.18736183222694233</v>
      </c>
      <c r="N181" s="269">
        <f t="shared" si="25"/>
        <v>0.18736183222694244</v>
      </c>
      <c r="O181" s="269">
        <f t="shared" si="25"/>
        <v>0.18736183222694244</v>
      </c>
      <c r="P181" s="269">
        <f t="shared" si="25"/>
        <v>0.18736183222694233</v>
      </c>
      <c r="Q181" s="269">
        <f t="shared" si="25"/>
        <v>0.18736183222694233</v>
      </c>
      <c r="R181" s="269">
        <f t="shared" si="25"/>
        <v>0.18736183222694247</v>
      </c>
      <c r="S181" s="269">
        <f t="shared" si="25"/>
        <v>0.18736183222694233</v>
      </c>
      <c r="T181" s="269">
        <f t="shared" si="25"/>
        <v>0.11764798413798107</v>
      </c>
      <c r="U181" s="269">
        <f t="shared" si="25"/>
        <v>0.13035354610239261</v>
      </c>
      <c r="V181" s="269">
        <f t="shared" si="25"/>
        <v>0.12890501854414213</v>
      </c>
      <c r="W181" s="269">
        <f t="shared" si="25"/>
        <v>0.14554083047454167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</v>
      </c>
      <c r="C182" s="269">
        <f t="shared" si="26"/>
        <v>0</v>
      </c>
      <c r="D182" s="269">
        <f t="shared" si="26"/>
        <v>0</v>
      </c>
      <c r="E182" s="269">
        <f t="shared" si="26"/>
        <v>0</v>
      </c>
      <c r="F182" s="269">
        <f t="shared" si="26"/>
        <v>0</v>
      </c>
      <c r="G182" s="269">
        <f t="shared" si="26"/>
        <v>0</v>
      </c>
      <c r="H182" s="269">
        <f t="shared" si="26"/>
        <v>0</v>
      </c>
      <c r="I182" s="269">
        <f t="shared" si="26"/>
        <v>0</v>
      </c>
      <c r="J182" s="269">
        <f t="shared" si="26"/>
        <v>0</v>
      </c>
      <c r="K182" s="269">
        <f t="shared" si="26"/>
        <v>0</v>
      </c>
      <c r="L182" s="269">
        <f t="shared" si="26"/>
        <v>0.22173687524687394</v>
      </c>
      <c r="M182" s="269">
        <f t="shared" si="26"/>
        <v>0.22173687524687394</v>
      </c>
      <c r="N182" s="269">
        <f t="shared" si="26"/>
        <v>0.22173687524687413</v>
      </c>
      <c r="O182" s="269">
        <f t="shared" si="26"/>
        <v>0.22173687524687413</v>
      </c>
      <c r="P182" s="269">
        <f t="shared" si="26"/>
        <v>0.22173687524687397</v>
      </c>
      <c r="Q182" s="269">
        <f t="shared" si="26"/>
        <v>0.22173687524687397</v>
      </c>
      <c r="R182" s="269">
        <f t="shared" si="26"/>
        <v>0.22173687524687405</v>
      </c>
      <c r="S182" s="269">
        <f t="shared" si="26"/>
        <v>0.2217368752468741</v>
      </c>
      <c r="T182" s="269">
        <f t="shared" si="26"/>
        <v>0.13923271389795078</v>
      </c>
      <c r="U182" s="269">
        <f t="shared" si="26"/>
        <v>0.15426934956039293</v>
      </c>
      <c r="V182" s="269">
        <f t="shared" si="26"/>
        <v>0.15255506244728234</v>
      </c>
      <c r="W182" s="269">
        <f t="shared" si="26"/>
        <v>0.17224302616325102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0</v>
      </c>
      <c r="C183" s="270">
        <f t="shared" si="27"/>
        <v>0</v>
      </c>
      <c r="D183" s="270">
        <f t="shared" si="27"/>
        <v>0</v>
      </c>
      <c r="E183" s="270">
        <f t="shared" si="27"/>
        <v>0</v>
      </c>
      <c r="F183" s="270">
        <f t="shared" si="27"/>
        <v>0</v>
      </c>
      <c r="G183" s="270">
        <f t="shared" si="27"/>
        <v>0</v>
      </c>
      <c r="H183" s="270">
        <f t="shared" si="27"/>
        <v>0</v>
      </c>
      <c r="I183" s="270">
        <f t="shared" si="27"/>
        <v>0</v>
      </c>
      <c r="J183" s="270">
        <f t="shared" si="27"/>
        <v>0</v>
      </c>
      <c r="K183" s="270">
        <f t="shared" si="27"/>
        <v>0</v>
      </c>
      <c r="L183" s="270">
        <f t="shared" si="27"/>
        <v>7.3619019160860513E-2</v>
      </c>
      <c r="M183" s="270">
        <f t="shared" si="27"/>
        <v>7.3619019160860513E-2</v>
      </c>
      <c r="N183" s="270">
        <f t="shared" si="27"/>
        <v>7.3619019160860472E-2</v>
      </c>
      <c r="O183" s="270">
        <f t="shared" si="27"/>
        <v>7.3619019160860472E-2</v>
      </c>
      <c r="P183" s="270">
        <f t="shared" si="27"/>
        <v>7.3619019160860485E-2</v>
      </c>
      <c r="Q183" s="270">
        <f t="shared" si="27"/>
        <v>7.3619019160860485E-2</v>
      </c>
      <c r="R183" s="270">
        <f t="shared" si="27"/>
        <v>7.3619019160860499E-2</v>
      </c>
      <c r="S183" s="270">
        <f t="shared" si="27"/>
        <v>7.3619019160860472E-2</v>
      </c>
      <c r="T183" s="270">
        <f t="shared" si="27"/>
        <v>4.1378021828698777E-2</v>
      </c>
      <c r="U183" s="270">
        <f t="shared" si="27"/>
        <v>4.6357614989191179E-2</v>
      </c>
      <c r="V183" s="270">
        <f t="shared" si="27"/>
        <v>4.4342583543591836E-2</v>
      </c>
      <c r="W183" s="270">
        <f t="shared" si="27"/>
        <v>5.0275807523902753E-2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</v>
      </c>
      <c r="C184" s="271">
        <f t="shared" si="28"/>
        <v>0</v>
      </c>
      <c r="D184" s="271">
        <f t="shared" si="28"/>
        <v>0</v>
      </c>
      <c r="E184" s="271">
        <f t="shared" si="28"/>
        <v>0</v>
      </c>
      <c r="F184" s="271">
        <f t="shared" si="28"/>
        <v>0</v>
      </c>
      <c r="G184" s="271">
        <f t="shared" si="28"/>
        <v>0</v>
      </c>
      <c r="H184" s="271">
        <f t="shared" si="28"/>
        <v>0</v>
      </c>
      <c r="I184" s="271">
        <f t="shared" si="28"/>
        <v>0</v>
      </c>
      <c r="J184" s="271">
        <f t="shared" si="28"/>
        <v>0</v>
      </c>
      <c r="K184" s="271">
        <f t="shared" si="28"/>
        <v>0</v>
      </c>
      <c r="L184" s="271">
        <f t="shared" si="28"/>
        <v>8.2758278431587038E-4</v>
      </c>
      <c r="M184" s="271">
        <f t="shared" si="28"/>
        <v>8.2758278431587038E-4</v>
      </c>
      <c r="N184" s="271">
        <f t="shared" si="28"/>
        <v>8.2758278431587071E-4</v>
      </c>
      <c r="O184" s="271">
        <f t="shared" si="28"/>
        <v>8.2758278431587071E-4</v>
      </c>
      <c r="P184" s="271">
        <f t="shared" si="28"/>
        <v>8.2758278431587016E-4</v>
      </c>
      <c r="Q184" s="271">
        <f t="shared" si="28"/>
        <v>8.2758278431587016E-4</v>
      </c>
      <c r="R184" s="271">
        <f t="shared" si="28"/>
        <v>8.2758278431587081E-4</v>
      </c>
      <c r="S184" s="271">
        <f t="shared" si="28"/>
        <v>8.2758278431587038E-4</v>
      </c>
      <c r="T184" s="271">
        <f t="shared" si="28"/>
        <v>0.42061605379053674</v>
      </c>
      <c r="U184" s="271">
        <f t="shared" si="28"/>
        <v>0.38017623651642612</v>
      </c>
      <c r="V184" s="271">
        <f t="shared" si="28"/>
        <v>0.38617209035790007</v>
      </c>
      <c r="W184" s="271">
        <f t="shared" si="28"/>
        <v>0.32955316065353391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</v>
      </c>
      <c r="C185" s="320">
        <f t="shared" si="29"/>
        <v>0</v>
      </c>
      <c r="D185" s="320">
        <f t="shared" si="29"/>
        <v>0</v>
      </c>
      <c r="E185" s="320">
        <f t="shared" si="29"/>
        <v>0</v>
      </c>
      <c r="F185" s="320">
        <f t="shared" si="29"/>
        <v>0</v>
      </c>
      <c r="G185" s="320">
        <f t="shared" si="29"/>
        <v>0</v>
      </c>
      <c r="H185" s="320">
        <f t="shared" si="29"/>
        <v>0</v>
      </c>
      <c r="I185" s="320">
        <f t="shared" si="29"/>
        <v>0</v>
      </c>
      <c r="J185" s="320">
        <f t="shared" si="29"/>
        <v>0</v>
      </c>
      <c r="K185" s="320">
        <f t="shared" si="29"/>
        <v>0</v>
      </c>
      <c r="L185" s="320">
        <f t="shared" si="29"/>
        <v>0</v>
      </c>
      <c r="M185" s="320">
        <f t="shared" si="29"/>
        <v>0</v>
      </c>
      <c r="N185" s="320">
        <f t="shared" si="29"/>
        <v>0</v>
      </c>
      <c r="O185" s="320">
        <f t="shared" si="29"/>
        <v>0</v>
      </c>
      <c r="P185" s="320">
        <f t="shared" si="29"/>
        <v>0</v>
      </c>
      <c r="Q185" s="320">
        <f t="shared" si="29"/>
        <v>0</v>
      </c>
      <c r="R185" s="320">
        <f t="shared" si="29"/>
        <v>0</v>
      </c>
      <c r="S185" s="320">
        <f t="shared" si="29"/>
        <v>0</v>
      </c>
      <c r="T185" s="320">
        <f t="shared" si="29"/>
        <v>0.42009639914623259</v>
      </c>
      <c r="U185" s="320">
        <f t="shared" si="29"/>
        <v>0.37960046102711409</v>
      </c>
      <c r="V185" s="320">
        <f t="shared" si="29"/>
        <v>0.38560271305788607</v>
      </c>
      <c r="W185" s="320">
        <f t="shared" si="29"/>
        <v>0.32891030247754283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0</v>
      </c>
      <c r="C186" s="320">
        <f t="shared" si="30"/>
        <v>0</v>
      </c>
      <c r="D186" s="320">
        <f t="shared" si="30"/>
        <v>0</v>
      </c>
      <c r="E186" s="320">
        <f t="shared" si="30"/>
        <v>0</v>
      </c>
      <c r="F186" s="320">
        <f t="shared" si="30"/>
        <v>0</v>
      </c>
      <c r="G186" s="320">
        <f t="shared" si="30"/>
        <v>0</v>
      </c>
      <c r="H186" s="320">
        <f t="shared" si="30"/>
        <v>0</v>
      </c>
      <c r="I186" s="320">
        <f t="shared" si="30"/>
        <v>0</v>
      </c>
      <c r="J186" s="320">
        <f t="shared" si="30"/>
        <v>0</v>
      </c>
      <c r="K186" s="320">
        <f t="shared" si="30"/>
        <v>0</v>
      </c>
      <c r="L186" s="320">
        <f t="shared" si="30"/>
        <v>8.2758278431587038E-4</v>
      </c>
      <c r="M186" s="320">
        <f t="shared" si="30"/>
        <v>8.2758278431587038E-4</v>
      </c>
      <c r="N186" s="320">
        <f t="shared" si="30"/>
        <v>8.2758278431587071E-4</v>
      </c>
      <c r="O186" s="320">
        <f t="shared" si="30"/>
        <v>8.2758278431587071E-4</v>
      </c>
      <c r="P186" s="320">
        <f t="shared" si="30"/>
        <v>8.2758278431587016E-4</v>
      </c>
      <c r="Q186" s="320">
        <f t="shared" si="30"/>
        <v>8.2758278431587016E-4</v>
      </c>
      <c r="R186" s="320">
        <f t="shared" si="30"/>
        <v>8.2758278431587081E-4</v>
      </c>
      <c r="S186" s="320">
        <f t="shared" si="30"/>
        <v>8.2758278431587038E-4</v>
      </c>
      <c r="T186" s="320">
        <f t="shared" si="30"/>
        <v>5.1965464430411899E-4</v>
      </c>
      <c r="U186" s="320">
        <f t="shared" si="30"/>
        <v>5.7577548931202487E-4</v>
      </c>
      <c r="V186" s="320">
        <f t="shared" si="30"/>
        <v>5.6937730001398721E-4</v>
      </c>
      <c r="W186" s="320">
        <f t="shared" si="30"/>
        <v>6.4285817599111388E-4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</v>
      </c>
      <c r="C187" s="271">
        <f t="shared" si="31"/>
        <v>0</v>
      </c>
      <c r="D187" s="271">
        <f t="shared" si="31"/>
        <v>0</v>
      </c>
      <c r="E187" s="271">
        <f t="shared" si="31"/>
        <v>0</v>
      </c>
      <c r="F187" s="271">
        <f t="shared" si="31"/>
        <v>0</v>
      </c>
      <c r="G187" s="271">
        <f t="shared" si="31"/>
        <v>0</v>
      </c>
      <c r="H187" s="271">
        <f t="shared" si="31"/>
        <v>0</v>
      </c>
      <c r="I187" s="271">
        <f t="shared" si="31"/>
        <v>0</v>
      </c>
      <c r="J187" s="271">
        <f t="shared" si="31"/>
        <v>0</v>
      </c>
      <c r="K187" s="271">
        <f t="shared" si="31"/>
        <v>0</v>
      </c>
      <c r="L187" s="271">
        <f t="shared" si="31"/>
        <v>0.32194823751809853</v>
      </c>
      <c r="M187" s="271">
        <f t="shared" si="31"/>
        <v>0.32194823751809853</v>
      </c>
      <c r="N187" s="271">
        <f t="shared" si="31"/>
        <v>0.3219482375180987</v>
      </c>
      <c r="O187" s="271">
        <f t="shared" si="31"/>
        <v>0.3219482375180987</v>
      </c>
      <c r="P187" s="271">
        <f t="shared" si="31"/>
        <v>0.32194823751809853</v>
      </c>
      <c r="Q187" s="271">
        <f t="shared" si="31"/>
        <v>0.32194823751809853</v>
      </c>
      <c r="R187" s="271">
        <f t="shared" si="31"/>
        <v>0.32194823751809865</v>
      </c>
      <c r="S187" s="271">
        <f t="shared" si="31"/>
        <v>0.32194823751809859</v>
      </c>
      <c r="T187" s="271">
        <f t="shared" si="31"/>
        <v>0.15178798479109265</v>
      </c>
      <c r="U187" s="271">
        <f t="shared" si="31"/>
        <v>0.14701029897055193</v>
      </c>
      <c r="V187" s="271">
        <f t="shared" si="31"/>
        <v>0.14759313989238115</v>
      </c>
      <c r="W187" s="271">
        <f t="shared" si="31"/>
        <v>0.14565694289546108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</v>
      </c>
      <c r="C188" s="320">
        <f t="shared" si="32"/>
        <v>0</v>
      </c>
      <c r="D188" s="320">
        <f t="shared" si="32"/>
        <v>0</v>
      </c>
      <c r="E188" s="320">
        <f t="shared" si="32"/>
        <v>0</v>
      </c>
      <c r="F188" s="320">
        <f t="shared" si="32"/>
        <v>0</v>
      </c>
      <c r="G188" s="320">
        <f t="shared" si="32"/>
        <v>0</v>
      </c>
      <c r="H188" s="320">
        <f t="shared" si="32"/>
        <v>0</v>
      </c>
      <c r="I188" s="320">
        <f t="shared" si="32"/>
        <v>0</v>
      </c>
      <c r="J188" s="320">
        <f t="shared" si="32"/>
        <v>0</v>
      </c>
      <c r="K188" s="320">
        <f t="shared" si="32"/>
        <v>0</v>
      </c>
      <c r="L188" s="320">
        <f t="shared" si="32"/>
        <v>0</v>
      </c>
      <c r="M188" s="320">
        <f t="shared" si="32"/>
        <v>0</v>
      </c>
      <c r="N188" s="320">
        <f t="shared" si="32"/>
        <v>0</v>
      </c>
      <c r="O188" s="320">
        <f t="shared" si="32"/>
        <v>0</v>
      </c>
      <c r="P188" s="320">
        <f t="shared" si="32"/>
        <v>0</v>
      </c>
      <c r="Q188" s="320">
        <f t="shared" si="32"/>
        <v>0</v>
      </c>
      <c r="R188" s="320">
        <f t="shared" si="32"/>
        <v>0</v>
      </c>
      <c r="S188" s="320">
        <f t="shared" si="32"/>
        <v>0</v>
      </c>
      <c r="T188" s="320">
        <f t="shared" si="32"/>
        <v>0.12852781717780271</v>
      </c>
      <c r="U188" s="320">
        <f t="shared" si="32"/>
        <v>0.10846387627458987</v>
      </c>
      <c r="V188" s="320">
        <f t="shared" si="32"/>
        <v>0.10939806772400817</v>
      </c>
      <c r="W188" s="320">
        <f t="shared" si="32"/>
        <v>8.1458485565012201E-2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0</v>
      </c>
      <c r="C189" s="320">
        <f t="shared" si="33"/>
        <v>0</v>
      </c>
      <c r="D189" s="320">
        <f t="shared" si="33"/>
        <v>0</v>
      </c>
      <c r="E189" s="320">
        <f t="shared" si="33"/>
        <v>0</v>
      </c>
      <c r="F189" s="320">
        <f t="shared" si="33"/>
        <v>0</v>
      </c>
      <c r="G189" s="320">
        <f t="shared" si="33"/>
        <v>0</v>
      </c>
      <c r="H189" s="320">
        <f t="shared" si="33"/>
        <v>0</v>
      </c>
      <c r="I189" s="320">
        <f t="shared" si="33"/>
        <v>0</v>
      </c>
      <c r="J189" s="320">
        <f t="shared" si="33"/>
        <v>0</v>
      </c>
      <c r="K189" s="320">
        <f t="shared" si="33"/>
        <v>0</v>
      </c>
      <c r="L189" s="320">
        <f t="shared" si="33"/>
        <v>0.32194823751809853</v>
      </c>
      <c r="M189" s="320">
        <f t="shared" si="33"/>
        <v>0.32194823751809853</v>
      </c>
      <c r="N189" s="320">
        <f t="shared" si="33"/>
        <v>0.3219482375180987</v>
      </c>
      <c r="O189" s="320">
        <f t="shared" si="33"/>
        <v>0.3219482375180987</v>
      </c>
      <c r="P189" s="320">
        <f t="shared" si="33"/>
        <v>0.32194823751809853</v>
      </c>
      <c r="Q189" s="320">
        <f t="shared" si="33"/>
        <v>0.32194823751809853</v>
      </c>
      <c r="R189" s="320">
        <f t="shared" si="33"/>
        <v>0.32194823751809865</v>
      </c>
      <c r="S189" s="320">
        <f t="shared" si="33"/>
        <v>0.32194823751809859</v>
      </c>
      <c r="T189" s="320">
        <f t="shared" si="33"/>
        <v>2.3260167613289938E-2</v>
      </c>
      <c r="U189" s="320">
        <f t="shared" si="33"/>
        <v>3.8546422695962104E-2</v>
      </c>
      <c r="V189" s="320">
        <f t="shared" si="33"/>
        <v>3.8195072168372993E-2</v>
      </c>
      <c r="W189" s="320">
        <f t="shared" si="33"/>
        <v>6.4198457330448863E-2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0</v>
      </c>
      <c r="C190" s="271">
        <f t="shared" si="34"/>
        <v>0</v>
      </c>
      <c r="D190" s="271">
        <f t="shared" si="34"/>
        <v>0</v>
      </c>
      <c r="E190" s="271">
        <f t="shared" si="34"/>
        <v>0</v>
      </c>
      <c r="F190" s="271">
        <f t="shared" si="34"/>
        <v>0</v>
      </c>
      <c r="G190" s="271">
        <f t="shared" si="34"/>
        <v>0</v>
      </c>
      <c r="H190" s="271">
        <f t="shared" si="34"/>
        <v>0</v>
      </c>
      <c r="I190" s="271">
        <f t="shared" si="34"/>
        <v>0</v>
      </c>
      <c r="J190" s="271">
        <f t="shared" si="34"/>
        <v>0</v>
      </c>
      <c r="K190" s="271">
        <f t="shared" si="34"/>
        <v>0</v>
      </c>
      <c r="L190" s="271">
        <f t="shared" si="34"/>
        <v>8.9960237829643713E-2</v>
      </c>
      <c r="M190" s="271">
        <f t="shared" si="34"/>
        <v>8.9960237829643713E-2</v>
      </c>
      <c r="N190" s="271">
        <f t="shared" si="34"/>
        <v>8.9960237829643755E-2</v>
      </c>
      <c r="O190" s="271">
        <f t="shared" si="34"/>
        <v>8.9960237829643755E-2</v>
      </c>
      <c r="P190" s="271">
        <f t="shared" si="34"/>
        <v>8.9960237829643686E-2</v>
      </c>
      <c r="Q190" s="271">
        <f t="shared" si="34"/>
        <v>8.9960237829643686E-2</v>
      </c>
      <c r="R190" s="271">
        <f t="shared" si="34"/>
        <v>8.9960237829643755E-2</v>
      </c>
      <c r="S190" s="271">
        <f t="shared" si="34"/>
        <v>8.9960237829643672E-2</v>
      </c>
      <c r="T190" s="271">
        <f t="shared" si="34"/>
        <v>6.3690725797259234E-2</v>
      </c>
      <c r="U190" s="271">
        <f t="shared" si="34"/>
        <v>6.9096848939029079E-2</v>
      </c>
      <c r="V190" s="271">
        <f t="shared" si="34"/>
        <v>6.8504265626538788E-2</v>
      </c>
      <c r="W190" s="271">
        <f t="shared" si="34"/>
        <v>7.5519759445569268E-2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0</v>
      </c>
      <c r="C191" s="320">
        <f t="shared" si="35"/>
        <v>0</v>
      </c>
      <c r="D191" s="320">
        <f t="shared" si="35"/>
        <v>0</v>
      </c>
      <c r="E191" s="320">
        <f t="shared" si="35"/>
        <v>0</v>
      </c>
      <c r="F191" s="320">
        <f t="shared" si="35"/>
        <v>0</v>
      </c>
      <c r="G191" s="320">
        <f t="shared" si="35"/>
        <v>0</v>
      </c>
      <c r="H191" s="320">
        <f t="shared" si="35"/>
        <v>0</v>
      </c>
      <c r="I191" s="320">
        <f t="shared" si="35"/>
        <v>0</v>
      </c>
      <c r="J191" s="320">
        <f t="shared" si="35"/>
        <v>0</v>
      </c>
      <c r="K191" s="320">
        <f t="shared" si="35"/>
        <v>0</v>
      </c>
      <c r="L191" s="320">
        <f t="shared" si="35"/>
        <v>0</v>
      </c>
      <c r="M191" s="320">
        <f t="shared" si="35"/>
        <v>0</v>
      </c>
      <c r="N191" s="320">
        <f t="shared" si="35"/>
        <v>0</v>
      </c>
      <c r="O191" s="320">
        <f t="shared" si="35"/>
        <v>0</v>
      </c>
      <c r="P191" s="320">
        <f t="shared" si="35"/>
        <v>0</v>
      </c>
      <c r="Q191" s="320">
        <f t="shared" si="35"/>
        <v>0</v>
      </c>
      <c r="R191" s="320">
        <f t="shared" si="35"/>
        <v>0</v>
      </c>
      <c r="S191" s="320">
        <f t="shared" si="35"/>
        <v>0</v>
      </c>
      <c r="T191" s="320">
        <f t="shared" si="35"/>
        <v>0</v>
      </c>
      <c r="U191" s="320">
        <f t="shared" si="35"/>
        <v>0</v>
      </c>
      <c r="V191" s="320">
        <f t="shared" si="35"/>
        <v>0</v>
      </c>
      <c r="W191" s="320">
        <f t="shared" si="35"/>
        <v>0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0</v>
      </c>
      <c r="C192" s="320">
        <f t="shared" si="36"/>
        <v>0</v>
      </c>
      <c r="D192" s="320">
        <f t="shared" si="36"/>
        <v>0</v>
      </c>
      <c r="E192" s="320">
        <f t="shared" si="36"/>
        <v>0</v>
      </c>
      <c r="F192" s="320">
        <f t="shared" si="36"/>
        <v>0</v>
      </c>
      <c r="G192" s="320">
        <f t="shared" si="36"/>
        <v>0</v>
      </c>
      <c r="H192" s="320">
        <f t="shared" si="36"/>
        <v>0</v>
      </c>
      <c r="I192" s="320">
        <f t="shared" si="36"/>
        <v>0</v>
      </c>
      <c r="J192" s="320">
        <f t="shared" si="36"/>
        <v>0</v>
      </c>
      <c r="K192" s="320">
        <f t="shared" si="36"/>
        <v>0</v>
      </c>
      <c r="L192" s="320">
        <f t="shared" si="36"/>
        <v>0</v>
      </c>
      <c r="M192" s="320">
        <f t="shared" si="36"/>
        <v>0</v>
      </c>
      <c r="N192" s="320">
        <f t="shared" si="36"/>
        <v>0</v>
      </c>
      <c r="O192" s="320">
        <f t="shared" si="36"/>
        <v>0</v>
      </c>
      <c r="P192" s="320">
        <f t="shared" si="36"/>
        <v>0</v>
      </c>
      <c r="Q192" s="320">
        <f t="shared" si="36"/>
        <v>0</v>
      </c>
      <c r="R192" s="320">
        <f t="shared" si="36"/>
        <v>0</v>
      </c>
      <c r="S192" s="320">
        <f t="shared" si="36"/>
        <v>0</v>
      </c>
      <c r="T192" s="320">
        <f t="shared" si="36"/>
        <v>7.2030169216784545E-3</v>
      </c>
      <c r="U192" s="320">
        <f t="shared" si="36"/>
        <v>6.50866931926133E-3</v>
      </c>
      <c r="V192" s="320">
        <f t="shared" si="36"/>
        <v>6.6115845621286693E-3</v>
      </c>
      <c r="W192" s="320">
        <f t="shared" si="36"/>
        <v>5.6395305441202682E-3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0</v>
      </c>
      <c r="C193" s="320">
        <f t="shared" si="37"/>
        <v>0</v>
      </c>
      <c r="D193" s="320">
        <f t="shared" si="37"/>
        <v>0</v>
      </c>
      <c r="E193" s="320">
        <f t="shared" si="37"/>
        <v>0</v>
      </c>
      <c r="F193" s="320">
        <f t="shared" si="37"/>
        <v>0</v>
      </c>
      <c r="G193" s="320">
        <f t="shared" si="37"/>
        <v>0</v>
      </c>
      <c r="H193" s="320">
        <f t="shared" si="37"/>
        <v>0</v>
      </c>
      <c r="I193" s="320">
        <f t="shared" si="37"/>
        <v>0</v>
      </c>
      <c r="J193" s="320">
        <f t="shared" si="37"/>
        <v>0</v>
      </c>
      <c r="K193" s="320">
        <f t="shared" si="37"/>
        <v>0</v>
      </c>
      <c r="L193" s="320">
        <f t="shared" si="37"/>
        <v>8.9960237829643713E-2</v>
      </c>
      <c r="M193" s="320">
        <f t="shared" si="37"/>
        <v>8.9960237829643713E-2</v>
      </c>
      <c r="N193" s="320">
        <f t="shared" si="37"/>
        <v>8.9960237829643755E-2</v>
      </c>
      <c r="O193" s="320">
        <f t="shared" si="37"/>
        <v>8.9960237829643755E-2</v>
      </c>
      <c r="P193" s="320">
        <f t="shared" si="37"/>
        <v>8.9960237829643686E-2</v>
      </c>
      <c r="Q193" s="320">
        <f t="shared" si="37"/>
        <v>8.9960237829643686E-2</v>
      </c>
      <c r="R193" s="320">
        <f t="shared" si="37"/>
        <v>8.9960237829643755E-2</v>
      </c>
      <c r="S193" s="320">
        <f t="shared" si="37"/>
        <v>8.9960237829643672E-2</v>
      </c>
      <c r="T193" s="320">
        <f t="shared" si="37"/>
        <v>5.6487708875580786E-2</v>
      </c>
      <c r="U193" s="320">
        <f t="shared" si="37"/>
        <v>6.2588179619767745E-2</v>
      </c>
      <c r="V193" s="320">
        <f t="shared" si="37"/>
        <v>6.1892681064410114E-2</v>
      </c>
      <c r="W193" s="320">
        <f t="shared" si="37"/>
        <v>6.9880228901449001E-2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0</v>
      </c>
      <c r="C194" s="321">
        <f t="shared" si="38"/>
        <v>0</v>
      </c>
      <c r="D194" s="321">
        <f t="shared" si="38"/>
        <v>0</v>
      </c>
      <c r="E194" s="321">
        <f t="shared" si="38"/>
        <v>0</v>
      </c>
      <c r="F194" s="321">
        <f t="shared" si="38"/>
        <v>0</v>
      </c>
      <c r="G194" s="321">
        <f t="shared" si="38"/>
        <v>0</v>
      </c>
      <c r="H194" s="321">
        <f t="shared" si="38"/>
        <v>0</v>
      </c>
      <c r="I194" s="321">
        <f t="shared" si="38"/>
        <v>0</v>
      </c>
      <c r="J194" s="321">
        <f t="shared" si="38"/>
        <v>0</v>
      </c>
      <c r="K194" s="321">
        <f t="shared" si="38"/>
        <v>0</v>
      </c>
      <c r="L194" s="321">
        <f t="shared" si="38"/>
        <v>5.8164309022052822E-2</v>
      </c>
      <c r="M194" s="321">
        <f t="shared" si="38"/>
        <v>5.8164309022052822E-2</v>
      </c>
      <c r="N194" s="321">
        <f t="shared" si="38"/>
        <v>5.8164309022052822E-2</v>
      </c>
      <c r="O194" s="321">
        <f t="shared" si="38"/>
        <v>5.8164309022052822E-2</v>
      </c>
      <c r="P194" s="321">
        <f t="shared" si="38"/>
        <v>5.8164309022052815E-2</v>
      </c>
      <c r="Q194" s="321">
        <f t="shared" si="38"/>
        <v>5.8164309022052815E-2</v>
      </c>
      <c r="R194" s="321">
        <f t="shared" si="38"/>
        <v>5.8164309022052836E-2</v>
      </c>
      <c r="S194" s="321">
        <f t="shared" si="38"/>
        <v>5.8164309022052801E-2</v>
      </c>
      <c r="T194" s="321">
        <f t="shared" si="38"/>
        <v>3.6522452966485756E-2</v>
      </c>
      <c r="U194" s="321">
        <f t="shared" si="38"/>
        <v>4.0466747402621218E-2</v>
      </c>
      <c r="V194" s="321">
        <f t="shared" si="38"/>
        <v>4.0017068812677727E-2</v>
      </c>
      <c r="W194" s="321">
        <f t="shared" si="38"/>
        <v>4.518146379351079E-2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</v>
      </c>
      <c r="C197" s="234">
        <f t="shared" si="39"/>
        <v>0</v>
      </c>
      <c r="D197" s="234">
        <f t="shared" si="39"/>
        <v>0</v>
      </c>
      <c r="E197" s="234">
        <f t="shared" si="39"/>
        <v>0</v>
      </c>
      <c r="F197" s="234">
        <f t="shared" si="39"/>
        <v>0</v>
      </c>
      <c r="G197" s="234">
        <f t="shared" si="39"/>
        <v>0</v>
      </c>
      <c r="H197" s="234">
        <f t="shared" si="39"/>
        <v>0</v>
      </c>
      <c r="I197" s="234">
        <f t="shared" si="39"/>
        <v>0</v>
      </c>
      <c r="J197" s="234">
        <f t="shared" si="39"/>
        <v>0</v>
      </c>
      <c r="K197" s="234">
        <f t="shared" si="39"/>
        <v>0</v>
      </c>
      <c r="L197" s="234">
        <f t="shared" si="39"/>
        <v>0</v>
      </c>
      <c r="M197" s="234">
        <f t="shared" si="39"/>
        <v>0</v>
      </c>
      <c r="N197" s="234">
        <f t="shared" si="39"/>
        <v>0</v>
      </c>
      <c r="O197" s="234">
        <f t="shared" si="39"/>
        <v>0</v>
      </c>
      <c r="P197" s="234">
        <f t="shared" si="39"/>
        <v>0</v>
      </c>
      <c r="Q197" s="234">
        <f t="shared" si="39"/>
        <v>0</v>
      </c>
      <c r="R197" s="234">
        <f t="shared" si="39"/>
        <v>0</v>
      </c>
      <c r="S197" s="234">
        <f t="shared" si="39"/>
        <v>1</v>
      </c>
      <c r="T197" s="234">
        <f t="shared" si="39"/>
        <v>0.99999999999999967</v>
      </c>
      <c r="U197" s="234">
        <f t="shared" si="39"/>
        <v>0.99999999999999989</v>
      </c>
      <c r="V197" s="234">
        <f t="shared" si="39"/>
        <v>1.0000000000000002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0</v>
      </c>
      <c r="C198" s="268">
        <f t="shared" si="40"/>
        <v>0</v>
      </c>
      <c r="D198" s="268">
        <f t="shared" si="40"/>
        <v>0</v>
      </c>
      <c r="E198" s="268">
        <f t="shared" si="40"/>
        <v>0</v>
      </c>
      <c r="F198" s="268">
        <f t="shared" si="40"/>
        <v>0</v>
      </c>
      <c r="G198" s="268">
        <f t="shared" si="40"/>
        <v>0</v>
      </c>
      <c r="H198" s="268">
        <f t="shared" si="40"/>
        <v>0</v>
      </c>
      <c r="I198" s="268">
        <f t="shared" si="40"/>
        <v>0</v>
      </c>
      <c r="J198" s="268">
        <f t="shared" si="40"/>
        <v>0</v>
      </c>
      <c r="K198" s="268">
        <f t="shared" si="40"/>
        <v>0</v>
      </c>
      <c r="L198" s="268">
        <f t="shared" si="40"/>
        <v>0</v>
      </c>
      <c r="M198" s="268">
        <f t="shared" si="40"/>
        <v>0</v>
      </c>
      <c r="N198" s="268">
        <f t="shared" si="40"/>
        <v>0</v>
      </c>
      <c r="O198" s="268">
        <f t="shared" si="40"/>
        <v>0</v>
      </c>
      <c r="P198" s="268">
        <f t="shared" si="40"/>
        <v>0</v>
      </c>
      <c r="Q198" s="268">
        <f t="shared" si="40"/>
        <v>0</v>
      </c>
      <c r="R198" s="268">
        <f t="shared" si="40"/>
        <v>0</v>
      </c>
      <c r="S198" s="268">
        <f t="shared" si="40"/>
        <v>1.1183368887472123E-2</v>
      </c>
      <c r="T198" s="268">
        <f t="shared" si="40"/>
        <v>9.0793428640242643E-3</v>
      </c>
      <c r="U198" s="268">
        <f t="shared" si="40"/>
        <v>9.5523982289775298E-3</v>
      </c>
      <c r="V198" s="268">
        <f t="shared" si="40"/>
        <v>9.5069142668926885E-3</v>
      </c>
      <c r="W198" s="268">
        <f t="shared" si="40"/>
        <v>1.0067359005549585E-2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0</v>
      </c>
      <c r="C199" s="269">
        <f t="shared" si="41"/>
        <v>0</v>
      </c>
      <c r="D199" s="269">
        <f t="shared" si="41"/>
        <v>0</v>
      </c>
      <c r="E199" s="269">
        <f t="shared" si="41"/>
        <v>0</v>
      </c>
      <c r="F199" s="269">
        <f t="shared" si="41"/>
        <v>0</v>
      </c>
      <c r="G199" s="269">
        <f t="shared" si="41"/>
        <v>0</v>
      </c>
      <c r="H199" s="269">
        <f t="shared" si="41"/>
        <v>0</v>
      </c>
      <c r="I199" s="269">
        <f t="shared" si="41"/>
        <v>0</v>
      </c>
      <c r="J199" s="269">
        <f t="shared" si="41"/>
        <v>0</v>
      </c>
      <c r="K199" s="269">
        <f t="shared" si="41"/>
        <v>0</v>
      </c>
      <c r="L199" s="269">
        <f t="shared" si="41"/>
        <v>0</v>
      </c>
      <c r="M199" s="269">
        <f t="shared" si="41"/>
        <v>0</v>
      </c>
      <c r="N199" s="269">
        <f t="shared" si="41"/>
        <v>0</v>
      </c>
      <c r="O199" s="269">
        <f t="shared" si="41"/>
        <v>0</v>
      </c>
      <c r="P199" s="269">
        <f t="shared" si="41"/>
        <v>0</v>
      </c>
      <c r="Q199" s="269">
        <f t="shared" si="41"/>
        <v>0</v>
      </c>
      <c r="R199" s="269">
        <f t="shared" si="41"/>
        <v>0</v>
      </c>
      <c r="S199" s="269">
        <f t="shared" si="41"/>
        <v>2.4050842248278245E-2</v>
      </c>
      <c r="T199" s="269">
        <f t="shared" si="41"/>
        <v>1.9525944743296171E-2</v>
      </c>
      <c r="U199" s="269">
        <f t="shared" si="41"/>
        <v>2.0543292920904607E-2</v>
      </c>
      <c r="V199" s="269">
        <f t="shared" si="41"/>
        <v>2.0445475563010372E-2</v>
      </c>
      <c r="W199" s="269">
        <f t="shared" si="41"/>
        <v>2.165076246125569E-2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</v>
      </c>
      <c r="C200" s="269">
        <f t="shared" si="42"/>
        <v>0</v>
      </c>
      <c r="D200" s="269">
        <f t="shared" si="42"/>
        <v>0</v>
      </c>
      <c r="E200" s="269">
        <f t="shared" si="42"/>
        <v>0</v>
      </c>
      <c r="F200" s="269">
        <f t="shared" si="42"/>
        <v>0</v>
      </c>
      <c r="G200" s="269">
        <f t="shared" si="42"/>
        <v>0</v>
      </c>
      <c r="H200" s="269">
        <f t="shared" si="42"/>
        <v>0</v>
      </c>
      <c r="I200" s="269">
        <f t="shared" si="42"/>
        <v>0</v>
      </c>
      <c r="J200" s="269">
        <f t="shared" si="42"/>
        <v>0</v>
      </c>
      <c r="K200" s="269">
        <f t="shared" si="42"/>
        <v>0</v>
      </c>
      <c r="L200" s="269">
        <f t="shared" si="42"/>
        <v>0</v>
      </c>
      <c r="M200" s="269">
        <f t="shared" si="42"/>
        <v>0</v>
      </c>
      <c r="N200" s="269">
        <f t="shared" si="42"/>
        <v>0</v>
      </c>
      <c r="O200" s="269">
        <f t="shared" si="42"/>
        <v>0</v>
      </c>
      <c r="P200" s="269">
        <f t="shared" si="42"/>
        <v>0</v>
      </c>
      <c r="Q200" s="269">
        <f t="shared" si="42"/>
        <v>0</v>
      </c>
      <c r="R200" s="269">
        <f t="shared" si="42"/>
        <v>0</v>
      </c>
      <c r="S200" s="269">
        <f t="shared" si="42"/>
        <v>0.15470370954668172</v>
      </c>
      <c r="T200" s="269">
        <f t="shared" si="42"/>
        <v>0.1255979334531496</v>
      </c>
      <c r="U200" s="269">
        <f t="shared" si="42"/>
        <v>0.1321418846109452</v>
      </c>
      <c r="V200" s="269">
        <f t="shared" si="42"/>
        <v>0.13151268801283539</v>
      </c>
      <c r="W200" s="269">
        <f t="shared" si="42"/>
        <v>0.13926552894462901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</v>
      </c>
      <c r="C201" s="269">
        <f t="shared" si="43"/>
        <v>0</v>
      </c>
      <c r="D201" s="269">
        <f t="shared" si="43"/>
        <v>0</v>
      </c>
      <c r="E201" s="269">
        <f t="shared" si="43"/>
        <v>0</v>
      </c>
      <c r="F201" s="269">
        <f t="shared" si="43"/>
        <v>0</v>
      </c>
      <c r="G201" s="269">
        <f t="shared" si="43"/>
        <v>0</v>
      </c>
      <c r="H201" s="269">
        <f t="shared" si="43"/>
        <v>0</v>
      </c>
      <c r="I201" s="269">
        <f t="shared" si="43"/>
        <v>0</v>
      </c>
      <c r="J201" s="269">
        <f t="shared" si="43"/>
        <v>0</v>
      </c>
      <c r="K201" s="269">
        <f t="shared" si="43"/>
        <v>0</v>
      </c>
      <c r="L201" s="269">
        <f t="shared" si="43"/>
        <v>0</v>
      </c>
      <c r="M201" s="269">
        <f t="shared" si="43"/>
        <v>0</v>
      </c>
      <c r="N201" s="269">
        <f t="shared" si="43"/>
        <v>0</v>
      </c>
      <c r="O201" s="269">
        <f t="shared" si="43"/>
        <v>0</v>
      </c>
      <c r="P201" s="269">
        <f t="shared" si="43"/>
        <v>0</v>
      </c>
      <c r="Q201" s="269">
        <f t="shared" si="43"/>
        <v>0</v>
      </c>
      <c r="R201" s="269">
        <f t="shared" si="43"/>
        <v>0</v>
      </c>
      <c r="S201" s="269">
        <f t="shared" si="43"/>
        <v>0.21575435299416676</v>
      </c>
      <c r="T201" s="269">
        <f t="shared" si="43"/>
        <v>0.17516257980492581</v>
      </c>
      <c r="U201" s="269">
        <f t="shared" si="43"/>
        <v>0.18428896696275657</v>
      </c>
      <c r="V201" s="269">
        <f t="shared" si="43"/>
        <v>0.18341147084240436</v>
      </c>
      <c r="W201" s="269">
        <f t="shared" si="43"/>
        <v>0.19422381130927019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0</v>
      </c>
      <c r="C202" s="270">
        <f t="shared" si="44"/>
        <v>0</v>
      </c>
      <c r="D202" s="270">
        <f t="shared" si="44"/>
        <v>0</v>
      </c>
      <c r="E202" s="270">
        <f t="shared" si="44"/>
        <v>0</v>
      </c>
      <c r="F202" s="270">
        <f t="shared" si="44"/>
        <v>0</v>
      </c>
      <c r="G202" s="270">
        <f t="shared" si="44"/>
        <v>0</v>
      </c>
      <c r="H202" s="270">
        <f t="shared" si="44"/>
        <v>0</v>
      </c>
      <c r="I202" s="270">
        <f t="shared" si="44"/>
        <v>0</v>
      </c>
      <c r="J202" s="270">
        <f t="shared" si="44"/>
        <v>0</v>
      </c>
      <c r="K202" s="270">
        <f t="shared" si="44"/>
        <v>0</v>
      </c>
      <c r="L202" s="270">
        <f t="shared" si="44"/>
        <v>0</v>
      </c>
      <c r="M202" s="270">
        <f t="shared" si="44"/>
        <v>0</v>
      </c>
      <c r="N202" s="270">
        <f t="shared" si="44"/>
        <v>0</v>
      </c>
      <c r="O202" s="270">
        <f t="shared" si="44"/>
        <v>0</v>
      </c>
      <c r="P202" s="270">
        <f t="shared" si="44"/>
        <v>0</v>
      </c>
      <c r="Q202" s="270">
        <f t="shared" si="44"/>
        <v>0</v>
      </c>
      <c r="R202" s="270">
        <f t="shared" si="44"/>
        <v>0</v>
      </c>
      <c r="S202" s="270">
        <f t="shared" si="44"/>
        <v>5.5191824937109835E-2</v>
      </c>
      <c r="T202" s="270">
        <f t="shared" si="44"/>
        <v>4.0108170522760458E-2</v>
      </c>
      <c r="U202" s="270">
        <f t="shared" si="44"/>
        <v>4.2668154134032688E-2</v>
      </c>
      <c r="V202" s="270">
        <f t="shared" si="44"/>
        <v>4.1075602877451156E-2</v>
      </c>
      <c r="W202" s="270">
        <f t="shared" si="44"/>
        <v>4.3680033608039008E-2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</v>
      </c>
      <c r="C203" s="271">
        <f t="shared" si="45"/>
        <v>0</v>
      </c>
      <c r="D203" s="271">
        <f t="shared" si="45"/>
        <v>0</v>
      </c>
      <c r="E203" s="271">
        <f t="shared" si="45"/>
        <v>0</v>
      </c>
      <c r="F203" s="271">
        <f t="shared" si="45"/>
        <v>0</v>
      </c>
      <c r="G203" s="271">
        <f t="shared" si="45"/>
        <v>0</v>
      </c>
      <c r="H203" s="271">
        <f t="shared" si="45"/>
        <v>0</v>
      </c>
      <c r="I203" s="271">
        <f t="shared" si="45"/>
        <v>0</v>
      </c>
      <c r="J203" s="271">
        <f t="shared" si="45"/>
        <v>0</v>
      </c>
      <c r="K203" s="271">
        <f t="shared" si="45"/>
        <v>0</v>
      </c>
      <c r="L203" s="271">
        <f t="shared" si="45"/>
        <v>0</v>
      </c>
      <c r="M203" s="271">
        <f t="shared" si="45"/>
        <v>0</v>
      </c>
      <c r="N203" s="271">
        <f t="shared" si="45"/>
        <v>0</v>
      </c>
      <c r="O203" s="271">
        <f t="shared" si="45"/>
        <v>0</v>
      </c>
      <c r="P203" s="271">
        <f t="shared" si="45"/>
        <v>0</v>
      </c>
      <c r="Q203" s="271">
        <f t="shared" si="45"/>
        <v>0</v>
      </c>
      <c r="R203" s="271">
        <f t="shared" si="45"/>
        <v>0</v>
      </c>
      <c r="S203" s="271">
        <f t="shared" si="45"/>
        <v>4.2843597080635367E-4</v>
      </c>
      <c r="T203" s="271">
        <f t="shared" si="45"/>
        <v>0.20115502792122819</v>
      </c>
      <c r="U203" s="271">
        <f t="shared" si="45"/>
        <v>0.17266254632262276</v>
      </c>
      <c r="V203" s="271">
        <f t="shared" si="45"/>
        <v>0.17650917107158062</v>
      </c>
      <c r="W203" s="271">
        <f t="shared" si="45"/>
        <v>0.14130436384741907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</v>
      </c>
      <c r="C204" s="320">
        <f t="shared" si="46"/>
        <v>0</v>
      </c>
      <c r="D204" s="320">
        <f t="shared" si="46"/>
        <v>0</v>
      </c>
      <c r="E204" s="320">
        <f t="shared" si="46"/>
        <v>0</v>
      </c>
      <c r="F204" s="320">
        <f t="shared" si="46"/>
        <v>0</v>
      </c>
      <c r="G204" s="320">
        <f t="shared" si="46"/>
        <v>0</v>
      </c>
      <c r="H204" s="320">
        <f t="shared" si="46"/>
        <v>0</v>
      </c>
      <c r="I204" s="320">
        <f t="shared" si="46"/>
        <v>0</v>
      </c>
      <c r="J204" s="320">
        <f t="shared" si="46"/>
        <v>0</v>
      </c>
      <c r="K204" s="320">
        <f t="shared" si="46"/>
        <v>0</v>
      </c>
      <c r="L204" s="320">
        <f t="shared" si="46"/>
        <v>0</v>
      </c>
      <c r="M204" s="320">
        <f t="shared" si="46"/>
        <v>0</v>
      </c>
      <c r="N204" s="320">
        <f t="shared" si="46"/>
        <v>0</v>
      </c>
      <c r="O204" s="320">
        <f t="shared" si="46"/>
        <v>0</v>
      </c>
      <c r="P204" s="320">
        <f t="shared" si="46"/>
        <v>0</v>
      </c>
      <c r="Q204" s="320">
        <f t="shared" si="46"/>
        <v>0</v>
      </c>
      <c r="R204" s="320">
        <f t="shared" si="46"/>
        <v>0</v>
      </c>
      <c r="S204" s="320">
        <f t="shared" si="46"/>
        <v>0</v>
      </c>
      <c r="T204" s="320">
        <f t="shared" si="46"/>
        <v>0.2008071973959748</v>
      </c>
      <c r="U204" s="320">
        <f t="shared" si="46"/>
        <v>0.17229659299943895</v>
      </c>
      <c r="V204" s="320">
        <f t="shared" si="46"/>
        <v>0.1761449602434936</v>
      </c>
      <c r="W204" s="320">
        <f t="shared" si="46"/>
        <v>0.14091868232583118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0</v>
      </c>
      <c r="C205" s="320">
        <f t="shared" si="47"/>
        <v>0</v>
      </c>
      <c r="D205" s="320">
        <f t="shared" si="47"/>
        <v>0</v>
      </c>
      <c r="E205" s="320">
        <f t="shared" si="47"/>
        <v>0</v>
      </c>
      <c r="F205" s="320">
        <f t="shared" si="47"/>
        <v>0</v>
      </c>
      <c r="G205" s="320">
        <f t="shared" si="47"/>
        <v>0</v>
      </c>
      <c r="H205" s="320">
        <f t="shared" si="47"/>
        <v>0</v>
      </c>
      <c r="I205" s="320">
        <f t="shared" si="47"/>
        <v>0</v>
      </c>
      <c r="J205" s="320">
        <f t="shared" si="47"/>
        <v>0</v>
      </c>
      <c r="K205" s="320">
        <f t="shared" si="47"/>
        <v>0</v>
      </c>
      <c r="L205" s="320">
        <f t="shared" si="47"/>
        <v>0</v>
      </c>
      <c r="M205" s="320">
        <f t="shared" si="47"/>
        <v>0</v>
      </c>
      <c r="N205" s="320">
        <f t="shared" si="47"/>
        <v>0</v>
      </c>
      <c r="O205" s="320">
        <f t="shared" si="47"/>
        <v>0</v>
      </c>
      <c r="P205" s="320">
        <f t="shared" si="47"/>
        <v>0</v>
      </c>
      <c r="Q205" s="320">
        <f t="shared" si="47"/>
        <v>0</v>
      </c>
      <c r="R205" s="320">
        <f t="shared" si="47"/>
        <v>0</v>
      </c>
      <c r="S205" s="320">
        <f t="shared" si="47"/>
        <v>4.2843597080635367E-4</v>
      </c>
      <c r="T205" s="320">
        <f t="shared" si="47"/>
        <v>3.4783052525340125E-4</v>
      </c>
      <c r="U205" s="320">
        <f t="shared" si="47"/>
        <v>3.6595332318381247E-4</v>
      </c>
      <c r="V205" s="320">
        <f t="shared" si="47"/>
        <v>3.6421082808702935E-4</v>
      </c>
      <c r="W205" s="320">
        <f t="shared" si="47"/>
        <v>3.8568152158787258E-4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</v>
      </c>
      <c r="C206" s="271">
        <f t="shared" si="48"/>
        <v>0</v>
      </c>
      <c r="D206" s="271">
        <f t="shared" si="48"/>
        <v>0</v>
      </c>
      <c r="E206" s="271">
        <f t="shared" si="48"/>
        <v>0</v>
      </c>
      <c r="F206" s="271">
        <f t="shared" si="48"/>
        <v>0</v>
      </c>
      <c r="G206" s="271">
        <f t="shared" si="48"/>
        <v>0</v>
      </c>
      <c r="H206" s="271">
        <f t="shared" si="48"/>
        <v>0</v>
      </c>
      <c r="I206" s="271">
        <f t="shared" si="48"/>
        <v>0</v>
      </c>
      <c r="J206" s="271">
        <f t="shared" si="48"/>
        <v>0</v>
      </c>
      <c r="K206" s="271">
        <f t="shared" si="48"/>
        <v>0</v>
      </c>
      <c r="L206" s="271">
        <f t="shared" si="48"/>
        <v>0</v>
      </c>
      <c r="M206" s="271">
        <f t="shared" si="48"/>
        <v>0</v>
      </c>
      <c r="N206" s="271">
        <f t="shared" si="48"/>
        <v>0</v>
      </c>
      <c r="O206" s="271">
        <f t="shared" si="48"/>
        <v>0</v>
      </c>
      <c r="P206" s="271">
        <f t="shared" si="48"/>
        <v>0</v>
      </c>
      <c r="Q206" s="271">
        <f t="shared" si="48"/>
        <v>0</v>
      </c>
      <c r="R206" s="271">
        <f t="shared" si="48"/>
        <v>0</v>
      </c>
      <c r="S206" s="271">
        <f t="shared" si="48"/>
        <v>0.12622738871535771</v>
      </c>
      <c r="T206" s="271">
        <f t="shared" si="48"/>
        <v>7.6945520549193611E-2</v>
      </c>
      <c r="U206" s="271">
        <f t="shared" si="48"/>
        <v>7.0764159132202728E-2</v>
      </c>
      <c r="V206" s="271">
        <f t="shared" si="48"/>
        <v>7.1500971735276225E-2</v>
      </c>
      <c r="W206" s="271">
        <f t="shared" si="48"/>
        <v>6.6181699926932389E-2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</v>
      </c>
      <c r="C207" s="320">
        <f t="shared" si="49"/>
        <v>0</v>
      </c>
      <c r="D207" s="320">
        <f t="shared" si="49"/>
        <v>0</v>
      </c>
      <c r="E207" s="320">
        <f t="shared" si="49"/>
        <v>0</v>
      </c>
      <c r="F207" s="320">
        <f t="shared" si="49"/>
        <v>0</v>
      </c>
      <c r="G207" s="320">
        <f t="shared" si="49"/>
        <v>0</v>
      </c>
      <c r="H207" s="320">
        <f t="shared" si="49"/>
        <v>0</v>
      </c>
      <c r="I207" s="320">
        <f t="shared" si="49"/>
        <v>0</v>
      </c>
      <c r="J207" s="320">
        <f t="shared" si="49"/>
        <v>0</v>
      </c>
      <c r="K207" s="320">
        <f t="shared" si="49"/>
        <v>0</v>
      </c>
      <c r="L207" s="320">
        <f t="shared" si="49"/>
        <v>0</v>
      </c>
      <c r="M207" s="320">
        <f t="shared" si="49"/>
        <v>0</v>
      </c>
      <c r="N207" s="320">
        <f t="shared" si="49"/>
        <v>0</v>
      </c>
      <c r="O207" s="320">
        <f t="shared" si="49"/>
        <v>0</v>
      </c>
      <c r="P207" s="320">
        <f t="shared" si="49"/>
        <v>0</v>
      </c>
      <c r="Q207" s="320">
        <f t="shared" si="49"/>
        <v>0</v>
      </c>
      <c r="R207" s="320">
        <f t="shared" si="49"/>
        <v>0</v>
      </c>
      <c r="S207" s="320">
        <f t="shared" si="49"/>
        <v>0</v>
      </c>
      <c r="T207" s="320">
        <f t="shared" si="49"/>
        <v>6.5154299343316513E-2</v>
      </c>
      <c r="U207" s="320">
        <f t="shared" si="49"/>
        <v>5.2209641464154147E-2</v>
      </c>
      <c r="V207" s="320">
        <f t="shared" si="49"/>
        <v>5.2997504856470118E-2</v>
      </c>
      <c r="W207" s="320">
        <f t="shared" si="49"/>
        <v>3.7012043099347428E-2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0</v>
      </c>
      <c r="C208" s="320">
        <f t="shared" si="50"/>
        <v>0</v>
      </c>
      <c r="D208" s="320">
        <f t="shared" si="50"/>
        <v>0</v>
      </c>
      <c r="E208" s="320">
        <f t="shared" si="50"/>
        <v>0</v>
      </c>
      <c r="F208" s="320">
        <f t="shared" si="50"/>
        <v>0</v>
      </c>
      <c r="G208" s="320">
        <f t="shared" si="50"/>
        <v>0</v>
      </c>
      <c r="H208" s="320">
        <f t="shared" si="50"/>
        <v>0</v>
      </c>
      <c r="I208" s="320">
        <f t="shared" si="50"/>
        <v>0</v>
      </c>
      <c r="J208" s="320">
        <f t="shared" si="50"/>
        <v>0</v>
      </c>
      <c r="K208" s="320">
        <f t="shared" si="50"/>
        <v>0</v>
      </c>
      <c r="L208" s="320">
        <f t="shared" si="50"/>
        <v>0</v>
      </c>
      <c r="M208" s="320">
        <f t="shared" si="50"/>
        <v>0</v>
      </c>
      <c r="N208" s="320">
        <f t="shared" si="50"/>
        <v>0</v>
      </c>
      <c r="O208" s="320">
        <f t="shared" si="50"/>
        <v>0</v>
      </c>
      <c r="P208" s="320">
        <f t="shared" si="50"/>
        <v>0</v>
      </c>
      <c r="Q208" s="320">
        <f t="shared" si="50"/>
        <v>0</v>
      </c>
      <c r="R208" s="320">
        <f t="shared" si="50"/>
        <v>0</v>
      </c>
      <c r="S208" s="320">
        <f t="shared" si="50"/>
        <v>0.12622738871535771</v>
      </c>
      <c r="T208" s="320">
        <f t="shared" si="50"/>
        <v>1.1791221205877146E-2</v>
      </c>
      <c r="U208" s="320">
        <f t="shared" si="50"/>
        <v>1.8554517668048606E-2</v>
      </c>
      <c r="V208" s="320">
        <f t="shared" si="50"/>
        <v>1.8503466878806121E-2</v>
      </c>
      <c r="W208" s="320">
        <f t="shared" si="50"/>
        <v>2.9169656827584975E-2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</v>
      </c>
      <c r="C209" s="271">
        <f t="shared" si="51"/>
        <v>0</v>
      </c>
      <c r="D209" s="271">
        <f t="shared" si="51"/>
        <v>0</v>
      </c>
      <c r="E209" s="271">
        <f t="shared" si="51"/>
        <v>0</v>
      </c>
      <c r="F209" s="271">
        <f t="shared" si="51"/>
        <v>0</v>
      </c>
      <c r="G209" s="271">
        <f t="shared" si="51"/>
        <v>0</v>
      </c>
      <c r="H209" s="271">
        <f t="shared" si="51"/>
        <v>0</v>
      </c>
      <c r="I209" s="271">
        <f t="shared" si="51"/>
        <v>0</v>
      </c>
      <c r="J209" s="271">
        <f t="shared" si="51"/>
        <v>0</v>
      </c>
      <c r="K209" s="271">
        <f t="shared" si="51"/>
        <v>0</v>
      </c>
      <c r="L209" s="271">
        <f t="shared" si="51"/>
        <v>0</v>
      </c>
      <c r="M209" s="271">
        <f t="shared" si="51"/>
        <v>0</v>
      </c>
      <c r="N209" s="271">
        <f t="shared" si="51"/>
        <v>0</v>
      </c>
      <c r="O209" s="271">
        <f t="shared" si="51"/>
        <v>0</v>
      </c>
      <c r="P209" s="271">
        <f t="shared" si="51"/>
        <v>0</v>
      </c>
      <c r="Q209" s="271">
        <f t="shared" si="51"/>
        <v>0</v>
      </c>
      <c r="R209" s="271">
        <f t="shared" si="51"/>
        <v>0</v>
      </c>
      <c r="S209" s="271">
        <f t="shared" si="51"/>
        <v>0.13388113594397105</v>
      </c>
      <c r="T209" s="271">
        <f t="shared" si="51"/>
        <v>0.12625805749159374</v>
      </c>
      <c r="U209" s="271">
        <f t="shared" si="51"/>
        <v>0.12942731421603026</v>
      </c>
      <c r="V209" s="271">
        <f t="shared" si="51"/>
        <v>0.12921943262362176</v>
      </c>
      <c r="W209" s="271">
        <f t="shared" si="51"/>
        <v>0.13284742822213938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</v>
      </c>
      <c r="C210" s="320">
        <f t="shared" si="52"/>
        <v>0</v>
      </c>
      <c r="D210" s="320">
        <f t="shared" si="52"/>
        <v>0</v>
      </c>
      <c r="E210" s="320">
        <f t="shared" si="52"/>
        <v>0</v>
      </c>
      <c r="F210" s="320">
        <f t="shared" si="52"/>
        <v>0</v>
      </c>
      <c r="G210" s="320">
        <f t="shared" si="52"/>
        <v>0</v>
      </c>
      <c r="H210" s="320">
        <f t="shared" si="52"/>
        <v>0</v>
      </c>
      <c r="I210" s="320">
        <f t="shared" si="52"/>
        <v>0</v>
      </c>
      <c r="J210" s="320">
        <f t="shared" si="52"/>
        <v>0</v>
      </c>
      <c r="K210" s="320">
        <f t="shared" si="52"/>
        <v>0</v>
      </c>
      <c r="L210" s="320">
        <f t="shared" si="52"/>
        <v>0</v>
      </c>
      <c r="M210" s="320">
        <f t="shared" si="52"/>
        <v>0</v>
      </c>
      <c r="N210" s="320">
        <f t="shared" si="52"/>
        <v>0</v>
      </c>
      <c r="O210" s="320">
        <f t="shared" si="52"/>
        <v>0</v>
      </c>
      <c r="P210" s="320">
        <f t="shared" si="52"/>
        <v>0</v>
      </c>
      <c r="Q210" s="320">
        <f t="shared" si="52"/>
        <v>0</v>
      </c>
      <c r="R210" s="320">
        <f t="shared" si="52"/>
        <v>0</v>
      </c>
      <c r="S210" s="320">
        <f t="shared" si="52"/>
        <v>0</v>
      </c>
      <c r="T210" s="320">
        <f t="shared" si="52"/>
        <v>0</v>
      </c>
      <c r="U210" s="320">
        <f t="shared" si="52"/>
        <v>0</v>
      </c>
      <c r="V210" s="320">
        <f t="shared" si="52"/>
        <v>0</v>
      </c>
      <c r="W210" s="320">
        <f t="shared" si="52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0</v>
      </c>
      <c r="C211" s="320">
        <f t="shared" si="53"/>
        <v>0</v>
      </c>
      <c r="D211" s="320">
        <f t="shared" si="53"/>
        <v>0</v>
      </c>
      <c r="E211" s="320">
        <f t="shared" si="53"/>
        <v>0</v>
      </c>
      <c r="F211" s="320">
        <f t="shared" si="53"/>
        <v>0</v>
      </c>
      <c r="G211" s="320">
        <f t="shared" si="53"/>
        <v>0</v>
      </c>
      <c r="H211" s="320">
        <f t="shared" si="53"/>
        <v>0</v>
      </c>
      <c r="I211" s="320">
        <f t="shared" si="53"/>
        <v>0</v>
      </c>
      <c r="J211" s="320">
        <f t="shared" si="53"/>
        <v>0</v>
      </c>
      <c r="K211" s="320">
        <f t="shared" si="53"/>
        <v>0</v>
      </c>
      <c r="L211" s="320">
        <f t="shared" si="53"/>
        <v>0</v>
      </c>
      <c r="M211" s="320">
        <f t="shared" si="53"/>
        <v>0</v>
      </c>
      <c r="N211" s="320">
        <f t="shared" si="53"/>
        <v>0</v>
      </c>
      <c r="O211" s="320">
        <f t="shared" si="53"/>
        <v>0</v>
      </c>
      <c r="P211" s="320">
        <f t="shared" si="53"/>
        <v>0</v>
      </c>
      <c r="Q211" s="320">
        <f t="shared" si="53"/>
        <v>0</v>
      </c>
      <c r="R211" s="320">
        <f t="shared" si="53"/>
        <v>0</v>
      </c>
      <c r="S211" s="320">
        <f t="shared" si="53"/>
        <v>0</v>
      </c>
      <c r="T211" s="320">
        <f t="shared" si="53"/>
        <v>1.7565162846756736E-2</v>
      </c>
      <c r="U211" s="320">
        <f t="shared" si="53"/>
        <v>1.507126115608632E-2</v>
      </c>
      <c r="V211" s="320">
        <f t="shared" si="53"/>
        <v>1.5407888519111805E-2</v>
      </c>
      <c r="W211" s="320">
        <f t="shared" si="53"/>
        <v>1.2326548227863584E-2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</v>
      </c>
      <c r="C212" s="320">
        <f t="shared" si="54"/>
        <v>0</v>
      </c>
      <c r="D212" s="320">
        <f t="shared" si="54"/>
        <v>0</v>
      </c>
      <c r="E212" s="320">
        <f t="shared" si="54"/>
        <v>0</v>
      </c>
      <c r="F212" s="320">
        <f t="shared" si="54"/>
        <v>0</v>
      </c>
      <c r="G212" s="320">
        <f t="shared" si="54"/>
        <v>0</v>
      </c>
      <c r="H212" s="320">
        <f t="shared" si="54"/>
        <v>0</v>
      </c>
      <c r="I212" s="320">
        <f t="shared" si="54"/>
        <v>0</v>
      </c>
      <c r="J212" s="320">
        <f t="shared" si="54"/>
        <v>0</v>
      </c>
      <c r="K212" s="320">
        <f t="shared" si="54"/>
        <v>0</v>
      </c>
      <c r="L212" s="320">
        <f t="shared" si="54"/>
        <v>0</v>
      </c>
      <c r="M212" s="320">
        <f t="shared" si="54"/>
        <v>0</v>
      </c>
      <c r="N212" s="320">
        <f t="shared" si="54"/>
        <v>0</v>
      </c>
      <c r="O212" s="320">
        <f t="shared" si="54"/>
        <v>0</v>
      </c>
      <c r="P212" s="320">
        <f t="shared" si="54"/>
        <v>0</v>
      </c>
      <c r="Q212" s="320">
        <f t="shared" si="54"/>
        <v>0</v>
      </c>
      <c r="R212" s="320">
        <f t="shared" si="54"/>
        <v>0</v>
      </c>
      <c r="S212" s="320">
        <f t="shared" si="54"/>
        <v>0.13388113594397105</v>
      </c>
      <c r="T212" s="320">
        <f t="shared" si="54"/>
        <v>0.10869289464483702</v>
      </c>
      <c r="U212" s="320">
        <f t="shared" si="54"/>
        <v>0.11435605305994392</v>
      </c>
      <c r="V212" s="320">
        <f t="shared" si="54"/>
        <v>0.11381154410450996</v>
      </c>
      <c r="W212" s="320">
        <f t="shared" si="54"/>
        <v>0.12052087999427578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</v>
      </c>
      <c r="C213" s="321">
        <f t="shared" si="55"/>
        <v>0</v>
      </c>
      <c r="D213" s="321">
        <f t="shared" si="55"/>
        <v>0</v>
      </c>
      <c r="E213" s="321">
        <f t="shared" si="55"/>
        <v>0</v>
      </c>
      <c r="F213" s="321">
        <f t="shared" si="55"/>
        <v>0</v>
      </c>
      <c r="G213" s="321">
        <f t="shared" si="55"/>
        <v>0</v>
      </c>
      <c r="H213" s="321">
        <f t="shared" si="55"/>
        <v>0</v>
      </c>
      <c r="I213" s="321">
        <f t="shared" si="55"/>
        <v>0</v>
      </c>
      <c r="J213" s="321">
        <f t="shared" si="55"/>
        <v>0</v>
      </c>
      <c r="K213" s="321">
        <f t="shared" si="55"/>
        <v>0</v>
      </c>
      <c r="L213" s="321">
        <f t="shared" si="55"/>
        <v>0</v>
      </c>
      <c r="M213" s="321">
        <f t="shared" si="55"/>
        <v>0</v>
      </c>
      <c r="N213" s="321">
        <f t="shared" si="55"/>
        <v>0</v>
      </c>
      <c r="O213" s="321">
        <f t="shared" si="55"/>
        <v>0</v>
      </c>
      <c r="P213" s="321">
        <f t="shared" si="55"/>
        <v>0</v>
      </c>
      <c r="Q213" s="321">
        <f t="shared" si="55"/>
        <v>0</v>
      </c>
      <c r="R213" s="321">
        <f t="shared" si="55"/>
        <v>0</v>
      </c>
      <c r="S213" s="321">
        <f t="shared" si="55"/>
        <v>0.27857894075615613</v>
      </c>
      <c r="T213" s="321">
        <f t="shared" si="55"/>
        <v>0.22616742264982784</v>
      </c>
      <c r="U213" s="321">
        <f t="shared" si="55"/>
        <v>0.23795128347152747</v>
      </c>
      <c r="V213" s="321">
        <f t="shared" si="55"/>
        <v>0.23681827300692751</v>
      </c>
      <c r="W213" s="321">
        <f t="shared" si="55"/>
        <v>0.2507790126747656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</v>
      </c>
      <c r="C217" s="324">
        <f>IF(C$5=0,0,(C$5-C$16)/(CHI_fec!C$5-CHI_fec!C$16))</f>
        <v>0</v>
      </c>
      <c r="D217" s="324">
        <f>IF(D$5=0,0,(D$5-D$16)/(CHI_fec!D$5-CHI_fec!D$16))</f>
        <v>0</v>
      </c>
      <c r="E217" s="324">
        <f>IF(E$5=0,0,(E$5-E$16)/(CHI_fec!E$5-CHI_fec!E$16))</f>
        <v>0</v>
      </c>
      <c r="F217" s="324">
        <f>IF(F$5=0,0,(F$5-F$16)/(CHI_fec!F$5-CHI_fec!F$16))</f>
        <v>0</v>
      </c>
      <c r="G217" s="324">
        <f>IF(G$5=0,0,(G$5-G$16)/(CHI_fec!G$5-CHI_fec!G$16))</f>
        <v>0</v>
      </c>
      <c r="H217" s="324">
        <f>IF(H$5=0,0,(H$5-H$16)/(CHI_fec!H$5-CHI_fec!H$16))</f>
        <v>0</v>
      </c>
      <c r="I217" s="324">
        <f>IF(I$5=0,0,(I$5-I$16)/(CHI_fec!I$5-CHI_fec!I$16))</f>
        <v>0</v>
      </c>
      <c r="J217" s="324">
        <f>IF(J$5=0,0,(J$5-J$16)/(CHI_fec!J$5-CHI_fec!J$16))</f>
        <v>0</v>
      </c>
      <c r="K217" s="324">
        <f>IF(K$5=0,0,(K$5-K$16)/(CHI_fec!K$5-CHI_fec!K$16))</f>
        <v>0</v>
      </c>
      <c r="L217" s="324">
        <f>IF(L$5=0,0,(L$5-L$16)/(CHI_fec!L$5-CHI_fec!L$16))</f>
        <v>0</v>
      </c>
      <c r="M217" s="324">
        <f>IF(M$5=0,0,(M$5-M$16)/(CHI_fec!M$5-CHI_fec!M$16))</f>
        <v>0</v>
      </c>
      <c r="N217" s="324">
        <f>IF(N$5=0,0,(N$5-N$16)/(CHI_fec!N$5-CHI_fec!N$16))</f>
        <v>0</v>
      </c>
      <c r="O217" s="324">
        <f>IF(O$5=0,0,(O$5-O$16)/(CHI_fec!O$5-CHI_fec!O$16))</f>
        <v>0</v>
      </c>
      <c r="P217" s="324">
        <f>IF(P$5=0,0,(P$5-P$16)/(CHI_fec!P$5-CHI_fec!P$16))</f>
        <v>0</v>
      </c>
      <c r="Q217" s="324">
        <f>IF(Q$5=0,0,(Q$5-Q$16)/(CHI_fec!Q$5-CHI_fec!Q$16))</f>
        <v>0</v>
      </c>
      <c r="R217" s="324">
        <f>IF(R$5=0,0,(R$5-R$16)/(CHI_fec!R$5-CHI_fec!R$16))</f>
        <v>0</v>
      </c>
      <c r="S217" s="324">
        <f>IF(S$5=0,0,(S$5-S$16)/(CHI_fec!S$5-CHI_fec!S$16))</f>
        <v>0</v>
      </c>
      <c r="T217" s="324">
        <f>IF(T$5=0,0,(T$5-T$16)/(CHI_fec!T$5-CHI_fec!T$16))</f>
        <v>0</v>
      </c>
      <c r="U217" s="324">
        <f>IF(U$5=0,0,(U$5-U$16)/(CHI_fec!U$5-CHI_fec!U$16))</f>
        <v>0</v>
      </c>
      <c r="V217" s="324">
        <f>IF(V$5=0,0,(V$5-V$16)/(CHI_fec!V$5-CHI_fec!V$16))</f>
        <v>0</v>
      </c>
      <c r="W217" s="324">
        <f>IF(W$5=0,0,(W$5-W$16)/(CHI_fec!W$5-CHI_fec!W$16))</f>
        <v>0</v>
      </c>
      <c r="DA217" s="95"/>
    </row>
    <row r="218" spans="1:105" ht="12" customHeight="1" x14ac:dyDescent="0.25">
      <c r="A218" s="55" t="s">
        <v>92</v>
      </c>
      <c r="B218" s="307">
        <f>IF(B$6=0,0,B$6/CHI_fec!B$6)</f>
        <v>0</v>
      </c>
      <c r="C218" s="307">
        <f>IF(C$6=0,0,C$6/CHI_fec!C$6)</f>
        <v>0</v>
      </c>
      <c r="D218" s="307">
        <f>IF(D$6=0,0,D$6/CHI_fec!D$6)</f>
        <v>0</v>
      </c>
      <c r="E218" s="307">
        <f>IF(E$6=0,0,E$6/CHI_fec!E$6)</f>
        <v>0</v>
      </c>
      <c r="F218" s="307">
        <f>IF(F$6=0,0,F$6/CHI_fec!F$6)</f>
        <v>0</v>
      </c>
      <c r="G218" s="307">
        <f>IF(G$6=0,0,G$6/CHI_fec!G$6)</f>
        <v>0</v>
      </c>
      <c r="H218" s="307">
        <f>IF(H$6=0,0,H$6/CHI_fec!H$6)</f>
        <v>0</v>
      </c>
      <c r="I218" s="307">
        <f>IF(I$6=0,0,I$6/CHI_fec!I$6)</f>
        <v>0</v>
      </c>
      <c r="J218" s="307">
        <f>IF(J$6=0,0,J$6/CHI_fec!J$6)</f>
        <v>0</v>
      </c>
      <c r="K218" s="307">
        <f>IF(K$6=0,0,K$6/CHI_fec!K$6)</f>
        <v>0</v>
      </c>
      <c r="L218" s="307">
        <f>IF(L$6=0,0,L$6/CHI_fec!L$6)</f>
        <v>0</v>
      </c>
      <c r="M218" s="307">
        <f>IF(M$6=0,0,M$6/CHI_fec!M$6)</f>
        <v>0</v>
      </c>
      <c r="N218" s="307">
        <f>IF(N$6=0,0,N$6/CHI_fec!N$6)</f>
        <v>0</v>
      </c>
      <c r="O218" s="307">
        <f>IF(O$6=0,0,O$6/CHI_fec!O$6)</f>
        <v>0</v>
      </c>
      <c r="P218" s="307">
        <f>IF(P$6=0,0,P$6/CHI_fec!P$6)</f>
        <v>0</v>
      </c>
      <c r="Q218" s="307">
        <f>IF(Q$6=0,0,Q$6/CHI_fec!Q$6)</f>
        <v>0</v>
      </c>
      <c r="R218" s="307">
        <f>IF(R$6=0,0,R$6/CHI_fec!R$6)</f>
        <v>0</v>
      </c>
      <c r="S218" s="307">
        <f>IF(S$6=0,0,S$6/CHI_fec!S$6)</f>
        <v>0</v>
      </c>
      <c r="T218" s="307">
        <f>IF(T$6=0,0,T$6/CHI_fec!T$6)</f>
        <v>0</v>
      </c>
      <c r="U218" s="307">
        <f>IF(U$6=0,0,U$6/CHI_fec!U$6)</f>
        <v>0</v>
      </c>
      <c r="V218" s="307">
        <f>IF(V$6=0,0,V$6/CHI_fec!V$6)</f>
        <v>0</v>
      </c>
      <c r="W218" s="307">
        <f>IF(W$6=0,0,W$6/CHI_fec!W$6)</f>
        <v>0</v>
      </c>
      <c r="DA218" s="76"/>
    </row>
    <row r="219" spans="1:105" ht="12" customHeight="1" x14ac:dyDescent="0.25">
      <c r="A219" s="202" t="s">
        <v>93</v>
      </c>
      <c r="B219" s="308">
        <f>IF(B$7=0,0,B$7/CHI_fec!B$7)</f>
        <v>0</v>
      </c>
      <c r="C219" s="308">
        <f>IF(C$7=0,0,C$7/CHI_fec!C$7)</f>
        <v>0</v>
      </c>
      <c r="D219" s="308">
        <f>IF(D$7=0,0,D$7/CHI_fec!D$7)</f>
        <v>0</v>
      </c>
      <c r="E219" s="308">
        <f>IF(E$7=0,0,E$7/CHI_fec!E$7)</f>
        <v>0</v>
      </c>
      <c r="F219" s="308">
        <f>IF(F$7=0,0,F$7/CHI_fec!F$7)</f>
        <v>0</v>
      </c>
      <c r="G219" s="308">
        <f>IF(G$7=0,0,G$7/CHI_fec!G$7)</f>
        <v>0</v>
      </c>
      <c r="H219" s="308">
        <f>IF(H$7=0,0,H$7/CHI_fec!H$7)</f>
        <v>0</v>
      </c>
      <c r="I219" s="308">
        <f>IF(I$7=0,0,I$7/CHI_fec!I$7)</f>
        <v>0</v>
      </c>
      <c r="J219" s="308">
        <f>IF(J$7=0,0,J$7/CHI_fec!J$7)</f>
        <v>0</v>
      </c>
      <c r="K219" s="308">
        <f>IF(K$7=0,0,K$7/CHI_fec!K$7)</f>
        <v>0</v>
      </c>
      <c r="L219" s="308">
        <f>IF(L$7=0,0,L$7/CHI_fec!L$7)</f>
        <v>0</v>
      </c>
      <c r="M219" s="308">
        <f>IF(M$7=0,0,M$7/CHI_fec!M$7)</f>
        <v>0</v>
      </c>
      <c r="N219" s="308">
        <f>IF(N$7=0,0,N$7/CHI_fec!N$7)</f>
        <v>0</v>
      </c>
      <c r="O219" s="308">
        <f>IF(O$7=0,0,O$7/CHI_fec!O$7)</f>
        <v>0</v>
      </c>
      <c r="P219" s="308">
        <f>IF(P$7=0,0,P$7/CHI_fec!P$7)</f>
        <v>0</v>
      </c>
      <c r="Q219" s="308">
        <f>IF(Q$7=0,0,Q$7/CHI_fec!Q$7)</f>
        <v>0</v>
      </c>
      <c r="R219" s="308">
        <f>IF(R$7=0,0,R$7/CHI_fec!R$7)</f>
        <v>0</v>
      </c>
      <c r="S219" s="308">
        <f>IF(S$7=0,0,S$7/CHI_fec!S$7)</f>
        <v>0</v>
      </c>
      <c r="T219" s="308">
        <f>IF(T$7=0,0,T$7/CHI_fec!T$7)</f>
        <v>0</v>
      </c>
      <c r="U219" s="308">
        <f>IF(U$7=0,0,U$7/CHI_fec!U$7)</f>
        <v>0</v>
      </c>
      <c r="V219" s="308">
        <f>IF(V$7=0,0,V$7/CHI_fec!V$7)</f>
        <v>0</v>
      </c>
      <c r="W219" s="308">
        <f>IF(W$7=0,0,W$7/CHI_fec!W$7)</f>
        <v>0</v>
      </c>
      <c r="DA219" s="77"/>
    </row>
    <row r="220" spans="1:105" ht="12" customHeight="1" x14ac:dyDescent="0.25">
      <c r="A220" s="202" t="s">
        <v>94</v>
      </c>
      <c r="B220" s="308">
        <f>IF(B$8=0,0,B$8/CHI_fec!B$8)</f>
        <v>0</v>
      </c>
      <c r="C220" s="308">
        <f>IF(C$8=0,0,C$8/CHI_fec!C$8)</f>
        <v>0</v>
      </c>
      <c r="D220" s="308">
        <f>IF(D$8=0,0,D$8/CHI_fec!D$8)</f>
        <v>0</v>
      </c>
      <c r="E220" s="308">
        <f>IF(E$8=0,0,E$8/CHI_fec!E$8)</f>
        <v>0</v>
      </c>
      <c r="F220" s="308">
        <f>IF(F$8=0,0,F$8/CHI_fec!F$8)</f>
        <v>0</v>
      </c>
      <c r="G220" s="308">
        <f>IF(G$8=0,0,G$8/CHI_fec!G$8)</f>
        <v>0</v>
      </c>
      <c r="H220" s="308">
        <f>IF(H$8=0,0,H$8/CHI_fec!H$8)</f>
        <v>0</v>
      </c>
      <c r="I220" s="308">
        <f>IF(I$8=0,0,I$8/CHI_fec!I$8)</f>
        <v>0</v>
      </c>
      <c r="J220" s="308">
        <f>IF(J$8=0,0,J$8/CHI_fec!J$8)</f>
        <v>0</v>
      </c>
      <c r="K220" s="308">
        <f>IF(K$8=0,0,K$8/CHI_fec!K$8)</f>
        <v>0</v>
      </c>
      <c r="L220" s="308">
        <f>IF(L$8=0,0,L$8/CHI_fec!L$8)</f>
        <v>0</v>
      </c>
      <c r="M220" s="308">
        <f>IF(M$8=0,0,M$8/CHI_fec!M$8)</f>
        <v>0</v>
      </c>
      <c r="N220" s="308">
        <f>IF(N$8=0,0,N$8/CHI_fec!N$8)</f>
        <v>0</v>
      </c>
      <c r="O220" s="308">
        <f>IF(O$8=0,0,O$8/CHI_fec!O$8)</f>
        <v>0</v>
      </c>
      <c r="P220" s="308">
        <f>IF(P$8=0,0,P$8/CHI_fec!P$8)</f>
        <v>0</v>
      </c>
      <c r="Q220" s="308">
        <f>IF(Q$8=0,0,Q$8/CHI_fec!Q$8)</f>
        <v>0</v>
      </c>
      <c r="R220" s="308">
        <f>IF(R$8=0,0,R$8/CHI_fec!R$8)</f>
        <v>0</v>
      </c>
      <c r="S220" s="308">
        <f>IF(S$8=0,0,S$8/CHI_fec!S$8)</f>
        <v>0</v>
      </c>
      <c r="T220" s="308">
        <f>IF(T$8=0,0,T$8/CHI_fec!T$8)</f>
        <v>0</v>
      </c>
      <c r="U220" s="308">
        <f>IF(U$8=0,0,U$8/CHI_fec!U$8)</f>
        <v>0</v>
      </c>
      <c r="V220" s="308">
        <f>IF(V$8=0,0,V$8/CHI_fec!V$8)</f>
        <v>0</v>
      </c>
      <c r="W220" s="308">
        <f>IF(W$8=0,0,W$8/CHI_fec!W$8)</f>
        <v>0</v>
      </c>
      <c r="DA220" s="77"/>
    </row>
    <row r="221" spans="1:105" ht="12" customHeight="1" x14ac:dyDescent="0.25">
      <c r="A221" s="202" t="s">
        <v>95</v>
      </c>
      <c r="B221" s="308">
        <f>IF(B$9=0,0,B$9/CHI_fec!B$9)</f>
        <v>0</v>
      </c>
      <c r="C221" s="308">
        <f>IF(C$9=0,0,C$9/CHI_fec!C$9)</f>
        <v>0</v>
      </c>
      <c r="D221" s="308">
        <f>IF(D$9=0,0,D$9/CHI_fec!D$9)</f>
        <v>0</v>
      </c>
      <c r="E221" s="308">
        <f>IF(E$9=0,0,E$9/CHI_fec!E$9)</f>
        <v>0</v>
      </c>
      <c r="F221" s="308">
        <f>IF(F$9=0,0,F$9/CHI_fec!F$9)</f>
        <v>0</v>
      </c>
      <c r="G221" s="308">
        <f>IF(G$9=0,0,G$9/CHI_fec!G$9)</f>
        <v>0</v>
      </c>
      <c r="H221" s="308">
        <f>IF(H$9=0,0,H$9/CHI_fec!H$9)</f>
        <v>0</v>
      </c>
      <c r="I221" s="308">
        <f>IF(I$9=0,0,I$9/CHI_fec!I$9)</f>
        <v>0</v>
      </c>
      <c r="J221" s="308">
        <f>IF(J$9=0,0,J$9/CHI_fec!J$9)</f>
        <v>0</v>
      </c>
      <c r="K221" s="308">
        <f>IF(K$9=0,0,K$9/CHI_fec!K$9)</f>
        <v>0</v>
      </c>
      <c r="L221" s="308">
        <f>IF(L$9=0,0,L$9/CHI_fec!L$9)</f>
        <v>0</v>
      </c>
      <c r="M221" s="308">
        <f>IF(M$9=0,0,M$9/CHI_fec!M$9)</f>
        <v>0</v>
      </c>
      <c r="N221" s="308">
        <f>IF(N$9=0,0,N$9/CHI_fec!N$9)</f>
        <v>0</v>
      </c>
      <c r="O221" s="308">
        <f>IF(O$9=0,0,O$9/CHI_fec!O$9)</f>
        <v>0</v>
      </c>
      <c r="P221" s="308">
        <f>IF(P$9=0,0,P$9/CHI_fec!P$9)</f>
        <v>0</v>
      </c>
      <c r="Q221" s="308">
        <f>IF(Q$9=0,0,Q$9/CHI_fec!Q$9)</f>
        <v>0</v>
      </c>
      <c r="R221" s="308">
        <f>IF(R$9=0,0,R$9/CHI_fec!R$9)</f>
        <v>0</v>
      </c>
      <c r="S221" s="308">
        <f>IF(S$9=0,0,S$9/CHI_fec!S$9)</f>
        <v>0</v>
      </c>
      <c r="T221" s="308">
        <f>IF(T$9=0,0,T$9/CHI_fec!T$9)</f>
        <v>0</v>
      </c>
      <c r="U221" s="308">
        <f>IF(U$9=0,0,U$9/CHI_fec!U$9)</f>
        <v>0</v>
      </c>
      <c r="V221" s="308">
        <f>IF(V$9=0,0,V$9/CHI_fec!V$9)</f>
        <v>0</v>
      </c>
      <c r="W221" s="308">
        <f>IF(W$9=0,0,W$9/CHI_fec!W$9)</f>
        <v>0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</v>
      </c>
      <c r="C222" s="309">
        <f>IF(C$10=0,0,C$10/CHI_fec!C$10)</f>
        <v>0</v>
      </c>
      <c r="D222" s="309">
        <f>IF(D$10=0,0,D$10/CHI_fec!D$10)</f>
        <v>0</v>
      </c>
      <c r="E222" s="309">
        <f>IF(E$10=0,0,E$10/CHI_fec!E$10)</f>
        <v>0</v>
      </c>
      <c r="F222" s="309">
        <f>IF(F$10=0,0,F$10/CHI_fec!F$10)</f>
        <v>0</v>
      </c>
      <c r="G222" s="309">
        <f>IF(G$10=0,0,G$10/CHI_fec!G$10)</f>
        <v>0</v>
      </c>
      <c r="H222" s="309">
        <f>IF(H$10=0,0,H$10/CHI_fec!H$10)</f>
        <v>0</v>
      </c>
      <c r="I222" s="309">
        <f>IF(I$10=0,0,I$10/CHI_fec!I$10)</f>
        <v>0</v>
      </c>
      <c r="J222" s="309">
        <f>IF(J$10=0,0,J$10/CHI_fec!J$10)</f>
        <v>0</v>
      </c>
      <c r="K222" s="309">
        <f>IF(K$10=0,0,K$10/CHI_fec!K$10)</f>
        <v>0</v>
      </c>
      <c r="L222" s="309">
        <f>IF(L$10=0,0,L$10/CHI_fec!L$10)</f>
        <v>0</v>
      </c>
      <c r="M222" s="309">
        <f>IF(M$10=0,0,M$10/CHI_fec!M$10)</f>
        <v>0</v>
      </c>
      <c r="N222" s="309">
        <f>IF(N$10=0,0,N$10/CHI_fec!N$10)</f>
        <v>0</v>
      </c>
      <c r="O222" s="309">
        <f>IF(O$10=0,0,O$10/CHI_fec!O$10)</f>
        <v>0</v>
      </c>
      <c r="P222" s="309">
        <f>IF(P$10=0,0,P$10/CHI_fec!P$10)</f>
        <v>0</v>
      </c>
      <c r="Q222" s="309">
        <f>IF(Q$10=0,0,Q$10/CHI_fec!Q$10)</f>
        <v>0</v>
      </c>
      <c r="R222" s="309">
        <f>IF(R$10=0,0,R$10/CHI_fec!R$10)</f>
        <v>0</v>
      </c>
      <c r="S222" s="309">
        <f>IF(S$10=0,0,S$10/CHI_fec!S$10)</f>
        <v>0</v>
      </c>
      <c r="T222" s="309">
        <f>IF(T$10=0,0,T$10/CHI_fec!T$10)</f>
        <v>0</v>
      </c>
      <c r="U222" s="309">
        <f>IF(U$10=0,0,U$10/CHI_fec!U$10)</f>
        <v>0</v>
      </c>
      <c r="V222" s="309">
        <f>IF(V$10=0,0,V$10/CHI_fec!V$10)</f>
        <v>0</v>
      </c>
      <c r="W222" s="309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0</v>
      </c>
      <c r="C223" s="325">
        <f>IF(C$16=0,0,C$16/CHI_fec!C$16)</f>
        <v>0</v>
      </c>
      <c r="D223" s="325">
        <f>IF(D$16=0,0,D$16/CHI_fec!D$16)</f>
        <v>0</v>
      </c>
      <c r="E223" s="325">
        <f>IF(E$16=0,0,E$16/CHI_fec!E$16)</f>
        <v>0</v>
      </c>
      <c r="F223" s="325">
        <f>IF(F$16=0,0,F$16/CHI_fec!F$16)</f>
        <v>0</v>
      </c>
      <c r="G223" s="325">
        <f>IF(G$16=0,0,G$16/CHI_fec!G$16)</f>
        <v>0</v>
      </c>
      <c r="H223" s="325">
        <f>IF(H$16=0,0,H$16/CHI_fec!H$16)</f>
        <v>0</v>
      </c>
      <c r="I223" s="325">
        <f>IF(I$16=0,0,I$16/CHI_fec!I$16)</f>
        <v>0</v>
      </c>
      <c r="J223" s="325">
        <f>IF(J$16=0,0,J$16/CHI_fec!J$16)</f>
        <v>0</v>
      </c>
      <c r="K223" s="325">
        <f>IF(K$16=0,0,K$16/CHI_fec!K$16)</f>
        <v>0</v>
      </c>
      <c r="L223" s="325">
        <f>IF(L$16=0,0,L$16/CHI_fec!L$16)</f>
        <v>0</v>
      </c>
      <c r="M223" s="325">
        <f>IF(M$16=0,0,M$16/CHI_fec!M$16)</f>
        <v>0</v>
      </c>
      <c r="N223" s="325">
        <f>IF(N$16=0,0,N$16/CHI_fec!N$16)</f>
        <v>0</v>
      </c>
      <c r="O223" s="325">
        <f>IF(O$16=0,0,O$16/CHI_fec!O$16)</f>
        <v>0</v>
      </c>
      <c r="P223" s="325">
        <f>IF(P$16=0,0,P$16/CHI_fec!P$16)</f>
        <v>0</v>
      </c>
      <c r="Q223" s="325">
        <f>IF(Q$16=0,0,Q$16/CHI_fec!Q$16)</f>
        <v>0</v>
      </c>
      <c r="R223" s="325">
        <f>IF(R$16=0,0,R$16/CHI_fec!R$16)</f>
        <v>0</v>
      </c>
      <c r="S223" s="325">
        <f>IF(S$16=0,0,S$16/CHI_fec!S$16)</f>
        <v>0</v>
      </c>
      <c r="T223" s="325">
        <f>IF(T$16=0,0,T$16/CHI_fec!T$16)</f>
        <v>0</v>
      </c>
      <c r="U223" s="325">
        <f>IF(U$16=0,0,U$16/CHI_fec!U$16)</f>
        <v>0</v>
      </c>
      <c r="V223" s="325">
        <f>IF(V$16=0,0,V$16/CHI_fec!V$16)</f>
        <v>0</v>
      </c>
      <c r="W223" s="325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</v>
      </c>
      <c r="C224" s="310">
        <f>IF(C$25=0,0,C$25/CHI_fec!C$25)</f>
        <v>0</v>
      </c>
      <c r="D224" s="310">
        <f>IF(D$25=0,0,D$25/CHI_fec!D$25)</f>
        <v>0</v>
      </c>
      <c r="E224" s="310">
        <f>IF(E$25=0,0,E$25/CHI_fec!E$25)</f>
        <v>0</v>
      </c>
      <c r="F224" s="310">
        <f>IF(F$25=0,0,F$25/CHI_fec!F$25)</f>
        <v>0</v>
      </c>
      <c r="G224" s="310">
        <f>IF(G$25=0,0,G$25/CHI_fec!G$25)</f>
        <v>0</v>
      </c>
      <c r="H224" s="310">
        <f>IF(H$25=0,0,H$25/CHI_fec!H$25)</f>
        <v>0</v>
      </c>
      <c r="I224" s="310">
        <f>IF(I$25=0,0,I$25/CHI_fec!I$25)</f>
        <v>0</v>
      </c>
      <c r="J224" s="310">
        <f>IF(J$25=0,0,J$25/CHI_fec!J$25)</f>
        <v>0</v>
      </c>
      <c r="K224" s="310">
        <f>IF(K$25=0,0,K$25/CHI_fec!K$25)</f>
        <v>0</v>
      </c>
      <c r="L224" s="310">
        <f>IF(L$25=0,0,L$25/CHI_fec!L$25)</f>
        <v>0</v>
      </c>
      <c r="M224" s="310">
        <f>IF(M$25=0,0,M$25/CHI_fec!M$25)</f>
        <v>0</v>
      </c>
      <c r="N224" s="310">
        <f>IF(N$25=0,0,N$25/CHI_fec!N$25)</f>
        <v>0</v>
      </c>
      <c r="O224" s="310">
        <f>IF(O$25=0,0,O$25/CHI_fec!O$25)</f>
        <v>0</v>
      </c>
      <c r="P224" s="310">
        <f>IF(P$25=0,0,P$25/CHI_fec!P$25)</f>
        <v>0</v>
      </c>
      <c r="Q224" s="310">
        <f>IF(Q$25=0,0,Q$25/CHI_fec!Q$25)</f>
        <v>0</v>
      </c>
      <c r="R224" s="310">
        <f>IF(R$25=0,0,R$25/CHI_fec!R$25)</f>
        <v>0</v>
      </c>
      <c r="S224" s="310">
        <f>IF(S$25=0,0,S$25/CHI_fec!S$25)</f>
        <v>0</v>
      </c>
      <c r="T224" s="310">
        <f>IF(T$25=0,0,T$25/CHI_fec!T$25)</f>
        <v>0</v>
      </c>
      <c r="U224" s="310">
        <f>IF(U$25=0,0,U$25/CHI_fec!U$25)</f>
        <v>0</v>
      </c>
      <c r="V224" s="310">
        <f>IF(V$25=0,0,V$25/CHI_fec!V$25)</f>
        <v>0</v>
      </c>
      <c r="W224" s="310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</v>
      </c>
      <c r="C225" s="310">
        <f>IF(C$36=0,0,C$36/CHI_fec!C$36)</f>
        <v>0</v>
      </c>
      <c r="D225" s="310">
        <f>IF(D$36=0,0,D$36/CHI_fec!D$36)</f>
        <v>0</v>
      </c>
      <c r="E225" s="310">
        <f>IF(E$36=0,0,E$36/CHI_fec!E$36)</f>
        <v>0</v>
      </c>
      <c r="F225" s="310">
        <f>IF(F$36=0,0,F$36/CHI_fec!F$36)</f>
        <v>0</v>
      </c>
      <c r="G225" s="310">
        <f>IF(G$36=0,0,G$36/CHI_fec!G$36)</f>
        <v>0</v>
      </c>
      <c r="H225" s="310">
        <f>IF(H$36=0,0,H$36/CHI_fec!H$36)</f>
        <v>0</v>
      </c>
      <c r="I225" s="310">
        <f>IF(I$36=0,0,I$36/CHI_fec!I$36)</f>
        <v>0</v>
      </c>
      <c r="J225" s="310">
        <f>IF(J$36=0,0,J$36/CHI_fec!J$36)</f>
        <v>0</v>
      </c>
      <c r="K225" s="310">
        <f>IF(K$36=0,0,K$36/CHI_fec!K$36)</f>
        <v>0</v>
      </c>
      <c r="L225" s="310">
        <f>IF(L$36=0,0,L$36/CHI_fec!L$36)</f>
        <v>0</v>
      </c>
      <c r="M225" s="310">
        <f>IF(M$36=0,0,M$36/CHI_fec!M$36)</f>
        <v>0</v>
      </c>
      <c r="N225" s="310">
        <f>IF(N$36=0,0,N$36/CHI_fec!N$36)</f>
        <v>0</v>
      </c>
      <c r="O225" s="310">
        <f>IF(O$36=0,0,O$36/CHI_fec!O$36)</f>
        <v>0</v>
      </c>
      <c r="P225" s="310">
        <f>IF(P$36=0,0,P$36/CHI_fec!P$36)</f>
        <v>0</v>
      </c>
      <c r="Q225" s="310">
        <f>IF(Q$36=0,0,Q$36/CHI_fec!Q$36)</f>
        <v>0</v>
      </c>
      <c r="R225" s="310">
        <f>IF(R$36=0,0,R$36/CHI_fec!R$36)</f>
        <v>0</v>
      </c>
      <c r="S225" s="310">
        <f>IF(S$36=0,0,S$36/CHI_fec!S$36)</f>
        <v>0</v>
      </c>
      <c r="T225" s="310">
        <f>IF(T$36=0,0,T$36/CHI_fec!T$36)</f>
        <v>0</v>
      </c>
      <c r="U225" s="310">
        <f>IF(U$36=0,0,U$36/CHI_fec!U$36)</f>
        <v>0</v>
      </c>
      <c r="V225" s="310">
        <f>IF(V$36=0,0,V$36/CHI_fec!V$36)</f>
        <v>0</v>
      </c>
      <c r="W225" s="310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</v>
      </c>
      <c r="C226" s="310">
        <f>IF(C$44=0,0,C$44/CHI_fec!C$44)</f>
        <v>0</v>
      </c>
      <c r="D226" s="310">
        <f>IF(D$44=0,0,D$44/CHI_fec!D$44)</f>
        <v>0</v>
      </c>
      <c r="E226" s="310">
        <f>IF(E$44=0,0,E$44/CHI_fec!E$44)</f>
        <v>0</v>
      </c>
      <c r="F226" s="310">
        <f>IF(F$44=0,0,F$44/CHI_fec!F$44)</f>
        <v>0</v>
      </c>
      <c r="G226" s="310">
        <f>IF(G$44=0,0,G$44/CHI_fec!G$44)</f>
        <v>0</v>
      </c>
      <c r="H226" s="310">
        <f>IF(H$44=0,0,H$44/CHI_fec!H$44)</f>
        <v>0</v>
      </c>
      <c r="I226" s="310">
        <f>IF(I$44=0,0,I$44/CHI_fec!I$44)</f>
        <v>0</v>
      </c>
      <c r="J226" s="310">
        <f>IF(J$44=0,0,J$44/CHI_fec!J$44)</f>
        <v>0</v>
      </c>
      <c r="K226" s="310">
        <f>IF(K$44=0,0,K$44/CHI_fec!K$44)</f>
        <v>0</v>
      </c>
      <c r="L226" s="310">
        <f>IF(L$44=0,0,L$44/CHI_fec!L$44)</f>
        <v>0</v>
      </c>
      <c r="M226" s="310">
        <f>IF(M$44=0,0,M$44/CHI_fec!M$44)</f>
        <v>0</v>
      </c>
      <c r="N226" s="310">
        <f>IF(N$44=0,0,N$44/CHI_fec!N$44)</f>
        <v>0</v>
      </c>
      <c r="O226" s="310">
        <f>IF(O$44=0,0,O$44/CHI_fec!O$44)</f>
        <v>0</v>
      </c>
      <c r="P226" s="310">
        <f>IF(P$44=0,0,P$44/CHI_fec!P$44)</f>
        <v>0</v>
      </c>
      <c r="Q226" s="310">
        <f>IF(Q$44=0,0,Q$44/CHI_fec!Q$44)</f>
        <v>0</v>
      </c>
      <c r="R226" s="310">
        <f>IF(R$44=0,0,R$44/CHI_fec!R$44)</f>
        <v>0</v>
      </c>
      <c r="S226" s="310">
        <f>IF(S$44=0,0,S$44/CHI_fec!S$44)</f>
        <v>0</v>
      </c>
      <c r="T226" s="310">
        <f>IF(T$44=0,0,T$44/CHI_fec!T$44)</f>
        <v>0</v>
      </c>
      <c r="U226" s="310">
        <f>IF(U$44=0,0,U$44/CHI_fec!U$44)</f>
        <v>0</v>
      </c>
      <c r="V226" s="310">
        <f>IF(V$44=0,0,V$44/CHI_fec!V$44)</f>
        <v>0</v>
      </c>
      <c r="W226" s="310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</v>
      </c>
      <c r="C227" s="311">
        <f>IF(C$58=0,0,C$58/CHI_fec!C$58)</f>
        <v>0</v>
      </c>
      <c r="D227" s="311">
        <f>IF(D$58=0,0,D$58/CHI_fec!D$58)</f>
        <v>0</v>
      </c>
      <c r="E227" s="311">
        <f>IF(E$58=0,0,E$58/CHI_fec!E$58)</f>
        <v>0</v>
      </c>
      <c r="F227" s="311">
        <f>IF(F$58=0,0,F$58/CHI_fec!F$58)</f>
        <v>0</v>
      </c>
      <c r="G227" s="311">
        <f>IF(G$58=0,0,G$58/CHI_fec!G$58)</f>
        <v>0</v>
      </c>
      <c r="H227" s="311">
        <f>IF(H$58=0,0,H$58/CHI_fec!H$58)</f>
        <v>0</v>
      </c>
      <c r="I227" s="311">
        <f>IF(I$58=0,0,I$58/CHI_fec!I$58)</f>
        <v>0</v>
      </c>
      <c r="J227" s="311">
        <f>IF(J$58=0,0,J$58/CHI_fec!J$58)</f>
        <v>0</v>
      </c>
      <c r="K227" s="311">
        <f>IF(K$58=0,0,K$58/CHI_fec!K$58)</f>
        <v>0</v>
      </c>
      <c r="L227" s="311">
        <f>IF(L$58=0,0,L$58/CHI_fec!L$58)</f>
        <v>0</v>
      </c>
      <c r="M227" s="311">
        <f>IF(M$58=0,0,M$58/CHI_fec!M$58)</f>
        <v>0</v>
      </c>
      <c r="N227" s="311">
        <f>IF(N$58=0,0,N$58/CHI_fec!N$58)</f>
        <v>0</v>
      </c>
      <c r="O227" s="311">
        <f>IF(O$58=0,0,O$58/CHI_fec!O$58)</f>
        <v>0</v>
      </c>
      <c r="P227" s="311">
        <f>IF(P$58=0,0,P$58/CHI_fec!P$58)</f>
        <v>0</v>
      </c>
      <c r="Q227" s="311">
        <f>IF(Q$58=0,0,Q$58/CHI_fec!Q$58)</f>
        <v>0</v>
      </c>
      <c r="R227" s="311">
        <f>IF(R$58=0,0,R$58/CHI_fec!R$58)</f>
        <v>0</v>
      </c>
      <c r="S227" s="311">
        <f>IF(S$58=0,0,S$58/CHI_fec!S$58)</f>
        <v>0</v>
      </c>
      <c r="T227" s="311">
        <f>IF(T$58=0,0,T$58/CHI_fec!T$58)</f>
        <v>0</v>
      </c>
      <c r="U227" s="311">
        <f>IF(U$58=0,0,U$58/CHI_fec!U$58)</f>
        <v>0</v>
      </c>
      <c r="V227" s="311">
        <f>IF(V$58=0,0,V$58/CHI_fec!V$58)</f>
        <v>0</v>
      </c>
      <c r="W227" s="311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</v>
      </c>
      <c r="C229" s="324">
        <f>IF(C$61=0,0,C$61/CHI_fec!C$61)</f>
        <v>0</v>
      </c>
      <c r="D229" s="324">
        <f>IF(D$61=0,0,D$61/CHI_fec!D$61)</f>
        <v>0</v>
      </c>
      <c r="E229" s="324">
        <f>IF(E$61=0,0,E$61/CHI_fec!E$61)</f>
        <v>0</v>
      </c>
      <c r="F229" s="324">
        <f>IF(F$61=0,0,F$61/CHI_fec!F$61)</f>
        <v>0</v>
      </c>
      <c r="G229" s="324">
        <f>IF(G$61=0,0,G$61/CHI_fec!G$61)</f>
        <v>0</v>
      </c>
      <c r="H229" s="324">
        <f>IF(H$61=0,0,H$61/CHI_fec!H$61)</f>
        <v>0</v>
      </c>
      <c r="I229" s="324">
        <f>IF(I$61=0,0,I$61/CHI_fec!I$61)</f>
        <v>0</v>
      </c>
      <c r="J229" s="324">
        <f>IF(J$61=0,0,J$61/CHI_fec!J$61)</f>
        <v>0</v>
      </c>
      <c r="K229" s="324">
        <f>IF(K$61=0,0,K$61/CHI_fec!K$61)</f>
        <v>0</v>
      </c>
      <c r="L229" s="324">
        <f>IF(L$61=0,0,L$61/CHI_fec!L$61)</f>
        <v>0.5791823353442147</v>
      </c>
      <c r="M229" s="324">
        <f>IF(M$61=0,0,M$61/CHI_fec!M$61)</f>
        <v>0.5791823353442147</v>
      </c>
      <c r="N229" s="324">
        <f>IF(N$61=0,0,N$61/CHI_fec!N$61)</f>
        <v>0.57918233534421459</v>
      </c>
      <c r="O229" s="324">
        <f>IF(O$61=0,0,O$61/CHI_fec!O$61)</f>
        <v>0.57918233534421459</v>
      </c>
      <c r="P229" s="324">
        <f>IF(P$61=0,0,P$61/CHI_fec!P$61)</f>
        <v>0.57918233534421482</v>
      </c>
      <c r="Q229" s="324">
        <f>IF(Q$61=0,0,Q$61/CHI_fec!Q$61)</f>
        <v>0.57918233534421482</v>
      </c>
      <c r="R229" s="324">
        <f>IF(R$61=0,0,R$61/CHI_fec!R$61)</f>
        <v>0.57918233534421459</v>
      </c>
      <c r="S229" s="324">
        <f>IF(S$61=0,0,S$61/CHI_fec!S$61)</f>
        <v>0.5791823353442147</v>
      </c>
      <c r="T229" s="324">
        <f>IF(T$61=0,0,T$61/CHI_fec!T$61)</f>
        <v>0.59558306355087542</v>
      </c>
      <c r="U229" s="324">
        <f>IF(U$61=0,0,U$61/CHI_fec!U$61)</f>
        <v>0.59409079809663468</v>
      </c>
      <c r="V229" s="324">
        <f>IF(V$61=0,0,V$61/CHI_fec!V$61)</f>
        <v>0.59782443259017337</v>
      </c>
      <c r="W229" s="324">
        <f>IF(W$61=0,0,W$61/CHI_fec!W$61)</f>
        <v>0.59610018022671696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</v>
      </c>
      <c r="C230" s="307">
        <f>IF(C$62=0,0,C$62/CHI_fec!C$62)</f>
        <v>0</v>
      </c>
      <c r="D230" s="307">
        <f>IF(D$62=0,0,D$62/CHI_fec!D$62)</f>
        <v>0</v>
      </c>
      <c r="E230" s="307">
        <f>IF(E$62=0,0,E$62/CHI_fec!E$62)</f>
        <v>0</v>
      </c>
      <c r="F230" s="307">
        <f>IF(F$62=0,0,F$62/CHI_fec!F$62)</f>
        <v>0</v>
      </c>
      <c r="G230" s="307">
        <f>IF(G$62=0,0,G$62/CHI_fec!G$62)</f>
        <v>0</v>
      </c>
      <c r="H230" s="307">
        <f>IF(H$62=0,0,H$62/CHI_fec!H$62)</f>
        <v>0</v>
      </c>
      <c r="I230" s="307">
        <f>IF(I$62=0,0,I$62/CHI_fec!I$62)</f>
        <v>0</v>
      </c>
      <c r="J230" s="307">
        <f>IF(J$62=0,0,J$62/CHI_fec!J$62)</f>
        <v>0</v>
      </c>
      <c r="K230" s="307">
        <f>IF(K$62=0,0,K$62/CHI_fec!K$62)</f>
        <v>0</v>
      </c>
      <c r="L230" s="307">
        <f>IF(L$62=0,0,L$62/CHI_fec!L$62)</f>
        <v>0.50457538484592457</v>
      </c>
      <c r="M230" s="307">
        <f>IF(M$62=0,0,M$62/CHI_fec!M$62)</f>
        <v>0.50457538484592457</v>
      </c>
      <c r="N230" s="307">
        <f>IF(N$62=0,0,N$62/CHI_fec!N$62)</f>
        <v>0.50457538484592457</v>
      </c>
      <c r="O230" s="307">
        <f>IF(O$62=0,0,O$62/CHI_fec!O$62)</f>
        <v>0.50457538484592457</v>
      </c>
      <c r="P230" s="307">
        <f>IF(P$62=0,0,P$62/CHI_fec!P$62)</f>
        <v>0.50457538484592457</v>
      </c>
      <c r="Q230" s="307">
        <f>IF(Q$62=0,0,Q$62/CHI_fec!Q$62)</f>
        <v>0.50457538484592457</v>
      </c>
      <c r="R230" s="307">
        <f>IF(R$62=0,0,R$62/CHI_fec!R$62)</f>
        <v>0.50457538484592457</v>
      </c>
      <c r="S230" s="307">
        <f>IF(S$62=0,0,S$62/CHI_fec!S$62)</f>
        <v>0.50457538484592446</v>
      </c>
      <c r="T230" s="307">
        <f>IF(T$62=0,0,T$62/CHI_fec!T$62)</f>
        <v>0.50457538484592468</v>
      </c>
      <c r="U230" s="307">
        <f>IF(U$62=0,0,U$62/CHI_fec!U$62)</f>
        <v>0.50457538484592446</v>
      </c>
      <c r="V230" s="307">
        <f>IF(V$62=0,0,V$62/CHI_fec!V$62)</f>
        <v>0.50457538484592479</v>
      </c>
      <c r="W230" s="307">
        <f>IF(W$62=0,0,W$62/CHI_fec!W$62)</f>
        <v>0.50457538484592457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</v>
      </c>
      <c r="C231" s="308">
        <f>IF(C$63=0,0,C$63/CHI_fec!C$63)</f>
        <v>0</v>
      </c>
      <c r="D231" s="308">
        <f>IF(D$63=0,0,D$63/CHI_fec!D$63)</f>
        <v>0</v>
      </c>
      <c r="E231" s="308">
        <f>IF(E$63=0,0,E$63/CHI_fec!E$63)</f>
        <v>0</v>
      </c>
      <c r="F231" s="308">
        <f>IF(F$63=0,0,F$63/CHI_fec!F$63)</f>
        <v>0</v>
      </c>
      <c r="G231" s="308">
        <f>IF(G$63=0,0,G$63/CHI_fec!G$63)</f>
        <v>0</v>
      </c>
      <c r="H231" s="308">
        <f>IF(H$63=0,0,H$63/CHI_fec!H$63)</f>
        <v>0</v>
      </c>
      <c r="I231" s="308">
        <f>IF(I$63=0,0,I$63/CHI_fec!I$63)</f>
        <v>0</v>
      </c>
      <c r="J231" s="308">
        <f>IF(J$63=0,0,J$63/CHI_fec!J$63)</f>
        <v>0</v>
      </c>
      <c r="K231" s="308">
        <f>IF(K$63=0,0,K$63/CHI_fec!K$63)</f>
        <v>0</v>
      </c>
      <c r="L231" s="308">
        <f>IF(L$63=0,0,L$63/CHI_fec!L$63)</f>
        <v>0.13421734043522315</v>
      </c>
      <c r="M231" s="308">
        <f>IF(M$63=0,0,M$63/CHI_fec!M$63)</f>
        <v>0.13421734043522315</v>
      </c>
      <c r="N231" s="308">
        <f>IF(N$63=0,0,N$63/CHI_fec!N$63)</f>
        <v>0.13421734043522318</v>
      </c>
      <c r="O231" s="308">
        <f>IF(O$63=0,0,O$63/CHI_fec!O$63)</f>
        <v>0.13421734043522318</v>
      </c>
      <c r="P231" s="308">
        <f>IF(P$63=0,0,P$63/CHI_fec!P$63)</f>
        <v>0.13421734043522313</v>
      </c>
      <c r="Q231" s="308">
        <f>IF(Q$63=0,0,Q$63/CHI_fec!Q$63)</f>
        <v>0.13421734043522313</v>
      </c>
      <c r="R231" s="308">
        <f>IF(R$63=0,0,R$63/CHI_fec!R$63)</f>
        <v>0.13421734043522315</v>
      </c>
      <c r="S231" s="308">
        <f>IF(S$63=0,0,S$63/CHI_fec!S$63)</f>
        <v>0.13421734043522315</v>
      </c>
      <c r="T231" s="308">
        <f>IF(T$63=0,0,T$63/CHI_fec!T$63)</f>
        <v>0.13421734043522315</v>
      </c>
      <c r="U231" s="308">
        <f>IF(U$63=0,0,U$63/CHI_fec!U$63)</f>
        <v>0.13421734043522318</v>
      </c>
      <c r="V231" s="308">
        <f>IF(V$63=0,0,V$63/CHI_fec!V$63)</f>
        <v>0.13421734043522315</v>
      </c>
      <c r="W231" s="308">
        <f>IF(W$63=0,0,W$63/CHI_fec!W$63)</f>
        <v>0.13421734043522313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</v>
      </c>
      <c r="C232" s="308">
        <f>IF(C$64=0,0,C$64/CHI_fec!C$64)</f>
        <v>0</v>
      </c>
      <c r="D232" s="308">
        <f>IF(D$64=0,0,D$64/CHI_fec!D$64)</f>
        <v>0</v>
      </c>
      <c r="E232" s="308">
        <f>IF(E$64=0,0,E$64/CHI_fec!E$64)</f>
        <v>0</v>
      </c>
      <c r="F232" s="308">
        <f>IF(F$64=0,0,F$64/CHI_fec!F$64)</f>
        <v>0</v>
      </c>
      <c r="G232" s="308">
        <f>IF(G$64=0,0,G$64/CHI_fec!G$64)</f>
        <v>0</v>
      </c>
      <c r="H232" s="308">
        <f>IF(H$64=0,0,H$64/CHI_fec!H$64)</f>
        <v>0</v>
      </c>
      <c r="I232" s="308">
        <f>IF(I$64=0,0,I$64/CHI_fec!I$64)</f>
        <v>0</v>
      </c>
      <c r="J232" s="308">
        <f>IF(J$64=0,0,J$64/CHI_fec!J$64)</f>
        <v>0</v>
      </c>
      <c r="K232" s="308">
        <f>IF(K$64=0,0,K$64/CHI_fec!K$64)</f>
        <v>0</v>
      </c>
      <c r="L232" s="308">
        <f>IF(L$64=0,0,L$64/CHI_fec!L$64)</f>
        <v>0.71379687309792628</v>
      </c>
      <c r="M232" s="308">
        <f>IF(M$64=0,0,M$64/CHI_fec!M$64)</f>
        <v>0.71379687309792628</v>
      </c>
      <c r="N232" s="308">
        <f>IF(N$64=0,0,N$64/CHI_fec!N$64)</f>
        <v>0.71379687309792628</v>
      </c>
      <c r="O232" s="308">
        <f>IF(O$64=0,0,O$64/CHI_fec!O$64)</f>
        <v>0.71379687309792628</v>
      </c>
      <c r="P232" s="308">
        <f>IF(P$64=0,0,P$64/CHI_fec!P$64)</f>
        <v>0.71379687309792628</v>
      </c>
      <c r="Q232" s="308">
        <f>IF(Q$64=0,0,Q$64/CHI_fec!Q$64)</f>
        <v>0.71379687309792628</v>
      </c>
      <c r="R232" s="308">
        <f>IF(R$64=0,0,R$64/CHI_fec!R$64)</f>
        <v>0.71379687309792628</v>
      </c>
      <c r="S232" s="308">
        <f>IF(S$64=0,0,S$64/CHI_fec!S$64)</f>
        <v>0.71379687309792617</v>
      </c>
      <c r="T232" s="308">
        <f>IF(T$64=0,0,T$64/CHI_fec!T$64)</f>
        <v>0.71379687309792628</v>
      </c>
      <c r="U232" s="308">
        <f>IF(U$64=0,0,U$64/CHI_fec!U$64)</f>
        <v>0.71379687309792628</v>
      </c>
      <c r="V232" s="308">
        <f>IF(V$64=0,0,V$64/CHI_fec!V$64)</f>
        <v>0.71379687309792617</v>
      </c>
      <c r="W232" s="308">
        <f>IF(W$64=0,0,W$64/CHI_fec!W$64)</f>
        <v>0.71379687309792628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</v>
      </c>
      <c r="C233" s="308">
        <f>IF(C$65=0,0,C$65/CHI_fec!C$65)</f>
        <v>0</v>
      </c>
      <c r="D233" s="308">
        <f>IF(D$65=0,0,D$65/CHI_fec!D$65)</f>
        <v>0</v>
      </c>
      <c r="E233" s="308">
        <f>IF(E$65=0,0,E$65/CHI_fec!E$65)</f>
        <v>0</v>
      </c>
      <c r="F233" s="308">
        <f>IF(F$65=0,0,F$65/CHI_fec!F$65)</f>
        <v>0</v>
      </c>
      <c r="G233" s="308">
        <f>IF(G$65=0,0,G$65/CHI_fec!G$65)</f>
        <v>0</v>
      </c>
      <c r="H233" s="308">
        <f>IF(H$65=0,0,H$65/CHI_fec!H$65)</f>
        <v>0</v>
      </c>
      <c r="I233" s="308">
        <f>IF(I$65=0,0,I$65/CHI_fec!I$65)</f>
        <v>0</v>
      </c>
      <c r="J233" s="308">
        <f>IF(J$65=0,0,J$65/CHI_fec!J$65)</f>
        <v>0</v>
      </c>
      <c r="K233" s="308">
        <f>IF(K$65=0,0,K$65/CHI_fec!K$65)</f>
        <v>0</v>
      </c>
      <c r="L233" s="308">
        <f>IF(L$65=0,0,L$65/CHI_fec!L$65)</f>
        <v>0.52472103043483997</v>
      </c>
      <c r="M233" s="308">
        <f>IF(M$65=0,0,M$65/CHI_fec!M$65)</f>
        <v>0.52472103043483997</v>
      </c>
      <c r="N233" s="308">
        <f>IF(N$65=0,0,N$65/CHI_fec!N$65)</f>
        <v>0.52472103043483986</v>
      </c>
      <c r="O233" s="308">
        <f>IF(O$65=0,0,O$65/CHI_fec!O$65)</f>
        <v>0.52472103043483986</v>
      </c>
      <c r="P233" s="308">
        <f>IF(P$65=0,0,P$65/CHI_fec!P$65)</f>
        <v>0.52472103043483986</v>
      </c>
      <c r="Q233" s="308">
        <f>IF(Q$65=0,0,Q$65/CHI_fec!Q$65)</f>
        <v>0.52472103043483986</v>
      </c>
      <c r="R233" s="308">
        <f>IF(R$65=0,0,R$65/CHI_fec!R$65)</f>
        <v>0.52472103043483986</v>
      </c>
      <c r="S233" s="308">
        <f>IF(S$65=0,0,S$65/CHI_fec!S$65)</f>
        <v>0.52472103043483997</v>
      </c>
      <c r="T233" s="308">
        <f>IF(T$65=0,0,T$65/CHI_fec!T$65)</f>
        <v>0.52472103043483975</v>
      </c>
      <c r="U233" s="308">
        <f>IF(U$65=0,0,U$65/CHI_fec!U$65)</f>
        <v>0.52472103043483986</v>
      </c>
      <c r="V233" s="308">
        <f>IF(V$65=0,0,V$65/CHI_fec!V$65)</f>
        <v>0.52472103043483997</v>
      </c>
      <c r="W233" s="308">
        <f>IF(W$65=0,0,W$65/CHI_fec!W$65)</f>
        <v>0.52472103043483986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</v>
      </c>
      <c r="C234" s="309">
        <f>IF(C$66=0,0,C$66/CHI_fec!C$66)</f>
        <v>0</v>
      </c>
      <c r="D234" s="309">
        <f>IF(D$66=0,0,D$66/CHI_fec!D$66)</f>
        <v>0</v>
      </c>
      <c r="E234" s="309">
        <f>IF(E$66=0,0,E$66/CHI_fec!E$66)</f>
        <v>0</v>
      </c>
      <c r="F234" s="309">
        <f>IF(F$66=0,0,F$66/CHI_fec!F$66)</f>
        <v>0</v>
      </c>
      <c r="G234" s="309">
        <f>IF(G$66=0,0,G$66/CHI_fec!G$66)</f>
        <v>0</v>
      </c>
      <c r="H234" s="309">
        <f>IF(H$66=0,0,H$66/CHI_fec!H$66)</f>
        <v>0</v>
      </c>
      <c r="I234" s="309">
        <f>IF(I$66=0,0,I$66/CHI_fec!I$66)</f>
        <v>0</v>
      </c>
      <c r="J234" s="309">
        <f>IF(J$66=0,0,J$66/CHI_fec!J$66)</f>
        <v>0</v>
      </c>
      <c r="K234" s="309">
        <f>IF(K$66=0,0,K$66/CHI_fec!K$66)</f>
        <v>0</v>
      </c>
      <c r="L234" s="309">
        <f>IF(L$66=0,0,L$66/CHI_fec!L$66)</f>
        <v>0.88983479273429467</v>
      </c>
      <c r="M234" s="309">
        <f>IF(M$66=0,0,M$66/CHI_fec!M$66)</f>
        <v>0.88983479273429467</v>
      </c>
      <c r="N234" s="309">
        <f>IF(N$66=0,0,N$66/CHI_fec!N$66)</f>
        <v>0.88983479273429367</v>
      </c>
      <c r="O234" s="309">
        <f>IF(O$66=0,0,O$66/CHI_fec!O$66)</f>
        <v>0.88983479273429367</v>
      </c>
      <c r="P234" s="309">
        <f>IF(P$66=0,0,P$66/CHI_fec!P$66)</f>
        <v>0.88983479273429433</v>
      </c>
      <c r="Q234" s="309">
        <f>IF(Q$66=0,0,Q$66/CHI_fec!Q$66)</f>
        <v>0.88983479273429433</v>
      </c>
      <c r="R234" s="309">
        <f>IF(R$66=0,0,R$66/CHI_fec!R$66)</f>
        <v>0.88983479273429378</v>
      </c>
      <c r="S234" s="309">
        <f>IF(S$66=0,0,S$66/CHI_fec!S$66)</f>
        <v>0.88983479273429433</v>
      </c>
      <c r="T234" s="309">
        <f>IF(T$66=0,0,T$66/CHI_fec!T$66)</f>
        <v>0.80765791585824465</v>
      </c>
      <c r="U234" s="309">
        <f>IF(U$66=0,0,U$66/CHI_fec!U$66)</f>
        <v>0.84735432033744629</v>
      </c>
      <c r="V234" s="309">
        <f>IF(V$66=0,0,V$66/CHI_fec!V$66)</f>
        <v>0.83075581878487081</v>
      </c>
      <c r="W234" s="309">
        <f>IF(W$66=0,0,W$66/CHI_fec!W$66)</f>
        <v>0.86041503808820163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</v>
      </c>
      <c r="C235" s="310">
        <f>IF(C$72=0,0,C$72/CHI_fec!C$72)</f>
        <v>0</v>
      </c>
      <c r="D235" s="310">
        <f>IF(D$72=0,0,D$72/CHI_fec!D$72)</f>
        <v>0</v>
      </c>
      <c r="E235" s="310">
        <f>IF(E$72=0,0,E$72/CHI_fec!E$72)</f>
        <v>0</v>
      </c>
      <c r="F235" s="310">
        <f>IF(F$72=0,0,F$72/CHI_fec!F$72)</f>
        <v>0</v>
      </c>
      <c r="G235" s="310">
        <f>IF(G$72=0,0,G$72/CHI_fec!G$72)</f>
        <v>0</v>
      </c>
      <c r="H235" s="310">
        <f>IF(H$72=0,0,H$72/CHI_fec!H$72)</f>
        <v>0</v>
      </c>
      <c r="I235" s="310">
        <f>IF(I$72=0,0,I$72/CHI_fec!I$72)</f>
        <v>0</v>
      </c>
      <c r="J235" s="310">
        <f>IF(J$72=0,0,J$72/CHI_fec!J$72)</f>
        <v>0</v>
      </c>
      <c r="K235" s="310">
        <f>IF(K$72=0,0,K$72/CHI_fec!K$72)</f>
        <v>0</v>
      </c>
      <c r="L235" s="310">
        <f>IF(L$72=0,0,L$72/CHI_fec!L$72)</f>
        <v>0.66053993240524267</v>
      </c>
      <c r="M235" s="310">
        <f>IF(M$72=0,0,M$72/CHI_fec!M$72)</f>
        <v>0.66053993240524267</v>
      </c>
      <c r="N235" s="310">
        <f>IF(N$72=0,0,N$72/CHI_fec!N$72)</f>
        <v>0.66053993240524267</v>
      </c>
      <c r="O235" s="310">
        <f>IF(O$72=0,0,O$72/CHI_fec!O$72)</f>
        <v>0.66053993240524267</v>
      </c>
      <c r="P235" s="310">
        <f>IF(P$72=0,0,P$72/CHI_fec!P$72)</f>
        <v>0.66053993240524267</v>
      </c>
      <c r="Q235" s="310">
        <f>IF(Q$72=0,0,Q$72/CHI_fec!Q$72)</f>
        <v>0.66053993240524267</v>
      </c>
      <c r="R235" s="310">
        <f>IF(R$72=0,0,R$72/CHI_fec!R$72)</f>
        <v>0.660539932405243</v>
      </c>
      <c r="S235" s="310">
        <f>IF(S$72=0,0,S$72/CHI_fec!S$72)</f>
        <v>0.66053993240524289</v>
      </c>
      <c r="T235" s="310">
        <f>IF(T$72=0,0,T$72/CHI_fec!T$72)</f>
        <v>0.70878117256277329</v>
      </c>
      <c r="U235" s="310">
        <f>IF(U$72=0,0,U$72/CHI_fec!U$72)</f>
        <v>0.70611115343771502</v>
      </c>
      <c r="V235" s="310">
        <f>IF(V$72=0,0,V$72/CHI_fec!V$72)</f>
        <v>0.7172227846198479</v>
      </c>
      <c r="W235" s="310">
        <f>IF(W$72=0,0,W$72/CHI_fec!W$72)</f>
        <v>0.71764326159538994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</v>
      </c>
      <c r="C236" s="310">
        <f>IF(C$85=0,0,C$85/CHI_fec!C$85)</f>
        <v>0</v>
      </c>
      <c r="D236" s="310">
        <f>IF(D$85=0,0,D$85/CHI_fec!D$85)</f>
        <v>0</v>
      </c>
      <c r="E236" s="310">
        <f>IF(E$85=0,0,E$85/CHI_fec!E$85)</f>
        <v>0</v>
      </c>
      <c r="F236" s="310">
        <f>IF(F$85=0,0,F$85/CHI_fec!F$85)</f>
        <v>0</v>
      </c>
      <c r="G236" s="310">
        <f>IF(G$85=0,0,G$85/CHI_fec!G$85)</f>
        <v>0</v>
      </c>
      <c r="H236" s="310">
        <f>IF(H$85=0,0,H$85/CHI_fec!H$85)</f>
        <v>0</v>
      </c>
      <c r="I236" s="310">
        <f>IF(I$85=0,0,I$85/CHI_fec!I$85)</f>
        <v>0</v>
      </c>
      <c r="J236" s="310">
        <f>IF(J$85=0,0,J$85/CHI_fec!J$85)</f>
        <v>0</v>
      </c>
      <c r="K236" s="310">
        <f>IF(K$85=0,0,K$85/CHI_fec!K$85)</f>
        <v>0</v>
      </c>
      <c r="L236" s="310">
        <f>IF(L$85=0,0,L$85/CHI_fec!L$85)</f>
        <v>0.61372055894465594</v>
      </c>
      <c r="M236" s="310">
        <f>IF(M$85=0,0,M$85/CHI_fec!M$85)</f>
        <v>0.61372055894465594</v>
      </c>
      <c r="N236" s="310">
        <f>IF(N$85=0,0,N$85/CHI_fec!N$85)</f>
        <v>0.61372055894465627</v>
      </c>
      <c r="O236" s="310">
        <f>IF(O$85=0,0,O$85/CHI_fec!O$85)</f>
        <v>0.61372055894465627</v>
      </c>
      <c r="P236" s="310">
        <f>IF(P$85=0,0,P$85/CHI_fec!P$85)</f>
        <v>0.61372055894465616</v>
      </c>
      <c r="Q236" s="310">
        <f>IF(Q$85=0,0,Q$85/CHI_fec!Q$85)</f>
        <v>0.61372055894465616</v>
      </c>
      <c r="R236" s="310">
        <f>IF(R$85=0,0,R$85/CHI_fec!R$85)</f>
        <v>0.61372055894465605</v>
      </c>
      <c r="S236" s="310">
        <f>IF(S$85=0,0,S$85/CHI_fec!S$85)</f>
        <v>0.61372055894465594</v>
      </c>
      <c r="T236" s="310">
        <f>IF(T$85=0,0,T$85/CHI_fec!T$85)</f>
        <v>0.47530872550988323</v>
      </c>
      <c r="U236" s="310">
        <f>IF(U$85=0,0,U$85/CHI_fec!U$85)</f>
        <v>0.48920582693821579</v>
      </c>
      <c r="V236" s="310">
        <f>IF(V$85=0,0,V$85/CHI_fec!V$85)</f>
        <v>0.49205518517892932</v>
      </c>
      <c r="W236" s="310">
        <f>IF(W$85=0,0,W$85/CHI_fec!W$85)</f>
        <v>0.5175804591230535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</v>
      </c>
      <c r="C237" s="310">
        <f>IF(C$93=0,0,C$93/CHI_fec!C$93)</f>
        <v>0</v>
      </c>
      <c r="D237" s="310">
        <f>IF(D$93=0,0,D$93/CHI_fec!D$93)</f>
        <v>0</v>
      </c>
      <c r="E237" s="310">
        <f>IF(E$93=0,0,E$93/CHI_fec!E$93)</f>
        <v>0</v>
      </c>
      <c r="F237" s="310">
        <f>IF(F$93=0,0,F$93/CHI_fec!F$93)</f>
        <v>0</v>
      </c>
      <c r="G237" s="310">
        <f>IF(G$93=0,0,G$93/CHI_fec!G$93)</f>
        <v>0</v>
      </c>
      <c r="H237" s="310">
        <f>IF(H$93=0,0,H$93/CHI_fec!H$93)</f>
        <v>0</v>
      </c>
      <c r="I237" s="310">
        <f>IF(I$93=0,0,I$93/CHI_fec!I$93)</f>
        <v>0</v>
      </c>
      <c r="J237" s="310">
        <f>IF(J$93=0,0,J$93/CHI_fec!J$93)</f>
        <v>0</v>
      </c>
      <c r="K237" s="310">
        <f>IF(K$93=0,0,K$93/CHI_fec!K$93)</f>
        <v>0</v>
      </c>
      <c r="L237" s="310">
        <f>IF(L$93=0,0,L$93/CHI_fec!L$93)</f>
        <v>1.0136949151366923</v>
      </c>
      <c r="M237" s="310">
        <f>IF(M$93=0,0,M$93/CHI_fec!M$93)</f>
        <v>1.0136949151366923</v>
      </c>
      <c r="N237" s="310">
        <f>IF(N$93=0,0,N$93/CHI_fec!N$93)</f>
        <v>1.0136949151366921</v>
      </c>
      <c r="O237" s="310">
        <f>IF(O$93=0,0,O$93/CHI_fec!O$93)</f>
        <v>1.0136949151366921</v>
      </c>
      <c r="P237" s="310">
        <f>IF(P$93=0,0,P$93/CHI_fec!P$93)</f>
        <v>1.0136949151366919</v>
      </c>
      <c r="Q237" s="310">
        <f>IF(Q$93=0,0,Q$93/CHI_fec!Q$93)</f>
        <v>1.0136949151366919</v>
      </c>
      <c r="R237" s="310">
        <f>IF(R$93=0,0,R$93/CHI_fec!R$93)</f>
        <v>1.0136949151366919</v>
      </c>
      <c r="S237" s="310">
        <f>IF(S$93=0,0,S$93/CHI_fec!S$93)</f>
        <v>1.0136949151366912</v>
      </c>
      <c r="T237" s="310">
        <f>IF(T$93=0,0,T$93/CHI_fec!T$93)</f>
        <v>0.92676486655375379</v>
      </c>
      <c r="U237" s="310">
        <f>IF(U$93=0,0,U$93/CHI_fec!U$93)</f>
        <v>0.9396720445824811</v>
      </c>
      <c r="V237" s="310">
        <f>IF(V$93=0,0,V$93/CHI_fec!V$93)</f>
        <v>0.9403796513688828</v>
      </c>
      <c r="W237" s="310">
        <f>IF(W$93=0,0,W$93/CHI_fec!W$93)</f>
        <v>0.95610077235005975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</v>
      </c>
      <c r="C238" s="311">
        <f>IF(C$107=0,0,C$107/CHI_fec!C$107)</f>
        <v>0</v>
      </c>
      <c r="D238" s="311">
        <f>IF(D$107=0,0,D$107/CHI_fec!D$107)</f>
        <v>0</v>
      </c>
      <c r="E238" s="311">
        <f>IF(E$107=0,0,E$107/CHI_fec!E$107)</f>
        <v>0</v>
      </c>
      <c r="F238" s="311">
        <f>IF(F$107=0,0,F$107/CHI_fec!F$107)</f>
        <v>0</v>
      </c>
      <c r="G238" s="311">
        <f>IF(G$107=0,0,G$107/CHI_fec!G$107)</f>
        <v>0</v>
      </c>
      <c r="H238" s="311">
        <f>IF(H$107=0,0,H$107/CHI_fec!H$107)</f>
        <v>0</v>
      </c>
      <c r="I238" s="311">
        <f>IF(I$107=0,0,I$107/CHI_fec!I$107)</f>
        <v>0</v>
      </c>
      <c r="J238" s="311">
        <f>IF(J$107=0,0,J$107/CHI_fec!J$107)</f>
        <v>0</v>
      </c>
      <c r="K238" s="311">
        <f>IF(K$107=0,0,K$107/CHI_fec!K$107)</f>
        <v>0</v>
      </c>
      <c r="L238" s="311">
        <f>IF(L$107=0,0,L$107/CHI_fec!L$107)</f>
        <v>0.72569262273582436</v>
      </c>
      <c r="M238" s="311">
        <f>IF(M$107=0,0,M$107/CHI_fec!M$107)</f>
        <v>0.72569262273582436</v>
      </c>
      <c r="N238" s="311">
        <f>IF(N$107=0,0,N$107/CHI_fec!N$107)</f>
        <v>0.72569262273582436</v>
      </c>
      <c r="O238" s="311">
        <f>IF(O$107=0,0,O$107/CHI_fec!O$107)</f>
        <v>0.72569262273582436</v>
      </c>
      <c r="P238" s="311">
        <f>IF(P$107=0,0,P$107/CHI_fec!P$107)</f>
        <v>0.72569262273582447</v>
      </c>
      <c r="Q238" s="311">
        <f>IF(Q$107=0,0,Q$107/CHI_fec!Q$107)</f>
        <v>0.72569262273582447</v>
      </c>
      <c r="R238" s="311">
        <f>IF(R$107=0,0,R$107/CHI_fec!R$107)</f>
        <v>0.72569262273582413</v>
      </c>
      <c r="S238" s="311">
        <f>IF(S$107=0,0,S$107/CHI_fec!S$107)</f>
        <v>0.72569262273582413</v>
      </c>
      <c r="T238" s="311">
        <f>IF(T$107=0,0,T$107/CHI_fec!T$107)</f>
        <v>0.72569262273582424</v>
      </c>
      <c r="U238" s="311">
        <f>IF(U$107=0,0,U$107/CHI_fec!U$107)</f>
        <v>0.72569262273582402</v>
      </c>
      <c r="V238" s="311">
        <f>IF(V$107=0,0,V$107/CHI_fec!V$107)</f>
        <v>0.72569262273582436</v>
      </c>
      <c r="W238" s="311">
        <f>IF(W$107=0,0,W$107/CHI_fec!W$107)</f>
        <v>0.72569262273582402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</v>
      </c>
      <c r="C240" s="324">
        <f>IF(C$110=0,0,C$110/CHI_fec!C$110)</f>
        <v>0</v>
      </c>
      <c r="D240" s="324">
        <f>IF(D$110=0,0,D$110/CHI_fec!D$110)</f>
        <v>0</v>
      </c>
      <c r="E240" s="324">
        <f>IF(E$110=0,0,E$110/CHI_fec!E$110)</f>
        <v>0</v>
      </c>
      <c r="F240" s="324">
        <f>IF(F$110=0,0,F$110/CHI_fec!F$110)</f>
        <v>0</v>
      </c>
      <c r="G240" s="324">
        <f>IF(G$110=0,0,G$110/CHI_fec!G$110)</f>
        <v>0</v>
      </c>
      <c r="H240" s="324">
        <f>IF(H$110=0,0,H$110/CHI_fec!H$110)</f>
        <v>0</v>
      </c>
      <c r="I240" s="324">
        <f>IF(I$110=0,0,I$110/CHI_fec!I$110)</f>
        <v>0</v>
      </c>
      <c r="J240" s="324">
        <f>IF(J$110=0,0,J$110/CHI_fec!J$110)</f>
        <v>0</v>
      </c>
      <c r="K240" s="324">
        <f>IF(K$110=0,0,K$110/CHI_fec!K$110)</f>
        <v>0</v>
      </c>
      <c r="L240" s="324">
        <f>IF(L$110=0,0,L$110/CHI_fec!L$110)</f>
        <v>0</v>
      </c>
      <c r="M240" s="324">
        <f>IF(M$110=0,0,M$110/CHI_fec!M$110)</f>
        <v>0</v>
      </c>
      <c r="N240" s="324">
        <f>IF(N$110=0,0,N$110/CHI_fec!N$110)</f>
        <v>0</v>
      </c>
      <c r="O240" s="324">
        <f>IF(O$110=0,0,O$110/CHI_fec!O$110)</f>
        <v>0</v>
      </c>
      <c r="P240" s="324">
        <f>IF(P$110=0,0,P$110/CHI_fec!P$110)</f>
        <v>0</v>
      </c>
      <c r="Q240" s="324">
        <f>IF(Q$110=0,0,Q$110/CHI_fec!Q$110)</f>
        <v>0</v>
      </c>
      <c r="R240" s="324">
        <f>IF(R$110=0,0,R$110/CHI_fec!R$110)</f>
        <v>0</v>
      </c>
      <c r="S240" s="324">
        <f>IF(S$110=0,0,S$110/CHI_fec!S$110)</f>
        <v>0.64344532399039833</v>
      </c>
      <c r="T240" s="324">
        <f>IF(T$110=0,0,T$110/CHI_fec!T$110)</f>
        <v>0.64331551930893538</v>
      </c>
      <c r="U240" s="324">
        <f>IF(U$110=0,0,U$110/CHI_fec!U$110)</f>
        <v>0.64479241630662965</v>
      </c>
      <c r="V240" s="324">
        <f>IF(V$110=0,0,V$110/CHI_fec!V$110)</f>
        <v>0.6463751073731393</v>
      </c>
      <c r="W240" s="324">
        <f>IF(W$110=0,0,W$110/CHI_fec!W$110)</f>
        <v>0.64786473962627111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</v>
      </c>
      <c r="C241" s="307">
        <f>IF(C$111=0,0,C$111/CHI_fec!C$111)</f>
        <v>0</v>
      </c>
      <c r="D241" s="307">
        <f>IF(D$111=0,0,D$111/CHI_fec!D$111)</f>
        <v>0</v>
      </c>
      <c r="E241" s="307">
        <f>IF(E$111=0,0,E$111/CHI_fec!E$111)</f>
        <v>0</v>
      </c>
      <c r="F241" s="307">
        <f>IF(F$111=0,0,F$111/CHI_fec!F$111)</f>
        <v>0</v>
      </c>
      <c r="G241" s="307">
        <f>IF(G$111=0,0,G$111/CHI_fec!G$111)</f>
        <v>0</v>
      </c>
      <c r="H241" s="307">
        <f>IF(H$111=0,0,H$111/CHI_fec!H$111)</f>
        <v>0</v>
      </c>
      <c r="I241" s="307">
        <f>IF(I$111=0,0,I$111/CHI_fec!I$111)</f>
        <v>0</v>
      </c>
      <c r="J241" s="307">
        <f>IF(J$111=0,0,J$111/CHI_fec!J$111)</f>
        <v>0</v>
      </c>
      <c r="K241" s="307">
        <f>IF(K$111=0,0,K$111/CHI_fec!K$111)</f>
        <v>0</v>
      </c>
      <c r="L241" s="307">
        <f>IF(L$111=0,0,L$111/CHI_fec!L$111)</f>
        <v>0</v>
      </c>
      <c r="M241" s="307">
        <f>IF(M$111=0,0,M$111/CHI_fec!M$111)</f>
        <v>0</v>
      </c>
      <c r="N241" s="307">
        <f>IF(N$111=0,0,N$111/CHI_fec!N$111)</f>
        <v>0</v>
      </c>
      <c r="O241" s="307">
        <f>IF(O$111=0,0,O$111/CHI_fec!O$111)</f>
        <v>0</v>
      </c>
      <c r="P241" s="307">
        <f>IF(P$111=0,0,P$111/CHI_fec!P$111)</f>
        <v>0</v>
      </c>
      <c r="Q241" s="307">
        <f>IF(Q$111=0,0,Q$111/CHI_fec!Q$111)</f>
        <v>0</v>
      </c>
      <c r="R241" s="307">
        <f>IF(R$111=0,0,R$111/CHI_fec!R$111)</f>
        <v>0</v>
      </c>
      <c r="S241" s="307">
        <f>IF(S$111=0,0,S$111/CHI_fec!S$111)</f>
        <v>0.5182773458988833</v>
      </c>
      <c r="T241" s="307">
        <f>IF(T$111=0,0,T$111/CHI_fec!T$111)</f>
        <v>0.51827734589888352</v>
      </c>
      <c r="U241" s="307">
        <f>IF(U$111=0,0,U$111/CHI_fec!U$111)</f>
        <v>0.51827734589888341</v>
      </c>
      <c r="V241" s="307">
        <f>IF(V$111=0,0,V$111/CHI_fec!V$111)</f>
        <v>0.51827734589888341</v>
      </c>
      <c r="W241" s="307">
        <f>IF(W$111=0,0,W$111/CHI_fec!W$111)</f>
        <v>0.51827734589888341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</v>
      </c>
      <c r="C242" s="308">
        <f>IF(C$112=0,0,C$112/CHI_fec!C$112)</f>
        <v>0</v>
      </c>
      <c r="D242" s="308">
        <f>IF(D$112=0,0,D$112/CHI_fec!D$112)</f>
        <v>0</v>
      </c>
      <c r="E242" s="308">
        <f>IF(E$112=0,0,E$112/CHI_fec!E$112)</f>
        <v>0</v>
      </c>
      <c r="F242" s="308">
        <f>IF(F$112=0,0,F$112/CHI_fec!F$112)</f>
        <v>0</v>
      </c>
      <c r="G242" s="308">
        <f>IF(G$112=0,0,G$112/CHI_fec!G$112)</f>
        <v>0</v>
      </c>
      <c r="H242" s="308">
        <f>IF(H$112=0,0,H$112/CHI_fec!H$112)</f>
        <v>0</v>
      </c>
      <c r="I242" s="308">
        <f>IF(I$112=0,0,I$112/CHI_fec!I$112)</f>
        <v>0</v>
      </c>
      <c r="J242" s="308">
        <f>IF(J$112=0,0,J$112/CHI_fec!J$112)</f>
        <v>0</v>
      </c>
      <c r="K242" s="308">
        <f>IF(K$112=0,0,K$112/CHI_fec!K$112)</f>
        <v>0</v>
      </c>
      <c r="L242" s="308">
        <f>IF(L$112=0,0,L$112/CHI_fec!L$112)</f>
        <v>0</v>
      </c>
      <c r="M242" s="308">
        <f>IF(M$112=0,0,M$112/CHI_fec!M$112)</f>
        <v>0</v>
      </c>
      <c r="N242" s="308">
        <f>IF(N$112=0,0,N$112/CHI_fec!N$112)</f>
        <v>0</v>
      </c>
      <c r="O242" s="308">
        <f>IF(O$112=0,0,O$112/CHI_fec!O$112)</f>
        <v>0</v>
      </c>
      <c r="P242" s="308">
        <f>IF(P$112=0,0,P$112/CHI_fec!P$112)</f>
        <v>0</v>
      </c>
      <c r="Q242" s="308">
        <f>IF(Q$112=0,0,Q$112/CHI_fec!Q$112)</f>
        <v>0</v>
      </c>
      <c r="R242" s="308">
        <f>IF(R$112=0,0,R$112/CHI_fec!R$112)</f>
        <v>0</v>
      </c>
      <c r="S242" s="308">
        <f>IF(S$112=0,0,S$112/CHI_fec!S$112)</f>
        <v>0.13967228053706168</v>
      </c>
      <c r="T242" s="308">
        <f>IF(T$112=0,0,T$112/CHI_fec!T$112)</f>
        <v>0.13967228053706171</v>
      </c>
      <c r="U242" s="308">
        <f>IF(U$112=0,0,U$112/CHI_fec!U$112)</f>
        <v>0.13967228053706168</v>
      </c>
      <c r="V242" s="308">
        <f>IF(V$112=0,0,V$112/CHI_fec!V$112)</f>
        <v>0.13967228053706165</v>
      </c>
      <c r="W242" s="308">
        <f>IF(W$112=0,0,W$112/CHI_fec!W$112)</f>
        <v>0.13967228053706168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</v>
      </c>
      <c r="C243" s="308">
        <f>IF(C$113=0,0,C$113/CHI_fec!C$113)</f>
        <v>0</v>
      </c>
      <c r="D243" s="308">
        <f>IF(D$113=0,0,D$113/CHI_fec!D$113)</f>
        <v>0</v>
      </c>
      <c r="E243" s="308">
        <f>IF(E$113=0,0,E$113/CHI_fec!E$113)</f>
        <v>0</v>
      </c>
      <c r="F243" s="308">
        <f>IF(F$113=0,0,F$113/CHI_fec!F$113)</f>
        <v>0</v>
      </c>
      <c r="G243" s="308">
        <f>IF(G$113=0,0,G$113/CHI_fec!G$113)</f>
        <v>0</v>
      </c>
      <c r="H243" s="308">
        <f>IF(H$113=0,0,H$113/CHI_fec!H$113)</f>
        <v>0</v>
      </c>
      <c r="I243" s="308">
        <f>IF(I$113=0,0,I$113/CHI_fec!I$113)</f>
        <v>0</v>
      </c>
      <c r="J243" s="308">
        <f>IF(J$113=0,0,J$113/CHI_fec!J$113)</f>
        <v>0</v>
      </c>
      <c r="K243" s="308">
        <f>IF(K$113=0,0,K$113/CHI_fec!K$113)</f>
        <v>0</v>
      </c>
      <c r="L243" s="308">
        <f>IF(L$113=0,0,L$113/CHI_fec!L$113)</f>
        <v>0</v>
      </c>
      <c r="M243" s="308">
        <f>IF(M$113=0,0,M$113/CHI_fec!M$113)</f>
        <v>0</v>
      </c>
      <c r="N243" s="308">
        <f>IF(N$113=0,0,N$113/CHI_fec!N$113)</f>
        <v>0</v>
      </c>
      <c r="O243" s="308">
        <f>IF(O$113=0,0,O$113/CHI_fec!O$113)</f>
        <v>0</v>
      </c>
      <c r="P243" s="308">
        <f>IF(P$113=0,0,P$113/CHI_fec!P$113)</f>
        <v>0</v>
      </c>
      <c r="Q243" s="308">
        <f>IF(Q$113=0,0,Q$113/CHI_fec!Q$113)</f>
        <v>0</v>
      </c>
      <c r="R243" s="308">
        <f>IF(R$113=0,0,R$113/CHI_fec!R$113)</f>
        <v>0</v>
      </c>
      <c r="S243" s="308">
        <f>IF(S$113=0,0,S$113/CHI_fec!S$113)</f>
        <v>0.73275328476298784</v>
      </c>
      <c r="T243" s="308">
        <f>IF(T$113=0,0,T$113/CHI_fec!T$113)</f>
        <v>0.73275328476298829</v>
      </c>
      <c r="U243" s="308">
        <f>IF(U$113=0,0,U$113/CHI_fec!U$113)</f>
        <v>0.73275328476298773</v>
      </c>
      <c r="V243" s="308">
        <f>IF(V$113=0,0,V$113/CHI_fec!V$113)</f>
        <v>0.73275328476298829</v>
      </c>
      <c r="W243" s="308">
        <f>IF(W$113=0,0,W$113/CHI_fec!W$113)</f>
        <v>0.73275328476298807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</v>
      </c>
      <c r="C244" s="308">
        <f>IF(C$114=0,0,C$114/CHI_fec!C$114)</f>
        <v>0</v>
      </c>
      <c r="D244" s="308">
        <f>IF(D$114=0,0,D$114/CHI_fec!D$114)</f>
        <v>0</v>
      </c>
      <c r="E244" s="308">
        <f>IF(E$114=0,0,E$114/CHI_fec!E$114)</f>
        <v>0</v>
      </c>
      <c r="F244" s="308">
        <f>IF(F$114=0,0,F$114/CHI_fec!F$114)</f>
        <v>0</v>
      </c>
      <c r="G244" s="308">
        <f>IF(G$114=0,0,G$114/CHI_fec!G$114)</f>
        <v>0</v>
      </c>
      <c r="H244" s="308">
        <f>IF(H$114=0,0,H$114/CHI_fec!H$114)</f>
        <v>0</v>
      </c>
      <c r="I244" s="308">
        <f>IF(I$114=0,0,I$114/CHI_fec!I$114)</f>
        <v>0</v>
      </c>
      <c r="J244" s="308">
        <f>IF(J$114=0,0,J$114/CHI_fec!J$114)</f>
        <v>0</v>
      </c>
      <c r="K244" s="308">
        <f>IF(K$114=0,0,K$114/CHI_fec!K$114)</f>
        <v>0</v>
      </c>
      <c r="L244" s="308">
        <f>IF(L$114=0,0,L$114/CHI_fec!L$114)</f>
        <v>0</v>
      </c>
      <c r="M244" s="308">
        <f>IF(M$114=0,0,M$114/CHI_fec!M$114)</f>
        <v>0</v>
      </c>
      <c r="N244" s="308">
        <f>IF(N$114=0,0,N$114/CHI_fec!N$114)</f>
        <v>0</v>
      </c>
      <c r="O244" s="308">
        <f>IF(O$114=0,0,O$114/CHI_fec!O$114)</f>
        <v>0</v>
      </c>
      <c r="P244" s="308">
        <f>IF(P$114=0,0,P$114/CHI_fec!P$114)</f>
        <v>0</v>
      </c>
      <c r="Q244" s="308">
        <f>IF(Q$114=0,0,Q$114/CHI_fec!Q$114)</f>
        <v>0</v>
      </c>
      <c r="R244" s="308">
        <f>IF(R$114=0,0,R$114/CHI_fec!R$114)</f>
        <v>0</v>
      </c>
      <c r="S244" s="308">
        <f>IF(S$114=0,0,S$114/CHI_fec!S$114)</f>
        <v>0.55187284791035107</v>
      </c>
      <c r="T244" s="308">
        <f>IF(T$114=0,0,T$114/CHI_fec!T$114)</f>
        <v>0.55187284791035141</v>
      </c>
      <c r="U244" s="308">
        <f>IF(U$114=0,0,U$114/CHI_fec!U$114)</f>
        <v>0.55187284791035118</v>
      </c>
      <c r="V244" s="308">
        <f>IF(V$114=0,0,V$114/CHI_fec!V$114)</f>
        <v>0.55187284791035129</v>
      </c>
      <c r="W244" s="308">
        <f>IF(W$114=0,0,W$114/CHI_fec!W$114)</f>
        <v>0.55187284791035141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</v>
      </c>
      <c r="C245" s="309">
        <f>IF(C$115=0,0,C$115/CHI_fec!C$115)</f>
        <v>0</v>
      </c>
      <c r="D245" s="309">
        <f>IF(D$115=0,0,D$115/CHI_fec!D$115)</f>
        <v>0</v>
      </c>
      <c r="E245" s="309">
        <f>IF(E$115=0,0,E$115/CHI_fec!E$115)</f>
        <v>0</v>
      </c>
      <c r="F245" s="309">
        <f>IF(F$115=0,0,F$115/CHI_fec!F$115)</f>
        <v>0</v>
      </c>
      <c r="G245" s="309">
        <f>IF(G$115=0,0,G$115/CHI_fec!G$115)</f>
        <v>0</v>
      </c>
      <c r="H245" s="309">
        <f>IF(H$115=0,0,H$115/CHI_fec!H$115)</f>
        <v>0</v>
      </c>
      <c r="I245" s="309">
        <f>IF(I$115=0,0,I$115/CHI_fec!I$115)</f>
        <v>0</v>
      </c>
      <c r="J245" s="309">
        <f>IF(J$115=0,0,J$115/CHI_fec!J$115)</f>
        <v>0</v>
      </c>
      <c r="K245" s="309">
        <f>IF(K$115=0,0,K$115/CHI_fec!K$115)</f>
        <v>0</v>
      </c>
      <c r="L245" s="309">
        <f>IF(L$115=0,0,L$115/CHI_fec!L$115)</f>
        <v>0</v>
      </c>
      <c r="M245" s="309">
        <f>IF(M$115=0,0,M$115/CHI_fec!M$115)</f>
        <v>0</v>
      </c>
      <c r="N245" s="309">
        <f>IF(N$115=0,0,N$115/CHI_fec!N$115)</f>
        <v>0</v>
      </c>
      <c r="O245" s="309">
        <f>IF(O$115=0,0,O$115/CHI_fec!O$115)</f>
        <v>0</v>
      </c>
      <c r="P245" s="309">
        <f>IF(P$115=0,0,P$115/CHI_fec!P$115)</f>
        <v>0</v>
      </c>
      <c r="Q245" s="309">
        <f>IF(Q$115=0,0,Q$115/CHI_fec!Q$115)</f>
        <v>0</v>
      </c>
      <c r="R245" s="309">
        <f>IF(R$115=0,0,R$115/CHI_fec!R$115)</f>
        <v>0</v>
      </c>
      <c r="S245" s="309">
        <f>IF(S$115=0,0,S$115/CHI_fec!S$115)</f>
        <v>0.91349526092665545</v>
      </c>
      <c r="T245" s="309">
        <f>IF(T$115=0,0,T$115/CHI_fec!T$115)</f>
        <v>0.82913332296134601</v>
      </c>
      <c r="U245" s="309">
        <f>IF(U$115=0,0,U$115/CHI_fec!U$115)</f>
        <v>0.86988524417601409</v>
      </c>
      <c r="V245" s="309">
        <f>IF(V$115=0,0,V$115/CHI_fec!V$115)</f>
        <v>0.85284539292433448</v>
      </c>
      <c r="W245" s="309">
        <f>IF(W$115=0,0,W$115/CHI_fec!W$115)</f>
        <v>0.883293242904581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</v>
      </c>
      <c r="C246" s="310">
        <f>IF(C$121=0,0,C$121/CHI_fec!C$121)</f>
        <v>0</v>
      </c>
      <c r="D246" s="310">
        <f>IF(D$121=0,0,D$121/CHI_fec!D$121)</f>
        <v>0</v>
      </c>
      <c r="E246" s="310">
        <f>IF(E$121=0,0,E$121/CHI_fec!E$121)</f>
        <v>0</v>
      </c>
      <c r="F246" s="310">
        <f>IF(F$121=0,0,F$121/CHI_fec!F$121)</f>
        <v>0</v>
      </c>
      <c r="G246" s="310">
        <f>IF(G$121=0,0,G$121/CHI_fec!G$121)</f>
        <v>0</v>
      </c>
      <c r="H246" s="310">
        <f>IF(H$121=0,0,H$121/CHI_fec!H$121)</f>
        <v>0</v>
      </c>
      <c r="I246" s="310">
        <f>IF(I$121=0,0,I$121/CHI_fec!I$121)</f>
        <v>0</v>
      </c>
      <c r="J246" s="310">
        <f>IF(J$121=0,0,J$121/CHI_fec!J$121)</f>
        <v>0</v>
      </c>
      <c r="K246" s="310">
        <f>IF(K$121=0,0,K$121/CHI_fec!K$121)</f>
        <v>0</v>
      </c>
      <c r="L246" s="310">
        <f>IF(L$121=0,0,L$121/CHI_fec!L$121)</f>
        <v>0</v>
      </c>
      <c r="M246" s="310">
        <f>IF(M$121=0,0,M$121/CHI_fec!M$121)</f>
        <v>0</v>
      </c>
      <c r="N246" s="310">
        <f>IF(N$121=0,0,N$121/CHI_fec!N$121)</f>
        <v>0</v>
      </c>
      <c r="O246" s="310">
        <f>IF(O$121=0,0,O$121/CHI_fec!O$121)</f>
        <v>0</v>
      </c>
      <c r="P246" s="310">
        <f>IF(P$121=0,0,P$121/CHI_fec!P$121)</f>
        <v>0</v>
      </c>
      <c r="Q246" s="310">
        <f>IF(Q$121=0,0,Q$121/CHI_fec!Q$121)</f>
        <v>0</v>
      </c>
      <c r="R246" s="310">
        <f>IF(R$121=0,0,R$121/CHI_fec!R$121)</f>
        <v>0</v>
      </c>
      <c r="S246" s="310">
        <f>IF(S$121=0,0,S$121/CHI_fec!S$121)</f>
        <v>0.68999961535885901</v>
      </c>
      <c r="T246" s="310">
        <f>IF(T$121=0,0,T$121/CHI_fec!T$121)</f>
        <v>0.74828668745216942</v>
      </c>
      <c r="U246" s="310">
        <f>IF(U$121=0,0,U$121/CHI_fec!U$121)</f>
        <v>0.7454603223134586</v>
      </c>
      <c r="V246" s="310">
        <f>IF(V$121=0,0,V$121/CHI_fec!V$121)</f>
        <v>0.75718469577350778</v>
      </c>
      <c r="W246" s="310">
        <f>IF(W$121=0,0,W$121/CHI_fec!W$121)</f>
        <v>0.75760996066987685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</v>
      </c>
      <c r="C247" s="310">
        <f>IF(C$134=0,0,C$134/CHI_fec!C$134)</f>
        <v>0</v>
      </c>
      <c r="D247" s="310">
        <f>IF(D$134=0,0,D$134/CHI_fec!D$134)</f>
        <v>0</v>
      </c>
      <c r="E247" s="310">
        <f>IF(E$134=0,0,E$134/CHI_fec!E$134)</f>
        <v>0</v>
      </c>
      <c r="F247" s="310">
        <f>IF(F$134=0,0,F$134/CHI_fec!F$134)</f>
        <v>0</v>
      </c>
      <c r="G247" s="310">
        <f>IF(G$134=0,0,G$134/CHI_fec!G$134)</f>
        <v>0</v>
      </c>
      <c r="H247" s="310">
        <f>IF(H$134=0,0,H$134/CHI_fec!H$134)</f>
        <v>0</v>
      </c>
      <c r="I247" s="310">
        <f>IF(I$134=0,0,I$134/CHI_fec!I$134)</f>
        <v>0</v>
      </c>
      <c r="J247" s="310">
        <f>IF(J$134=0,0,J$134/CHI_fec!J$134)</f>
        <v>0</v>
      </c>
      <c r="K247" s="310">
        <f>IF(K$134=0,0,K$134/CHI_fec!K$134)</f>
        <v>0</v>
      </c>
      <c r="L247" s="310">
        <f>IF(L$134=0,0,L$134/CHI_fec!L$134)</f>
        <v>0</v>
      </c>
      <c r="M247" s="310">
        <f>IF(M$134=0,0,M$134/CHI_fec!M$134)</f>
        <v>0</v>
      </c>
      <c r="N247" s="310">
        <f>IF(N$134=0,0,N$134/CHI_fec!N$134)</f>
        <v>0</v>
      </c>
      <c r="O247" s="310">
        <f>IF(O$134=0,0,O$134/CHI_fec!O$134)</f>
        <v>0</v>
      </c>
      <c r="P247" s="310">
        <f>IF(P$134=0,0,P$134/CHI_fec!P$134)</f>
        <v>0</v>
      </c>
      <c r="Q247" s="310">
        <f>IF(Q$134=0,0,Q$134/CHI_fec!Q$134)</f>
        <v>0</v>
      </c>
      <c r="R247" s="310">
        <f>IF(R$134=0,0,R$134/CHI_fec!R$134)</f>
        <v>0</v>
      </c>
      <c r="S247" s="310">
        <f>IF(S$134=0,0,S$134/CHI_fec!S$134)</f>
        <v>0.61203073343819281</v>
      </c>
      <c r="T247" s="310">
        <f>IF(T$134=0,0,T$134/CHI_fec!T$134)</f>
        <v>0.47400000479635152</v>
      </c>
      <c r="U247" s="310">
        <f>IF(U$134=0,0,U$134/CHI_fec!U$134)</f>
        <v>0.48785884177986921</v>
      </c>
      <c r="V247" s="310">
        <f>IF(V$134=0,0,V$134/CHI_fec!V$134)</f>
        <v>0.49070035456362021</v>
      </c>
      <c r="W247" s="310">
        <f>IF(W$134=0,0,W$134/CHI_fec!W$134)</f>
        <v>0.51615534691404263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</v>
      </c>
      <c r="C248" s="310">
        <f>IF(C$142=0,0,C$142/CHI_fec!C$142)</f>
        <v>0</v>
      </c>
      <c r="D248" s="310">
        <f>IF(D$142=0,0,D$142/CHI_fec!D$142)</f>
        <v>0</v>
      </c>
      <c r="E248" s="310">
        <f>IF(E$142=0,0,E$142/CHI_fec!E$142)</f>
        <v>0</v>
      </c>
      <c r="F248" s="310">
        <f>IF(F$142=0,0,F$142/CHI_fec!F$142)</f>
        <v>0</v>
      </c>
      <c r="G248" s="310">
        <f>IF(G$142=0,0,G$142/CHI_fec!G$142)</f>
        <v>0</v>
      </c>
      <c r="H248" s="310">
        <f>IF(H$142=0,0,H$142/CHI_fec!H$142)</f>
        <v>0</v>
      </c>
      <c r="I248" s="310">
        <f>IF(I$142=0,0,I$142/CHI_fec!I$142)</f>
        <v>0</v>
      </c>
      <c r="J248" s="310">
        <f>IF(J$142=0,0,J$142/CHI_fec!J$142)</f>
        <v>0</v>
      </c>
      <c r="K248" s="310">
        <f>IF(K$142=0,0,K$142/CHI_fec!K$142)</f>
        <v>0</v>
      </c>
      <c r="L248" s="310">
        <f>IF(L$142=0,0,L$142/CHI_fec!L$142)</f>
        <v>0</v>
      </c>
      <c r="M248" s="310">
        <f>IF(M$142=0,0,M$142/CHI_fec!M$142)</f>
        <v>0</v>
      </c>
      <c r="N248" s="310">
        <f>IF(N$142=0,0,N$142/CHI_fec!N$142)</f>
        <v>0</v>
      </c>
      <c r="O248" s="310">
        <f>IF(O$142=0,0,O$142/CHI_fec!O$142)</f>
        <v>0</v>
      </c>
      <c r="P248" s="310">
        <f>IF(P$142=0,0,P$142/CHI_fec!P$142)</f>
        <v>0</v>
      </c>
      <c r="Q248" s="310">
        <f>IF(Q$142=0,0,Q$142/CHI_fec!Q$142)</f>
        <v>0</v>
      </c>
      <c r="R248" s="310">
        <f>IF(R$142=0,0,R$142/CHI_fec!R$142)</f>
        <v>0</v>
      </c>
      <c r="S248" s="310">
        <f>IF(S$142=0,0,S$142/CHI_fec!S$142)</f>
        <v>1.0658682003665816</v>
      </c>
      <c r="T248" s="310">
        <f>IF(T$142=0,0,T$142/CHI_fec!T$142)</f>
        <v>0.95539911472190975</v>
      </c>
      <c r="U248" s="310">
        <f>IF(U$142=0,0,U$142/CHI_fec!U$142)</f>
        <v>0.97110451310914903</v>
      </c>
      <c r="V248" s="310">
        <f>IF(V$142=0,0,V$142/CHI_fec!V$142)</f>
        <v>0.97204331826306467</v>
      </c>
      <c r="W248" s="310">
        <f>IF(W$142=0,0,W$142/CHI_fec!W$142)</f>
        <v>0.99149989590450338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</v>
      </c>
      <c r="C249" s="311">
        <f>IF(C$156=0,0,C$156/CHI_fec!C$156)</f>
        <v>0</v>
      </c>
      <c r="D249" s="311">
        <f>IF(D$156=0,0,D$156/CHI_fec!D$156)</f>
        <v>0</v>
      </c>
      <c r="E249" s="311">
        <f>IF(E$156=0,0,E$156/CHI_fec!E$156)</f>
        <v>0</v>
      </c>
      <c r="F249" s="311">
        <f>IF(F$156=0,0,F$156/CHI_fec!F$156)</f>
        <v>0</v>
      </c>
      <c r="G249" s="311">
        <f>IF(G$156=0,0,G$156/CHI_fec!G$156)</f>
        <v>0</v>
      </c>
      <c r="H249" s="311">
        <f>IF(H$156=0,0,H$156/CHI_fec!H$156)</f>
        <v>0</v>
      </c>
      <c r="I249" s="311">
        <f>IF(I$156=0,0,I$156/CHI_fec!I$156)</f>
        <v>0</v>
      </c>
      <c r="J249" s="311">
        <f>IF(J$156=0,0,J$156/CHI_fec!J$156)</f>
        <v>0</v>
      </c>
      <c r="K249" s="311">
        <f>IF(K$156=0,0,K$156/CHI_fec!K$156)</f>
        <v>0</v>
      </c>
      <c r="L249" s="311">
        <f>IF(L$156=0,0,L$156/CHI_fec!L$156)</f>
        <v>0</v>
      </c>
      <c r="M249" s="311">
        <f>IF(M$156=0,0,M$156/CHI_fec!M$156)</f>
        <v>0</v>
      </c>
      <c r="N249" s="311">
        <f>IF(N$156=0,0,N$156/CHI_fec!N$156)</f>
        <v>0</v>
      </c>
      <c r="O249" s="311">
        <f>IF(O$156=0,0,O$156/CHI_fec!O$156)</f>
        <v>0</v>
      </c>
      <c r="P249" s="311">
        <f>IF(P$156=0,0,P$156/CHI_fec!P$156)</f>
        <v>0</v>
      </c>
      <c r="Q249" s="311">
        <f>IF(Q$156=0,0,Q$156/CHI_fec!Q$156)</f>
        <v>0</v>
      </c>
      <c r="R249" s="311">
        <f>IF(R$156=0,0,R$156/CHI_fec!R$156)</f>
        <v>0</v>
      </c>
      <c r="S249" s="311">
        <f>IF(S$156=0,0,S$156/CHI_fec!S$156)</f>
        <v>0.76240597639775409</v>
      </c>
      <c r="T249" s="311">
        <f>IF(T$156=0,0,T$156/CHI_fec!T$156)</f>
        <v>0.76240597639775365</v>
      </c>
      <c r="U249" s="311">
        <f>IF(U$156=0,0,U$156/CHI_fec!U$156)</f>
        <v>0.76240597639775387</v>
      </c>
      <c r="V249" s="311">
        <f>IF(V$156=0,0,V$156/CHI_fec!V$156)</f>
        <v>0.76240597639775387</v>
      </c>
      <c r="W249" s="311">
        <f>IF(W$156=0,0,W$156/CHI_fec!W$156)</f>
        <v>0.76240597639775398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MT: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1275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1284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1291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1295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1299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1304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0</v>
      </c>
      <c r="C59" s="281">
        <v>0</v>
      </c>
      <c r="D59" s="281">
        <v>0</v>
      </c>
      <c r="E59" s="281">
        <v>0</v>
      </c>
      <c r="F59" s="281">
        <v>0</v>
      </c>
      <c r="G59" s="281">
        <v>0</v>
      </c>
      <c r="H59" s="281">
        <v>0</v>
      </c>
      <c r="I59" s="281">
        <v>0</v>
      </c>
      <c r="J59" s="281">
        <v>0</v>
      </c>
      <c r="K59" s="281">
        <v>0</v>
      </c>
      <c r="L59" s="281">
        <v>0</v>
      </c>
      <c r="M59" s="281">
        <v>0</v>
      </c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0</v>
      </c>
      <c r="C61" s="225">
        <f t="shared" si="2"/>
        <v>0</v>
      </c>
      <c r="D61" s="225">
        <f t="shared" si="2"/>
        <v>0</v>
      </c>
      <c r="E61" s="225">
        <f t="shared" si="2"/>
        <v>0</v>
      </c>
      <c r="F61" s="225">
        <f t="shared" si="2"/>
        <v>0</v>
      </c>
      <c r="G61" s="225">
        <f t="shared" si="2"/>
        <v>0</v>
      </c>
      <c r="H61" s="225">
        <f t="shared" si="2"/>
        <v>0</v>
      </c>
      <c r="I61" s="225">
        <f t="shared" si="2"/>
        <v>0</v>
      </c>
      <c r="J61" s="225">
        <f t="shared" si="2"/>
        <v>0</v>
      </c>
      <c r="K61" s="225">
        <f t="shared" si="2"/>
        <v>0</v>
      </c>
      <c r="L61" s="225">
        <f t="shared" si="2"/>
        <v>9.6252749999999998E-2</v>
      </c>
      <c r="M61" s="225">
        <f t="shared" si="2"/>
        <v>0.12883749999999999</v>
      </c>
      <c r="N61" s="225">
        <f t="shared" si="2"/>
        <v>3.3596750000000002E-2</v>
      </c>
      <c r="O61" s="225">
        <f t="shared" si="2"/>
        <v>3.3599499999999997E-2</v>
      </c>
      <c r="P61" s="225">
        <f t="shared" si="2"/>
        <v>7.0144250000000005E-2</v>
      </c>
      <c r="Q61" s="225">
        <f t="shared" si="2"/>
        <v>7.0104374999999997E-2</v>
      </c>
      <c r="R61" s="225">
        <f t="shared" si="2"/>
        <v>3.4526250000000001E-2</v>
      </c>
      <c r="S61" s="225">
        <f t="shared" si="2"/>
        <v>3.5310000000000001E-2</v>
      </c>
      <c r="T61" s="225">
        <f t="shared" si="2"/>
        <v>6.8434758187517266</v>
      </c>
      <c r="U61" s="225">
        <f t="shared" si="2"/>
        <v>5.2924520026149846</v>
      </c>
      <c r="V61" s="225">
        <f t="shared" si="2"/>
        <v>5.3795403358483016</v>
      </c>
      <c r="W61" s="225">
        <f t="shared" si="2"/>
        <v>5.3919289081789366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0</v>
      </c>
      <c r="C66" s="262">
        <v>0</v>
      </c>
      <c r="D66" s="262">
        <v>0</v>
      </c>
      <c r="E66" s="262">
        <v>0</v>
      </c>
      <c r="F66" s="262">
        <v>0</v>
      </c>
      <c r="G66" s="262">
        <v>0</v>
      </c>
      <c r="H66" s="262">
        <v>0</v>
      </c>
      <c r="I66" s="262">
        <v>0</v>
      </c>
      <c r="J66" s="262">
        <v>0</v>
      </c>
      <c r="K66" s="262">
        <v>0</v>
      </c>
      <c r="L66" s="262">
        <v>0</v>
      </c>
      <c r="M66" s="262">
        <v>0</v>
      </c>
      <c r="N66" s="262">
        <v>0</v>
      </c>
      <c r="O66" s="262">
        <v>0</v>
      </c>
      <c r="P66" s="262">
        <v>0</v>
      </c>
      <c r="Q66" s="262">
        <v>0</v>
      </c>
      <c r="R66" s="262">
        <v>0</v>
      </c>
      <c r="S66" s="262">
        <v>0</v>
      </c>
      <c r="T66" s="262">
        <v>0.1318065208497205</v>
      </c>
      <c r="U66" s="262">
        <v>6.4299998613884482E-2</v>
      </c>
      <c r="V66" s="262">
        <v>8.8403096321064786E-2</v>
      </c>
      <c r="W66" s="262">
        <v>5.947200434745202E-2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0.1318065208497205</v>
      </c>
      <c r="U67" s="228">
        <v>6.4299998613884482E-2</v>
      </c>
      <c r="V67" s="228">
        <v>8.8403096321064786E-2</v>
      </c>
      <c r="W67" s="228">
        <v>5.947200434745202E-2</v>
      </c>
      <c r="DA67" s="69" t="s">
        <v>1319</v>
      </c>
    </row>
    <row r="68" spans="1:105" ht="12" customHeight="1" x14ac:dyDescent="0.25">
      <c r="A68" s="37" t="s">
        <v>162</v>
      </c>
      <c r="B68" s="228">
        <v>0</v>
      </c>
      <c r="C68" s="228">
        <v>0</v>
      </c>
      <c r="D68" s="228">
        <v>0</v>
      </c>
      <c r="E68" s="228">
        <v>0</v>
      </c>
      <c r="F68" s="228">
        <v>0</v>
      </c>
      <c r="G68" s="228">
        <v>0</v>
      </c>
      <c r="H68" s="228">
        <v>0</v>
      </c>
      <c r="I68" s="228">
        <v>0</v>
      </c>
      <c r="J68" s="228">
        <v>0</v>
      </c>
      <c r="K68" s="228">
        <v>0</v>
      </c>
      <c r="L68" s="228">
        <v>0</v>
      </c>
      <c r="M68" s="228">
        <v>0</v>
      </c>
      <c r="N68" s="228">
        <v>0</v>
      </c>
      <c r="O68" s="228">
        <v>0</v>
      </c>
      <c r="P68" s="228">
        <v>0</v>
      </c>
      <c r="Q68" s="228">
        <v>0</v>
      </c>
      <c r="R68" s="228">
        <v>0</v>
      </c>
      <c r="S68" s="228">
        <v>0</v>
      </c>
      <c r="T68" s="228">
        <v>0</v>
      </c>
      <c r="U68" s="228">
        <v>0</v>
      </c>
      <c r="V68" s="228">
        <v>0</v>
      </c>
      <c r="W68" s="228">
        <v>0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0</v>
      </c>
      <c r="C72" s="263">
        <f t="shared" si="3"/>
        <v>0</v>
      </c>
      <c r="D72" s="263">
        <f t="shared" si="3"/>
        <v>0</v>
      </c>
      <c r="E72" s="263">
        <f t="shared" si="3"/>
        <v>0</v>
      </c>
      <c r="F72" s="263">
        <f t="shared" si="3"/>
        <v>0</v>
      </c>
      <c r="G72" s="263">
        <f t="shared" si="3"/>
        <v>0</v>
      </c>
      <c r="H72" s="263">
        <f t="shared" si="3"/>
        <v>0</v>
      </c>
      <c r="I72" s="263">
        <f t="shared" si="3"/>
        <v>0</v>
      </c>
      <c r="J72" s="263">
        <f t="shared" si="3"/>
        <v>0</v>
      </c>
      <c r="K72" s="263">
        <f t="shared" si="3"/>
        <v>0</v>
      </c>
      <c r="L72" s="263">
        <f t="shared" si="3"/>
        <v>0</v>
      </c>
      <c r="M72" s="263">
        <f t="shared" si="3"/>
        <v>0</v>
      </c>
      <c r="N72" s="263">
        <f t="shared" si="3"/>
        <v>0</v>
      </c>
      <c r="O72" s="263">
        <f t="shared" si="3"/>
        <v>0</v>
      </c>
      <c r="P72" s="263">
        <f t="shared" si="3"/>
        <v>0</v>
      </c>
      <c r="Q72" s="263">
        <f t="shared" si="3"/>
        <v>0</v>
      </c>
      <c r="R72" s="263">
        <f t="shared" si="3"/>
        <v>0</v>
      </c>
      <c r="S72" s="263">
        <f t="shared" si="3"/>
        <v>0</v>
      </c>
      <c r="T72" s="263">
        <f t="shared" si="3"/>
        <v>4.460336451898371</v>
      </c>
      <c r="U72" s="263">
        <f t="shared" si="3"/>
        <v>3.5482695310163801</v>
      </c>
      <c r="V72" s="263">
        <f t="shared" si="3"/>
        <v>3.613806050211581</v>
      </c>
      <c r="W72" s="263">
        <f t="shared" si="3"/>
        <v>3.7878325732879761</v>
      </c>
      <c r="DA72" s="70"/>
    </row>
    <row r="73" spans="1:105" ht="12" customHeight="1" x14ac:dyDescent="0.25">
      <c r="A73" s="60" t="s">
        <v>1054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4.460336451898371</v>
      </c>
      <c r="U73" s="264">
        <v>3.5482695310163801</v>
      </c>
      <c r="V73" s="264">
        <v>3.613806050211581</v>
      </c>
      <c r="W73" s="264">
        <v>3.7878325732879761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0.76057699567598425</v>
      </c>
      <c r="U76" s="231">
        <v>0.8174674339744995</v>
      </c>
      <c r="V76" s="231">
        <v>0.54665038550110334</v>
      </c>
      <c r="W76" s="231">
        <v>0.65395332172242293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3.0824159883756779</v>
      </c>
      <c r="U77" s="231">
        <v>2.0175803050497878</v>
      </c>
      <c r="V77" s="231">
        <v>3.0671556647104778</v>
      </c>
      <c r="W77" s="231">
        <v>3.1338792515655531</v>
      </c>
      <c r="DA77" s="73" t="s">
        <v>1328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0.61734346784670835</v>
      </c>
      <c r="U78" s="231">
        <v>0.71322179199209157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0</v>
      </c>
      <c r="C85" s="263">
        <v>0</v>
      </c>
      <c r="D85" s="263">
        <v>0</v>
      </c>
      <c r="E85" s="263">
        <v>0</v>
      </c>
      <c r="F85" s="263">
        <v>0</v>
      </c>
      <c r="G85" s="263">
        <v>0</v>
      </c>
      <c r="H85" s="263">
        <v>0</v>
      </c>
      <c r="I85" s="263">
        <v>0</v>
      </c>
      <c r="J85" s="263">
        <v>0</v>
      </c>
      <c r="K85" s="263">
        <v>0</v>
      </c>
      <c r="L85" s="263">
        <v>0</v>
      </c>
      <c r="M85" s="263">
        <v>0</v>
      </c>
      <c r="N85" s="263">
        <v>0</v>
      </c>
      <c r="O85" s="263">
        <v>0</v>
      </c>
      <c r="P85" s="263">
        <v>0</v>
      </c>
      <c r="Q85" s="263">
        <v>0</v>
      </c>
      <c r="R85" s="263">
        <v>0</v>
      </c>
      <c r="S85" s="263">
        <v>0</v>
      </c>
      <c r="T85" s="263">
        <v>2.118189919030979</v>
      </c>
      <c r="U85" s="263">
        <v>1.5690548028860929</v>
      </c>
      <c r="V85" s="263">
        <v>1.5980646675679899</v>
      </c>
      <c r="W85" s="263">
        <v>1.4615407146579791</v>
      </c>
      <c r="DA85" s="70" t="s">
        <v>1336</v>
      </c>
    </row>
    <row r="86" spans="1:105" ht="12" customHeight="1" x14ac:dyDescent="0.25">
      <c r="A86" s="60" t="s">
        <v>1014</v>
      </c>
      <c r="B86" s="264">
        <v>0</v>
      </c>
      <c r="C86" s="264">
        <v>0</v>
      </c>
      <c r="D86" s="264">
        <v>0</v>
      </c>
      <c r="E86" s="264">
        <v>0</v>
      </c>
      <c r="F86" s="264">
        <v>0</v>
      </c>
      <c r="G86" s="264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4">
        <v>0</v>
      </c>
      <c r="O86" s="264">
        <v>0</v>
      </c>
      <c r="P86" s="264">
        <v>0</v>
      </c>
      <c r="Q86" s="264">
        <v>0</v>
      </c>
      <c r="R86" s="264">
        <v>0</v>
      </c>
      <c r="S86" s="264">
        <v>0</v>
      </c>
      <c r="T86" s="264">
        <v>2.118189919030979</v>
      </c>
      <c r="U86" s="264">
        <v>1.5690548028860929</v>
      </c>
      <c r="V86" s="264">
        <v>1.5980646675679899</v>
      </c>
      <c r="W86" s="264">
        <v>1.4615407146579791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0.36119394630018498</v>
      </c>
      <c r="U88" s="297">
        <v>0.36148640690022538</v>
      </c>
      <c r="V88" s="297">
        <v>0.2417347955158213</v>
      </c>
      <c r="W88" s="297">
        <v>0.25232884154473029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1.463822862523833</v>
      </c>
      <c r="U89" s="297">
        <v>0.89217970624119025</v>
      </c>
      <c r="V89" s="297">
        <v>1.356329872052169</v>
      </c>
      <c r="W89" s="297">
        <v>1.2092118731132491</v>
      </c>
      <c r="DA89" s="122" t="s">
        <v>1340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0.29317311020696002</v>
      </c>
      <c r="U90" s="297">
        <v>0.31538868974467749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0</v>
      </c>
      <c r="C91" s="297">
        <v>0</v>
      </c>
      <c r="D91" s="297">
        <v>0</v>
      </c>
      <c r="E91" s="297">
        <v>0</v>
      </c>
      <c r="F91" s="297">
        <v>0</v>
      </c>
      <c r="G91" s="297">
        <v>0</v>
      </c>
      <c r="H91" s="297">
        <v>0</v>
      </c>
      <c r="I91" s="297">
        <v>0</v>
      </c>
      <c r="J91" s="297">
        <v>0</v>
      </c>
      <c r="K91" s="297">
        <v>0</v>
      </c>
      <c r="L91" s="297">
        <v>0</v>
      </c>
      <c r="M91" s="297">
        <v>0</v>
      </c>
      <c r="N91" s="297">
        <v>0</v>
      </c>
      <c r="O91" s="297">
        <v>0</v>
      </c>
      <c r="P91" s="297">
        <v>0</v>
      </c>
      <c r="Q91" s="297">
        <v>0</v>
      </c>
      <c r="R91" s="297">
        <v>0</v>
      </c>
      <c r="S91" s="297">
        <v>0</v>
      </c>
      <c r="T91" s="297">
        <v>0</v>
      </c>
      <c r="U91" s="297">
        <v>0</v>
      </c>
      <c r="V91" s="297">
        <v>0</v>
      </c>
      <c r="W91" s="297">
        <v>0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0</v>
      </c>
      <c r="C93" s="263">
        <f t="shared" si="4"/>
        <v>0</v>
      </c>
      <c r="D93" s="263">
        <f t="shared" si="4"/>
        <v>0</v>
      </c>
      <c r="E93" s="263">
        <f t="shared" si="4"/>
        <v>0</v>
      </c>
      <c r="F93" s="263">
        <f t="shared" si="4"/>
        <v>0</v>
      </c>
      <c r="G93" s="263">
        <f t="shared" si="4"/>
        <v>0</v>
      </c>
      <c r="H93" s="263">
        <f t="shared" si="4"/>
        <v>0</v>
      </c>
      <c r="I93" s="263">
        <f t="shared" si="4"/>
        <v>0</v>
      </c>
      <c r="J93" s="263">
        <f t="shared" si="4"/>
        <v>0</v>
      </c>
      <c r="K93" s="263">
        <f t="shared" si="4"/>
        <v>0</v>
      </c>
      <c r="L93" s="263">
        <f t="shared" si="4"/>
        <v>0</v>
      </c>
      <c r="M93" s="263">
        <f t="shared" si="4"/>
        <v>0</v>
      </c>
      <c r="N93" s="263">
        <f t="shared" si="4"/>
        <v>0</v>
      </c>
      <c r="O93" s="263">
        <f t="shared" si="4"/>
        <v>0</v>
      </c>
      <c r="P93" s="263">
        <f t="shared" si="4"/>
        <v>0</v>
      </c>
      <c r="Q93" s="263">
        <f t="shared" si="4"/>
        <v>0</v>
      </c>
      <c r="R93" s="263">
        <f t="shared" si="4"/>
        <v>0</v>
      </c>
      <c r="S93" s="263">
        <f t="shared" si="4"/>
        <v>0</v>
      </c>
      <c r="T93" s="263">
        <f t="shared" si="4"/>
        <v>9.7832926972655332E-2</v>
      </c>
      <c r="U93" s="263">
        <f t="shared" si="4"/>
        <v>7.7827670098626234E-2</v>
      </c>
      <c r="V93" s="263">
        <f t="shared" si="4"/>
        <v>7.9265146747666285E-2</v>
      </c>
      <c r="W93" s="263">
        <f t="shared" si="4"/>
        <v>8.3082240885529263E-2</v>
      </c>
      <c r="DA93" s="70"/>
    </row>
    <row r="94" spans="1:105" ht="12" customHeight="1" x14ac:dyDescent="0.25">
      <c r="A94" s="60" t="s">
        <v>1024</v>
      </c>
      <c r="B94" s="264">
        <v>0</v>
      </c>
      <c r="C94" s="264">
        <v>0</v>
      </c>
      <c r="D94" s="264">
        <v>0</v>
      </c>
      <c r="E94" s="264">
        <v>0</v>
      </c>
      <c r="F94" s="264">
        <v>0</v>
      </c>
      <c r="G94" s="264">
        <v>0</v>
      </c>
      <c r="H94" s="264">
        <v>0</v>
      </c>
      <c r="I94" s="264">
        <v>0</v>
      </c>
      <c r="J94" s="264">
        <v>0</v>
      </c>
      <c r="K94" s="264">
        <v>0</v>
      </c>
      <c r="L94" s="264">
        <v>0</v>
      </c>
      <c r="M94" s="264">
        <v>0</v>
      </c>
      <c r="N94" s="264">
        <v>0</v>
      </c>
      <c r="O94" s="264">
        <v>0</v>
      </c>
      <c r="P94" s="264">
        <v>0</v>
      </c>
      <c r="Q94" s="264">
        <v>0</v>
      </c>
      <c r="R94" s="264">
        <v>0</v>
      </c>
      <c r="S94" s="264">
        <v>0</v>
      </c>
      <c r="T94" s="264">
        <v>0</v>
      </c>
      <c r="U94" s="264">
        <v>0</v>
      </c>
      <c r="V94" s="264">
        <v>0</v>
      </c>
      <c r="W94" s="264">
        <v>0</v>
      </c>
      <c r="DA94" s="72" t="s">
        <v>1344</v>
      </c>
    </row>
    <row r="95" spans="1:105" ht="12" customHeight="1" x14ac:dyDescent="0.25">
      <c r="A95" s="60" t="s">
        <v>1026</v>
      </c>
      <c r="B95" s="264">
        <v>0</v>
      </c>
      <c r="C95" s="264">
        <v>0</v>
      </c>
      <c r="D95" s="264">
        <v>0</v>
      </c>
      <c r="E95" s="264">
        <v>0</v>
      </c>
      <c r="F95" s="264">
        <v>0</v>
      </c>
      <c r="G95" s="264">
        <v>0</v>
      </c>
      <c r="H95" s="264">
        <v>0</v>
      </c>
      <c r="I95" s="264">
        <v>0</v>
      </c>
      <c r="J95" s="264">
        <v>0</v>
      </c>
      <c r="K95" s="264">
        <v>0</v>
      </c>
      <c r="L95" s="264">
        <v>0</v>
      </c>
      <c r="M95" s="264">
        <v>0</v>
      </c>
      <c r="N95" s="264">
        <v>0</v>
      </c>
      <c r="O95" s="264">
        <v>0</v>
      </c>
      <c r="P95" s="264">
        <v>0</v>
      </c>
      <c r="Q95" s="264">
        <v>0</v>
      </c>
      <c r="R95" s="264">
        <v>0</v>
      </c>
      <c r="S95" s="264">
        <v>0</v>
      </c>
      <c r="T95" s="264">
        <v>9.7832926972655332E-2</v>
      </c>
      <c r="U95" s="264">
        <v>7.7827670098626234E-2</v>
      </c>
      <c r="V95" s="264">
        <v>7.9265146747666285E-2</v>
      </c>
      <c r="W95" s="264">
        <v>8.3082240885529263E-2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1.668248000515311E-2</v>
      </c>
      <c r="U98" s="231">
        <v>1.793031369562105E-2</v>
      </c>
      <c r="V98" s="231">
        <v>1.199021818668891E-2</v>
      </c>
      <c r="W98" s="231">
        <v>1.4343798558148071E-2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6.7609648182875251E-2</v>
      </c>
      <c r="U99" s="231">
        <v>4.4253564450590713E-2</v>
      </c>
      <c r="V99" s="231">
        <v>6.7274928560977373E-2</v>
      </c>
      <c r="W99" s="231">
        <v>6.8738442327381188E-2</v>
      </c>
      <c r="DA99" s="73" t="s">
        <v>1349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1.354079878462696E-2</v>
      </c>
      <c r="U100" s="231">
        <v>1.5643791952414471E-2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0</v>
      </c>
      <c r="C102" s="231">
        <v>0</v>
      </c>
      <c r="D102" s="231">
        <v>0</v>
      </c>
      <c r="E102" s="231">
        <v>0</v>
      </c>
      <c r="F102" s="231">
        <v>0</v>
      </c>
      <c r="G102" s="231">
        <v>0</v>
      </c>
      <c r="H102" s="231">
        <v>0</v>
      </c>
      <c r="I102" s="231">
        <v>0</v>
      </c>
      <c r="J102" s="231">
        <v>0</v>
      </c>
      <c r="K102" s="231">
        <v>0</v>
      </c>
      <c r="L102" s="231">
        <v>0</v>
      </c>
      <c r="M102" s="231">
        <v>0</v>
      </c>
      <c r="N102" s="231">
        <v>0</v>
      </c>
      <c r="O102" s="231">
        <v>0</v>
      </c>
      <c r="P102" s="231">
        <v>0</v>
      </c>
      <c r="Q102" s="231">
        <v>0</v>
      </c>
      <c r="R102" s="231">
        <v>0</v>
      </c>
      <c r="S102" s="231">
        <v>0</v>
      </c>
      <c r="T102" s="231">
        <v>0</v>
      </c>
      <c r="U102" s="231">
        <v>0</v>
      </c>
      <c r="V102" s="231">
        <v>0</v>
      </c>
      <c r="W102" s="231">
        <v>0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9.6252749999999998E-2</v>
      </c>
      <c r="M108" s="281">
        <v>0.12883749999999999</v>
      </c>
      <c r="N108" s="281">
        <v>3.3596750000000002E-2</v>
      </c>
      <c r="O108" s="281">
        <v>3.3599499999999997E-2</v>
      </c>
      <c r="P108" s="281">
        <v>7.0144250000000005E-2</v>
      </c>
      <c r="Q108" s="281">
        <v>7.0104374999999997E-2</v>
      </c>
      <c r="R108" s="281">
        <v>3.4526250000000001E-2</v>
      </c>
      <c r="S108" s="281">
        <v>3.5310000000000001E-2</v>
      </c>
      <c r="T108" s="281">
        <v>3.5310000000000001E-2</v>
      </c>
      <c r="U108" s="281">
        <v>3.3000000000000002E-2</v>
      </c>
      <c r="V108" s="281">
        <v>1.375E-6</v>
      </c>
      <c r="W108" s="281">
        <v>1.375E-6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</v>
      </c>
      <c r="C110" s="225">
        <v>0</v>
      </c>
      <c r="D110" s="225">
        <v>0</v>
      </c>
      <c r="E110" s="225">
        <v>0</v>
      </c>
      <c r="F110" s="225">
        <v>0</v>
      </c>
      <c r="G110" s="225">
        <v>0</v>
      </c>
      <c r="H110" s="225">
        <v>0</v>
      </c>
      <c r="I110" s="225">
        <v>0</v>
      </c>
      <c r="J110" s="225">
        <v>0</v>
      </c>
      <c r="K110" s="225">
        <v>0</v>
      </c>
      <c r="L110" s="225">
        <v>0</v>
      </c>
      <c r="M110" s="225">
        <v>0</v>
      </c>
      <c r="N110" s="225">
        <v>0</v>
      </c>
      <c r="O110" s="225">
        <v>0</v>
      </c>
      <c r="P110" s="225">
        <v>0</v>
      </c>
      <c r="Q110" s="225">
        <v>0</v>
      </c>
      <c r="R110" s="225">
        <v>0</v>
      </c>
      <c r="S110" s="225">
        <v>0</v>
      </c>
      <c r="T110" s="225">
        <v>2.3803280229281092</v>
      </c>
      <c r="U110" s="225">
        <v>1.981083639627238</v>
      </c>
      <c r="V110" s="225">
        <v>2.3404187613215108</v>
      </c>
      <c r="W110" s="225">
        <v>1.4904034292586941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0</v>
      </c>
      <c r="C115" s="262">
        <v>0</v>
      </c>
      <c r="D115" s="262">
        <v>0</v>
      </c>
      <c r="E115" s="262">
        <v>0</v>
      </c>
      <c r="F115" s="262">
        <v>0</v>
      </c>
      <c r="G115" s="262">
        <v>0</v>
      </c>
      <c r="H115" s="262">
        <v>0</v>
      </c>
      <c r="I115" s="262">
        <v>0</v>
      </c>
      <c r="J115" s="262">
        <v>0</v>
      </c>
      <c r="K115" s="262">
        <v>0</v>
      </c>
      <c r="L115" s="262">
        <v>0</v>
      </c>
      <c r="M115" s="262">
        <v>0</v>
      </c>
      <c r="N115" s="262">
        <v>0</v>
      </c>
      <c r="O115" s="262">
        <v>0</v>
      </c>
      <c r="P115" s="262">
        <v>0</v>
      </c>
      <c r="Q115" s="262">
        <v>0</v>
      </c>
      <c r="R115" s="262">
        <v>0</v>
      </c>
      <c r="S115" s="262">
        <v>0</v>
      </c>
      <c r="T115" s="262">
        <v>8.5923845983419983E-2</v>
      </c>
      <c r="U115" s="262">
        <v>4.5465799369592143E-2</v>
      </c>
      <c r="V115" s="262">
        <v>7.1929613539695472E-2</v>
      </c>
      <c r="W115" s="262">
        <v>3.0918269857025869E-2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8.5923845983419983E-2</v>
      </c>
      <c r="U116" s="228">
        <v>4.5465799369592143E-2</v>
      </c>
      <c r="V116" s="228">
        <v>7.1929613539695472E-2</v>
      </c>
      <c r="W116" s="228">
        <v>3.0918269857025869E-2</v>
      </c>
      <c r="DA116" s="69" t="s">
        <v>1365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0</v>
      </c>
      <c r="C121" s="263">
        <f t="shared" si="5"/>
        <v>0</v>
      </c>
      <c r="D121" s="263">
        <f t="shared" si="5"/>
        <v>0</v>
      </c>
      <c r="E121" s="263">
        <f t="shared" si="5"/>
        <v>0</v>
      </c>
      <c r="F121" s="263">
        <f t="shared" si="5"/>
        <v>0</v>
      </c>
      <c r="G121" s="263">
        <f t="shared" si="5"/>
        <v>0</v>
      </c>
      <c r="H121" s="263">
        <f t="shared" si="5"/>
        <v>0</v>
      </c>
      <c r="I121" s="263">
        <f t="shared" si="5"/>
        <v>0</v>
      </c>
      <c r="J121" s="263">
        <f t="shared" si="5"/>
        <v>0</v>
      </c>
      <c r="K121" s="263">
        <f t="shared" si="5"/>
        <v>0</v>
      </c>
      <c r="L121" s="263">
        <f t="shared" si="5"/>
        <v>0</v>
      </c>
      <c r="M121" s="263">
        <f t="shared" si="5"/>
        <v>0</v>
      </c>
      <c r="N121" s="263">
        <f t="shared" si="5"/>
        <v>0</v>
      </c>
      <c r="O121" s="263">
        <f t="shared" si="5"/>
        <v>0</v>
      </c>
      <c r="P121" s="263">
        <f t="shared" si="5"/>
        <v>0</v>
      </c>
      <c r="Q121" s="263">
        <f t="shared" si="5"/>
        <v>0</v>
      </c>
      <c r="R121" s="263">
        <f t="shared" si="5"/>
        <v>0</v>
      </c>
      <c r="S121" s="263">
        <f t="shared" si="5"/>
        <v>0</v>
      </c>
      <c r="T121" s="263">
        <f t="shared" si="5"/>
        <v>1.3942105764816879</v>
      </c>
      <c r="U121" s="263">
        <f t="shared" si="5"/>
        <v>1.203024332529383</v>
      </c>
      <c r="V121" s="263">
        <f t="shared" si="5"/>
        <v>1.4099023457476181</v>
      </c>
      <c r="W121" s="263">
        <f t="shared" si="5"/>
        <v>0.94422897730787092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0</v>
      </c>
      <c r="O122" s="264">
        <v>0</v>
      </c>
      <c r="P122" s="264">
        <v>0</v>
      </c>
      <c r="Q122" s="264">
        <v>0</v>
      </c>
      <c r="R122" s="264">
        <v>0</v>
      </c>
      <c r="S122" s="264">
        <v>0</v>
      </c>
      <c r="T122" s="264">
        <v>1.3942105764816879</v>
      </c>
      <c r="U122" s="264">
        <v>1.203024332529383</v>
      </c>
      <c r="V122" s="264">
        <v>1.4099023457476181</v>
      </c>
      <c r="W122" s="264">
        <v>0.94422897730787092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0.23774092000364769</v>
      </c>
      <c r="U125" s="231">
        <v>0.27715854320682959</v>
      </c>
      <c r="V125" s="231">
        <v>0.21327200467128579</v>
      </c>
      <c r="W125" s="231">
        <v>0.16301715142627121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0.96350062791351665</v>
      </c>
      <c r="U126" s="231">
        <v>0.68405124768289371</v>
      </c>
      <c r="V126" s="231">
        <v>1.1966303410763319</v>
      </c>
      <c r="W126" s="231">
        <v>0.78121182588159965</v>
      </c>
      <c r="DA126" s="73" t="s">
        <v>1374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0.1929690285645238</v>
      </c>
      <c r="U127" s="231">
        <v>0.24181454163965979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0</v>
      </c>
      <c r="C134" s="263">
        <v>0</v>
      </c>
      <c r="D134" s="263">
        <v>0</v>
      </c>
      <c r="E134" s="263">
        <v>0</v>
      </c>
      <c r="F134" s="263">
        <v>0</v>
      </c>
      <c r="G134" s="263">
        <v>0</v>
      </c>
      <c r="H134" s="263">
        <v>0</v>
      </c>
      <c r="I134" s="263">
        <v>0</v>
      </c>
      <c r="J134" s="263">
        <v>0</v>
      </c>
      <c r="K134" s="263">
        <v>0</v>
      </c>
      <c r="L134" s="263">
        <v>0</v>
      </c>
      <c r="M134" s="263">
        <v>0</v>
      </c>
      <c r="N134" s="263">
        <v>0</v>
      </c>
      <c r="O134" s="263">
        <v>0</v>
      </c>
      <c r="P134" s="263">
        <v>0</v>
      </c>
      <c r="Q134" s="263">
        <v>0</v>
      </c>
      <c r="R134" s="263">
        <v>0</v>
      </c>
      <c r="S134" s="263">
        <v>0</v>
      </c>
      <c r="T134" s="263">
        <v>0.7433937125069926</v>
      </c>
      <c r="U134" s="263">
        <v>0.59729538007743055</v>
      </c>
      <c r="V134" s="263">
        <v>0.70002213929865809</v>
      </c>
      <c r="W134" s="263">
        <v>0.40906347322745817</v>
      </c>
      <c r="DA134" s="70" t="s">
        <v>1382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0.7433937125069926</v>
      </c>
      <c r="U135" s="264">
        <v>0.59729538007743055</v>
      </c>
      <c r="V135" s="264">
        <v>0.70002213929865809</v>
      </c>
      <c r="W135" s="264">
        <v>0.40906347322745817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0.1267635665068137</v>
      </c>
      <c r="U137" s="297">
        <v>0.13760778808053481</v>
      </c>
      <c r="V137" s="297">
        <v>0.1058904011421737</v>
      </c>
      <c r="W137" s="297">
        <v>7.0623083765342043E-2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0.51373897234013355</v>
      </c>
      <c r="U138" s="297">
        <v>0.33962791851279139</v>
      </c>
      <c r="V138" s="297">
        <v>0.59413173815648446</v>
      </c>
      <c r="W138" s="297">
        <v>0.33844038946211608</v>
      </c>
      <c r="DA138" s="122" t="s">
        <v>1386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0.1028911736600453</v>
      </c>
      <c r="U139" s="297">
        <v>0.1200596734841043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0</v>
      </c>
      <c r="C142" s="263">
        <f t="shared" si="6"/>
        <v>0</v>
      </c>
      <c r="D142" s="263">
        <f t="shared" si="6"/>
        <v>0</v>
      </c>
      <c r="E142" s="263">
        <f t="shared" si="6"/>
        <v>0</v>
      </c>
      <c r="F142" s="263">
        <f t="shared" si="6"/>
        <v>0</v>
      </c>
      <c r="G142" s="263">
        <f t="shared" si="6"/>
        <v>0</v>
      </c>
      <c r="H142" s="263">
        <f t="shared" si="6"/>
        <v>0</v>
      </c>
      <c r="I142" s="263">
        <f t="shared" si="6"/>
        <v>0</v>
      </c>
      <c r="J142" s="263">
        <f t="shared" si="6"/>
        <v>0</v>
      </c>
      <c r="K142" s="263">
        <f t="shared" si="6"/>
        <v>0</v>
      </c>
      <c r="L142" s="263">
        <f t="shared" si="6"/>
        <v>0</v>
      </c>
      <c r="M142" s="263">
        <f t="shared" si="6"/>
        <v>0</v>
      </c>
      <c r="N142" s="263">
        <f t="shared" si="6"/>
        <v>0</v>
      </c>
      <c r="O142" s="263">
        <f t="shared" si="6"/>
        <v>0</v>
      </c>
      <c r="P142" s="263">
        <f t="shared" si="6"/>
        <v>0</v>
      </c>
      <c r="Q142" s="263">
        <f t="shared" si="6"/>
        <v>0</v>
      </c>
      <c r="R142" s="263">
        <f t="shared" si="6"/>
        <v>0</v>
      </c>
      <c r="S142" s="263">
        <f t="shared" si="6"/>
        <v>0</v>
      </c>
      <c r="T142" s="263">
        <f t="shared" si="6"/>
        <v>0.15679988795600891</v>
      </c>
      <c r="U142" s="263">
        <f t="shared" si="6"/>
        <v>0.1352981276508321</v>
      </c>
      <c r="V142" s="263">
        <f t="shared" si="6"/>
        <v>0.15856466273553921</v>
      </c>
      <c r="W142" s="263">
        <f t="shared" si="6"/>
        <v>0.1061927088663393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1390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0</v>
      </c>
      <c r="O144" s="264">
        <v>0</v>
      </c>
      <c r="P144" s="264">
        <v>0</v>
      </c>
      <c r="Q144" s="264">
        <v>0</v>
      </c>
      <c r="R144" s="264">
        <v>0</v>
      </c>
      <c r="S144" s="264">
        <v>0</v>
      </c>
      <c r="T144" s="264">
        <v>0.15679988795600891</v>
      </c>
      <c r="U144" s="264">
        <v>0.1352981276508321</v>
      </c>
      <c r="V144" s="264">
        <v>0.15856466273553921</v>
      </c>
      <c r="W144" s="264">
        <v>0.1061927088663393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2.6737531796094529E-2</v>
      </c>
      <c r="U147" s="231">
        <v>3.1170634661623019E-2</v>
      </c>
      <c r="V147" s="231">
        <v>2.3985635312708611E-2</v>
      </c>
      <c r="W147" s="231">
        <v>1.8333723405721699E-2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0.10836009498911429</v>
      </c>
      <c r="U148" s="231">
        <v>7.6931821349050411E-2</v>
      </c>
      <c r="V148" s="231">
        <v>0.13457902742283059</v>
      </c>
      <c r="W148" s="231">
        <v>8.7858985460617642E-2</v>
      </c>
      <c r="DA148" s="73" t="s">
        <v>1395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2.17022611708E-2</v>
      </c>
      <c r="U149" s="231">
        <v>2.719567164015867E-2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</v>
      </c>
      <c r="C160" s="234">
        <f t="shared" si="7"/>
        <v>0</v>
      </c>
      <c r="D160" s="234">
        <f t="shared" si="7"/>
        <v>0</v>
      </c>
      <c r="E160" s="234">
        <f t="shared" si="7"/>
        <v>0</v>
      </c>
      <c r="F160" s="234">
        <f t="shared" si="7"/>
        <v>0</v>
      </c>
      <c r="G160" s="234">
        <f t="shared" si="7"/>
        <v>0</v>
      </c>
      <c r="H160" s="234">
        <f t="shared" si="7"/>
        <v>0</v>
      </c>
      <c r="I160" s="234">
        <f t="shared" si="7"/>
        <v>0</v>
      </c>
      <c r="J160" s="234">
        <f t="shared" si="7"/>
        <v>0</v>
      </c>
      <c r="K160" s="234">
        <f t="shared" si="7"/>
        <v>0</v>
      </c>
      <c r="L160" s="234">
        <f t="shared" si="7"/>
        <v>0</v>
      </c>
      <c r="M160" s="234">
        <f t="shared" si="7"/>
        <v>0</v>
      </c>
      <c r="N160" s="234">
        <f t="shared" si="7"/>
        <v>0</v>
      </c>
      <c r="O160" s="234">
        <f t="shared" si="7"/>
        <v>0</v>
      </c>
      <c r="P160" s="234">
        <f t="shared" si="7"/>
        <v>0</v>
      </c>
      <c r="Q160" s="234">
        <f t="shared" si="7"/>
        <v>0</v>
      </c>
      <c r="R160" s="234">
        <f t="shared" si="7"/>
        <v>0</v>
      </c>
      <c r="S160" s="234">
        <f t="shared" si="7"/>
        <v>0</v>
      </c>
      <c r="T160" s="234">
        <f t="shared" si="7"/>
        <v>0</v>
      </c>
      <c r="U160" s="234">
        <f t="shared" si="7"/>
        <v>0</v>
      </c>
      <c r="V160" s="234">
        <f t="shared" si="7"/>
        <v>0</v>
      </c>
      <c r="W160" s="234">
        <f t="shared" si="7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0</v>
      </c>
      <c r="C165" s="270">
        <f t="shared" si="12"/>
        <v>0</v>
      </c>
      <c r="D165" s="270">
        <f t="shared" si="12"/>
        <v>0</v>
      </c>
      <c r="E165" s="270">
        <f t="shared" si="12"/>
        <v>0</v>
      </c>
      <c r="F165" s="270">
        <f t="shared" si="12"/>
        <v>0</v>
      </c>
      <c r="G165" s="270">
        <f t="shared" si="12"/>
        <v>0</v>
      </c>
      <c r="H165" s="270">
        <f t="shared" si="12"/>
        <v>0</v>
      </c>
      <c r="I165" s="270">
        <f t="shared" si="12"/>
        <v>0</v>
      </c>
      <c r="J165" s="270">
        <f t="shared" si="12"/>
        <v>0</v>
      </c>
      <c r="K165" s="270">
        <f t="shared" si="12"/>
        <v>0</v>
      </c>
      <c r="L165" s="270">
        <f t="shared" si="12"/>
        <v>0</v>
      </c>
      <c r="M165" s="270">
        <f t="shared" si="12"/>
        <v>0</v>
      </c>
      <c r="N165" s="270">
        <f t="shared" si="12"/>
        <v>0</v>
      </c>
      <c r="O165" s="270">
        <f t="shared" si="12"/>
        <v>0</v>
      </c>
      <c r="P165" s="270">
        <f t="shared" si="12"/>
        <v>0</v>
      </c>
      <c r="Q165" s="270">
        <f t="shared" si="12"/>
        <v>0</v>
      </c>
      <c r="R165" s="270">
        <f t="shared" si="12"/>
        <v>0</v>
      </c>
      <c r="S165" s="270">
        <f t="shared" si="12"/>
        <v>0</v>
      </c>
      <c r="T165" s="270">
        <f t="shared" si="12"/>
        <v>0</v>
      </c>
      <c r="U165" s="270">
        <f t="shared" si="12"/>
        <v>0</v>
      </c>
      <c r="V165" s="270">
        <f t="shared" si="12"/>
        <v>0</v>
      </c>
      <c r="W165" s="270">
        <f t="shared" si="12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</v>
      </c>
      <c r="C167" s="271">
        <f t="shared" si="14"/>
        <v>0</v>
      </c>
      <c r="D167" s="271">
        <f t="shared" si="14"/>
        <v>0</v>
      </c>
      <c r="E167" s="271">
        <f t="shared" si="14"/>
        <v>0</v>
      </c>
      <c r="F167" s="271">
        <f t="shared" si="14"/>
        <v>0</v>
      </c>
      <c r="G167" s="271">
        <f t="shared" si="14"/>
        <v>0</v>
      </c>
      <c r="H167" s="271">
        <f t="shared" si="14"/>
        <v>0</v>
      </c>
      <c r="I167" s="271">
        <f t="shared" si="14"/>
        <v>0</v>
      </c>
      <c r="J167" s="271">
        <f t="shared" si="14"/>
        <v>0</v>
      </c>
      <c r="K167" s="271">
        <f t="shared" si="14"/>
        <v>0</v>
      </c>
      <c r="L167" s="271">
        <f t="shared" si="14"/>
        <v>0</v>
      </c>
      <c r="M167" s="271">
        <f t="shared" si="14"/>
        <v>0</v>
      </c>
      <c r="N167" s="271">
        <f t="shared" si="14"/>
        <v>0</v>
      </c>
      <c r="O167" s="271">
        <f t="shared" si="14"/>
        <v>0</v>
      </c>
      <c r="P167" s="271">
        <f t="shared" si="14"/>
        <v>0</v>
      </c>
      <c r="Q167" s="271">
        <f t="shared" si="14"/>
        <v>0</v>
      </c>
      <c r="R167" s="271">
        <f t="shared" si="14"/>
        <v>0</v>
      </c>
      <c r="S167" s="271">
        <f t="shared" si="14"/>
        <v>0</v>
      </c>
      <c r="T167" s="271">
        <f t="shared" si="14"/>
        <v>0</v>
      </c>
      <c r="U167" s="271">
        <f t="shared" si="14"/>
        <v>0</v>
      </c>
      <c r="V167" s="271">
        <f t="shared" si="14"/>
        <v>0</v>
      </c>
      <c r="W167" s="271">
        <f t="shared" si="14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</v>
      </c>
      <c r="C168" s="271">
        <f t="shared" si="15"/>
        <v>0</v>
      </c>
      <c r="D168" s="271">
        <f t="shared" si="15"/>
        <v>0</v>
      </c>
      <c r="E168" s="271">
        <f t="shared" si="15"/>
        <v>0</v>
      </c>
      <c r="F168" s="271">
        <f t="shared" si="15"/>
        <v>0</v>
      </c>
      <c r="G168" s="271">
        <f t="shared" si="15"/>
        <v>0</v>
      </c>
      <c r="H168" s="271">
        <f t="shared" si="15"/>
        <v>0</v>
      </c>
      <c r="I168" s="271">
        <f t="shared" si="15"/>
        <v>0</v>
      </c>
      <c r="J168" s="271">
        <f t="shared" si="15"/>
        <v>0</v>
      </c>
      <c r="K168" s="271">
        <f t="shared" si="15"/>
        <v>0</v>
      </c>
      <c r="L168" s="271">
        <f t="shared" si="15"/>
        <v>0</v>
      </c>
      <c r="M168" s="271">
        <f t="shared" si="15"/>
        <v>0</v>
      </c>
      <c r="N168" s="271">
        <f t="shared" si="15"/>
        <v>0</v>
      </c>
      <c r="O168" s="271">
        <f t="shared" si="15"/>
        <v>0</v>
      </c>
      <c r="P168" s="271">
        <f t="shared" si="15"/>
        <v>0</v>
      </c>
      <c r="Q168" s="271">
        <f t="shared" si="15"/>
        <v>0</v>
      </c>
      <c r="R168" s="271">
        <f t="shared" si="15"/>
        <v>0</v>
      </c>
      <c r="S168" s="271">
        <f t="shared" si="15"/>
        <v>0</v>
      </c>
      <c r="T168" s="271">
        <f t="shared" si="15"/>
        <v>0</v>
      </c>
      <c r="U168" s="271">
        <f t="shared" si="15"/>
        <v>0</v>
      </c>
      <c r="V168" s="271">
        <f t="shared" si="15"/>
        <v>0</v>
      </c>
      <c r="W168" s="271">
        <f t="shared" si="15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</v>
      </c>
      <c r="C169" s="320">
        <f t="shared" si="16"/>
        <v>0</v>
      </c>
      <c r="D169" s="320">
        <f t="shared" si="16"/>
        <v>0</v>
      </c>
      <c r="E169" s="320">
        <f t="shared" si="16"/>
        <v>0</v>
      </c>
      <c r="F169" s="320">
        <f t="shared" si="16"/>
        <v>0</v>
      </c>
      <c r="G169" s="320">
        <f t="shared" si="16"/>
        <v>0</v>
      </c>
      <c r="H169" s="320">
        <f t="shared" si="16"/>
        <v>0</v>
      </c>
      <c r="I169" s="320">
        <f t="shared" si="16"/>
        <v>0</v>
      </c>
      <c r="J169" s="320">
        <f t="shared" si="16"/>
        <v>0</v>
      </c>
      <c r="K169" s="320">
        <f t="shared" si="16"/>
        <v>0</v>
      </c>
      <c r="L169" s="320">
        <f t="shared" si="16"/>
        <v>0</v>
      </c>
      <c r="M169" s="320">
        <f t="shared" si="16"/>
        <v>0</v>
      </c>
      <c r="N169" s="320">
        <f t="shared" si="16"/>
        <v>0</v>
      </c>
      <c r="O169" s="320">
        <f t="shared" si="16"/>
        <v>0</v>
      </c>
      <c r="P169" s="320">
        <f t="shared" si="16"/>
        <v>0</v>
      </c>
      <c r="Q169" s="320">
        <f t="shared" si="16"/>
        <v>0</v>
      </c>
      <c r="R169" s="320">
        <f t="shared" si="16"/>
        <v>0</v>
      </c>
      <c r="S169" s="320">
        <f t="shared" si="16"/>
        <v>0</v>
      </c>
      <c r="T169" s="320">
        <f t="shared" si="16"/>
        <v>0</v>
      </c>
      <c r="U169" s="320">
        <f t="shared" si="16"/>
        <v>0</v>
      </c>
      <c r="V169" s="320">
        <f t="shared" si="16"/>
        <v>0</v>
      </c>
      <c r="W169" s="320">
        <f t="shared" si="16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0</v>
      </c>
      <c r="C171" s="271">
        <f t="shared" si="18"/>
        <v>0</v>
      </c>
      <c r="D171" s="271">
        <f t="shared" si="18"/>
        <v>0</v>
      </c>
      <c r="E171" s="271">
        <f t="shared" si="18"/>
        <v>0</v>
      </c>
      <c r="F171" s="271">
        <f t="shared" si="18"/>
        <v>0</v>
      </c>
      <c r="G171" s="271">
        <f t="shared" si="18"/>
        <v>0</v>
      </c>
      <c r="H171" s="271">
        <f t="shared" si="18"/>
        <v>0</v>
      </c>
      <c r="I171" s="271">
        <f t="shared" si="18"/>
        <v>0</v>
      </c>
      <c r="J171" s="271">
        <f t="shared" si="18"/>
        <v>0</v>
      </c>
      <c r="K171" s="271">
        <f t="shared" si="18"/>
        <v>0</v>
      </c>
      <c r="L171" s="271">
        <f t="shared" si="18"/>
        <v>0</v>
      </c>
      <c r="M171" s="271">
        <f t="shared" si="18"/>
        <v>0</v>
      </c>
      <c r="N171" s="271">
        <f t="shared" si="18"/>
        <v>0</v>
      </c>
      <c r="O171" s="271">
        <f t="shared" si="18"/>
        <v>0</v>
      </c>
      <c r="P171" s="271">
        <f t="shared" si="18"/>
        <v>0</v>
      </c>
      <c r="Q171" s="271">
        <f t="shared" si="18"/>
        <v>0</v>
      </c>
      <c r="R171" s="271">
        <f t="shared" si="18"/>
        <v>0</v>
      </c>
      <c r="S171" s="271">
        <f t="shared" si="18"/>
        <v>0</v>
      </c>
      <c r="T171" s="271">
        <f t="shared" si="18"/>
        <v>0</v>
      </c>
      <c r="U171" s="271">
        <f t="shared" si="18"/>
        <v>0</v>
      </c>
      <c r="V171" s="271">
        <f t="shared" si="18"/>
        <v>0</v>
      </c>
      <c r="W171" s="271">
        <f t="shared" si="18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0</v>
      </c>
      <c r="C172" s="320">
        <f t="shared" si="19"/>
        <v>0</v>
      </c>
      <c r="D172" s="320">
        <f t="shared" si="19"/>
        <v>0</v>
      </c>
      <c r="E172" s="320">
        <f t="shared" si="19"/>
        <v>0</v>
      </c>
      <c r="F172" s="320">
        <f t="shared" si="19"/>
        <v>0</v>
      </c>
      <c r="G172" s="320">
        <f t="shared" si="19"/>
        <v>0</v>
      </c>
      <c r="H172" s="320">
        <f t="shared" si="19"/>
        <v>0</v>
      </c>
      <c r="I172" s="320">
        <f t="shared" si="19"/>
        <v>0</v>
      </c>
      <c r="J172" s="320">
        <f t="shared" si="19"/>
        <v>0</v>
      </c>
      <c r="K172" s="320">
        <f t="shared" si="19"/>
        <v>0</v>
      </c>
      <c r="L172" s="320">
        <f t="shared" si="19"/>
        <v>0</v>
      </c>
      <c r="M172" s="320">
        <f t="shared" si="19"/>
        <v>0</v>
      </c>
      <c r="N172" s="320">
        <f t="shared" si="19"/>
        <v>0</v>
      </c>
      <c r="O172" s="320">
        <f t="shared" si="19"/>
        <v>0</v>
      </c>
      <c r="P172" s="320">
        <f t="shared" si="19"/>
        <v>0</v>
      </c>
      <c r="Q172" s="320">
        <f t="shared" si="19"/>
        <v>0</v>
      </c>
      <c r="R172" s="320">
        <f t="shared" si="19"/>
        <v>0</v>
      </c>
      <c r="S172" s="320">
        <f t="shared" si="19"/>
        <v>0</v>
      </c>
      <c r="T172" s="320">
        <f t="shared" si="19"/>
        <v>0</v>
      </c>
      <c r="U172" s="320">
        <f t="shared" si="19"/>
        <v>0</v>
      </c>
      <c r="V172" s="320">
        <f t="shared" si="19"/>
        <v>0</v>
      </c>
      <c r="W172" s="320">
        <f t="shared" si="19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0</v>
      </c>
      <c r="C173" s="320">
        <f t="shared" si="20"/>
        <v>0</v>
      </c>
      <c r="D173" s="320">
        <f t="shared" si="20"/>
        <v>0</v>
      </c>
      <c r="E173" s="320">
        <f t="shared" si="20"/>
        <v>0</v>
      </c>
      <c r="F173" s="320">
        <f t="shared" si="20"/>
        <v>0</v>
      </c>
      <c r="G173" s="320">
        <f t="shared" si="20"/>
        <v>0</v>
      </c>
      <c r="H173" s="320">
        <f t="shared" si="20"/>
        <v>0</v>
      </c>
      <c r="I173" s="320">
        <f t="shared" si="20"/>
        <v>0</v>
      </c>
      <c r="J173" s="320">
        <f t="shared" si="20"/>
        <v>0</v>
      </c>
      <c r="K173" s="320">
        <f t="shared" si="20"/>
        <v>0</v>
      </c>
      <c r="L173" s="320">
        <f t="shared" si="20"/>
        <v>0</v>
      </c>
      <c r="M173" s="320">
        <f t="shared" si="20"/>
        <v>0</v>
      </c>
      <c r="N173" s="320">
        <f t="shared" si="20"/>
        <v>0</v>
      </c>
      <c r="O173" s="320">
        <f t="shared" si="20"/>
        <v>0</v>
      </c>
      <c r="P173" s="320">
        <f t="shared" si="20"/>
        <v>0</v>
      </c>
      <c r="Q173" s="320">
        <f t="shared" si="20"/>
        <v>0</v>
      </c>
      <c r="R173" s="320">
        <f t="shared" si="20"/>
        <v>0</v>
      </c>
      <c r="S173" s="320">
        <f t="shared" si="20"/>
        <v>0</v>
      </c>
      <c r="T173" s="320">
        <f t="shared" si="20"/>
        <v>0</v>
      </c>
      <c r="U173" s="320">
        <f t="shared" si="20"/>
        <v>0</v>
      </c>
      <c r="V173" s="320">
        <f t="shared" si="20"/>
        <v>0</v>
      </c>
      <c r="W173" s="320">
        <f t="shared" si="20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</v>
      </c>
      <c r="C176" s="312">
        <f t="shared" si="23"/>
        <v>0</v>
      </c>
      <c r="D176" s="312">
        <f t="shared" si="23"/>
        <v>0</v>
      </c>
      <c r="E176" s="312">
        <f t="shared" si="23"/>
        <v>0</v>
      </c>
      <c r="F176" s="312">
        <f t="shared" si="23"/>
        <v>0</v>
      </c>
      <c r="G176" s="312">
        <f t="shared" si="23"/>
        <v>0</v>
      </c>
      <c r="H176" s="312">
        <f t="shared" si="23"/>
        <v>0</v>
      </c>
      <c r="I176" s="312">
        <f t="shared" si="23"/>
        <v>0</v>
      </c>
      <c r="J176" s="312">
        <f t="shared" si="23"/>
        <v>0</v>
      </c>
      <c r="K176" s="312">
        <f t="shared" si="23"/>
        <v>0</v>
      </c>
      <c r="L176" s="312">
        <f t="shared" si="23"/>
        <v>0</v>
      </c>
      <c r="M176" s="312">
        <f t="shared" si="23"/>
        <v>0</v>
      </c>
      <c r="N176" s="312">
        <f t="shared" si="23"/>
        <v>0</v>
      </c>
      <c r="O176" s="312">
        <f t="shared" si="23"/>
        <v>0</v>
      </c>
      <c r="P176" s="312">
        <f t="shared" si="23"/>
        <v>0</v>
      </c>
      <c r="Q176" s="312">
        <f t="shared" si="23"/>
        <v>0</v>
      </c>
      <c r="R176" s="312">
        <f t="shared" si="23"/>
        <v>0</v>
      </c>
      <c r="S176" s="312">
        <f t="shared" si="23"/>
        <v>0</v>
      </c>
      <c r="T176" s="312">
        <f t="shared" si="23"/>
        <v>0</v>
      </c>
      <c r="U176" s="312">
        <f t="shared" si="23"/>
        <v>0</v>
      </c>
      <c r="V176" s="312">
        <f t="shared" si="23"/>
        <v>0</v>
      </c>
      <c r="W176" s="312">
        <f t="shared" si="23"/>
        <v>0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</v>
      </c>
      <c r="C178" s="234">
        <f t="shared" si="24"/>
        <v>0</v>
      </c>
      <c r="D178" s="234">
        <f t="shared" si="24"/>
        <v>0</v>
      </c>
      <c r="E178" s="234">
        <f t="shared" si="24"/>
        <v>0</v>
      </c>
      <c r="F178" s="234">
        <f t="shared" si="24"/>
        <v>0</v>
      </c>
      <c r="G178" s="234">
        <f t="shared" si="24"/>
        <v>0</v>
      </c>
      <c r="H178" s="234">
        <f t="shared" si="24"/>
        <v>0</v>
      </c>
      <c r="I178" s="234">
        <f t="shared" si="24"/>
        <v>0</v>
      </c>
      <c r="J178" s="234">
        <f t="shared" si="24"/>
        <v>0</v>
      </c>
      <c r="K178" s="234">
        <f t="shared" si="24"/>
        <v>0</v>
      </c>
      <c r="L178" s="234">
        <f t="shared" si="24"/>
        <v>1</v>
      </c>
      <c r="M178" s="234">
        <f t="shared" si="24"/>
        <v>1</v>
      </c>
      <c r="N178" s="234">
        <f t="shared" si="24"/>
        <v>1</v>
      </c>
      <c r="O178" s="234">
        <f t="shared" si="24"/>
        <v>1</v>
      </c>
      <c r="P178" s="234">
        <f t="shared" si="24"/>
        <v>1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0.99999999999999989</v>
      </c>
      <c r="U178" s="234">
        <f t="shared" si="24"/>
        <v>0.99999999999999989</v>
      </c>
      <c r="V178" s="234">
        <f t="shared" si="24"/>
        <v>1.0000000000000002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0</v>
      </c>
      <c r="C183" s="270">
        <f t="shared" si="29"/>
        <v>0</v>
      </c>
      <c r="D183" s="270">
        <f t="shared" si="29"/>
        <v>0</v>
      </c>
      <c r="E183" s="270">
        <f t="shared" si="29"/>
        <v>0</v>
      </c>
      <c r="F183" s="270">
        <f t="shared" si="29"/>
        <v>0</v>
      </c>
      <c r="G183" s="270">
        <f t="shared" si="29"/>
        <v>0</v>
      </c>
      <c r="H183" s="270">
        <f t="shared" si="29"/>
        <v>0</v>
      </c>
      <c r="I183" s="270">
        <f t="shared" si="29"/>
        <v>0</v>
      </c>
      <c r="J183" s="270">
        <f t="shared" si="29"/>
        <v>0</v>
      </c>
      <c r="K183" s="270">
        <f t="shared" si="29"/>
        <v>0</v>
      </c>
      <c r="L183" s="270">
        <f t="shared" si="29"/>
        <v>0</v>
      </c>
      <c r="M183" s="270">
        <f t="shared" si="29"/>
        <v>0</v>
      </c>
      <c r="N183" s="270">
        <f t="shared" si="29"/>
        <v>0</v>
      </c>
      <c r="O183" s="270">
        <f t="shared" si="29"/>
        <v>0</v>
      </c>
      <c r="P183" s="270">
        <f t="shared" si="29"/>
        <v>0</v>
      </c>
      <c r="Q183" s="270">
        <f t="shared" si="29"/>
        <v>0</v>
      </c>
      <c r="R183" s="270">
        <f t="shared" si="29"/>
        <v>0</v>
      </c>
      <c r="S183" s="270">
        <f t="shared" si="29"/>
        <v>0</v>
      </c>
      <c r="T183" s="270">
        <f t="shared" si="29"/>
        <v>1.9260171927335378E-2</v>
      </c>
      <c r="U183" s="270">
        <f t="shared" si="29"/>
        <v>1.2149377751959591E-2</v>
      </c>
      <c r="V183" s="270">
        <f t="shared" si="29"/>
        <v>1.6433206333998883E-2</v>
      </c>
      <c r="W183" s="270">
        <f t="shared" si="29"/>
        <v>1.1029819821481664E-2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</v>
      </c>
      <c r="C184" s="271">
        <f t="shared" si="30"/>
        <v>0</v>
      </c>
      <c r="D184" s="271">
        <f t="shared" si="30"/>
        <v>0</v>
      </c>
      <c r="E184" s="271">
        <f t="shared" si="30"/>
        <v>0</v>
      </c>
      <c r="F184" s="271">
        <f t="shared" si="30"/>
        <v>0</v>
      </c>
      <c r="G184" s="271">
        <f t="shared" si="30"/>
        <v>0</v>
      </c>
      <c r="H184" s="271">
        <f t="shared" si="30"/>
        <v>0</v>
      </c>
      <c r="I184" s="271">
        <f t="shared" si="30"/>
        <v>0</v>
      </c>
      <c r="J184" s="271">
        <f t="shared" si="30"/>
        <v>0</v>
      </c>
      <c r="K184" s="271">
        <f t="shared" si="30"/>
        <v>0</v>
      </c>
      <c r="L184" s="271">
        <f t="shared" si="30"/>
        <v>0</v>
      </c>
      <c r="M184" s="271">
        <f t="shared" si="30"/>
        <v>0</v>
      </c>
      <c r="N184" s="271">
        <f t="shared" si="30"/>
        <v>0</v>
      </c>
      <c r="O184" s="271">
        <f t="shared" si="30"/>
        <v>0</v>
      </c>
      <c r="P184" s="271">
        <f t="shared" si="30"/>
        <v>0</v>
      </c>
      <c r="Q184" s="271">
        <f t="shared" si="30"/>
        <v>0</v>
      </c>
      <c r="R184" s="271">
        <f t="shared" si="30"/>
        <v>0</v>
      </c>
      <c r="S184" s="271">
        <f t="shared" si="30"/>
        <v>0</v>
      </c>
      <c r="T184" s="271">
        <f t="shared" si="30"/>
        <v>0.65176477129891452</v>
      </c>
      <c r="U184" s="271">
        <f t="shared" si="30"/>
        <v>0.67043962406521418</v>
      </c>
      <c r="V184" s="271">
        <f t="shared" si="30"/>
        <v>0.67176855727427476</v>
      </c>
      <c r="W184" s="271">
        <f t="shared" si="30"/>
        <v>0.70250046649210629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</v>
      </c>
      <c r="C185" s="320">
        <f t="shared" si="31"/>
        <v>0</v>
      </c>
      <c r="D185" s="320">
        <f t="shared" si="31"/>
        <v>0</v>
      </c>
      <c r="E185" s="320">
        <f t="shared" si="31"/>
        <v>0</v>
      </c>
      <c r="F185" s="320">
        <f t="shared" si="31"/>
        <v>0</v>
      </c>
      <c r="G185" s="320">
        <f t="shared" si="31"/>
        <v>0</v>
      </c>
      <c r="H185" s="320">
        <f t="shared" si="31"/>
        <v>0</v>
      </c>
      <c r="I185" s="320">
        <f t="shared" si="31"/>
        <v>0</v>
      </c>
      <c r="J185" s="320">
        <f t="shared" si="31"/>
        <v>0</v>
      </c>
      <c r="K185" s="320">
        <f t="shared" si="31"/>
        <v>0</v>
      </c>
      <c r="L185" s="320">
        <f t="shared" si="31"/>
        <v>0</v>
      </c>
      <c r="M185" s="320">
        <f t="shared" si="31"/>
        <v>0</v>
      </c>
      <c r="N185" s="320">
        <f t="shared" si="31"/>
        <v>0</v>
      </c>
      <c r="O185" s="320">
        <f t="shared" si="31"/>
        <v>0</v>
      </c>
      <c r="P185" s="320">
        <f t="shared" si="31"/>
        <v>0</v>
      </c>
      <c r="Q185" s="320">
        <f t="shared" si="31"/>
        <v>0</v>
      </c>
      <c r="R185" s="320">
        <f t="shared" si="31"/>
        <v>0</v>
      </c>
      <c r="S185" s="320">
        <f t="shared" si="31"/>
        <v>0</v>
      </c>
      <c r="T185" s="320">
        <f t="shared" si="31"/>
        <v>0.65176477129891452</v>
      </c>
      <c r="U185" s="320">
        <f t="shared" si="31"/>
        <v>0.67043962406521418</v>
      </c>
      <c r="V185" s="320">
        <f t="shared" si="31"/>
        <v>0.67176855727427476</v>
      </c>
      <c r="W185" s="320">
        <f t="shared" si="31"/>
        <v>0.70250046649210629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</v>
      </c>
      <c r="C187" s="271">
        <f t="shared" si="33"/>
        <v>0</v>
      </c>
      <c r="D187" s="271">
        <f t="shared" si="33"/>
        <v>0</v>
      </c>
      <c r="E187" s="271">
        <f t="shared" si="33"/>
        <v>0</v>
      </c>
      <c r="F187" s="271">
        <f t="shared" si="33"/>
        <v>0</v>
      </c>
      <c r="G187" s="271">
        <f t="shared" si="33"/>
        <v>0</v>
      </c>
      <c r="H187" s="271">
        <f t="shared" si="33"/>
        <v>0</v>
      </c>
      <c r="I187" s="271">
        <f t="shared" si="33"/>
        <v>0</v>
      </c>
      <c r="J187" s="271">
        <f t="shared" si="33"/>
        <v>0</v>
      </c>
      <c r="K187" s="271">
        <f t="shared" si="33"/>
        <v>0</v>
      </c>
      <c r="L187" s="271">
        <f t="shared" si="33"/>
        <v>0</v>
      </c>
      <c r="M187" s="271">
        <f t="shared" si="33"/>
        <v>0</v>
      </c>
      <c r="N187" s="271">
        <f t="shared" si="33"/>
        <v>0</v>
      </c>
      <c r="O187" s="271">
        <f t="shared" si="33"/>
        <v>0</v>
      </c>
      <c r="P187" s="271">
        <f t="shared" si="33"/>
        <v>0</v>
      </c>
      <c r="Q187" s="271">
        <f t="shared" si="33"/>
        <v>0</v>
      </c>
      <c r="R187" s="271">
        <f t="shared" si="33"/>
        <v>0</v>
      </c>
      <c r="S187" s="271">
        <f t="shared" si="33"/>
        <v>0</v>
      </c>
      <c r="T187" s="271">
        <f t="shared" si="33"/>
        <v>0.30951960306880194</v>
      </c>
      <c r="U187" s="271">
        <f t="shared" si="33"/>
        <v>0.29647029431931127</v>
      </c>
      <c r="V187" s="271">
        <f t="shared" si="33"/>
        <v>0.29706342322944784</v>
      </c>
      <c r="W187" s="271">
        <f t="shared" si="33"/>
        <v>0.27106082805375825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</v>
      </c>
      <c r="C188" s="320">
        <f t="shared" si="34"/>
        <v>0</v>
      </c>
      <c r="D188" s="320">
        <f t="shared" si="34"/>
        <v>0</v>
      </c>
      <c r="E188" s="320">
        <f t="shared" si="34"/>
        <v>0</v>
      </c>
      <c r="F188" s="320">
        <f t="shared" si="34"/>
        <v>0</v>
      </c>
      <c r="G188" s="320">
        <f t="shared" si="34"/>
        <v>0</v>
      </c>
      <c r="H188" s="320">
        <f t="shared" si="34"/>
        <v>0</v>
      </c>
      <c r="I188" s="320">
        <f t="shared" si="34"/>
        <v>0</v>
      </c>
      <c r="J188" s="320">
        <f t="shared" si="34"/>
        <v>0</v>
      </c>
      <c r="K188" s="320">
        <f t="shared" si="34"/>
        <v>0</v>
      </c>
      <c r="L188" s="320">
        <f t="shared" si="34"/>
        <v>0</v>
      </c>
      <c r="M188" s="320">
        <f t="shared" si="34"/>
        <v>0</v>
      </c>
      <c r="N188" s="320">
        <f t="shared" si="34"/>
        <v>0</v>
      </c>
      <c r="O188" s="320">
        <f t="shared" si="34"/>
        <v>0</v>
      </c>
      <c r="P188" s="320">
        <f t="shared" si="34"/>
        <v>0</v>
      </c>
      <c r="Q188" s="320">
        <f t="shared" si="34"/>
        <v>0</v>
      </c>
      <c r="R188" s="320">
        <f t="shared" si="34"/>
        <v>0</v>
      </c>
      <c r="S188" s="320">
        <f t="shared" si="34"/>
        <v>0</v>
      </c>
      <c r="T188" s="320">
        <f t="shared" si="34"/>
        <v>0.30951960306880194</v>
      </c>
      <c r="U188" s="320">
        <f t="shared" si="34"/>
        <v>0.29647029431931127</v>
      </c>
      <c r="V188" s="320">
        <f t="shared" si="34"/>
        <v>0.29706342322944784</v>
      </c>
      <c r="W188" s="320">
        <f t="shared" si="34"/>
        <v>0.27106082805375825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0</v>
      </c>
      <c r="C190" s="271">
        <f t="shared" si="36"/>
        <v>0</v>
      </c>
      <c r="D190" s="271">
        <f t="shared" si="36"/>
        <v>0</v>
      </c>
      <c r="E190" s="271">
        <f t="shared" si="36"/>
        <v>0</v>
      </c>
      <c r="F190" s="271">
        <f t="shared" si="36"/>
        <v>0</v>
      </c>
      <c r="G190" s="271">
        <f t="shared" si="36"/>
        <v>0</v>
      </c>
      <c r="H190" s="271">
        <f t="shared" si="36"/>
        <v>0</v>
      </c>
      <c r="I190" s="271">
        <f t="shared" si="36"/>
        <v>0</v>
      </c>
      <c r="J190" s="271">
        <f t="shared" si="36"/>
        <v>0</v>
      </c>
      <c r="K190" s="271">
        <f t="shared" si="36"/>
        <v>0</v>
      </c>
      <c r="L190" s="271">
        <f t="shared" si="36"/>
        <v>0</v>
      </c>
      <c r="M190" s="271">
        <f t="shared" si="36"/>
        <v>0</v>
      </c>
      <c r="N190" s="271">
        <f t="shared" si="36"/>
        <v>0</v>
      </c>
      <c r="O190" s="271">
        <f t="shared" si="36"/>
        <v>0</v>
      </c>
      <c r="P190" s="271">
        <f t="shared" si="36"/>
        <v>0</v>
      </c>
      <c r="Q190" s="271">
        <f t="shared" si="36"/>
        <v>0</v>
      </c>
      <c r="R190" s="271">
        <f t="shared" si="36"/>
        <v>0</v>
      </c>
      <c r="S190" s="271">
        <f t="shared" si="36"/>
        <v>0</v>
      </c>
      <c r="T190" s="271">
        <f t="shared" si="36"/>
        <v>1.4295794938674949E-2</v>
      </c>
      <c r="U190" s="271">
        <f t="shared" si="36"/>
        <v>1.4705408770863074E-2</v>
      </c>
      <c r="V190" s="271">
        <f t="shared" si="36"/>
        <v>1.4734557564232286E-2</v>
      </c>
      <c r="W190" s="271">
        <f t="shared" si="36"/>
        <v>1.5408630621873195E-2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0</v>
      </c>
      <c r="C191" s="320">
        <f t="shared" si="37"/>
        <v>0</v>
      </c>
      <c r="D191" s="320">
        <f t="shared" si="37"/>
        <v>0</v>
      </c>
      <c r="E191" s="320">
        <f t="shared" si="37"/>
        <v>0</v>
      </c>
      <c r="F191" s="320">
        <f t="shared" si="37"/>
        <v>0</v>
      </c>
      <c r="G191" s="320">
        <f t="shared" si="37"/>
        <v>0</v>
      </c>
      <c r="H191" s="320">
        <f t="shared" si="37"/>
        <v>0</v>
      </c>
      <c r="I191" s="320">
        <f t="shared" si="37"/>
        <v>0</v>
      </c>
      <c r="J191" s="320">
        <f t="shared" si="37"/>
        <v>0</v>
      </c>
      <c r="K191" s="320">
        <f t="shared" si="37"/>
        <v>0</v>
      </c>
      <c r="L191" s="320">
        <f t="shared" si="37"/>
        <v>0</v>
      </c>
      <c r="M191" s="320">
        <f t="shared" si="37"/>
        <v>0</v>
      </c>
      <c r="N191" s="320">
        <f t="shared" si="37"/>
        <v>0</v>
      </c>
      <c r="O191" s="320">
        <f t="shared" si="37"/>
        <v>0</v>
      </c>
      <c r="P191" s="320">
        <f t="shared" si="37"/>
        <v>0</v>
      </c>
      <c r="Q191" s="320">
        <f t="shared" si="37"/>
        <v>0</v>
      </c>
      <c r="R191" s="320">
        <f t="shared" si="37"/>
        <v>0</v>
      </c>
      <c r="S191" s="320">
        <f t="shared" si="37"/>
        <v>0</v>
      </c>
      <c r="T191" s="320">
        <f t="shared" si="37"/>
        <v>0</v>
      </c>
      <c r="U191" s="320">
        <f t="shared" si="37"/>
        <v>0</v>
      </c>
      <c r="V191" s="320">
        <f t="shared" si="37"/>
        <v>0</v>
      </c>
      <c r="W191" s="320">
        <f t="shared" si="37"/>
        <v>0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0</v>
      </c>
      <c r="C192" s="320">
        <f t="shared" si="38"/>
        <v>0</v>
      </c>
      <c r="D192" s="320">
        <f t="shared" si="38"/>
        <v>0</v>
      </c>
      <c r="E192" s="320">
        <f t="shared" si="38"/>
        <v>0</v>
      </c>
      <c r="F192" s="320">
        <f t="shared" si="38"/>
        <v>0</v>
      </c>
      <c r="G192" s="320">
        <f t="shared" si="38"/>
        <v>0</v>
      </c>
      <c r="H192" s="320">
        <f t="shared" si="38"/>
        <v>0</v>
      </c>
      <c r="I192" s="320">
        <f t="shared" si="38"/>
        <v>0</v>
      </c>
      <c r="J192" s="320">
        <f t="shared" si="38"/>
        <v>0</v>
      </c>
      <c r="K192" s="320">
        <f t="shared" si="38"/>
        <v>0</v>
      </c>
      <c r="L192" s="320">
        <f t="shared" si="38"/>
        <v>0</v>
      </c>
      <c r="M192" s="320">
        <f t="shared" si="38"/>
        <v>0</v>
      </c>
      <c r="N192" s="320">
        <f t="shared" si="38"/>
        <v>0</v>
      </c>
      <c r="O192" s="320">
        <f t="shared" si="38"/>
        <v>0</v>
      </c>
      <c r="P192" s="320">
        <f t="shared" si="38"/>
        <v>0</v>
      </c>
      <c r="Q192" s="320">
        <f t="shared" si="38"/>
        <v>0</v>
      </c>
      <c r="R192" s="320">
        <f t="shared" si="38"/>
        <v>0</v>
      </c>
      <c r="S192" s="320">
        <f t="shared" si="38"/>
        <v>0</v>
      </c>
      <c r="T192" s="320">
        <f t="shared" si="38"/>
        <v>1.4295794938674949E-2</v>
      </c>
      <c r="U192" s="320">
        <f t="shared" si="38"/>
        <v>1.4705408770863074E-2</v>
      </c>
      <c r="V192" s="320">
        <f t="shared" si="38"/>
        <v>1.4734557564232286E-2</v>
      </c>
      <c r="W192" s="320">
        <f t="shared" si="38"/>
        <v>1.5408630621873195E-2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1</v>
      </c>
      <c r="M195" s="312">
        <f t="shared" si="41"/>
        <v>1</v>
      </c>
      <c r="N195" s="312">
        <f t="shared" si="41"/>
        <v>1</v>
      </c>
      <c r="O195" s="312">
        <f t="shared" si="41"/>
        <v>1</v>
      </c>
      <c r="P195" s="312">
        <f t="shared" si="41"/>
        <v>1</v>
      </c>
      <c r="Q195" s="312">
        <f t="shared" si="41"/>
        <v>1</v>
      </c>
      <c r="R195" s="312">
        <f t="shared" si="41"/>
        <v>1</v>
      </c>
      <c r="S195" s="312">
        <f t="shared" si="41"/>
        <v>1</v>
      </c>
      <c r="T195" s="312">
        <f t="shared" si="41"/>
        <v>5.1596587662730521E-3</v>
      </c>
      <c r="U195" s="312">
        <f t="shared" si="41"/>
        <v>6.235295092651724E-3</v>
      </c>
      <c r="V195" s="312">
        <f t="shared" si="41"/>
        <v>2.5559804633069558E-7</v>
      </c>
      <c r="W195" s="312">
        <f t="shared" si="41"/>
        <v>2.5501078063441876E-7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</v>
      </c>
      <c r="C197" s="234">
        <f t="shared" si="42"/>
        <v>0</v>
      </c>
      <c r="D197" s="234">
        <f t="shared" si="42"/>
        <v>0</v>
      </c>
      <c r="E197" s="234">
        <f t="shared" si="42"/>
        <v>0</v>
      </c>
      <c r="F197" s="234">
        <f t="shared" si="42"/>
        <v>0</v>
      </c>
      <c r="G197" s="234">
        <f t="shared" si="42"/>
        <v>0</v>
      </c>
      <c r="H197" s="234">
        <f t="shared" si="42"/>
        <v>0</v>
      </c>
      <c r="I197" s="234">
        <f t="shared" si="42"/>
        <v>0</v>
      </c>
      <c r="J197" s="234">
        <f t="shared" si="42"/>
        <v>0</v>
      </c>
      <c r="K197" s="234">
        <f t="shared" si="42"/>
        <v>0</v>
      </c>
      <c r="L197" s="234">
        <f t="shared" si="42"/>
        <v>0</v>
      </c>
      <c r="M197" s="234">
        <f t="shared" si="42"/>
        <v>0</v>
      </c>
      <c r="N197" s="234">
        <f t="shared" si="42"/>
        <v>0</v>
      </c>
      <c r="O197" s="234">
        <f t="shared" si="42"/>
        <v>0</v>
      </c>
      <c r="P197" s="234">
        <f t="shared" si="42"/>
        <v>0</v>
      </c>
      <c r="Q197" s="234">
        <f t="shared" si="42"/>
        <v>0</v>
      </c>
      <c r="R197" s="234">
        <f t="shared" si="42"/>
        <v>0</v>
      </c>
      <c r="S197" s="234">
        <f t="shared" si="42"/>
        <v>0</v>
      </c>
      <c r="T197" s="234">
        <f t="shared" si="42"/>
        <v>1</v>
      </c>
      <c r="U197" s="234">
        <f t="shared" si="42"/>
        <v>0.99999999999999989</v>
      </c>
      <c r="V197" s="234">
        <f t="shared" si="42"/>
        <v>1</v>
      </c>
      <c r="W197" s="234">
        <f t="shared" si="42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0</v>
      </c>
      <c r="C202" s="270">
        <f t="shared" si="47"/>
        <v>0</v>
      </c>
      <c r="D202" s="270">
        <f t="shared" si="47"/>
        <v>0</v>
      </c>
      <c r="E202" s="270">
        <f t="shared" si="47"/>
        <v>0</v>
      </c>
      <c r="F202" s="270">
        <f t="shared" si="47"/>
        <v>0</v>
      </c>
      <c r="G202" s="270">
        <f t="shared" si="47"/>
        <v>0</v>
      </c>
      <c r="H202" s="270">
        <f t="shared" si="47"/>
        <v>0</v>
      </c>
      <c r="I202" s="270">
        <f t="shared" si="47"/>
        <v>0</v>
      </c>
      <c r="J202" s="270">
        <f t="shared" si="47"/>
        <v>0</v>
      </c>
      <c r="K202" s="270">
        <f t="shared" si="47"/>
        <v>0</v>
      </c>
      <c r="L202" s="270">
        <f t="shared" si="47"/>
        <v>0</v>
      </c>
      <c r="M202" s="270">
        <f t="shared" si="47"/>
        <v>0</v>
      </c>
      <c r="N202" s="270">
        <f t="shared" si="47"/>
        <v>0</v>
      </c>
      <c r="O202" s="270">
        <f t="shared" si="47"/>
        <v>0</v>
      </c>
      <c r="P202" s="270">
        <f t="shared" si="47"/>
        <v>0</v>
      </c>
      <c r="Q202" s="270">
        <f t="shared" si="47"/>
        <v>0</v>
      </c>
      <c r="R202" s="270">
        <f t="shared" si="47"/>
        <v>0</v>
      </c>
      <c r="S202" s="270">
        <f t="shared" si="47"/>
        <v>0</v>
      </c>
      <c r="T202" s="270">
        <f t="shared" si="47"/>
        <v>3.6097481168886385E-2</v>
      </c>
      <c r="U202" s="270">
        <f t="shared" si="47"/>
        <v>2.2949964585113135E-2</v>
      </c>
      <c r="V202" s="270">
        <f t="shared" si="47"/>
        <v>3.0733651057847707E-2</v>
      </c>
      <c r="W202" s="270">
        <f t="shared" si="47"/>
        <v>2.0744899837223392E-2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</v>
      </c>
      <c r="C203" s="271">
        <f t="shared" si="48"/>
        <v>0</v>
      </c>
      <c r="D203" s="271">
        <f t="shared" si="48"/>
        <v>0</v>
      </c>
      <c r="E203" s="271">
        <f t="shared" si="48"/>
        <v>0</v>
      </c>
      <c r="F203" s="271">
        <f t="shared" si="48"/>
        <v>0</v>
      </c>
      <c r="G203" s="271">
        <f t="shared" si="48"/>
        <v>0</v>
      </c>
      <c r="H203" s="271">
        <f t="shared" si="48"/>
        <v>0</v>
      </c>
      <c r="I203" s="271">
        <f t="shared" si="48"/>
        <v>0</v>
      </c>
      <c r="J203" s="271">
        <f t="shared" si="48"/>
        <v>0</v>
      </c>
      <c r="K203" s="271">
        <f t="shared" si="48"/>
        <v>0</v>
      </c>
      <c r="L203" s="271">
        <f t="shared" si="48"/>
        <v>0</v>
      </c>
      <c r="M203" s="271">
        <f t="shared" si="48"/>
        <v>0</v>
      </c>
      <c r="N203" s="271">
        <f t="shared" si="48"/>
        <v>0</v>
      </c>
      <c r="O203" s="271">
        <f t="shared" si="48"/>
        <v>0</v>
      </c>
      <c r="P203" s="271">
        <f t="shared" si="48"/>
        <v>0</v>
      </c>
      <c r="Q203" s="271">
        <f t="shared" si="48"/>
        <v>0</v>
      </c>
      <c r="R203" s="271">
        <f t="shared" si="48"/>
        <v>0</v>
      </c>
      <c r="S203" s="271">
        <f t="shared" si="48"/>
        <v>0</v>
      </c>
      <c r="T203" s="271">
        <f t="shared" si="48"/>
        <v>0.5857220362287</v>
      </c>
      <c r="U203" s="271">
        <f t="shared" si="48"/>
        <v>0.60725570009540075</v>
      </c>
      <c r="V203" s="271">
        <f t="shared" si="48"/>
        <v>0.60241456317480579</v>
      </c>
      <c r="W203" s="271">
        <f t="shared" si="48"/>
        <v>0.63353918729073055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</v>
      </c>
      <c r="C204" s="320">
        <f t="shared" si="49"/>
        <v>0</v>
      </c>
      <c r="D204" s="320">
        <f t="shared" si="49"/>
        <v>0</v>
      </c>
      <c r="E204" s="320">
        <f t="shared" si="49"/>
        <v>0</v>
      </c>
      <c r="F204" s="320">
        <f t="shared" si="49"/>
        <v>0</v>
      </c>
      <c r="G204" s="320">
        <f t="shared" si="49"/>
        <v>0</v>
      </c>
      <c r="H204" s="320">
        <f t="shared" si="49"/>
        <v>0</v>
      </c>
      <c r="I204" s="320">
        <f t="shared" si="49"/>
        <v>0</v>
      </c>
      <c r="J204" s="320">
        <f t="shared" si="49"/>
        <v>0</v>
      </c>
      <c r="K204" s="320">
        <f t="shared" si="49"/>
        <v>0</v>
      </c>
      <c r="L204" s="320">
        <f t="shared" si="49"/>
        <v>0</v>
      </c>
      <c r="M204" s="320">
        <f t="shared" si="49"/>
        <v>0</v>
      </c>
      <c r="N204" s="320">
        <f t="shared" si="49"/>
        <v>0</v>
      </c>
      <c r="O204" s="320">
        <f t="shared" si="49"/>
        <v>0</v>
      </c>
      <c r="P204" s="320">
        <f t="shared" si="49"/>
        <v>0</v>
      </c>
      <c r="Q204" s="320">
        <f t="shared" si="49"/>
        <v>0</v>
      </c>
      <c r="R204" s="320">
        <f t="shared" si="49"/>
        <v>0</v>
      </c>
      <c r="S204" s="320">
        <f t="shared" si="49"/>
        <v>0</v>
      </c>
      <c r="T204" s="320">
        <f t="shared" si="49"/>
        <v>0.5857220362287</v>
      </c>
      <c r="U204" s="320">
        <f t="shared" si="49"/>
        <v>0.60725570009540075</v>
      </c>
      <c r="V204" s="320">
        <f t="shared" si="49"/>
        <v>0.60241456317480579</v>
      </c>
      <c r="W204" s="320">
        <f t="shared" si="49"/>
        <v>0.63353918729073055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</v>
      </c>
      <c r="C206" s="271">
        <f t="shared" si="51"/>
        <v>0</v>
      </c>
      <c r="D206" s="271">
        <f t="shared" si="51"/>
        <v>0</v>
      </c>
      <c r="E206" s="271">
        <f t="shared" si="51"/>
        <v>0</v>
      </c>
      <c r="F206" s="271">
        <f t="shared" si="51"/>
        <v>0</v>
      </c>
      <c r="G206" s="271">
        <f t="shared" si="51"/>
        <v>0</v>
      </c>
      <c r="H206" s="271">
        <f t="shared" si="51"/>
        <v>0</v>
      </c>
      <c r="I206" s="271">
        <f t="shared" si="51"/>
        <v>0</v>
      </c>
      <c r="J206" s="271">
        <f t="shared" si="51"/>
        <v>0</v>
      </c>
      <c r="K206" s="271">
        <f t="shared" si="51"/>
        <v>0</v>
      </c>
      <c r="L206" s="271">
        <f t="shared" si="51"/>
        <v>0</v>
      </c>
      <c r="M206" s="271">
        <f t="shared" si="51"/>
        <v>0</v>
      </c>
      <c r="N206" s="271">
        <f t="shared" si="51"/>
        <v>0</v>
      </c>
      <c r="O206" s="271">
        <f t="shared" si="51"/>
        <v>0</v>
      </c>
      <c r="P206" s="271">
        <f t="shared" si="51"/>
        <v>0</v>
      </c>
      <c r="Q206" s="271">
        <f t="shared" si="51"/>
        <v>0</v>
      </c>
      <c r="R206" s="271">
        <f t="shared" si="51"/>
        <v>0</v>
      </c>
      <c r="S206" s="271">
        <f t="shared" si="51"/>
        <v>0</v>
      </c>
      <c r="T206" s="271">
        <f t="shared" si="51"/>
        <v>0.31230725570021345</v>
      </c>
      <c r="U206" s="271">
        <f t="shared" si="51"/>
        <v>0.30149932498045262</v>
      </c>
      <c r="V206" s="271">
        <f t="shared" si="51"/>
        <v>0.29910123387636517</v>
      </c>
      <c r="W206" s="271">
        <f t="shared" si="51"/>
        <v>0.27446493023095142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</v>
      </c>
      <c r="C207" s="320">
        <f t="shared" si="52"/>
        <v>0</v>
      </c>
      <c r="D207" s="320">
        <f t="shared" si="52"/>
        <v>0</v>
      </c>
      <c r="E207" s="320">
        <f t="shared" si="52"/>
        <v>0</v>
      </c>
      <c r="F207" s="320">
        <f t="shared" si="52"/>
        <v>0</v>
      </c>
      <c r="G207" s="320">
        <f t="shared" si="52"/>
        <v>0</v>
      </c>
      <c r="H207" s="320">
        <f t="shared" si="52"/>
        <v>0</v>
      </c>
      <c r="I207" s="320">
        <f t="shared" si="52"/>
        <v>0</v>
      </c>
      <c r="J207" s="320">
        <f t="shared" si="52"/>
        <v>0</v>
      </c>
      <c r="K207" s="320">
        <f t="shared" si="52"/>
        <v>0</v>
      </c>
      <c r="L207" s="320">
        <f t="shared" si="52"/>
        <v>0</v>
      </c>
      <c r="M207" s="320">
        <f t="shared" si="52"/>
        <v>0</v>
      </c>
      <c r="N207" s="320">
        <f t="shared" si="52"/>
        <v>0</v>
      </c>
      <c r="O207" s="320">
        <f t="shared" si="52"/>
        <v>0</v>
      </c>
      <c r="P207" s="320">
        <f t="shared" si="52"/>
        <v>0</v>
      </c>
      <c r="Q207" s="320">
        <f t="shared" si="52"/>
        <v>0</v>
      </c>
      <c r="R207" s="320">
        <f t="shared" si="52"/>
        <v>0</v>
      </c>
      <c r="S207" s="320">
        <f t="shared" si="52"/>
        <v>0</v>
      </c>
      <c r="T207" s="320">
        <f t="shared" si="52"/>
        <v>0.31230725570021345</v>
      </c>
      <c r="U207" s="320">
        <f t="shared" si="52"/>
        <v>0.30149932498045262</v>
      </c>
      <c r="V207" s="320">
        <f t="shared" si="52"/>
        <v>0.29910123387636517</v>
      </c>
      <c r="W207" s="320">
        <f t="shared" si="52"/>
        <v>0.27446493023095142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</v>
      </c>
      <c r="C209" s="271">
        <f t="shared" si="54"/>
        <v>0</v>
      </c>
      <c r="D209" s="271">
        <f t="shared" si="54"/>
        <v>0</v>
      </c>
      <c r="E209" s="271">
        <f t="shared" si="54"/>
        <v>0</v>
      </c>
      <c r="F209" s="271">
        <f t="shared" si="54"/>
        <v>0</v>
      </c>
      <c r="G209" s="271">
        <f t="shared" si="54"/>
        <v>0</v>
      </c>
      <c r="H209" s="271">
        <f t="shared" si="54"/>
        <v>0</v>
      </c>
      <c r="I209" s="271">
        <f t="shared" si="54"/>
        <v>0</v>
      </c>
      <c r="J209" s="271">
        <f t="shared" si="54"/>
        <v>0</v>
      </c>
      <c r="K209" s="271">
        <f t="shared" si="54"/>
        <v>0</v>
      </c>
      <c r="L209" s="271">
        <f t="shared" si="54"/>
        <v>0</v>
      </c>
      <c r="M209" s="271">
        <f t="shared" si="54"/>
        <v>0</v>
      </c>
      <c r="N209" s="271">
        <f t="shared" si="54"/>
        <v>0</v>
      </c>
      <c r="O209" s="271">
        <f t="shared" si="54"/>
        <v>0</v>
      </c>
      <c r="P209" s="271">
        <f t="shared" si="54"/>
        <v>0</v>
      </c>
      <c r="Q209" s="271">
        <f t="shared" si="54"/>
        <v>0</v>
      </c>
      <c r="R209" s="271">
        <f t="shared" si="54"/>
        <v>0</v>
      </c>
      <c r="S209" s="271">
        <f t="shared" si="54"/>
        <v>0</v>
      </c>
      <c r="T209" s="271">
        <f t="shared" si="54"/>
        <v>6.5873226902200183E-2</v>
      </c>
      <c r="U209" s="271">
        <f t="shared" si="54"/>
        <v>6.8295010339033388E-2</v>
      </c>
      <c r="V209" s="271">
        <f t="shared" si="54"/>
        <v>6.7750551890981309E-2</v>
      </c>
      <c r="W209" s="271">
        <f t="shared" si="54"/>
        <v>7.1250982641094751E-2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</v>
      </c>
      <c r="C210" s="320">
        <f t="shared" si="55"/>
        <v>0</v>
      </c>
      <c r="D210" s="320">
        <f t="shared" si="55"/>
        <v>0</v>
      </c>
      <c r="E210" s="320">
        <f t="shared" si="55"/>
        <v>0</v>
      </c>
      <c r="F210" s="320">
        <f t="shared" si="55"/>
        <v>0</v>
      </c>
      <c r="G210" s="320">
        <f t="shared" si="55"/>
        <v>0</v>
      </c>
      <c r="H210" s="320">
        <f t="shared" si="55"/>
        <v>0</v>
      </c>
      <c r="I210" s="320">
        <f t="shared" si="55"/>
        <v>0</v>
      </c>
      <c r="J210" s="320">
        <f t="shared" si="55"/>
        <v>0</v>
      </c>
      <c r="K210" s="320">
        <f t="shared" si="55"/>
        <v>0</v>
      </c>
      <c r="L210" s="320">
        <f t="shared" si="55"/>
        <v>0</v>
      </c>
      <c r="M210" s="320">
        <f t="shared" si="55"/>
        <v>0</v>
      </c>
      <c r="N210" s="320">
        <f t="shared" si="55"/>
        <v>0</v>
      </c>
      <c r="O210" s="320">
        <f t="shared" si="55"/>
        <v>0</v>
      </c>
      <c r="P210" s="320">
        <f t="shared" si="55"/>
        <v>0</v>
      </c>
      <c r="Q210" s="320">
        <f t="shared" si="55"/>
        <v>0</v>
      </c>
      <c r="R210" s="320">
        <f t="shared" si="55"/>
        <v>0</v>
      </c>
      <c r="S210" s="320">
        <f t="shared" si="55"/>
        <v>0</v>
      </c>
      <c r="T210" s="320">
        <f t="shared" si="55"/>
        <v>0</v>
      </c>
      <c r="U210" s="320">
        <f t="shared" si="55"/>
        <v>0</v>
      </c>
      <c r="V210" s="320">
        <f t="shared" si="55"/>
        <v>0</v>
      </c>
      <c r="W210" s="320">
        <f t="shared" si="55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0</v>
      </c>
      <c r="C211" s="320">
        <f t="shared" si="56"/>
        <v>0</v>
      </c>
      <c r="D211" s="320">
        <f t="shared" si="56"/>
        <v>0</v>
      </c>
      <c r="E211" s="320">
        <f t="shared" si="56"/>
        <v>0</v>
      </c>
      <c r="F211" s="320">
        <f t="shared" si="56"/>
        <v>0</v>
      </c>
      <c r="G211" s="320">
        <f t="shared" si="56"/>
        <v>0</v>
      </c>
      <c r="H211" s="320">
        <f t="shared" si="56"/>
        <v>0</v>
      </c>
      <c r="I211" s="320">
        <f t="shared" si="56"/>
        <v>0</v>
      </c>
      <c r="J211" s="320">
        <f t="shared" si="56"/>
        <v>0</v>
      </c>
      <c r="K211" s="320">
        <f t="shared" si="56"/>
        <v>0</v>
      </c>
      <c r="L211" s="320">
        <f t="shared" si="56"/>
        <v>0</v>
      </c>
      <c r="M211" s="320">
        <f t="shared" si="56"/>
        <v>0</v>
      </c>
      <c r="N211" s="320">
        <f t="shared" si="56"/>
        <v>0</v>
      </c>
      <c r="O211" s="320">
        <f t="shared" si="56"/>
        <v>0</v>
      </c>
      <c r="P211" s="320">
        <f t="shared" si="56"/>
        <v>0</v>
      </c>
      <c r="Q211" s="320">
        <f t="shared" si="56"/>
        <v>0</v>
      </c>
      <c r="R211" s="320">
        <f t="shared" si="56"/>
        <v>0</v>
      </c>
      <c r="S211" s="320">
        <f t="shared" si="56"/>
        <v>0</v>
      </c>
      <c r="T211" s="320">
        <f t="shared" si="56"/>
        <v>6.5873226902200183E-2</v>
      </c>
      <c r="U211" s="320">
        <f t="shared" si="56"/>
        <v>6.8295010339033388E-2</v>
      </c>
      <c r="V211" s="320">
        <f t="shared" si="56"/>
        <v>6.7750551890981309E-2</v>
      </c>
      <c r="W211" s="320">
        <f t="shared" si="56"/>
        <v>7.1250982641094751E-2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</v>
      </c>
      <c r="C217" s="322">
        <f>IF(C$5=0,0,(C$5-C$16-C$59)/(CHI_fec!C$5-CHI_fec!C$16))</f>
        <v>0</v>
      </c>
      <c r="D217" s="322">
        <f>IF(D$5=0,0,(D$5-D$16-D$59)/(CHI_fec!D$5-CHI_fec!D$16))</f>
        <v>0</v>
      </c>
      <c r="E217" s="322">
        <f>IF(E$5=0,0,(E$5-E$16-E$59)/(CHI_fec!E$5-CHI_fec!E$16))</f>
        <v>0</v>
      </c>
      <c r="F217" s="322">
        <f>IF(F$5=0,0,(F$5-F$16-F$59)/(CHI_fec!F$5-CHI_fec!F$16))</f>
        <v>0</v>
      </c>
      <c r="G217" s="322">
        <f>IF(G$5=0,0,(G$5-G$16-G$59)/(CHI_fec!G$5-CHI_fec!G$16))</f>
        <v>0</v>
      </c>
      <c r="H217" s="322">
        <f>IF(H$5=0,0,(H$5-H$16-H$59)/(CHI_fec!H$5-CHI_fec!H$16))</f>
        <v>0</v>
      </c>
      <c r="I217" s="322">
        <f>IF(I$5=0,0,(I$5-I$16-I$59)/(CHI_fec!I$5-CHI_fec!I$16))</f>
        <v>0</v>
      </c>
      <c r="J217" s="322">
        <f>IF(J$5=0,0,(J$5-J$16-J$59)/(CHI_fec!J$5-CHI_fec!J$16))</f>
        <v>0</v>
      </c>
      <c r="K217" s="322">
        <f>IF(K$5=0,0,(K$5-K$16-K$59)/(CHI_fec!K$5-CHI_fec!K$16))</f>
        <v>0</v>
      </c>
      <c r="L217" s="322">
        <f>IF(L$5=0,0,(L$5-L$16-L$59)/(CHI_fec!L$5-CHI_fec!L$16))</f>
        <v>0</v>
      </c>
      <c r="M217" s="322">
        <f>IF(M$5=0,0,(M$5-M$16-M$59)/(CHI_fec!M$5-CHI_fec!M$16))</f>
        <v>0</v>
      </c>
      <c r="N217" s="322">
        <f>IF(N$5=0,0,(N$5-N$16-N$59)/(CHI_fec!N$5-CHI_fec!N$16))</f>
        <v>0</v>
      </c>
      <c r="O217" s="322">
        <f>IF(O$5=0,0,(O$5-O$16-O$59)/(CHI_fec!O$5-CHI_fec!O$16))</f>
        <v>0</v>
      </c>
      <c r="P217" s="322">
        <f>IF(P$5=0,0,(P$5-P$16-P$59)/(CHI_fec!P$5-CHI_fec!P$16))</f>
        <v>0</v>
      </c>
      <c r="Q217" s="322">
        <f>IF(Q$5=0,0,(Q$5-Q$16-Q$59)/(CHI_fec!Q$5-CHI_fec!Q$16))</f>
        <v>0</v>
      </c>
      <c r="R217" s="322">
        <f>IF(R$5=0,0,(R$5-R$16-R$59)/(CHI_fec!R$5-CHI_fec!R$16))</f>
        <v>0</v>
      </c>
      <c r="S217" s="322">
        <f>IF(S$5=0,0,(S$5-S$16-S$59)/(CHI_fec!S$5-CHI_fec!S$16))</f>
        <v>0</v>
      </c>
      <c r="T217" s="322">
        <f>IF(T$5=0,0,(T$5-T$16-T$59)/(CHI_fec!T$5-CHI_fec!T$16))</f>
        <v>0</v>
      </c>
      <c r="U217" s="322">
        <f>IF(U$5=0,0,(U$5-U$16-U$59)/(CHI_fec!U$5-CHI_fec!U$16))</f>
        <v>0</v>
      </c>
      <c r="V217" s="322">
        <f>IF(V$5=0,0,(V$5-V$16-V$59)/(CHI_fec!V$5-CHI_fec!V$16))</f>
        <v>0</v>
      </c>
      <c r="W217" s="322">
        <f>IF(W$5=0,0,(W$5-W$16-W$59)/(CHI_fec!W$5-CHI_fec!W$16))</f>
        <v>0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0</v>
      </c>
      <c r="C222" s="277">
        <f>IF(C$10=0,0,C$10/CHI_fec!C$10)</f>
        <v>0</v>
      </c>
      <c r="D222" s="277">
        <f>IF(D$10=0,0,D$10/CHI_fec!D$10)</f>
        <v>0</v>
      </c>
      <c r="E222" s="277">
        <f>IF(E$10=0,0,E$10/CHI_fec!E$10)</f>
        <v>0</v>
      </c>
      <c r="F222" s="277">
        <f>IF(F$10=0,0,F$10/CHI_fec!F$10)</f>
        <v>0</v>
      </c>
      <c r="G222" s="277">
        <f>IF(G$10=0,0,G$10/CHI_fec!G$10)</f>
        <v>0</v>
      </c>
      <c r="H222" s="277">
        <f>IF(H$10=0,0,H$10/CHI_fec!H$10)</f>
        <v>0</v>
      </c>
      <c r="I222" s="277">
        <f>IF(I$10=0,0,I$10/CHI_fec!I$10)</f>
        <v>0</v>
      </c>
      <c r="J222" s="277">
        <f>IF(J$10=0,0,J$10/CHI_fec!J$10)</f>
        <v>0</v>
      </c>
      <c r="K222" s="277">
        <f>IF(K$10=0,0,K$10/CHI_fec!K$10)</f>
        <v>0</v>
      </c>
      <c r="L222" s="277">
        <f>IF(L$10=0,0,L$10/CHI_fec!L$10)</f>
        <v>0</v>
      </c>
      <c r="M222" s="277">
        <f>IF(M$10=0,0,M$10/CHI_fec!M$10)</f>
        <v>0</v>
      </c>
      <c r="N222" s="277">
        <f>IF(N$10=0,0,N$10/CHI_fec!N$10)</f>
        <v>0</v>
      </c>
      <c r="O222" s="277">
        <f>IF(O$10=0,0,O$10/CHI_fec!O$10)</f>
        <v>0</v>
      </c>
      <c r="P222" s="277">
        <f>IF(P$10=0,0,P$10/CHI_fec!P$10)</f>
        <v>0</v>
      </c>
      <c r="Q222" s="277">
        <f>IF(Q$10=0,0,Q$10/CHI_fec!Q$10)</f>
        <v>0</v>
      </c>
      <c r="R222" s="277">
        <f>IF(R$10=0,0,R$10/CHI_fec!R$10)</f>
        <v>0</v>
      </c>
      <c r="S222" s="277">
        <f>IF(S$10=0,0,S$10/CHI_fec!S$10)</f>
        <v>0</v>
      </c>
      <c r="T222" s="277">
        <f>IF(T$10=0,0,T$10/CHI_fec!T$10)</f>
        <v>0</v>
      </c>
      <c r="U222" s="277">
        <f>IF(U$10=0,0,U$10/CHI_fec!U$10)</f>
        <v>0</v>
      </c>
      <c r="V222" s="277">
        <f>IF(V$10=0,0,V$10/CHI_fec!V$10)</f>
        <v>0</v>
      </c>
      <c r="W222" s="277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0</v>
      </c>
      <c r="C224" s="278">
        <f>IF(C$25=0,0,C$25/CHI_fec!C$25)</f>
        <v>0</v>
      </c>
      <c r="D224" s="278">
        <f>IF(D$25=0,0,D$25/CHI_fec!D$25)</f>
        <v>0</v>
      </c>
      <c r="E224" s="278">
        <f>IF(E$25=0,0,E$25/CHI_fec!E$25)</f>
        <v>0</v>
      </c>
      <c r="F224" s="278">
        <f>IF(F$25=0,0,F$25/CHI_fec!F$25)</f>
        <v>0</v>
      </c>
      <c r="G224" s="278">
        <f>IF(G$25=0,0,G$25/CHI_fec!G$25)</f>
        <v>0</v>
      </c>
      <c r="H224" s="278">
        <f>IF(H$25=0,0,H$25/CHI_fec!H$25)</f>
        <v>0</v>
      </c>
      <c r="I224" s="278">
        <f>IF(I$25=0,0,I$25/CHI_fec!I$25)</f>
        <v>0</v>
      </c>
      <c r="J224" s="278">
        <f>IF(J$25=0,0,J$25/CHI_fec!J$25)</f>
        <v>0</v>
      </c>
      <c r="K224" s="278">
        <f>IF(K$25=0,0,K$25/CHI_fec!K$25)</f>
        <v>0</v>
      </c>
      <c r="L224" s="278">
        <f>IF(L$25=0,0,L$25/CHI_fec!L$25)</f>
        <v>0</v>
      </c>
      <c r="M224" s="278">
        <f>IF(M$25=0,0,M$25/CHI_fec!M$25)</f>
        <v>0</v>
      </c>
      <c r="N224" s="278">
        <f>IF(N$25=0,0,N$25/CHI_fec!N$25)</f>
        <v>0</v>
      </c>
      <c r="O224" s="278">
        <f>IF(O$25=0,0,O$25/CHI_fec!O$25)</f>
        <v>0</v>
      </c>
      <c r="P224" s="278">
        <f>IF(P$25=0,0,P$25/CHI_fec!P$25)</f>
        <v>0</v>
      </c>
      <c r="Q224" s="278">
        <f>IF(Q$25=0,0,Q$25/CHI_fec!Q$25)</f>
        <v>0</v>
      </c>
      <c r="R224" s="278">
        <f>IF(R$25=0,0,R$25/CHI_fec!R$25)</f>
        <v>0</v>
      </c>
      <c r="S224" s="278">
        <f>IF(S$25=0,0,S$25/CHI_fec!S$25)</f>
        <v>0</v>
      </c>
      <c r="T224" s="278">
        <f>IF(T$25=0,0,T$25/CHI_fec!T$25)</f>
        <v>0</v>
      </c>
      <c r="U224" s="278">
        <f>IF(U$25=0,0,U$25/CHI_fec!U$25)</f>
        <v>0</v>
      </c>
      <c r="V224" s="278">
        <f>IF(V$25=0,0,V$25/CHI_fec!V$25)</f>
        <v>0</v>
      </c>
      <c r="W224" s="278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0</v>
      </c>
      <c r="C225" s="278">
        <f>IF(C$36=0,0,C$36/CHI_fec!C$36)</f>
        <v>0</v>
      </c>
      <c r="D225" s="278">
        <f>IF(D$36=0,0,D$36/CHI_fec!D$36)</f>
        <v>0</v>
      </c>
      <c r="E225" s="278">
        <f>IF(E$36=0,0,E$36/CHI_fec!E$36)</f>
        <v>0</v>
      </c>
      <c r="F225" s="278">
        <f>IF(F$36=0,0,F$36/CHI_fec!F$36)</f>
        <v>0</v>
      </c>
      <c r="G225" s="278">
        <f>IF(G$36=0,0,G$36/CHI_fec!G$36)</f>
        <v>0</v>
      </c>
      <c r="H225" s="278">
        <f>IF(H$36=0,0,H$36/CHI_fec!H$36)</f>
        <v>0</v>
      </c>
      <c r="I225" s="278">
        <f>IF(I$36=0,0,I$36/CHI_fec!I$36)</f>
        <v>0</v>
      </c>
      <c r="J225" s="278">
        <f>IF(J$36=0,0,J$36/CHI_fec!J$36)</f>
        <v>0</v>
      </c>
      <c r="K225" s="278">
        <f>IF(K$36=0,0,K$36/CHI_fec!K$36)</f>
        <v>0</v>
      </c>
      <c r="L225" s="278">
        <f>IF(L$36=0,0,L$36/CHI_fec!L$36)</f>
        <v>0</v>
      </c>
      <c r="M225" s="278">
        <f>IF(M$36=0,0,M$36/CHI_fec!M$36)</f>
        <v>0</v>
      </c>
      <c r="N225" s="278">
        <f>IF(N$36=0,0,N$36/CHI_fec!N$36)</f>
        <v>0</v>
      </c>
      <c r="O225" s="278">
        <f>IF(O$36=0,0,O$36/CHI_fec!O$36)</f>
        <v>0</v>
      </c>
      <c r="P225" s="278">
        <f>IF(P$36=0,0,P$36/CHI_fec!P$36)</f>
        <v>0</v>
      </c>
      <c r="Q225" s="278">
        <f>IF(Q$36=0,0,Q$36/CHI_fec!Q$36)</f>
        <v>0</v>
      </c>
      <c r="R225" s="278">
        <f>IF(R$36=0,0,R$36/CHI_fec!R$36)</f>
        <v>0</v>
      </c>
      <c r="S225" s="278">
        <f>IF(S$36=0,0,S$36/CHI_fec!S$36)</f>
        <v>0</v>
      </c>
      <c r="T225" s="278">
        <f>IF(T$36=0,0,T$36/CHI_fec!T$36)</f>
        <v>0</v>
      </c>
      <c r="U225" s="278">
        <f>IF(U$36=0,0,U$36/CHI_fec!U$36)</f>
        <v>0</v>
      </c>
      <c r="V225" s="278">
        <f>IF(V$36=0,0,V$36/CHI_fec!V$36)</f>
        <v>0</v>
      </c>
      <c r="W225" s="278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0</v>
      </c>
      <c r="C226" s="278">
        <f>IF(C$44=0,0,C$44/CHI_fec!C$44)</f>
        <v>0</v>
      </c>
      <c r="D226" s="278">
        <f>IF(D$44=0,0,D$44/CHI_fec!D$44)</f>
        <v>0</v>
      </c>
      <c r="E226" s="278">
        <f>IF(E$44=0,0,E$44/CHI_fec!E$44)</f>
        <v>0</v>
      </c>
      <c r="F226" s="278">
        <f>IF(F$44=0,0,F$44/CHI_fec!F$44)</f>
        <v>0</v>
      </c>
      <c r="G226" s="278">
        <f>IF(G$44=0,0,G$44/CHI_fec!G$44)</f>
        <v>0</v>
      </c>
      <c r="H226" s="278">
        <f>IF(H$44=0,0,H$44/CHI_fec!H$44)</f>
        <v>0</v>
      </c>
      <c r="I226" s="278">
        <f>IF(I$44=0,0,I$44/CHI_fec!I$44)</f>
        <v>0</v>
      </c>
      <c r="J226" s="278">
        <f>IF(J$44=0,0,J$44/CHI_fec!J$44)</f>
        <v>0</v>
      </c>
      <c r="K226" s="278">
        <f>IF(K$44=0,0,K$44/CHI_fec!K$44)</f>
        <v>0</v>
      </c>
      <c r="L226" s="278">
        <f>IF(L$44=0,0,L$44/CHI_fec!L$44)</f>
        <v>0</v>
      </c>
      <c r="M226" s="278">
        <f>IF(M$44=0,0,M$44/CHI_fec!M$44)</f>
        <v>0</v>
      </c>
      <c r="N226" s="278">
        <f>IF(N$44=0,0,N$44/CHI_fec!N$44)</f>
        <v>0</v>
      </c>
      <c r="O226" s="278">
        <f>IF(O$44=0,0,O$44/CHI_fec!O$44)</f>
        <v>0</v>
      </c>
      <c r="P226" s="278">
        <f>IF(P$44=0,0,P$44/CHI_fec!P$44)</f>
        <v>0</v>
      </c>
      <c r="Q226" s="278">
        <f>IF(Q$44=0,0,Q$44/CHI_fec!Q$44)</f>
        <v>0</v>
      </c>
      <c r="R226" s="278">
        <f>IF(R$44=0,0,R$44/CHI_fec!R$44)</f>
        <v>0</v>
      </c>
      <c r="S226" s="278">
        <f>IF(S$44=0,0,S$44/CHI_fec!S$44)</f>
        <v>0</v>
      </c>
      <c r="T226" s="278">
        <f>IF(T$44=0,0,T$44/CHI_fec!T$44)</f>
        <v>0</v>
      </c>
      <c r="U226" s="278">
        <f>IF(U$44=0,0,U$44/CHI_fec!U$44)</f>
        <v>0</v>
      </c>
      <c r="V226" s="278">
        <f>IF(V$44=0,0,V$44/CHI_fec!V$44)</f>
        <v>0</v>
      </c>
      <c r="W226" s="278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0</v>
      </c>
      <c r="C229" s="322">
        <f>IF(C$61=0,0,(C$61-C$108)/CHI_fec!C$61)</f>
        <v>0</v>
      </c>
      <c r="D229" s="322">
        <f>IF(D$61=0,0,(D$61-D$108)/CHI_fec!D$61)</f>
        <v>0</v>
      </c>
      <c r="E229" s="322">
        <f>IF(E$61=0,0,(E$61-E$108)/CHI_fec!E$61)</f>
        <v>0</v>
      </c>
      <c r="F229" s="322">
        <f>IF(F$61=0,0,(F$61-F$108)/CHI_fec!F$61)</f>
        <v>0</v>
      </c>
      <c r="G229" s="322">
        <f>IF(G$61=0,0,(G$61-G$108)/CHI_fec!G$61)</f>
        <v>0</v>
      </c>
      <c r="H229" s="322">
        <f>IF(H$61=0,0,(H$61-H$108)/CHI_fec!H$61)</f>
        <v>0</v>
      </c>
      <c r="I229" s="322">
        <f>IF(I$61=0,0,(I$61-I$108)/CHI_fec!I$61)</f>
        <v>0</v>
      </c>
      <c r="J229" s="322">
        <f>IF(J$61=0,0,(J$61-J$108)/CHI_fec!J$61)</f>
        <v>0</v>
      </c>
      <c r="K229" s="322">
        <f>IF(K$61=0,0,(K$61-K$108)/CHI_fec!K$61)</f>
        <v>0</v>
      </c>
      <c r="L229" s="322">
        <f>IF(L$61=0,0,(L$61-L$108)/CHI_fec!L$61)</f>
        <v>0</v>
      </c>
      <c r="M229" s="322">
        <f>IF(M$61=0,0,(M$61-M$108)/CHI_fec!M$61)</f>
        <v>0</v>
      </c>
      <c r="N229" s="322">
        <f>IF(N$61=0,0,(N$61-N$108)/CHI_fec!N$61)</f>
        <v>0</v>
      </c>
      <c r="O229" s="322">
        <f>IF(O$61=0,0,(O$61-O$108)/CHI_fec!O$61)</f>
        <v>0</v>
      </c>
      <c r="P229" s="322">
        <f>IF(P$61=0,0,(P$61-P$108)/CHI_fec!P$61)</f>
        <v>0</v>
      </c>
      <c r="Q229" s="322">
        <f>IF(Q$61=0,0,(Q$61-Q$108)/CHI_fec!Q$61)</f>
        <v>0</v>
      </c>
      <c r="R229" s="322">
        <f>IF(R$61=0,0,(R$61-R$108)/CHI_fec!R$61)</f>
        <v>0</v>
      </c>
      <c r="S229" s="322">
        <f>IF(S$61=0,0,(S$61-S$108)/CHI_fec!S$61)</f>
        <v>0</v>
      </c>
      <c r="T229" s="322">
        <f>IF(T$61=0,0,(T$61-T$108)/CHI_fec!T$61)</f>
        <v>1.6325897126143343</v>
      </c>
      <c r="U229" s="322">
        <f>IF(U$61=0,0,(U$61-U$108)/CHI_fec!U$61)</f>
        <v>1.4235650516245</v>
      </c>
      <c r="V229" s="322">
        <f>IF(V$61=0,0,(V$61-V$108)/CHI_fec!V$61)</f>
        <v>1.4460435475704156</v>
      </c>
      <c r="W229" s="322">
        <f>IF(W$61=0,0,(W$61-W$108)/CHI_fec!W$61)</f>
        <v>1.1710903953442722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0</v>
      </c>
      <c r="C234" s="277">
        <f>IF(C$66=0,0,C$66/CHI_fec!C$66)</f>
        <v>0</v>
      </c>
      <c r="D234" s="277">
        <f>IF(D$66=0,0,D$66/CHI_fec!D$66)</f>
        <v>0</v>
      </c>
      <c r="E234" s="277">
        <f>IF(E$66=0,0,E$66/CHI_fec!E$66)</f>
        <v>0</v>
      </c>
      <c r="F234" s="277">
        <f>IF(F$66=0,0,F$66/CHI_fec!F$66)</f>
        <v>0</v>
      </c>
      <c r="G234" s="277">
        <f>IF(G$66=0,0,G$66/CHI_fec!G$66)</f>
        <v>0</v>
      </c>
      <c r="H234" s="277">
        <f>IF(H$66=0,0,H$66/CHI_fec!H$66)</f>
        <v>0</v>
      </c>
      <c r="I234" s="277">
        <f>IF(I$66=0,0,I$66/CHI_fec!I$66)</f>
        <v>0</v>
      </c>
      <c r="J234" s="277">
        <f>IF(J$66=0,0,J$66/CHI_fec!J$66)</f>
        <v>0</v>
      </c>
      <c r="K234" s="277">
        <f>IF(K$66=0,0,K$66/CHI_fec!K$66)</f>
        <v>0</v>
      </c>
      <c r="L234" s="277">
        <f>IF(L$66=0,0,L$66/CHI_fec!L$66)</f>
        <v>0</v>
      </c>
      <c r="M234" s="277">
        <f>IF(M$66=0,0,M$66/CHI_fec!M$66)</f>
        <v>0</v>
      </c>
      <c r="N234" s="277">
        <f>IF(N$66=0,0,N$66/CHI_fec!N$66)</f>
        <v>0</v>
      </c>
      <c r="O234" s="277">
        <f>IF(O$66=0,0,O$66/CHI_fec!O$66)</f>
        <v>0</v>
      </c>
      <c r="P234" s="277">
        <f>IF(P$66=0,0,P$66/CHI_fec!P$66)</f>
        <v>0</v>
      </c>
      <c r="Q234" s="277">
        <f>IF(Q$66=0,0,Q$66/CHI_fec!Q$66)</f>
        <v>0</v>
      </c>
      <c r="R234" s="277">
        <f>IF(R$66=0,0,R$66/CHI_fec!R$66)</f>
        <v>0</v>
      </c>
      <c r="S234" s="277">
        <f>IF(S$66=0,0,S$66/CHI_fec!S$66)</f>
        <v>0</v>
      </c>
      <c r="T234" s="277">
        <f>IF(T$66=0,0,T$66/CHI_fec!T$66)</f>
        <v>1.0358555983875857</v>
      </c>
      <c r="U234" s="277">
        <f>IF(U$66=0,0,U$66/CHI_fec!U$66)</f>
        <v>0.53547465938376337</v>
      </c>
      <c r="V234" s="277">
        <f>IF(V$66=0,0,V$66/CHI_fec!V$66)</f>
        <v>0.74470201641771483</v>
      </c>
      <c r="W234" s="277">
        <f>IF(W$66=0,0,W$66/CHI_fec!W$66)</f>
        <v>0.37084175879925141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0</v>
      </c>
      <c r="C235" s="278">
        <f>IF(C$72=0,0,C$72/CHI_fec!C$72)</f>
        <v>0</v>
      </c>
      <c r="D235" s="278">
        <f>IF(D$72=0,0,D$72/CHI_fec!D$72)</f>
        <v>0</v>
      </c>
      <c r="E235" s="278">
        <f>IF(E$72=0,0,E$72/CHI_fec!E$72)</f>
        <v>0</v>
      </c>
      <c r="F235" s="278">
        <f>IF(F$72=0,0,F$72/CHI_fec!F$72)</f>
        <v>0</v>
      </c>
      <c r="G235" s="278">
        <f>IF(G$72=0,0,G$72/CHI_fec!G$72)</f>
        <v>0</v>
      </c>
      <c r="H235" s="278">
        <f>IF(H$72=0,0,H$72/CHI_fec!H$72)</f>
        <v>0</v>
      </c>
      <c r="I235" s="278">
        <f>IF(I$72=0,0,I$72/CHI_fec!I$72)</f>
        <v>0</v>
      </c>
      <c r="J235" s="278">
        <f>IF(J$72=0,0,J$72/CHI_fec!J$72)</f>
        <v>0</v>
      </c>
      <c r="K235" s="278">
        <f>IF(K$72=0,0,K$72/CHI_fec!K$72)</f>
        <v>0</v>
      </c>
      <c r="L235" s="278">
        <f>IF(L$72=0,0,L$72/CHI_fec!L$72)</f>
        <v>0</v>
      </c>
      <c r="M235" s="278">
        <f>IF(M$72=0,0,M$72/CHI_fec!M$72)</f>
        <v>0</v>
      </c>
      <c r="N235" s="278">
        <f>IF(N$72=0,0,N$72/CHI_fec!N$72)</f>
        <v>0</v>
      </c>
      <c r="O235" s="278">
        <f>IF(O$72=0,0,O$72/CHI_fec!O$72)</f>
        <v>0</v>
      </c>
      <c r="P235" s="278">
        <f>IF(P$72=0,0,P$72/CHI_fec!P$72)</f>
        <v>0</v>
      </c>
      <c r="Q235" s="278">
        <f>IF(Q$72=0,0,Q$72/CHI_fec!Q$72)</f>
        <v>0</v>
      </c>
      <c r="R235" s="278">
        <f>IF(R$72=0,0,R$72/CHI_fec!R$72)</f>
        <v>0</v>
      </c>
      <c r="S235" s="278">
        <f>IF(S$72=0,0,S$72/CHI_fec!S$72)</f>
        <v>0</v>
      </c>
      <c r="T235" s="278">
        <f>IF(T$72=0,0,T$72/CHI_fec!T$72)</f>
        <v>3.0262063576827627</v>
      </c>
      <c r="U235" s="278">
        <f>IF(U$72=0,0,U$72/CHI_fec!U$72)</f>
        <v>3.0025393108963003</v>
      </c>
      <c r="V235" s="278">
        <f>IF(V$72=0,0,V$72/CHI_fec!V$72)</f>
        <v>3.0178711250012564</v>
      </c>
      <c r="W235" s="278">
        <f>IF(W$72=0,0,W$72/CHI_fec!W$72)</f>
        <v>3.0053912930197302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0</v>
      </c>
      <c r="C236" s="278">
        <f>IF(C$85=0,0,C$85/CHI_fec!C$85)</f>
        <v>0</v>
      </c>
      <c r="D236" s="278">
        <f>IF(D$85=0,0,D$85/CHI_fec!D$85)</f>
        <v>0</v>
      </c>
      <c r="E236" s="278">
        <f>IF(E$85=0,0,E$85/CHI_fec!E$85)</f>
        <v>0</v>
      </c>
      <c r="F236" s="278">
        <f>IF(F$85=0,0,F$85/CHI_fec!F$85)</f>
        <v>0</v>
      </c>
      <c r="G236" s="278">
        <f>IF(G$85=0,0,G$85/CHI_fec!G$85)</f>
        <v>0</v>
      </c>
      <c r="H236" s="278">
        <f>IF(H$85=0,0,H$85/CHI_fec!H$85)</f>
        <v>0</v>
      </c>
      <c r="I236" s="278">
        <f>IF(I$85=0,0,I$85/CHI_fec!I$85)</f>
        <v>0</v>
      </c>
      <c r="J236" s="278">
        <f>IF(J$85=0,0,J$85/CHI_fec!J$85)</f>
        <v>0</v>
      </c>
      <c r="K236" s="278">
        <f>IF(K$85=0,0,K$85/CHI_fec!K$85)</f>
        <v>0</v>
      </c>
      <c r="L236" s="278">
        <f>IF(L$85=0,0,L$85/CHI_fec!L$85)</f>
        <v>0</v>
      </c>
      <c r="M236" s="278">
        <f>IF(M$85=0,0,M$85/CHI_fec!M$85)</f>
        <v>0</v>
      </c>
      <c r="N236" s="278">
        <f>IF(N$85=0,0,N$85/CHI_fec!N$85)</f>
        <v>0</v>
      </c>
      <c r="O236" s="278">
        <f>IF(O$85=0,0,O$85/CHI_fec!O$85)</f>
        <v>0</v>
      </c>
      <c r="P236" s="278">
        <f>IF(P$85=0,0,P$85/CHI_fec!P$85)</f>
        <v>0</v>
      </c>
      <c r="Q236" s="278">
        <f>IF(Q$85=0,0,Q$85/CHI_fec!Q$85)</f>
        <v>0</v>
      </c>
      <c r="R236" s="278">
        <f>IF(R$85=0,0,R$85/CHI_fec!R$85)</f>
        <v>0</v>
      </c>
      <c r="S236" s="278">
        <f>IF(S$85=0,0,S$85/CHI_fec!S$85)</f>
        <v>0</v>
      </c>
      <c r="T236" s="278">
        <f>IF(T$85=0,0,T$85/CHI_fec!T$85)</f>
        <v>2.6705940683593026</v>
      </c>
      <c r="U236" s="278">
        <f>IF(U$85=0,0,U$85/CHI_fec!U$85)</f>
        <v>2.3788440336288823</v>
      </c>
      <c r="V236" s="278">
        <f>IF(V$85=0,0,V$85/CHI_fec!V$85)</f>
        <v>2.3955467165560416</v>
      </c>
      <c r="W236" s="278">
        <f>IF(W$85=0,0,W$85/CHI_fec!W$85)</f>
        <v>1.8922770334923193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0</v>
      </c>
      <c r="C237" s="278">
        <f>IF(C$93=0,0,C$93/CHI_fec!C$93)</f>
        <v>0</v>
      </c>
      <c r="D237" s="278">
        <f>IF(D$93=0,0,D$93/CHI_fec!D$93)</f>
        <v>0</v>
      </c>
      <c r="E237" s="278">
        <f>IF(E$93=0,0,E$93/CHI_fec!E$93)</f>
        <v>0</v>
      </c>
      <c r="F237" s="278">
        <f>IF(F$93=0,0,F$93/CHI_fec!F$93)</f>
        <v>0</v>
      </c>
      <c r="G237" s="278">
        <f>IF(G$93=0,0,G$93/CHI_fec!G$93)</f>
        <v>0</v>
      </c>
      <c r="H237" s="278">
        <f>IF(H$93=0,0,H$93/CHI_fec!H$93)</f>
        <v>0</v>
      </c>
      <c r="I237" s="278">
        <f>IF(I$93=0,0,I$93/CHI_fec!I$93)</f>
        <v>0</v>
      </c>
      <c r="J237" s="278">
        <f>IF(J$93=0,0,J$93/CHI_fec!J$93)</f>
        <v>0</v>
      </c>
      <c r="K237" s="278">
        <f>IF(K$93=0,0,K$93/CHI_fec!K$93)</f>
        <v>0</v>
      </c>
      <c r="L237" s="278">
        <f>IF(L$93=0,0,L$93/CHI_fec!L$93)</f>
        <v>0</v>
      </c>
      <c r="M237" s="278">
        <f>IF(M$93=0,0,M$93/CHI_fec!M$93)</f>
        <v>0</v>
      </c>
      <c r="N237" s="278">
        <f>IF(N$93=0,0,N$93/CHI_fec!N$93)</f>
        <v>0</v>
      </c>
      <c r="O237" s="278">
        <f>IF(O$93=0,0,O$93/CHI_fec!O$93)</f>
        <v>0</v>
      </c>
      <c r="P237" s="278">
        <f>IF(P$93=0,0,P$93/CHI_fec!P$93)</f>
        <v>0</v>
      </c>
      <c r="Q237" s="278">
        <f>IF(Q$93=0,0,Q$93/CHI_fec!Q$93)</f>
        <v>0</v>
      </c>
      <c r="R237" s="278">
        <f>IF(R$93=0,0,R$93/CHI_fec!R$93)</f>
        <v>0</v>
      </c>
      <c r="S237" s="278">
        <f>IF(S$93=0,0,S$93/CHI_fec!S$93)</f>
        <v>0</v>
      </c>
      <c r="T237" s="278">
        <f>IF(T$93=0,0,T$93/CHI_fec!T$93)</f>
        <v>0.57316940702235253</v>
      </c>
      <c r="U237" s="278">
        <f>IF(U$93=0,0,U$93/CHI_fec!U$93)</f>
        <v>0.48220986334540844</v>
      </c>
      <c r="V237" s="278">
        <f>IF(V$93=0,0,V$93/CHI_fec!V$93)</f>
        <v>0.48924965756578298</v>
      </c>
      <c r="W237" s="278">
        <f>IF(W$93=0,0,W$93/CHI_fec!W$93)</f>
        <v>0.38324667191604284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0</v>
      </c>
      <c r="C240" s="322">
        <f>IF(C$110=0,0,C$110/CHI_fec!C$110)</f>
        <v>0</v>
      </c>
      <c r="D240" s="322">
        <f>IF(D$110=0,0,D$110/CHI_fec!D$110)</f>
        <v>0</v>
      </c>
      <c r="E240" s="322">
        <f>IF(E$110=0,0,E$110/CHI_fec!E$110)</f>
        <v>0</v>
      </c>
      <c r="F240" s="322">
        <f>IF(F$110=0,0,F$110/CHI_fec!F$110)</f>
        <v>0</v>
      </c>
      <c r="G240" s="322">
        <f>IF(G$110=0,0,G$110/CHI_fec!G$110)</f>
        <v>0</v>
      </c>
      <c r="H240" s="322">
        <f>IF(H$110=0,0,H$110/CHI_fec!H$110)</f>
        <v>0</v>
      </c>
      <c r="I240" s="322">
        <f>IF(I$110=0,0,I$110/CHI_fec!I$110)</f>
        <v>0</v>
      </c>
      <c r="J240" s="322">
        <f>IF(J$110=0,0,J$110/CHI_fec!J$110)</f>
        <v>0</v>
      </c>
      <c r="K240" s="322">
        <f>IF(K$110=0,0,K$110/CHI_fec!K$110)</f>
        <v>0</v>
      </c>
      <c r="L240" s="322">
        <f>IF(L$110=0,0,L$110/CHI_fec!L$110)</f>
        <v>0</v>
      </c>
      <c r="M240" s="322">
        <f>IF(M$110=0,0,M$110/CHI_fec!M$110)</f>
        <v>0</v>
      </c>
      <c r="N240" s="322">
        <f>IF(N$110=0,0,N$110/CHI_fec!N$110)</f>
        <v>0</v>
      </c>
      <c r="O240" s="322">
        <f>IF(O$110=0,0,O$110/CHI_fec!O$110)</f>
        <v>0</v>
      </c>
      <c r="P240" s="322">
        <f>IF(P$110=0,0,P$110/CHI_fec!P$110)</f>
        <v>0</v>
      </c>
      <c r="Q240" s="322">
        <f>IF(Q$110=0,0,Q$110/CHI_fec!Q$110)</f>
        <v>0</v>
      </c>
      <c r="R240" s="322">
        <f>IF(R$110=0,0,R$110/CHI_fec!R$110)</f>
        <v>0</v>
      </c>
      <c r="S240" s="322">
        <f>IF(S$110=0,0,S$110/CHI_fec!S$110)</f>
        <v>0</v>
      </c>
      <c r="T240" s="322">
        <f>IF(T$110=0,0,T$110/CHI_fec!T$110)</f>
        <v>0.89300693247270702</v>
      </c>
      <c r="U240" s="322">
        <f>IF(U$110=0,0,U$110/CHI_fec!U$110)</f>
        <v>0.73793603046186107</v>
      </c>
      <c r="V240" s="322">
        <f>IF(V$110=0,0,V$110/CHI_fec!V$110)</f>
        <v>0.7543391277829794</v>
      </c>
      <c r="W240" s="322">
        <f>IF(W$110=0,0,W$110/CHI_fec!W$110)</f>
        <v>0.57271649225837229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0</v>
      </c>
      <c r="C245" s="277">
        <f>IF(C$115=0,0,C$115/CHI_fec!C$115)</f>
        <v>0</v>
      </c>
      <c r="D245" s="277">
        <f>IF(D$115=0,0,D$115/CHI_fec!D$115)</f>
        <v>0</v>
      </c>
      <c r="E245" s="277">
        <f>IF(E$115=0,0,E$115/CHI_fec!E$115)</f>
        <v>0</v>
      </c>
      <c r="F245" s="277">
        <f>IF(F$115=0,0,F$115/CHI_fec!F$115)</f>
        <v>0</v>
      </c>
      <c r="G245" s="277">
        <f>IF(G$115=0,0,G$115/CHI_fec!G$115)</f>
        <v>0</v>
      </c>
      <c r="H245" s="277">
        <f>IF(H$115=0,0,H$115/CHI_fec!H$115)</f>
        <v>0</v>
      </c>
      <c r="I245" s="277">
        <f>IF(I$115=0,0,I$115/CHI_fec!I$115)</f>
        <v>0</v>
      </c>
      <c r="J245" s="277">
        <f>IF(J$115=0,0,J$115/CHI_fec!J$115)</f>
        <v>0</v>
      </c>
      <c r="K245" s="277">
        <f>IF(K$115=0,0,K$115/CHI_fec!K$115)</f>
        <v>0</v>
      </c>
      <c r="L245" s="277">
        <f>IF(L$115=0,0,L$115/CHI_fec!L$115)</f>
        <v>0</v>
      </c>
      <c r="M245" s="277">
        <f>IF(M$115=0,0,M$115/CHI_fec!M$115)</f>
        <v>0</v>
      </c>
      <c r="N245" s="277">
        <f>IF(N$115=0,0,N$115/CHI_fec!N$115)</f>
        <v>0</v>
      </c>
      <c r="O245" s="277">
        <f>IF(O$115=0,0,O$115/CHI_fec!O$115)</f>
        <v>0</v>
      </c>
      <c r="P245" s="277">
        <f>IF(P$115=0,0,P$115/CHI_fec!P$115)</f>
        <v>0</v>
      </c>
      <c r="Q245" s="277">
        <f>IF(Q$115=0,0,Q$115/CHI_fec!Q$115)</f>
        <v>0</v>
      </c>
      <c r="R245" s="277">
        <f>IF(R$115=0,0,R$115/CHI_fec!R$115)</f>
        <v>0</v>
      </c>
      <c r="S245" s="277">
        <f>IF(S$115=0,0,S$115/CHI_fec!S$115)</f>
        <v>0</v>
      </c>
      <c r="T245" s="277">
        <f>IF(T$115=0,0,T$115/CHI_fec!T$115)</f>
        <v>1.0358555983875855</v>
      </c>
      <c r="U245" s="277">
        <f>IF(U$115=0,0,U$115/CHI_fec!U$115)</f>
        <v>0.53547465938376326</v>
      </c>
      <c r="V245" s="277">
        <f>IF(V$115=0,0,V$115/CHI_fec!V$115)</f>
        <v>0.74470201641771494</v>
      </c>
      <c r="W245" s="277">
        <f>IF(W$115=0,0,W$115/CHI_fec!W$115)</f>
        <v>0.37084175879925135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0</v>
      </c>
      <c r="C246" s="278">
        <f>IF(C$121=0,0,C$121/CHI_fec!C$121)</f>
        <v>0</v>
      </c>
      <c r="D246" s="278">
        <f>IF(D$121=0,0,D$121/CHI_fec!D$121)</f>
        <v>0</v>
      </c>
      <c r="E246" s="278">
        <f>IF(E$121=0,0,E$121/CHI_fec!E$121)</f>
        <v>0</v>
      </c>
      <c r="F246" s="278">
        <f>IF(F$121=0,0,F$121/CHI_fec!F$121)</f>
        <v>0</v>
      </c>
      <c r="G246" s="278">
        <f>IF(G$121=0,0,G$121/CHI_fec!G$121)</f>
        <v>0</v>
      </c>
      <c r="H246" s="278">
        <f>IF(H$121=0,0,H$121/CHI_fec!H$121)</f>
        <v>0</v>
      </c>
      <c r="I246" s="278">
        <f>IF(I$121=0,0,I$121/CHI_fec!I$121)</f>
        <v>0</v>
      </c>
      <c r="J246" s="278">
        <f>IF(J$121=0,0,J$121/CHI_fec!J$121)</f>
        <v>0</v>
      </c>
      <c r="K246" s="278">
        <f>IF(K$121=0,0,K$121/CHI_fec!K$121)</f>
        <v>0</v>
      </c>
      <c r="L246" s="278">
        <f>IF(L$121=0,0,L$121/CHI_fec!L$121)</f>
        <v>0</v>
      </c>
      <c r="M246" s="278">
        <f>IF(M$121=0,0,M$121/CHI_fec!M$121)</f>
        <v>0</v>
      </c>
      <c r="N246" s="278">
        <f>IF(N$121=0,0,N$121/CHI_fec!N$121)</f>
        <v>0</v>
      </c>
      <c r="O246" s="278">
        <f>IF(O$121=0,0,O$121/CHI_fec!O$121)</f>
        <v>0</v>
      </c>
      <c r="P246" s="278">
        <f>IF(P$121=0,0,P$121/CHI_fec!P$121)</f>
        <v>0</v>
      </c>
      <c r="Q246" s="278">
        <f>IF(Q$121=0,0,Q$121/CHI_fec!Q$121)</f>
        <v>0</v>
      </c>
      <c r="R246" s="278">
        <f>IF(R$121=0,0,R$121/CHI_fec!R$121)</f>
        <v>0</v>
      </c>
      <c r="S246" s="278">
        <f>IF(S$121=0,0,S$121/CHI_fec!S$121)</f>
        <v>0</v>
      </c>
      <c r="T246" s="278">
        <f>IF(T$121=0,0,T$121/CHI_fec!T$121)</f>
        <v>3.0245411107470845</v>
      </c>
      <c r="U246" s="278">
        <f>IF(U$121=0,0,U$121/CHI_fec!U$121)</f>
        <v>3.000521799142521</v>
      </c>
      <c r="V246" s="278">
        <f>IF(V$121=0,0,V$121/CHI_fec!V$121)</f>
        <v>3.0158658987578706</v>
      </c>
      <c r="W246" s="278">
        <f>IF(W$121=0,0,W$121/CHI_fec!W$121)</f>
        <v>3.0027483047103569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0</v>
      </c>
      <c r="C247" s="278">
        <f>IF(C$134=0,0,C$134/CHI_fec!C$134)</f>
        <v>0</v>
      </c>
      <c r="D247" s="278">
        <f>IF(D$134=0,0,D$134/CHI_fec!D$134)</f>
        <v>0</v>
      </c>
      <c r="E247" s="278">
        <f>IF(E$134=0,0,E$134/CHI_fec!E$134)</f>
        <v>0</v>
      </c>
      <c r="F247" s="278">
        <f>IF(F$134=0,0,F$134/CHI_fec!F$134)</f>
        <v>0</v>
      </c>
      <c r="G247" s="278">
        <f>IF(G$134=0,0,G$134/CHI_fec!G$134)</f>
        <v>0</v>
      </c>
      <c r="H247" s="278">
        <f>IF(H$134=0,0,H$134/CHI_fec!H$134)</f>
        <v>0</v>
      </c>
      <c r="I247" s="278">
        <f>IF(I$134=0,0,I$134/CHI_fec!I$134)</f>
        <v>0</v>
      </c>
      <c r="J247" s="278">
        <f>IF(J$134=0,0,J$134/CHI_fec!J$134)</f>
        <v>0</v>
      </c>
      <c r="K247" s="278">
        <f>IF(K$134=0,0,K$134/CHI_fec!K$134)</f>
        <v>0</v>
      </c>
      <c r="L247" s="278">
        <f>IF(L$134=0,0,L$134/CHI_fec!L$134)</f>
        <v>0</v>
      </c>
      <c r="M247" s="278">
        <f>IF(M$134=0,0,M$134/CHI_fec!M$134)</f>
        <v>0</v>
      </c>
      <c r="N247" s="278">
        <f>IF(N$134=0,0,N$134/CHI_fec!N$134)</f>
        <v>0</v>
      </c>
      <c r="O247" s="278">
        <f>IF(O$134=0,0,O$134/CHI_fec!O$134)</f>
        <v>0</v>
      </c>
      <c r="P247" s="278">
        <f>IF(P$134=0,0,P$134/CHI_fec!P$134)</f>
        <v>0</v>
      </c>
      <c r="Q247" s="278">
        <f>IF(Q$134=0,0,Q$134/CHI_fec!Q$134)</f>
        <v>0</v>
      </c>
      <c r="R247" s="278">
        <f>IF(R$134=0,0,R$134/CHI_fec!R$134)</f>
        <v>0</v>
      </c>
      <c r="S247" s="278">
        <f>IF(S$134=0,0,S$134/CHI_fec!S$134)</f>
        <v>0</v>
      </c>
      <c r="T247" s="278">
        <f>IF(T$134=0,0,T$134/CHI_fec!T$134)</f>
        <v>2.6705940683593021</v>
      </c>
      <c r="U247" s="278">
        <f>IF(U$134=0,0,U$134/CHI_fec!U$134)</f>
        <v>2.3788440336288827</v>
      </c>
      <c r="V247" s="278">
        <f>IF(V$134=0,0,V$134/CHI_fec!V$134)</f>
        <v>2.3955467165560416</v>
      </c>
      <c r="W247" s="278">
        <f>IF(W$134=0,0,W$134/CHI_fec!W$134)</f>
        <v>1.8922770334923193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0</v>
      </c>
      <c r="C248" s="278">
        <f>IF(C$142=0,0,C$142/CHI_fec!C$142)</f>
        <v>0</v>
      </c>
      <c r="D248" s="278">
        <f>IF(D$142=0,0,D$142/CHI_fec!D$142)</f>
        <v>0</v>
      </c>
      <c r="E248" s="278">
        <f>IF(E$142=0,0,E$142/CHI_fec!E$142)</f>
        <v>0</v>
      </c>
      <c r="F248" s="278">
        <f>IF(F$142=0,0,F$142/CHI_fec!F$142)</f>
        <v>0</v>
      </c>
      <c r="G248" s="278">
        <f>IF(G$142=0,0,G$142/CHI_fec!G$142)</f>
        <v>0</v>
      </c>
      <c r="H248" s="278">
        <f>IF(H$142=0,0,H$142/CHI_fec!H$142)</f>
        <v>0</v>
      </c>
      <c r="I248" s="278">
        <f>IF(I$142=0,0,I$142/CHI_fec!I$142)</f>
        <v>0</v>
      </c>
      <c r="J248" s="278">
        <f>IF(J$142=0,0,J$142/CHI_fec!J$142)</f>
        <v>0</v>
      </c>
      <c r="K248" s="278">
        <f>IF(K$142=0,0,K$142/CHI_fec!K$142)</f>
        <v>0</v>
      </c>
      <c r="L248" s="278">
        <f>IF(L$142=0,0,L$142/CHI_fec!L$142)</f>
        <v>0</v>
      </c>
      <c r="M248" s="278">
        <f>IF(M$142=0,0,M$142/CHI_fec!M$142)</f>
        <v>0</v>
      </c>
      <c r="N248" s="278">
        <f>IF(N$142=0,0,N$142/CHI_fec!N$142)</f>
        <v>0</v>
      </c>
      <c r="O248" s="278">
        <f>IF(O$142=0,0,O$142/CHI_fec!O$142)</f>
        <v>0</v>
      </c>
      <c r="P248" s="278">
        <f>IF(P$142=0,0,P$142/CHI_fec!P$142)</f>
        <v>0</v>
      </c>
      <c r="Q248" s="278">
        <f>IF(Q$142=0,0,Q$142/CHI_fec!Q$142)</f>
        <v>0</v>
      </c>
      <c r="R248" s="278">
        <f>IF(R$142=0,0,R$142/CHI_fec!R$142)</f>
        <v>0</v>
      </c>
      <c r="S248" s="278">
        <f>IF(S$142=0,0,S$142/CHI_fec!S$142)</f>
        <v>0</v>
      </c>
      <c r="T248" s="278">
        <f>IF(T$142=0,0,T$142/CHI_fec!T$142)</f>
        <v>0.69193527516144993</v>
      </c>
      <c r="U248" s="278">
        <f>IF(U$142=0,0,U$142/CHI_fec!U$142)</f>
        <v>0.58644569602808361</v>
      </c>
      <c r="V248" s="278">
        <f>IF(V$142=0,0,V$142/CHI_fec!V$142)</f>
        <v>0.59477490890721962</v>
      </c>
      <c r="W248" s="278">
        <f>IF(W$142=0,0,W$142/CHI_fec!W$142)</f>
        <v>0.47009510105858077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MT: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49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1406</v>
      </c>
    </row>
    <row r="5" spans="1:105" ht="12" customHeight="1" x14ac:dyDescent="0.25">
      <c r="A5" s="144" t="s">
        <v>50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1407</v>
      </c>
    </row>
    <row r="6" spans="1:105" ht="12" customHeight="1" x14ac:dyDescent="0.25">
      <c r="A6" s="49" t="s">
        <v>58</v>
      </c>
      <c r="B6" s="244">
        <v>0</v>
      </c>
      <c r="C6" s="244">
        <v>0</v>
      </c>
      <c r="D6" s="244">
        <v>0</v>
      </c>
      <c r="E6" s="244">
        <v>0</v>
      </c>
      <c r="F6" s="244">
        <v>0</v>
      </c>
      <c r="G6" s="244">
        <v>0</v>
      </c>
      <c r="H6" s="244">
        <v>0</v>
      </c>
      <c r="I6" s="244">
        <v>0</v>
      </c>
      <c r="J6" s="244">
        <v>0</v>
      </c>
      <c r="K6" s="244">
        <v>0</v>
      </c>
      <c r="L6" s="244">
        <v>0</v>
      </c>
      <c r="M6" s="244">
        <v>0</v>
      </c>
      <c r="N6" s="244">
        <v>0</v>
      </c>
      <c r="O6" s="244">
        <v>0</v>
      </c>
      <c r="P6" s="244">
        <v>0</v>
      </c>
      <c r="Q6" s="244">
        <v>0</v>
      </c>
      <c r="R6" s="244">
        <v>0</v>
      </c>
      <c r="S6" s="244">
        <v>0</v>
      </c>
      <c r="T6" s="244">
        <v>0</v>
      </c>
      <c r="U6" s="244">
        <v>0</v>
      </c>
      <c r="V6" s="244">
        <v>0</v>
      </c>
      <c r="W6" s="244">
        <v>0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0</v>
      </c>
      <c r="C9" s="243">
        <v>0</v>
      </c>
      <c r="D9" s="243">
        <v>0</v>
      </c>
      <c r="E9" s="243">
        <v>0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0</v>
      </c>
      <c r="M9" s="243">
        <v>0</v>
      </c>
      <c r="N9" s="243">
        <v>0</v>
      </c>
      <c r="O9" s="243">
        <v>0</v>
      </c>
      <c r="P9" s="243">
        <v>0</v>
      </c>
      <c r="Q9" s="243">
        <v>0</v>
      </c>
      <c r="R9" s="243">
        <v>0</v>
      </c>
      <c r="S9" s="243">
        <v>0</v>
      </c>
      <c r="T9" s="243">
        <v>0</v>
      </c>
      <c r="U9" s="243">
        <v>0</v>
      </c>
      <c r="V9" s="243">
        <v>0</v>
      </c>
      <c r="W9" s="243">
        <v>0</v>
      </c>
      <c r="DA9" s="83" t="s">
        <v>1410</v>
      </c>
    </row>
    <row r="10" spans="1:105" ht="12" customHeight="1" x14ac:dyDescent="0.25">
      <c r="A10" s="144" t="s">
        <v>1411</v>
      </c>
      <c r="B10" s="284">
        <v>0</v>
      </c>
      <c r="C10" s="284">
        <v>0</v>
      </c>
      <c r="D10" s="284">
        <v>0</v>
      </c>
      <c r="E10" s="284">
        <v>0</v>
      </c>
      <c r="F10" s="284">
        <v>0</v>
      </c>
      <c r="G10" s="284">
        <v>0</v>
      </c>
      <c r="H10" s="284">
        <v>0</v>
      </c>
      <c r="I10" s="284">
        <v>0</v>
      </c>
      <c r="J10" s="284">
        <v>0</v>
      </c>
      <c r="K10" s="284">
        <v>0</v>
      </c>
      <c r="L10" s="284">
        <v>0</v>
      </c>
      <c r="M10" s="284">
        <v>0</v>
      </c>
      <c r="N10" s="284">
        <v>0</v>
      </c>
      <c r="O10" s="284">
        <v>0</v>
      </c>
      <c r="P10" s="284">
        <v>0</v>
      </c>
      <c r="Q10" s="284">
        <v>0</v>
      </c>
      <c r="R10" s="284">
        <v>0</v>
      </c>
      <c r="S10" s="284">
        <v>0</v>
      </c>
      <c r="T10" s="284">
        <v>0</v>
      </c>
      <c r="U10" s="284">
        <v>0</v>
      </c>
      <c r="V10" s="284">
        <v>0</v>
      </c>
      <c r="W10" s="284">
        <v>0</v>
      </c>
      <c r="DA10" s="94" t="s">
        <v>1412</v>
      </c>
    </row>
    <row r="11" spans="1:105" ht="12" customHeight="1" x14ac:dyDescent="0.25">
      <c r="A11" s="49" t="s">
        <v>1413</v>
      </c>
      <c r="B11" s="244">
        <v>0</v>
      </c>
      <c r="C11" s="244">
        <v>0</v>
      </c>
      <c r="D11" s="244">
        <v>0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>
        <v>0</v>
      </c>
      <c r="P11" s="244">
        <v>0</v>
      </c>
      <c r="Q11" s="244">
        <v>0</v>
      </c>
      <c r="R11" s="244">
        <v>0</v>
      </c>
      <c r="S11" s="244">
        <v>0</v>
      </c>
      <c r="T11" s="244">
        <v>0</v>
      </c>
      <c r="U11" s="244">
        <v>0</v>
      </c>
      <c r="V11" s="244">
        <v>0</v>
      </c>
      <c r="W11" s="244">
        <v>0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0</v>
      </c>
      <c r="C14" s="243">
        <v>0</v>
      </c>
      <c r="D14" s="243">
        <v>0</v>
      </c>
      <c r="E14" s="243">
        <v>0</v>
      </c>
      <c r="F14" s="243">
        <v>0</v>
      </c>
      <c r="G14" s="243">
        <v>0</v>
      </c>
      <c r="H14" s="243">
        <v>0</v>
      </c>
      <c r="I14" s="243">
        <v>0</v>
      </c>
      <c r="J14" s="243">
        <v>0</v>
      </c>
      <c r="K14" s="243">
        <v>0</v>
      </c>
      <c r="L14" s="243">
        <v>0</v>
      </c>
      <c r="M14" s="243">
        <v>0</v>
      </c>
      <c r="N14" s="243">
        <v>0</v>
      </c>
      <c r="O14" s="243">
        <v>0</v>
      </c>
      <c r="P14" s="243">
        <v>0</v>
      </c>
      <c r="Q14" s="243">
        <v>0</v>
      </c>
      <c r="R14" s="243">
        <v>0</v>
      </c>
      <c r="S14" s="243">
        <v>0</v>
      </c>
      <c r="T14" s="243">
        <v>0</v>
      </c>
      <c r="U14" s="243">
        <v>0</v>
      </c>
      <c r="V14" s="243">
        <v>0</v>
      </c>
      <c r="W14" s="243">
        <v>0</v>
      </c>
      <c r="DA14" s="83" t="s">
        <v>1415</v>
      </c>
    </row>
    <row r="15" spans="1:105" ht="12" customHeight="1" x14ac:dyDescent="0.25">
      <c r="A15" s="107" t="s">
        <v>1411</v>
      </c>
      <c r="B15" s="284">
        <v>0</v>
      </c>
      <c r="C15" s="284">
        <v>0</v>
      </c>
      <c r="D15" s="284">
        <v>0</v>
      </c>
      <c r="E15" s="284">
        <v>0</v>
      </c>
      <c r="F15" s="284">
        <v>0</v>
      </c>
      <c r="G15" s="284">
        <v>0</v>
      </c>
      <c r="H15" s="284">
        <v>0</v>
      </c>
      <c r="I15" s="284">
        <v>0</v>
      </c>
      <c r="J15" s="284">
        <v>0</v>
      </c>
      <c r="K15" s="284">
        <v>0</v>
      </c>
      <c r="L15" s="284">
        <v>0</v>
      </c>
      <c r="M15" s="284">
        <v>0</v>
      </c>
      <c r="N15" s="284">
        <v>0</v>
      </c>
      <c r="O15" s="284">
        <v>0</v>
      </c>
      <c r="P15" s="284">
        <v>0</v>
      </c>
      <c r="Q15" s="284">
        <v>0</v>
      </c>
      <c r="R15" s="284">
        <v>0</v>
      </c>
      <c r="S15" s="284">
        <v>0</v>
      </c>
      <c r="T15" s="284">
        <v>0</v>
      </c>
      <c r="U15" s="284">
        <v>0</v>
      </c>
      <c r="V15" s="284">
        <v>0</v>
      </c>
      <c r="W15" s="284">
        <v>0</v>
      </c>
      <c r="DA15" s="94" t="s">
        <v>1416</v>
      </c>
    </row>
    <row r="16" spans="1:105" ht="12" customHeight="1" x14ac:dyDescent="0.25">
      <c r="A16" s="49" t="s">
        <v>1413</v>
      </c>
      <c r="B16" s="244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0</v>
      </c>
      <c r="E19" s="284">
        <v>0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0</v>
      </c>
      <c r="T19" s="284">
        <v>0</v>
      </c>
      <c r="U19" s="284">
        <v>0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0</v>
      </c>
      <c r="E20" s="244">
        <v>0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0</v>
      </c>
      <c r="Q20" s="244">
        <v>0</v>
      </c>
      <c r="R20" s="244">
        <v>0</v>
      </c>
      <c r="S20" s="244">
        <v>0</v>
      </c>
      <c r="T20" s="244">
        <v>0</v>
      </c>
      <c r="U20" s="244">
        <v>0</v>
      </c>
      <c r="V20" s="244">
        <v>0</v>
      </c>
      <c r="W20" s="244">
        <v>0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0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0</v>
      </c>
      <c r="F23" s="284">
        <f t="shared" si="2"/>
        <v>0</v>
      </c>
      <c r="G23" s="284">
        <f t="shared" si="2"/>
        <v>0</v>
      </c>
      <c r="H23" s="284">
        <f t="shared" si="2"/>
        <v>0</v>
      </c>
      <c r="I23" s="284">
        <f t="shared" si="2"/>
        <v>0</v>
      </c>
      <c r="J23" s="284">
        <f t="shared" si="2"/>
        <v>0</v>
      </c>
      <c r="K23" s="284">
        <f t="shared" si="2"/>
        <v>0</v>
      </c>
      <c r="L23" s="284">
        <f t="shared" si="2"/>
        <v>0</v>
      </c>
      <c r="M23" s="284">
        <f t="shared" si="2"/>
        <v>0</v>
      </c>
      <c r="N23" s="284">
        <f t="shared" si="2"/>
        <v>0</v>
      </c>
      <c r="O23" s="284">
        <f t="shared" si="2"/>
        <v>0</v>
      </c>
      <c r="P23" s="284">
        <f t="shared" si="2"/>
        <v>0</v>
      </c>
      <c r="Q23" s="284">
        <f t="shared" si="2"/>
        <v>0</v>
      </c>
      <c r="R23" s="284">
        <f t="shared" si="2"/>
        <v>0</v>
      </c>
      <c r="S23" s="284">
        <f t="shared" si="2"/>
        <v>0</v>
      </c>
      <c r="T23" s="284">
        <f t="shared" si="2"/>
        <v>0</v>
      </c>
      <c r="U23" s="284">
        <f t="shared" si="2"/>
        <v>0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0</v>
      </c>
      <c r="D24" s="244">
        <f t="shared" si="3"/>
        <v>0</v>
      </c>
      <c r="E24" s="244">
        <f t="shared" si="3"/>
        <v>0</v>
      </c>
      <c r="F24" s="244">
        <f t="shared" si="3"/>
        <v>0</v>
      </c>
      <c r="G24" s="244">
        <f t="shared" si="3"/>
        <v>0</v>
      </c>
      <c r="H24" s="244">
        <f t="shared" si="3"/>
        <v>0</v>
      </c>
      <c r="I24" s="244">
        <f t="shared" si="3"/>
        <v>0</v>
      </c>
      <c r="J24" s="244">
        <f t="shared" si="3"/>
        <v>0</v>
      </c>
      <c r="K24" s="244">
        <f t="shared" si="3"/>
        <v>0</v>
      </c>
      <c r="L24" s="244">
        <f t="shared" si="3"/>
        <v>0</v>
      </c>
      <c r="M24" s="244">
        <f t="shared" si="3"/>
        <v>0</v>
      </c>
      <c r="N24" s="244">
        <f t="shared" si="3"/>
        <v>0</v>
      </c>
      <c r="O24" s="244">
        <f t="shared" si="3"/>
        <v>0</v>
      </c>
      <c r="P24" s="244">
        <f t="shared" si="3"/>
        <v>0</v>
      </c>
      <c r="Q24" s="244">
        <f t="shared" si="3"/>
        <v>0</v>
      </c>
      <c r="R24" s="244">
        <f t="shared" si="3"/>
        <v>0</v>
      </c>
      <c r="S24" s="244">
        <f t="shared" si="3"/>
        <v>0</v>
      </c>
      <c r="T24" s="244">
        <f t="shared" si="3"/>
        <v>0</v>
      </c>
      <c r="U24" s="244">
        <f t="shared" si="3"/>
        <v>0</v>
      </c>
      <c r="V24" s="244">
        <f t="shared" si="3"/>
        <v>0</v>
      </c>
      <c r="W24" s="244">
        <f t="shared" si="3"/>
        <v>0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0</v>
      </c>
      <c r="C26" s="243">
        <f t="shared" si="4"/>
        <v>0</v>
      </c>
      <c r="D26" s="243">
        <f t="shared" si="4"/>
        <v>0</v>
      </c>
      <c r="E26" s="243">
        <f t="shared" si="4"/>
        <v>0</v>
      </c>
      <c r="F26" s="243">
        <f t="shared" si="4"/>
        <v>0</v>
      </c>
      <c r="G26" s="243">
        <f t="shared" si="4"/>
        <v>0</v>
      </c>
      <c r="H26" s="243">
        <f t="shared" si="4"/>
        <v>0</v>
      </c>
      <c r="I26" s="243">
        <f t="shared" si="4"/>
        <v>0</v>
      </c>
      <c r="J26" s="243">
        <f t="shared" si="4"/>
        <v>0</v>
      </c>
      <c r="K26" s="243">
        <f t="shared" si="4"/>
        <v>0</v>
      </c>
      <c r="L26" s="243">
        <f t="shared" si="4"/>
        <v>0</v>
      </c>
      <c r="M26" s="243">
        <f t="shared" si="4"/>
        <v>0</v>
      </c>
      <c r="N26" s="243">
        <f t="shared" si="4"/>
        <v>0</v>
      </c>
      <c r="O26" s="243">
        <f t="shared" si="4"/>
        <v>0</v>
      </c>
      <c r="P26" s="243">
        <f t="shared" si="4"/>
        <v>0</v>
      </c>
      <c r="Q26" s="243">
        <f t="shared" si="4"/>
        <v>0</v>
      </c>
      <c r="R26" s="243">
        <f t="shared" si="4"/>
        <v>0</v>
      </c>
      <c r="S26" s="243">
        <f t="shared" si="4"/>
        <v>0</v>
      </c>
      <c r="T26" s="243">
        <f t="shared" si="4"/>
        <v>0</v>
      </c>
      <c r="U26" s="243">
        <f t="shared" si="4"/>
        <v>0</v>
      </c>
      <c r="V26" s="243">
        <f t="shared" si="4"/>
        <v>0</v>
      </c>
      <c r="W26" s="243">
        <f t="shared" si="4"/>
        <v>0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0</v>
      </c>
      <c r="C27" s="284">
        <f t="shared" si="5"/>
        <v>0</v>
      </c>
      <c r="D27" s="284">
        <f t="shared" si="5"/>
        <v>0</v>
      </c>
      <c r="E27" s="284">
        <f t="shared" si="5"/>
        <v>0</v>
      </c>
      <c r="F27" s="284">
        <f t="shared" si="5"/>
        <v>0</v>
      </c>
      <c r="G27" s="284">
        <f t="shared" si="5"/>
        <v>0</v>
      </c>
      <c r="H27" s="284">
        <f t="shared" si="5"/>
        <v>0</v>
      </c>
      <c r="I27" s="284">
        <f t="shared" si="5"/>
        <v>0</v>
      </c>
      <c r="J27" s="284">
        <f t="shared" si="5"/>
        <v>0</v>
      </c>
      <c r="K27" s="284">
        <f t="shared" si="5"/>
        <v>0</v>
      </c>
      <c r="L27" s="284">
        <f t="shared" si="5"/>
        <v>0</v>
      </c>
      <c r="M27" s="284">
        <f t="shared" si="5"/>
        <v>0</v>
      </c>
      <c r="N27" s="284">
        <f t="shared" si="5"/>
        <v>0</v>
      </c>
      <c r="O27" s="284">
        <f t="shared" si="5"/>
        <v>0</v>
      </c>
      <c r="P27" s="284">
        <f t="shared" si="5"/>
        <v>0</v>
      </c>
      <c r="Q27" s="284">
        <f t="shared" si="5"/>
        <v>0</v>
      </c>
      <c r="R27" s="284">
        <f t="shared" si="5"/>
        <v>0</v>
      </c>
      <c r="S27" s="284">
        <f t="shared" si="5"/>
        <v>0</v>
      </c>
      <c r="T27" s="284">
        <f t="shared" si="5"/>
        <v>0</v>
      </c>
      <c r="U27" s="284">
        <f t="shared" si="5"/>
        <v>0</v>
      </c>
      <c r="V27" s="284">
        <f t="shared" si="5"/>
        <v>0</v>
      </c>
      <c r="W27" s="284">
        <f t="shared" si="5"/>
        <v>0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0</v>
      </c>
      <c r="C28" s="244">
        <f t="shared" si="6"/>
        <v>0</v>
      </c>
      <c r="D28" s="244">
        <f t="shared" si="6"/>
        <v>0</v>
      </c>
      <c r="E28" s="244">
        <f t="shared" si="6"/>
        <v>0</v>
      </c>
      <c r="F28" s="244">
        <f t="shared" si="6"/>
        <v>0</v>
      </c>
      <c r="G28" s="244">
        <f t="shared" si="6"/>
        <v>0</v>
      </c>
      <c r="H28" s="244">
        <f t="shared" si="6"/>
        <v>0</v>
      </c>
      <c r="I28" s="244">
        <f t="shared" si="6"/>
        <v>0</v>
      </c>
      <c r="J28" s="244">
        <f t="shared" si="6"/>
        <v>0</v>
      </c>
      <c r="K28" s="244">
        <f t="shared" si="6"/>
        <v>0</v>
      </c>
      <c r="L28" s="244">
        <f t="shared" si="6"/>
        <v>0</v>
      </c>
      <c r="M28" s="244">
        <f t="shared" si="6"/>
        <v>0</v>
      </c>
      <c r="N28" s="244">
        <f t="shared" si="6"/>
        <v>0</v>
      </c>
      <c r="O28" s="244">
        <f t="shared" si="6"/>
        <v>0</v>
      </c>
      <c r="P28" s="244">
        <f t="shared" si="6"/>
        <v>0</v>
      </c>
      <c r="Q28" s="244">
        <f t="shared" si="6"/>
        <v>0</v>
      </c>
      <c r="R28" s="244">
        <f t="shared" si="6"/>
        <v>0</v>
      </c>
      <c r="S28" s="244">
        <f t="shared" si="6"/>
        <v>0</v>
      </c>
      <c r="T28" s="244">
        <f t="shared" si="6"/>
        <v>0</v>
      </c>
      <c r="U28" s="244">
        <f t="shared" si="6"/>
        <v>0</v>
      </c>
      <c r="V28" s="244">
        <f t="shared" si="6"/>
        <v>0</v>
      </c>
      <c r="W28" s="244">
        <f t="shared" si="6"/>
        <v>0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0</v>
      </c>
      <c r="C31" s="212">
        <v>0</v>
      </c>
      <c r="D31" s="212">
        <v>0</v>
      </c>
      <c r="E31" s="212">
        <v>0</v>
      </c>
      <c r="F31" s="212">
        <v>0</v>
      </c>
      <c r="G31" s="212">
        <v>0</v>
      </c>
      <c r="H31" s="212">
        <v>0</v>
      </c>
      <c r="I31" s="212">
        <v>0</v>
      </c>
      <c r="J31" s="212">
        <v>0</v>
      </c>
      <c r="K31" s="212">
        <v>0</v>
      </c>
      <c r="L31" s="212">
        <v>0</v>
      </c>
      <c r="M31" s="212">
        <v>0</v>
      </c>
      <c r="N31" s="212">
        <v>0</v>
      </c>
      <c r="O31" s="212">
        <v>0</v>
      </c>
      <c r="P31" s="212">
        <v>0</v>
      </c>
      <c r="Q31" s="212">
        <v>0</v>
      </c>
      <c r="R31" s="212">
        <v>0</v>
      </c>
      <c r="S31" s="212">
        <v>0</v>
      </c>
      <c r="T31" s="212">
        <v>0</v>
      </c>
      <c r="U31" s="212">
        <v>0</v>
      </c>
      <c r="V31" s="212">
        <v>0</v>
      </c>
      <c r="W31" s="212">
        <v>0</v>
      </c>
      <c r="DA31" s="109" t="s">
        <v>1421</v>
      </c>
    </row>
    <row r="32" spans="1:105" ht="12" customHeight="1" x14ac:dyDescent="0.25">
      <c r="A32" s="24" t="s">
        <v>30</v>
      </c>
      <c r="B32" s="215">
        <v>0</v>
      </c>
      <c r="C32" s="215">
        <v>0</v>
      </c>
      <c r="D32" s="215">
        <v>0</v>
      </c>
      <c r="E32" s="215">
        <v>0</v>
      </c>
      <c r="F32" s="215">
        <v>0</v>
      </c>
      <c r="G32" s="215">
        <v>0</v>
      </c>
      <c r="H32" s="215">
        <v>0</v>
      </c>
      <c r="I32" s="215">
        <v>0</v>
      </c>
      <c r="J32" s="215">
        <v>0</v>
      </c>
      <c r="K32" s="215">
        <v>0</v>
      </c>
      <c r="L32" s="215">
        <v>0</v>
      </c>
      <c r="M32" s="215">
        <v>0</v>
      </c>
      <c r="N32" s="215">
        <v>0</v>
      </c>
      <c r="O32" s="215">
        <v>0</v>
      </c>
      <c r="P32" s="215">
        <v>0</v>
      </c>
      <c r="Q32" s="215">
        <v>0</v>
      </c>
      <c r="R32" s="215">
        <v>0</v>
      </c>
      <c r="S32" s="215">
        <v>0</v>
      </c>
      <c r="T32" s="215">
        <v>0</v>
      </c>
      <c r="U32" s="215">
        <v>0</v>
      </c>
      <c r="V32" s="215">
        <v>0</v>
      </c>
      <c r="W32" s="215">
        <v>0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0</v>
      </c>
      <c r="C33" s="206">
        <f t="shared" si="7"/>
        <v>0</v>
      </c>
      <c r="D33" s="206">
        <f t="shared" si="7"/>
        <v>0</v>
      </c>
      <c r="E33" s="206">
        <f t="shared" si="7"/>
        <v>0</v>
      </c>
      <c r="F33" s="206">
        <f t="shared" si="7"/>
        <v>0</v>
      </c>
      <c r="G33" s="206">
        <f t="shared" si="7"/>
        <v>0</v>
      </c>
      <c r="H33" s="206">
        <f t="shared" si="7"/>
        <v>0</v>
      </c>
      <c r="I33" s="206">
        <f t="shared" si="7"/>
        <v>0</v>
      </c>
      <c r="J33" s="206">
        <f t="shared" si="7"/>
        <v>0</v>
      </c>
      <c r="K33" s="206">
        <f t="shared" si="7"/>
        <v>0</v>
      </c>
      <c r="L33" s="206">
        <f t="shared" si="7"/>
        <v>0</v>
      </c>
      <c r="M33" s="206">
        <f t="shared" si="7"/>
        <v>0</v>
      </c>
      <c r="N33" s="206">
        <f t="shared" si="7"/>
        <v>0</v>
      </c>
      <c r="O33" s="206">
        <f t="shared" si="7"/>
        <v>0</v>
      </c>
      <c r="P33" s="206">
        <f t="shared" si="7"/>
        <v>0</v>
      </c>
      <c r="Q33" s="206">
        <f t="shared" si="7"/>
        <v>0</v>
      </c>
      <c r="R33" s="206">
        <f t="shared" si="7"/>
        <v>0</v>
      </c>
      <c r="S33" s="206">
        <f t="shared" si="7"/>
        <v>0</v>
      </c>
      <c r="T33" s="206">
        <f t="shared" si="7"/>
        <v>0</v>
      </c>
      <c r="U33" s="206">
        <f t="shared" si="7"/>
        <v>0</v>
      </c>
      <c r="V33" s="206">
        <f t="shared" si="7"/>
        <v>0</v>
      </c>
      <c r="W33" s="206">
        <f t="shared" si="7"/>
        <v>0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1424</v>
      </c>
    </row>
    <row r="36" spans="1:105" ht="12" customHeight="1" x14ac:dyDescent="0.25">
      <c r="A36" s="18" t="s">
        <v>69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1425</v>
      </c>
    </row>
    <row r="37" spans="1:105" ht="12" customHeight="1" x14ac:dyDescent="0.25">
      <c r="A37" s="18" t="s">
        <v>70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0</v>
      </c>
      <c r="C39" s="206">
        <f t="shared" si="8"/>
        <v>0</v>
      </c>
      <c r="D39" s="206">
        <f t="shared" si="8"/>
        <v>0</v>
      </c>
      <c r="E39" s="206">
        <f t="shared" si="8"/>
        <v>0</v>
      </c>
      <c r="F39" s="206">
        <f t="shared" si="8"/>
        <v>0</v>
      </c>
      <c r="G39" s="206">
        <f t="shared" si="8"/>
        <v>0</v>
      </c>
      <c r="H39" s="206">
        <f t="shared" si="8"/>
        <v>0</v>
      </c>
      <c r="I39" s="206">
        <f t="shared" si="8"/>
        <v>0</v>
      </c>
      <c r="J39" s="206">
        <f t="shared" si="8"/>
        <v>0</v>
      </c>
      <c r="K39" s="206">
        <f t="shared" si="8"/>
        <v>0</v>
      </c>
      <c r="L39" s="206">
        <f t="shared" si="8"/>
        <v>0</v>
      </c>
      <c r="M39" s="206">
        <f t="shared" si="8"/>
        <v>0</v>
      </c>
      <c r="N39" s="206">
        <f t="shared" si="8"/>
        <v>0</v>
      </c>
      <c r="O39" s="206">
        <f t="shared" si="8"/>
        <v>0</v>
      </c>
      <c r="P39" s="206">
        <f t="shared" si="8"/>
        <v>0</v>
      </c>
      <c r="Q39" s="206">
        <f t="shared" si="8"/>
        <v>0</v>
      </c>
      <c r="R39" s="206">
        <f t="shared" si="8"/>
        <v>0</v>
      </c>
      <c r="S39" s="206">
        <f t="shared" si="8"/>
        <v>0</v>
      </c>
      <c r="T39" s="206">
        <f t="shared" si="8"/>
        <v>0</v>
      </c>
      <c r="U39" s="206">
        <f t="shared" si="8"/>
        <v>0</v>
      </c>
      <c r="V39" s="206">
        <f t="shared" si="8"/>
        <v>0</v>
      </c>
      <c r="W39" s="206">
        <f t="shared" si="8"/>
        <v>0</v>
      </c>
      <c r="DA39" s="71"/>
    </row>
    <row r="40" spans="1:105" ht="12" customHeight="1" x14ac:dyDescent="0.25">
      <c r="A40" s="18" t="s">
        <v>72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</v>
      </c>
      <c r="C42" s="206">
        <f t="shared" si="9"/>
        <v>0</v>
      </c>
      <c r="D42" s="206">
        <f t="shared" si="9"/>
        <v>0</v>
      </c>
      <c r="E42" s="206">
        <f t="shared" si="9"/>
        <v>0</v>
      </c>
      <c r="F42" s="206">
        <f t="shared" si="9"/>
        <v>0</v>
      </c>
      <c r="G42" s="206">
        <f t="shared" si="9"/>
        <v>0</v>
      </c>
      <c r="H42" s="206">
        <f t="shared" si="9"/>
        <v>0</v>
      </c>
      <c r="I42" s="206">
        <f t="shared" si="9"/>
        <v>0</v>
      </c>
      <c r="J42" s="206">
        <f t="shared" si="9"/>
        <v>0</v>
      </c>
      <c r="K42" s="206">
        <f t="shared" si="9"/>
        <v>0</v>
      </c>
      <c r="L42" s="206">
        <f t="shared" si="9"/>
        <v>0</v>
      </c>
      <c r="M42" s="206">
        <f t="shared" si="9"/>
        <v>0</v>
      </c>
      <c r="N42" s="206">
        <f t="shared" si="9"/>
        <v>0</v>
      </c>
      <c r="O42" s="206">
        <f t="shared" si="9"/>
        <v>0</v>
      </c>
      <c r="P42" s="206">
        <f t="shared" si="9"/>
        <v>0</v>
      </c>
      <c r="Q42" s="206">
        <f t="shared" si="9"/>
        <v>0</v>
      </c>
      <c r="R42" s="206">
        <f t="shared" si="9"/>
        <v>0</v>
      </c>
      <c r="S42" s="206">
        <f t="shared" si="9"/>
        <v>0</v>
      </c>
      <c r="T42" s="206">
        <f t="shared" si="9"/>
        <v>0</v>
      </c>
      <c r="U42" s="206">
        <f t="shared" si="9"/>
        <v>0</v>
      </c>
      <c r="V42" s="206">
        <f t="shared" si="9"/>
        <v>0</v>
      </c>
      <c r="W42" s="206">
        <f t="shared" si="9"/>
        <v>0</v>
      </c>
      <c r="DA42" s="71"/>
    </row>
    <row r="43" spans="1:105" ht="12" customHeight="1" x14ac:dyDescent="0.25">
      <c r="A43" s="18" t="s">
        <v>73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1436</v>
      </c>
    </row>
    <row r="50" spans="1:105" ht="12" customHeight="1" x14ac:dyDescent="0.25">
      <c r="A50" s="21" t="s">
        <v>38</v>
      </c>
      <c r="B50" s="209">
        <v>0</v>
      </c>
      <c r="C50" s="209">
        <v>0</v>
      </c>
      <c r="D50" s="209">
        <v>0</v>
      </c>
      <c r="E50" s="209">
        <v>0</v>
      </c>
      <c r="F50" s="209">
        <v>0</v>
      </c>
      <c r="G50" s="209">
        <v>0</v>
      </c>
      <c r="H50" s="209">
        <v>0</v>
      </c>
      <c r="I50" s="209">
        <v>0</v>
      </c>
      <c r="J50" s="209">
        <v>0</v>
      </c>
      <c r="K50" s="209">
        <v>0</v>
      </c>
      <c r="L50" s="209">
        <v>0</v>
      </c>
      <c r="M50" s="209">
        <v>0</v>
      </c>
      <c r="N50" s="209">
        <v>0</v>
      </c>
      <c r="O50" s="209">
        <v>0</v>
      </c>
      <c r="P50" s="209">
        <v>0</v>
      </c>
      <c r="Q50" s="209">
        <v>0</v>
      </c>
      <c r="R50" s="209">
        <v>0</v>
      </c>
      <c r="S50" s="209">
        <v>0</v>
      </c>
      <c r="T50" s="209">
        <v>0</v>
      </c>
      <c r="U50" s="209">
        <v>0</v>
      </c>
      <c r="V50" s="209">
        <v>0</v>
      </c>
      <c r="W50" s="209">
        <v>0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0</v>
      </c>
      <c r="C51" s="286">
        <f t="shared" si="10"/>
        <v>0</v>
      </c>
      <c r="D51" s="286">
        <f t="shared" si="10"/>
        <v>0</v>
      </c>
      <c r="E51" s="286">
        <f t="shared" si="10"/>
        <v>0</v>
      </c>
      <c r="F51" s="286">
        <f t="shared" si="10"/>
        <v>0</v>
      </c>
      <c r="G51" s="286">
        <f t="shared" si="10"/>
        <v>0</v>
      </c>
      <c r="H51" s="286">
        <f t="shared" si="10"/>
        <v>0</v>
      </c>
      <c r="I51" s="286">
        <f t="shared" si="10"/>
        <v>0</v>
      </c>
      <c r="J51" s="286">
        <f t="shared" si="10"/>
        <v>0</v>
      </c>
      <c r="K51" s="286">
        <f t="shared" si="10"/>
        <v>0</v>
      </c>
      <c r="L51" s="286">
        <f t="shared" si="10"/>
        <v>0</v>
      </c>
      <c r="M51" s="286">
        <f t="shared" si="10"/>
        <v>0</v>
      </c>
      <c r="N51" s="286">
        <f t="shared" si="10"/>
        <v>0</v>
      </c>
      <c r="O51" s="286">
        <f t="shared" si="10"/>
        <v>0</v>
      </c>
      <c r="P51" s="286">
        <f t="shared" si="10"/>
        <v>0</v>
      </c>
      <c r="Q51" s="286">
        <f t="shared" si="10"/>
        <v>0</v>
      </c>
      <c r="R51" s="286">
        <f t="shared" si="10"/>
        <v>0</v>
      </c>
      <c r="S51" s="286">
        <f t="shared" si="10"/>
        <v>0</v>
      </c>
      <c r="T51" s="286">
        <f t="shared" si="10"/>
        <v>0</v>
      </c>
      <c r="U51" s="286">
        <f t="shared" si="10"/>
        <v>0</v>
      </c>
      <c r="V51" s="286">
        <f t="shared" si="10"/>
        <v>0</v>
      </c>
      <c r="W51" s="286">
        <f t="shared" si="10"/>
        <v>0</v>
      </c>
      <c r="DA51" s="118"/>
    </row>
    <row r="52" spans="1:105" ht="12" customHeight="1" x14ac:dyDescent="0.25">
      <c r="A52" s="51" t="s">
        <v>49</v>
      </c>
      <c r="B52" s="243">
        <f>NMM_fec!B5</f>
        <v>0</v>
      </c>
      <c r="C52" s="243">
        <f>NMM_fec!C5</f>
        <v>0</v>
      </c>
      <c r="D52" s="243">
        <f>NMM_fec!D5</f>
        <v>0</v>
      </c>
      <c r="E52" s="243">
        <f>NMM_fec!E5</f>
        <v>0</v>
      </c>
      <c r="F52" s="243">
        <f>NMM_fec!F5</f>
        <v>0</v>
      </c>
      <c r="G52" s="243">
        <f>NMM_fec!G5</f>
        <v>0</v>
      </c>
      <c r="H52" s="243">
        <f>NMM_fec!H5</f>
        <v>0</v>
      </c>
      <c r="I52" s="243">
        <f>NMM_fec!I5</f>
        <v>0</v>
      </c>
      <c r="J52" s="243">
        <f>NMM_fec!J5</f>
        <v>0</v>
      </c>
      <c r="K52" s="243">
        <f>NMM_fec!K5</f>
        <v>0</v>
      </c>
      <c r="L52" s="243">
        <f>NMM_fec!L5</f>
        <v>0</v>
      </c>
      <c r="M52" s="243">
        <f>NMM_fec!M5</f>
        <v>0</v>
      </c>
      <c r="N52" s="243">
        <f>NMM_fec!N5</f>
        <v>0</v>
      </c>
      <c r="O52" s="243">
        <f>NMM_fec!O5</f>
        <v>0</v>
      </c>
      <c r="P52" s="243">
        <f>NMM_fec!P5</f>
        <v>0</v>
      </c>
      <c r="Q52" s="243">
        <f>NMM_fec!Q5</f>
        <v>0</v>
      </c>
      <c r="R52" s="243">
        <f>NMM_fec!R5</f>
        <v>0</v>
      </c>
      <c r="S52" s="243">
        <f>NMM_fec!S5</f>
        <v>0</v>
      </c>
      <c r="T52" s="243">
        <f>NMM_fec!T5</f>
        <v>0</v>
      </c>
      <c r="U52" s="243">
        <f>NMM_fec!U5</f>
        <v>0</v>
      </c>
      <c r="V52" s="243">
        <f>NMM_fec!V5</f>
        <v>0</v>
      </c>
      <c r="W52" s="243">
        <f>NMM_fec!W5</f>
        <v>0</v>
      </c>
      <c r="DA52" s="83"/>
    </row>
    <row r="53" spans="1:105" ht="12" customHeight="1" x14ac:dyDescent="0.25">
      <c r="A53" s="99" t="s">
        <v>50</v>
      </c>
      <c r="B53" s="284">
        <f>NMM_fec!B48</f>
        <v>0</v>
      </c>
      <c r="C53" s="284">
        <f>NMM_fec!C48</f>
        <v>0</v>
      </c>
      <c r="D53" s="284">
        <f>NMM_fec!D48</f>
        <v>0</v>
      </c>
      <c r="E53" s="284">
        <f>NMM_fec!E48</f>
        <v>0</v>
      </c>
      <c r="F53" s="284">
        <f>NMM_fec!F48</f>
        <v>0</v>
      </c>
      <c r="G53" s="284">
        <f>NMM_fec!G48</f>
        <v>0</v>
      </c>
      <c r="H53" s="284">
        <f>NMM_fec!H48</f>
        <v>0</v>
      </c>
      <c r="I53" s="284">
        <f>NMM_fec!I48</f>
        <v>0</v>
      </c>
      <c r="J53" s="284">
        <f>NMM_fec!J48</f>
        <v>0</v>
      </c>
      <c r="K53" s="284">
        <f>NMM_fec!K48</f>
        <v>0</v>
      </c>
      <c r="L53" s="284">
        <f>NMM_fec!L48</f>
        <v>0</v>
      </c>
      <c r="M53" s="284">
        <f>NMM_fec!M48</f>
        <v>0</v>
      </c>
      <c r="N53" s="284">
        <f>NMM_fec!N48</f>
        <v>0</v>
      </c>
      <c r="O53" s="284">
        <f>NMM_fec!O48</f>
        <v>0</v>
      </c>
      <c r="P53" s="284">
        <f>NMM_fec!P48</f>
        <v>0</v>
      </c>
      <c r="Q53" s="284">
        <f>NMM_fec!Q48</f>
        <v>0</v>
      </c>
      <c r="R53" s="284">
        <f>NMM_fec!R48</f>
        <v>0</v>
      </c>
      <c r="S53" s="284">
        <f>NMM_fec!S48</f>
        <v>0</v>
      </c>
      <c r="T53" s="284">
        <f>NMM_fec!T48</f>
        <v>0</v>
      </c>
      <c r="U53" s="284">
        <f>NMM_fec!U48</f>
        <v>0</v>
      </c>
      <c r="V53" s="284">
        <f>NMM_fec!V48</f>
        <v>0</v>
      </c>
      <c r="W53" s="284">
        <f>NMM_fec!W48</f>
        <v>0</v>
      </c>
      <c r="DA53" s="94"/>
    </row>
    <row r="54" spans="1:105" ht="12" customHeight="1" x14ac:dyDescent="0.25">
      <c r="A54" s="52" t="s">
        <v>51</v>
      </c>
      <c r="B54" s="244">
        <f>NMM_fec!B99</f>
        <v>0</v>
      </c>
      <c r="C54" s="244">
        <f>NMM_fec!C99</f>
        <v>0</v>
      </c>
      <c r="D54" s="244">
        <f>NMM_fec!D99</f>
        <v>0</v>
      </c>
      <c r="E54" s="244">
        <f>NMM_fec!E99</f>
        <v>0</v>
      </c>
      <c r="F54" s="244">
        <f>NMM_fec!F99</f>
        <v>0</v>
      </c>
      <c r="G54" s="244">
        <f>NMM_fec!G99</f>
        <v>0</v>
      </c>
      <c r="H54" s="244">
        <f>NMM_fec!H99</f>
        <v>0</v>
      </c>
      <c r="I54" s="244">
        <f>NMM_fec!I99</f>
        <v>0</v>
      </c>
      <c r="J54" s="244">
        <f>NMM_fec!J99</f>
        <v>0</v>
      </c>
      <c r="K54" s="244">
        <f>NMM_fec!K99</f>
        <v>0</v>
      </c>
      <c r="L54" s="244">
        <f>NMM_fec!L99</f>
        <v>0</v>
      </c>
      <c r="M54" s="244">
        <f>NMM_fec!M99</f>
        <v>0</v>
      </c>
      <c r="N54" s="244">
        <f>NMM_fec!N99</f>
        <v>0</v>
      </c>
      <c r="O54" s="244">
        <f>NMM_fec!O99</f>
        <v>0</v>
      </c>
      <c r="P54" s="244">
        <f>NMM_fec!P99</f>
        <v>0</v>
      </c>
      <c r="Q54" s="244">
        <f>NMM_fec!Q99</f>
        <v>0</v>
      </c>
      <c r="R54" s="244">
        <f>NMM_fec!R99</f>
        <v>0</v>
      </c>
      <c r="S54" s="244">
        <f>NMM_fec!S99</f>
        <v>0</v>
      </c>
      <c r="T54" s="244">
        <f>NMM_fec!T99</f>
        <v>0</v>
      </c>
      <c r="U54" s="244">
        <f>NMM_fec!U99</f>
        <v>0</v>
      </c>
      <c r="V54" s="244">
        <f>NMM_fec!V99</f>
        <v>0</v>
      </c>
      <c r="W54" s="244">
        <f>NMM_fec!W99</f>
        <v>0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0</v>
      </c>
      <c r="C56" s="205">
        <f t="shared" si="11"/>
        <v>0</v>
      </c>
      <c r="D56" s="205">
        <f t="shared" si="11"/>
        <v>0</v>
      </c>
      <c r="E56" s="205">
        <f t="shared" si="11"/>
        <v>0</v>
      </c>
      <c r="F56" s="205">
        <f t="shared" si="11"/>
        <v>0</v>
      </c>
      <c r="G56" s="205">
        <f t="shared" si="11"/>
        <v>0</v>
      </c>
      <c r="H56" s="205">
        <f t="shared" si="11"/>
        <v>0</v>
      </c>
      <c r="I56" s="205">
        <f t="shared" si="11"/>
        <v>0</v>
      </c>
      <c r="J56" s="205">
        <f t="shared" si="11"/>
        <v>0</v>
      </c>
      <c r="K56" s="205">
        <f t="shared" si="11"/>
        <v>0</v>
      </c>
      <c r="L56" s="205">
        <f t="shared" si="11"/>
        <v>0</v>
      </c>
      <c r="M56" s="205">
        <f t="shared" si="11"/>
        <v>0</v>
      </c>
      <c r="N56" s="205">
        <f t="shared" si="11"/>
        <v>0</v>
      </c>
      <c r="O56" s="205">
        <f t="shared" si="11"/>
        <v>0</v>
      </c>
      <c r="P56" s="205">
        <f t="shared" si="11"/>
        <v>0</v>
      </c>
      <c r="Q56" s="205">
        <f t="shared" si="11"/>
        <v>0</v>
      </c>
      <c r="R56" s="205">
        <f t="shared" si="11"/>
        <v>0</v>
      </c>
      <c r="S56" s="205">
        <f t="shared" si="11"/>
        <v>0</v>
      </c>
      <c r="T56" s="205">
        <f t="shared" si="11"/>
        <v>0</v>
      </c>
      <c r="U56" s="205">
        <f t="shared" si="11"/>
        <v>0</v>
      </c>
      <c r="V56" s="205">
        <f t="shared" si="11"/>
        <v>0</v>
      </c>
      <c r="W56" s="205">
        <f t="shared" si="11"/>
        <v>0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0</v>
      </c>
      <c r="C57" s="215">
        <f>(NMM_emi!C5-NMM_emi!C46)+(NMM_emi!C48-NMM_emi!C97)+(NMM_emi!C99-NMM_emi!C128)</f>
        <v>0</v>
      </c>
      <c r="D57" s="215">
        <f>(NMM_emi!D5-NMM_emi!D46)+(NMM_emi!D48-NMM_emi!D97)+(NMM_emi!D99-NMM_emi!D128)</f>
        <v>0</v>
      </c>
      <c r="E57" s="215">
        <f>(NMM_emi!E5-NMM_emi!E46)+(NMM_emi!E48-NMM_emi!E97)+(NMM_emi!E99-NMM_emi!E128)</f>
        <v>0</v>
      </c>
      <c r="F57" s="215">
        <f>(NMM_emi!F5-NMM_emi!F46)+(NMM_emi!F48-NMM_emi!F97)+(NMM_emi!F99-NMM_emi!F128)</f>
        <v>0</v>
      </c>
      <c r="G57" s="215">
        <f>(NMM_emi!G5-NMM_emi!G46)+(NMM_emi!G48-NMM_emi!G97)+(NMM_emi!G99-NMM_emi!G128)</f>
        <v>0</v>
      </c>
      <c r="H57" s="215">
        <f>(NMM_emi!H5-NMM_emi!H46)+(NMM_emi!H48-NMM_emi!H97)+(NMM_emi!H99-NMM_emi!H128)</f>
        <v>0</v>
      </c>
      <c r="I57" s="215">
        <f>(NMM_emi!I5-NMM_emi!I46)+(NMM_emi!I48-NMM_emi!I97)+(NMM_emi!I99-NMM_emi!I128)</f>
        <v>0</v>
      </c>
      <c r="J57" s="215">
        <f>(NMM_emi!J5-NMM_emi!J46)+(NMM_emi!J48-NMM_emi!J97)+(NMM_emi!J99-NMM_emi!J128)</f>
        <v>0</v>
      </c>
      <c r="K57" s="215">
        <f>(NMM_emi!K5-NMM_emi!K46)+(NMM_emi!K48-NMM_emi!K97)+(NMM_emi!K99-NMM_emi!K128)</f>
        <v>0</v>
      </c>
      <c r="L57" s="215">
        <f>(NMM_emi!L5-NMM_emi!L46)+(NMM_emi!L48-NMM_emi!L97)+(NMM_emi!L99-NMM_emi!L128)</f>
        <v>0</v>
      </c>
      <c r="M57" s="215">
        <f>(NMM_emi!M5-NMM_emi!M46)+(NMM_emi!M48-NMM_emi!M97)+(NMM_emi!M99-NMM_emi!M128)</f>
        <v>0</v>
      </c>
      <c r="N57" s="215">
        <f>(NMM_emi!N5-NMM_emi!N46)+(NMM_emi!N48-NMM_emi!N97)+(NMM_emi!N99-NMM_emi!N128)</f>
        <v>0</v>
      </c>
      <c r="O57" s="215">
        <f>(NMM_emi!O5-NMM_emi!O46)+(NMM_emi!O48-NMM_emi!O97)+(NMM_emi!O99-NMM_emi!O128)</f>
        <v>0</v>
      </c>
      <c r="P57" s="215">
        <f>(NMM_emi!P5-NMM_emi!P46)+(NMM_emi!P48-NMM_emi!P97)+(NMM_emi!P99-NMM_emi!P128)</f>
        <v>0</v>
      </c>
      <c r="Q57" s="215">
        <f>(NMM_emi!Q5-NMM_emi!Q46)+(NMM_emi!Q48-NMM_emi!Q97)+(NMM_emi!Q99-NMM_emi!Q128)</f>
        <v>0</v>
      </c>
      <c r="R57" s="215">
        <f>(NMM_emi!R5-NMM_emi!R46)+(NMM_emi!R48-NMM_emi!R97)+(NMM_emi!R99-NMM_emi!R128)</f>
        <v>0</v>
      </c>
      <c r="S57" s="215">
        <f>(NMM_emi!S5-NMM_emi!S46)+(NMM_emi!S48-NMM_emi!S97)+(NMM_emi!S99-NMM_emi!S128)</f>
        <v>0</v>
      </c>
      <c r="T57" s="215">
        <f>(NMM_emi!T5-NMM_emi!T46)+(NMM_emi!T48-NMM_emi!T97)+(NMM_emi!T99-NMM_emi!T128)</f>
        <v>0</v>
      </c>
      <c r="U57" s="215">
        <f>(NMM_emi!U5-NMM_emi!U46)+(NMM_emi!U48-NMM_emi!U97)+(NMM_emi!U99-NMM_emi!U128)</f>
        <v>0</v>
      </c>
      <c r="V57" s="215">
        <f>(NMM_emi!V5-NMM_emi!V46)+(NMM_emi!V48-NMM_emi!V97)+(NMM_emi!V99-NMM_emi!V128)</f>
        <v>0</v>
      </c>
      <c r="W57" s="215">
        <f>(NMM_emi!W5-NMM_emi!W46)+(NMM_emi!W48-NMM_emi!W97)+(NMM_emi!W99-NMM_emi!W128)</f>
        <v>0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0</v>
      </c>
      <c r="C58" s="206">
        <f>NMM_emi!C46+NMM_emi!C97+NMM_emi!C128</f>
        <v>0</v>
      </c>
      <c r="D58" s="206">
        <f>NMM_emi!D46+NMM_emi!D97+NMM_emi!D128</f>
        <v>0</v>
      </c>
      <c r="E58" s="206">
        <f>NMM_emi!E46+NMM_emi!E97+NMM_emi!E128</f>
        <v>0</v>
      </c>
      <c r="F58" s="206">
        <f>NMM_emi!F46+NMM_emi!F97+NMM_emi!F128</f>
        <v>0</v>
      </c>
      <c r="G58" s="206">
        <f>NMM_emi!G46+NMM_emi!G97+NMM_emi!G128</f>
        <v>0</v>
      </c>
      <c r="H58" s="206">
        <f>NMM_emi!H46+NMM_emi!H97+NMM_emi!H128</f>
        <v>0</v>
      </c>
      <c r="I58" s="206">
        <f>NMM_emi!I46+NMM_emi!I97+NMM_emi!I128</f>
        <v>0</v>
      </c>
      <c r="J58" s="206">
        <f>NMM_emi!J46+NMM_emi!J97+NMM_emi!J128</f>
        <v>0</v>
      </c>
      <c r="K58" s="206">
        <f>NMM_emi!K46+NMM_emi!K97+NMM_emi!K128</f>
        <v>0</v>
      </c>
      <c r="L58" s="206">
        <f>NMM_emi!L46+NMM_emi!L97+NMM_emi!L128</f>
        <v>0</v>
      </c>
      <c r="M58" s="206">
        <f>NMM_emi!M46+NMM_emi!M97+NMM_emi!M128</f>
        <v>0</v>
      </c>
      <c r="N58" s="206">
        <f>NMM_emi!N46+NMM_emi!N97+NMM_emi!N128</f>
        <v>0</v>
      </c>
      <c r="O58" s="206">
        <f>NMM_emi!O46+NMM_emi!O97+NMM_emi!O128</f>
        <v>0</v>
      </c>
      <c r="P58" s="206">
        <f>NMM_emi!P46+NMM_emi!P97+NMM_emi!P128</f>
        <v>0</v>
      </c>
      <c r="Q58" s="206">
        <f>NMM_emi!Q46+NMM_emi!Q97+NMM_emi!Q128</f>
        <v>0</v>
      </c>
      <c r="R58" s="206">
        <f>NMM_emi!R46+NMM_emi!R97+NMM_emi!R128</f>
        <v>0</v>
      </c>
      <c r="S58" s="206">
        <f>NMM_emi!S46+NMM_emi!S97+NMM_emi!S128</f>
        <v>0</v>
      </c>
      <c r="T58" s="206">
        <f>NMM_emi!T46+NMM_emi!T97+NMM_emi!T128</f>
        <v>0</v>
      </c>
      <c r="U58" s="206">
        <f>NMM_emi!U46+NMM_emi!U97+NMM_emi!U128</f>
        <v>0</v>
      </c>
      <c r="V58" s="206">
        <f>NMM_emi!V46+NMM_emi!V97+NMM_emi!V128</f>
        <v>0</v>
      </c>
      <c r="W58" s="206">
        <f>NMM_emi!W46+NMM_emi!W97+NMM_emi!W128</f>
        <v>0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0</v>
      </c>
      <c r="C59" s="212">
        <f t="shared" si="12"/>
        <v>0</v>
      </c>
      <c r="D59" s="212">
        <f t="shared" si="12"/>
        <v>0</v>
      </c>
      <c r="E59" s="212">
        <f t="shared" si="12"/>
        <v>0</v>
      </c>
      <c r="F59" s="212">
        <f t="shared" si="12"/>
        <v>0</v>
      </c>
      <c r="G59" s="212">
        <f t="shared" si="12"/>
        <v>0</v>
      </c>
      <c r="H59" s="212">
        <f t="shared" si="12"/>
        <v>0</v>
      </c>
      <c r="I59" s="212">
        <f t="shared" si="12"/>
        <v>0</v>
      </c>
      <c r="J59" s="212">
        <f t="shared" si="12"/>
        <v>0</v>
      </c>
      <c r="K59" s="212">
        <f t="shared" si="12"/>
        <v>0</v>
      </c>
      <c r="L59" s="212">
        <f t="shared" si="12"/>
        <v>0</v>
      </c>
      <c r="M59" s="212">
        <f t="shared" si="12"/>
        <v>0</v>
      </c>
      <c r="N59" s="212">
        <f t="shared" si="12"/>
        <v>0</v>
      </c>
      <c r="O59" s="212">
        <f t="shared" si="12"/>
        <v>0</v>
      </c>
      <c r="P59" s="212">
        <f t="shared" si="12"/>
        <v>0</v>
      </c>
      <c r="Q59" s="212">
        <f t="shared" si="12"/>
        <v>0</v>
      </c>
      <c r="R59" s="212">
        <f t="shared" si="12"/>
        <v>0</v>
      </c>
      <c r="S59" s="212">
        <f t="shared" si="12"/>
        <v>0</v>
      </c>
      <c r="T59" s="212">
        <f t="shared" si="12"/>
        <v>0</v>
      </c>
      <c r="U59" s="212">
        <f t="shared" si="12"/>
        <v>0</v>
      </c>
      <c r="V59" s="212">
        <f t="shared" si="12"/>
        <v>0</v>
      </c>
      <c r="W59" s="212">
        <f t="shared" si="12"/>
        <v>0</v>
      </c>
      <c r="DA59" s="109"/>
    </row>
    <row r="60" spans="1:105" ht="12" customHeight="1" x14ac:dyDescent="0.25">
      <c r="A60" s="51" t="s">
        <v>49</v>
      </c>
      <c r="B60" s="243">
        <f>NMM_emi!B$5</f>
        <v>0</v>
      </c>
      <c r="C60" s="243">
        <f>NMM_emi!C$5</f>
        <v>0</v>
      </c>
      <c r="D60" s="243">
        <f>NMM_emi!D$5</f>
        <v>0</v>
      </c>
      <c r="E60" s="243">
        <f>NMM_emi!E$5</f>
        <v>0</v>
      </c>
      <c r="F60" s="243">
        <f>NMM_emi!F$5</f>
        <v>0</v>
      </c>
      <c r="G60" s="243">
        <f>NMM_emi!G$5</f>
        <v>0</v>
      </c>
      <c r="H60" s="243">
        <f>NMM_emi!H$5</f>
        <v>0</v>
      </c>
      <c r="I60" s="243">
        <f>NMM_emi!I$5</f>
        <v>0</v>
      </c>
      <c r="J60" s="243">
        <f>NMM_emi!J$5</f>
        <v>0</v>
      </c>
      <c r="K60" s="243">
        <f>NMM_emi!K$5</f>
        <v>0</v>
      </c>
      <c r="L60" s="243">
        <f>NMM_emi!L$5</f>
        <v>0</v>
      </c>
      <c r="M60" s="243">
        <f>NMM_emi!M$5</f>
        <v>0</v>
      </c>
      <c r="N60" s="243">
        <f>NMM_emi!N$5</f>
        <v>0</v>
      </c>
      <c r="O60" s="243">
        <f>NMM_emi!O$5</f>
        <v>0</v>
      </c>
      <c r="P60" s="243">
        <f>NMM_emi!P$5</f>
        <v>0</v>
      </c>
      <c r="Q60" s="243">
        <f>NMM_emi!Q$5</f>
        <v>0</v>
      </c>
      <c r="R60" s="243">
        <f>NMM_emi!R$5</f>
        <v>0</v>
      </c>
      <c r="S60" s="243">
        <f>NMM_emi!S$5</f>
        <v>0</v>
      </c>
      <c r="T60" s="243">
        <f>NMM_emi!T$5</f>
        <v>0</v>
      </c>
      <c r="U60" s="243">
        <f>NMM_emi!U$5</f>
        <v>0</v>
      </c>
      <c r="V60" s="243">
        <f>NMM_emi!V$5</f>
        <v>0</v>
      </c>
      <c r="W60" s="243">
        <f>NMM_emi!W$5</f>
        <v>0</v>
      </c>
      <c r="DA60" s="83"/>
    </row>
    <row r="61" spans="1:105" ht="12" customHeight="1" x14ac:dyDescent="0.25">
      <c r="A61" s="99" t="s">
        <v>50</v>
      </c>
      <c r="B61" s="284">
        <f>NMM_emi!B$48</f>
        <v>0</v>
      </c>
      <c r="C61" s="284">
        <f>NMM_emi!C$48</f>
        <v>0</v>
      </c>
      <c r="D61" s="284">
        <f>NMM_emi!D$48</f>
        <v>0</v>
      </c>
      <c r="E61" s="284">
        <f>NMM_emi!E$48</f>
        <v>0</v>
      </c>
      <c r="F61" s="284">
        <f>NMM_emi!F$48</f>
        <v>0</v>
      </c>
      <c r="G61" s="284">
        <f>NMM_emi!G$48</f>
        <v>0</v>
      </c>
      <c r="H61" s="284">
        <f>NMM_emi!H$48</f>
        <v>0</v>
      </c>
      <c r="I61" s="284">
        <f>NMM_emi!I$48</f>
        <v>0</v>
      </c>
      <c r="J61" s="284">
        <f>NMM_emi!J$48</f>
        <v>0</v>
      </c>
      <c r="K61" s="284">
        <f>NMM_emi!K$48</f>
        <v>0</v>
      </c>
      <c r="L61" s="284">
        <f>NMM_emi!L$48</f>
        <v>0</v>
      </c>
      <c r="M61" s="284">
        <f>NMM_emi!M$48</f>
        <v>0</v>
      </c>
      <c r="N61" s="284">
        <f>NMM_emi!N$48</f>
        <v>0</v>
      </c>
      <c r="O61" s="284">
        <f>NMM_emi!O$48</f>
        <v>0</v>
      </c>
      <c r="P61" s="284">
        <f>NMM_emi!P$48</f>
        <v>0</v>
      </c>
      <c r="Q61" s="284">
        <f>NMM_emi!Q$48</f>
        <v>0</v>
      </c>
      <c r="R61" s="284">
        <f>NMM_emi!R$48</f>
        <v>0</v>
      </c>
      <c r="S61" s="284">
        <f>NMM_emi!S$48</f>
        <v>0</v>
      </c>
      <c r="T61" s="284">
        <f>NMM_emi!T$48</f>
        <v>0</v>
      </c>
      <c r="U61" s="284">
        <f>NMM_emi!U$48</f>
        <v>0</v>
      </c>
      <c r="V61" s="284">
        <f>NMM_emi!V$48</f>
        <v>0</v>
      </c>
      <c r="W61" s="284">
        <f>NMM_emi!W$48</f>
        <v>0</v>
      </c>
      <c r="DA61" s="94"/>
    </row>
    <row r="62" spans="1:105" ht="12" customHeight="1" x14ac:dyDescent="0.25">
      <c r="A62" s="52" t="s">
        <v>51</v>
      </c>
      <c r="B62" s="244">
        <f>NMM_emi!B$99</f>
        <v>0</v>
      </c>
      <c r="C62" s="244">
        <f>NMM_emi!C$99</f>
        <v>0</v>
      </c>
      <c r="D62" s="244">
        <f>NMM_emi!D$99</f>
        <v>0</v>
      </c>
      <c r="E62" s="244">
        <f>NMM_emi!E$99</f>
        <v>0</v>
      </c>
      <c r="F62" s="244">
        <f>NMM_emi!F$99</f>
        <v>0</v>
      </c>
      <c r="G62" s="244">
        <f>NMM_emi!G$99</f>
        <v>0</v>
      </c>
      <c r="H62" s="244">
        <f>NMM_emi!H$99</f>
        <v>0</v>
      </c>
      <c r="I62" s="244">
        <f>NMM_emi!I$99</f>
        <v>0</v>
      </c>
      <c r="J62" s="244">
        <f>NMM_emi!J$99</f>
        <v>0</v>
      </c>
      <c r="K62" s="244">
        <f>NMM_emi!K$99</f>
        <v>0</v>
      </c>
      <c r="L62" s="244">
        <f>NMM_emi!L$99</f>
        <v>0</v>
      </c>
      <c r="M62" s="244">
        <f>NMM_emi!M$99</f>
        <v>0</v>
      </c>
      <c r="N62" s="244">
        <f>NMM_emi!N$99</f>
        <v>0</v>
      </c>
      <c r="O62" s="244">
        <f>NMM_emi!O$99</f>
        <v>0</v>
      </c>
      <c r="P62" s="244">
        <f>NMM_emi!P$99</f>
        <v>0</v>
      </c>
      <c r="Q62" s="244">
        <f>NMM_emi!Q$99</f>
        <v>0</v>
      </c>
      <c r="R62" s="244">
        <f>NMM_emi!R$99</f>
        <v>0</v>
      </c>
      <c r="S62" s="244">
        <f>NMM_emi!S$99</f>
        <v>0</v>
      </c>
      <c r="T62" s="244">
        <f>NMM_emi!T$99</f>
        <v>0</v>
      </c>
      <c r="U62" s="244">
        <f>NMM_emi!U$99</f>
        <v>0</v>
      </c>
      <c r="V62" s="244">
        <f>NMM_emi!V$99</f>
        <v>0</v>
      </c>
      <c r="W62" s="244">
        <f>NMM_emi!W$99</f>
        <v>0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 t="str">
        <f t="shared" ref="B65:W65" si="13">IF(B$9=0,"",B$4/B$9*1000)</f>
        <v/>
      </c>
      <c r="C65" s="289" t="str">
        <f t="shared" si="13"/>
        <v/>
      </c>
      <c r="D65" s="289" t="str">
        <f t="shared" si="13"/>
        <v/>
      </c>
      <c r="E65" s="289" t="str">
        <f t="shared" si="13"/>
        <v/>
      </c>
      <c r="F65" s="289" t="str">
        <f t="shared" si="13"/>
        <v/>
      </c>
      <c r="G65" s="289" t="str">
        <f t="shared" si="13"/>
        <v/>
      </c>
      <c r="H65" s="289" t="str">
        <f t="shared" si="13"/>
        <v/>
      </c>
      <c r="I65" s="289" t="str">
        <f t="shared" si="13"/>
        <v/>
      </c>
      <c r="J65" s="289" t="str">
        <f t="shared" si="13"/>
        <v/>
      </c>
      <c r="K65" s="289" t="str">
        <f t="shared" si="13"/>
        <v/>
      </c>
      <c r="L65" s="289" t="str">
        <f t="shared" si="13"/>
        <v/>
      </c>
      <c r="M65" s="289" t="str">
        <f t="shared" si="13"/>
        <v/>
      </c>
      <c r="N65" s="289" t="str">
        <f t="shared" si="13"/>
        <v/>
      </c>
      <c r="O65" s="289" t="str">
        <f t="shared" si="13"/>
        <v/>
      </c>
      <c r="P65" s="289" t="str">
        <f t="shared" si="13"/>
        <v/>
      </c>
      <c r="Q65" s="289" t="str">
        <f t="shared" si="13"/>
        <v/>
      </c>
      <c r="R65" s="289" t="str">
        <f t="shared" si="13"/>
        <v/>
      </c>
      <c r="S65" s="289" t="str">
        <f t="shared" si="13"/>
        <v/>
      </c>
      <c r="T65" s="289" t="str">
        <f t="shared" si="13"/>
        <v/>
      </c>
      <c r="U65" s="289" t="str">
        <f t="shared" si="13"/>
        <v/>
      </c>
      <c r="V65" s="289" t="str">
        <f t="shared" si="13"/>
        <v/>
      </c>
      <c r="W65" s="289" t="str">
        <f t="shared" si="13"/>
        <v/>
      </c>
      <c r="DA65" s="83"/>
    </row>
    <row r="66" spans="1:105" ht="12" customHeight="1" x14ac:dyDescent="0.25">
      <c r="A66" s="107" t="s">
        <v>50</v>
      </c>
      <c r="B66" s="290" t="str">
        <f t="shared" ref="B66:W66" si="14">IF(B$10=0,"",B$5/B$10*1000)</f>
        <v/>
      </c>
      <c r="C66" s="290" t="str">
        <f t="shared" si="14"/>
        <v/>
      </c>
      <c r="D66" s="290" t="str">
        <f t="shared" si="14"/>
        <v/>
      </c>
      <c r="E66" s="290" t="str">
        <f t="shared" si="14"/>
        <v/>
      </c>
      <c r="F66" s="290" t="str">
        <f t="shared" si="14"/>
        <v/>
      </c>
      <c r="G66" s="290" t="str">
        <f t="shared" si="14"/>
        <v/>
      </c>
      <c r="H66" s="290" t="str">
        <f t="shared" si="14"/>
        <v/>
      </c>
      <c r="I66" s="290" t="str">
        <f t="shared" si="14"/>
        <v/>
      </c>
      <c r="J66" s="290" t="str">
        <f t="shared" si="14"/>
        <v/>
      </c>
      <c r="K66" s="290" t="str">
        <f t="shared" si="14"/>
        <v/>
      </c>
      <c r="L66" s="290" t="str">
        <f t="shared" si="14"/>
        <v/>
      </c>
      <c r="M66" s="290" t="str">
        <f t="shared" si="14"/>
        <v/>
      </c>
      <c r="N66" s="290" t="str">
        <f t="shared" si="14"/>
        <v/>
      </c>
      <c r="O66" s="290" t="str">
        <f t="shared" si="14"/>
        <v/>
      </c>
      <c r="P66" s="290" t="str">
        <f t="shared" si="14"/>
        <v/>
      </c>
      <c r="Q66" s="290" t="str">
        <f t="shared" si="14"/>
        <v/>
      </c>
      <c r="R66" s="290" t="str">
        <f t="shared" si="14"/>
        <v/>
      </c>
      <c r="S66" s="290" t="str">
        <f t="shared" si="14"/>
        <v/>
      </c>
      <c r="T66" s="290" t="str">
        <f t="shared" si="14"/>
        <v/>
      </c>
      <c r="U66" s="290" t="str">
        <f t="shared" si="14"/>
        <v/>
      </c>
      <c r="V66" s="290" t="str">
        <f t="shared" si="14"/>
        <v/>
      </c>
      <c r="W66" s="290" t="str">
        <f t="shared" si="14"/>
        <v/>
      </c>
      <c r="DA66" s="94"/>
    </row>
    <row r="67" spans="1:105" ht="12" customHeight="1" x14ac:dyDescent="0.25">
      <c r="A67" s="49" t="s">
        <v>58</v>
      </c>
      <c r="B67" s="291" t="str">
        <f t="shared" ref="B67:W67" si="15">IF(B$11=0,"",B$6/B$11*1000)</f>
        <v/>
      </c>
      <c r="C67" s="291" t="str">
        <f t="shared" si="15"/>
        <v/>
      </c>
      <c r="D67" s="291" t="str">
        <f t="shared" si="15"/>
        <v/>
      </c>
      <c r="E67" s="291" t="str">
        <f t="shared" si="15"/>
        <v/>
      </c>
      <c r="F67" s="291" t="str">
        <f t="shared" si="15"/>
        <v/>
      </c>
      <c r="G67" s="291" t="str">
        <f t="shared" si="15"/>
        <v/>
      </c>
      <c r="H67" s="291" t="str">
        <f t="shared" si="15"/>
        <v/>
      </c>
      <c r="I67" s="291" t="str">
        <f t="shared" si="15"/>
        <v/>
      </c>
      <c r="J67" s="291" t="str">
        <f t="shared" si="15"/>
        <v/>
      </c>
      <c r="K67" s="291" t="str">
        <f t="shared" si="15"/>
        <v/>
      </c>
      <c r="L67" s="291" t="str">
        <f t="shared" si="15"/>
        <v/>
      </c>
      <c r="M67" s="291" t="str">
        <f t="shared" si="15"/>
        <v/>
      </c>
      <c r="N67" s="291" t="str">
        <f t="shared" si="15"/>
        <v/>
      </c>
      <c r="O67" s="291" t="str">
        <f t="shared" si="15"/>
        <v/>
      </c>
      <c r="P67" s="291" t="str">
        <f t="shared" si="15"/>
        <v/>
      </c>
      <c r="Q67" s="291" t="str">
        <f t="shared" si="15"/>
        <v/>
      </c>
      <c r="R67" s="291" t="str">
        <f t="shared" si="15"/>
        <v/>
      </c>
      <c r="S67" s="291" t="str">
        <f t="shared" si="15"/>
        <v/>
      </c>
      <c r="T67" s="291" t="str">
        <f t="shared" si="15"/>
        <v/>
      </c>
      <c r="U67" s="291" t="str">
        <f t="shared" si="15"/>
        <v/>
      </c>
      <c r="V67" s="291" t="str">
        <f t="shared" si="15"/>
        <v/>
      </c>
      <c r="W67" s="291" t="str">
        <f t="shared" si="15"/>
        <v/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 t="str">
        <f t="shared" ref="B69:W69" si="16">IF(B$52=0,"",B$52/B$9)</f>
        <v/>
      </c>
      <c r="C69" s="254" t="str">
        <f t="shared" si="16"/>
        <v/>
      </c>
      <c r="D69" s="254" t="str">
        <f t="shared" si="16"/>
        <v/>
      </c>
      <c r="E69" s="254" t="str">
        <f t="shared" si="16"/>
        <v/>
      </c>
      <c r="F69" s="254" t="str">
        <f t="shared" si="16"/>
        <v/>
      </c>
      <c r="G69" s="254" t="str">
        <f t="shared" si="16"/>
        <v/>
      </c>
      <c r="H69" s="254" t="str">
        <f t="shared" si="16"/>
        <v/>
      </c>
      <c r="I69" s="254" t="str">
        <f t="shared" si="16"/>
        <v/>
      </c>
      <c r="J69" s="254" t="str">
        <f t="shared" si="16"/>
        <v/>
      </c>
      <c r="K69" s="254" t="str">
        <f t="shared" si="16"/>
        <v/>
      </c>
      <c r="L69" s="254" t="str">
        <f t="shared" si="16"/>
        <v/>
      </c>
      <c r="M69" s="254" t="str">
        <f t="shared" si="16"/>
        <v/>
      </c>
      <c r="N69" s="254" t="str">
        <f t="shared" si="16"/>
        <v/>
      </c>
      <c r="O69" s="254" t="str">
        <f t="shared" si="16"/>
        <v/>
      </c>
      <c r="P69" s="254" t="str">
        <f t="shared" si="16"/>
        <v/>
      </c>
      <c r="Q69" s="254" t="str">
        <f t="shared" si="16"/>
        <v/>
      </c>
      <c r="R69" s="254" t="str">
        <f t="shared" si="16"/>
        <v/>
      </c>
      <c r="S69" s="254" t="str">
        <f t="shared" si="16"/>
        <v/>
      </c>
      <c r="T69" s="254" t="str">
        <f t="shared" si="16"/>
        <v/>
      </c>
      <c r="U69" s="254" t="str">
        <f t="shared" si="16"/>
        <v/>
      </c>
      <c r="V69" s="254" t="str">
        <f t="shared" si="16"/>
        <v/>
      </c>
      <c r="W69" s="254" t="str">
        <f t="shared" si="16"/>
        <v/>
      </c>
      <c r="DA69" s="83"/>
    </row>
    <row r="70" spans="1:105" ht="12" customHeight="1" x14ac:dyDescent="0.25">
      <c r="A70" s="107" t="s">
        <v>50</v>
      </c>
      <c r="B70" s="293" t="str">
        <f t="shared" ref="B70:W70" si="17">IF(B$53=0,"",B$53/B$10)</f>
        <v/>
      </c>
      <c r="C70" s="293" t="str">
        <f t="shared" si="17"/>
        <v/>
      </c>
      <c r="D70" s="293" t="str">
        <f t="shared" si="17"/>
        <v/>
      </c>
      <c r="E70" s="293" t="str">
        <f t="shared" si="17"/>
        <v/>
      </c>
      <c r="F70" s="293" t="str">
        <f t="shared" si="17"/>
        <v/>
      </c>
      <c r="G70" s="293" t="str">
        <f t="shared" si="17"/>
        <v/>
      </c>
      <c r="H70" s="293" t="str">
        <f t="shared" si="17"/>
        <v/>
      </c>
      <c r="I70" s="293" t="str">
        <f t="shared" si="17"/>
        <v/>
      </c>
      <c r="J70" s="293" t="str">
        <f t="shared" si="17"/>
        <v/>
      </c>
      <c r="K70" s="293" t="str">
        <f t="shared" si="17"/>
        <v/>
      </c>
      <c r="L70" s="293" t="str">
        <f t="shared" si="17"/>
        <v/>
      </c>
      <c r="M70" s="293" t="str">
        <f t="shared" si="17"/>
        <v/>
      </c>
      <c r="N70" s="293" t="str">
        <f t="shared" si="17"/>
        <v/>
      </c>
      <c r="O70" s="293" t="str">
        <f t="shared" si="17"/>
        <v/>
      </c>
      <c r="P70" s="293" t="str">
        <f t="shared" si="17"/>
        <v/>
      </c>
      <c r="Q70" s="293" t="str">
        <f t="shared" si="17"/>
        <v/>
      </c>
      <c r="R70" s="293" t="str">
        <f t="shared" si="17"/>
        <v/>
      </c>
      <c r="S70" s="293" t="str">
        <f t="shared" si="17"/>
        <v/>
      </c>
      <c r="T70" s="293" t="str">
        <f t="shared" si="17"/>
        <v/>
      </c>
      <c r="U70" s="293" t="str">
        <f t="shared" si="17"/>
        <v/>
      </c>
      <c r="V70" s="293" t="str">
        <f t="shared" si="17"/>
        <v/>
      </c>
      <c r="W70" s="293" t="str">
        <f t="shared" si="17"/>
        <v/>
      </c>
      <c r="DA70" s="94"/>
    </row>
    <row r="71" spans="1:105" ht="12" customHeight="1" x14ac:dyDescent="0.25">
      <c r="A71" s="49" t="s">
        <v>51</v>
      </c>
      <c r="B71" s="255" t="str">
        <f t="shared" ref="B71:W71" si="18">IF(B$54=0,"",B$54/B$11)</f>
        <v/>
      </c>
      <c r="C71" s="255" t="str">
        <f t="shared" si="18"/>
        <v/>
      </c>
      <c r="D71" s="255" t="str">
        <f t="shared" si="18"/>
        <v/>
      </c>
      <c r="E71" s="255" t="str">
        <f t="shared" si="18"/>
        <v/>
      </c>
      <c r="F71" s="255" t="str">
        <f t="shared" si="18"/>
        <v/>
      </c>
      <c r="G71" s="255" t="str">
        <f t="shared" si="18"/>
        <v/>
      </c>
      <c r="H71" s="255" t="str">
        <f t="shared" si="18"/>
        <v/>
      </c>
      <c r="I71" s="255" t="str">
        <f t="shared" si="18"/>
        <v/>
      </c>
      <c r="J71" s="255" t="str">
        <f t="shared" si="18"/>
        <v/>
      </c>
      <c r="K71" s="255" t="str">
        <f t="shared" si="18"/>
        <v/>
      </c>
      <c r="L71" s="255" t="str">
        <f t="shared" si="18"/>
        <v/>
      </c>
      <c r="M71" s="255" t="str">
        <f t="shared" si="18"/>
        <v/>
      </c>
      <c r="N71" s="255" t="str">
        <f t="shared" si="18"/>
        <v/>
      </c>
      <c r="O71" s="255" t="str">
        <f t="shared" si="18"/>
        <v/>
      </c>
      <c r="P71" s="255" t="str">
        <f t="shared" si="18"/>
        <v/>
      </c>
      <c r="Q71" s="255" t="str">
        <f t="shared" si="18"/>
        <v/>
      </c>
      <c r="R71" s="255" t="str">
        <f t="shared" si="18"/>
        <v/>
      </c>
      <c r="S71" s="255" t="str">
        <f t="shared" si="18"/>
        <v/>
      </c>
      <c r="T71" s="255" t="str">
        <f t="shared" si="18"/>
        <v/>
      </c>
      <c r="U71" s="255" t="str">
        <f t="shared" si="18"/>
        <v/>
      </c>
      <c r="V71" s="255" t="str">
        <f t="shared" si="18"/>
        <v/>
      </c>
      <c r="W71" s="255" t="str">
        <f t="shared" si="18"/>
        <v/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 t="str">
        <f>IF(NMM_ued!B$5=0,"",NMM_ued!B$5/B$9)</f>
        <v/>
      </c>
      <c r="C73" s="254" t="str">
        <f>IF(NMM_ued!C$5=0,"",NMM_ued!C$5/C$9)</f>
        <v/>
      </c>
      <c r="D73" s="254" t="str">
        <f>IF(NMM_ued!D$5=0,"",NMM_ued!D$5/D$9)</f>
        <v/>
      </c>
      <c r="E73" s="254" t="str">
        <f>IF(NMM_ued!E$5=0,"",NMM_ued!E$5/E$9)</f>
        <v/>
      </c>
      <c r="F73" s="254" t="str">
        <f>IF(NMM_ued!F$5=0,"",NMM_ued!F$5/F$9)</f>
        <v/>
      </c>
      <c r="G73" s="254" t="str">
        <f>IF(NMM_ued!G$5=0,"",NMM_ued!G$5/G$9)</f>
        <v/>
      </c>
      <c r="H73" s="254" t="str">
        <f>IF(NMM_ued!H$5=0,"",NMM_ued!H$5/H$9)</f>
        <v/>
      </c>
      <c r="I73" s="254" t="str">
        <f>IF(NMM_ued!I$5=0,"",NMM_ued!I$5/I$9)</f>
        <v/>
      </c>
      <c r="J73" s="254" t="str">
        <f>IF(NMM_ued!J$5=0,"",NMM_ued!J$5/J$9)</f>
        <v/>
      </c>
      <c r="K73" s="254" t="str">
        <f>IF(NMM_ued!K$5=0,"",NMM_ued!K$5/K$9)</f>
        <v/>
      </c>
      <c r="L73" s="254" t="str">
        <f>IF(NMM_ued!L$5=0,"",NMM_ued!L$5/L$9)</f>
        <v/>
      </c>
      <c r="M73" s="254" t="str">
        <f>IF(NMM_ued!M$5=0,"",NMM_ued!M$5/M$9)</f>
        <v/>
      </c>
      <c r="N73" s="254" t="str">
        <f>IF(NMM_ued!N$5=0,"",NMM_ued!N$5/N$9)</f>
        <v/>
      </c>
      <c r="O73" s="254" t="str">
        <f>IF(NMM_ued!O$5=0,"",NMM_ued!O$5/O$9)</f>
        <v/>
      </c>
      <c r="P73" s="254" t="str">
        <f>IF(NMM_ued!P$5=0,"",NMM_ued!P$5/P$9)</f>
        <v/>
      </c>
      <c r="Q73" s="254" t="str">
        <f>IF(NMM_ued!Q$5=0,"",NMM_ued!Q$5/Q$9)</f>
        <v/>
      </c>
      <c r="R73" s="254" t="str">
        <f>IF(NMM_ued!R$5=0,"",NMM_ued!R$5/R$9)</f>
        <v/>
      </c>
      <c r="S73" s="254" t="str">
        <f>IF(NMM_ued!S$5=0,"",NMM_ued!S$5/S$9)</f>
        <v/>
      </c>
      <c r="T73" s="254" t="str">
        <f>IF(NMM_ued!T$5=0,"",NMM_ued!T$5/T$9)</f>
        <v/>
      </c>
      <c r="U73" s="254" t="str">
        <f>IF(NMM_ued!U$5=0,"",NMM_ued!U$5/U$9)</f>
        <v/>
      </c>
      <c r="V73" s="254" t="str">
        <f>IF(NMM_ued!V$5=0,"",NMM_ued!V$5/V$9)</f>
        <v/>
      </c>
      <c r="W73" s="254" t="str">
        <f>IF(NMM_ued!W$5=0,"",NMM_ued!W$5/W$9)</f>
        <v/>
      </c>
      <c r="DA73" s="83"/>
    </row>
    <row r="74" spans="1:105" ht="12" customHeight="1" x14ac:dyDescent="0.25">
      <c r="A74" s="107" t="s">
        <v>50</v>
      </c>
      <c r="B74" s="293" t="str">
        <f>IF(NMM_ued!B$48=0,"",NMM_ued!B$48/B$10)</f>
        <v/>
      </c>
      <c r="C74" s="293" t="str">
        <f>IF(NMM_ued!C$48=0,"",NMM_ued!C$48/C$10)</f>
        <v/>
      </c>
      <c r="D74" s="293" t="str">
        <f>IF(NMM_ued!D$48=0,"",NMM_ued!D$48/D$10)</f>
        <v/>
      </c>
      <c r="E74" s="293" t="str">
        <f>IF(NMM_ued!E$48=0,"",NMM_ued!E$48/E$10)</f>
        <v/>
      </c>
      <c r="F74" s="293" t="str">
        <f>IF(NMM_ued!F$48=0,"",NMM_ued!F$48/F$10)</f>
        <v/>
      </c>
      <c r="G74" s="293" t="str">
        <f>IF(NMM_ued!G$48=0,"",NMM_ued!G$48/G$10)</f>
        <v/>
      </c>
      <c r="H74" s="293" t="str">
        <f>IF(NMM_ued!H$48=0,"",NMM_ued!H$48/H$10)</f>
        <v/>
      </c>
      <c r="I74" s="293" t="str">
        <f>IF(NMM_ued!I$48=0,"",NMM_ued!I$48/I$10)</f>
        <v/>
      </c>
      <c r="J74" s="293" t="str">
        <f>IF(NMM_ued!J$48=0,"",NMM_ued!J$48/J$10)</f>
        <v/>
      </c>
      <c r="K74" s="293" t="str">
        <f>IF(NMM_ued!K$48=0,"",NMM_ued!K$48/K$10)</f>
        <v/>
      </c>
      <c r="L74" s="293" t="str">
        <f>IF(NMM_ued!L$48=0,"",NMM_ued!L$48/L$10)</f>
        <v/>
      </c>
      <c r="M74" s="293" t="str">
        <f>IF(NMM_ued!M$48=0,"",NMM_ued!M$48/M$10)</f>
        <v/>
      </c>
      <c r="N74" s="293" t="str">
        <f>IF(NMM_ued!N$48=0,"",NMM_ued!N$48/N$10)</f>
        <v/>
      </c>
      <c r="O74" s="293" t="str">
        <f>IF(NMM_ued!O$48=0,"",NMM_ued!O$48/O$10)</f>
        <v/>
      </c>
      <c r="P74" s="293" t="str">
        <f>IF(NMM_ued!P$48=0,"",NMM_ued!P$48/P$10)</f>
        <v/>
      </c>
      <c r="Q74" s="293" t="str">
        <f>IF(NMM_ued!Q$48=0,"",NMM_ued!Q$48/Q$10)</f>
        <v/>
      </c>
      <c r="R74" s="293" t="str">
        <f>IF(NMM_ued!R$48=0,"",NMM_ued!R$48/R$10)</f>
        <v/>
      </c>
      <c r="S74" s="293" t="str">
        <f>IF(NMM_ued!S$48=0,"",NMM_ued!S$48/S$10)</f>
        <v/>
      </c>
      <c r="T74" s="293" t="str">
        <f>IF(NMM_ued!T$48=0,"",NMM_ued!T$48/T$10)</f>
        <v/>
      </c>
      <c r="U74" s="293" t="str">
        <f>IF(NMM_ued!U$48=0,"",NMM_ued!U$48/U$10)</f>
        <v/>
      </c>
      <c r="V74" s="293" t="str">
        <f>IF(NMM_ued!V$48=0,"",NMM_ued!V$48/V$10)</f>
        <v/>
      </c>
      <c r="W74" s="293" t="str">
        <f>IF(NMM_ued!W$48=0,"",NMM_ued!W$48/W$10)</f>
        <v/>
      </c>
      <c r="DA74" s="94"/>
    </row>
    <row r="75" spans="1:105" ht="12" customHeight="1" x14ac:dyDescent="0.25">
      <c r="A75" s="49" t="s">
        <v>51</v>
      </c>
      <c r="B75" s="255" t="str">
        <f>IF(NMM_ued!B$99=0,"",NMM_ued!B$99/B$11)</f>
        <v/>
      </c>
      <c r="C75" s="255" t="str">
        <f>IF(NMM_ued!C$99=0,"",NMM_ued!C$99/C$11)</f>
        <v/>
      </c>
      <c r="D75" s="255" t="str">
        <f>IF(NMM_ued!D$99=0,"",NMM_ued!D$99/D$11)</f>
        <v/>
      </c>
      <c r="E75" s="255" t="str">
        <f>IF(NMM_ued!E$99=0,"",NMM_ued!E$99/E$11)</f>
        <v/>
      </c>
      <c r="F75" s="255" t="str">
        <f>IF(NMM_ued!F$99=0,"",NMM_ued!F$99/F$11)</f>
        <v/>
      </c>
      <c r="G75" s="255" t="str">
        <f>IF(NMM_ued!G$99=0,"",NMM_ued!G$99/G$11)</f>
        <v/>
      </c>
      <c r="H75" s="255" t="str">
        <f>IF(NMM_ued!H$99=0,"",NMM_ued!H$99/H$11)</f>
        <v/>
      </c>
      <c r="I75" s="255" t="str">
        <f>IF(NMM_ued!I$99=0,"",NMM_ued!I$99/I$11)</f>
        <v/>
      </c>
      <c r="J75" s="255" t="str">
        <f>IF(NMM_ued!J$99=0,"",NMM_ued!J$99/J$11)</f>
        <v/>
      </c>
      <c r="K75" s="255" t="str">
        <f>IF(NMM_ued!K$99=0,"",NMM_ued!K$99/K$11)</f>
        <v/>
      </c>
      <c r="L75" s="255" t="str">
        <f>IF(NMM_ued!L$99=0,"",NMM_ued!L$99/L$11)</f>
        <v/>
      </c>
      <c r="M75" s="255" t="str">
        <f>IF(NMM_ued!M$99=0,"",NMM_ued!M$99/M$11)</f>
        <v/>
      </c>
      <c r="N75" s="255" t="str">
        <f>IF(NMM_ued!N$99=0,"",NMM_ued!N$99/N$11)</f>
        <v/>
      </c>
      <c r="O75" s="255" t="str">
        <f>IF(NMM_ued!O$99=0,"",NMM_ued!O$99/O$11)</f>
        <v/>
      </c>
      <c r="P75" s="255" t="str">
        <f>IF(NMM_ued!P$99=0,"",NMM_ued!P$99/P$11)</f>
        <v/>
      </c>
      <c r="Q75" s="255" t="str">
        <f>IF(NMM_ued!Q$99=0,"",NMM_ued!Q$99/Q$11)</f>
        <v/>
      </c>
      <c r="R75" s="255" t="str">
        <f>IF(NMM_ued!R$99=0,"",NMM_ued!R$99/R$11)</f>
        <v/>
      </c>
      <c r="S75" s="255" t="str">
        <f>IF(NMM_ued!S$99=0,"",NMM_ued!S$99/S$11)</f>
        <v/>
      </c>
      <c r="T75" s="255" t="str">
        <f>IF(NMM_ued!T$99=0,"",NMM_ued!T$99/T$11)</f>
        <v/>
      </c>
      <c r="U75" s="255" t="str">
        <f>IF(NMM_ued!U$99=0,"",NMM_ued!U$99/U$11)</f>
        <v/>
      </c>
      <c r="V75" s="255" t="str">
        <f>IF(NMM_ued!V$99=0,"",NMM_ued!V$99/V$11)</f>
        <v/>
      </c>
      <c r="W75" s="255" t="str">
        <f>IF(NMM_ued!W$99=0,"",NMM_ued!W$99/W$11)</f>
        <v/>
      </c>
      <c r="DA75" s="84"/>
    </row>
    <row r="76" spans="1:105" ht="12" customHeight="1" x14ac:dyDescent="0.25">
      <c r="A76" s="110" t="s">
        <v>88</v>
      </c>
      <c r="B76" s="256" t="str">
        <f t="shared" ref="B76:W76" si="19">IF(B$51=0,"",B$59/B$51)</f>
        <v/>
      </c>
      <c r="C76" s="256" t="str">
        <f t="shared" si="19"/>
        <v/>
      </c>
      <c r="D76" s="256" t="str">
        <f t="shared" si="19"/>
        <v/>
      </c>
      <c r="E76" s="256" t="str">
        <f t="shared" si="19"/>
        <v/>
      </c>
      <c r="F76" s="256" t="str">
        <f t="shared" si="19"/>
        <v/>
      </c>
      <c r="G76" s="256" t="str">
        <f t="shared" si="19"/>
        <v/>
      </c>
      <c r="H76" s="256" t="str">
        <f t="shared" si="19"/>
        <v/>
      </c>
      <c r="I76" s="256" t="str">
        <f t="shared" si="19"/>
        <v/>
      </c>
      <c r="J76" s="256" t="str">
        <f t="shared" si="19"/>
        <v/>
      </c>
      <c r="K76" s="256" t="str">
        <f t="shared" si="19"/>
        <v/>
      </c>
      <c r="L76" s="256" t="str">
        <f t="shared" si="19"/>
        <v/>
      </c>
      <c r="M76" s="256" t="str">
        <f t="shared" si="19"/>
        <v/>
      </c>
      <c r="N76" s="256" t="str">
        <f t="shared" si="19"/>
        <v/>
      </c>
      <c r="O76" s="256" t="str">
        <f t="shared" si="19"/>
        <v/>
      </c>
      <c r="P76" s="256" t="str">
        <f t="shared" si="19"/>
        <v/>
      </c>
      <c r="Q76" s="256" t="str">
        <f t="shared" si="19"/>
        <v/>
      </c>
      <c r="R76" s="256" t="str">
        <f t="shared" si="19"/>
        <v/>
      </c>
      <c r="S76" s="256" t="str">
        <f t="shared" si="19"/>
        <v/>
      </c>
      <c r="T76" s="256" t="str">
        <f t="shared" si="19"/>
        <v/>
      </c>
      <c r="U76" s="256" t="str">
        <f t="shared" si="19"/>
        <v/>
      </c>
      <c r="V76" s="256" t="str">
        <f t="shared" si="19"/>
        <v/>
      </c>
      <c r="W76" s="256" t="str">
        <f t="shared" si="19"/>
        <v/>
      </c>
      <c r="DA76" s="109"/>
    </row>
    <row r="77" spans="1:105" ht="12" customHeight="1" x14ac:dyDescent="0.25">
      <c r="A77" s="50" t="s">
        <v>1438</v>
      </c>
      <c r="B77" s="257" t="str">
        <f t="shared" ref="B77:W77" si="20">IF(B$52=0,"",B$60/B$52)</f>
        <v/>
      </c>
      <c r="C77" s="257" t="str">
        <f t="shared" si="20"/>
        <v/>
      </c>
      <c r="D77" s="257" t="str">
        <f t="shared" si="20"/>
        <v/>
      </c>
      <c r="E77" s="257" t="str">
        <f t="shared" si="20"/>
        <v/>
      </c>
      <c r="F77" s="257" t="str">
        <f t="shared" si="20"/>
        <v/>
      </c>
      <c r="G77" s="257" t="str">
        <f t="shared" si="20"/>
        <v/>
      </c>
      <c r="H77" s="257" t="str">
        <f t="shared" si="20"/>
        <v/>
      </c>
      <c r="I77" s="257" t="str">
        <f t="shared" si="20"/>
        <v/>
      </c>
      <c r="J77" s="257" t="str">
        <f t="shared" si="20"/>
        <v/>
      </c>
      <c r="K77" s="257" t="str">
        <f t="shared" si="20"/>
        <v/>
      </c>
      <c r="L77" s="257" t="str">
        <f t="shared" si="20"/>
        <v/>
      </c>
      <c r="M77" s="257" t="str">
        <f t="shared" si="20"/>
        <v/>
      </c>
      <c r="N77" s="257" t="str">
        <f t="shared" si="20"/>
        <v/>
      </c>
      <c r="O77" s="257" t="str">
        <f t="shared" si="20"/>
        <v/>
      </c>
      <c r="P77" s="257" t="str">
        <f t="shared" si="20"/>
        <v/>
      </c>
      <c r="Q77" s="257" t="str">
        <f t="shared" si="20"/>
        <v/>
      </c>
      <c r="R77" s="257" t="str">
        <f t="shared" si="20"/>
        <v/>
      </c>
      <c r="S77" s="257" t="str">
        <f t="shared" si="20"/>
        <v/>
      </c>
      <c r="T77" s="257" t="str">
        <f t="shared" si="20"/>
        <v/>
      </c>
      <c r="U77" s="257" t="str">
        <f t="shared" si="20"/>
        <v/>
      </c>
      <c r="V77" s="257" t="str">
        <f t="shared" si="20"/>
        <v/>
      </c>
      <c r="W77" s="257" t="str">
        <f t="shared" si="20"/>
        <v/>
      </c>
      <c r="DA77" s="83"/>
    </row>
    <row r="78" spans="1:105" ht="12" customHeight="1" x14ac:dyDescent="0.25">
      <c r="A78" s="107" t="s">
        <v>1439</v>
      </c>
      <c r="B78" s="295" t="str">
        <f t="shared" ref="B78:W78" si="21">IF(B$53=0,"",B$61/B$53)</f>
        <v/>
      </c>
      <c r="C78" s="295" t="str">
        <f t="shared" si="21"/>
        <v/>
      </c>
      <c r="D78" s="295" t="str">
        <f t="shared" si="21"/>
        <v/>
      </c>
      <c r="E78" s="295" t="str">
        <f t="shared" si="21"/>
        <v/>
      </c>
      <c r="F78" s="295" t="str">
        <f t="shared" si="21"/>
        <v/>
      </c>
      <c r="G78" s="295" t="str">
        <f t="shared" si="21"/>
        <v/>
      </c>
      <c r="H78" s="295" t="str">
        <f t="shared" si="21"/>
        <v/>
      </c>
      <c r="I78" s="295" t="str">
        <f t="shared" si="21"/>
        <v/>
      </c>
      <c r="J78" s="295" t="str">
        <f t="shared" si="21"/>
        <v/>
      </c>
      <c r="K78" s="295" t="str">
        <f t="shared" si="21"/>
        <v/>
      </c>
      <c r="L78" s="295" t="str">
        <f t="shared" si="21"/>
        <v/>
      </c>
      <c r="M78" s="295" t="str">
        <f t="shared" si="21"/>
        <v/>
      </c>
      <c r="N78" s="295" t="str">
        <f t="shared" si="21"/>
        <v/>
      </c>
      <c r="O78" s="295" t="str">
        <f t="shared" si="21"/>
        <v/>
      </c>
      <c r="P78" s="295" t="str">
        <f t="shared" si="21"/>
        <v/>
      </c>
      <c r="Q78" s="295" t="str">
        <f t="shared" si="21"/>
        <v/>
      </c>
      <c r="R78" s="295" t="str">
        <f t="shared" si="21"/>
        <v/>
      </c>
      <c r="S78" s="295" t="str">
        <f t="shared" si="21"/>
        <v/>
      </c>
      <c r="T78" s="295" t="str">
        <f t="shared" si="21"/>
        <v/>
      </c>
      <c r="U78" s="295" t="str">
        <f t="shared" si="21"/>
        <v/>
      </c>
      <c r="V78" s="295" t="str">
        <f t="shared" si="21"/>
        <v/>
      </c>
      <c r="W78" s="295" t="str">
        <f t="shared" si="21"/>
        <v/>
      </c>
      <c r="DA78" s="94"/>
    </row>
    <row r="79" spans="1:105" ht="12" customHeight="1" x14ac:dyDescent="0.25">
      <c r="A79" s="49" t="s">
        <v>1440</v>
      </c>
      <c r="B79" s="258" t="str">
        <f t="shared" ref="B79:W79" si="22">IF(B$54=0,"",B$62/B$54)</f>
        <v/>
      </c>
      <c r="C79" s="258" t="str">
        <f t="shared" si="22"/>
        <v/>
      </c>
      <c r="D79" s="258" t="str">
        <f t="shared" si="22"/>
        <v/>
      </c>
      <c r="E79" s="258" t="str">
        <f t="shared" si="22"/>
        <v/>
      </c>
      <c r="F79" s="258" t="str">
        <f t="shared" si="22"/>
        <v/>
      </c>
      <c r="G79" s="258" t="str">
        <f t="shared" si="22"/>
        <v/>
      </c>
      <c r="H79" s="258" t="str">
        <f t="shared" si="22"/>
        <v/>
      </c>
      <c r="I79" s="258" t="str">
        <f t="shared" si="22"/>
        <v/>
      </c>
      <c r="J79" s="258" t="str">
        <f t="shared" si="22"/>
        <v/>
      </c>
      <c r="K79" s="258" t="str">
        <f t="shared" si="22"/>
        <v/>
      </c>
      <c r="L79" s="258" t="str">
        <f t="shared" si="22"/>
        <v/>
      </c>
      <c r="M79" s="258" t="str">
        <f t="shared" si="22"/>
        <v/>
      </c>
      <c r="N79" s="258" t="str">
        <f t="shared" si="22"/>
        <v/>
      </c>
      <c r="O79" s="258" t="str">
        <f t="shared" si="22"/>
        <v/>
      </c>
      <c r="P79" s="258" t="str">
        <f t="shared" si="22"/>
        <v/>
      </c>
      <c r="Q79" s="258" t="str">
        <f t="shared" si="22"/>
        <v/>
      </c>
      <c r="R79" s="258" t="str">
        <f t="shared" si="22"/>
        <v/>
      </c>
      <c r="S79" s="258" t="str">
        <f t="shared" si="22"/>
        <v/>
      </c>
      <c r="T79" s="258" t="str">
        <f t="shared" si="22"/>
        <v/>
      </c>
      <c r="U79" s="258" t="str">
        <f t="shared" si="22"/>
        <v/>
      </c>
      <c r="V79" s="258" t="str">
        <f t="shared" si="22"/>
        <v/>
      </c>
      <c r="W79" s="258" t="str">
        <f t="shared" si="22"/>
        <v/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MT: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1441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1442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1443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1444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1445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1446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1447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1451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1453</v>
      </c>
    </row>
    <row r="17" spans="1:105" ht="12" customHeight="1" x14ac:dyDescent="0.25">
      <c r="A17" s="57" t="s">
        <v>1454</v>
      </c>
      <c r="B17" s="263">
        <v>0</v>
      </c>
      <c r="C17" s="263">
        <v>0</v>
      </c>
      <c r="D17" s="263">
        <v>0</v>
      </c>
      <c r="E17" s="263">
        <v>0</v>
      </c>
      <c r="F17" s="263">
        <v>0</v>
      </c>
      <c r="G17" s="263">
        <v>0</v>
      </c>
      <c r="H17" s="263">
        <v>0</v>
      </c>
      <c r="I17" s="263">
        <v>0</v>
      </c>
      <c r="J17" s="263">
        <v>0</v>
      </c>
      <c r="K17" s="263">
        <v>0</v>
      </c>
      <c r="L17" s="263">
        <v>0</v>
      </c>
      <c r="M17" s="263">
        <v>0</v>
      </c>
      <c r="N17" s="263">
        <v>0</v>
      </c>
      <c r="O17" s="263">
        <v>0</v>
      </c>
      <c r="P17" s="263">
        <v>0</v>
      </c>
      <c r="Q17" s="263">
        <v>0</v>
      </c>
      <c r="R17" s="263">
        <v>0</v>
      </c>
      <c r="S17" s="263">
        <v>0</v>
      </c>
      <c r="T17" s="263">
        <v>0</v>
      </c>
      <c r="U17" s="263">
        <v>0</v>
      </c>
      <c r="V17" s="263">
        <v>0</v>
      </c>
      <c r="W17" s="263">
        <v>0</v>
      </c>
      <c r="DA17" s="70" t="s">
        <v>1455</v>
      </c>
    </row>
    <row r="18" spans="1:105" ht="12" customHeight="1" x14ac:dyDescent="0.25">
      <c r="A18" s="18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1456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1457</v>
      </c>
    </row>
    <row r="20" spans="1:105" ht="12" customHeight="1" x14ac:dyDescent="0.25">
      <c r="A20" s="18" t="s">
        <v>160</v>
      </c>
      <c r="B20" s="297">
        <v>0</v>
      </c>
      <c r="C20" s="297">
        <v>0</v>
      </c>
      <c r="D20" s="297">
        <v>0</v>
      </c>
      <c r="E20" s="297">
        <v>0</v>
      </c>
      <c r="F20" s="297">
        <v>0</v>
      </c>
      <c r="G20" s="297">
        <v>0</v>
      </c>
      <c r="H20" s="297">
        <v>0</v>
      </c>
      <c r="I20" s="297">
        <v>0</v>
      </c>
      <c r="J20" s="297">
        <v>0</v>
      </c>
      <c r="K20" s="297">
        <v>0</v>
      </c>
      <c r="L20" s="297">
        <v>0</v>
      </c>
      <c r="M20" s="297">
        <v>0</v>
      </c>
      <c r="N20" s="297">
        <v>0</v>
      </c>
      <c r="O20" s="297">
        <v>0</v>
      </c>
      <c r="P20" s="297">
        <v>0</v>
      </c>
      <c r="Q20" s="297">
        <v>0</v>
      </c>
      <c r="R20" s="297">
        <v>0</v>
      </c>
      <c r="S20" s="297">
        <v>0</v>
      </c>
      <c r="T20" s="297">
        <v>0</v>
      </c>
      <c r="U20" s="297">
        <v>0</v>
      </c>
      <c r="V20" s="297">
        <v>0</v>
      </c>
      <c r="W20" s="297">
        <v>0</v>
      </c>
      <c r="DA20" s="122" t="s">
        <v>1458</v>
      </c>
    </row>
    <row r="21" spans="1:105" ht="12" customHeight="1" x14ac:dyDescent="0.25">
      <c r="A21" s="18" t="s">
        <v>70</v>
      </c>
      <c r="B21" s="297">
        <v>0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1460</v>
      </c>
    </row>
    <row r="23" spans="1:105" ht="12" customHeight="1" x14ac:dyDescent="0.25">
      <c r="A23" s="18" t="s">
        <v>162</v>
      </c>
      <c r="B23" s="297">
        <v>0</v>
      </c>
      <c r="C23" s="297">
        <v>0</v>
      </c>
      <c r="D23" s="297">
        <v>0</v>
      </c>
      <c r="E23" s="297">
        <v>0</v>
      </c>
      <c r="F23" s="297">
        <v>0</v>
      </c>
      <c r="G23" s="297">
        <v>0</v>
      </c>
      <c r="H23" s="297">
        <v>0</v>
      </c>
      <c r="I23" s="297">
        <v>0</v>
      </c>
      <c r="J23" s="297">
        <v>0</v>
      </c>
      <c r="K23" s="297">
        <v>0</v>
      </c>
      <c r="L23" s="297">
        <v>0</v>
      </c>
      <c r="M23" s="297">
        <v>0</v>
      </c>
      <c r="N23" s="297">
        <v>0</v>
      </c>
      <c r="O23" s="297">
        <v>0</v>
      </c>
      <c r="P23" s="297">
        <v>0</v>
      </c>
      <c r="Q23" s="297">
        <v>0</v>
      </c>
      <c r="R23" s="297">
        <v>0</v>
      </c>
      <c r="S23" s="297">
        <v>0</v>
      </c>
      <c r="T23" s="297">
        <v>0</v>
      </c>
      <c r="U23" s="297">
        <v>0</v>
      </c>
      <c r="V23" s="297">
        <v>0</v>
      </c>
      <c r="W23" s="297">
        <v>0</v>
      </c>
      <c r="DA23" s="122" t="s">
        <v>1461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DA24" s="122" t="s">
        <v>1462</v>
      </c>
    </row>
    <row r="25" spans="1:105" ht="12" customHeight="1" x14ac:dyDescent="0.25">
      <c r="A25" s="57" t="s">
        <v>1463</v>
      </c>
      <c r="B25" s="263">
        <v>0</v>
      </c>
      <c r="C25" s="263">
        <v>0</v>
      </c>
      <c r="D25" s="263">
        <v>0</v>
      </c>
      <c r="E25" s="263">
        <v>0</v>
      </c>
      <c r="F25" s="263">
        <v>0</v>
      </c>
      <c r="G25" s="263">
        <v>0</v>
      </c>
      <c r="H25" s="263">
        <v>0</v>
      </c>
      <c r="I25" s="263">
        <v>0</v>
      </c>
      <c r="J25" s="263">
        <v>0</v>
      </c>
      <c r="K25" s="263">
        <v>0</v>
      </c>
      <c r="L25" s="263">
        <v>0</v>
      </c>
      <c r="M25" s="263">
        <v>0</v>
      </c>
      <c r="N25" s="263">
        <v>0</v>
      </c>
      <c r="O25" s="263">
        <v>0</v>
      </c>
      <c r="P25" s="263">
        <v>0</v>
      </c>
      <c r="Q25" s="263">
        <v>0</v>
      </c>
      <c r="R25" s="263">
        <v>0</v>
      </c>
      <c r="S25" s="263">
        <v>0</v>
      </c>
      <c r="T25" s="263">
        <v>0</v>
      </c>
      <c r="U25" s="263">
        <v>0</v>
      </c>
      <c r="V25" s="263">
        <v>0</v>
      </c>
      <c r="W25" s="263">
        <v>0</v>
      </c>
      <c r="DA25" s="70" t="s">
        <v>1464</v>
      </c>
    </row>
    <row r="26" spans="1:105" ht="12" customHeight="1" x14ac:dyDescent="0.25">
      <c r="A26" s="18" t="s">
        <v>30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1465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1466</v>
      </c>
    </row>
    <row r="28" spans="1:105" ht="12" customHeight="1" x14ac:dyDescent="0.25">
      <c r="A28" s="18" t="s">
        <v>160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1467</v>
      </c>
    </row>
    <row r="29" spans="1:105" ht="12" customHeight="1" x14ac:dyDescent="0.25">
      <c r="A29" s="18" t="s">
        <v>70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1469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1470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0</v>
      </c>
      <c r="C33" s="263">
        <f t="shared" si="0"/>
        <v>0</v>
      </c>
      <c r="D33" s="263">
        <f t="shared" si="0"/>
        <v>0</v>
      </c>
      <c r="E33" s="263">
        <f t="shared" si="0"/>
        <v>0</v>
      </c>
      <c r="F33" s="263">
        <f t="shared" si="0"/>
        <v>0</v>
      </c>
      <c r="G33" s="263">
        <f t="shared" si="0"/>
        <v>0</v>
      </c>
      <c r="H33" s="263">
        <f t="shared" si="0"/>
        <v>0</v>
      </c>
      <c r="I33" s="263">
        <f t="shared" si="0"/>
        <v>0</v>
      </c>
      <c r="J33" s="263">
        <f t="shared" si="0"/>
        <v>0</v>
      </c>
      <c r="K33" s="263">
        <f t="shared" si="0"/>
        <v>0</v>
      </c>
      <c r="L33" s="263">
        <f t="shared" si="0"/>
        <v>0</v>
      </c>
      <c r="M33" s="263">
        <f t="shared" si="0"/>
        <v>0</v>
      </c>
      <c r="N33" s="263">
        <f t="shared" si="0"/>
        <v>0</v>
      </c>
      <c r="O33" s="263">
        <f t="shared" si="0"/>
        <v>0</v>
      </c>
      <c r="P33" s="263">
        <f t="shared" si="0"/>
        <v>0</v>
      </c>
      <c r="Q33" s="263">
        <f t="shared" si="0"/>
        <v>0</v>
      </c>
      <c r="R33" s="263">
        <f t="shared" si="0"/>
        <v>0</v>
      </c>
      <c r="S33" s="263">
        <f t="shared" si="0"/>
        <v>0</v>
      </c>
      <c r="T33" s="263">
        <f t="shared" si="0"/>
        <v>0</v>
      </c>
      <c r="U33" s="263">
        <f t="shared" si="0"/>
        <v>0</v>
      </c>
      <c r="V33" s="263">
        <f t="shared" si="0"/>
        <v>0</v>
      </c>
      <c r="W33" s="263">
        <f t="shared" si="0"/>
        <v>0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1474</v>
      </c>
    </row>
    <row r="35" spans="1:105" ht="12" customHeight="1" x14ac:dyDescent="0.25">
      <c r="A35" s="60" t="s">
        <v>1475</v>
      </c>
      <c r="B35" s="264">
        <v>0</v>
      </c>
      <c r="C35" s="264">
        <v>0</v>
      </c>
      <c r="D35" s="264">
        <v>0</v>
      </c>
      <c r="E35" s="264">
        <v>0</v>
      </c>
      <c r="F35" s="264">
        <v>0</v>
      </c>
      <c r="G35" s="264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4">
        <v>0</v>
      </c>
      <c r="O35" s="264">
        <v>0</v>
      </c>
      <c r="P35" s="264">
        <v>0</v>
      </c>
      <c r="Q35" s="264">
        <v>0</v>
      </c>
      <c r="R35" s="264">
        <v>0</v>
      </c>
      <c r="S35" s="264">
        <v>0</v>
      </c>
      <c r="T35" s="264">
        <v>0</v>
      </c>
      <c r="U35" s="264">
        <v>0</v>
      </c>
      <c r="V35" s="264">
        <v>0</v>
      </c>
      <c r="W35" s="264">
        <v>0</v>
      </c>
      <c r="DA35" s="72" t="s">
        <v>1476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1479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1480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1482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0</v>
      </c>
      <c r="C48" s="225">
        <v>0</v>
      </c>
      <c r="D48" s="225">
        <v>0</v>
      </c>
      <c r="E48" s="225">
        <v>0</v>
      </c>
      <c r="F48" s="225">
        <v>0</v>
      </c>
      <c r="G48" s="225">
        <v>0</v>
      </c>
      <c r="H48" s="225">
        <v>0</v>
      </c>
      <c r="I48" s="225">
        <v>0</v>
      </c>
      <c r="J48" s="225">
        <v>0</v>
      </c>
      <c r="K48" s="225">
        <v>0</v>
      </c>
      <c r="L48" s="225">
        <v>0</v>
      </c>
      <c r="M48" s="225">
        <v>0</v>
      </c>
      <c r="N48" s="225">
        <v>0</v>
      </c>
      <c r="O48" s="225">
        <v>0</v>
      </c>
      <c r="P48" s="225">
        <v>0</v>
      </c>
      <c r="Q48" s="225">
        <v>0</v>
      </c>
      <c r="R48" s="225">
        <v>0</v>
      </c>
      <c r="S48" s="225">
        <v>0</v>
      </c>
      <c r="T48" s="225">
        <v>0</v>
      </c>
      <c r="U48" s="225">
        <v>0</v>
      </c>
      <c r="V48" s="225">
        <v>0</v>
      </c>
      <c r="W48" s="225">
        <v>0</v>
      </c>
      <c r="DA48" s="89" t="s">
        <v>1487</v>
      </c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1488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1489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1490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1491</v>
      </c>
    </row>
    <row r="53" spans="1:105" ht="12" customHeight="1" x14ac:dyDescent="0.25">
      <c r="A53" s="56" t="s">
        <v>96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DA53" s="68" t="s">
        <v>1492</v>
      </c>
    </row>
    <row r="54" spans="1:105" ht="12" customHeight="1" x14ac:dyDescent="0.25">
      <c r="A54" s="37" t="s">
        <v>160</v>
      </c>
      <c r="B54" s="228">
        <v>0</v>
      </c>
      <c r="C54" s="228">
        <v>0</v>
      </c>
      <c r="D54" s="228">
        <v>0</v>
      </c>
      <c r="E54" s="228">
        <v>0</v>
      </c>
      <c r="F54" s="228">
        <v>0</v>
      </c>
      <c r="G54" s="228">
        <v>0</v>
      </c>
      <c r="H54" s="228">
        <v>0</v>
      </c>
      <c r="I54" s="228">
        <v>0</v>
      </c>
      <c r="J54" s="228">
        <v>0</v>
      </c>
      <c r="K54" s="228">
        <v>0</v>
      </c>
      <c r="L54" s="228">
        <v>0</v>
      </c>
      <c r="M54" s="228">
        <v>0</v>
      </c>
      <c r="N54" s="228">
        <v>0</v>
      </c>
      <c r="O54" s="228">
        <v>0</v>
      </c>
      <c r="P54" s="228">
        <v>0</v>
      </c>
      <c r="Q54" s="228">
        <v>0</v>
      </c>
      <c r="R54" s="228">
        <v>0</v>
      </c>
      <c r="S54" s="228">
        <v>0</v>
      </c>
      <c r="T54" s="228">
        <v>0</v>
      </c>
      <c r="U54" s="228">
        <v>0</v>
      </c>
      <c r="V54" s="228">
        <v>0</v>
      </c>
      <c r="W54" s="228">
        <v>0</v>
      </c>
      <c r="DA54" s="69" t="s">
        <v>1493</v>
      </c>
    </row>
    <row r="55" spans="1:105" ht="12" customHeight="1" x14ac:dyDescent="0.25">
      <c r="A55" s="37" t="s">
        <v>162</v>
      </c>
      <c r="B55" s="228">
        <v>0</v>
      </c>
      <c r="C55" s="228">
        <v>0</v>
      </c>
      <c r="D55" s="228">
        <v>0</v>
      </c>
      <c r="E55" s="228">
        <v>0</v>
      </c>
      <c r="F55" s="228">
        <v>0</v>
      </c>
      <c r="G55" s="228">
        <v>0</v>
      </c>
      <c r="H55" s="228">
        <v>0</v>
      </c>
      <c r="I55" s="228">
        <v>0</v>
      </c>
      <c r="J55" s="228">
        <v>0</v>
      </c>
      <c r="K55" s="228">
        <v>0</v>
      </c>
      <c r="L55" s="228">
        <v>0</v>
      </c>
      <c r="M55" s="228">
        <v>0</v>
      </c>
      <c r="N55" s="228">
        <v>0</v>
      </c>
      <c r="O55" s="228">
        <v>0</v>
      </c>
      <c r="P55" s="228">
        <v>0</v>
      </c>
      <c r="Q55" s="228">
        <v>0</v>
      </c>
      <c r="R55" s="228">
        <v>0</v>
      </c>
      <c r="S55" s="228">
        <v>0</v>
      </c>
      <c r="T55" s="228">
        <v>0</v>
      </c>
      <c r="U55" s="228">
        <v>0</v>
      </c>
      <c r="V55" s="228">
        <v>0</v>
      </c>
      <c r="W55" s="228">
        <v>0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1497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0</v>
      </c>
      <c r="C60" s="263">
        <f t="shared" si="1"/>
        <v>0</v>
      </c>
      <c r="D60" s="263">
        <f t="shared" si="1"/>
        <v>0</v>
      </c>
      <c r="E60" s="263">
        <f t="shared" si="1"/>
        <v>0</v>
      </c>
      <c r="F60" s="263">
        <f t="shared" si="1"/>
        <v>0</v>
      </c>
      <c r="G60" s="263">
        <f t="shared" si="1"/>
        <v>0</v>
      </c>
      <c r="H60" s="263">
        <f t="shared" si="1"/>
        <v>0</v>
      </c>
      <c r="I60" s="263">
        <f t="shared" si="1"/>
        <v>0</v>
      </c>
      <c r="J60" s="263">
        <f t="shared" si="1"/>
        <v>0</v>
      </c>
      <c r="K60" s="263">
        <f t="shared" si="1"/>
        <v>0</v>
      </c>
      <c r="L60" s="263">
        <f t="shared" si="1"/>
        <v>0</v>
      </c>
      <c r="M60" s="263">
        <f t="shared" si="1"/>
        <v>0</v>
      </c>
      <c r="N60" s="263">
        <f t="shared" si="1"/>
        <v>0</v>
      </c>
      <c r="O60" s="263">
        <f t="shared" si="1"/>
        <v>0</v>
      </c>
      <c r="P60" s="263">
        <f t="shared" si="1"/>
        <v>0</v>
      </c>
      <c r="Q60" s="263">
        <f t="shared" si="1"/>
        <v>0</v>
      </c>
      <c r="R60" s="263">
        <f t="shared" si="1"/>
        <v>0</v>
      </c>
      <c r="S60" s="263">
        <f t="shared" si="1"/>
        <v>0</v>
      </c>
      <c r="T60" s="263">
        <f t="shared" si="1"/>
        <v>0</v>
      </c>
      <c r="U60" s="263">
        <f t="shared" si="1"/>
        <v>0</v>
      </c>
      <c r="V60" s="263">
        <f t="shared" si="1"/>
        <v>0</v>
      </c>
      <c r="W60" s="263">
        <f t="shared" si="1"/>
        <v>0</v>
      </c>
      <c r="DA60" s="70"/>
    </row>
    <row r="61" spans="1:105" ht="12" customHeight="1" x14ac:dyDescent="0.25">
      <c r="A61" s="60" t="s">
        <v>1501</v>
      </c>
      <c r="B61" s="264">
        <v>0</v>
      </c>
      <c r="C61" s="264">
        <v>0</v>
      </c>
      <c r="D61" s="264">
        <v>0</v>
      </c>
      <c r="E61" s="264">
        <v>0</v>
      </c>
      <c r="F61" s="264">
        <v>0</v>
      </c>
      <c r="G61" s="264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64">
        <v>0</v>
      </c>
      <c r="O61" s="264">
        <v>0</v>
      </c>
      <c r="P61" s="264">
        <v>0</v>
      </c>
      <c r="Q61" s="264">
        <v>0</v>
      </c>
      <c r="R61" s="264">
        <v>0</v>
      </c>
      <c r="S61" s="264">
        <v>0</v>
      </c>
      <c r="T61" s="264">
        <v>0</v>
      </c>
      <c r="U61" s="264">
        <v>0</v>
      </c>
      <c r="V61" s="264">
        <v>0</v>
      </c>
      <c r="W61" s="264">
        <v>0</v>
      </c>
      <c r="DA61" s="72" t="s">
        <v>1502</v>
      </c>
    </row>
    <row r="62" spans="1:105" ht="12" customHeight="1" x14ac:dyDescent="0.25">
      <c r="A62" s="59" t="s">
        <v>30</v>
      </c>
      <c r="B62" s="232">
        <v>0</v>
      </c>
      <c r="C62" s="232">
        <v>0</v>
      </c>
      <c r="D62" s="232">
        <v>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232">
        <v>0</v>
      </c>
      <c r="U62" s="232">
        <v>0</v>
      </c>
      <c r="V62" s="232">
        <v>0</v>
      </c>
      <c r="W62" s="232">
        <v>0</v>
      </c>
      <c r="DA62" s="71" t="s">
        <v>1503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1504</v>
      </c>
    </row>
    <row r="64" spans="1:105" ht="12" customHeight="1" x14ac:dyDescent="0.25">
      <c r="A64" s="59" t="s">
        <v>160</v>
      </c>
      <c r="B64" s="297">
        <v>0</v>
      </c>
      <c r="C64" s="297">
        <v>0</v>
      </c>
      <c r="D64" s="297">
        <v>0</v>
      </c>
      <c r="E64" s="297">
        <v>0</v>
      </c>
      <c r="F64" s="297">
        <v>0</v>
      </c>
      <c r="G64" s="297">
        <v>0</v>
      </c>
      <c r="H64" s="297">
        <v>0</v>
      </c>
      <c r="I64" s="297">
        <v>0</v>
      </c>
      <c r="J64" s="297">
        <v>0</v>
      </c>
      <c r="K64" s="297">
        <v>0</v>
      </c>
      <c r="L64" s="297">
        <v>0</v>
      </c>
      <c r="M64" s="297">
        <v>0</v>
      </c>
      <c r="N64" s="297">
        <v>0</v>
      </c>
      <c r="O64" s="297">
        <v>0</v>
      </c>
      <c r="P64" s="297">
        <v>0</v>
      </c>
      <c r="Q64" s="297">
        <v>0</v>
      </c>
      <c r="R64" s="297">
        <v>0</v>
      </c>
      <c r="S64" s="297">
        <v>0</v>
      </c>
      <c r="T64" s="297">
        <v>0</v>
      </c>
      <c r="U64" s="297">
        <v>0</v>
      </c>
      <c r="V64" s="297">
        <v>0</v>
      </c>
      <c r="W64" s="297">
        <v>0</v>
      </c>
      <c r="DA64" s="122" t="s">
        <v>1505</v>
      </c>
    </row>
    <row r="65" spans="1:105" ht="12" customHeight="1" x14ac:dyDescent="0.25">
      <c r="A65" s="59" t="s">
        <v>70</v>
      </c>
      <c r="B65" s="297">
        <v>0</v>
      </c>
      <c r="C65" s="297">
        <v>0</v>
      </c>
      <c r="D65" s="297">
        <v>0</v>
      </c>
      <c r="E65" s="297">
        <v>0</v>
      </c>
      <c r="F65" s="297">
        <v>0</v>
      </c>
      <c r="G65" s="297">
        <v>0</v>
      </c>
      <c r="H65" s="297">
        <v>0</v>
      </c>
      <c r="I65" s="297">
        <v>0</v>
      </c>
      <c r="J65" s="297">
        <v>0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0</v>
      </c>
      <c r="C66" s="297">
        <v>0</v>
      </c>
      <c r="D66" s="297">
        <v>0</v>
      </c>
      <c r="E66" s="297">
        <v>0</v>
      </c>
      <c r="F66" s="297">
        <v>0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0</v>
      </c>
      <c r="M66" s="297">
        <v>0</v>
      </c>
      <c r="N66" s="297">
        <v>0</v>
      </c>
      <c r="O66" s="297">
        <v>0</v>
      </c>
      <c r="P66" s="297">
        <v>0</v>
      </c>
      <c r="Q66" s="297">
        <v>0</v>
      </c>
      <c r="R66" s="297">
        <v>0</v>
      </c>
      <c r="S66" s="297">
        <v>0</v>
      </c>
      <c r="T66" s="297">
        <v>0</v>
      </c>
      <c r="U66" s="297">
        <v>0</v>
      </c>
      <c r="V66" s="297">
        <v>0</v>
      </c>
      <c r="W66" s="297">
        <v>0</v>
      </c>
      <c r="DA66" s="122" t="s">
        <v>1507</v>
      </c>
    </row>
    <row r="67" spans="1:105" ht="12" customHeight="1" x14ac:dyDescent="0.25">
      <c r="A67" s="60" t="s">
        <v>1508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1509</v>
      </c>
    </row>
    <row r="68" spans="1:105" ht="12" customHeight="1" x14ac:dyDescent="0.25">
      <c r="A68" s="147" t="s">
        <v>30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1512</v>
      </c>
    </row>
    <row r="71" spans="1:105" ht="12" customHeight="1" x14ac:dyDescent="0.25">
      <c r="A71" s="147" t="s">
        <v>160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1513</v>
      </c>
    </row>
    <row r="72" spans="1:105" ht="12" customHeight="1" x14ac:dyDescent="0.25">
      <c r="A72" s="147" t="s">
        <v>70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1515</v>
      </c>
    </row>
    <row r="74" spans="1:105" ht="12" customHeight="1" x14ac:dyDescent="0.25">
      <c r="A74" s="147" t="s">
        <v>162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0</v>
      </c>
      <c r="C79" s="263">
        <f t="shared" si="2"/>
        <v>0</v>
      </c>
      <c r="D79" s="263">
        <f t="shared" si="2"/>
        <v>0</v>
      </c>
      <c r="E79" s="263">
        <f t="shared" si="2"/>
        <v>0</v>
      </c>
      <c r="F79" s="263">
        <f t="shared" si="2"/>
        <v>0</v>
      </c>
      <c r="G79" s="263">
        <f t="shared" si="2"/>
        <v>0</v>
      </c>
      <c r="H79" s="263">
        <f t="shared" si="2"/>
        <v>0</v>
      </c>
      <c r="I79" s="263">
        <f t="shared" si="2"/>
        <v>0</v>
      </c>
      <c r="J79" s="263">
        <f t="shared" si="2"/>
        <v>0</v>
      </c>
      <c r="K79" s="263">
        <f t="shared" si="2"/>
        <v>0</v>
      </c>
      <c r="L79" s="263">
        <f t="shared" si="2"/>
        <v>0</v>
      </c>
      <c r="M79" s="263">
        <f t="shared" si="2"/>
        <v>0</v>
      </c>
      <c r="N79" s="263">
        <f t="shared" si="2"/>
        <v>0</v>
      </c>
      <c r="O79" s="263">
        <f t="shared" si="2"/>
        <v>0</v>
      </c>
      <c r="P79" s="263">
        <f t="shared" si="2"/>
        <v>0</v>
      </c>
      <c r="Q79" s="263">
        <f t="shared" si="2"/>
        <v>0</v>
      </c>
      <c r="R79" s="263">
        <f t="shared" si="2"/>
        <v>0</v>
      </c>
      <c r="S79" s="263">
        <f t="shared" si="2"/>
        <v>0</v>
      </c>
      <c r="T79" s="263">
        <f t="shared" si="2"/>
        <v>0</v>
      </c>
      <c r="U79" s="263">
        <f t="shared" si="2"/>
        <v>0</v>
      </c>
      <c r="V79" s="263">
        <f t="shared" si="2"/>
        <v>0</v>
      </c>
      <c r="W79" s="263">
        <f t="shared" si="2"/>
        <v>0</v>
      </c>
      <c r="DA79" s="70"/>
    </row>
    <row r="80" spans="1:105" ht="12" customHeight="1" x14ac:dyDescent="0.25">
      <c r="A80" s="60" t="s">
        <v>1523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1524</v>
      </c>
    </row>
    <row r="81" spans="1:105" ht="12" customHeight="1" x14ac:dyDescent="0.25">
      <c r="A81" s="59" t="s">
        <v>30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1525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1526</v>
      </c>
    </row>
    <row r="83" spans="1:105" ht="12" customHeight="1" x14ac:dyDescent="0.25">
      <c r="A83" s="59" t="s">
        <v>160</v>
      </c>
      <c r="B83" s="297">
        <v>0</v>
      </c>
      <c r="C83" s="297">
        <v>0</v>
      </c>
      <c r="D83" s="297">
        <v>0</v>
      </c>
      <c r="E83" s="297">
        <v>0</v>
      </c>
      <c r="F83" s="297">
        <v>0</v>
      </c>
      <c r="G83" s="297">
        <v>0</v>
      </c>
      <c r="H83" s="297">
        <v>0</v>
      </c>
      <c r="I83" s="297">
        <v>0</v>
      </c>
      <c r="J83" s="297">
        <v>0</v>
      </c>
      <c r="K83" s="297">
        <v>0</v>
      </c>
      <c r="L83" s="297">
        <v>0</v>
      </c>
      <c r="M83" s="297">
        <v>0</v>
      </c>
      <c r="N83" s="297">
        <v>0</v>
      </c>
      <c r="O83" s="297">
        <v>0</v>
      </c>
      <c r="P83" s="297">
        <v>0</v>
      </c>
      <c r="Q83" s="297">
        <v>0</v>
      </c>
      <c r="R83" s="297">
        <v>0</v>
      </c>
      <c r="S83" s="297">
        <v>0</v>
      </c>
      <c r="T83" s="297">
        <v>0</v>
      </c>
      <c r="U83" s="297">
        <v>0</v>
      </c>
      <c r="V83" s="297">
        <v>0</v>
      </c>
      <c r="W83" s="297">
        <v>0</v>
      </c>
      <c r="DA83" s="122" t="s">
        <v>1527</v>
      </c>
    </row>
    <row r="84" spans="1:105" ht="12" customHeight="1" x14ac:dyDescent="0.25">
      <c r="A84" s="59" t="s">
        <v>70</v>
      </c>
      <c r="B84" s="297">
        <v>0</v>
      </c>
      <c r="C84" s="297">
        <v>0</v>
      </c>
      <c r="D84" s="297">
        <v>0</v>
      </c>
      <c r="E84" s="297">
        <v>0</v>
      </c>
      <c r="F84" s="297">
        <v>0</v>
      </c>
      <c r="G84" s="297">
        <v>0</v>
      </c>
      <c r="H84" s="297">
        <v>0</v>
      </c>
      <c r="I84" s="297">
        <v>0</v>
      </c>
      <c r="J84" s="297">
        <v>0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1529</v>
      </c>
    </row>
    <row r="86" spans="1:105" ht="12" customHeight="1" x14ac:dyDescent="0.25">
      <c r="A86" s="59" t="s">
        <v>162</v>
      </c>
      <c r="B86" s="297">
        <v>0</v>
      </c>
      <c r="C86" s="297">
        <v>0</v>
      </c>
      <c r="D86" s="297">
        <v>0</v>
      </c>
      <c r="E86" s="297">
        <v>0</v>
      </c>
      <c r="F86" s="297">
        <v>0</v>
      </c>
      <c r="G86" s="297">
        <v>0</v>
      </c>
      <c r="H86" s="297">
        <v>0</v>
      </c>
      <c r="I86" s="297">
        <v>0</v>
      </c>
      <c r="J86" s="297">
        <v>0</v>
      </c>
      <c r="K86" s="297">
        <v>0</v>
      </c>
      <c r="L86" s="297">
        <v>0</v>
      </c>
      <c r="M86" s="297">
        <v>0</v>
      </c>
      <c r="N86" s="297">
        <v>0</v>
      </c>
      <c r="O86" s="297">
        <v>0</v>
      </c>
      <c r="P86" s="297">
        <v>0</v>
      </c>
      <c r="Q86" s="297">
        <v>0</v>
      </c>
      <c r="R86" s="297">
        <v>0</v>
      </c>
      <c r="S86" s="297">
        <v>0</v>
      </c>
      <c r="T86" s="297">
        <v>0</v>
      </c>
      <c r="U86" s="297">
        <v>0</v>
      </c>
      <c r="V86" s="297">
        <v>0</v>
      </c>
      <c r="W86" s="297">
        <v>0</v>
      </c>
      <c r="DA86" s="122" t="s">
        <v>1530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0</v>
      </c>
      <c r="W87" s="297">
        <v>0</v>
      </c>
      <c r="DA87" s="122" t="s">
        <v>1531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0</v>
      </c>
      <c r="C89" s="263">
        <f t="shared" si="3"/>
        <v>0</v>
      </c>
      <c r="D89" s="263">
        <f t="shared" si="3"/>
        <v>0</v>
      </c>
      <c r="E89" s="263">
        <f t="shared" si="3"/>
        <v>0</v>
      </c>
      <c r="F89" s="263">
        <f t="shared" si="3"/>
        <v>0</v>
      </c>
      <c r="G89" s="263">
        <f t="shared" si="3"/>
        <v>0</v>
      </c>
      <c r="H89" s="263">
        <f t="shared" si="3"/>
        <v>0</v>
      </c>
      <c r="I89" s="263">
        <f t="shared" si="3"/>
        <v>0</v>
      </c>
      <c r="J89" s="263">
        <f t="shared" si="3"/>
        <v>0</v>
      </c>
      <c r="K89" s="263">
        <f t="shared" si="3"/>
        <v>0</v>
      </c>
      <c r="L89" s="263">
        <f t="shared" si="3"/>
        <v>0</v>
      </c>
      <c r="M89" s="263">
        <f t="shared" si="3"/>
        <v>0</v>
      </c>
      <c r="N89" s="263">
        <f t="shared" si="3"/>
        <v>0</v>
      </c>
      <c r="O89" s="263">
        <f t="shared" si="3"/>
        <v>0</v>
      </c>
      <c r="P89" s="263">
        <f t="shared" si="3"/>
        <v>0</v>
      </c>
      <c r="Q89" s="263">
        <f t="shared" si="3"/>
        <v>0</v>
      </c>
      <c r="R89" s="263">
        <f t="shared" si="3"/>
        <v>0</v>
      </c>
      <c r="S89" s="263">
        <f t="shared" si="3"/>
        <v>0</v>
      </c>
      <c r="T89" s="263">
        <f t="shared" si="3"/>
        <v>0</v>
      </c>
      <c r="U89" s="263">
        <f t="shared" si="3"/>
        <v>0</v>
      </c>
      <c r="V89" s="263">
        <f t="shared" si="3"/>
        <v>0</v>
      </c>
      <c r="W89" s="263">
        <f t="shared" si="3"/>
        <v>0</v>
      </c>
      <c r="DA89" s="70"/>
    </row>
    <row r="90" spans="1:105" ht="12" customHeight="1" x14ac:dyDescent="0.25">
      <c r="A90" s="60" t="s">
        <v>1535</v>
      </c>
      <c r="B90" s="264">
        <v>0</v>
      </c>
      <c r="C90" s="264">
        <v>0</v>
      </c>
      <c r="D90" s="264">
        <v>0</v>
      </c>
      <c r="E90" s="264">
        <v>0</v>
      </c>
      <c r="F90" s="264">
        <v>0</v>
      </c>
      <c r="G90" s="264">
        <v>0</v>
      </c>
      <c r="H90" s="264">
        <v>0</v>
      </c>
      <c r="I90" s="264">
        <v>0</v>
      </c>
      <c r="J90" s="264">
        <v>0</v>
      </c>
      <c r="K90" s="264">
        <v>0</v>
      </c>
      <c r="L90" s="264">
        <v>0</v>
      </c>
      <c r="M90" s="264">
        <v>0</v>
      </c>
      <c r="N90" s="264">
        <v>0</v>
      </c>
      <c r="O90" s="264">
        <v>0</v>
      </c>
      <c r="P90" s="264">
        <v>0</v>
      </c>
      <c r="Q90" s="264">
        <v>0</v>
      </c>
      <c r="R90" s="264">
        <v>0</v>
      </c>
      <c r="S90" s="264">
        <v>0</v>
      </c>
      <c r="T90" s="264">
        <v>0</v>
      </c>
      <c r="U90" s="264">
        <v>0</v>
      </c>
      <c r="V90" s="264">
        <v>0</v>
      </c>
      <c r="W90" s="264">
        <v>0</v>
      </c>
      <c r="DA90" s="72" t="s">
        <v>1536</v>
      </c>
    </row>
    <row r="91" spans="1:105" ht="12" customHeight="1" x14ac:dyDescent="0.25">
      <c r="A91" s="59" t="s">
        <v>30</v>
      </c>
      <c r="B91" s="232">
        <v>0</v>
      </c>
      <c r="C91" s="232">
        <v>0</v>
      </c>
      <c r="D91" s="232">
        <v>0</v>
      </c>
      <c r="E91" s="232">
        <v>0</v>
      </c>
      <c r="F91" s="232">
        <v>0</v>
      </c>
      <c r="G91" s="232">
        <v>0</v>
      </c>
      <c r="H91" s="232">
        <v>0</v>
      </c>
      <c r="I91" s="232">
        <v>0</v>
      </c>
      <c r="J91" s="232">
        <v>0</v>
      </c>
      <c r="K91" s="232">
        <v>0</v>
      </c>
      <c r="L91" s="232">
        <v>0</v>
      </c>
      <c r="M91" s="232">
        <v>0</v>
      </c>
      <c r="N91" s="232">
        <v>0</v>
      </c>
      <c r="O91" s="232">
        <v>0</v>
      </c>
      <c r="P91" s="232">
        <v>0</v>
      </c>
      <c r="Q91" s="232">
        <v>0</v>
      </c>
      <c r="R91" s="232">
        <v>0</v>
      </c>
      <c r="S91" s="232">
        <v>0</v>
      </c>
      <c r="T91" s="232">
        <v>0</v>
      </c>
      <c r="U91" s="232">
        <v>0</v>
      </c>
      <c r="V91" s="232">
        <v>0</v>
      </c>
      <c r="W91" s="232">
        <v>0</v>
      </c>
      <c r="DA91" s="71" t="s">
        <v>1537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1538</v>
      </c>
    </row>
    <row r="93" spans="1:105" ht="12" customHeight="1" x14ac:dyDescent="0.25">
      <c r="A93" s="59" t="s">
        <v>160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DA93" s="122" t="s">
        <v>1539</v>
      </c>
    </row>
    <row r="94" spans="1:105" ht="12" customHeight="1" x14ac:dyDescent="0.25">
      <c r="A94" s="59" t="s">
        <v>70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DA95" s="122" t="s">
        <v>1541</v>
      </c>
    </row>
    <row r="96" spans="1:105" ht="12" customHeight="1" x14ac:dyDescent="0.25">
      <c r="A96" s="61" t="s">
        <v>1542</v>
      </c>
      <c r="B96" s="265">
        <v>0</v>
      </c>
      <c r="C96" s="265">
        <v>0</v>
      </c>
      <c r="D96" s="265">
        <v>0</v>
      </c>
      <c r="E96" s="265">
        <v>0</v>
      </c>
      <c r="F96" s="265">
        <v>0</v>
      </c>
      <c r="G96" s="265">
        <v>0</v>
      </c>
      <c r="H96" s="265">
        <v>0</v>
      </c>
      <c r="I96" s="265">
        <v>0</v>
      </c>
      <c r="J96" s="265">
        <v>0</v>
      </c>
      <c r="K96" s="265">
        <v>0</v>
      </c>
      <c r="L96" s="265">
        <v>0</v>
      </c>
      <c r="M96" s="265">
        <v>0</v>
      </c>
      <c r="N96" s="265">
        <v>0</v>
      </c>
      <c r="O96" s="265">
        <v>0</v>
      </c>
      <c r="P96" s="265">
        <v>0</v>
      </c>
      <c r="Q96" s="265">
        <v>0</v>
      </c>
      <c r="R96" s="265">
        <v>0</v>
      </c>
      <c r="S96" s="265">
        <v>0</v>
      </c>
      <c r="T96" s="265">
        <v>0</v>
      </c>
      <c r="U96" s="265">
        <v>0</v>
      </c>
      <c r="V96" s="265">
        <v>0</v>
      </c>
      <c r="W96" s="265">
        <v>0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0</v>
      </c>
      <c r="C99" s="225">
        <v>0</v>
      </c>
      <c r="D99" s="225">
        <v>0</v>
      </c>
      <c r="E99" s="225">
        <v>0</v>
      </c>
      <c r="F99" s="225">
        <v>0</v>
      </c>
      <c r="G99" s="225">
        <v>0</v>
      </c>
      <c r="H99" s="225">
        <v>0</v>
      </c>
      <c r="I99" s="225">
        <v>0</v>
      </c>
      <c r="J99" s="225">
        <v>0</v>
      </c>
      <c r="K99" s="225">
        <v>0</v>
      </c>
      <c r="L99" s="225">
        <v>0</v>
      </c>
      <c r="M99" s="225">
        <v>0</v>
      </c>
      <c r="N99" s="225">
        <v>0</v>
      </c>
      <c r="O99" s="225">
        <v>0</v>
      </c>
      <c r="P99" s="225">
        <v>0</v>
      </c>
      <c r="Q99" s="225">
        <v>0</v>
      </c>
      <c r="R99" s="225">
        <v>0</v>
      </c>
      <c r="S99" s="225">
        <v>0</v>
      </c>
      <c r="T99" s="225">
        <v>0</v>
      </c>
      <c r="U99" s="225">
        <v>0</v>
      </c>
      <c r="V99" s="225">
        <v>0</v>
      </c>
      <c r="W99" s="225">
        <v>0</v>
      </c>
      <c r="DA99" s="89" t="s">
        <v>1544</v>
      </c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1545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1546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1547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1548</v>
      </c>
    </row>
    <row r="104" spans="1:105" ht="12" customHeight="1" x14ac:dyDescent="0.25">
      <c r="A104" s="56" t="s">
        <v>96</v>
      </c>
      <c r="B104" s="262">
        <v>0</v>
      </c>
      <c r="C104" s="262">
        <v>0</v>
      </c>
      <c r="D104" s="262">
        <v>0</v>
      </c>
      <c r="E104" s="262">
        <v>0</v>
      </c>
      <c r="F104" s="262">
        <v>0</v>
      </c>
      <c r="G104" s="262">
        <v>0</v>
      </c>
      <c r="H104" s="262">
        <v>0</v>
      </c>
      <c r="I104" s="262">
        <v>0</v>
      </c>
      <c r="J104" s="262">
        <v>0</v>
      </c>
      <c r="K104" s="262">
        <v>0</v>
      </c>
      <c r="L104" s="262">
        <v>0</v>
      </c>
      <c r="M104" s="262">
        <v>0</v>
      </c>
      <c r="N104" s="262">
        <v>0</v>
      </c>
      <c r="O104" s="262">
        <v>0</v>
      </c>
      <c r="P104" s="262">
        <v>0</v>
      </c>
      <c r="Q104" s="262">
        <v>0</v>
      </c>
      <c r="R104" s="262">
        <v>0</v>
      </c>
      <c r="S104" s="262">
        <v>0</v>
      </c>
      <c r="T104" s="262">
        <v>0</v>
      </c>
      <c r="U104" s="262">
        <v>0</v>
      </c>
      <c r="V104" s="262">
        <v>0</v>
      </c>
      <c r="W104" s="262">
        <v>0</v>
      </c>
      <c r="DA104" s="68" t="s">
        <v>1549</v>
      </c>
    </row>
    <row r="105" spans="1:105" ht="12" customHeight="1" x14ac:dyDescent="0.25">
      <c r="A105" s="37" t="s">
        <v>160</v>
      </c>
      <c r="B105" s="228">
        <v>0</v>
      </c>
      <c r="C105" s="228">
        <v>0</v>
      </c>
      <c r="D105" s="228">
        <v>0</v>
      </c>
      <c r="E105" s="228">
        <v>0</v>
      </c>
      <c r="F105" s="228">
        <v>0</v>
      </c>
      <c r="G105" s="228">
        <v>0</v>
      </c>
      <c r="H105" s="228">
        <v>0</v>
      </c>
      <c r="I105" s="228">
        <v>0</v>
      </c>
      <c r="J105" s="228">
        <v>0</v>
      </c>
      <c r="K105" s="228">
        <v>0</v>
      </c>
      <c r="L105" s="228">
        <v>0</v>
      </c>
      <c r="M105" s="228">
        <v>0</v>
      </c>
      <c r="N105" s="228">
        <v>0</v>
      </c>
      <c r="O105" s="228">
        <v>0</v>
      </c>
      <c r="P105" s="228">
        <v>0</v>
      </c>
      <c r="Q105" s="228">
        <v>0</v>
      </c>
      <c r="R105" s="228">
        <v>0</v>
      </c>
      <c r="S105" s="228">
        <v>0</v>
      </c>
      <c r="T105" s="228">
        <v>0</v>
      </c>
      <c r="U105" s="228">
        <v>0</v>
      </c>
      <c r="V105" s="228">
        <v>0</v>
      </c>
      <c r="W105" s="228">
        <v>0</v>
      </c>
      <c r="DA105" s="69" t="s">
        <v>1550</v>
      </c>
    </row>
    <row r="106" spans="1:105" ht="12" customHeight="1" x14ac:dyDescent="0.25">
      <c r="A106" s="37" t="s">
        <v>162</v>
      </c>
      <c r="B106" s="228">
        <v>0</v>
      </c>
      <c r="C106" s="228">
        <v>0</v>
      </c>
      <c r="D106" s="228">
        <v>0</v>
      </c>
      <c r="E106" s="228">
        <v>0</v>
      </c>
      <c r="F106" s="228">
        <v>0</v>
      </c>
      <c r="G106" s="228">
        <v>0</v>
      </c>
      <c r="H106" s="228">
        <v>0</v>
      </c>
      <c r="I106" s="228">
        <v>0</v>
      </c>
      <c r="J106" s="228">
        <v>0</v>
      </c>
      <c r="K106" s="228">
        <v>0</v>
      </c>
      <c r="L106" s="228">
        <v>0</v>
      </c>
      <c r="M106" s="228">
        <v>0</v>
      </c>
      <c r="N106" s="228">
        <v>0</v>
      </c>
      <c r="O106" s="228">
        <v>0</v>
      </c>
      <c r="P106" s="228">
        <v>0</v>
      </c>
      <c r="Q106" s="228">
        <v>0</v>
      </c>
      <c r="R106" s="228">
        <v>0</v>
      </c>
      <c r="S106" s="228">
        <v>0</v>
      </c>
      <c r="T106" s="228">
        <v>0</v>
      </c>
      <c r="U106" s="228">
        <v>0</v>
      </c>
      <c r="V106" s="228">
        <v>0</v>
      </c>
      <c r="W106" s="228">
        <v>0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0</v>
      </c>
      <c r="C110" s="263">
        <f t="shared" si="4"/>
        <v>0</v>
      </c>
      <c r="D110" s="263">
        <f t="shared" si="4"/>
        <v>0</v>
      </c>
      <c r="E110" s="263">
        <f t="shared" si="4"/>
        <v>0</v>
      </c>
      <c r="F110" s="263">
        <f t="shared" si="4"/>
        <v>0</v>
      </c>
      <c r="G110" s="263">
        <f t="shared" si="4"/>
        <v>0</v>
      </c>
      <c r="H110" s="263">
        <f t="shared" si="4"/>
        <v>0</v>
      </c>
      <c r="I110" s="263">
        <f t="shared" si="4"/>
        <v>0</v>
      </c>
      <c r="J110" s="263">
        <f t="shared" si="4"/>
        <v>0</v>
      </c>
      <c r="K110" s="263">
        <f t="shared" si="4"/>
        <v>0</v>
      </c>
      <c r="L110" s="263">
        <f t="shared" si="4"/>
        <v>0</v>
      </c>
      <c r="M110" s="263">
        <f t="shared" si="4"/>
        <v>0</v>
      </c>
      <c r="N110" s="263">
        <f t="shared" si="4"/>
        <v>0</v>
      </c>
      <c r="O110" s="263">
        <f t="shared" si="4"/>
        <v>0</v>
      </c>
      <c r="P110" s="263">
        <f t="shared" si="4"/>
        <v>0</v>
      </c>
      <c r="Q110" s="263">
        <f t="shared" si="4"/>
        <v>0</v>
      </c>
      <c r="R110" s="263">
        <f t="shared" si="4"/>
        <v>0</v>
      </c>
      <c r="S110" s="263">
        <f t="shared" si="4"/>
        <v>0</v>
      </c>
      <c r="T110" s="263">
        <f t="shared" si="4"/>
        <v>0</v>
      </c>
      <c r="U110" s="263">
        <f t="shared" si="4"/>
        <v>0</v>
      </c>
      <c r="V110" s="263">
        <f t="shared" si="4"/>
        <v>0</v>
      </c>
      <c r="W110" s="263">
        <f t="shared" si="4"/>
        <v>0</v>
      </c>
      <c r="DA110" s="70"/>
    </row>
    <row r="111" spans="1:105" ht="12" customHeight="1" x14ac:dyDescent="0.25">
      <c r="A111" s="60" t="s">
        <v>1556</v>
      </c>
      <c r="B111" s="264">
        <v>0</v>
      </c>
      <c r="C111" s="264">
        <v>0</v>
      </c>
      <c r="D111" s="264">
        <v>0</v>
      </c>
      <c r="E111" s="264">
        <v>0</v>
      </c>
      <c r="F111" s="264">
        <v>0</v>
      </c>
      <c r="G111" s="264">
        <v>0</v>
      </c>
      <c r="H111" s="264">
        <v>0</v>
      </c>
      <c r="I111" s="264">
        <v>0</v>
      </c>
      <c r="J111" s="264">
        <v>0</v>
      </c>
      <c r="K111" s="264">
        <v>0</v>
      </c>
      <c r="L111" s="264">
        <v>0</v>
      </c>
      <c r="M111" s="264">
        <v>0</v>
      </c>
      <c r="N111" s="264">
        <v>0</v>
      </c>
      <c r="O111" s="264">
        <v>0</v>
      </c>
      <c r="P111" s="264">
        <v>0</v>
      </c>
      <c r="Q111" s="264">
        <v>0</v>
      </c>
      <c r="R111" s="264">
        <v>0</v>
      </c>
      <c r="S111" s="264">
        <v>0</v>
      </c>
      <c r="T111" s="264">
        <v>0</v>
      </c>
      <c r="U111" s="264">
        <v>0</v>
      </c>
      <c r="V111" s="264">
        <v>0</v>
      </c>
      <c r="W111" s="264">
        <v>0</v>
      </c>
      <c r="DA111" s="72" t="s">
        <v>1557</v>
      </c>
    </row>
    <row r="112" spans="1:105" ht="12" customHeight="1" x14ac:dyDescent="0.25">
      <c r="A112" s="59" t="s">
        <v>30</v>
      </c>
      <c r="B112" s="232">
        <v>0</v>
      </c>
      <c r="C112" s="232">
        <v>0</v>
      </c>
      <c r="D112" s="232">
        <v>0</v>
      </c>
      <c r="E112" s="232">
        <v>0</v>
      </c>
      <c r="F112" s="232">
        <v>0</v>
      </c>
      <c r="G112" s="232">
        <v>0</v>
      </c>
      <c r="H112" s="232">
        <v>0</v>
      </c>
      <c r="I112" s="232">
        <v>0</v>
      </c>
      <c r="J112" s="232">
        <v>0</v>
      </c>
      <c r="K112" s="232">
        <v>0</v>
      </c>
      <c r="L112" s="232">
        <v>0</v>
      </c>
      <c r="M112" s="232">
        <v>0</v>
      </c>
      <c r="N112" s="232">
        <v>0</v>
      </c>
      <c r="O112" s="232">
        <v>0</v>
      </c>
      <c r="P112" s="232">
        <v>0</v>
      </c>
      <c r="Q112" s="232">
        <v>0</v>
      </c>
      <c r="R112" s="232">
        <v>0</v>
      </c>
      <c r="S112" s="232">
        <v>0</v>
      </c>
      <c r="T112" s="232">
        <v>0</v>
      </c>
      <c r="U112" s="232">
        <v>0</v>
      </c>
      <c r="V112" s="232">
        <v>0</v>
      </c>
      <c r="W112" s="232">
        <v>0</v>
      </c>
      <c r="DA112" s="71" t="s">
        <v>1558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1559</v>
      </c>
    </row>
    <row r="114" spans="1:105" ht="12" customHeight="1" x14ac:dyDescent="0.25">
      <c r="A114" s="59" t="s">
        <v>160</v>
      </c>
      <c r="B114" s="297">
        <v>0</v>
      </c>
      <c r="C114" s="297">
        <v>0</v>
      </c>
      <c r="D114" s="297">
        <v>0</v>
      </c>
      <c r="E114" s="297">
        <v>0</v>
      </c>
      <c r="F114" s="297">
        <v>0</v>
      </c>
      <c r="G114" s="297">
        <v>0</v>
      </c>
      <c r="H114" s="297">
        <v>0</v>
      </c>
      <c r="I114" s="297">
        <v>0</v>
      </c>
      <c r="J114" s="297">
        <v>0</v>
      </c>
      <c r="K114" s="297">
        <v>0</v>
      </c>
      <c r="L114" s="297">
        <v>0</v>
      </c>
      <c r="M114" s="297">
        <v>0</v>
      </c>
      <c r="N114" s="297">
        <v>0</v>
      </c>
      <c r="O114" s="297">
        <v>0</v>
      </c>
      <c r="P114" s="297">
        <v>0</v>
      </c>
      <c r="Q114" s="297">
        <v>0</v>
      </c>
      <c r="R114" s="297">
        <v>0</v>
      </c>
      <c r="S114" s="297">
        <v>0</v>
      </c>
      <c r="T114" s="297">
        <v>0</v>
      </c>
      <c r="U114" s="297">
        <v>0</v>
      </c>
      <c r="V114" s="297">
        <v>0</v>
      </c>
      <c r="W114" s="297">
        <v>0</v>
      </c>
      <c r="DA114" s="122" t="s">
        <v>1560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0</v>
      </c>
      <c r="C116" s="297">
        <v>0</v>
      </c>
      <c r="D116" s="297">
        <v>0</v>
      </c>
      <c r="E116" s="297">
        <v>0</v>
      </c>
      <c r="F116" s="297">
        <v>0</v>
      </c>
      <c r="G116" s="297">
        <v>0</v>
      </c>
      <c r="H116" s="297">
        <v>0</v>
      </c>
      <c r="I116" s="297">
        <v>0</v>
      </c>
      <c r="J116" s="297">
        <v>0</v>
      </c>
      <c r="K116" s="297">
        <v>0</v>
      </c>
      <c r="L116" s="297">
        <v>0</v>
      </c>
      <c r="M116" s="297">
        <v>0</v>
      </c>
      <c r="N116" s="297">
        <v>0</v>
      </c>
      <c r="O116" s="297">
        <v>0</v>
      </c>
      <c r="P116" s="297">
        <v>0</v>
      </c>
      <c r="Q116" s="297">
        <v>0</v>
      </c>
      <c r="R116" s="297">
        <v>0</v>
      </c>
      <c r="S116" s="297">
        <v>0</v>
      </c>
      <c r="T116" s="297">
        <v>0</v>
      </c>
      <c r="U116" s="297">
        <v>0</v>
      </c>
      <c r="V116" s="297">
        <v>0</v>
      </c>
      <c r="W116" s="297">
        <v>0</v>
      </c>
      <c r="DA116" s="122" t="s">
        <v>1562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1564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0</v>
      </c>
      <c r="C119" s="263">
        <f t="shared" si="5"/>
        <v>0</v>
      </c>
      <c r="D119" s="263">
        <f t="shared" si="5"/>
        <v>0</v>
      </c>
      <c r="E119" s="263">
        <f t="shared" si="5"/>
        <v>0</v>
      </c>
      <c r="F119" s="263">
        <f t="shared" si="5"/>
        <v>0</v>
      </c>
      <c r="G119" s="263">
        <f t="shared" si="5"/>
        <v>0</v>
      </c>
      <c r="H119" s="263">
        <f t="shared" si="5"/>
        <v>0</v>
      </c>
      <c r="I119" s="263">
        <f t="shared" si="5"/>
        <v>0</v>
      </c>
      <c r="J119" s="263">
        <f t="shared" si="5"/>
        <v>0</v>
      </c>
      <c r="K119" s="263">
        <f t="shared" si="5"/>
        <v>0</v>
      </c>
      <c r="L119" s="263">
        <f t="shared" si="5"/>
        <v>0</v>
      </c>
      <c r="M119" s="263">
        <f t="shared" si="5"/>
        <v>0</v>
      </c>
      <c r="N119" s="263">
        <f t="shared" si="5"/>
        <v>0</v>
      </c>
      <c r="O119" s="263">
        <f t="shared" si="5"/>
        <v>0</v>
      </c>
      <c r="P119" s="263">
        <f t="shared" si="5"/>
        <v>0</v>
      </c>
      <c r="Q119" s="263">
        <f t="shared" si="5"/>
        <v>0</v>
      </c>
      <c r="R119" s="263">
        <f t="shared" si="5"/>
        <v>0</v>
      </c>
      <c r="S119" s="263">
        <f t="shared" si="5"/>
        <v>0</v>
      </c>
      <c r="T119" s="263">
        <f t="shared" si="5"/>
        <v>0</v>
      </c>
      <c r="U119" s="263">
        <f t="shared" si="5"/>
        <v>0</v>
      </c>
      <c r="V119" s="263">
        <f t="shared" si="5"/>
        <v>0</v>
      </c>
      <c r="W119" s="263">
        <f t="shared" si="5"/>
        <v>0</v>
      </c>
      <c r="DA119" s="70"/>
    </row>
    <row r="120" spans="1:105" ht="12" customHeight="1" x14ac:dyDescent="0.25">
      <c r="A120" s="60" t="s">
        <v>1568</v>
      </c>
      <c r="B120" s="264">
        <v>0</v>
      </c>
      <c r="C120" s="264">
        <v>0</v>
      </c>
      <c r="D120" s="264">
        <v>0</v>
      </c>
      <c r="E120" s="264">
        <v>0</v>
      </c>
      <c r="F120" s="264">
        <v>0</v>
      </c>
      <c r="G120" s="264">
        <v>0</v>
      </c>
      <c r="H120" s="264">
        <v>0</v>
      </c>
      <c r="I120" s="264">
        <v>0</v>
      </c>
      <c r="J120" s="264">
        <v>0</v>
      </c>
      <c r="K120" s="264">
        <v>0</v>
      </c>
      <c r="L120" s="264">
        <v>0</v>
      </c>
      <c r="M120" s="264">
        <v>0</v>
      </c>
      <c r="N120" s="264">
        <v>0</v>
      </c>
      <c r="O120" s="264">
        <v>0</v>
      </c>
      <c r="P120" s="264">
        <v>0</v>
      </c>
      <c r="Q120" s="264">
        <v>0</v>
      </c>
      <c r="R120" s="264">
        <v>0</v>
      </c>
      <c r="S120" s="264">
        <v>0</v>
      </c>
      <c r="T120" s="264">
        <v>0</v>
      </c>
      <c r="U120" s="264">
        <v>0</v>
      </c>
      <c r="V120" s="264">
        <v>0</v>
      </c>
      <c r="W120" s="264">
        <v>0</v>
      </c>
      <c r="DA120" s="72" t="s">
        <v>1569</v>
      </c>
    </row>
    <row r="121" spans="1:105" ht="12" customHeight="1" x14ac:dyDescent="0.25">
      <c r="A121" s="59" t="s">
        <v>30</v>
      </c>
      <c r="B121" s="232">
        <v>0</v>
      </c>
      <c r="C121" s="232">
        <v>0</v>
      </c>
      <c r="D121" s="232">
        <v>0</v>
      </c>
      <c r="E121" s="232">
        <v>0</v>
      </c>
      <c r="F121" s="232">
        <v>0</v>
      </c>
      <c r="G121" s="232">
        <v>0</v>
      </c>
      <c r="H121" s="232">
        <v>0</v>
      </c>
      <c r="I121" s="232">
        <v>0</v>
      </c>
      <c r="J121" s="232">
        <v>0</v>
      </c>
      <c r="K121" s="232">
        <v>0</v>
      </c>
      <c r="L121" s="232">
        <v>0</v>
      </c>
      <c r="M121" s="232">
        <v>0</v>
      </c>
      <c r="N121" s="232">
        <v>0</v>
      </c>
      <c r="O121" s="232">
        <v>0</v>
      </c>
      <c r="P121" s="232">
        <v>0</v>
      </c>
      <c r="Q121" s="232">
        <v>0</v>
      </c>
      <c r="R121" s="232">
        <v>0</v>
      </c>
      <c r="S121" s="232">
        <v>0</v>
      </c>
      <c r="T121" s="232">
        <v>0</v>
      </c>
      <c r="U121" s="232">
        <v>0</v>
      </c>
      <c r="V121" s="232">
        <v>0</v>
      </c>
      <c r="W121" s="232">
        <v>0</v>
      </c>
      <c r="DA121" s="71" t="s">
        <v>1570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1571</v>
      </c>
    </row>
    <row r="123" spans="1:105" ht="12" customHeight="1" x14ac:dyDescent="0.25">
      <c r="A123" s="59" t="s">
        <v>160</v>
      </c>
      <c r="B123" s="297">
        <v>0</v>
      </c>
      <c r="C123" s="297">
        <v>0</v>
      </c>
      <c r="D123" s="297">
        <v>0</v>
      </c>
      <c r="E123" s="297">
        <v>0</v>
      </c>
      <c r="F123" s="297">
        <v>0</v>
      </c>
      <c r="G123" s="297">
        <v>0</v>
      </c>
      <c r="H123" s="297">
        <v>0</v>
      </c>
      <c r="I123" s="297">
        <v>0</v>
      </c>
      <c r="J123" s="297">
        <v>0</v>
      </c>
      <c r="K123" s="297">
        <v>0</v>
      </c>
      <c r="L123" s="297">
        <v>0</v>
      </c>
      <c r="M123" s="297">
        <v>0</v>
      </c>
      <c r="N123" s="297">
        <v>0</v>
      </c>
      <c r="O123" s="297">
        <v>0</v>
      </c>
      <c r="P123" s="297">
        <v>0</v>
      </c>
      <c r="Q123" s="297">
        <v>0</v>
      </c>
      <c r="R123" s="297">
        <v>0</v>
      </c>
      <c r="S123" s="297">
        <v>0</v>
      </c>
      <c r="T123" s="297">
        <v>0</v>
      </c>
      <c r="U123" s="297">
        <v>0</v>
      </c>
      <c r="V123" s="297">
        <v>0</v>
      </c>
      <c r="W123" s="297">
        <v>0</v>
      </c>
      <c r="DA123" s="122" t="s">
        <v>1572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0</v>
      </c>
      <c r="C125" s="297">
        <v>0</v>
      </c>
      <c r="D125" s="297">
        <v>0</v>
      </c>
      <c r="E125" s="297">
        <v>0</v>
      </c>
      <c r="F125" s="297">
        <v>0</v>
      </c>
      <c r="G125" s="297">
        <v>0</v>
      </c>
      <c r="H125" s="297">
        <v>0</v>
      </c>
      <c r="I125" s="297">
        <v>0</v>
      </c>
      <c r="J125" s="297">
        <v>0</v>
      </c>
      <c r="K125" s="297">
        <v>0</v>
      </c>
      <c r="L125" s="297">
        <v>0</v>
      </c>
      <c r="M125" s="297">
        <v>0</v>
      </c>
      <c r="N125" s="297">
        <v>0</v>
      </c>
      <c r="O125" s="297">
        <v>0</v>
      </c>
      <c r="P125" s="297">
        <v>0</v>
      </c>
      <c r="Q125" s="297">
        <v>0</v>
      </c>
      <c r="R125" s="297">
        <v>0</v>
      </c>
      <c r="S125" s="297">
        <v>0</v>
      </c>
      <c r="T125" s="297">
        <v>0</v>
      </c>
      <c r="U125" s="297">
        <v>0</v>
      </c>
      <c r="V125" s="297">
        <v>0</v>
      </c>
      <c r="W125" s="297">
        <v>0</v>
      </c>
      <c r="DA125" s="122" t="s">
        <v>1574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1576</v>
      </c>
    </row>
    <row r="127" spans="1:105" ht="12" customHeight="1" x14ac:dyDescent="0.25">
      <c r="A127" s="132" t="s">
        <v>1577</v>
      </c>
      <c r="B127" s="318">
        <v>0</v>
      </c>
      <c r="C127" s="318">
        <v>0</v>
      </c>
      <c r="D127" s="318">
        <v>0</v>
      </c>
      <c r="E127" s="318">
        <v>0</v>
      </c>
      <c r="F127" s="318">
        <v>0</v>
      </c>
      <c r="G127" s="318">
        <v>0</v>
      </c>
      <c r="H127" s="318">
        <v>0</v>
      </c>
      <c r="I127" s="318">
        <v>0</v>
      </c>
      <c r="J127" s="318">
        <v>0</v>
      </c>
      <c r="K127" s="318">
        <v>0</v>
      </c>
      <c r="L127" s="318">
        <v>0</v>
      </c>
      <c r="M127" s="318">
        <v>0</v>
      </c>
      <c r="N127" s="318">
        <v>0</v>
      </c>
      <c r="O127" s="318">
        <v>0</v>
      </c>
      <c r="P127" s="318">
        <v>0</v>
      </c>
      <c r="Q127" s="318">
        <v>0</v>
      </c>
      <c r="R127" s="318">
        <v>0</v>
      </c>
      <c r="S127" s="318">
        <v>0</v>
      </c>
      <c r="T127" s="318">
        <v>0</v>
      </c>
      <c r="U127" s="318">
        <v>0</v>
      </c>
      <c r="V127" s="318">
        <v>0</v>
      </c>
      <c r="W127" s="318">
        <v>0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</v>
      </c>
      <c r="C132" s="234">
        <f t="shared" si="6"/>
        <v>0</v>
      </c>
      <c r="D132" s="234">
        <f t="shared" si="6"/>
        <v>0</v>
      </c>
      <c r="E132" s="234">
        <f t="shared" si="6"/>
        <v>0</v>
      </c>
      <c r="F132" s="234">
        <f t="shared" si="6"/>
        <v>0</v>
      </c>
      <c r="G132" s="234">
        <f t="shared" si="6"/>
        <v>0</v>
      </c>
      <c r="H132" s="234">
        <f t="shared" si="6"/>
        <v>0</v>
      </c>
      <c r="I132" s="234">
        <f t="shared" si="6"/>
        <v>0</v>
      </c>
      <c r="J132" s="234">
        <f t="shared" si="6"/>
        <v>0</v>
      </c>
      <c r="K132" s="234">
        <f t="shared" si="6"/>
        <v>0</v>
      </c>
      <c r="L132" s="234">
        <f t="shared" si="6"/>
        <v>0</v>
      </c>
      <c r="M132" s="234">
        <f t="shared" si="6"/>
        <v>0</v>
      </c>
      <c r="N132" s="234">
        <f t="shared" si="6"/>
        <v>0</v>
      </c>
      <c r="O132" s="234">
        <f t="shared" si="6"/>
        <v>0</v>
      </c>
      <c r="P132" s="234">
        <f t="shared" si="6"/>
        <v>0</v>
      </c>
      <c r="Q132" s="234">
        <f t="shared" si="6"/>
        <v>0</v>
      </c>
      <c r="R132" s="234">
        <f t="shared" si="6"/>
        <v>0</v>
      </c>
      <c r="S132" s="234">
        <f t="shared" si="6"/>
        <v>0</v>
      </c>
      <c r="T132" s="234">
        <f t="shared" si="6"/>
        <v>0</v>
      </c>
      <c r="U132" s="234">
        <f t="shared" si="6"/>
        <v>0</v>
      </c>
      <c r="V132" s="234">
        <f t="shared" si="6"/>
        <v>0</v>
      </c>
      <c r="W132" s="234">
        <f t="shared" si="6"/>
        <v>0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0</v>
      </c>
      <c r="C133" s="268">
        <f t="shared" si="7"/>
        <v>0</v>
      </c>
      <c r="D133" s="268">
        <f t="shared" si="7"/>
        <v>0</v>
      </c>
      <c r="E133" s="268">
        <f t="shared" si="7"/>
        <v>0</v>
      </c>
      <c r="F133" s="268">
        <f t="shared" si="7"/>
        <v>0</v>
      </c>
      <c r="G133" s="268">
        <f t="shared" si="7"/>
        <v>0</v>
      </c>
      <c r="H133" s="268">
        <f t="shared" si="7"/>
        <v>0</v>
      </c>
      <c r="I133" s="268">
        <f t="shared" si="7"/>
        <v>0</v>
      </c>
      <c r="J133" s="268">
        <f t="shared" si="7"/>
        <v>0</v>
      </c>
      <c r="K133" s="268">
        <f t="shared" si="7"/>
        <v>0</v>
      </c>
      <c r="L133" s="268">
        <f t="shared" si="7"/>
        <v>0</v>
      </c>
      <c r="M133" s="268">
        <f t="shared" si="7"/>
        <v>0</v>
      </c>
      <c r="N133" s="268">
        <f t="shared" si="7"/>
        <v>0</v>
      </c>
      <c r="O133" s="268">
        <f t="shared" si="7"/>
        <v>0</v>
      </c>
      <c r="P133" s="268">
        <f t="shared" si="7"/>
        <v>0</v>
      </c>
      <c r="Q133" s="268">
        <f t="shared" si="7"/>
        <v>0</v>
      </c>
      <c r="R133" s="268">
        <f t="shared" si="7"/>
        <v>0</v>
      </c>
      <c r="S133" s="268">
        <f t="shared" si="7"/>
        <v>0</v>
      </c>
      <c r="T133" s="268">
        <f t="shared" si="7"/>
        <v>0</v>
      </c>
      <c r="U133" s="268">
        <f t="shared" si="7"/>
        <v>0</v>
      </c>
      <c r="V133" s="268">
        <f t="shared" si="7"/>
        <v>0</v>
      </c>
      <c r="W133" s="268">
        <f t="shared" si="7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0</v>
      </c>
      <c r="C134" s="269">
        <f t="shared" si="8"/>
        <v>0</v>
      </c>
      <c r="D134" s="269">
        <f t="shared" si="8"/>
        <v>0</v>
      </c>
      <c r="E134" s="269">
        <f t="shared" si="8"/>
        <v>0</v>
      </c>
      <c r="F134" s="269">
        <f t="shared" si="8"/>
        <v>0</v>
      </c>
      <c r="G134" s="269">
        <f t="shared" si="8"/>
        <v>0</v>
      </c>
      <c r="H134" s="269">
        <f t="shared" si="8"/>
        <v>0</v>
      </c>
      <c r="I134" s="269">
        <f t="shared" si="8"/>
        <v>0</v>
      </c>
      <c r="J134" s="269">
        <f t="shared" si="8"/>
        <v>0</v>
      </c>
      <c r="K134" s="269">
        <f t="shared" si="8"/>
        <v>0</v>
      </c>
      <c r="L134" s="269">
        <f t="shared" si="8"/>
        <v>0</v>
      </c>
      <c r="M134" s="269">
        <f t="shared" si="8"/>
        <v>0</v>
      </c>
      <c r="N134" s="269">
        <f t="shared" si="8"/>
        <v>0</v>
      </c>
      <c r="O134" s="269">
        <f t="shared" si="8"/>
        <v>0</v>
      </c>
      <c r="P134" s="269">
        <f t="shared" si="8"/>
        <v>0</v>
      </c>
      <c r="Q134" s="269">
        <f t="shared" si="8"/>
        <v>0</v>
      </c>
      <c r="R134" s="269">
        <f t="shared" si="8"/>
        <v>0</v>
      </c>
      <c r="S134" s="269">
        <f t="shared" si="8"/>
        <v>0</v>
      </c>
      <c r="T134" s="269">
        <f t="shared" si="8"/>
        <v>0</v>
      </c>
      <c r="U134" s="269">
        <f t="shared" si="8"/>
        <v>0</v>
      </c>
      <c r="V134" s="269">
        <f t="shared" si="8"/>
        <v>0</v>
      </c>
      <c r="W134" s="269">
        <f t="shared" si="8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0</v>
      </c>
      <c r="C135" s="269">
        <f t="shared" si="9"/>
        <v>0</v>
      </c>
      <c r="D135" s="269">
        <f t="shared" si="9"/>
        <v>0</v>
      </c>
      <c r="E135" s="269">
        <f t="shared" si="9"/>
        <v>0</v>
      </c>
      <c r="F135" s="269">
        <f t="shared" si="9"/>
        <v>0</v>
      </c>
      <c r="G135" s="269">
        <f t="shared" si="9"/>
        <v>0</v>
      </c>
      <c r="H135" s="269">
        <f t="shared" si="9"/>
        <v>0</v>
      </c>
      <c r="I135" s="269">
        <f t="shared" si="9"/>
        <v>0</v>
      </c>
      <c r="J135" s="269">
        <f t="shared" si="9"/>
        <v>0</v>
      </c>
      <c r="K135" s="269">
        <f t="shared" si="9"/>
        <v>0</v>
      </c>
      <c r="L135" s="269">
        <f t="shared" si="9"/>
        <v>0</v>
      </c>
      <c r="M135" s="269">
        <f t="shared" si="9"/>
        <v>0</v>
      </c>
      <c r="N135" s="269">
        <f t="shared" si="9"/>
        <v>0</v>
      </c>
      <c r="O135" s="269">
        <f t="shared" si="9"/>
        <v>0</v>
      </c>
      <c r="P135" s="269">
        <f t="shared" si="9"/>
        <v>0</v>
      </c>
      <c r="Q135" s="269">
        <f t="shared" si="9"/>
        <v>0</v>
      </c>
      <c r="R135" s="269">
        <f t="shared" si="9"/>
        <v>0</v>
      </c>
      <c r="S135" s="269">
        <f t="shared" si="9"/>
        <v>0</v>
      </c>
      <c r="T135" s="269">
        <f t="shared" si="9"/>
        <v>0</v>
      </c>
      <c r="U135" s="269">
        <f t="shared" si="9"/>
        <v>0</v>
      </c>
      <c r="V135" s="269">
        <f t="shared" si="9"/>
        <v>0</v>
      </c>
      <c r="W135" s="269">
        <f t="shared" si="9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0</v>
      </c>
      <c r="C136" s="269">
        <f t="shared" si="10"/>
        <v>0</v>
      </c>
      <c r="D136" s="269">
        <f t="shared" si="10"/>
        <v>0</v>
      </c>
      <c r="E136" s="269">
        <f t="shared" si="10"/>
        <v>0</v>
      </c>
      <c r="F136" s="269">
        <f t="shared" si="10"/>
        <v>0</v>
      </c>
      <c r="G136" s="269">
        <f t="shared" si="10"/>
        <v>0</v>
      </c>
      <c r="H136" s="269">
        <f t="shared" si="10"/>
        <v>0</v>
      </c>
      <c r="I136" s="269">
        <f t="shared" si="10"/>
        <v>0</v>
      </c>
      <c r="J136" s="269">
        <f t="shared" si="10"/>
        <v>0</v>
      </c>
      <c r="K136" s="269">
        <f t="shared" si="10"/>
        <v>0</v>
      </c>
      <c r="L136" s="269">
        <f t="shared" si="10"/>
        <v>0</v>
      </c>
      <c r="M136" s="269">
        <f t="shared" si="10"/>
        <v>0</v>
      </c>
      <c r="N136" s="269">
        <f t="shared" si="10"/>
        <v>0</v>
      </c>
      <c r="O136" s="269">
        <f t="shared" si="10"/>
        <v>0</v>
      </c>
      <c r="P136" s="269">
        <f t="shared" si="10"/>
        <v>0</v>
      </c>
      <c r="Q136" s="269">
        <f t="shared" si="10"/>
        <v>0</v>
      </c>
      <c r="R136" s="269">
        <f t="shared" si="10"/>
        <v>0</v>
      </c>
      <c r="S136" s="269">
        <f t="shared" si="10"/>
        <v>0</v>
      </c>
      <c r="T136" s="269">
        <f t="shared" si="10"/>
        <v>0</v>
      </c>
      <c r="U136" s="269">
        <f t="shared" si="10"/>
        <v>0</v>
      </c>
      <c r="V136" s="269">
        <f t="shared" si="10"/>
        <v>0</v>
      </c>
      <c r="W136" s="269">
        <f t="shared" si="10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0</v>
      </c>
      <c r="C137" s="270">
        <f t="shared" si="11"/>
        <v>0</v>
      </c>
      <c r="D137" s="270">
        <f t="shared" si="11"/>
        <v>0</v>
      </c>
      <c r="E137" s="270">
        <f t="shared" si="11"/>
        <v>0</v>
      </c>
      <c r="F137" s="270">
        <f t="shared" si="11"/>
        <v>0</v>
      </c>
      <c r="G137" s="270">
        <f t="shared" si="11"/>
        <v>0</v>
      </c>
      <c r="H137" s="270">
        <f t="shared" si="11"/>
        <v>0</v>
      </c>
      <c r="I137" s="270">
        <f t="shared" si="11"/>
        <v>0</v>
      </c>
      <c r="J137" s="270">
        <f t="shared" si="11"/>
        <v>0</v>
      </c>
      <c r="K137" s="270">
        <f t="shared" si="11"/>
        <v>0</v>
      </c>
      <c r="L137" s="270">
        <f t="shared" si="11"/>
        <v>0</v>
      </c>
      <c r="M137" s="270">
        <f t="shared" si="11"/>
        <v>0</v>
      </c>
      <c r="N137" s="270">
        <f t="shared" si="11"/>
        <v>0</v>
      </c>
      <c r="O137" s="270">
        <f t="shared" si="11"/>
        <v>0</v>
      </c>
      <c r="P137" s="270">
        <f t="shared" si="11"/>
        <v>0</v>
      </c>
      <c r="Q137" s="270">
        <f t="shared" si="11"/>
        <v>0</v>
      </c>
      <c r="R137" s="270">
        <f t="shared" si="11"/>
        <v>0</v>
      </c>
      <c r="S137" s="270">
        <f t="shared" si="11"/>
        <v>0</v>
      </c>
      <c r="T137" s="270">
        <f t="shared" si="11"/>
        <v>0</v>
      </c>
      <c r="U137" s="270">
        <f t="shared" si="11"/>
        <v>0</v>
      </c>
      <c r="V137" s="270">
        <f t="shared" si="11"/>
        <v>0</v>
      </c>
      <c r="W137" s="270">
        <f t="shared" si="11"/>
        <v>0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0</v>
      </c>
      <c r="C138" s="271">
        <f t="shared" si="12"/>
        <v>0</v>
      </c>
      <c r="D138" s="271">
        <f t="shared" si="12"/>
        <v>0</v>
      </c>
      <c r="E138" s="271">
        <f t="shared" si="12"/>
        <v>0</v>
      </c>
      <c r="F138" s="271">
        <f t="shared" si="12"/>
        <v>0</v>
      </c>
      <c r="G138" s="271">
        <f t="shared" si="12"/>
        <v>0</v>
      </c>
      <c r="H138" s="271">
        <f t="shared" si="12"/>
        <v>0</v>
      </c>
      <c r="I138" s="271">
        <f t="shared" si="12"/>
        <v>0</v>
      </c>
      <c r="J138" s="271">
        <f t="shared" si="12"/>
        <v>0</v>
      </c>
      <c r="K138" s="271">
        <f t="shared" si="12"/>
        <v>0</v>
      </c>
      <c r="L138" s="271">
        <f t="shared" si="12"/>
        <v>0</v>
      </c>
      <c r="M138" s="271">
        <f t="shared" si="12"/>
        <v>0</v>
      </c>
      <c r="N138" s="271">
        <f t="shared" si="12"/>
        <v>0</v>
      </c>
      <c r="O138" s="271">
        <f t="shared" si="12"/>
        <v>0</v>
      </c>
      <c r="P138" s="271">
        <f t="shared" si="12"/>
        <v>0</v>
      </c>
      <c r="Q138" s="271">
        <f t="shared" si="12"/>
        <v>0</v>
      </c>
      <c r="R138" s="271">
        <f t="shared" si="12"/>
        <v>0</v>
      </c>
      <c r="S138" s="271">
        <f t="shared" si="12"/>
        <v>0</v>
      </c>
      <c r="T138" s="271">
        <f t="shared" si="12"/>
        <v>0</v>
      </c>
      <c r="U138" s="271">
        <f t="shared" si="12"/>
        <v>0</v>
      </c>
      <c r="V138" s="271">
        <f t="shared" si="12"/>
        <v>0</v>
      </c>
      <c r="W138" s="271">
        <f t="shared" si="12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</v>
      </c>
      <c r="C139" s="271">
        <f t="shared" si="13"/>
        <v>0</v>
      </c>
      <c r="D139" s="271">
        <f t="shared" si="13"/>
        <v>0</v>
      </c>
      <c r="E139" s="271">
        <f t="shared" si="13"/>
        <v>0</v>
      </c>
      <c r="F139" s="271">
        <f t="shared" si="13"/>
        <v>0</v>
      </c>
      <c r="G139" s="271">
        <f t="shared" si="13"/>
        <v>0</v>
      </c>
      <c r="H139" s="271">
        <f t="shared" si="13"/>
        <v>0</v>
      </c>
      <c r="I139" s="271">
        <f t="shared" si="13"/>
        <v>0</v>
      </c>
      <c r="J139" s="271">
        <f t="shared" si="13"/>
        <v>0</v>
      </c>
      <c r="K139" s="271">
        <f t="shared" si="13"/>
        <v>0</v>
      </c>
      <c r="L139" s="271">
        <f t="shared" si="13"/>
        <v>0</v>
      </c>
      <c r="M139" s="271">
        <f t="shared" si="13"/>
        <v>0</v>
      </c>
      <c r="N139" s="271">
        <f t="shared" si="13"/>
        <v>0</v>
      </c>
      <c r="O139" s="271">
        <f t="shared" si="13"/>
        <v>0</v>
      </c>
      <c r="P139" s="271">
        <f t="shared" si="13"/>
        <v>0</v>
      </c>
      <c r="Q139" s="271">
        <f t="shared" si="13"/>
        <v>0</v>
      </c>
      <c r="R139" s="271">
        <f t="shared" si="13"/>
        <v>0</v>
      </c>
      <c r="S139" s="271">
        <f t="shared" si="13"/>
        <v>0</v>
      </c>
      <c r="T139" s="271">
        <f t="shared" si="13"/>
        <v>0</v>
      </c>
      <c r="U139" s="271">
        <f t="shared" si="13"/>
        <v>0</v>
      </c>
      <c r="V139" s="271">
        <f t="shared" si="13"/>
        <v>0</v>
      </c>
      <c r="W139" s="271">
        <f t="shared" si="13"/>
        <v>0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</v>
      </c>
      <c r="C140" s="271">
        <f t="shared" si="14"/>
        <v>0</v>
      </c>
      <c r="D140" s="271">
        <f t="shared" si="14"/>
        <v>0</v>
      </c>
      <c r="E140" s="271">
        <f t="shared" si="14"/>
        <v>0</v>
      </c>
      <c r="F140" s="271">
        <f t="shared" si="14"/>
        <v>0</v>
      </c>
      <c r="G140" s="271">
        <f t="shared" si="14"/>
        <v>0</v>
      </c>
      <c r="H140" s="271">
        <f t="shared" si="14"/>
        <v>0</v>
      </c>
      <c r="I140" s="271">
        <f t="shared" si="14"/>
        <v>0</v>
      </c>
      <c r="J140" s="271">
        <f t="shared" si="14"/>
        <v>0</v>
      </c>
      <c r="K140" s="271">
        <f t="shared" si="14"/>
        <v>0</v>
      </c>
      <c r="L140" s="271">
        <f t="shared" si="14"/>
        <v>0</v>
      </c>
      <c r="M140" s="271">
        <f t="shared" si="14"/>
        <v>0</v>
      </c>
      <c r="N140" s="271">
        <f t="shared" si="14"/>
        <v>0</v>
      </c>
      <c r="O140" s="271">
        <f t="shared" si="14"/>
        <v>0</v>
      </c>
      <c r="P140" s="271">
        <f t="shared" si="14"/>
        <v>0</v>
      </c>
      <c r="Q140" s="271">
        <f t="shared" si="14"/>
        <v>0</v>
      </c>
      <c r="R140" s="271">
        <f t="shared" si="14"/>
        <v>0</v>
      </c>
      <c r="S140" s="271">
        <f t="shared" si="14"/>
        <v>0</v>
      </c>
      <c r="T140" s="271">
        <f t="shared" si="14"/>
        <v>0</v>
      </c>
      <c r="U140" s="271">
        <f t="shared" si="14"/>
        <v>0</v>
      </c>
      <c r="V140" s="271">
        <f t="shared" si="14"/>
        <v>0</v>
      </c>
      <c r="W140" s="271">
        <f t="shared" si="14"/>
        <v>0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0</v>
      </c>
      <c r="C141" s="271">
        <f t="shared" si="15"/>
        <v>0</v>
      </c>
      <c r="D141" s="271">
        <f t="shared" si="15"/>
        <v>0</v>
      </c>
      <c r="E141" s="271">
        <f t="shared" si="15"/>
        <v>0</v>
      </c>
      <c r="F141" s="271">
        <f t="shared" si="15"/>
        <v>0</v>
      </c>
      <c r="G141" s="271">
        <f t="shared" si="15"/>
        <v>0</v>
      </c>
      <c r="H141" s="271">
        <f t="shared" si="15"/>
        <v>0</v>
      </c>
      <c r="I141" s="271">
        <f t="shared" si="15"/>
        <v>0</v>
      </c>
      <c r="J141" s="271">
        <f t="shared" si="15"/>
        <v>0</v>
      </c>
      <c r="K141" s="271">
        <f t="shared" si="15"/>
        <v>0</v>
      </c>
      <c r="L141" s="271">
        <f t="shared" si="15"/>
        <v>0</v>
      </c>
      <c r="M141" s="271">
        <f t="shared" si="15"/>
        <v>0</v>
      </c>
      <c r="N141" s="271">
        <f t="shared" si="15"/>
        <v>0</v>
      </c>
      <c r="O141" s="271">
        <f t="shared" si="15"/>
        <v>0</v>
      </c>
      <c r="P141" s="271">
        <f t="shared" si="15"/>
        <v>0</v>
      </c>
      <c r="Q141" s="271">
        <f t="shared" si="15"/>
        <v>0</v>
      </c>
      <c r="R141" s="271">
        <f t="shared" si="15"/>
        <v>0</v>
      </c>
      <c r="S141" s="271">
        <f t="shared" si="15"/>
        <v>0</v>
      </c>
      <c r="T141" s="271">
        <f t="shared" si="15"/>
        <v>0</v>
      </c>
      <c r="U141" s="271">
        <f t="shared" si="15"/>
        <v>0</v>
      </c>
      <c r="V141" s="271">
        <f t="shared" si="15"/>
        <v>0</v>
      </c>
      <c r="W141" s="271">
        <f t="shared" si="15"/>
        <v>0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0</v>
      </c>
      <c r="C142" s="320">
        <f t="shared" si="16"/>
        <v>0</v>
      </c>
      <c r="D142" s="320">
        <f t="shared" si="16"/>
        <v>0</v>
      </c>
      <c r="E142" s="320">
        <f t="shared" si="16"/>
        <v>0</v>
      </c>
      <c r="F142" s="320">
        <f t="shared" si="16"/>
        <v>0</v>
      </c>
      <c r="G142" s="320">
        <f t="shared" si="16"/>
        <v>0</v>
      </c>
      <c r="H142" s="320">
        <f t="shared" si="16"/>
        <v>0</v>
      </c>
      <c r="I142" s="320">
        <f t="shared" si="16"/>
        <v>0</v>
      </c>
      <c r="J142" s="320">
        <f t="shared" si="16"/>
        <v>0</v>
      </c>
      <c r="K142" s="320">
        <f t="shared" si="16"/>
        <v>0</v>
      </c>
      <c r="L142" s="320">
        <f t="shared" si="16"/>
        <v>0</v>
      </c>
      <c r="M142" s="320">
        <f t="shared" si="16"/>
        <v>0</v>
      </c>
      <c r="N142" s="320">
        <f t="shared" si="16"/>
        <v>0</v>
      </c>
      <c r="O142" s="320">
        <f t="shared" si="16"/>
        <v>0</v>
      </c>
      <c r="P142" s="320">
        <f t="shared" si="16"/>
        <v>0</v>
      </c>
      <c r="Q142" s="320">
        <f t="shared" si="16"/>
        <v>0</v>
      </c>
      <c r="R142" s="320">
        <f t="shared" si="16"/>
        <v>0</v>
      </c>
      <c r="S142" s="320">
        <f t="shared" si="16"/>
        <v>0</v>
      </c>
      <c r="T142" s="320">
        <f t="shared" si="16"/>
        <v>0</v>
      </c>
      <c r="U142" s="320">
        <f t="shared" si="16"/>
        <v>0</v>
      </c>
      <c r="V142" s="320">
        <f t="shared" si="16"/>
        <v>0</v>
      </c>
      <c r="W142" s="320">
        <f t="shared" si="16"/>
        <v>0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0</v>
      </c>
      <c r="C143" s="328">
        <f t="shared" si="17"/>
        <v>0</v>
      </c>
      <c r="D143" s="328">
        <f t="shared" si="17"/>
        <v>0</v>
      </c>
      <c r="E143" s="328">
        <f t="shared" si="17"/>
        <v>0</v>
      </c>
      <c r="F143" s="328">
        <f t="shared" si="17"/>
        <v>0</v>
      </c>
      <c r="G143" s="328">
        <f t="shared" si="17"/>
        <v>0</v>
      </c>
      <c r="H143" s="328">
        <f t="shared" si="17"/>
        <v>0</v>
      </c>
      <c r="I143" s="328">
        <f t="shared" si="17"/>
        <v>0</v>
      </c>
      <c r="J143" s="328">
        <f t="shared" si="17"/>
        <v>0</v>
      </c>
      <c r="K143" s="328">
        <f t="shared" si="17"/>
        <v>0</v>
      </c>
      <c r="L143" s="328">
        <f t="shared" si="17"/>
        <v>0</v>
      </c>
      <c r="M143" s="328">
        <f t="shared" si="17"/>
        <v>0</v>
      </c>
      <c r="N143" s="328">
        <f t="shared" si="17"/>
        <v>0</v>
      </c>
      <c r="O143" s="328">
        <f t="shared" si="17"/>
        <v>0</v>
      </c>
      <c r="P143" s="328">
        <f t="shared" si="17"/>
        <v>0</v>
      </c>
      <c r="Q143" s="328">
        <f t="shared" si="17"/>
        <v>0</v>
      </c>
      <c r="R143" s="328">
        <f t="shared" si="17"/>
        <v>0</v>
      </c>
      <c r="S143" s="328">
        <f t="shared" si="17"/>
        <v>0</v>
      </c>
      <c r="T143" s="328">
        <f t="shared" si="17"/>
        <v>0</v>
      </c>
      <c r="U143" s="328">
        <f t="shared" si="17"/>
        <v>0</v>
      </c>
      <c r="V143" s="328">
        <f t="shared" si="17"/>
        <v>0</v>
      </c>
      <c r="W143" s="328">
        <f t="shared" si="17"/>
        <v>0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</v>
      </c>
      <c r="C146" s="234">
        <f t="shared" si="18"/>
        <v>0</v>
      </c>
      <c r="D146" s="234">
        <f t="shared" si="18"/>
        <v>0</v>
      </c>
      <c r="E146" s="234">
        <f t="shared" si="18"/>
        <v>0</v>
      </c>
      <c r="F146" s="234">
        <f t="shared" si="18"/>
        <v>0</v>
      </c>
      <c r="G146" s="234">
        <f t="shared" si="18"/>
        <v>0</v>
      </c>
      <c r="H146" s="234">
        <f t="shared" si="18"/>
        <v>0</v>
      </c>
      <c r="I146" s="234">
        <f t="shared" si="18"/>
        <v>0</v>
      </c>
      <c r="J146" s="234">
        <f t="shared" si="18"/>
        <v>0</v>
      </c>
      <c r="K146" s="234">
        <f t="shared" si="18"/>
        <v>0</v>
      </c>
      <c r="L146" s="234">
        <f t="shared" si="18"/>
        <v>0</v>
      </c>
      <c r="M146" s="234">
        <f t="shared" si="18"/>
        <v>0</v>
      </c>
      <c r="N146" s="234">
        <f t="shared" si="18"/>
        <v>0</v>
      </c>
      <c r="O146" s="234">
        <f t="shared" si="18"/>
        <v>0</v>
      </c>
      <c r="P146" s="234">
        <f t="shared" si="18"/>
        <v>0</v>
      </c>
      <c r="Q146" s="234">
        <f t="shared" si="18"/>
        <v>0</v>
      </c>
      <c r="R146" s="234">
        <f t="shared" si="18"/>
        <v>0</v>
      </c>
      <c r="S146" s="234">
        <f t="shared" si="18"/>
        <v>0</v>
      </c>
      <c r="T146" s="234">
        <f t="shared" si="18"/>
        <v>0</v>
      </c>
      <c r="U146" s="234">
        <f t="shared" si="18"/>
        <v>0</v>
      </c>
      <c r="V146" s="234">
        <f t="shared" si="18"/>
        <v>0</v>
      </c>
      <c r="W146" s="234">
        <f t="shared" si="18"/>
        <v>0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0</v>
      </c>
      <c r="C147" s="268">
        <f t="shared" si="19"/>
        <v>0</v>
      </c>
      <c r="D147" s="268">
        <f t="shared" si="19"/>
        <v>0</v>
      </c>
      <c r="E147" s="268">
        <f t="shared" si="19"/>
        <v>0</v>
      </c>
      <c r="F147" s="268">
        <f t="shared" si="19"/>
        <v>0</v>
      </c>
      <c r="G147" s="268">
        <f t="shared" si="19"/>
        <v>0</v>
      </c>
      <c r="H147" s="268">
        <f t="shared" si="19"/>
        <v>0</v>
      </c>
      <c r="I147" s="268">
        <f t="shared" si="19"/>
        <v>0</v>
      </c>
      <c r="J147" s="268">
        <f t="shared" si="19"/>
        <v>0</v>
      </c>
      <c r="K147" s="268">
        <f t="shared" si="19"/>
        <v>0</v>
      </c>
      <c r="L147" s="268">
        <f t="shared" si="19"/>
        <v>0</v>
      </c>
      <c r="M147" s="268">
        <f t="shared" si="19"/>
        <v>0</v>
      </c>
      <c r="N147" s="268">
        <f t="shared" si="19"/>
        <v>0</v>
      </c>
      <c r="O147" s="268">
        <f t="shared" si="19"/>
        <v>0</v>
      </c>
      <c r="P147" s="268">
        <f t="shared" si="19"/>
        <v>0</v>
      </c>
      <c r="Q147" s="268">
        <f t="shared" si="19"/>
        <v>0</v>
      </c>
      <c r="R147" s="268">
        <f t="shared" si="19"/>
        <v>0</v>
      </c>
      <c r="S147" s="268">
        <f t="shared" si="19"/>
        <v>0</v>
      </c>
      <c r="T147" s="268">
        <f t="shared" si="19"/>
        <v>0</v>
      </c>
      <c r="U147" s="268">
        <f t="shared" si="19"/>
        <v>0</v>
      </c>
      <c r="V147" s="268">
        <f t="shared" si="19"/>
        <v>0</v>
      </c>
      <c r="W147" s="268">
        <f t="shared" si="19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0</v>
      </c>
      <c r="C148" s="269">
        <f t="shared" si="20"/>
        <v>0</v>
      </c>
      <c r="D148" s="269">
        <f t="shared" si="20"/>
        <v>0</v>
      </c>
      <c r="E148" s="269">
        <f t="shared" si="20"/>
        <v>0</v>
      </c>
      <c r="F148" s="269">
        <f t="shared" si="20"/>
        <v>0</v>
      </c>
      <c r="G148" s="269">
        <f t="shared" si="20"/>
        <v>0</v>
      </c>
      <c r="H148" s="269">
        <f t="shared" si="20"/>
        <v>0</v>
      </c>
      <c r="I148" s="269">
        <f t="shared" si="20"/>
        <v>0</v>
      </c>
      <c r="J148" s="269">
        <f t="shared" si="20"/>
        <v>0</v>
      </c>
      <c r="K148" s="269">
        <f t="shared" si="20"/>
        <v>0</v>
      </c>
      <c r="L148" s="269">
        <f t="shared" si="20"/>
        <v>0</v>
      </c>
      <c r="M148" s="269">
        <f t="shared" si="20"/>
        <v>0</v>
      </c>
      <c r="N148" s="269">
        <f t="shared" si="20"/>
        <v>0</v>
      </c>
      <c r="O148" s="269">
        <f t="shared" si="20"/>
        <v>0</v>
      </c>
      <c r="P148" s="269">
        <f t="shared" si="20"/>
        <v>0</v>
      </c>
      <c r="Q148" s="269">
        <f t="shared" si="20"/>
        <v>0</v>
      </c>
      <c r="R148" s="269">
        <f t="shared" si="20"/>
        <v>0</v>
      </c>
      <c r="S148" s="269">
        <f t="shared" si="20"/>
        <v>0</v>
      </c>
      <c r="T148" s="269">
        <f t="shared" si="20"/>
        <v>0</v>
      </c>
      <c r="U148" s="269">
        <f t="shared" si="20"/>
        <v>0</v>
      </c>
      <c r="V148" s="269">
        <f t="shared" si="20"/>
        <v>0</v>
      </c>
      <c r="W148" s="269">
        <f t="shared" si="20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0</v>
      </c>
      <c r="C149" s="269">
        <f t="shared" si="21"/>
        <v>0</v>
      </c>
      <c r="D149" s="269">
        <f t="shared" si="21"/>
        <v>0</v>
      </c>
      <c r="E149" s="269">
        <f t="shared" si="21"/>
        <v>0</v>
      </c>
      <c r="F149" s="269">
        <f t="shared" si="21"/>
        <v>0</v>
      </c>
      <c r="G149" s="269">
        <f t="shared" si="21"/>
        <v>0</v>
      </c>
      <c r="H149" s="269">
        <f t="shared" si="21"/>
        <v>0</v>
      </c>
      <c r="I149" s="269">
        <f t="shared" si="21"/>
        <v>0</v>
      </c>
      <c r="J149" s="269">
        <f t="shared" si="21"/>
        <v>0</v>
      </c>
      <c r="K149" s="269">
        <f t="shared" si="21"/>
        <v>0</v>
      </c>
      <c r="L149" s="269">
        <f t="shared" si="21"/>
        <v>0</v>
      </c>
      <c r="M149" s="269">
        <f t="shared" si="21"/>
        <v>0</v>
      </c>
      <c r="N149" s="269">
        <f t="shared" si="21"/>
        <v>0</v>
      </c>
      <c r="O149" s="269">
        <f t="shared" si="21"/>
        <v>0</v>
      </c>
      <c r="P149" s="269">
        <f t="shared" si="21"/>
        <v>0</v>
      </c>
      <c r="Q149" s="269">
        <f t="shared" si="21"/>
        <v>0</v>
      </c>
      <c r="R149" s="269">
        <f t="shared" si="21"/>
        <v>0</v>
      </c>
      <c r="S149" s="269">
        <f t="shared" si="21"/>
        <v>0</v>
      </c>
      <c r="T149" s="269">
        <f t="shared" si="21"/>
        <v>0</v>
      </c>
      <c r="U149" s="269">
        <f t="shared" si="21"/>
        <v>0</v>
      </c>
      <c r="V149" s="269">
        <f t="shared" si="21"/>
        <v>0</v>
      </c>
      <c r="W149" s="269">
        <f t="shared" si="21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0</v>
      </c>
      <c r="C150" s="269">
        <f t="shared" si="22"/>
        <v>0</v>
      </c>
      <c r="D150" s="269">
        <f t="shared" si="22"/>
        <v>0</v>
      </c>
      <c r="E150" s="269">
        <f t="shared" si="22"/>
        <v>0</v>
      </c>
      <c r="F150" s="269">
        <f t="shared" si="22"/>
        <v>0</v>
      </c>
      <c r="G150" s="269">
        <f t="shared" si="22"/>
        <v>0</v>
      </c>
      <c r="H150" s="269">
        <f t="shared" si="22"/>
        <v>0</v>
      </c>
      <c r="I150" s="269">
        <f t="shared" si="22"/>
        <v>0</v>
      </c>
      <c r="J150" s="269">
        <f t="shared" si="22"/>
        <v>0</v>
      </c>
      <c r="K150" s="269">
        <f t="shared" si="22"/>
        <v>0</v>
      </c>
      <c r="L150" s="269">
        <f t="shared" si="22"/>
        <v>0</v>
      </c>
      <c r="M150" s="269">
        <f t="shared" si="22"/>
        <v>0</v>
      </c>
      <c r="N150" s="269">
        <f t="shared" si="22"/>
        <v>0</v>
      </c>
      <c r="O150" s="269">
        <f t="shared" si="22"/>
        <v>0</v>
      </c>
      <c r="P150" s="269">
        <f t="shared" si="22"/>
        <v>0</v>
      </c>
      <c r="Q150" s="269">
        <f t="shared" si="22"/>
        <v>0</v>
      </c>
      <c r="R150" s="269">
        <f t="shared" si="22"/>
        <v>0</v>
      </c>
      <c r="S150" s="269">
        <f t="shared" si="22"/>
        <v>0</v>
      </c>
      <c r="T150" s="269">
        <f t="shared" si="22"/>
        <v>0</v>
      </c>
      <c r="U150" s="269">
        <f t="shared" si="22"/>
        <v>0</v>
      </c>
      <c r="V150" s="269">
        <f t="shared" si="22"/>
        <v>0</v>
      </c>
      <c r="W150" s="269">
        <f t="shared" si="22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0</v>
      </c>
      <c r="C151" s="270">
        <f t="shared" si="23"/>
        <v>0</v>
      </c>
      <c r="D151" s="270">
        <f t="shared" si="23"/>
        <v>0</v>
      </c>
      <c r="E151" s="270">
        <f t="shared" si="23"/>
        <v>0</v>
      </c>
      <c r="F151" s="270">
        <f t="shared" si="23"/>
        <v>0</v>
      </c>
      <c r="G151" s="270">
        <f t="shared" si="23"/>
        <v>0</v>
      </c>
      <c r="H151" s="270">
        <f t="shared" si="23"/>
        <v>0</v>
      </c>
      <c r="I151" s="270">
        <f t="shared" si="23"/>
        <v>0</v>
      </c>
      <c r="J151" s="270">
        <f t="shared" si="23"/>
        <v>0</v>
      </c>
      <c r="K151" s="270">
        <f t="shared" si="23"/>
        <v>0</v>
      </c>
      <c r="L151" s="270">
        <f t="shared" si="23"/>
        <v>0</v>
      </c>
      <c r="M151" s="270">
        <f t="shared" si="23"/>
        <v>0</v>
      </c>
      <c r="N151" s="270">
        <f t="shared" si="23"/>
        <v>0</v>
      </c>
      <c r="O151" s="270">
        <f t="shared" si="23"/>
        <v>0</v>
      </c>
      <c r="P151" s="270">
        <f t="shared" si="23"/>
        <v>0</v>
      </c>
      <c r="Q151" s="270">
        <f t="shared" si="23"/>
        <v>0</v>
      </c>
      <c r="R151" s="270">
        <f t="shared" si="23"/>
        <v>0</v>
      </c>
      <c r="S151" s="270">
        <f t="shared" si="23"/>
        <v>0</v>
      </c>
      <c r="T151" s="270">
        <f t="shared" si="23"/>
        <v>0</v>
      </c>
      <c r="U151" s="270">
        <f t="shared" si="23"/>
        <v>0</v>
      </c>
      <c r="V151" s="270">
        <f t="shared" si="23"/>
        <v>0</v>
      </c>
      <c r="W151" s="270">
        <f t="shared" si="23"/>
        <v>0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0</v>
      </c>
      <c r="C152" s="271">
        <f t="shared" si="24"/>
        <v>0</v>
      </c>
      <c r="D152" s="271">
        <f t="shared" si="24"/>
        <v>0</v>
      </c>
      <c r="E152" s="271">
        <f t="shared" si="24"/>
        <v>0</v>
      </c>
      <c r="F152" s="271">
        <f t="shared" si="24"/>
        <v>0</v>
      </c>
      <c r="G152" s="271">
        <f t="shared" si="24"/>
        <v>0</v>
      </c>
      <c r="H152" s="271">
        <f t="shared" si="24"/>
        <v>0</v>
      </c>
      <c r="I152" s="271">
        <f t="shared" si="24"/>
        <v>0</v>
      </c>
      <c r="J152" s="271">
        <f t="shared" si="24"/>
        <v>0</v>
      </c>
      <c r="K152" s="271">
        <f t="shared" si="24"/>
        <v>0</v>
      </c>
      <c r="L152" s="271">
        <f t="shared" si="24"/>
        <v>0</v>
      </c>
      <c r="M152" s="271">
        <f t="shared" si="24"/>
        <v>0</v>
      </c>
      <c r="N152" s="271">
        <f t="shared" si="24"/>
        <v>0</v>
      </c>
      <c r="O152" s="271">
        <f t="shared" si="24"/>
        <v>0</v>
      </c>
      <c r="P152" s="271">
        <f t="shared" si="24"/>
        <v>0</v>
      </c>
      <c r="Q152" s="271">
        <f t="shared" si="24"/>
        <v>0</v>
      </c>
      <c r="R152" s="271">
        <f t="shared" si="24"/>
        <v>0</v>
      </c>
      <c r="S152" s="271">
        <f t="shared" si="24"/>
        <v>0</v>
      </c>
      <c r="T152" s="271">
        <f t="shared" si="24"/>
        <v>0</v>
      </c>
      <c r="U152" s="271">
        <f t="shared" si="24"/>
        <v>0</v>
      </c>
      <c r="V152" s="271">
        <f t="shared" si="24"/>
        <v>0</v>
      </c>
      <c r="W152" s="271">
        <f t="shared" si="24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</v>
      </c>
      <c r="C153" s="271">
        <f t="shared" si="25"/>
        <v>0</v>
      </c>
      <c r="D153" s="271">
        <f t="shared" si="25"/>
        <v>0</v>
      </c>
      <c r="E153" s="271">
        <f t="shared" si="25"/>
        <v>0</v>
      </c>
      <c r="F153" s="271">
        <f t="shared" si="25"/>
        <v>0</v>
      </c>
      <c r="G153" s="271">
        <f t="shared" si="25"/>
        <v>0</v>
      </c>
      <c r="H153" s="271">
        <f t="shared" si="25"/>
        <v>0</v>
      </c>
      <c r="I153" s="271">
        <f t="shared" si="25"/>
        <v>0</v>
      </c>
      <c r="J153" s="271">
        <f t="shared" si="25"/>
        <v>0</v>
      </c>
      <c r="K153" s="271">
        <f t="shared" si="25"/>
        <v>0</v>
      </c>
      <c r="L153" s="271">
        <f t="shared" si="25"/>
        <v>0</v>
      </c>
      <c r="M153" s="271">
        <f t="shared" si="25"/>
        <v>0</v>
      </c>
      <c r="N153" s="271">
        <f t="shared" si="25"/>
        <v>0</v>
      </c>
      <c r="O153" s="271">
        <f t="shared" si="25"/>
        <v>0</v>
      </c>
      <c r="P153" s="271">
        <f t="shared" si="25"/>
        <v>0</v>
      </c>
      <c r="Q153" s="271">
        <f t="shared" si="25"/>
        <v>0</v>
      </c>
      <c r="R153" s="271">
        <f t="shared" si="25"/>
        <v>0</v>
      </c>
      <c r="S153" s="271">
        <f t="shared" si="25"/>
        <v>0</v>
      </c>
      <c r="T153" s="271">
        <f t="shared" si="25"/>
        <v>0</v>
      </c>
      <c r="U153" s="271">
        <f t="shared" si="25"/>
        <v>0</v>
      </c>
      <c r="V153" s="271">
        <f t="shared" si="25"/>
        <v>0</v>
      </c>
      <c r="W153" s="271">
        <f t="shared" si="25"/>
        <v>0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</v>
      </c>
      <c r="C154" s="320">
        <f t="shared" si="26"/>
        <v>0</v>
      </c>
      <c r="D154" s="320">
        <f t="shared" si="26"/>
        <v>0</v>
      </c>
      <c r="E154" s="320">
        <f t="shared" si="26"/>
        <v>0</v>
      </c>
      <c r="F154" s="320">
        <f t="shared" si="26"/>
        <v>0</v>
      </c>
      <c r="G154" s="320">
        <f t="shared" si="26"/>
        <v>0</v>
      </c>
      <c r="H154" s="320">
        <f t="shared" si="26"/>
        <v>0</v>
      </c>
      <c r="I154" s="320">
        <f t="shared" si="26"/>
        <v>0</v>
      </c>
      <c r="J154" s="320">
        <f t="shared" si="26"/>
        <v>0</v>
      </c>
      <c r="K154" s="320">
        <f t="shared" si="26"/>
        <v>0</v>
      </c>
      <c r="L154" s="320">
        <f t="shared" si="26"/>
        <v>0</v>
      </c>
      <c r="M154" s="320">
        <f t="shared" si="26"/>
        <v>0</v>
      </c>
      <c r="N154" s="320">
        <f t="shared" si="26"/>
        <v>0</v>
      </c>
      <c r="O154" s="320">
        <f t="shared" si="26"/>
        <v>0</v>
      </c>
      <c r="P154" s="320">
        <f t="shared" si="26"/>
        <v>0</v>
      </c>
      <c r="Q154" s="320">
        <f t="shared" si="26"/>
        <v>0</v>
      </c>
      <c r="R154" s="320">
        <f t="shared" si="26"/>
        <v>0</v>
      </c>
      <c r="S154" s="320">
        <f t="shared" si="26"/>
        <v>0</v>
      </c>
      <c r="T154" s="320">
        <f t="shared" si="26"/>
        <v>0</v>
      </c>
      <c r="U154" s="320">
        <f t="shared" si="26"/>
        <v>0</v>
      </c>
      <c r="V154" s="320">
        <f t="shared" si="26"/>
        <v>0</v>
      </c>
      <c r="W154" s="320">
        <f t="shared" si="26"/>
        <v>0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0</v>
      </c>
      <c r="C155" s="320">
        <f t="shared" si="27"/>
        <v>0</v>
      </c>
      <c r="D155" s="320">
        <f t="shared" si="27"/>
        <v>0</v>
      </c>
      <c r="E155" s="320">
        <f t="shared" si="27"/>
        <v>0</v>
      </c>
      <c r="F155" s="320">
        <f t="shared" si="27"/>
        <v>0</v>
      </c>
      <c r="G155" s="320">
        <f t="shared" si="27"/>
        <v>0</v>
      </c>
      <c r="H155" s="320">
        <f t="shared" si="27"/>
        <v>0</v>
      </c>
      <c r="I155" s="320">
        <f t="shared" si="27"/>
        <v>0</v>
      </c>
      <c r="J155" s="320">
        <f t="shared" si="27"/>
        <v>0</v>
      </c>
      <c r="K155" s="320">
        <f t="shared" si="27"/>
        <v>0</v>
      </c>
      <c r="L155" s="320">
        <f t="shared" si="27"/>
        <v>0</v>
      </c>
      <c r="M155" s="320">
        <f t="shared" si="27"/>
        <v>0</v>
      </c>
      <c r="N155" s="320">
        <f t="shared" si="27"/>
        <v>0</v>
      </c>
      <c r="O155" s="320">
        <f t="shared" si="27"/>
        <v>0</v>
      </c>
      <c r="P155" s="320">
        <f t="shared" si="27"/>
        <v>0</v>
      </c>
      <c r="Q155" s="320">
        <f t="shared" si="27"/>
        <v>0</v>
      </c>
      <c r="R155" s="320">
        <f t="shared" si="27"/>
        <v>0</v>
      </c>
      <c r="S155" s="320">
        <f t="shared" si="27"/>
        <v>0</v>
      </c>
      <c r="T155" s="320">
        <f t="shared" si="27"/>
        <v>0</v>
      </c>
      <c r="U155" s="320">
        <f t="shared" si="27"/>
        <v>0</v>
      </c>
      <c r="V155" s="320">
        <f t="shared" si="27"/>
        <v>0</v>
      </c>
      <c r="W155" s="320">
        <f t="shared" si="27"/>
        <v>0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</v>
      </c>
      <c r="C157" s="271">
        <f t="shared" si="29"/>
        <v>0</v>
      </c>
      <c r="D157" s="271">
        <f t="shared" si="29"/>
        <v>0</v>
      </c>
      <c r="E157" s="271">
        <f t="shared" si="29"/>
        <v>0</v>
      </c>
      <c r="F157" s="271">
        <f t="shared" si="29"/>
        <v>0</v>
      </c>
      <c r="G157" s="271">
        <f t="shared" si="29"/>
        <v>0</v>
      </c>
      <c r="H157" s="271">
        <f t="shared" si="29"/>
        <v>0</v>
      </c>
      <c r="I157" s="271">
        <f t="shared" si="29"/>
        <v>0</v>
      </c>
      <c r="J157" s="271">
        <f t="shared" si="29"/>
        <v>0</v>
      </c>
      <c r="K157" s="271">
        <f t="shared" si="29"/>
        <v>0</v>
      </c>
      <c r="L157" s="271">
        <f t="shared" si="29"/>
        <v>0</v>
      </c>
      <c r="M157" s="271">
        <f t="shared" si="29"/>
        <v>0</v>
      </c>
      <c r="N157" s="271">
        <f t="shared" si="29"/>
        <v>0</v>
      </c>
      <c r="O157" s="271">
        <f t="shared" si="29"/>
        <v>0</v>
      </c>
      <c r="P157" s="271">
        <f t="shared" si="29"/>
        <v>0</v>
      </c>
      <c r="Q157" s="271">
        <f t="shared" si="29"/>
        <v>0</v>
      </c>
      <c r="R157" s="271">
        <f t="shared" si="29"/>
        <v>0</v>
      </c>
      <c r="S157" s="271">
        <f t="shared" si="29"/>
        <v>0</v>
      </c>
      <c r="T157" s="271">
        <f t="shared" si="29"/>
        <v>0</v>
      </c>
      <c r="U157" s="271">
        <f t="shared" si="29"/>
        <v>0</v>
      </c>
      <c r="V157" s="271">
        <f t="shared" si="29"/>
        <v>0</v>
      </c>
      <c r="W157" s="271">
        <f t="shared" si="29"/>
        <v>0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</v>
      </c>
      <c r="C158" s="320">
        <f t="shared" si="30"/>
        <v>0</v>
      </c>
      <c r="D158" s="320">
        <f t="shared" si="30"/>
        <v>0</v>
      </c>
      <c r="E158" s="320">
        <f t="shared" si="30"/>
        <v>0</v>
      </c>
      <c r="F158" s="320">
        <f t="shared" si="30"/>
        <v>0</v>
      </c>
      <c r="G158" s="320">
        <f t="shared" si="30"/>
        <v>0</v>
      </c>
      <c r="H158" s="320">
        <f t="shared" si="30"/>
        <v>0</v>
      </c>
      <c r="I158" s="320">
        <f t="shared" si="30"/>
        <v>0</v>
      </c>
      <c r="J158" s="320">
        <f t="shared" si="30"/>
        <v>0</v>
      </c>
      <c r="K158" s="320">
        <f t="shared" si="30"/>
        <v>0</v>
      </c>
      <c r="L158" s="320">
        <f t="shared" si="30"/>
        <v>0</v>
      </c>
      <c r="M158" s="320">
        <f t="shared" si="30"/>
        <v>0</v>
      </c>
      <c r="N158" s="320">
        <f t="shared" si="30"/>
        <v>0</v>
      </c>
      <c r="O158" s="320">
        <f t="shared" si="30"/>
        <v>0</v>
      </c>
      <c r="P158" s="320">
        <f t="shared" si="30"/>
        <v>0</v>
      </c>
      <c r="Q158" s="320">
        <f t="shared" si="30"/>
        <v>0</v>
      </c>
      <c r="R158" s="320">
        <f t="shared" si="30"/>
        <v>0</v>
      </c>
      <c r="S158" s="320">
        <f t="shared" si="30"/>
        <v>0</v>
      </c>
      <c r="T158" s="320">
        <f t="shared" si="30"/>
        <v>0</v>
      </c>
      <c r="U158" s="320">
        <f t="shared" si="30"/>
        <v>0</v>
      </c>
      <c r="V158" s="320">
        <f t="shared" si="30"/>
        <v>0</v>
      </c>
      <c r="W158" s="320">
        <f t="shared" si="30"/>
        <v>0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0</v>
      </c>
      <c r="C159" s="320">
        <f t="shared" si="31"/>
        <v>0</v>
      </c>
      <c r="D159" s="320">
        <f t="shared" si="31"/>
        <v>0</v>
      </c>
      <c r="E159" s="320">
        <f t="shared" si="31"/>
        <v>0</v>
      </c>
      <c r="F159" s="320">
        <f t="shared" si="31"/>
        <v>0</v>
      </c>
      <c r="G159" s="320">
        <f t="shared" si="31"/>
        <v>0</v>
      </c>
      <c r="H159" s="320">
        <f t="shared" si="31"/>
        <v>0</v>
      </c>
      <c r="I159" s="320">
        <f t="shared" si="31"/>
        <v>0</v>
      </c>
      <c r="J159" s="320">
        <f t="shared" si="31"/>
        <v>0</v>
      </c>
      <c r="K159" s="320">
        <f t="shared" si="31"/>
        <v>0</v>
      </c>
      <c r="L159" s="320">
        <f t="shared" si="31"/>
        <v>0</v>
      </c>
      <c r="M159" s="320">
        <f t="shared" si="31"/>
        <v>0</v>
      </c>
      <c r="N159" s="320">
        <f t="shared" si="31"/>
        <v>0</v>
      </c>
      <c r="O159" s="320">
        <f t="shared" si="31"/>
        <v>0</v>
      </c>
      <c r="P159" s="320">
        <f t="shared" si="31"/>
        <v>0</v>
      </c>
      <c r="Q159" s="320">
        <f t="shared" si="31"/>
        <v>0</v>
      </c>
      <c r="R159" s="320">
        <f t="shared" si="31"/>
        <v>0</v>
      </c>
      <c r="S159" s="320">
        <f t="shared" si="31"/>
        <v>0</v>
      </c>
      <c r="T159" s="320">
        <f t="shared" si="31"/>
        <v>0</v>
      </c>
      <c r="U159" s="320">
        <f t="shared" si="31"/>
        <v>0</v>
      </c>
      <c r="V159" s="320">
        <f t="shared" si="31"/>
        <v>0</v>
      </c>
      <c r="W159" s="320">
        <f t="shared" si="31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</v>
      </c>
      <c r="C160" s="271">
        <f t="shared" si="32"/>
        <v>0</v>
      </c>
      <c r="D160" s="271">
        <f t="shared" si="32"/>
        <v>0</v>
      </c>
      <c r="E160" s="271">
        <f t="shared" si="32"/>
        <v>0</v>
      </c>
      <c r="F160" s="271">
        <f t="shared" si="32"/>
        <v>0</v>
      </c>
      <c r="G160" s="271">
        <f t="shared" si="32"/>
        <v>0</v>
      </c>
      <c r="H160" s="271">
        <f t="shared" si="32"/>
        <v>0</v>
      </c>
      <c r="I160" s="271">
        <f t="shared" si="32"/>
        <v>0</v>
      </c>
      <c r="J160" s="271">
        <f t="shared" si="32"/>
        <v>0</v>
      </c>
      <c r="K160" s="271">
        <f t="shared" si="32"/>
        <v>0</v>
      </c>
      <c r="L160" s="271">
        <f t="shared" si="32"/>
        <v>0</v>
      </c>
      <c r="M160" s="271">
        <f t="shared" si="32"/>
        <v>0</v>
      </c>
      <c r="N160" s="271">
        <f t="shared" si="32"/>
        <v>0</v>
      </c>
      <c r="O160" s="271">
        <f t="shared" si="32"/>
        <v>0</v>
      </c>
      <c r="P160" s="271">
        <f t="shared" si="32"/>
        <v>0</v>
      </c>
      <c r="Q160" s="271">
        <f t="shared" si="32"/>
        <v>0</v>
      </c>
      <c r="R160" s="271">
        <f t="shared" si="32"/>
        <v>0</v>
      </c>
      <c r="S160" s="271">
        <f t="shared" si="32"/>
        <v>0</v>
      </c>
      <c r="T160" s="271">
        <f t="shared" si="32"/>
        <v>0</v>
      </c>
      <c r="U160" s="271">
        <f t="shared" si="32"/>
        <v>0</v>
      </c>
      <c r="V160" s="271">
        <f t="shared" si="32"/>
        <v>0</v>
      </c>
      <c r="W160" s="271">
        <f t="shared" si="32"/>
        <v>0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0</v>
      </c>
      <c r="C161" s="320">
        <f t="shared" si="33"/>
        <v>0</v>
      </c>
      <c r="D161" s="320">
        <f t="shared" si="33"/>
        <v>0</v>
      </c>
      <c r="E161" s="320">
        <f t="shared" si="33"/>
        <v>0</v>
      </c>
      <c r="F161" s="320">
        <f t="shared" si="33"/>
        <v>0</v>
      </c>
      <c r="G161" s="320">
        <f t="shared" si="33"/>
        <v>0</v>
      </c>
      <c r="H161" s="320">
        <f t="shared" si="33"/>
        <v>0</v>
      </c>
      <c r="I161" s="320">
        <f t="shared" si="33"/>
        <v>0</v>
      </c>
      <c r="J161" s="320">
        <f t="shared" si="33"/>
        <v>0</v>
      </c>
      <c r="K161" s="320">
        <f t="shared" si="33"/>
        <v>0</v>
      </c>
      <c r="L161" s="320">
        <f t="shared" si="33"/>
        <v>0</v>
      </c>
      <c r="M161" s="320">
        <f t="shared" si="33"/>
        <v>0</v>
      </c>
      <c r="N161" s="320">
        <f t="shared" si="33"/>
        <v>0</v>
      </c>
      <c r="O161" s="320">
        <f t="shared" si="33"/>
        <v>0</v>
      </c>
      <c r="P161" s="320">
        <f t="shared" si="33"/>
        <v>0</v>
      </c>
      <c r="Q161" s="320">
        <f t="shared" si="33"/>
        <v>0</v>
      </c>
      <c r="R161" s="320">
        <f t="shared" si="33"/>
        <v>0</v>
      </c>
      <c r="S161" s="320">
        <f t="shared" si="33"/>
        <v>0</v>
      </c>
      <c r="T161" s="320">
        <f t="shared" si="33"/>
        <v>0</v>
      </c>
      <c r="U161" s="320">
        <f t="shared" si="33"/>
        <v>0</v>
      </c>
      <c r="V161" s="320">
        <f t="shared" si="33"/>
        <v>0</v>
      </c>
      <c r="W161" s="320">
        <f t="shared" si="33"/>
        <v>0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0</v>
      </c>
      <c r="C162" s="328">
        <f t="shared" si="34"/>
        <v>0</v>
      </c>
      <c r="D162" s="328">
        <f t="shared" si="34"/>
        <v>0</v>
      </c>
      <c r="E162" s="328">
        <f t="shared" si="34"/>
        <v>0</v>
      </c>
      <c r="F162" s="328">
        <f t="shared" si="34"/>
        <v>0</v>
      </c>
      <c r="G162" s="328">
        <f t="shared" si="34"/>
        <v>0</v>
      </c>
      <c r="H162" s="328">
        <f t="shared" si="34"/>
        <v>0</v>
      </c>
      <c r="I162" s="328">
        <f t="shared" si="34"/>
        <v>0</v>
      </c>
      <c r="J162" s="328">
        <f t="shared" si="34"/>
        <v>0</v>
      </c>
      <c r="K162" s="328">
        <f t="shared" si="34"/>
        <v>0</v>
      </c>
      <c r="L162" s="328">
        <f t="shared" si="34"/>
        <v>0</v>
      </c>
      <c r="M162" s="328">
        <f t="shared" si="34"/>
        <v>0</v>
      </c>
      <c r="N162" s="328">
        <f t="shared" si="34"/>
        <v>0</v>
      </c>
      <c r="O162" s="328">
        <f t="shared" si="34"/>
        <v>0</v>
      </c>
      <c r="P162" s="328">
        <f t="shared" si="34"/>
        <v>0</v>
      </c>
      <c r="Q162" s="328">
        <f t="shared" si="34"/>
        <v>0</v>
      </c>
      <c r="R162" s="328">
        <f t="shared" si="34"/>
        <v>0</v>
      </c>
      <c r="S162" s="328">
        <f t="shared" si="34"/>
        <v>0</v>
      </c>
      <c r="T162" s="328">
        <f t="shared" si="34"/>
        <v>0</v>
      </c>
      <c r="U162" s="328">
        <f t="shared" si="34"/>
        <v>0</v>
      </c>
      <c r="V162" s="328">
        <f t="shared" si="34"/>
        <v>0</v>
      </c>
      <c r="W162" s="328">
        <f t="shared" si="34"/>
        <v>0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</v>
      </c>
      <c r="C165" s="234">
        <f t="shared" si="35"/>
        <v>0</v>
      </c>
      <c r="D165" s="234">
        <f t="shared" si="35"/>
        <v>0</v>
      </c>
      <c r="E165" s="234">
        <f t="shared" si="35"/>
        <v>0</v>
      </c>
      <c r="F165" s="234">
        <f t="shared" si="35"/>
        <v>0</v>
      </c>
      <c r="G165" s="234">
        <f t="shared" si="35"/>
        <v>0</v>
      </c>
      <c r="H165" s="234">
        <f t="shared" si="35"/>
        <v>0</v>
      </c>
      <c r="I165" s="234">
        <f t="shared" si="35"/>
        <v>0</v>
      </c>
      <c r="J165" s="234">
        <f t="shared" si="35"/>
        <v>0</v>
      </c>
      <c r="K165" s="234">
        <f t="shared" si="35"/>
        <v>0</v>
      </c>
      <c r="L165" s="234">
        <f t="shared" si="35"/>
        <v>0</v>
      </c>
      <c r="M165" s="234">
        <f t="shared" si="35"/>
        <v>0</v>
      </c>
      <c r="N165" s="234">
        <f t="shared" si="35"/>
        <v>0</v>
      </c>
      <c r="O165" s="234">
        <f t="shared" si="35"/>
        <v>0</v>
      </c>
      <c r="P165" s="234">
        <f t="shared" si="35"/>
        <v>0</v>
      </c>
      <c r="Q165" s="234">
        <f t="shared" si="35"/>
        <v>0</v>
      </c>
      <c r="R165" s="234">
        <f t="shared" si="35"/>
        <v>0</v>
      </c>
      <c r="S165" s="234">
        <f t="shared" si="35"/>
        <v>0</v>
      </c>
      <c r="T165" s="234">
        <f t="shared" si="35"/>
        <v>0</v>
      </c>
      <c r="U165" s="234">
        <f t="shared" si="35"/>
        <v>0</v>
      </c>
      <c r="V165" s="234">
        <f t="shared" si="35"/>
        <v>0</v>
      </c>
      <c r="W165" s="234">
        <f t="shared" si="35"/>
        <v>0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0</v>
      </c>
      <c r="C166" s="268">
        <f t="shared" si="36"/>
        <v>0</v>
      </c>
      <c r="D166" s="268">
        <f t="shared" si="36"/>
        <v>0</v>
      </c>
      <c r="E166" s="268">
        <f t="shared" si="36"/>
        <v>0</v>
      </c>
      <c r="F166" s="268">
        <f t="shared" si="36"/>
        <v>0</v>
      </c>
      <c r="G166" s="268">
        <f t="shared" si="36"/>
        <v>0</v>
      </c>
      <c r="H166" s="268">
        <f t="shared" si="36"/>
        <v>0</v>
      </c>
      <c r="I166" s="268">
        <f t="shared" si="36"/>
        <v>0</v>
      </c>
      <c r="J166" s="268">
        <f t="shared" si="36"/>
        <v>0</v>
      </c>
      <c r="K166" s="268">
        <f t="shared" si="36"/>
        <v>0</v>
      </c>
      <c r="L166" s="268">
        <f t="shared" si="36"/>
        <v>0</v>
      </c>
      <c r="M166" s="268">
        <f t="shared" si="36"/>
        <v>0</v>
      </c>
      <c r="N166" s="268">
        <f t="shared" si="36"/>
        <v>0</v>
      </c>
      <c r="O166" s="268">
        <f t="shared" si="36"/>
        <v>0</v>
      </c>
      <c r="P166" s="268">
        <f t="shared" si="36"/>
        <v>0</v>
      </c>
      <c r="Q166" s="268">
        <f t="shared" si="36"/>
        <v>0</v>
      </c>
      <c r="R166" s="268">
        <f t="shared" si="36"/>
        <v>0</v>
      </c>
      <c r="S166" s="268">
        <f t="shared" si="36"/>
        <v>0</v>
      </c>
      <c r="T166" s="268">
        <f t="shared" si="36"/>
        <v>0</v>
      </c>
      <c r="U166" s="268">
        <f t="shared" si="36"/>
        <v>0</v>
      </c>
      <c r="V166" s="268">
        <f t="shared" si="36"/>
        <v>0</v>
      </c>
      <c r="W166" s="268">
        <f t="shared" si="36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0</v>
      </c>
      <c r="C167" s="269">
        <f t="shared" si="37"/>
        <v>0</v>
      </c>
      <c r="D167" s="269">
        <f t="shared" si="37"/>
        <v>0</v>
      </c>
      <c r="E167" s="269">
        <f t="shared" si="37"/>
        <v>0</v>
      </c>
      <c r="F167" s="269">
        <f t="shared" si="37"/>
        <v>0</v>
      </c>
      <c r="G167" s="269">
        <f t="shared" si="37"/>
        <v>0</v>
      </c>
      <c r="H167" s="269">
        <f t="shared" si="37"/>
        <v>0</v>
      </c>
      <c r="I167" s="269">
        <f t="shared" si="37"/>
        <v>0</v>
      </c>
      <c r="J167" s="269">
        <f t="shared" si="37"/>
        <v>0</v>
      </c>
      <c r="K167" s="269">
        <f t="shared" si="37"/>
        <v>0</v>
      </c>
      <c r="L167" s="269">
        <f t="shared" si="37"/>
        <v>0</v>
      </c>
      <c r="M167" s="269">
        <f t="shared" si="37"/>
        <v>0</v>
      </c>
      <c r="N167" s="269">
        <f t="shared" si="37"/>
        <v>0</v>
      </c>
      <c r="O167" s="269">
        <f t="shared" si="37"/>
        <v>0</v>
      </c>
      <c r="P167" s="269">
        <f t="shared" si="37"/>
        <v>0</v>
      </c>
      <c r="Q167" s="269">
        <f t="shared" si="37"/>
        <v>0</v>
      </c>
      <c r="R167" s="269">
        <f t="shared" si="37"/>
        <v>0</v>
      </c>
      <c r="S167" s="269">
        <f t="shared" si="37"/>
        <v>0</v>
      </c>
      <c r="T167" s="269">
        <f t="shared" si="37"/>
        <v>0</v>
      </c>
      <c r="U167" s="269">
        <f t="shared" si="37"/>
        <v>0</v>
      </c>
      <c r="V167" s="269">
        <f t="shared" si="37"/>
        <v>0</v>
      </c>
      <c r="W167" s="269">
        <f t="shared" si="37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0</v>
      </c>
      <c r="C168" s="269">
        <f t="shared" si="38"/>
        <v>0</v>
      </c>
      <c r="D168" s="269">
        <f t="shared" si="38"/>
        <v>0</v>
      </c>
      <c r="E168" s="269">
        <f t="shared" si="38"/>
        <v>0</v>
      </c>
      <c r="F168" s="269">
        <f t="shared" si="38"/>
        <v>0</v>
      </c>
      <c r="G168" s="269">
        <f t="shared" si="38"/>
        <v>0</v>
      </c>
      <c r="H168" s="269">
        <f t="shared" si="38"/>
        <v>0</v>
      </c>
      <c r="I168" s="269">
        <f t="shared" si="38"/>
        <v>0</v>
      </c>
      <c r="J168" s="269">
        <f t="shared" si="38"/>
        <v>0</v>
      </c>
      <c r="K168" s="269">
        <f t="shared" si="38"/>
        <v>0</v>
      </c>
      <c r="L168" s="269">
        <f t="shared" si="38"/>
        <v>0</v>
      </c>
      <c r="M168" s="269">
        <f t="shared" si="38"/>
        <v>0</v>
      </c>
      <c r="N168" s="269">
        <f t="shared" si="38"/>
        <v>0</v>
      </c>
      <c r="O168" s="269">
        <f t="shared" si="38"/>
        <v>0</v>
      </c>
      <c r="P168" s="269">
        <f t="shared" si="38"/>
        <v>0</v>
      </c>
      <c r="Q168" s="269">
        <f t="shared" si="38"/>
        <v>0</v>
      </c>
      <c r="R168" s="269">
        <f t="shared" si="38"/>
        <v>0</v>
      </c>
      <c r="S168" s="269">
        <f t="shared" si="38"/>
        <v>0</v>
      </c>
      <c r="T168" s="269">
        <f t="shared" si="38"/>
        <v>0</v>
      </c>
      <c r="U168" s="269">
        <f t="shared" si="38"/>
        <v>0</v>
      </c>
      <c r="V168" s="269">
        <f t="shared" si="38"/>
        <v>0</v>
      </c>
      <c r="W168" s="269">
        <f t="shared" si="38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0</v>
      </c>
      <c r="C169" s="269">
        <f t="shared" si="39"/>
        <v>0</v>
      </c>
      <c r="D169" s="269">
        <f t="shared" si="39"/>
        <v>0</v>
      </c>
      <c r="E169" s="269">
        <f t="shared" si="39"/>
        <v>0</v>
      </c>
      <c r="F169" s="269">
        <f t="shared" si="39"/>
        <v>0</v>
      </c>
      <c r="G169" s="269">
        <f t="shared" si="39"/>
        <v>0</v>
      </c>
      <c r="H169" s="269">
        <f t="shared" si="39"/>
        <v>0</v>
      </c>
      <c r="I169" s="269">
        <f t="shared" si="39"/>
        <v>0</v>
      </c>
      <c r="J169" s="269">
        <f t="shared" si="39"/>
        <v>0</v>
      </c>
      <c r="K169" s="269">
        <f t="shared" si="39"/>
        <v>0</v>
      </c>
      <c r="L169" s="269">
        <f t="shared" si="39"/>
        <v>0</v>
      </c>
      <c r="M169" s="269">
        <f t="shared" si="39"/>
        <v>0</v>
      </c>
      <c r="N169" s="269">
        <f t="shared" si="39"/>
        <v>0</v>
      </c>
      <c r="O169" s="269">
        <f t="shared" si="39"/>
        <v>0</v>
      </c>
      <c r="P169" s="269">
        <f t="shared" si="39"/>
        <v>0</v>
      </c>
      <c r="Q169" s="269">
        <f t="shared" si="39"/>
        <v>0</v>
      </c>
      <c r="R169" s="269">
        <f t="shared" si="39"/>
        <v>0</v>
      </c>
      <c r="S169" s="269">
        <f t="shared" si="39"/>
        <v>0</v>
      </c>
      <c r="T169" s="269">
        <f t="shared" si="39"/>
        <v>0</v>
      </c>
      <c r="U169" s="269">
        <f t="shared" si="39"/>
        <v>0</v>
      </c>
      <c r="V169" s="269">
        <f t="shared" si="39"/>
        <v>0</v>
      </c>
      <c r="W169" s="269">
        <f t="shared" si="39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0</v>
      </c>
      <c r="C170" s="270">
        <f t="shared" si="40"/>
        <v>0</v>
      </c>
      <c r="D170" s="270">
        <f t="shared" si="40"/>
        <v>0</v>
      </c>
      <c r="E170" s="270">
        <f t="shared" si="40"/>
        <v>0</v>
      </c>
      <c r="F170" s="270">
        <f t="shared" si="40"/>
        <v>0</v>
      </c>
      <c r="G170" s="270">
        <f t="shared" si="40"/>
        <v>0</v>
      </c>
      <c r="H170" s="270">
        <f t="shared" si="40"/>
        <v>0</v>
      </c>
      <c r="I170" s="270">
        <f t="shared" si="40"/>
        <v>0</v>
      </c>
      <c r="J170" s="270">
        <f t="shared" si="40"/>
        <v>0</v>
      </c>
      <c r="K170" s="270">
        <f t="shared" si="40"/>
        <v>0</v>
      </c>
      <c r="L170" s="270">
        <f t="shared" si="40"/>
        <v>0</v>
      </c>
      <c r="M170" s="270">
        <f t="shared" si="40"/>
        <v>0</v>
      </c>
      <c r="N170" s="270">
        <f t="shared" si="40"/>
        <v>0</v>
      </c>
      <c r="O170" s="270">
        <f t="shared" si="40"/>
        <v>0</v>
      </c>
      <c r="P170" s="270">
        <f t="shared" si="40"/>
        <v>0</v>
      </c>
      <c r="Q170" s="270">
        <f t="shared" si="40"/>
        <v>0</v>
      </c>
      <c r="R170" s="270">
        <f t="shared" si="40"/>
        <v>0</v>
      </c>
      <c r="S170" s="270">
        <f t="shared" si="40"/>
        <v>0</v>
      </c>
      <c r="T170" s="270">
        <f t="shared" si="40"/>
        <v>0</v>
      </c>
      <c r="U170" s="270">
        <f t="shared" si="40"/>
        <v>0</v>
      </c>
      <c r="V170" s="270">
        <f t="shared" si="40"/>
        <v>0</v>
      </c>
      <c r="W170" s="270">
        <f t="shared" si="40"/>
        <v>0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</v>
      </c>
      <c r="C171" s="271">
        <f t="shared" si="41"/>
        <v>0</v>
      </c>
      <c r="D171" s="271">
        <f t="shared" si="41"/>
        <v>0</v>
      </c>
      <c r="E171" s="271">
        <f t="shared" si="41"/>
        <v>0</v>
      </c>
      <c r="F171" s="271">
        <f t="shared" si="41"/>
        <v>0</v>
      </c>
      <c r="G171" s="271">
        <f t="shared" si="41"/>
        <v>0</v>
      </c>
      <c r="H171" s="271">
        <f t="shared" si="41"/>
        <v>0</v>
      </c>
      <c r="I171" s="271">
        <f t="shared" si="41"/>
        <v>0</v>
      </c>
      <c r="J171" s="271">
        <f t="shared" si="41"/>
        <v>0</v>
      </c>
      <c r="K171" s="271">
        <f t="shared" si="41"/>
        <v>0</v>
      </c>
      <c r="L171" s="271">
        <f t="shared" si="41"/>
        <v>0</v>
      </c>
      <c r="M171" s="271">
        <f t="shared" si="41"/>
        <v>0</v>
      </c>
      <c r="N171" s="271">
        <f t="shared" si="41"/>
        <v>0</v>
      </c>
      <c r="O171" s="271">
        <f t="shared" si="41"/>
        <v>0</v>
      </c>
      <c r="P171" s="271">
        <f t="shared" si="41"/>
        <v>0</v>
      </c>
      <c r="Q171" s="271">
        <f t="shared" si="41"/>
        <v>0</v>
      </c>
      <c r="R171" s="271">
        <f t="shared" si="41"/>
        <v>0</v>
      </c>
      <c r="S171" s="271">
        <f t="shared" si="41"/>
        <v>0</v>
      </c>
      <c r="T171" s="271">
        <f t="shared" si="41"/>
        <v>0</v>
      </c>
      <c r="U171" s="271">
        <f t="shared" si="41"/>
        <v>0</v>
      </c>
      <c r="V171" s="271">
        <f t="shared" si="41"/>
        <v>0</v>
      </c>
      <c r="W171" s="271">
        <f t="shared" si="41"/>
        <v>0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</v>
      </c>
      <c r="C172" s="320">
        <f t="shared" si="42"/>
        <v>0</v>
      </c>
      <c r="D172" s="320">
        <f t="shared" si="42"/>
        <v>0</v>
      </c>
      <c r="E172" s="320">
        <f t="shared" si="42"/>
        <v>0</v>
      </c>
      <c r="F172" s="320">
        <f t="shared" si="42"/>
        <v>0</v>
      </c>
      <c r="G172" s="320">
        <f t="shared" si="42"/>
        <v>0</v>
      </c>
      <c r="H172" s="320">
        <f t="shared" si="42"/>
        <v>0</v>
      </c>
      <c r="I172" s="320">
        <f t="shared" si="42"/>
        <v>0</v>
      </c>
      <c r="J172" s="320">
        <f t="shared" si="42"/>
        <v>0</v>
      </c>
      <c r="K172" s="320">
        <f t="shared" si="42"/>
        <v>0</v>
      </c>
      <c r="L172" s="320">
        <f t="shared" si="42"/>
        <v>0</v>
      </c>
      <c r="M172" s="320">
        <f t="shared" si="42"/>
        <v>0</v>
      </c>
      <c r="N172" s="320">
        <f t="shared" si="42"/>
        <v>0</v>
      </c>
      <c r="O172" s="320">
        <f t="shared" si="42"/>
        <v>0</v>
      </c>
      <c r="P172" s="320">
        <f t="shared" si="42"/>
        <v>0</v>
      </c>
      <c r="Q172" s="320">
        <f t="shared" si="42"/>
        <v>0</v>
      </c>
      <c r="R172" s="320">
        <f t="shared" si="42"/>
        <v>0</v>
      </c>
      <c r="S172" s="320">
        <f t="shared" si="42"/>
        <v>0</v>
      </c>
      <c r="T172" s="320">
        <f t="shared" si="42"/>
        <v>0</v>
      </c>
      <c r="U172" s="320">
        <f t="shared" si="42"/>
        <v>0</v>
      </c>
      <c r="V172" s="320">
        <f t="shared" si="42"/>
        <v>0</v>
      </c>
      <c r="W172" s="320">
        <f t="shared" si="42"/>
        <v>0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</v>
      </c>
      <c r="C173" s="320">
        <f t="shared" si="43"/>
        <v>0</v>
      </c>
      <c r="D173" s="320">
        <f t="shared" si="43"/>
        <v>0</v>
      </c>
      <c r="E173" s="320">
        <f t="shared" si="43"/>
        <v>0</v>
      </c>
      <c r="F173" s="320">
        <f t="shared" si="43"/>
        <v>0</v>
      </c>
      <c r="G173" s="320">
        <f t="shared" si="43"/>
        <v>0</v>
      </c>
      <c r="H173" s="320">
        <f t="shared" si="43"/>
        <v>0</v>
      </c>
      <c r="I173" s="320">
        <f t="shared" si="43"/>
        <v>0</v>
      </c>
      <c r="J173" s="320">
        <f t="shared" si="43"/>
        <v>0</v>
      </c>
      <c r="K173" s="320">
        <f t="shared" si="43"/>
        <v>0</v>
      </c>
      <c r="L173" s="320">
        <f t="shared" si="43"/>
        <v>0</v>
      </c>
      <c r="M173" s="320">
        <f t="shared" si="43"/>
        <v>0</v>
      </c>
      <c r="N173" s="320">
        <f t="shared" si="43"/>
        <v>0</v>
      </c>
      <c r="O173" s="320">
        <f t="shared" si="43"/>
        <v>0</v>
      </c>
      <c r="P173" s="320">
        <f t="shared" si="43"/>
        <v>0</v>
      </c>
      <c r="Q173" s="320">
        <f t="shared" si="43"/>
        <v>0</v>
      </c>
      <c r="R173" s="320">
        <f t="shared" si="43"/>
        <v>0</v>
      </c>
      <c r="S173" s="320">
        <f t="shared" si="43"/>
        <v>0</v>
      </c>
      <c r="T173" s="320">
        <f t="shared" si="43"/>
        <v>0</v>
      </c>
      <c r="U173" s="320">
        <f t="shared" si="43"/>
        <v>0</v>
      </c>
      <c r="V173" s="320">
        <f t="shared" si="43"/>
        <v>0</v>
      </c>
      <c r="W173" s="320">
        <f t="shared" si="43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0</v>
      </c>
      <c r="C174" s="271">
        <f t="shared" si="44"/>
        <v>0</v>
      </c>
      <c r="D174" s="271">
        <f t="shared" si="44"/>
        <v>0</v>
      </c>
      <c r="E174" s="271">
        <f t="shared" si="44"/>
        <v>0</v>
      </c>
      <c r="F174" s="271">
        <f t="shared" si="44"/>
        <v>0</v>
      </c>
      <c r="G174" s="271">
        <f t="shared" si="44"/>
        <v>0</v>
      </c>
      <c r="H174" s="271">
        <f t="shared" si="44"/>
        <v>0</v>
      </c>
      <c r="I174" s="271">
        <f t="shared" si="44"/>
        <v>0</v>
      </c>
      <c r="J174" s="271">
        <f t="shared" si="44"/>
        <v>0</v>
      </c>
      <c r="K174" s="271">
        <f t="shared" si="44"/>
        <v>0</v>
      </c>
      <c r="L174" s="271">
        <f t="shared" si="44"/>
        <v>0</v>
      </c>
      <c r="M174" s="271">
        <f t="shared" si="44"/>
        <v>0</v>
      </c>
      <c r="N174" s="271">
        <f t="shared" si="44"/>
        <v>0</v>
      </c>
      <c r="O174" s="271">
        <f t="shared" si="44"/>
        <v>0</v>
      </c>
      <c r="P174" s="271">
        <f t="shared" si="44"/>
        <v>0</v>
      </c>
      <c r="Q174" s="271">
        <f t="shared" si="44"/>
        <v>0</v>
      </c>
      <c r="R174" s="271">
        <f t="shared" si="44"/>
        <v>0</v>
      </c>
      <c r="S174" s="271">
        <f t="shared" si="44"/>
        <v>0</v>
      </c>
      <c r="T174" s="271">
        <f t="shared" si="44"/>
        <v>0</v>
      </c>
      <c r="U174" s="271">
        <f t="shared" si="44"/>
        <v>0</v>
      </c>
      <c r="V174" s="271">
        <f t="shared" si="44"/>
        <v>0</v>
      </c>
      <c r="W174" s="271">
        <f t="shared" si="44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0</v>
      </c>
      <c r="C175" s="271">
        <f t="shared" si="45"/>
        <v>0</v>
      </c>
      <c r="D175" s="271">
        <f t="shared" si="45"/>
        <v>0</v>
      </c>
      <c r="E175" s="271">
        <f t="shared" si="45"/>
        <v>0</v>
      </c>
      <c r="F175" s="271">
        <f t="shared" si="45"/>
        <v>0</v>
      </c>
      <c r="G175" s="271">
        <f t="shared" si="45"/>
        <v>0</v>
      </c>
      <c r="H175" s="271">
        <f t="shared" si="45"/>
        <v>0</v>
      </c>
      <c r="I175" s="271">
        <f t="shared" si="45"/>
        <v>0</v>
      </c>
      <c r="J175" s="271">
        <f t="shared" si="45"/>
        <v>0</v>
      </c>
      <c r="K175" s="271">
        <f t="shared" si="45"/>
        <v>0</v>
      </c>
      <c r="L175" s="271">
        <f t="shared" si="45"/>
        <v>0</v>
      </c>
      <c r="M175" s="271">
        <f t="shared" si="45"/>
        <v>0</v>
      </c>
      <c r="N175" s="271">
        <f t="shared" si="45"/>
        <v>0</v>
      </c>
      <c r="O175" s="271">
        <f t="shared" si="45"/>
        <v>0</v>
      </c>
      <c r="P175" s="271">
        <f t="shared" si="45"/>
        <v>0</v>
      </c>
      <c r="Q175" s="271">
        <f t="shared" si="45"/>
        <v>0</v>
      </c>
      <c r="R175" s="271">
        <f t="shared" si="45"/>
        <v>0</v>
      </c>
      <c r="S175" s="271">
        <f t="shared" si="45"/>
        <v>0</v>
      </c>
      <c r="T175" s="271">
        <f t="shared" si="45"/>
        <v>0</v>
      </c>
      <c r="U175" s="271">
        <f t="shared" si="45"/>
        <v>0</v>
      </c>
      <c r="V175" s="271">
        <f t="shared" si="45"/>
        <v>0</v>
      </c>
      <c r="W175" s="271">
        <f t="shared" si="45"/>
        <v>0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0</v>
      </c>
      <c r="C176" s="320">
        <f t="shared" si="46"/>
        <v>0</v>
      </c>
      <c r="D176" s="320">
        <f t="shared" si="46"/>
        <v>0</v>
      </c>
      <c r="E176" s="320">
        <f t="shared" si="46"/>
        <v>0</v>
      </c>
      <c r="F176" s="320">
        <f t="shared" si="46"/>
        <v>0</v>
      </c>
      <c r="G176" s="320">
        <f t="shared" si="46"/>
        <v>0</v>
      </c>
      <c r="H176" s="320">
        <f t="shared" si="46"/>
        <v>0</v>
      </c>
      <c r="I176" s="320">
        <f t="shared" si="46"/>
        <v>0</v>
      </c>
      <c r="J176" s="320">
        <f t="shared" si="46"/>
        <v>0</v>
      </c>
      <c r="K176" s="320">
        <f t="shared" si="46"/>
        <v>0</v>
      </c>
      <c r="L176" s="320">
        <f t="shared" si="46"/>
        <v>0</v>
      </c>
      <c r="M176" s="320">
        <f t="shared" si="46"/>
        <v>0</v>
      </c>
      <c r="N176" s="320">
        <f t="shared" si="46"/>
        <v>0</v>
      </c>
      <c r="O176" s="320">
        <f t="shared" si="46"/>
        <v>0</v>
      </c>
      <c r="P176" s="320">
        <f t="shared" si="46"/>
        <v>0</v>
      </c>
      <c r="Q176" s="320">
        <f t="shared" si="46"/>
        <v>0</v>
      </c>
      <c r="R176" s="320">
        <f t="shared" si="46"/>
        <v>0</v>
      </c>
      <c r="S176" s="320">
        <f t="shared" si="46"/>
        <v>0</v>
      </c>
      <c r="T176" s="320">
        <f t="shared" si="46"/>
        <v>0</v>
      </c>
      <c r="U176" s="320">
        <f t="shared" si="46"/>
        <v>0</v>
      </c>
      <c r="V176" s="320">
        <f t="shared" si="46"/>
        <v>0</v>
      </c>
      <c r="W176" s="320">
        <f t="shared" si="46"/>
        <v>0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0</v>
      </c>
      <c r="C177" s="320">
        <f t="shared" si="47"/>
        <v>0</v>
      </c>
      <c r="D177" s="320">
        <f t="shared" si="47"/>
        <v>0</v>
      </c>
      <c r="E177" s="320">
        <f t="shared" si="47"/>
        <v>0</v>
      </c>
      <c r="F177" s="320">
        <f t="shared" si="47"/>
        <v>0</v>
      </c>
      <c r="G177" s="320">
        <f t="shared" si="47"/>
        <v>0</v>
      </c>
      <c r="H177" s="320">
        <f t="shared" si="47"/>
        <v>0</v>
      </c>
      <c r="I177" s="320">
        <f t="shared" si="47"/>
        <v>0</v>
      </c>
      <c r="J177" s="320">
        <f t="shared" si="47"/>
        <v>0</v>
      </c>
      <c r="K177" s="320">
        <f t="shared" si="47"/>
        <v>0</v>
      </c>
      <c r="L177" s="320">
        <f t="shared" si="47"/>
        <v>0</v>
      </c>
      <c r="M177" s="320">
        <f t="shared" si="47"/>
        <v>0</v>
      </c>
      <c r="N177" s="320">
        <f t="shared" si="47"/>
        <v>0</v>
      </c>
      <c r="O177" s="320">
        <f t="shared" si="47"/>
        <v>0</v>
      </c>
      <c r="P177" s="320">
        <f t="shared" si="47"/>
        <v>0</v>
      </c>
      <c r="Q177" s="320">
        <f t="shared" si="47"/>
        <v>0</v>
      </c>
      <c r="R177" s="320">
        <f t="shared" si="47"/>
        <v>0</v>
      </c>
      <c r="S177" s="320">
        <f t="shared" si="47"/>
        <v>0</v>
      </c>
      <c r="T177" s="320">
        <f t="shared" si="47"/>
        <v>0</v>
      </c>
      <c r="U177" s="320">
        <f t="shared" si="47"/>
        <v>0</v>
      </c>
      <c r="V177" s="320">
        <f t="shared" si="47"/>
        <v>0</v>
      </c>
      <c r="W177" s="320">
        <f t="shared" si="47"/>
        <v>0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0</v>
      </c>
      <c r="C178" s="321">
        <f t="shared" si="48"/>
        <v>0</v>
      </c>
      <c r="D178" s="321">
        <f t="shared" si="48"/>
        <v>0</v>
      </c>
      <c r="E178" s="321">
        <f t="shared" si="48"/>
        <v>0</v>
      </c>
      <c r="F178" s="321">
        <f t="shared" si="48"/>
        <v>0</v>
      </c>
      <c r="G178" s="321">
        <f t="shared" si="48"/>
        <v>0</v>
      </c>
      <c r="H178" s="321">
        <f t="shared" si="48"/>
        <v>0</v>
      </c>
      <c r="I178" s="321">
        <f t="shared" si="48"/>
        <v>0</v>
      </c>
      <c r="J178" s="321">
        <f t="shared" si="48"/>
        <v>0</v>
      </c>
      <c r="K178" s="321">
        <f t="shared" si="48"/>
        <v>0</v>
      </c>
      <c r="L178" s="321">
        <f t="shared" si="48"/>
        <v>0</v>
      </c>
      <c r="M178" s="321">
        <f t="shared" si="48"/>
        <v>0</v>
      </c>
      <c r="N178" s="321">
        <f t="shared" si="48"/>
        <v>0</v>
      </c>
      <c r="O178" s="321">
        <f t="shared" si="48"/>
        <v>0</v>
      </c>
      <c r="P178" s="321">
        <f t="shared" si="48"/>
        <v>0</v>
      </c>
      <c r="Q178" s="321">
        <f t="shared" si="48"/>
        <v>0</v>
      </c>
      <c r="R178" s="321">
        <f t="shared" si="48"/>
        <v>0</v>
      </c>
      <c r="S178" s="321">
        <f t="shared" si="48"/>
        <v>0</v>
      </c>
      <c r="T178" s="321">
        <f t="shared" si="48"/>
        <v>0</v>
      </c>
      <c r="U178" s="321">
        <f t="shared" si="48"/>
        <v>0</v>
      </c>
      <c r="V178" s="321">
        <f t="shared" si="48"/>
        <v>0</v>
      </c>
      <c r="W178" s="321">
        <f t="shared" si="48"/>
        <v>0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0</v>
      </c>
      <c r="C183" s="322">
        <f t="shared" si="49"/>
        <v>0</v>
      </c>
      <c r="D183" s="322">
        <f t="shared" si="49"/>
        <v>0</v>
      </c>
      <c r="E183" s="322">
        <f t="shared" si="49"/>
        <v>0</v>
      </c>
      <c r="F183" s="322">
        <f t="shared" si="49"/>
        <v>0</v>
      </c>
      <c r="G183" s="322">
        <f t="shared" si="49"/>
        <v>0</v>
      </c>
      <c r="H183" s="322">
        <f t="shared" si="49"/>
        <v>0</v>
      </c>
      <c r="I183" s="322">
        <f t="shared" si="49"/>
        <v>0</v>
      </c>
      <c r="J183" s="322">
        <f t="shared" si="49"/>
        <v>0</v>
      </c>
      <c r="K183" s="322">
        <f t="shared" si="49"/>
        <v>0</v>
      </c>
      <c r="L183" s="322">
        <f t="shared" si="49"/>
        <v>0</v>
      </c>
      <c r="M183" s="322">
        <f t="shared" si="49"/>
        <v>0</v>
      </c>
      <c r="N183" s="322">
        <f t="shared" si="49"/>
        <v>0</v>
      </c>
      <c r="O183" s="322">
        <f t="shared" si="49"/>
        <v>0</v>
      </c>
      <c r="P183" s="322">
        <f t="shared" si="49"/>
        <v>0</v>
      </c>
      <c r="Q183" s="322">
        <f t="shared" si="49"/>
        <v>0</v>
      </c>
      <c r="R183" s="322">
        <f t="shared" si="49"/>
        <v>0</v>
      </c>
      <c r="S183" s="322">
        <f t="shared" si="49"/>
        <v>0</v>
      </c>
      <c r="T183" s="322">
        <f t="shared" si="49"/>
        <v>0</v>
      </c>
      <c r="U183" s="322">
        <f t="shared" si="49"/>
        <v>0</v>
      </c>
      <c r="V183" s="322">
        <f t="shared" si="49"/>
        <v>0</v>
      </c>
      <c r="W183" s="322">
        <f t="shared" si="49"/>
        <v>0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</v>
      </c>
      <c r="C188" s="277">
        <f>IF(C$10=0,0,C$10/NMM!C$9*1000)</f>
        <v>0</v>
      </c>
      <c r="D188" s="277">
        <f>IF(D$10=0,0,D$10/NMM!D$9*1000)</f>
        <v>0</v>
      </c>
      <c r="E188" s="277">
        <f>IF(E$10=0,0,E$10/NMM!E$9*1000)</f>
        <v>0</v>
      </c>
      <c r="F188" s="277">
        <f>IF(F$10=0,0,F$10/NMM!F$9*1000)</f>
        <v>0</v>
      </c>
      <c r="G188" s="277">
        <f>IF(G$10=0,0,G$10/NMM!G$9*1000)</f>
        <v>0</v>
      </c>
      <c r="H188" s="277">
        <f>IF(H$10=0,0,H$10/NMM!H$9*1000)</f>
        <v>0</v>
      </c>
      <c r="I188" s="277">
        <f>IF(I$10=0,0,I$10/NMM!I$9*1000)</f>
        <v>0</v>
      </c>
      <c r="J188" s="277">
        <f>IF(J$10=0,0,J$10/NMM!J$9*1000)</f>
        <v>0</v>
      </c>
      <c r="K188" s="277">
        <f>IF(K$10=0,0,K$10/NMM!K$9*1000)</f>
        <v>0</v>
      </c>
      <c r="L188" s="277">
        <f>IF(L$10=0,0,L$10/NMM!L$9*1000)</f>
        <v>0</v>
      </c>
      <c r="M188" s="277">
        <f>IF(M$10=0,0,M$10/NMM!M$9*1000)</f>
        <v>0</v>
      </c>
      <c r="N188" s="277">
        <f>IF(N$10=0,0,N$10/NMM!N$9*1000)</f>
        <v>0</v>
      </c>
      <c r="O188" s="277">
        <f>IF(O$10=0,0,O$10/NMM!O$9*1000)</f>
        <v>0</v>
      </c>
      <c r="P188" s="277">
        <f>IF(P$10=0,0,P$10/NMM!P$9*1000)</f>
        <v>0</v>
      </c>
      <c r="Q188" s="277">
        <f>IF(Q$10=0,0,Q$10/NMM!Q$9*1000)</f>
        <v>0</v>
      </c>
      <c r="R188" s="277">
        <f>IF(R$10=0,0,R$10/NMM!R$9*1000)</f>
        <v>0</v>
      </c>
      <c r="S188" s="277">
        <f>IF(S$10=0,0,S$10/NMM!S$9*1000)</f>
        <v>0</v>
      </c>
      <c r="T188" s="277">
        <f>IF(T$10=0,0,T$10/NMM!T$9*1000)</f>
        <v>0</v>
      </c>
      <c r="U188" s="277">
        <f>IF(U$10=0,0,U$10/NMM!U$9*1000)</f>
        <v>0</v>
      </c>
      <c r="V188" s="277">
        <f>IF(V$10=0,0,V$10/NMM!V$9*1000)</f>
        <v>0</v>
      </c>
      <c r="W188" s="277">
        <f>IF(W$10=0,0,W$10/NMM!W$9*1000)</f>
        <v>0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0</v>
      </c>
      <c r="C190" s="278">
        <f>IF(C$17=0,0,C$17/NMM!C$9*1000)</f>
        <v>0</v>
      </c>
      <c r="D190" s="278">
        <f>IF(D$17=0,0,D$17/NMM!D$9*1000)</f>
        <v>0</v>
      </c>
      <c r="E190" s="278">
        <f>IF(E$17=0,0,E$17/NMM!E$9*1000)</f>
        <v>0</v>
      </c>
      <c r="F190" s="278">
        <f>IF(F$17=0,0,F$17/NMM!F$9*1000)</f>
        <v>0</v>
      </c>
      <c r="G190" s="278">
        <f>IF(G$17=0,0,G$17/NMM!G$9*1000)</f>
        <v>0</v>
      </c>
      <c r="H190" s="278">
        <f>IF(H$17=0,0,H$17/NMM!H$9*1000)</f>
        <v>0</v>
      </c>
      <c r="I190" s="278">
        <f>IF(I$17=0,0,I$17/NMM!I$9*1000)</f>
        <v>0</v>
      </c>
      <c r="J190" s="278">
        <f>IF(J$17=0,0,J$17/NMM!J$9*1000)</f>
        <v>0</v>
      </c>
      <c r="K190" s="278">
        <f>IF(K$17=0,0,K$17/NMM!K$9*1000)</f>
        <v>0</v>
      </c>
      <c r="L190" s="278">
        <f>IF(L$17=0,0,L$17/NMM!L$9*1000)</f>
        <v>0</v>
      </c>
      <c r="M190" s="278">
        <f>IF(M$17=0,0,M$17/NMM!M$9*1000)</f>
        <v>0</v>
      </c>
      <c r="N190" s="278">
        <f>IF(N$17=0,0,N$17/NMM!N$9*1000)</f>
        <v>0</v>
      </c>
      <c r="O190" s="278">
        <f>IF(O$17=0,0,O$17/NMM!O$9*1000)</f>
        <v>0</v>
      </c>
      <c r="P190" s="278">
        <f>IF(P$17=0,0,P$17/NMM!P$9*1000)</f>
        <v>0</v>
      </c>
      <c r="Q190" s="278">
        <f>IF(Q$17=0,0,Q$17/NMM!Q$9*1000)</f>
        <v>0</v>
      </c>
      <c r="R190" s="278">
        <f>IF(R$17=0,0,R$17/NMM!R$9*1000)</f>
        <v>0</v>
      </c>
      <c r="S190" s="278">
        <f>IF(S$17=0,0,S$17/NMM!S$9*1000)</f>
        <v>0</v>
      </c>
      <c r="T190" s="278">
        <f>IF(T$17=0,0,T$17/NMM!T$9*1000)</f>
        <v>0</v>
      </c>
      <c r="U190" s="278">
        <f>IF(U$17=0,0,U$17/NMM!U$9*1000)</f>
        <v>0</v>
      </c>
      <c r="V190" s="278">
        <f>IF(V$17=0,0,V$17/NMM!V$9*1000)</f>
        <v>0</v>
      </c>
      <c r="W190" s="278">
        <f>IF(W$17=0,0,W$17/NMM!W$9*1000)</f>
        <v>0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0</v>
      </c>
      <c r="C191" s="278">
        <f>IF(C$25=0,0,C$25/NMM!C$9*1000)</f>
        <v>0</v>
      </c>
      <c r="D191" s="278">
        <f>IF(D$25=0,0,D$25/NMM!D$9*1000)</f>
        <v>0</v>
      </c>
      <c r="E191" s="278">
        <f>IF(E$25=0,0,E$25/NMM!E$9*1000)</f>
        <v>0</v>
      </c>
      <c r="F191" s="278">
        <f>IF(F$25=0,0,F$25/NMM!F$9*1000)</f>
        <v>0</v>
      </c>
      <c r="G191" s="278">
        <f>IF(G$25=0,0,G$25/NMM!G$9*1000)</f>
        <v>0</v>
      </c>
      <c r="H191" s="278">
        <f>IF(H$25=0,0,H$25/NMM!H$9*1000)</f>
        <v>0</v>
      </c>
      <c r="I191" s="278">
        <f>IF(I$25=0,0,I$25/NMM!I$9*1000)</f>
        <v>0</v>
      </c>
      <c r="J191" s="278">
        <f>IF(J$25=0,0,J$25/NMM!J$9*1000)</f>
        <v>0</v>
      </c>
      <c r="K191" s="278">
        <f>IF(K$25=0,0,K$25/NMM!K$9*1000)</f>
        <v>0</v>
      </c>
      <c r="L191" s="278">
        <f>IF(L$25=0,0,L$25/NMM!L$9*1000)</f>
        <v>0</v>
      </c>
      <c r="M191" s="278">
        <f>IF(M$25=0,0,M$25/NMM!M$9*1000)</f>
        <v>0</v>
      </c>
      <c r="N191" s="278">
        <f>IF(N$25=0,0,N$25/NMM!N$9*1000)</f>
        <v>0</v>
      </c>
      <c r="O191" s="278">
        <f>IF(O$25=0,0,O$25/NMM!O$9*1000)</f>
        <v>0</v>
      </c>
      <c r="P191" s="278">
        <f>IF(P$25=0,0,P$25/NMM!P$9*1000)</f>
        <v>0</v>
      </c>
      <c r="Q191" s="278">
        <f>IF(Q$25=0,0,Q$25/NMM!Q$9*1000)</f>
        <v>0</v>
      </c>
      <c r="R191" s="278">
        <f>IF(R$25=0,0,R$25/NMM!R$9*1000)</f>
        <v>0</v>
      </c>
      <c r="S191" s="278">
        <f>IF(S$25=0,0,S$25/NMM!S$9*1000)</f>
        <v>0</v>
      </c>
      <c r="T191" s="278">
        <f>IF(T$25=0,0,T$25/NMM!T$9*1000)</f>
        <v>0</v>
      </c>
      <c r="U191" s="278">
        <f>IF(U$25=0,0,U$25/NMM!U$9*1000)</f>
        <v>0</v>
      </c>
      <c r="V191" s="278">
        <f>IF(V$25=0,0,V$25/NMM!V$9*1000)</f>
        <v>0</v>
      </c>
      <c r="W191" s="278">
        <f>IF(W$25=0,0,W$25/NMM!W$9*1000)</f>
        <v>0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0</v>
      </c>
      <c r="C192" s="279">
        <f>IF(C$33=0,0,C$33/NMM!C$9*1000)</f>
        <v>0</v>
      </c>
      <c r="D192" s="279">
        <f>IF(D$33=0,0,D$33/NMM!D$9*1000)</f>
        <v>0</v>
      </c>
      <c r="E192" s="279">
        <f>IF(E$33=0,0,E$33/NMM!E$9*1000)</f>
        <v>0</v>
      </c>
      <c r="F192" s="279">
        <f>IF(F$33=0,0,F$33/NMM!F$9*1000)</f>
        <v>0</v>
      </c>
      <c r="G192" s="279">
        <f>IF(G$33=0,0,G$33/NMM!G$9*1000)</f>
        <v>0</v>
      </c>
      <c r="H192" s="279">
        <f>IF(H$33=0,0,H$33/NMM!H$9*1000)</f>
        <v>0</v>
      </c>
      <c r="I192" s="279">
        <f>IF(I$33=0,0,I$33/NMM!I$9*1000)</f>
        <v>0</v>
      </c>
      <c r="J192" s="279">
        <f>IF(J$33=0,0,J$33/NMM!J$9*1000)</f>
        <v>0</v>
      </c>
      <c r="K192" s="279">
        <f>IF(K$33=0,0,K$33/NMM!K$9*1000)</f>
        <v>0</v>
      </c>
      <c r="L192" s="279">
        <f>IF(L$33=0,0,L$33/NMM!L$9*1000)</f>
        <v>0</v>
      </c>
      <c r="M192" s="279">
        <f>IF(M$33=0,0,M$33/NMM!M$9*1000)</f>
        <v>0</v>
      </c>
      <c r="N192" s="279">
        <f>IF(N$33=0,0,N$33/NMM!N$9*1000)</f>
        <v>0</v>
      </c>
      <c r="O192" s="279">
        <f>IF(O$33=0,0,O$33/NMM!O$9*1000)</f>
        <v>0</v>
      </c>
      <c r="P192" s="279">
        <f>IF(P$33=0,0,P$33/NMM!P$9*1000)</f>
        <v>0</v>
      </c>
      <c r="Q192" s="279">
        <f>IF(Q$33=0,0,Q$33/NMM!Q$9*1000)</f>
        <v>0</v>
      </c>
      <c r="R192" s="279">
        <f>IF(R$33=0,0,R$33/NMM!R$9*1000)</f>
        <v>0</v>
      </c>
      <c r="S192" s="279">
        <f>IF(S$33=0,0,S$33/NMM!S$9*1000)</f>
        <v>0</v>
      </c>
      <c r="T192" s="279">
        <f>IF(T$33=0,0,T$33/NMM!T$9*1000)</f>
        <v>0</v>
      </c>
      <c r="U192" s="279">
        <f>IF(U$33=0,0,U$33/NMM!U$9*1000)</f>
        <v>0</v>
      </c>
      <c r="V192" s="279">
        <f>IF(V$33=0,0,V$33/NMM!V$9*1000)</f>
        <v>0</v>
      </c>
      <c r="W192" s="279">
        <f>IF(W$33=0,0,W$33/NMM!W$9*1000)</f>
        <v>0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0</v>
      </c>
      <c r="C194" s="322">
        <f t="shared" si="50"/>
        <v>0</v>
      </c>
      <c r="D194" s="322">
        <f t="shared" si="50"/>
        <v>0</v>
      </c>
      <c r="E194" s="322">
        <f t="shared" si="50"/>
        <v>0</v>
      </c>
      <c r="F194" s="322">
        <f t="shared" si="50"/>
        <v>0</v>
      </c>
      <c r="G194" s="322">
        <f t="shared" si="50"/>
        <v>0</v>
      </c>
      <c r="H194" s="322">
        <f t="shared" si="50"/>
        <v>0</v>
      </c>
      <c r="I194" s="322">
        <f t="shared" si="50"/>
        <v>0</v>
      </c>
      <c r="J194" s="322">
        <f t="shared" si="50"/>
        <v>0</v>
      </c>
      <c r="K194" s="322">
        <f t="shared" si="50"/>
        <v>0</v>
      </c>
      <c r="L194" s="322">
        <f t="shared" si="50"/>
        <v>0</v>
      </c>
      <c r="M194" s="322">
        <f t="shared" si="50"/>
        <v>0</v>
      </c>
      <c r="N194" s="322">
        <f t="shared" si="50"/>
        <v>0</v>
      </c>
      <c r="O194" s="322">
        <f t="shared" si="50"/>
        <v>0</v>
      </c>
      <c r="P194" s="322">
        <f t="shared" si="50"/>
        <v>0</v>
      </c>
      <c r="Q194" s="322">
        <f t="shared" si="50"/>
        <v>0</v>
      </c>
      <c r="R194" s="322">
        <f t="shared" si="50"/>
        <v>0</v>
      </c>
      <c r="S194" s="322">
        <f t="shared" si="50"/>
        <v>0</v>
      </c>
      <c r="T194" s="322">
        <f t="shared" si="50"/>
        <v>0</v>
      </c>
      <c r="U194" s="322">
        <f t="shared" si="50"/>
        <v>0</v>
      </c>
      <c r="V194" s="322">
        <f t="shared" si="50"/>
        <v>0</v>
      </c>
      <c r="W194" s="322">
        <f t="shared" si="50"/>
        <v>0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</v>
      </c>
      <c r="C199" s="277">
        <f>IF(C$53=0,0,C$53/NMM!C$10*1000)</f>
        <v>0</v>
      </c>
      <c r="D199" s="277">
        <f>IF(D$53=0,0,D$53/NMM!D$10*1000)</f>
        <v>0</v>
      </c>
      <c r="E199" s="277">
        <f>IF(E$53=0,0,E$53/NMM!E$10*1000)</f>
        <v>0</v>
      </c>
      <c r="F199" s="277">
        <f>IF(F$53=0,0,F$53/NMM!F$10*1000)</f>
        <v>0</v>
      </c>
      <c r="G199" s="277">
        <f>IF(G$53=0,0,G$53/NMM!G$10*1000)</f>
        <v>0</v>
      </c>
      <c r="H199" s="277">
        <f>IF(H$53=0,0,H$53/NMM!H$10*1000)</f>
        <v>0</v>
      </c>
      <c r="I199" s="277">
        <f>IF(I$53=0,0,I$53/NMM!I$10*1000)</f>
        <v>0</v>
      </c>
      <c r="J199" s="277">
        <f>IF(J$53=0,0,J$53/NMM!J$10*1000)</f>
        <v>0</v>
      </c>
      <c r="K199" s="277">
        <f>IF(K$53=0,0,K$53/NMM!K$10*1000)</f>
        <v>0</v>
      </c>
      <c r="L199" s="277">
        <f>IF(L$53=0,0,L$53/NMM!L$10*1000)</f>
        <v>0</v>
      </c>
      <c r="M199" s="277">
        <f>IF(M$53=0,0,M$53/NMM!M$10*1000)</f>
        <v>0</v>
      </c>
      <c r="N199" s="277">
        <f>IF(N$53=0,0,N$53/NMM!N$10*1000)</f>
        <v>0</v>
      </c>
      <c r="O199" s="277">
        <f>IF(O$53=0,0,O$53/NMM!O$10*1000)</f>
        <v>0</v>
      </c>
      <c r="P199" s="277">
        <f>IF(P$53=0,0,P$53/NMM!P$10*1000)</f>
        <v>0</v>
      </c>
      <c r="Q199" s="277">
        <f>IF(Q$53=0,0,Q$53/NMM!Q$10*1000)</f>
        <v>0</v>
      </c>
      <c r="R199" s="277">
        <f>IF(R$53=0,0,R$53/NMM!R$10*1000)</f>
        <v>0</v>
      </c>
      <c r="S199" s="277">
        <f>IF(S$53=0,0,S$53/NMM!S$10*1000)</f>
        <v>0</v>
      </c>
      <c r="T199" s="277">
        <f>IF(T$53=0,0,T$53/NMM!T$10*1000)</f>
        <v>0</v>
      </c>
      <c r="U199" s="277">
        <f>IF(U$53=0,0,U$53/NMM!U$10*1000)</f>
        <v>0</v>
      </c>
      <c r="V199" s="277">
        <f>IF(V$53=0,0,V$53/NMM!V$10*1000)</f>
        <v>0</v>
      </c>
      <c r="W199" s="277">
        <f>IF(W$53=0,0,W$53/NMM!W$10*1000)</f>
        <v>0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0</v>
      </c>
      <c r="C201" s="278">
        <f>IF(C$60=0,0,C$60/NMM!C$10*1000)</f>
        <v>0</v>
      </c>
      <c r="D201" s="278">
        <f>IF(D$60=0,0,D$60/NMM!D$10*1000)</f>
        <v>0</v>
      </c>
      <c r="E201" s="278">
        <f>IF(E$60=0,0,E$60/NMM!E$10*1000)</f>
        <v>0</v>
      </c>
      <c r="F201" s="278">
        <f>IF(F$60=0,0,F$60/NMM!F$10*1000)</f>
        <v>0</v>
      </c>
      <c r="G201" s="278">
        <f>IF(G$60=0,0,G$60/NMM!G$10*1000)</f>
        <v>0</v>
      </c>
      <c r="H201" s="278">
        <f>IF(H$60=0,0,H$60/NMM!H$10*1000)</f>
        <v>0</v>
      </c>
      <c r="I201" s="278">
        <f>IF(I$60=0,0,I$60/NMM!I$10*1000)</f>
        <v>0</v>
      </c>
      <c r="J201" s="278">
        <f>IF(J$60=0,0,J$60/NMM!J$10*1000)</f>
        <v>0</v>
      </c>
      <c r="K201" s="278">
        <f>IF(K$60=0,0,K$60/NMM!K$10*1000)</f>
        <v>0</v>
      </c>
      <c r="L201" s="278">
        <f>IF(L$60=0,0,L$60/NMM!L$10*1000)</f>
        <v>0</v>
      </c>
      <c r="M201" s="278">
        <f>IF(M$60=0,0,M$60/NMM!M$10*1000)</f>
        <v>0</v>
      </c>
      <c r="N201" s="278">
        <f>IF(N$60=0,0,N$60/NMM!N$10*1000)</f>
        <v>0</v>
      </c>
      <c r="O201" s="278">
        <f>IF(O$60=0,0,O$60/NMM!O$10*1000)</f>
        <v>0</v>
      </c>
      <c r="P201" s="278">
        <f>IF(P$60=0,0,P$60/NMM!P$10*1000)</f>
        <v>0</v>
      </c>
      <c r="Q201" s="278">
        <f>IF(Q$60=0,0,Q$60/NMM!Q$10*1000)</f>
        <v>0</v>
      </c>
      <c r="R201" s="278">
        <f>IF(R$60=0,0,R$60/NMM!R$10*1000)</f>
        <v>0</v>
      </c>
      <c r="S201" s="278">
        <f>IF(S$60=0,0,S$60/NMM!S$10*1000)</f>
        <v>0</v>
      </c>
      <c r="T201" s="278">
        <f>IF(T$60=0,0,T$60/NMM!T$10*1000)</f>
        <v>0</v>
      </c>
      <c r="U201" s="278">
        <f>IF(U$60=0,0,U$60/NMM!U$10*1000)</f>
        <v>0</v>
      </c>
      <c r="V201" s="278">
        <f>IF(V$60=0,0,V$60/NMM!V$10*1000)</f>
        <v>0</v>
      </c>
      <c r="W201" s="278">
        <f>IF(W$60=0,0,W$60/NMM!W$10*1000)</f>
        <v>0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0</v>
      </c>
      <c r="C202" s="278">
        <f>IF(C$79=0,0,C$79/NMM!C$10*1000)</f>
        <v>0</v>
      </c>
      <c r="D202" s="278">
        <f>IF(D$79=0,0,D$79/NMM!D$10*1000)</f>
        <v>0</v>
      </c>
      <c r="E202" s="278">
        <f>IF(E$79=0,0,E$79/NMM!E$10*1000)</f>
        <v>0</v>
      </c>
      <c r="F202" s="278">
        <f>IF(F$79=0,0,F$79/NMM!F$10*1000)</f>
        <v>0</v>
      </c>
      <c r="G202" s="278">
        <f>IF(G$79=0,0,G$79/NMM!G$10*1000)</f>
        <v>0</v>
      </c>
      <c r="H202" s="278">
        <f>IF(H$79=0,0,H$79/NMM!H$10*1000)</f>
        <v>0</v>
      </c>
      <c r="I202" s="278">
        <f>IF(I$79=0,0,I$79/NMM!I$10*1000)</f>
        <v>0</v>
      </c>
      <c r="J202" s="278">
        <f>IF(J$79=0,0,J$79/NMM!J$10*1000)</f>
        <v>0</v>
      </c>
      <c r="K202" s="278">
        <f>IF(K$79=0,0,K$79/NMM!K$10*1000)</f>
        <v>0</v>
      </c>
      <c r="L202" s="278">
        <f>IF(L$79=0,0,L$79/NMM!L$10*1000)</f>
        <v>0</v>
      </c>
      <c r="M202" s="278">
        <f>IF(M$79=0,0,M$79/NMM!M$10*1000)</f>
        <v>0</v>
      </c>
      <c r="N202" s="278">
        <f>IF(N$79=0,0,N$79/NMM!N$10*1000)</f>
        <v>0</v>
      </c>
      <c r="O202" s="278">
        <f>IF(O$79=0,0,O$79/NMM!O$10*1000)</f>
        <v>0</v>
      </c>
      <c r="P202" s="278">
        <f>IF(P$79=0,0,P$79/NMM!P$10*1000)</f>
        <v>0</v>
      </c>
      <c r="Q202" s="278">
        <f>IF(Q$79=0,0,Q$79/NMM!Q$10*1000)</f>
        <v>0</v>
      </c>
      <c r="R202" s="278">
        <f>IF(R$79=0,0,R$79/NMM!R$10*1000)</f>
        <v>0</v>
      </c>
      <c r="S202" s="278">
        <f>IF(S$79=0,0,S$79/NMM!S$10*1000)</f>
        <v>0</v>
      </c>
      <c r="T202" s="278">
        <f>IF(T$79=0,0,T$79/NMM!T$10*1000)</f>
        <v>0</v>
      </c>
      <c r="U202" s="278">
        <f>IF(U$79=0,0,U$79/NMM!U$10*1000)</f>
        <v>0</v>
      </c>
      <c r="V202" s="278">
        <f>IF(V$79=0,0,V$79/NMM!V$10*1000)</f>
        <v>0</v>
      </c>
      <c r="W202" s="278">
        <f>IF(W$79=0,0,W$79/NMM!W$10*1000)</f>
        <v>0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0</v>
      </c>
      <c r="C203" s="279">
        <f>IF(C$89=0,0,C$89/NMM!C$10*1000)</f>
        <v>0</v>
      </c>
      <c r="D203" s="279">
        <f>IF(D$89=0,0,D$89/NMM!D$10*1000)</f>
        <v>0</v>
      </c>
      <c r="E203" s="279">
        <f>IF(E$89=0,0,E$89/NMM!E$10*1000)</f>
        <v>0</v>
      </c>
      <c r="F203" s="279">
        <f>IF(F$89=0,0,F$89/NMM!F$10*1000)</f>
        <v>0</v>
      </c>
      <c r="G203" s="279">
        <f>IF(G$89=0,0,G$89/NMM!G$10*1000)</f>
        <v>0</v>
      </c>
      <c r="H203" s="279">
        <f>IF(H$89=0,0,H$89/NMM!H$10*1000)</f>
        <v>0</v>
      </c>
      <c r="I203" s="279">
        <f>IF(I$89=0,0,I$89/NMM!I$10*1000)</f>
        <v>0</v>
      </c>
      <c r="J203" s="279">
        <f>IF(J$89=0,0,J$89/NMM!J$10*1000)</f>
        <v>0</v>
      </c>
      <c r="K203" s="279">
        <f>IF(K$89=0,0,K$89/NMM!K$10*1000)</f>
        <v>0</v>
      </c>
      <c r="L203" s="279">
        <f>IF(L$89=0,0,L$89/NMM!L$10*1000)</f>
        <v>0</v>
      </c>
      <c r="M203" s="279">
        <f>IF(M$89=0,0,M$89/NMM!M$10*1000)</f>
        <v>0</v>
      </c>
      <c r="N203" s="279">
        <f>IF(N$89=0,0,N$89/NMM!N$10*1000)</f>
        <v>0</v>
      </c>
      <c r="O203" s="279">
        <f>IF(O$89=0,0,O$89/NMM!O$10*1000)</f>
        <v>0</v>
      </c>
      <c r="P203" s="279">
        <f>IF(P$89=0,0,P$89/NMM!P$10*1000)</f>
        <v>0</v>
      </c>
      <c r="Q203" s="279">
        <f>IF(Q$89=0,0,Q$89/NMM!Q$10*1000)</f>
        <v>0</v>
      </c>
      <c r="R203" s="279">
        <f>IF(R$89=0,0,R$89/NMM!R$10*1000)</f>
        <v>0</v>
      </c>
      <c r="S203" s="279">
        <f>IF(S$89=0,0,S$89/NMM!S$10*1000)</f>
        <v>0</v>
      </c>
      <c r="T203" s="279">
        <f>IF(T$89=0,0,T$89/NMM!T$10*1000)</f>
        <v>0</v>
      </c>
      <c r="U203" s="279">
        <f>IF(U$89=0,0,U$89/NMM!U$10*1000)</f>
        <v>0</v>
      </c>
      <c r="V203" s="279">
        <f>IF(V$89=0,0,V$89/NMM!V$10*1000)</f>
        <v>0</v>
      </c>
      <c r="W203" s="279">
        <f>IF(W$89=0,0,W$89/NMM!W$10*1000)</f>
        <v>0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0</v>
      </c>
      <c r="C205" s="322">
        <f t="shared" si="51"/>
        <v>0</v>
      </c>
      <c r="D205" s="322">
        <f t="shared" si="51"/>
        <v>0</v>
      </c>
      <c r="E205" s="322">
        <f t="shared" si="51"/>
        <v>0</v>
      </c>
      <c r="F205" s="322">
        <f t="shared" si="51"/>
        <v>0</v>
      </c>
      <c r="G205" s="322">
        <f t="shared" si="51"/>
        <v>0</v>
      </c>
      <c r="H205" s="322">
        <f t="shared" si="51"/>
        <v>0</v>
      </c>
      <c r="I205" s="322">
        <f t="shared" si="51"/>
        <v>0</v>
      </c>
      <c r="J205" s="322">
        <f t="shared" si="51"/>
        <v>0</v>
      </c>
      <c r="K205" s="322">
        <f t="shared" si="51"/>
        <v>0</v>
      </c>
      <c r="L205" s="322">
        <f t="shared" si="51"/>
        <v>0</v>
      </c>
      <c r="M205" s="322">
        <f t="shared" si="51"/>
        <v>0</v>
      </c>
      <c r="N205" s="322">
        <f t="shared" si="51"/>
        <v>0</v>
      </c>
      <c r="O205" s="322">
        <f t="shared" si="51"/>
        <v>0</v>
      </c>
      <c r="P205" s="322">
        <f t="shared" si="51"/>
        <v>0</v>
      </c>
      <c r="Q205" s="322">
        <f t="shared" si="51"/>
        <v>0</v>
      </c>
      <c r="R205" s="322">
        <f t="shared" si="51"/>
        <v>0</v>
      </c>
      <c r="S205" s="322">
        <f t="shared" si="51"/>
        <v>0</v>
      </c>
      <c r="T205" s="322">
        <f t="shared" si="51"/>
        <v>0</v>
      </c>
      <c r="U205" s="322">
        <f t="shared" si="51"/>
        <v>0</v>
      </c>
      <c r="V205" s="322">
        <f t="shared" si="51"/>
        <v>0</v>
      </c>
      <c r="W205" s="322">
        <f t="shared" si="51"/>
        <v>0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0</v>
      </c>
      <c r="C210" s="277">
        <f>IF(C$104=0,0,C$104/NMM!C$11*1000)</f>
        <v>0</v>
      </c>
      <c r="D210" s="277">
        <f>IF(D$104=0,0,D$104/NMM!D$11*1000)</f>
        <v>0</v>
      </c>
      <c r="E210" s="277">
        <f>IF(E$104=0,0,E$104/NMM!E$11*1000)</f>
        <v>0</v>
      </c>
      <c r="F210" s="277">
        <f>IF(F$104=0,0,F$104/NMM!F$11*1000)</f>
        <v>0</v>
      </c>
      <c r="G210" s="277">
        <f>IF(G$104=0,0,G$104/NMM!G$11*1000)</f>
        <v>0</v>
      </c>
      <c r="H210" s="277">
        <f>IF(H$104=0,0,H$104/NMM!H$11*1000)</f>
        <v>0</v>
      </c>
      <c r="I210" s="277">
        <f>IF(I$104=0,0,I$104/NMM!I$11*1000)</f>
        <v>0</v>
      </c>
      <c r="J210" s="277">
        <f>IF(J$104=0,0,J$104/NMM!J$11*1000)</f>
        <v>0</v>
      </c>
      <c r="K210" s="277">
        <f>IF(K$104=0,0,K$104/NMM!K$11*1000)</f>
        <v>0</v>
      </c>
      <c r="L210" s="277">
        <f>IF(L$104=0,0,L$104/NMM!L$11*1000)</f>
        <v>0</v>
      </c>
      <c r="M210" s="277">
        <f>IF(M$104=0,0,M$104/NMM!M$11*1000)</f>
        <v>0</v>
      </c>
      <c r="N210" s="277">
        <f>IF(N$104=0,0,N$104/NMM!N$11*1000)</f>
        <v>0</v>
      </c>
      <c r="O210" s="277">
        <f>IF(O$104=0,0,O$104/NMM!O$11*1000)</f>
        <v>0</v>
      </c>
      <c r="P210" s="277">
        <f>IF(P$104=0,0,P$104/NMM!P$11*1000)</f>
        <v>0</v>
      </c>
      <c r="Q210" s="277">
        <f>IF(Q$104=0,0,Q$104/NMM!Q$11*1000)</f>
        <v>0</v>
      </c>
      <c r="R210" s="277">
        <f>IF(R$104=0,0,R$104/NMM!R$11*1000)</f>
        <v>0</v>
      </c>
      <c r="S210" s="277">
        <f>IF(S$104=0,0,S$104/NMM!S$11*1000)</f>
        <v>0</v>
      </c>
      <c r="T210" s="277">
        <f>IF(T$104=0,0,T$104/NMM!T$11*1000)</f>
        <v>0</v>
      </c>
      <c r="U210" s="277">
        <f>IF(U$104=0,0,U$104/NMM!U$11*1000)</f>
        <v>0</v>
      </c>
      <c r="V210" s="277">
        <f>IF(V$104=0,0,V$104/NMM!V$11*1000)</f>
        <v>0</v>
      </c>
      <c r="W210" s="277">
        <f>IF(W$104=0,0,W$104/NMM!W$11*1000)</f>
        <v>0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0</v>
      </c>
      <c r="C211" s="278">
        <f>IF(C$110=0,0,C$110/NMM!C$11*1000)</f>
        <v>0</v>
      </c>
      <c r="D211" s="278">
        <f>IF(D$110=0,0,D$110/NMM!D$11*1000)</f>
        <v>0</v>
      </c>
      <c r="E211" s="278">
        <f>IF(E$110=0,0,E$110/NMM!E$11*1000)</f>
        <v>0</v>
      </c>
      <c r="F211" s="278">
        <f>IF(F$110=0,0,F$110/NMM!F$11*1000)</f>
        <v>0</v>
      </c>
      <c r="G211" s="278">
        <f>IF(G$110=0,0,G$110/NMM!G$11*1000)</f>
        <v>0</v>
      </c>
      <c r="H211" s="278">
        <f>IF(H$110=0,0,H$110/NMM!H$11*1000)</f>
        <v>0</v>
      </c>
      <c r="I211" s="278">
        <f>IF(I$110=0,0,I$110/NMM!I$11*1000)</f>
        <v>0</v>
      </c>
      <c r="J211" s="278">
        <f>IF(J$110=0,0,J$110/NMM!J$11*1000)</f>
        <v>0</v>
      </c>
      <c r="K211" s="278">
        <f>IF(K$110=0,0,K$110/NMM!K$11*1000)</f>
        <v>0</v>
      </c>
      <c r="L211" s="278">
        <f>IF(L$110=0,0,L$110/NMM!L$11*1000)</f>
        <v>0</v>
      </c>
      <c r="M211" s="278">
        <f>IF(M$110=0,0,M$110/NMM!M$11*1000)</f>
        <v>0</v>
      </c>
      <c r="N211" s="278">
        <f>IF(N$110=0,0,N$110/NMM!N$11*1000)</f>
        <v>0</v>
      </c>
      <c r="O211" s="278">
        <f>IF(O$110=0,0,O$110/NMM!O$11*1000)</f>
        <v>0</v>
      </c>
      <c r="P211" s="278">
        <f>IF(P$110=0,0,P$110/NMM!P$11*1000)</f>
        <v>0</v>
      </c>
      <c r="Q211" s="278">
        <f>IF(Q$110=0,0,Q$110/NMM!Q$11*1000)</f>
        <v>0</v>
      </c>
      <c r="R211" s="278">
        <f>IF(R$110=0,0,R$110/NMM!R$11*1000)</f>
        <v>0</v>
      </c>
      <c r="S211" s="278">
        <f>IF(S$110=0,0,S$110/NMM!S$11*1000)</f>
        <v>0</v>
      </c>
      <c r="T211" s="278">
        <f>IF(T$110=0,0,T$110/NMM!T$11*1000)</f>
        <v>0</v>
      </c>
      <c r="U211" s="278">
        <f>IF(U$110=0,0,U$110/NMM!U$11*1000)</f>
        <v>0</v>
      </c>
      <c r="V211" s="278">
        <f>IF(V$110=0,0,V$110/NMM!V$11*1000)</f>
        <v>0</v>
      </c>
      <c r="W211" s="278">
        <f>IF(W$110=0,0,W$110/NMM!W$11*1000)</f>
        <v>0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0</v>
      </c>
      <c r="C213" s="278">
        <f>IF(C$119=0,0,C$119/NMM!C$11*1000)</f>
        <v>0</v>
      </c>
      <c r="D213" s="278">
        <f>IF(D$119=0,0,D$119/NMM!D$11*1000)</f>
        <v>0</v>
      </c>
      <c r="E213" s="278">
        <f>IF(E$119=0,0,E$119/NMM!E$11*1000)</f>
        <v>0</v>
      </c>
      <c r="F213" s="278">
        <f>IF(F$119=0,0,F$119/NMM!F$11*1000)</f>
        <v>0</v>
      </c>
      <c r="G213" s="278">
        <f>IF(G$119=0,0,G$119/NMM!G$11*1000)</f>
        <v>0</v>
      </c>
      <c r="H213" s="278">
        <f>IF(H$119=0,0,H$119/NMM!H$11*1000)</f>
        <v>0</v>
      </c>
      <c r="I213" s="278">
        <f>IF(I$119=0,0,I$119/NMM!I$11*1000)</f>
        <v>0</v>
      </c>
      <c r="J213" s="278">
        <f>IF(J$119=0,0,J$119/NMM!J$11*1000)</f>
        <v>0</v>
      </c>
      <c r="K213" s="278">
        <f>IF(K$119=0,0,K$119/NMM!K$11*1000)</f>
        <v>0</v>
      </c>
      <c r="L213" s="278">
        <f>IF(L$119=0,0,L$119/NMM!L$11*1000)</f>
        <v>0</v>
      </c>
      <c r="M213" s="278">
        <f>IF(M$119=0,0,M$119/NMM!M$11*1000)</f>
        <v>0</v>
      </c>
      <c r="N213" s="278">
        <f>IF(N$119=0,0,N$119/NMM!N$11*1000)</f>
        <v>0</v>
      </c>
      <c r="O213" s="278">
        <f>IF(O$119=0,0,O$119/NMM!O$11*1000)</f>
        <v>0</v>
      </c>
      <c r="P213" s="278">
        <f>IF(P$119=0,0,P$119/NMM!P$11*1000)</f>
        <v>0</v>
      </c>
      <c r="Q213" s="278">
        <f>IF(Q$119=0,0,Q$119/NMM!Q$11*1000)</f>
        <v>0</v>
      </c>
      <c r="R213" s="278">
        <f>IF(R$119=0,0,R$119/NMM!R$11*1000)</f>
        <v>0</v>
      </c>
      <c r="S213" s="278">
        <f>IF(S$119=0,0,S$119/NMM!S$11*1000)</f>
        <v>0</v>
      </c>
      <c r="T213" s="278">
        <f>IF(T$119=0,0,T$119/NMM!T$11*1000)</f>
        <v>0</v>
      </c>
      <c r="U213" s="278">
        <f>IF(U$119=0,0,U$119/NMM!U$11*1000)</f>
        <v>0</v>
      </c>
      <c r="V213" s="278">
        <f>IF(V$119=0,0,V$119/NMM!V$11*1000)</f>
        <v>0</v>
      </c>
      <c r="W213" s="278">
        <f>IF(W$119=0,0,W$119/NMM!W$11*1000)</f>
        <v>0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MT: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1581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1582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1583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1584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1586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1587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1591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1592</v>
      </c>
    </row>
    <row r="17" spans="1:105" ht="12" customHeight="1" x14ac:dyDescent="0.25">
      <c r="A17" s="57" t="s">
        <v>1454</v>
      </c>
      <c r="B17" s="263">
        <v>0</v>
      </c>
      <c r="C17" s="263">
        <v>0</v>
      </c>
      <c r="D17" s="263">
        <v>0</v>
      </c>
      <c r="E17" s="263">
        <v>0</v>
      </c>
      <c r="F17" s="263">
        <v>0</v>
      </c>
      <c r="G17" s="263">
        <v>0</v>
      </c>
      <c r="H17" s="263">
        <v>0</v>
      </c>
      <c r="I17" s="263">
        <v>0</v>
      </c>
      <c r="J17" s="263">
        <v>0</v>
      </c>
      <c r="K17" s="263">
        <v>0</v>
      </c>
      <c r="L17" s="263">
        <v>0</v>
      </c>
      <c r="M17" s="263">
        <v>0</v>
      </c>
      <c r="N17" s="263">
        <v>0</v>
      </c>
      <c r="O17" s="263">
        <v>0</v>
      </c>
      <c r="P17" s="263">
        <v>0</v>
      </c>
      <c r="Q17" s="263">
        <v>0</v>
      </c>
      <c r="R17" s="263">
        <v>0</v>
      </c>
      <c r="S17" s="263">
        <v>0</v>
      </c>
      <c r="T17" s="263">
        <v>0</v>
      </c>
      <c r="U17" s="263">
        <v>0</v>
      </c>
      <c r="V17" s="263">
        <v>0</v>
      </c>
      <c r="W17" s="263">
        <v>0</v>
      </c>
      <c r="DA17" s="70" t="s">
        <v>1593</v>
      </c>
    </row>
    <row r="18" spans="1:105" ht="12" customHeight="1" x14ac:dyDescent="0.25">
      <c r="A18" s="18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1594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1595</v>
      </c>
    </row>
    <row r="20" spans="1:105" ht="12" customHeight="1" x14ac:dyDescent="0.25">
      <c r="A20" s="18" t="s">
        <v>160</v>
      </c>
      <c r="B20" s="297">
        <v>0</v>
      </c>
      <c r="C20" s="297">
        <v>0</v>
      </c>
      <c r="D20" s="297">
        <v>0</v>
      </c>
      <c r="E20" s="297">
        <v>0</v>
      </c>
      <c r="F20" s="297">
        <v>0</v>
      </c>
      <c r="G20" s="297">
        <v>0</v>
      </c>
      <c r="H20" s="297">
        <v>0</v>
      </c>
      <c r="I20" s="297">
        <v>0</v>
      </c>
      <c r="J20" s="297">
        <v>0</v>
      </c>
      <c r="K20" s="297">
        <v>0</v>
      </c>
      <c r="L20" s="297">
        <v>0</v>
      </c>
      <c r="M20" s="297">
        <v>0</v>
      </c>
      <c r="N20" s="297">
        <v>0</v>
      </c>
      <c r="O20" s="297">
        <v>0</v>
      </c>
      <c r="P20" s="297">
        <v>0</v>
      </c>
      <c r="Q20" s="297">
        <v>0</v>
      </c>
      <c r="R20" s="297">
        <v>0</v>
      </c>
      <c r="S20" s="297">
        <v>0</v>
      </c>
      <c r="T20" s="297">
        <v>0</v>
      </c>
      <c r="U20" s="297">
        <v>0</v>
      </c>
      <c r="V20" s="297">
        <v>0</v>
      </c>
      <c r="W20" s="297">
        <v>0</v>
      </c>
      <c r="DA20" s="122" t="s">
        <v>1596</v>
      </c>
    </row>
    <row r="21" spans="1:105" ht="12" customHeight="1" x14ac:dyDescent="0.25">
      <c r="A21" s="18" t="s">
        <v>70</v>
      </c>
      <c r="B21" s="297">
        <v>0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1598</v>
      </c>
    </row>
    <row r="23" spans="1:105" ht="12" customHeight="1" x14ac:dyDescent="0.25">
      <c r="A23" s="18" t="s">
        <v>162</v>
      </c>
      <c r="B23" s="297">
        <v>0</v>
      </c>
      <c r="C23" s="297">
        <v>0</v>
      </c>
      <c r="D23" s="297">
        <v>0</v>
      </c>
      <c r="E23" s="297">
        <v>0</v>
      </c>
      <c r="F23" s="297">
        <v>0</v>
      </c>
      <c r="G23" s="297">
        <v>0</v>
      </c>
      <c r="H23" s="297">
        <v>0</v>
      </c>
      <c r="I23" s="297">
        <v>0</v>
      </c>
      <c r="J23" s="297">
        <v>0</v>
      </c>
      <c r="K23" s="297">
        <v>0</v>
      </c>
      <c r="L23" s="297">
        <v>0</v>
      </c>
      <c r="M23" s="297">
        <v>0</v>
      </c>
      <c r="N23" s="297">
        <v>0</v>
      </c>
      <c r="O23" s="297">
        <v>0</v>
      </c>
      <c r="P23" s="297">
        <v>0</v>
      </c>
      <c r="Q23" s="297">
        <v>0</v>
      </c>
      <c r="R23" s="297">
        <v>0</v>
      </c>
      <c r="S23" s="297">
        <v>0</v>
      </c>
      <c r="T23" s="297">
        <v>0</v>
      </c>
      <c r="U23" s="297">
        <v>0</v>
      </c>
      <c r="V23" s="297">
        <v>0</v>
      </c>
      <c r="W23" s="297">
        <v>0</v>
      </c>
      <c r="DA23" s="122" t="s">
        <v>1599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DA24" s="122" t="s">
        <v>1600</v>
      </c>
    </row>
    <row r="25" spans="1:105" ht="12" customHeight="1" x14ac:dyDescent="0.25">
      <c r="A25" s="57" t="s">
        <v>1463</v>
      </c>
      <c r="B25" s="263">
        <v>0</v>
      </c>
      <c r="C25" s="263">
        <v>0</v>
      </c>
      <c r="D25" s="263">
        <v>0</v>
      </c>
      <c r="E25" s="263">
        <v>0</v>
      </c>
      <c r="F25" s="263">
        <v>0</v>
      </c>
      <c r="G25" s="263">
        <v>0</v>
      </c>
      <c r="H25" s="263">
        <v>0</v>
      </c>
      <c r="I25" s="263">
        <v>0</v>
      </c>
      <c r="J25" s="263">
        <v>0</v>
      </c>
      <c r="K25" s="263">
        <v>0</v>
      </c>
      <c r="L25" s="263">
        <v>0</v>
      </c>
      <c r="M25" s="263">
        <v>0</v>
      </c>
      <c r="N25" s="263">
        <v>0</v>
      </c>
      <c r="O25" s="263">
        <v>0</v>
      </c>
      <c r="P25" s="263">
        <v>0</v>
      </c>
      <c r="Q25" s="263">
        <v>0</v>
      </c>
      <c r="R25" s="263">
        <v>0</v>
      </c>
      <c r="S25" s="263">
        <v>0</v>
      </c>
      <c r="T25" s="263">
        <v>0</v>
      </c>
      <c r="U25" s="263">
        <v>0</v>
      </c>
      <c r="V25" s="263">
        <v>0</v>
      </c>
      <c r="W25" s="263">
        <v>0</v>
      </c>
      <c r="DA25" s="70" t="s">
        <v>1601</v>
      </c>
    </row>
    <row r="26" spans="1:105" ht="12" customHeight="1" x14ac:dyDescent="0.25">
      <c r="A26" s="18" t="s">
        <v>30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1602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1603</v>
      </c>
    </row>
    <row r="28" spans="1:105" ht="12" customHeight="1" x14ac:dyDescent="0.25">
      <c r="A28" s="18" t="s">
        <v>160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1604</v>
      </c>
    </row>
    <row r="29" spans="1:105" ht="12" customHeight="1" x14ac:dyDescent="0.25">
      <c r="A29" s="18" t="s">
        <v>70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1606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1607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0</v>
      </c>
      <c r="C33" s="263">
        <f t="shared" si="0"/>
        <v>0</v>
      </c>
      <c r="D33" s="263">
        <f t="shared" si="0"/>
        <v>0</v>
      </c>
      <c r="E33" s="263">
        <f t="shared" si="0"/>
        <v>0</v>
      </c>
      <c r="F33" s="263">
        <f t="shared" si="0"/>
        <v>0</v>
      </c>
      <c r="G33" s="263">
        <f t="shared" si="0"/>
        <v>0</v>
      </c>
      <c r="H33" s="263">
        <f t="shared" si="0"/>
        <v>0</v>
      </c>
      <c r="I33" s="263">
        <f t="shared" si="0"/>
        <v>0</v>
      </c>
      <c r="J33" s="263">
        <f t="shared" si="0"/>
        <v>0</v>
      </c>
      <c r="K33" s="263">
        <f t="shared" si="0"/>
        <v>0</v>
      </c>
      <c r="L33" s="263">
        <f t="shared" si="0"/>
        <v>0</v>
      </c>
      <c r="M33" s="263">
        <f t="shared" si="0"/>
        <v>0</v>
      </c>
      <c r="N33" s="263">
        <f t="shared" si="0"/>
        <v>0</v>
      </c>
      <c r="O33" s="263">
        <f t="shared" si="0"/>
        <v>0</v>
      </c>
      <c r="P33" s="263">
        <f t="shared" si="0"/>
        <v>0</v>
      </c>
      <c r="Q33" s="263">
        <f t="shared" si="0"/>
        <v>0</v>
      </c>
      <c r="R33" s="263">
        <f t="shared" si="0"/>
        <v>0</v>
      </c>
      <c r="S33" s="263">
        <f t="shared" si="0"/>
        <v>0</v>
      </c>
      <c r="T33" s="263">
        <f t="shared" si="0"/>
        <v>0</v>
      </c>
      <c r="U33" s="263">
        <f t="shared" si="0"/>
        <v>0</v>
      </c>
      <c r="V33" s="263">
        <f t="shared" si="0"/>
        <v>0</v>
      </c>
      <c r="W33" s="263">
        <f t="shared" si="0"/>
        <v>0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1609</v>
      </c>
    </row>
    <row r="35" spans="1:105" ht="12" customHeight="1" x14ac:dyDescent="0.25">
      <c r="A35" s="60" t="s">
        <v>1475</v>
      </c>
      <c r="B35" s="264">
        <v>0</v>
      </c>
      <c r="C35" s="264">
        <v>0</v>
      </c>
      <c r="D35" s="264">
        <v>0</v>
      </c>
      <c r="E35" s="264">
        <v>0</v>
      </c>
      <c r="F35" s="264">
        <v>0</v>
      </c>
      <c r="G35" s="264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4">
        <v>0</v>
      </c>
      <c r="O35" s="264">
        <v>0</v>
      </c>
      <c r="P35" s="264">
        <v>0</v>
      </c>
      <c r="Q35" s="264">
        <v>0</v>
      </c>
      <c r="R35" s="264">
        <v>0</v>
      </c>
      <c r="S35" s="264">
        <v>0</v>
      </c>
      <c r="T35" s="264">
        <v>0</v>
      </c>
      <c r="U35" s="264">
        <v>0</v>
      </c>
      <c r="V35" s="264">
        <v>0</v>
      </c>
      <c r="W35" s="264">
        <v>0</v>
      </c>
      <c r="DA35" s="72" t="s">
        <v>1610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1613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1614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1616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0</v>
      </c>
      <c r="C48" s="225">
        <v>0</v>
      </c>
      <c r="D48" s="225">
        <v>0</v>
      </c>
      <c r="E48" s="225">
        <v>0</v>
      </c>
      <c r="F48" s="225">
        <v>0</v>
      </c>
      <c r="G48" s="225">
        <v>0</v>
      </c>
      <c r="H48" s="225">
        <v>0</v>
      </c>
      <c r="I48" s="225">
        <v>0</v>
      </c>
      <c r="J48" s="225">
        <v>0</v>
      </c>
      <c r="K48" s="225">
        <v>0</v>
      </c>
      <c r="L48" s="225">
        <v>0</v>
      </c>
      <c r="M48" s="225">
        <v>0</v>
      </c>
      <c r="N48" s="225">
        <v>0</v>
      </c>
      <c r="O48" s="225">
        <v>0</v>
      </c>
      <c r="P48" s="225">
        <v>0</v>
      </c>
      <c r="Q48" s="225">
        <v>0</v>
      </c>
      <c r="R48" s="225">
        <v>0</v>
      </c>
      <c r="S48" s="225">
        <v>0</v>
      </c>
      <c r="T48" s="225">
        <v>0</v>
      </c>
      <c r="U48" s="225">
        <v>0</v>
      </c>
      <c r="V48" s="225">
        <v>0</v>
      </c>
      <c r="W48" s="225">
        <v>0</v>
      </c>
      <c r="DA48" s="89" t="s">
        <v>1621</v>
      </c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1622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1623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1624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1625</v>
      </c>
    </row>
    <row r="53" spans="1:105" ht="12" customHeight="1" x14ac:dyDescent="0.25">
      <c r="A53" s="56" t="s">
        <v>96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DA53" s="68" t="s">
        <v>1626</v>
      </c>
    </row>
    <row r="54" spans="1:105" ht="12" customHeight="1" x14ac:dyDescent="0.25">
      <c r="A54" s="37" t="s">
        <v>160</v>
      </c>
      <c r="B54" s="228">
        <v>0</v>
      </c>
      <c r="C54" s="228">
        <v>0</v>
      </c>
      <c r="D54" s="228">
        <v>0</v>
      </c>
      <c r="E54" s="228">
        <v>0</v>
      </c>
      <c r="F54" s="228">
        <v>0</v>
      </c>
      <c r="G54" s="228">
        <v>0</v>
      </c>
      <c r="H54" s="228">
        <v>0</v>
      </c>
      <c r="I54" s="228">
        <v>0</v>
      </c>
      <c r="J54" s="228">
        <v>0</v>
      </c>
      <c r="K54" s="228">
        <v>0</v>
      </c>
      <c r="L54" s="228">
        <v>0</v>
      </c>
      <c r="M54" s="228">
        <v>0</v>
      </c>
      <c r="N54" s="228">
        <v>0</v>
      </c>
      <c r="O54" s="228">
        <v>0</v>
      </c>
      <c r="P54" s="228">
        <v>0</v>
      </c>
      <c r="Q54" s="228">
        <v>0</v>
      </c>
      <c r="R54" s="228">
        <v>0</v>
      </c>
      <c r="S54" s="228">
        <v>0</v>
      </c>
      <c r="T54" s="228">
        <v>0</v>
      </c>
      <c r="U54" s="228">
        <v>0</v>
      </c>
      <c r="V54" s="228">
        <v>0</v>
      </c>
      <c r="W54" s="228">
        <v>0</v>
      </c>
      <c r="DA54" s="69" t="s">
        <v>1627</v>
      </c>
    </row>
    <row r="55" spans="1:105" ht="12" customHeight="1" x14ac:dyDescent="0.25">
      <c r="A55" s="37" t="s">
        <v>162</v>
      </c>
      <c r="B55" s="228">
        <v>0</v>
      </c>
      <c r="C55" s="228">
        <v>0</v>
      </c>
      <c r="D55" s="228">
        <v>0</v>
      </c>
      <c r="E55" s="228">
        <v>0</v>
      </c>
      <c r="F55" s="228">
        <v>0</v>
      </c>
      <c r="G55" s="228">
        <v>0</v>
      </c>
      <c r="H55" s="228">
        <v>0</v>
      </c>
      <c r="I55" s="228">
        <v>0</v>
      </c>
      <c r="J55" s="228">
        <v>0</v>
      </c>
      <c r="K55" s="228">
        <v>0</v>
      </c>
      <c r="L55" s="228">
        <v>0</v>
      </c>
      <c r="M55" s="228">
        <v>0</v>
      </c>
      <c r="N55" s="228">
        <v>0</v>
      </c>
      <c r="O55" s="228">
        <v>0</v>
      </c>
      <c r="P55" s="228">
        <v>0</v>
      </c>
      <c r="Q55" s="228">
        <v>0</v>
      </c>
      <c r="R55" s="228">
        <v>0</v>
      </c>
      <c r="S55" s="228">
        <v>0</v>
      </c>
      <c r="T55" s="228">
        <v>0</v>
      </c>
      <c r="U55" s="228">
        <v>0</v>
      </c>
      <c r="V55" s="228">
        <v>0</v>
      </c>
      <c r="W55" s="228">
        <v>0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1631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0</v>
      </c>
      <c r="C60" s="263">
        <f t="shared" si="1"/>
        <v>0</v>
      </c>
      <c r="D60" s="263">
        <f t="shared" si="1"/>
        <v>0</v>
      </c>
      <c r="E60" s="263">
        <f t="shared" si="1"/>
        <v>0</v>
      </c>
      <c r="F60" s="263">
        <f t="shared" si="1"/>
        <v>0</v>
      </c>
      <c r="G60" s="263">
        <f t="shared" si="1"/>
        <v>0</v>
      </c>
      <c r="H60" s="263">
        <f t="shared" si="1"/>
        <v>0</v>
      </c>
      <c r="I60" s="263">
        <f t="shared" si="1"/>
        <v>0</v>
      </c>
      <c r="J60" s="263">
        <f t="shared" si="1"/>
        <v>0</v>
      </c>
      <c r="K60" s="263">
        <f t="shared" si="1"/>
        <v>0</v>
      </c>
      <c r="L60" s="263">
        <f t="shared" si="1"/>
        <v>0</v>
      </c>
      <c r="M60" s="263">
        <f t="shared" si="1"/>
        <v>0</v>
      </c>
      <c r="N60" s="263">
        <f t="shared" si="1"/>
        <v>0</v>
      </c>
      <c r="O60" s="263">
        <f t="shared" si="1"/>
        <v>0</v>
      </c>
      <c r="P60" s="263">
        <f t="shared" si="1"/>
        <v>0</v>
      </c>
      <c r="Q60" s="263">
        <f t="shared" si="1"/>
        <v>0</v>
      </c>
      <c r="R60" s="263">
        <f t="shared" si="1"/>
        <v>0</v>
      </c>
      <c r="S60" s="263">
        <f t="shared" si="1"/>
        <v>0</v>
      </c>
      <c r="T60" s="263">
        <f t="shared" si="1"/>
        <v>0</v>
      </c>
      <c r="U60" s="263">
        <f t="shared" si="1"/>
        <v>0</v>
      </c>
      <c r="V60" s="263">
        <f t="shared" si="1"/>
        <v>0</v>
      </c>
      <c r="W60" s="263">
        <f t="shared" si="1"/>
        <v>0</v>
      </c>
      <c r="DA60" s="70"/>
    </row>
    <row r="61" spans="1:105" ht="12" customHeight="1" x14ac:dyDescent="0.25">
      <c r="A61" s="60" t="s">
        <v>1501</v>
      </c>
      <c r="B61" s="264">
        <v>0</v>
      </c>
      <c r="C61" s="264">
        <v>0</v>
      </c>
      <c r="D61" s="264">
        <v>0</v>
      </c>
      <c r="E61" s="264">
        <v>0</v>
      </c>
      <c r="F61" s="264">
        <v>0</v>
      </c>
      <c r="G61" s="264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64">
        <v>0</v>
      </c>
      <c r="O61" s="264">
        <v>0</v>
      </c>
      <c r="P61" s="264">
        <v>0</v>
      </c>
      <c r="Q61" s="264">
        <v>0</v>
      </c>
      <c r="R61" s="264">
        <v>0</v>
      </c>
      <c r="S61" s="264">
        <v>0</v>
      </c>
      <c r="T61" s="264">
        <v>0</v>
      </c>
      <c r="U61" s="264">
        <v>0</v>
      </c>
      <c r="V61" s="264">
        <v>0</v>
      </c>
      <c r="W61" s="264">
        <v>0</v>
      </c>
      <c r="DA61" s="72" t="s">
        <v>1633</v>
      </c>
    </row>
    <row r="62" spans="1:105" ht="12" customHeight="1" x14ac:dyDescent="0.25">
      <c r="A62" s="59" t="s">
        <v>30</v>
      </c>
      <c r="B62" s="232">
        <v>0</v>
      </c>
      <c r="C62" s="232">
        <v>0</v>
      </c>
      <c r="D62" s="232">
        <v>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232">
        <v>0</v>
      </c>
      <c r="U62" s="232">
        <v>0</v>
      </c>
      <c r="V62" s="232">
        <v>0</v>
      </c>
      <c r="W62" s="232">
        <v>0</v>
      </c>
      <c r="DA62" s="71" t="s">
        <v>1634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1635</v>
      </c>
    </row>
    <row r="64" spans="1:105" ht="12" customHeight="1" x14ac:dyDescent="0.25">
      <c r="A64" s="59" t="s">
        <v>160</v>
      </c>
      <c r="B64" s="297">
        <v>0</v>
      </c>
      <c r="C64" s="297">
        <v>0</v>
      </c>
      <c r="D64" s="297">
        <v>0</v>
      </c>
      <c r="E64" s="297">
        <v>0</v>
      </c>
      <c r="F64" s="297">
        <v>0</v>
      </c>
      <c r="G64" s="297">
        <v>0</v>
      </c>
      <c r="H64" s="297">
        <v>0</v>
      </c>
      <c r="I64" s="297">
        <v>0</v>
      </c>
      <c r="J64" s="297">
        <v>0</v>
      </c>
      <c r="K64" s="297">
        <v>0</v>
      </c>
      <c r="L64" s="297">
        <v>0</v>
      </c>
      <c r="M64" s="297">
        <v>0</v>
      </c>
      <c r="N64" s="297">
        <v>0</v>
      </c>
      <c r="O64" s="297">
        <v>0</v>
      </c>
      <c r="P64" s="297">
        <v>0</v>
      </c>
      <c r="Q64" s="297">
        <v>0</v>
      </c>
      <c r="R64" s="297">
        <v>0</v>
      </c>
      <c r="S64" s="297">
        <v>0</v>
      </c>
      <c r="T64" s="297">
        <v>0</v>
      </c>
      <c r="U64" s="297">
        <v>0</v>
      </c>
      <c r="V64" s="297">
        <v>0</v>
      </c>
      <c r="W64" s="297">
        <v>0</v>
      </c>
      <c r="DA64" s="122" t="s">
        <v>1636</v>
      </c>
    </row>
    <row r="65" spans="1:105" ht="12" customHeight="1" x14ac:dyDescent="0.25">
      <c r="A65" s="59" t="s">
        <v>70</v>
      </c>
      <c r="B65" s="297">
        <v>0</v>
      </c>
      <c r="C65" s="297">
        <v>0</v>
      </c>
      <c r="D65" s="297">
        <v>0</v>
      </c>
      <c r="E65" s="297">
        <v>0</v>
      </c>
      <c r="F65" s="297">
        <v>0</v>
      </c>
      <c r="G65" s="297">
        <v>0</v>
      </c>
      <c r="H65" s="297">
        <v>0</v>
      </c>
      <c r="I65" s="297">
        <v>0</v>
      </c>
      <c r="J65" s="297">
        <v>0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0</v>
      </c>
      <c r="C66" s="297">
        <v>0</v>
      </c>
      <c r="D66" s="297">
        <v>0</v>
      </c>
      <c r="E66" s="297">
        <v>0</v>
      </c>
      <c r="F66" s="297">
        <v>0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0</v>
      </c>
      <c r="M66" s="297">
        <v>0</v>
      </c>
      <c r="N66" s="297">
        <v>0</v>
      </c>
      <c r="O66" s="297">
        <v>0</v>
      </c>
      <c r="P66" s="297">
        <v>0</v>
      </c>
      <c r="Q66" s="297">
        <v>0</v>
      </c>
      <c r="R66" s="297">
        <v>0</v>
      </c>
      <c r="S66" s="297">
        <v>0</v>
      </c>
      <c r="T66" s="297">
        <v>0</v>
      </c>
      <c r="U66" s="297">
        <v>0</v>
      </c>
      <c r="V66" s="297">
        <v>0</v>
      </c>
      <c r="W66" s="297">
        <v>0</v>
      </c>
      <c r="DA66" s="122" t="s">
        <v>1638</v>
      </c>
    </row>
    <row r="67" spans="1:105" ht="12" customHeight="1" x14ac:dyDescent="0.25">
      <c r="A67" s="60" t="s">
        <v>1508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1639</v>
      </c>
    </row>
    <row r="68" spans="1:105" ht="12" customHeight="1" x14ac:dyDescent="0.25">
      <c r="A68" s="147" t="s">
        <v>30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1642</v>
      </c>
    </row>
    <row r="71" spans="1:105" ht="12" customHeight="1" x14ac:dyDescent="0.25">
      <c r="A71" s="147" t="s">
        <v>160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1643</v>
      </c>
    </row>
    <row r="72" spans="1:105" ht="12" customHeight="1" x14ac:dyDescent="0.25">
      <c r="A72" s="147" t="s">
        <v>70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1645</v>
      </c>
    </row>
    <row r="74" spans="1:105" ht="12" customHeight="1" x14ac:dyDescent="0.25">
      <c r="A74" s="147" t="s">
        <v>162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0</v>
      </c>
      <c r="C79" s="263">
        <f t="shared" si="2"/>
        <v>0</v>
      </c>
      <c r="D79" s="263">
        <f t="shared" si="2"/>
        <v>0</v>
      </c>
      <c r="E79" s="263">
        <f t="shared" si="2"/>
        <v>0</v>
      </c>
      <c r="F79" s="263">
        <f t="shared" si="2"/>
        <v>0</v>
      </c>
      <c r="G79" s="263">
        <f t="shared" si="2"/>
        <v>0</v>
      </c>
      <c r="H79" s="263">
        <f t="shared" si="2"/>
        <v>0</v>
      </c>
      <c r="I79" s="263">
        <f t="shared" si="2"/>
        <v>0</v>
      </c>
      <c r="J79" s="263">
        <f t="shared" si="2"/>
        <v>0</v>
      </c>
      <c r="K79" s="263">
        <f t="shared" si="2"/>
        <v>0</v>
      </c>
      <c r="L79" s="263">
        <f t="shared" si="2"/>
        <v>0</v>
      </c>
      <c r="M79" s="263">
        <f t="shared" si="2"/>
        <v>0</v>
      </c>
      <c r="N79" s="263">
        <f t="shared" si="2"/>
        <v>0</v>
      </c>
      <c r="O79" s="263">
        <f t="shared" si="2"/>
        <v>0</v>
      </c>
      <c r="P79" s="263">
        <f t="shared" si="2"/>
        <v>0</v>
      </c>
      <c r="Q79" s="263">
        <f t="shared" si="2"/>
        <v>0</v>
      </c>
      <c r="R79" s="263">
        <f t="shared" si="2"/>
        <v>0</v>
      </c>
      <c r="S79" s="263">
        <f t="shared" si="2"/>
        <v>0</v>
      </c>
      <c r="T79" s="263">
        <f t="shared" si="2"/>
        <v>0</v>
      </c>
      <c r="U79" s="263">
        <f t="shared" si="2"/>
        <v>0</v>
      </c>
      <c r="V79" s="263">
        <f t="shared" si="2"/>
        <v>0</v>
      </c>
      <c r="W79" s="263">
        <f t="shared" si="2"/>
        <v>0</v>
      </c>
      <c r="DA79" s="70"/>
    </row>
    <row r="80" spans="1:105" ht="12" customHeight="1" x14ac:dyDescent="0.25">
      <c r="A80" s="60" t="s">
        <v>1523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1651</v>
      </c>
    </row>
    <row r="81" spans="1:105" ht="12" customHeight="1" x14ac:dyDescent="0.25">
      <c r="A81" s="59" t="s">
        <v>30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1652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1653</v>
      </c>
    </row>
    <row r="83" spans="1:105" ht="12" customHeight="1" x14ac:dyDescent="0.25">
      <c r="A83" s="59" t="s">
        <v>160</v>
      </c>
      <c r="B83" s="297">
        <v>0</v>
      </c>
      <c r="C83" s="297">
        <v>0</v>
      </c>
      <c r="D83" s="297">
        <v>0</v>
      </c>
      <c r="E83" s="297">
        <v>0</v>
      </c>
      <c r="F83" s="297">
        <v>0</v>
      </c>
      <c r="G83" s="297">
        <v>0</v>
      </c>
      <c r="H83" s="297">
        <v>0</v>
      </c>
      <c r="I83" s="297">
        <v>0</v>
      </c>
      <c r="J83" s="297">
        <v>0</v>
      </c>
      <c r="K83" s="297">
        <v>0</v>
      </c>
      <c r="L83" s="297">
        <v>0</v>
      </c>
      <c r="M83" s="297">
        <v>0</v>
      </c>
      <c r="N83" s="297">
        <v>0</v>
      </c>
      <c r="O83" s="297">
        <v>0</v>
      </c>
      <c r="P83" s="297">
        <v>0</v>
      </c>
      <c r="Q83" s="297">
        <v>0</v>
      </c>
      <c r="R83" s="297">
        <v>0</v>
      </c>
      <c r="S83" s="297">
        <v>0</v>
      </c>
      <c r="T83" s="297">
        <v>0</v>
      </c>
      <c r="U83" s="297">
        <v>0</v>
      </c>
      <c r="V83" s="297">
        <v>0</v>
      </c>
      <c r="W83" s="297">
        <v>0</v>
      </c>
      <c r="DA83" s="122" t="s">
        <v>1654</v>
      </c>
    </row>
    <row r="84" spans="1:105" ht="12" customHeight="1" x14ac:dyDescent="0.25">
      <c r="A84" s="59" t="s">
        <v>70</v>
      </c>
      <c r="B84" s="297">
        <v>0</v>
      </c>
      <c r="C84" s="297">
        <v>0</v>
      </c>
      <c r="D84" s="297">
        <v>0</v>
      </c>
      <c r="E84" s="297">
        <v>0</v>
      </c>
      <c r="F84" s="297">
        <v>0</v>
      </c>
      <c r="G84" s="297">
        <v>0</v>
      </c>
      <c r="H84" s="297">
        <v>0</v>
      </c>
      <c r="I84" s="297">
        <v>0</v>
      </c>
      <c r="J84" s="297">
        <v>0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1656</v>
      </c>
    </row>
    <row r="86" spans="1:105" ht="12" customHeight="1" x14ac:dyDescent="0.25">
      <c r="A86" s="59" t="s">
        <v>162</v>
      </c>
      <c r="B86" s="297">
        <v>0</v>
      </c>
      <c r="C86" s="297">
        <v>0</v>
      </c>
      <c r="D86" s="297">
        <v>0</v>
      </c>
      <c r="E86" s="297">
        <v>0</v>
      </c>
      <c r="F86" s="297">
        <v>0</v>
      </c>
      <c r="G86" s="297">
        <v>0</v>
      </c>
      <c r="H86" s="297">
        <v>0</v>
      </c>
      <c r="I86" s="297">
        <v>0</v>
      </c>
      <c r="J86" s="297">
        <v>0</v>
      </c>
      <c r="K86" s="297">
        <v>0</v>
      </c>
      <c r="L86" s="297">
        <v>0</v>
      </c>
      <c r="M86" s="297">
        <v>0</v>
      </c>
      <c r="N86" s="297">
        <v>0</v>
      </c>
      <c r="O86" s="297">
        <v>0</v>
      </c>
      <c r="P86" s="297">
        <v>0</v>
      </c>
      <c r="Q86" s="297">
        <v>0</v>
      </c>
      <c r="R86" s="297">
        <v>0</v>
      </c>
      <c r="S86" s="297">
        <v>0</v>
      </c>
      <c r="T86" s="297">
        <v>0</v>
      </c>
      <c r="U86" s="297">
        <v>0</v>
      </c>
      <c r="V86" s="297">
        <v>0</v>
      </c>
      <c r="W86" s="297">
        <v>0</v>
      </c>
      <c r="DA86" s="122" t="s">
        <v>1657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0</v>
      </c>
      <c r="W87" s="297">
        <v>0</v>
      </c>
      <c r="DA87" s="122" t="s">
        <v>1658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0</v>
      </c>
      <c r="C89" s="263">
        <f t="shared" si="3"/>
        <v>0</v>
      </c>
      <c r="D89" s="263">
        <f t="shared" si="3"/>
        <v>0</v>
      </c>
      <c r="E89" s="263">
        <f t="shared" si="3"/>
        <v>0</v>
      </c>
      <c r="F89" s="263">
        <f t="shared" si="3"/>
        <v>0</v>
      </c>
      <c r="G89" s="263">
        <f t="shared" si="3"/>
        <v>0</v>
      </c>
      <c r="H89" s="263">
        <f t="shared" si="3"/>
        <v>0</v>
      </c>
      <c r="I89" s="263">
        <f t="shared" si="3"/>
        <v>0</v>
      </c>
      <c r="J89" s="263">
        <f t="shared" si="3"/>
        <v>0</v>
      </c>
      <c r="K89" s="263">
        <f t="shared" si="3"/>
        <v>0</v>
      </c>
      <c r="L89" s="263">
        <f t="shared" si="3"/>
        <v>0</v>
      </c>
      <c r="M89" s="263">
        <f t="shared" si="3"/>
        <v>0</v>
      </c>
      <c r="N89" s="263">
        <f t="shared" si="3"/>
        <v>0</v>
      </c>
      <c r="O89" s="263">
        <f t="shared" si="3"/>
        <v>0</v>
      </c>
      <c r="P89" s="263">
        <f t="shared" si="3"/>
        <v>0</v>
      </c>
      <c r="Q89" s="263">
        <f t="shared" si="3"/>
        <v>0</v>
      </c>
      <c r="R89" s="263">
        <f t="shared" si="3"/>
        <v>0</v>
      </c>
      <c r="S89" s="263">
        <f t="shared" si="3"/>
        <v>0</v>
      </c>
      <c r="T89" s="263">
        <f t="shared" si="3"/>
        <v>0</v>
      </c>
      <c r="U89" s="263">
        <f t="shared" si="3"/>
        <v>0</v>
      </c>
      <c r="V89" s="263">
        <f t="shared" si="3"/>
        <v>0</v>
      </c>
      <c r="W89" s="263">
        <f t="shared" si="3"/>
        <v>0</v>
      </c>
      <c r="DA89" s="70"/>
    </row>
    <row r="90" spans="1:105" ht="12" customHeight="1" x14ac:dyDescent="0.25">
      <c r="A90" s="60" t="s">
        <v>1535</v>
      </c>
      <c r="B90" s="264">
        <v>0</v>
      </c>
      <c r="C90" s="264">
        <v>0</v>
      </c>
      <c r="D90" s="264">
        <v>0</v>
      </c>
      <c r="E90" s="264">
        <v>0</v>
      </c>
      <c r="F90" s="264">
        <v>0</v>
      </c>
      <c r="G90" s="264">
        <v>0</v>
      </c>
      <c r="H90" s="264">
        <v>0</v>
      </c>
      <c r="I90" s="264">
        <v>0</v>
      </c>
      <c r="J90" s="264">
        <v>0</v>
      </c>
      <c r="K90" s="264">
        <v>0</v>
      </c>
      <c r="L90" s="264">
        <v>0</v>
      </c>
      <c r="M90" s="264">
        <v>0</v>
      </c>
      <c r="N90" s="264">
        <v>0</v>
      </c>
      <c r="O90" s="264">
        <v>0</v>
      </c>
      <c r="P90" s="264">
        <v>0</v>
      </c>
      <c r="Q90" s="264">
        <v>0</v>
      </c>
      <c r="R90" s="264">
        <v>0</v>
      </c>
      <c r="S90" s="264">
        <v>0</v>
      </c>
      <c r="T90" s="264">
        <v>0</v>
      </c>
      <c r="U90" s="264">
        <v>0</v>
      </c>
      <c r="V90" s="264">
        <v>0</v>
      </c>
      <c r="W90" s="264">
        <v>0</v>
      </c>
      <c r="DA90" s="72" t="s">
        <v>1660</v>
      </c>
    </row>
    <row r="91" spans="1:105" ht="12" customHeight="1" x14ac:dyDescent="0.25">
      <c r="A91" s="59" t="s">
        <v>30</v>
      </c>
      <c r="B91" s="232">
        <v>0</v>
      </c>
      <c r="C91" s="232">
        <v>0</v>
      </c>
      <c r="D91" s="232">
        <v>0</v>
      </c>
      <c r="E91" s="232">
        <v>0</v>
      </c>
      <c r="F91" s="232">
        <v>0</v>
      </c>
      <c r="G91" s="232">
        <v>0</v>
      </c>
      <c r="H91" s="232">
        <v>0</v>
      </c>
      <c r="I91" s="232">
        <v>0</v>
      </c>
      <c r="J91" s="232">
        <v>0</v>
      </c>
      <c r="K91" s="232">
        <v>0</v>
      </c>
      <c r="L91" s="232">
        <v>0</v>
      </c>
      <c r="M91" s="232">
        <v>0</v>
      </c>
      <c r="N91" s="232">
        <v>0</v>
      </c>
      <c r="O91" s="232">
        <v>0</v>
      </c>
      <c r="P91" s="232">
        <v>0</v>
      </c>
      <c r="Q91" s="232">
        <v>0</v>
      </c>
      <c r="R91" s="232">
        <v>0</v>
      </c>
      <c r="S91" s="232">
        <v>0</v>
      </c>
      <c r="T91" s="232">
        <v>0</v>
      </c>
      <c r="U91" s="232">
        <v>0</v>
      </c>
      <c r="V91" s="232">
        <v>0</v>
      </c>
      <c r="W91" s="232">
        <v>0</v>
      </c>
      <c r="DA91" s="71" t="s">
        <v>1661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1662</v>
      </c>
    </row>
    <row r="93" spans="1:105" ht="12" customHeight="1" x14ac:dyDescent="0.25">
      <c r="A93" s="59" t="s">
        <v>160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DA93" s="122" t="s">
        <v>1663</v>
      </c>
    </row>
    <row r="94" spans="1:105" ht="12" customHeight="1" x14ac:dyDescent="0.25">
      <c r="A94" s="59" t="s">
        <v>70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DA95" s="122" t="s">
        <v>1665</v>
      </c>
    </row>
    <row r="96" spans="1:105" ht="12" customHeight="1" x14ac:dyDescent="0.25">
      <c r="A96" s="61" t="s">
        <v>1542</v>
      </c>
      <c r="B96" s="265">
        <v>0</v>
      </c>
      <c r="C96" s="265">
        <v>0</v>
      </c>
      <c r="D96" s="265">
        <v>0</v>
      </c>
      <c r="E96" s="265">
        <v>0</v>
      </c>
      <c r="F96" s="265">
        <v>0</v>
      </c>
      <c r="G96" s="265">
        <v>0</v>
      </c>
      <c r="H96" s="265">
        <v>0</v>
      </c>
      <c r="I96" s="265">
        <v>0</v>
      </c>
      <c r="J96" s="265">
        <v>0</v>
      </c>
      <c r="K96" s="265">
        <v>0</v>
      </c>
      <c r="L96" s="265">
        <v>0</v>
      </c>
      <c r="M96" s="265">
        <v>0</v>
      </c>
      <c r="N96" s="265">
        <v>0</v>
      </c>
      <c r="O96" s="265">
        <v>0</v>
      </c>
      <c r="P96" s="265">
        <v>0</v>
      </c>
      <c r="Q96" s="265">
        <v>0</v>
      </c>
      <c r="R96" s="265">
        <v>0</v>
      </c>
      <c r="S96" s="265">
        <v>0</v>
      </c>
      <c r="T96" s="265">
        <v>0</v>
      </c>
      <c r="U96" s="265">
        <v>0</v>
      </c>
      <c r="V96" s="265">
        <v>0</v>
      </c>
      <c r="W96" s="265">
        <v>0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0</v>
      </c>
      <c r="C99" s="225">
        <v>0</v>
      </c>
      <c r="D99" s="225">
        <v>0</v>
      </c>
      <c r="E99" s="225">
        <v>0</v>
      </c>
      <c r="F99" s="225">
        <v>0</v>
      </c>
      <c r="G99" s="225">
        <v>0</v>
      </c>
      <c r="H99" s="225">
        <v>0</v>
      </c>
      <c r="I99" s="225">
        <v>0</v>
      </c>
      <c r="J99" s="225">
        <v>0</v>
      </c>
      <c r="K99" s="225">
        <v>0</v>
      </c>
      <c r="L99" s="225">
        <v>0</v>
      </c>
      <c r="M99" s="225">
        <v>0</v>
      </c>
      <c r="N99" s="225">
        <v>0</v>
      </c>
      <c r="O99" s="225">
        <v>0</v>
      </c>
      <c r="P99" s="225">
        <v>0</v>
      </c>
      <c r="Q99" s="225">
        <v>0</v>
      </c>
      <c r="R99" s="225">
        <v>0</v>
      </c>
      <c r="S99" s="225">
        <v>0</v>
      </c>
      <c r="T99" s="225">
        <v>0</v>
      </c>
      <c r="U99" s="225">
        <v>0</v>
      </c>
      <c r="V99" s="225">
        <v>0</v>
      </c>
      <c r="W99" s="225">
        <v>0</v>
      </c>
      <c r="DA99" s="89" t="s">
        <v>1667</v>
      </c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1668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1669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1670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1671</v>
      </c>
    </row>
    <row r="104" spans="1:105" ht="12" customHeight="1" x14ac:dyDescent="0.25">
      <c r="A104" s="56" t="s">
        <v>96</v>
      </c>
      <c r="B104" s="262">
        <v>0</v>
      </c>
      <c r="C104" s="262">
        <v>0</v>
      </c>
      <c r="D104" s="262">
        <v>0</v>
      </c>
      <c r="E104" s="262">
        <v>0</v>
      </c>
      <c r="F104" s="262">
        <v>0</v>
      </c>
      <c r="G104" s="262">
        <v>0</v>
      </c>
      <c r="H104" s="262">
        <v>0</v>
      </c>
      <c r="I104" s="262">
        <v>0</v>
      </c>
      <c r="J104" s="262">
        <v>0</v>
      </c>
      <c r="K104" s="262">
        <v>0</v>
      </c>
      <c r="L104" s="262">
        <v>0</v>
      </c>
      <c r="M104" s="262">
        <v>0</v>
      </c>
      <c r="N104" s="262">
        <v>0</v>
      </c>
      <c r="O104" s="262">
        <v>0</v>
      </c>
      <c r="P104" s="262">
        <v>0</v>
      </c>
      <c r="Q104" s="262">
        <v>0</v>
      </c>
      <c r="R104" s="262">
        <v>0</v>
      </c>
      <c r="S104" s="262">
        <v>0</v>
      </c>
      <c r="T104" s="262">
        <v>0</v>
      </c>
      <c r="U104" s="262">
        <v>0</v>
      </c>
      <c r="V104" s="262">
        <v>0</v>
      </c>
      <c r="W104" s="262">
        <v>0</v>
      </c>
      <c r="DA104" s="68" t="s">
        <v>1672</v>
      </c>
    </row>
    <row r="105" spans="1:105" ht="12" customHeight="1" x14ac:dyDescent="0.25">
      <c r="A105" s="37" t="s">
        <v>160</v>
      </c>
      <c r="B105" s="228">
        <v>0</v>
      </c>
      <c r="C105" s="228">
        <v>0</v>
      </c>
      <c r="D105" s="228">
        <v>0</v>
      </c>
      <c r="E105" s="228">
        <v>0</v>
      </c>
      <c r="F105" s="228">
        <v>0</v>
      </c>
      <c r="G105" s="228">
        <v>0</v>
      </c>
      <c r="H105" s="228">
        <v>0</v>
      </c>
      <c r="I105" s="228">
        <v>0</v>
      </c>
      <c r="J105" s="228">
        <v>0</v>
      </c>
      <c r="K105" s="228">
        <v>0</v>
      </c>
      <c r="L105" s="228">
        <v>0</v>
      </c>
      <c r="M105" s="228">
        <v>0</v>
      </c>
      <c r="N105" s="228">
        <v>0</v>
      </c>
      <c r="O105" s="228">
        <v>0</v>
      </c>
      <c r="P105" s="228">
        <v>0</v>
      </c>
      <c r="Q105" s="228">
        <v>0</v>
      </c>
      <c r="R105" s="228">
        <v>0</v>
      </c>
      <c r="S105" s="228">
        <v>0</v>
      </c>
      <c r="T105" s="228">
        <v>0</v>
      </c>
      <c r="U105" s="228">
        <v>0</v>
      </c>
      <c r="V105" s="228">
        <v>0</v>
      </c>
      <c r="W105" s="228">
        <v>0</v>
      </c>
      <c r="DA105" s="69" t="s">
        <v>1673</v>
      </c>
    </row>
    <row r="106" spans="1:105" ht="12" customHeight="1" x14ac:dyDescent="0.25">
      <c r="A106" s="37" t="s">
        <v>162</v>
      </c>
      <c r="B106" s="228">
        <v>0</v>
      </c>
      <c r="C106" s="228">
        <v>0</v>
      </c>
      <c r="D106" s="228">
        <v>0</v>
      </c>
      <c r="E106" s="228">
        <v>0</v>
      </c>
      <c r="F106" s="228">
        <v>0</v>
      </c>
      <c r="G106" s="228">
        <v>0</v>
      </c>
      <c r="H106" s="228">
        <v>0</v>
      </c>
      <c r="I106" s="228">
        <v>0</v>
      </c>
      <c r="J106" s="228">
        <v>0</v>
      </c>
      <c r="K106" s="228">
        <v>0</v>
      </c>
      <c r="L106" s="228">
        <v>0</v>
      </c>
      <c r="M106" s="228">
        <v>0</v>
      </c>
      <c r="N106" s="228">
        <v>0</v>
      </c>
      <c r="O106" s="228">
        <v>0</v>
      </c>
      <c r="P106" s="228">
        <v>0</v>
      </c>
      <c r="Q106" s="228">
        <v>0</v>
      </c>
      <c r="R106" s="228">
        <v>0</v>
      </c>
      <c r="S106" s="228">
        <v>0</v>
      </c>
      <c r="T106" s="228">
        <v>0</v>
      </c>
      <c r="U106" s="228">
        <v>0</v>
      </c>
      <c r="V106" s="228">
        <v>0</v>
      </c>
      <c r="W106" s="228">
        <v>0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0</v>
      </c>
      <c r="C110" s="263">
        <f t="shared" si="4"/>
        <v>0</v>
      </c>
      <c r="D110" s="263">
        <f t="shared" si="4"/>
        <v>0</v>
      </c>
      <c r="E110" s="263">
        <f t="shared" si="4"/>
        <v>0</v>
      </c>
      <c r="F110" s="263">
        <f t="shared" si="4"/>
        <v>0</v>
      </c>
      <c r="G110" s="263">
        <f t="shared" si="4"/>
        <v>0</v>
      </c>
      <c r="H110" s="263">
        <f t="shared" si="4"/>
        <v>0</v>
      </c>
      <c r="I110" s="263">
        <f t="shared" si="4"/>
        <v>0</v>
      </c>
      <c r="J110" s="263">
        <f t="shared" si="4"/>
        <v>0</v>
      </c>
      <c r="K110" s="263">
        <f t="shared" si="4"/>
        <v>0</v>
      </c>
      <c r="L110" s="263">
        <f t="shared" si="4"/>
        <v>0</v>
      </c>
      <c r="M110" s="263">
        <f t="shared" si="4"/>
        <v>0</v>
      </c>
      <c r="N110" s="263">
        <f t="shared" si="4"/>
        <v>0</v>
      </c>
      <c r="O110" s="263">
        <f t="shared" si="4"/>
        <v>0</v>
      </c>
      <c r="P110" s="263">
        <f t="shared" si="4"/>
        <v>0</v>
      </c>
      <c r="Q110" s="263">
        <f t="shared" si="4"/>
        <v>0</v>
      </c>
      <c r="R110" s="263">
        <f t="shared" si="4"/>
        <v>0</v>
      </c>
      <c r="S110" s="263">
        <f t="shared" si="4"/>
        <v>0</v>
      </c>
      <c r="T110" s="263">
        <f t="shared" si="4"/>
        <v>0</v>
      </c>
      <c r="U110" s="263">
        <f t="shared" si="4"/>
        <v>0</v>
      </c>
      <c r="V110" s="263">
        <f t="shared" si="4"/>
        <v>0</v>
      </c>
      <c r="W110" s="263">
        <f t="shared" si="4"/>
        <v>0</v>
      </c>
      <c r="DA110" s="70"/>
    </row>
    <row r="111" spans="1:105" ht="12" customHeight="1" x14ac:dyDescent="0.25">
      <c r="A111" s="60" t="s">
        <v>1556</v>
      </c>
      <c r="B111" s="264">
        <v>0</v>
      </c>
      <c r="C111" s="264">
        <v>0</v>
      </c>
      <c r="D111" s="264">
        <v>0</v>
      </c>
      <c r="E111" s="264">
        <v>0</v>
      </c>
      <c r="F111" s="264">
        <v>0</v>
      </c>
      <c r="G111" s="264">
        <v>0</v>
      </c>
      <c r="H111" s="264">
        <v>0</v>
      </c>
      <c r="I111" s="264">
        <v>0</v>
      </c>
      <c r="J111" s="264">
        <v>0</v>
      </c>
      <c r="K111" s="264">
        <v>0</v>
      </c>
      <c r="L111" s="264">
        <v>0</v>
      </c>
      <c r="M111" s="264">
        <v>0</v>
      </c>
      <c r="N111" s="264">
        <v>0</v>
      </c>
      <c r="O111" s="264">
        <v>0</v>
      </c>
      <c r="P111" s="264">
        <v>0</v>
      </c>
      <c r="Q111" s="264">
        <v>0</v>
      </c>
      <c r="R111" s="264">
        <v>0</v>
      </c>
      <c r="S111" s="264">
        <v>0</v>
      </c>
      <c r="T111" s="264">
        <v>0</v>
      </c>
      <c r="U111" s="264">
        <v>0</v>
      </c>
      <c r="V111" s="264">
        <v>0</v>
      </c>
      <c r="W111" s="264">
        <v>0</v>
      </c>
      <c r="DA111" s="72" t="s">
        <v>1678</v>
      </c>
    </row>
    <row r="112" spans="1:105" ht="12" customHeight="1" x14ac:dyDescent="0.25">
      <c r="A112" s="59" t="s">
        <v>30</v>
      </c>
      <c r="B112" s="232">
        <v>0</v>
      </c>
      <c r="C112" s="232">
        <v>0</v>
      </c>
      <c r="D112" s="232">
        <v>0</v>
      </c>
      <c r="E112" s="232">
        <v>0</v>
      </c>
      <c r="F112" s="232">
        <v>0</v>
      </c>
      <c r="G112" s="232">
        <v>0</v>
      </c>
      <c r="H112" s="232">
        <v>0</v>
      </c>
      <c r="I112" s="232">
        <v>0</v>
      </c>
      <c r="J112" s="232">
        <v>0</v>
      </c>
      <c r="K112" s="232">
        <v>0</v>
      </c>
      <c r="L112" s="232">
        <v>0</v>
      </c>
      <c r="M112" s="232">
        <v>0</v>
      </c>
      <c r="N112" s="232">
        <v>0</v>
      </c>
      <c r="O112" s="232">
        <v>0</v>
      </c>
      <c r="P112" s="232">
        <v>0</v>
      </c>
      <c r="Q112" s="232">
        <v>0</v>
      </c>
      <c r="R112" s="232">
        <v>0</v>
      </c>
      <c r="S112" s="232">
        <v>0</v>
      </c>
      <c r="T112" s="232">
        <v>0</v>
      </c>
      <c r="U112" s="232">
        <v>0</v>
      </c>
      <c r="V112" s="232">
        <v>0</v>
      </c>
      <c r="W112" s="232">
        <v>0</v>
      </c>
      <c r="DA112" s="71" t="s">
        <v>1679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1680</v>
      </c>
    </row>
    <row r="114" spans="1:105" ht="12" customHeight="1" x14ac:dyDescent="0.25">
      <c r="A114" s="59" t="s">
        <v>160</v>
      </c>
      <c r="B114" s="297">
        <v>0</v>
      </c>
      <c r="C114" s="297">
        <v>0</v>
      </c>
      <c r="D114" s="297">
        <v>0</v>
      </c>
      <c r="E114" s="297">
        <v>0</v>
      </c>
      <c r="F114" s="297">
        <v>0</v>
      </c>
      <c r="G114" s="297">
        <v>0</v>
      </c>
      <c r="H114" s="297">
        <v>0</v>
      </c>
      <c r="I114" s="297">
        <v>0</v>
      </c>
      <c r="J114" s="297">
        <v>0</v>
      </c>
      <c r="K114" s="297">
        <v>0</v>
      </c>
      <c r="L114" s="297">
        <v>0</v>
      </c>
      <c r="M114" s="297">
        <v>0</v>
      </c>
      <c r="N114" s="297">
        <v>0</v>
      </c>
      <c r="O114" s="297">
        <v>0</v>
      </c>
      <c r="P114" s="297">
        <v>0</v>
      </c>
      <c r="Q114" s="297">
        <v>0</v>
      </c>
      <c r="R114" s="297">
        <v>0</v>
      </c>
      <c r="S114" s="297">
        <v>0</v>
      </c>
      <c r="T114" s="297">
        <v>0</v>
      </c>
      <c r="U114" s="297">
        <v>0</v>
      </c>
      <c r="V114" s="297">
        <v>0</v>
      </c>
      <c r="W114" s="297">
        <v>0</v>
      </c>
      <c r="DA114" s="122" t="s">
        <v>1681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0</v>
      </c>
      <c r="C116" s="297">
        <v>0</v>
      </c>
      <c r="D116" s="297">
        <v>0</v>
      </c>
      <c r="E116" s="297">
        <v>0</v>
      </c>
      <c r="F116" s="297">
        <v>0</v>
      </c>
      <c r="G116" s="297">
        <v>0</v>
      </c>
      <c r="H116" s="297">
        <v>0</v>
      </c>
      <c r="I116" s="297">
        <v>0</v>
      </c>
      <c r="J116" s="297">
        <v>0</v>
      </c>
      <c r="K116" s="297">
        <v>0</v>
      </c>
      <c r="L116" s="297">
        <v>0</v>
      </c>
      <c r="M116" s="297">
        <v>0</v>
      </c>
      <c r="N116" s="297">
        <v>0</v>
      </c>
      <c r="O116" s="297">
        <v>0</v>
      </c>
      <c r="P116" s="297">
        <v>0</v>
      </c>
      <c r="Q116" s="297">
        <v>0</v>
      </c>
      <c r="R116" s="297">
        <v>0</v>
      </c>
      <c r="S116" s="297">
        <v>0</v>
      </c>
      <c r="T116" s="297">
        <v>0</v>
      </c>
      <c r="U116" s="297">
        <v>0</v>
      </c>
      <c r="V116" s="297">
        <v>0</v>
      </c>
      <c r="W116" s="297">
        <v>0</v>
      </c>
      <c r="DA116" s="122" t="s">
        <v>1683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1684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0</v>
      </c>
      <c r="C119" s="263">
        <f t="shared" si="5"/>
        <v>0</v>
      </c>
      <c r="D119" s="263">
        <f t="shared" si="5"/>
        <v>0</v>
      </c>
      <c r="E119" s="263">
        <f t="shared" si="5"/>
        <v>0</v>
      </c>
      <c r="F119" s="263">
        <f t="shared" si="5"/>
        <v>0</v>
      </c>
      <c r="G119" s="263">
        <f t="shared" si="5"/>
        <v>0</v>
      </c>
      <c r="H119" s="263">
        <f t="shared" si="5"/>
        <v>0</v>
      </c>
      <c r="I119" s="263">
        <f t="shared" si="5"/>
        <v>0</v>
      </c>
      <c r="J119" s="263">
        <f t="shared" si="5"/>
        <v>0</v>
      </c>
      <c r="K119" s="263">
        <f t="shared" si="5"/>
        <v>0</v>
      </c>
      <c r="L119" s="263">
        <f t="shared" si="5"/>
        <v>0</v>
      </c>
      <c r="M119" s="263">
        <f t="shared" si="5"/>
        <v>0</v>
      </c>
      <c r="N119" s="263">
        <f t="shared" si="5"/>
        <v>0</v>
      </c>
      <c r="O119" s="263">
        <f t="shared" si="5"/>
        <v>0</v>
      </c>
      <c r="P119" s="263">
        <f t="shared" si="5"/>
        <v>0</v>
      </c>
      <c r="Q119" s="263">
        <f t="shared" si="5"/>
        <v>0</v>
      </c>
      <c r="R119" s="263">
        <f t="shared" si="5"/>
        <v>0</v>
      </c>
      <c r="S119" s="263">
        <f t="shared" si="5"/>
        <v>0</v>
      </c>
      <c r="T119" s="263">
        <f t="shared" si="5"/>
        <v>0</v>
      </c>
      <c r="U119" s="263">
        <f t="shared" si="5"/>
        <v>0</v>
      </c>
      <c r="V119" s="263">
        <f t="shared" si="5"/>
        <v>0</v>
      </c>
      <c r="W119" s="263">
        <f t="shared" si="5"/>
        <v>0</v>
      </c>
      <c r="DA119" s="70"/>
    </row>
    <row r="120" spans="1:105" ht="12" customHeight="1" x14ac:dyDescent="0.25">
      <c r="A120" s="60" t="s">
        <v>1568</v>
      </c>
      <c r="B120" s="264">
        <v>0</v>
      </c>
      <c r="C120" s="264">
        <v>0</v>
      </c>
      <c r="D120" s="264">
        <v>0</v>
      </c>
      <c r="E120" s="264">
        <v>0</v>
      </c>
      <c r="F120" s="264">
        <v>0</v>
      </c>
      <c r="G120" s="264">
        <v>0</v>
      </c>
      <c r="H120" s="264">
        <v>0</v>
      </c>
      <c r="I120" s="264">
        <v>0</v>
      </c>
      <c r="J120" s="264">
        <v>0</v>
      </c>
      <c r="K120" s="264">
        <v>0</v>
      </c>
      <c r="L120" s="264">
        <v>0</v>
      </c>
      <c r="M120" s="264">
        <v>0</v>
      </c>
      <c r="N120" s="264">
        <v>0</v>
      </c>
      <c r="O120" s="264">
        <v>0</v>
      </c>
      <c r="P120" s="264">
        <v>0</v>
      </c>
      <c r="Q120" s="264">
        <v>0</v>
      </c>
      <c r="R120" s="264">
        <v>0</v>
      </c>
      <c r="S120" s="264">
        <v>0</v>
      </c>
      <c r="T120" s="264">
        <v>0</v>
      </c>
      <c r="U120" s="264">
        <v>0</v>
      </c>
      <c r="V120" s="264">
        <v>0</v>
      </c>
      <c r="W120" s="264">
        <v>0</v>
      </c>
      <c r="DA120" s="72" t="s">
        <v>1686</v>
      </c>
    </row>
    <row r="121" spans="1:105" ht="12" customHeight="1" x14ac:dyDescent="0.25">
      <c r="A121" s="59" t="s">
        <v>30</v>
      </c>
      <c r="B121" s="232">
        <v>0</v>
      </c>
      <c r="C121" s="232">
        <v>0</v>
      </c>
      <c r="D121" s="232">
        <v>0</v>
      </c>
      <c r="E121" s="232">
        <v>0</v>
      </c>
      <c r="F121" s="232">
        <v>0</v>
      </c>
      <c r="G121" s="232">
        <v>0</v>
      </c>
      <c r="H121" s="232">
        <v>0</v>
      </c>
      <c r="I121" s="232">
        <v>0</v>
      </c>
      <c r="J121" s="232">
        <v>0</v>
      </c>
      <c r="K121" s="232">
        <v>0</v>
      </c>
      <c r="L121" s="232">
        <v>0</v>
      </c>
      <c r="M121" s="232">
        <v>0</v>
      </c>
      <c r="N121" s="232">
        <v>0</v>
      </c>
      <c r="O121" s="232">
        <v>0</v>
      </c>
      <c r="P121" s="232">
        <v>0</v>
      </c>
      <c r="Q121" s="232">
        <v>0</v>
      </c>
      <c r="R121" s="232">
        <v>0</v>
      </c>
      <c r="S121" s="232">
        <v>0</v>
      </c>
      <c r="T121" s="232">
        <v>0</v>
      </c>
      <c r="U121" s="232">
        <v>0</v>
      </c>
      <c r="V121" s="232">
        <v>0</v>
      </c>
      <c r="W121" s="232">
        <v>0</v>
      </c>
      <c r="DA121" s="71" t="s">
        <v>1687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1688</v>
      </c>
    </row>
    <row r="123" spans="1:105" ht="12" customHeight="1" x14ac:dyDescent="0.25">
      <c r="A123" s="59" t="s">
        <v>160</v>
      </c>
      <c r="B123" s="297">
        <v>0</v>
      </c>
      <c r="C123" s="297">
        <v>0</v>
      </c>
      <c r="D123" s="297">
        <v>0</v>
      </c>
      <c r="E123" s="297">
        <v>0</v>
      </c>
      <c r="F123" s="297">
        <v>0</v>
      </c>
      <c r="G123" s="297">
        <v>0</v>
      </c>
      <c r="H123" s="297">
        <v>0</v>
      </c>
      <c r="I123" s="297">
        <v>0</v>
      </c>
      <c r="J123" s="297">
        <v>0</v>
      </c>
      <c r="K123" s="297">
        <v>0</v>
      </c>
      <c r="L123" s="297">
        <v>0</v>
      </c>
      <c r="M123" s="297">
        <v>0</v>
      </c>
      <c r="N123" s="297">
        <v>0</v>
      </c>
      <c r="O123" s="297">
        <v>0</v>
      </c>
      <c r="P123" s="297">
        <v>0</v>
      </c>
      <c r="Q123" s="297">
        <v>0</v>
      </c>
      <c r="R123" s="297">
        <v>0</v>
      </c>
      <c r="S123" s="297">
        <v>0</v>
      </c>
      <c r="T123" s="297">
        <v>0</v>
      </c>
      <c r="U123" s="297">
        <v>0</v>
      </c>
      <c r="V123" s="297">
        <v>0</v>
      </c>
      <c r="W123" s="297">
        <v>0</v>
      </c>
      <c r="DA123" s="122" t="s">
        <v>1689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0</v>
      </c>
      <c r="C125" s="297">
        <v>0</v>
      </c>
      <c r="D125" s="297">
        <v>0</v>
      </c>
      <c r="E125" s="297">
        <v>0</v>
      </c>
      <c r="F125" s="297">
        <v>0</v>
      </c>
      <c r="G125" s="297">
        <v>0</v>
      </c>
      <c r="H125" s="297">
        <v>0</v>
      </c>
      <c r="I125" s="297">
        <v>0</v>
      </c>
      <c r="J125" s="297">
        <v>0</v>
      </c>
      <c r="K125" s="297">
        <v>0</v>
      </c>
      <c r="L125" s="297">
        <v>0</v>
      </c>
      <c r="M125" s="297">
        <v>0</v>
      </c>
      <c r="N125" s="297">
        <v>0</v>
      </c>
      <c r="O125" s="297">
        <v>0</v>
      </c>
      <c r="P125" s="297">
        <v>0</v>
      </c>
      <c r="Q125" s="297">
        <v>0</v>
      </c>
      <c r="R125" s="297">
        <v>0</v>
      </c>
      <c r="S125" s="297">
        <v>0</v>
      </c>
      <c r="T125" s="297">
        <v>0</v>
      </c>
      <c r="U125" s="297">
        <v>0</v>
      </c>
      <c r="V125" s="297">
        <v>0</v>
      </c>
      <c r="W125" s="297">
        <v>0</v>
      </c>
      <c r="DA125" s="122" t="s">
        <v>1691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1692</v>
      </c>
    </row>
    <row r="127" spans="1:105" ht="12" customHeight="1" x14ac:dyDescent="0.25">
      <c r="A127" s="132" t="s">
        <v>1577</v>
      </c>
      <c r="B127" s="318">
        <v>0</v>
      </c>
      <c r="C127" s="318">
        <v>0</v>
      </c>
      <c r="D127" s="318">
        <v>0</v>
      </c>
      <c r="E127" s="318">
        <v>0</v>
      </c>
      <c r="F127" s="318">
        <v>0</v>
      </c>
      <c r="G127" s="318">
        <v>0</v>
      </c>
      <c r="H127" s="318">
        <v>0</v>
      </c>
      <c r="I127" s="318">
        <v>0</v>
      </c>
      <c r="J127" s="318">
        <v>0</v>
      </c>
      <c r="K127" s="318">
        <v>0</v>
      </c>
      <c r="L127" s="318">
        <v>0</v>
      </c>
      <c r="M127" s="318">
        <v>0</v>
      </c>
      <c r="N127" s="318">
        <v>0</v>
      </c>
      <c r="O127" s="318">
        <v>0</v>
      </c>
      <c r="P127" s="318">
        <v>0</v>
      </c>
      <c r="Q127" s="318">
        <v>0</v>
      </c>
      <c r="R127" s="318">
        <v>0</v>
      </c>
      <c r="S127" s="318">
        <v>0</v>
      </c>
      <c r="T127" s="318">
        <v>0</v>
      </c>
      <c r="U127" s="318">
        <v>0</v>
      </c>
      <c r="V127" s="318">
        <v>0</v>
      </c>
      <c r="W127" s="318">
        <v>0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</v>
      </c>
      <c r="C132" s="234">
        <f t="shared" si="6"/>
        <v>0</v>
      </c>
      <c r="D132" s="234">
        <f t="shared" si="6"/>
        <v>0</v>
      </c>
      <c r="E132" s="234">
        <f t="shared" si="6"/>
        <v>0</v>
      </c>
      <c r="F132" s="234">
        <f t="shared" si="6"/>
        <v>0</v>
      </c>
      <c r="G132" s="234">
        <f t="shared" si="6"/>
        <v>0</v>
      </c>
      <c r="H132" s="234">
        <f t="shared" si="6"/>
        <v>0</v>
      </c>
      <c r="I132" s="234">
        <f t="shared" si="6"/>
        <v>0</v>
      </c>
      <c r="J132" s="234">
        <f t="shared" si="6"/>
        <v>0</v>
      </c>
      <c r="K132" s="234">
        <f t="shared" si="6"/>
        <v>0</v>
      </c>
      <c r="L132" s="234">
        <f t="shared" si="6"/>
        <v>0</v>
      </c>
      <c r="M132" s="234">
        <f t="shared" si="6"/>
        <v>0</v>
      </c>
      <c r="N132" s="234">
        <f t="shared" si="6"/>
        <v>0</v>
      </c>
      <c r="O132" s="234">
        <f t="shared" si="6"/>
        <v>0</v>
      </c>
      <c r="P132" s="234">
        <f t="shared" si="6"/>
        <v>0</v>
      </c>
      <c r="Q132" s="234">
        <f t="shared" si="6"/>
        <v>0</v>
      </c>
      <c r="R132" s="234">
        <f t="shared" si="6"/>
        <v>0</v>
      </c>
      <c r="S132" s="234">
        <f t="shared" si="6"/>
        <v>0</v>
      </c>
      <c r="T132" s="234">
        <f t="shared" si="6"/>
        <v>0</v>
      </c>
      <c r="U132" s="234">
        <f t="shared" si="6"/>
        <v>0</v>
      </c>
      <c r="V132" s="234">
        <f t="shared" si="6"/>
        <v>0</v>
      </c>
      <c r="W132" s="234">
        <f t="shared" si="6"/>
        <v>0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0</v>
      </c>
      <c r="C133" s="268">
        <f t="shared" si="7"/>
        <v>0</v>
      </c>
      <c r="D133" s="268">
        <f t="shared" si="7"/>
        <v>0</v>
      </c>
      <c r="E133" s="268">
        <f t="shared" si="7"/>
        <v>0</v>
      </c>
      <c r="F133" s="268">
        <f t="shared" si="7"/>
        <v>0</v>
      </c>
      <c r="G133" s="268">
        <f t="shared" si="7"/>
        <v>0</v>
      </c>
      <c r="H133" s="268">
        <f t="shared" si="7"/>
        <v>0</v>
      </c>
      <c r="I133" s="268">
        <f t="shared" si="7"/>
        <v>0</v>
      </c>
      <c r="J133" s="268">
        <f t="shared" si="7"/>
        <v>0</v>
      </c>
      <c r="K133" s="268">
        <f t="shared" si="7"/>
        <v>0</v>
      </c>
      <c r="L133" s="268">
        <f t="shared" si="7"/>
        <v>0</v>
      </c>
      <c r="M133" s="268">
        <f t="shared" si="7"/>
        <v>0</v>
      </c>
      <c r="N133" s="268">
        <f t="shared" si="7"/>
        <v>0</v>
      </c>
      <c r="O133" s="268">
        <f t="shared" si="7"/>
        <v>0</v>
      </c>
      <c r="P133" s="268">
        <f t="shared" si="7"/>
        <v>0</v>
      </c>
      <c r="Q133" s="268">
        <f t="shared" si="7"/>
        <v>0</v>
      </c>
      <c r="R133" s="268">
        <f t="shared" si="7"/>
        <v>0</v>
      </c>
      <c r="S133" s="268">
        <f t="shared" si="7"/>
        <v>0</v>
      </c>
      <c r="T133" s="268">
        <f t="shared" si="7"/>
        <v>0</v>
      </c>
      <c r="U133" s="268">
        <f t="shared" si="7"/>
        <v>0</v>
      </c>
      <c r="V133" s="268">
        <f t="shared" si="7"/>
        <v>0</v>
      </c>
      <c r="W133" s="268">
        <f t="shared" si="7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0</v>
      </c>
      <c r="C134" s="269">
        <f t="shared" si="8"/>
        <v>0</v>
      </c>
      <c r="D134" s="269">
        <f t="shared" si="8"/>
        <v>0</v>
      </c>
      <c r="E134" s="269">
        <f t="shared" si="8"/>
        <v>0</v>
      </c>
      <c r="F134" s="269">
        <f t="shared" si="8"/>
        <v>0</v>
      </c>
      <c r="G134" s="269">
        <f t="shared" si="8"/>
        <v>0</v>
      </c>
      <c r="H134" s="269">
        <f t="shared" si="8"/>
        <v>0</v>
      </c>
      <c r="I134" s="269">
        <f t="shared" si="8"/>
        <v>0</v>
      </c>
      <c r="J134" s="269">
        <f t="shared" si="8"/>
        <v>0</v>
      </c>
      <c r="K134" s="269">
        <f t="shared" si="8"/>
        <v>0</v>
      </c>
      <c r="L134" s="269">
        <f t="shared" si="8"/>
        <v>0</v>
      </c>
      <c r="M134" s="269">
        <f t="shared" si="8"/>
        <v>0</v>
      </c>
      <c r="N134" s="269">
        <f t="shared" si="8"/>
        <v>0</v>
      </c>
      <c r="O134" s="269">
        <f t="shared" si="8"/>
        <v>0</v>
      </c>
      <c r="P134" s="269">
        <f t="shared" si="8"/>
        <v>0</v>
      </c>
      <c r="Q134" s="269">
        <f t="shared" si="8"/>
        <v>0</v>
      </c>
      <c r="R134" s="269">
        <f t="shared" si="8"/>
        <v>0</v>
      </c>
      <c r="S134" s="269">
        <f t="shared" si="8"/>
        <v>0</v>
      </c>
      <c r="T134" s="269">
        <f t="shared" si="8"/>
        <v>0</v>
      </c>
      <c r="U134" s="269">
        <f t="shared" si="8"/>
        <v>0</v>
      </c>
      <c r="V134" s="269">
        <f t="shared" si="8"/>
        <v>0</v>
      </c>
      <c r="W134" s="269">
        <f t="shared" si="8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0</v>
      </c>
      <c r="C135" s="269">
        <f t="shared" si="9"/>
        <v>0</v>
      </c>
      <c r="D135" s="269">
        <f t="shared" si="9"/>
        <v>0</v>
      </c>
      <c r="E135" s="269">
        <f t="shared" si="9"/>
        <v>0</v>
      </c>
      <c r="F135" s="269">
        <f t="shared" si="9"/>
        <v>0</v>
      </c>
      <c r="G135" s="269">
        <f t="shared" si="9"/>
        <v>0</v>
      </c>
      <c r="H135" s="269">
        <f t="shared" si="9"/>
        <v>0</v>
      </c>
      <c r="I135" s="269">
        <f t="shared" si="9"/>
        <v>0</v>
      </c>
      <c r="J135" s="269">
        <f t="shared" si="9"/>
        <v>0</v>
      </c>
      <c r="K135" s="269">
        <f t="shared" si="9"/>
        <v>0</v>
      </c>
      <c r="L135" s="269">
        <f t="shared" si="9"/>
        <v>0</v>
      </c>
      <c r="M135" s="269">
        <f t="shared" si="9"/>
        <v>0</v>
      </c>
      <c r="N135" s="269">
        <f t="shared" si="9"/>
        <v>0</v>
      </c>
      <c r="O135" s="269">
        <f t="shared" si="9"/>
        <v>0</v>
      </c>
      <c r="P135" s="269">
        <f t="shared" si="9"/>
        <v>0</v>
      </c>
      <c r="Q135" s="269">
        <f t="shared" si="9"/>
        <v>0</v>
      </c>
      <c r="R135" s="269">
        <f t="shared" si="9"/>
        <v>0</v>
      </c>
      <c r="S135" s="269">
        <f t="shared" si="9"/>
        <v>0</v>
      </c>
      <c r="T135" s="269">
        <f t="shared" si="9"/>
        <v>0</v>
      </c>
      <c r="U135" s="269">
        <f t="shared" si="9"/>
        <v>0</v>
      </c>
      <c r="V135" s="269">
        <f t="shared" si="9"/>
        <v>0</v>
      </c>
      <c r="W135" s="269">
        <f t="shared" si="9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0</v>
      </c>
      <c r="C136" s="269">
        <f t="shared" si="10"/>
        <v>0</v>
      </c>
      <c r="D136" s="269">
        <f t="shared" si="10"/>
        <v>0</v>
      </c>
      <c r="E136" s="269">
        <f t="shared" si="10"/>
        <v>0</v>
      </c>
      <c r="F136" s="269">
        <f t="shared" si="10"/>
        <v>0</v>
      </c>
      <c r="G136" s="269">
        <f t="shared" si="10"/>
        <v>0</v>
      </c>
      <c r="H136" s="269">
        <f t="shared" si="10"/>
        <v>0</v>
      </c>
      <c r="I136" s="269">
        <f t="shared" si="10"/>
        <v>0</v>
      </c>
      <c r="J136" s="269">
        <f t="shared" si="10"/>
        <v>0</v>
      </c>
      <c r="K136" s="269">
        <f t="shared" si="10"/>
        <v>0</v>
      </c>
      <c r="L136" s="269">
        <f t="shared" si="10"/>
        <v>0</v>
      </c>
      <c r="M136" s="269">
        <f t="shared" si="10"/>
        <v>0</v>
      </c>
      <c r="N136" s="269">
        <f t="shared" si="10"/>
        <v>0</v>
      </c>
      <c r="O136" s="269">
        <f t="shared" si="10"/>
        <v>0</v>
      </c>
      <c r="P136" s="269">
        <f t="shared" si="10"/>
        <v>0</v>
      </c>
      <c r="Q136" s="269">
        <f t="shared" si="10"/>
        <v>0</v>
      </c>
      <c r="R136" s="269">
        <f t="shared" si="10"/>
        <v>0</v>
      </c>
      <c r="S136" s="269">
        <f t="shared" si="10"/>
        <v>0</v>
      </c>
      <c r="T136" s="269">
        <f t="shared" si="10"/>
        <v>0</v>
      </c>
      <c r="U136" s="269">
        <f t="shared" si="10"/>
        <v>0</v>
      </c>
      <c r="V136" s="269">
        <f t="shared" si="10"/>
        <v>0</v>
      </c>
      <c r="W136" s="269">
        <f t="shared" si="10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0</v>
      </c>
      <c r="C137" s="270">
        <f t="shared" si="11"/>
        <v>0</v>
      </c>
      <c r="D137" s="270">
        <f t="shared" si="11"/>
        <v>0</v>
      </c>
      <c r="E137" s="270">
        <f t="shared" si="11"/>
        <v>0</v>
      </c>
      <c r="F137" s="270">
        <f t="shared" si="11"/>
        <v>0</v>
      </c>
      <c r="G137" s="270">
        <f t="shared" si="11"/>
        <v>0</v>
      </c>
      <c r="H137" s="270">
        <f t="shared" si="11"/>
        <v>0</v>
      </c>
      <c r="I137" s="270">
        <f t="shared" si="11"/>
        <v>0</v>
      </c>
      <c r="J137" s="270">
        <f t="shared" si="11"/>
        <v>0</v>
      </c>
      <c r="K137" s="270">
        <f t="shared" si="11"/>
        <v>0</v>
      </c>
      <c r="L137" s="270">
        <f t="shared" si="11"/>
        <v>0</v>
      </c>
      <c r="M137" s="270">
        <f t="shared" si="11"/>
        <v>0</v>
      </c>
      <c r="N137" s="270">
        <f t="shared" si="11"/>
        <v>0</v>
      </c>
      <c r="O137" s="270">
        <f t="shared" si="11"/>
        <v>0</v>
      </c>
      <c r="P137" s="270">
        <f t="shared" si="11"/>
        <v>0</v>
      </c>
      <c r="Q137" s="270">
        <f t="shared" si="11"/>
        <v>0</v>
      </c>
      <c r="R137" s="270">
        <f t="shared" si="11"/>
        <v>0</v>
      </c>
      <c r="S137" s="270">
        <f t="shared" si="11"/>
        <v>0</v>
      </c>
      <c r="T137" s="270">
        <f t="shared" si="11"/>
        <v>0</v>
      </c>
      <c r="U137" s="270">
        <f t="shared" si="11"/>
        <v>0</v>
      </c>
      <c r="V137" s="270">
        <f t="shared" si="11"/>
        <v>0</v>
      </c>
      <c r="W137" s="270">
        <f t="shared" si="11"/>
        <v>0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0</v>
      </c>
      <c r="C138" s="271">
        <f t="shared" si="12"/>
        <v>0</v>
      </c>
      <c r="D138" s="271">
        <f t="shared" si="12"/>
        <v>0</v>
      </c>
      <c r="E138" s="271">
        <f t="shared" si="12"/>
        <v>0</v>
      </c>
      <c r="F138" s="271">
        <f t="shared" si="12"/>
        <v>0</v>
      </c>
      <c r="G138" s="271">
        <f t="shared" si="12"/>
        <v>0</v>
      </c>
      <c r="H138" s="271">
        <f t="shared" si="12"/>
        <v>0</v>
      </c>
      <c r="I138" s="271">
        <f t="shared" si="12"/>
        <v>0</v>
      </c>
      <c r="J138" s="271">
        <f t="shared" si="12"/>
        <v>0</v>
      </c>
      <c r="K138" s="271">
        <f t="shared" si="12"/>
        <v>0</v>
      </c>
      <c r="L138" s="271">
        <f t="shared" si="12"/>
        <v>0</v>
      </c>
      <c r="M138" s="271">
        <f t="shared" si="12"/>
        <v>0</v>
      </c>
      <c r="N138" s="271">
        <f t="shared" si="12"/>
        <v>0</v>
      </c>
      <c r="O138" s="271">
        <f t="shared" si="12"/>
        <v>0</v>
      </c>
      <c r="P138" s="271">
        <f t="shared" si="12"/>
        <v>0</v>
      </c>
      <c r="Q138" s="271">
        <f t="shared" si="12"/>
        <v>0</v>
      </c>
      <c r="R138" s="271">
        <f t="shared" si="12"/>
        <v>0</v>
      </c>
      <c r="S138" s="271">
        <f t="shared" si="12"/>
        <v>0</v>
      </c>
      <c r="T138" s="271">
        <f t="shared" si="12"/>
        <v>0</v>
      </c>
      <c r="U138" s="271">
        <f t="shared" si="12"/>
        <v>0</v>
      </c>
      <c r="V138" s="271">
        <f t="shared" si="12"/>
        <v>0</v>
      </c>
      <c r="W138" s="271">
        <f t="shared" si="12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</v>
      </c>
      <c r="C139" s="271">
        <f t="shared" si="13"/>
        <v>0</v>
      </c>
      <c r="D139" s="271">
        <f t="shared" si="13"/>
        <v>0</v>
      </c>
      <c r="E139" s="271">
        <f t="shared" si="13"/>
        <v>0</v>
      </c>
      <c r="F139" s="271">
        <f t="shared" si="13"/>
        <v>0</v>
      </c>
      <c r="G139" s="271">
        <f t="shared" si="13"/>
        <v>0</v>
      </c>
      <c r="H139" s="271">
        <f t="shared" si="13"/>
        <v>0</v>
      </c>
      <c r="I139" s="271">
        <f t="shared" si="13"/>
        <v>0</v>
      </c>
      <c r="J139" s="271">
        <f t="shared" si="13"/>
        <v>0</v>
      </c>
      <c r="K139" s="271">
        <f t="shared" si="13"/>
        <v>0</v>
      </c>
      <c r="L139" s="271">
        <f t="shared" si="13"/>
        <v>0</v>
      </c>
      <c r="M139" s="271">
        <f t="shared" si="13"/>
        <v>0</v>
      </c>
      <c r="N139" s="271">
        <f t="shared" si="13"/>
        <v>0</v>
      </c>
      <c r="O139" s="271">
        <f t="shared" si="13"/>
        <v>0</v>
      </c>
      <c r="P139" s="271">
        <f t="shared" si="13"/>
        <v>0</v>
      </c>
      <c r="Q139" s="271">
        <f t="shared" si="13"/>
        <v>0</v>
      </c>
      <c r="R139" s="271">
        <f t="shared" si="13"/>
        <v>0</v>
      </c>
      <c r="S139" s="271">
        <f t="shared" si="13"/>
        <v>0</v>
      </c>
      <c r="T139" s="271">
        <f t="shared" si="13"/>
        <v>0</v>
      </c>
      <c r="U139" s="271">
        <f t="shared" si="13"/>
        <v>0</v>
      </c>
      <c r="V139" s="271">
        <f t="shared" si="13"/>
        <v>0</v>
      </c>
      <c r="W139" s="271">
        <f t="shared" si="13"/>
        <v>0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</v>
      </c>
      <c r="C140" s="271">
        <f t="shared" si="14"/>
        <v>0</v>
      </c>
      <c r="D140" s="271">
        <f t="shared" si="14"/>
        <v>0</v>
      </c>
      <c r="E140" s="271">
        <f t="shared" si="14"/>
        <v>0</v>
      </c>
      <c r="F140" s="271">
        <f t="shared" si="14"/>
        <v>0</v>
      </c>
      <c r="G140" s="271">
        <f t="shared" si="14"/>
        <v>0</v>
      </c>
      <c r="H140" s="271">
        <f t="shared" si="14"/>
        <v>0</v>
      </c>
      <c r="I140" s="271">
        <f t="shared" si="14"/>
        <v>0</v>
      </c>
      <c r="J140" s="271">
        <f t="shared" si="14"/>
        <v>0</v>
      </c>
      <c r="K140" s="271">
        <f t="shared" si="14"/>
        <v>0</v>
      </c>
      <c r="L140" s="271">
        <f t="shared" si="14"/>
        <v>0</v>
      </c>
      <c r="M140" s="271">
        <f t="shared" si="14"/>
        <v>0</v>
      </c>
      <c r="N140" s="271">
        <f t="shared" si="14"/>
        <v>0</v>
      </c>
      <c r="O140" s="271">
        <f t="shared" si="14"/>
        <v>0</v>
      </c>
      <c r="P140" s="271">
        <f t="shared" si="14"/>
        <v>0</v>
      </c>
      <c r="Q140" s="271">
        <f t="shared" si="14"/>
        <v>0</v>
      </c>
      <c r="R140" s="271">
        <f t="shared" si="14"/>
        <v>0</v>
      </c>
      <c r="S140" s="271">
        <f t="shared" si="14"/>
        <v>0</v>
      </c>
      <c r="T140" s="271">
        <f t="shared" si="14"/>
        <v>0</v>
      </c>
      <c r="U140" s="271">
        <f t="shared" si="14"/>
        <v>0</v>
      </c>
      <c r="V140" s="271">
        <f t="shared" si="14"/>
        <v>0</v>
      </c>
      <c r="W140" s="271">
        <f t="shared" si="14"/>
        <v>0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0</v>
      </c>
      <c r="C141" s="271">
        <f t="shared" si="15"/>
        <v>0</v>
      </c>
      <c r="D141" s="271">
        <f t="shared" si="15"/>
        <v>0</v>
      </c>
      <c r="E141" s="271">
        <f t="shared" si="15"/>
        <v>0</v>
      </c>
      <c r="F141" s="271">
        <f t="shared" si="15"/>
        <v>0</v>
      </c>
      <c r="G141" s="271">
        <f t="shared" si="15"/>
        <v>0</v>
      </c>
      <c r="H141" s="271">
        <f t="shared" si="15"/>
        <v>0</v>
      </c>
      <c r="I141" s="271">
        <f t="shared" si="15"/>
        <v>0</v>
      </c>
      <c r="J141" s="271">
        <f t="shared" si="15"/>
        <v>0</v>
      </c>
      <c r="K141" s="271">
        <f t="shared" si="15"/>
        <v>0</v>
      </c>
      <c r="L141" s="271">
        <f t="shared" si="15"/>
        <v>0</v>
      </c>
      <c r="M141" s="271">
        <f t="shared" si="15"/>
        <v>0</v>
      </c>
      <c r="N141" s="271">
        <f t="shared" si="15"/>
        <v>0</v>
      </c>
      <c r="O141" s="271">
        <f t="shared" si="15"/>
        <v>0</v>
      </c>
      <c r="P141" s="271">
        <f t="shared" si="15"/>
        <v>0</v>
      </c>
      <c r="Q141" s="271">
        <f t="shared" si="15"/>
        <v>0</v>
      </c>
      <c r="R141" s="271">
        <f t="shared" si="15"/>
        <v>0</v>
      </c>
      <c r="S141" s="271">
        <f t="shared" si="15"/>
        <v>0</v>
      </c>
      <c r="T141" s="271">
        <f t="shared" si="15"/>
        <v>0</v>
      </c>
      <c r="U141" s="271">
        <f t="shared" si="15"/>
        <v>0</v>
      </c>
      <c r="V141" s="271">
        <f t="shared" si="15"/>
        <v>0</v>
      </c>
      <c r="W141" s="271">
        <f t="shared" si="15"/>
        <v>0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0</v>
      </c>
      <c r="C142" s="320">
        <f t="shared" si="16"/>
        <v>0</v>
      </c>
      <c r="D142" s="320">
        <f t="shared" si="16"/>
        <v>0</v>
      </c>
      <c r="E142" s="320">
        <f t="shared" si="16"/>
        <v>0</v>
      </c>
      <c r="F142" s="320">
        <f t="shared" si="16"/>
        <v>0</v>
      </c>
      <c r="G142" s="320">
        <f t="shared" si="16"/>
        <v>0</v>
      </c>
      <c r="H142" s="320">
        <f t="shared" si="16"/>
        <v>0</v>
      </c>
      <c r="I142" s="320">
        <f t="shared" si="16"/>
        <v>0</v>
      </c>
      <c r="J142" s="320">
        <f t="shared" si="16"/>
        <v>0</v>
      </c>
      <c r="K142" s="320">
        <f t="shared" si="16"/>
        <v>0</v>
      </c>
      <c r="L142" s="320">
        <f t="shared" si="16"/>
        <v>0</v>
      </c>
      <c r="M142" s="320">
        <f t="shared" si="16"/>
        <v>0</v>
      </c>
      <c r="N142" s="320">
        <f t="shared" si="16"/>
        <v>0</v>
      </c>
      <c r="O142" s="320">
        <f t="shared" si="16"/>
        <v>0</v>
      </c>
      <c r="P142" s="320">
        <f t="shared" si="16"/>
        <v>0</v>
      </c>
      <c r="Q142" s="320">
        <f t="shared" si="16"/>
        <v>0</v>
      </c>
      <c r="R142" s="320">
        <f t="shared" si="16"/>
        <v>0</v>
      </c>
      <c r="S142" s="320">
        <f t="shared" si="16"/>
        <v>0</v>
      </c>
      <c r="T142" s="320">
        <f t="shared" si="16"/>
        <v>0</v>
      </c>
      <c r="U142" s="320">
        <f t="shared" si="16"/>
        <v>0</v>
      </c>
      <c r="V142" s="320">
        <f t="shared" si="16"/>
        <v>0</v>
      </c>
      <c r="W142" s="320">
        <f t="shared" si="16"/>
        <v>0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0</v>
      </c>
      <c r="C143" s="328">
        <f t="shared" si="17"/>
        <v>0</v>
      </c>
      <c r="D143" s="328">
        <f t="shared" si="17"/>
        <v>0</v>
      </c>
      <c r="E143" s="328">
        <f t="shared" si="17"/>
        <v>0</v>
      </c>
      <c r="F143" s="328">
        <f t="shared" si="17"/>
        <v>0</v>
      </c>
      <c r="G143" s="328">
        <f t="shared" si="17"/>
        <v>0</v>
      </c>
      <c r="H143" s="328">
        <f t="shared" si="17"/>
        <v>0</v>
      </c>
      <c r="I143" s="328">
        <f t="shared" si="17"/>
        <v>0</v>
      </c>
      <c r="J143" s="328">
        <f t="shared" si="17"/>
        <v>0</v>
      </c>
      <c r="K143" s="328">
        <f t="shared" si="17"/>
        <v>0</v>
      </c>
      <c r="L143" s="328">
        <f t="shared" si="17"/>
        <v>0</v>
      </c>
      <c r="M143" s="328">
        <f t="shared" si="17"/>
        <v>0</v>
      </c>
      <c r="N143" s="328">
        <f t="shared" si="17"/>
        <v>0</v>
      </c>
      <c r="O143" s="328">
        <f t="shared" si="17"/>
        <v>0</v>
      </c>
      <c r="P143" s="328">
        <f t="shared" si="17"/>
        <v>0</v>
      </c>
      <c r="Q143" s="328">
        <f t="shared" si="17"/>
        <v>0</v>
      </c>
      <c r="R143" s="328">
        <f t="shared" si="17"/>
        <v>0</v>
      </c>
      <c r="S143" s="328">
        <f t="shared" si="17"/>
        <v>0</v>
      </c>
      <c r="T143" s="328">
        <f t="shared" si="17"/>
        <v>0</v>
      </c>
      <c r="U143" s="328">
        <f t="shared" si="17"/>
        <v>0</v>
      </c>
      <c r="V143" s="328">
        <f t="shared" si="17"/>
        <v>0</v>
      </c>
      <c r="W143" s="328">
        <f t="shared" si="17"/>
        <v>0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</v>
      </c>
      <c r="C146" s="234">
        <f t="shared" si="18"/>
        <v>0</v>
      </c>
      <c r="D146" s="234">
        <f t="shared" si="18"/>
        <v>0</v>
      </c>
      <c r="E146" s="234">
        <f t="shared" si="18"/>
        <v>0</v>
      </c>
      <c r="F146" s="234">
        <f t="shared" si="18"/>
        <v>0</v>
      </c>
      <c r="G146" s="234">
        <f t="shared" si="18"/>
        <v>0</v>
      </c>
      <c r="H146" s="234">
        <f t="shared" si="18"/>
        <v>0</v>
      </c>
      <c r="I146" s="234">
        <f t="shared" si="18"/>
        <v>0</v>
      </c>
      <c r="J146" s="234">
        <f t="shared" si="18"/>
        <v>0</v>
      </c>
      <c r="K146" s="234">
        <f t="shared" si="18"/>
        <v>0</v>
      </c>
      <c r="L146" s="234">
        <f t="shared" si="18"/>
        <v>0</v>
      </c>
      <c r="M146" s="234">
        <f t="shared" si="18"/>
        <v>0</v>
      </c>
      <c r="N146" s="234">
        <f t="shared" si="18"/>
        <v>0</v>
      </c>
      <c r="O146" s="234">
        <f t="shared" si="18"/>
        <v>0</v>
      </c>
      <c r="P146" s="234">
        <f t="shared" si="18"/>
        <v>0</v>
      </c>
      <c r="Q146" s="234">
        <f t="shared" si="18"/>
        <v>0</v>
      </c>
      <c r="R146" s="234">
        <f t="shared" si="18"/>
        <v>0</v>
      </c>
      <c r="S146" s="234">
        <f t="shared" si="18"/>
        <v>0</v>
      </c>
      <c r="T146" s="234">
        <f t="shared" si="18"/>
        <v>0</v>
      </c>
      <c r="U146" s="234">
        <f t="shared" si="18"/>
        <v>0</v>
      </c>
      <c r="V146" s="234">
        <f t="shared" si="18"/>
        <v>0</v>
      </c>
      <c r="W146" s="234">
        <f t="shared" si="18"/>
        <v>0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0</v>
      </c>
      <c r="C147" s="268">
        <f t="shared" si="19"/>
        <v>0</v>
      </c>
      <c r="D147" s="268">
        <f t="shared" si="19"/>
        <v>0</v>
      </c>
      <c r="E147" s="268">
        <f t="shared" si="19"/>
        <v>0</v>
      </c>
      <c r="F147" s="268">
        <f t="shared" si="19"/>
        <v>0</v>
      </c>
      <c r="G147" s="268">
        <f t="shared" si="19"/>
        <v>0</v>
      </c>
      <c r="H147" s="268">
        <f t="shared" si="19"/>
        <v>0</v>
      </c>
      <c r="I147" s="268">
        <f t="shared" si="19"/>
        <v>0</v>
      </c>
      <c r="J147" s="268">
        <f t="shared" si="19"/>
        <v>0</v>
      </c>
      <c r="K147" s="268">
        <f t="shared" si="19"/>
        <v>0</v>
      </c>
      <c r="L147" s="268">
        <f t="shared" si="19"/>
        <v>0</v>
      </c>
      <c r="M147" s="268">
        <f t="shared" si="19"/>
        <v>0</v>
      </c>
      <c r="N147" s="268">
        <f t="shared" si="19"/>
        <v>0</v>
      </c>
      <c r="O147" s="268">
        <f t="shared" si="19"/>
        <v>0</v>
      </c>
      <c r="P147" s="268">
        <f t="shared" si="19"/>
        <v>0</v>
      </c>
      <c r="Q147" s="268">
        <f t="shared" si="19"/>
        <v>0</v>
      </c>
      <c r="R147" s="268">
        <f t="shared" si="19"/>
        <v>0</v>
      </c>
      <c r="S147" s="268">
        <f t="shared" si="19"/>
        <v>0</v>
      </c>
      <c r="T147" s="268">
        <f t="shared" si="19"/>
        <v>0</v>
      </c>
      <c r="U147" s="268">
        <f t="shared" si="19"/>
        <v>0</v>
      </c>
      <c r="V147" s="268">
        <f t="shared" si="19"/>
        <v>0</v>
      </c>
      <c r="W147" s="268">
        <f t="shared" si="19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0</v>
      </c>
      <c r="C148" s="269">
        <f t="shared" si="20"/>
        <v>0</v>
      </c>
      <c r="D148" s="269">
        <f t="shared" si="20"/>
        <v>0</v>
      </c>
      <c r="E148" s="269">
        <f t="shared" si="20"/>
        <v>0</v>
      </c>
      <c r="F148" s="269">
        <f t="shared" si="20"/>
        <v>0</v>
      </c>
      <c r="G148" s="269">
        <f t="shared" si="20"/>
        <v>0</v>
      </c>
      <c r="H148" s="269">
        <f t="shared" si="20"/>
        <v>0</v>
      </c>
      <c r="I148" s="269">
        <f t="shared" si="20"/>
        <v>0</v>
      </c>
      <c r="J148" s="269">
        <f t="shared" si="20"/>
        <v>0</v>
      </c>
      <c r="K148" s="269">
        <f t="shared" si="20"/>
        <v>0</v>
      </c>
      <c r="L148" s="269">
        <f t="shared" si="20"/>
        <v>0</v>
      </c>
      <c r="M148" s="269">
        <f t="shared" si="20"/>
        <v>0</v>
      </c>
      <c r="N148" s="269">
        <f t="shared" si="20"/>
        <v>0</v>
      </c>
      <c r="O148" s="269">
        <f t="shared" si="20"/>
        <v>0</v>
      </c>
      <c r="P148" s="269">
        <f t="shared" si="20"/>
        <v>0</v>
      </c>
      <c r="Q148" s="269">
        <f t="shared" si="20"/>
        <v>0</v>
      </c>
      <c r="R148" s="269">
        <f t="shared" si="20"/>
        <v>0</v>
      </c>
      <c r="S148" s="269">
        <f t="shared" si="20"/>
        <v>0</v>
      </c>
      <c r="T148" s="269">
        <f t="shared" si="20"/>
        <v>0</v>
      </c>
      <c r="U148" s="269">
        <f t="shared" si="20"/>
        <v>0</v>
      </c>
      <c r="V148" s="269">
        <f t="shared" si="20"/>
        <v>0</v>
      </c>
      <c r="W148" s="269">
        <f t="shared" si="20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0</v>
      </c>
      <c r="C149" s="269">
        <f t="shared" si="21"/>
        <v>0</v>
      </c>
      <c r="D149" s="269">
        <f t="shared" si="21"/>
        <v>0</v>
      </c>
      <c r="E149" s="269">
        <f t="shared" si="21"/>
        <v>0</v>
      </c>
      <c r="F149" s="269">
        <f t="shared" si="21"/>
        <v>0</v>
      </c>
      <c r="G149" s="269">
        <f t="shared" si="21"/>
        <v>0</v>
      </c>
      <c r="H149" s="269">
        <f t="shared" si="21"/>
        <v>0</v>
      </c>
      <c r="I149" s="269">
        <f t="shared" si="21"/>
        <v>0</v>
      </c>
      <c r="J149" s="269">
        <f t="shared" si="21"/>
        <v>0</v>
      </c>
      <c r="K149" s="269">
        <f t="shared" si="21"/>
        <v>0</v>
      </c>
      <c r="L149" s="269">
        <f t="shared" si="21"/>
        <v>0</v>
      </c>
      <c r="M149" s="269">
        <f t="shared" si="21"/>
        <v>0</v>
      </c>
      <c r="N149" s="269">
        <f t="shared" si="21"/>
        <v>0</v>
      </c>
      <c r="O149" s="269">
        <f t="shared" si="21"/>
        <v>0</v>
      </c>
      <c r="P149" s="269">
        <f t="shared" si="21"/>
        <v>0</v>
      </c>
      <c r="Q149" s="269">
        <f t="shared" si="21"/>
        <v>0</v>
      </c>
      <c r="R149" s="269">
        <f t="shared" si="21"/>
        <v>0</v>
      </c>
      <c r="S149" s="269">
        <f t="shared" si="21"/>
        <v>0</v>
      </c>
      <c r="T149" s="269">
        <f t="shared" si="21"/>
        <v>0</v>
      </c>
      <c r="U149" s="269">
        <f t="shared" si="21"/>
        <v>0</v>
      </c>
      <c r="V149" s="269">
        <f t="shared" si="21"/>
        <v>0</v>
      </c>
      <c r="W149" s="269">
        <f t="shared" si="21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0</v>
      </c>
      <c r="C150" s="269">
        <f t="shared" si="22"/>
        <v>0</v>
      </c>
      <c r="D150" s="269">
        <f t="shared" si="22"/>
        <v>0</v>
      </c>
      <c r="E150" s="269">
        <f t="shared" si="22"/>
        <v>0</v>
      </c>
      <c r="F150" s="269">
        <f t="shared" si="22"/>
        <v>0</v>
      </c>
      <c r="G150" s="269">
        <f t="shared" si="22"/>
        <v>0</v>
      </c>
      <c r="H150" s="269">
        <f t="shared" si="22"/>
        <v>0</v>
      </c>
      <c r="I150" s="269">
        <f t="shared" si="22"/>
        <v>0</v>
      </c>
      <c r="J150" s="269">
        <f t="shared" si="22"/>
        <v>0</v>
      </c>
      <c r="K150" s="269">
        <f t="shared" si="22"/>
        <v>0</v>
      </c>
      <c r="L150" s="269">
        <f t="shared" si="22"/>
        <v>0</v>
      </c>
      <c r="M150" s="269">
        <f t="shared" si="22"/>
        <v>0</v>
      </c>
      <c r="N150" s="269">
        <f t="shared" si="22"/>
        <v>0</v>
      </c>
      <c r="O150" s="269">
        <f t="shared" si="22"/>
        <v>0</v>
      </c>
      <c r="P150" s="269">
        <f t="shared" si="22"/>
        <v>0</v>
      </c>
      <c r="Q150" s="269">
        <f t="shared" si="22"/>
        <v>0</v>
      </c>
      <c r="R150" s="269">
        <f t="shared" si="22"/>
        <v>0</v>
      </c>
      <c r="S150" s="269">
        <f t="shared" si="22"/>
        <v>0</v>
      </c>
      <c r="T150" s="269">
        <f t="shared" si="22"/>
        <v>0</v>
      </c>
      <c r="U150" s="269">
        <f t="shared" si="22"/>
        <v>0</v>
      </c>
      <c r="V150" s="269">
        <f t="shared" si="22"/>
        <v>0</v>
      </c>
      <c r="W150" s="269">
        <f t="shared" si="22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0</v>
      </c>
      <c r="C151" s="270">
        <f t="shared" si="23"/>
        <v>0</v>
      </c>
      <c r="D151" s="270">
        <f t="shared" si="23"/>
        <v>0</v>
      </c>
      <c r="E151" s="270">
        <f t="shared" si="23"/>
        <v>0</v>
      </c>
      <c r="F151" s="270">
        <f t="shared" si="23"/>
        <v>0</v>
      </c>
      <c r="G151" s="270">
        <f t="shared" si="23"/>
        <v>0</v>
      </c>
      <c r="H151" s="270">
        <f t="shared" si="23"/>
        <v>0</v>
      </c>
      <c r="I151" s="270">
        <f t="shared" si="23"/>
        <v>0</v>
      </c>
      <c r="J151" s="270">
        <f t="shared" si="23"/>
        <v>0</v>
      </c>
      <c r="K151" s="270">
        <f t="shared" si="23"/>
        <v>0</v>
      </c>
      <c r="L151" s="270">
        <f t="shared" si="23"/>
        <v>0</v>
      </c>
      <c r="M151" s="270">
        <f t="shared" si="23"/>
        <v>0</v>
      </c>
      <c r="N151" s="270">
        <f t="shared" si="23"/>
        <v>0</v>
      </c>
      <c r="O151" s="270">
        <f t="shared" si="23"/>
        <v>0</v>
      </c>
      <c r="P151" s="270">
        <f t="shared" si="23"/>
        <v>0</v>
      </c>
      <c r="Q151" s="270">
        <f t="shared" si="23"/>
        <v>0</v>
      </c>
      <c r="R151" s="270">
        <f t="shared" si="23"/>
        <v>0</v>
      </c>
      <c r="S151" s="270">
        <f t="shared" si="23"/>
        <v>0</v>
      </c>
      <c r="T151" s="270">
        <f t="shared" si="23"/>
        <v>0</v>
      </c>
      <c r="U151" s="270">
        <f t="shared" si="23"/>
        <v>0</v>
      </c>
      <c r="V151" s="270">
        <f t="shared" si="23"/>
        <v>0</v>
      </c>
      <c r="W151" s="270">
        <f t="shared" si="23"/>
        <v>0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0</v>
      </c>
      <c r="C152" s="271">
        <f t="shared" si="24"/>
        <v>0</v>
      </c>
      <c r="D152" s="271">
        <f t="shared" si="24"/>
        <v>0</v>
      </c>
      <c r="E152" s="271">
        <f t="shared" si="24"/>
        <v>0</v>
      </c>
      <c r="F152" s="271">
        <f t="shared" si="24"/>
        <v>0</v>
      </c>
      <c r="G152" s="271">
        <f t="shared" si="24"/>
        <v>0</v>
      </c>
      <c r="H152" s="271">
        <f t="shared" si="24"/>
        <v>0</v>
      </c>
      <c r="I152" s="271">
        <f t="shared" si="24"/>
        <v>0</v>
      </c>
      <c r="J152" s="271">
        <f t="shared" si="24"/>
        <v>0</v>
      </c>
      <c r="K152" s="271">
        <f t="shared" si="24"/>
        <v>0</v>
      </c>
      <c r="L152" s="271">
        <f t="shared" si="24"/>
        <v>0</v>
      </c>
      <c r="M152" s="271">
        <f t="shared" si="24"/>
        <v>0</v>
      </c>
      <c r="N152" s="271">
        <f t="shared" si="24"/>
        <v>0</v>
      </c>
      <c r="O152" s="271">
        <f t="shared" si="24"/>
        <v>0</v>
      </c>
      <c r="P152" s="271">
        <f t="shared" si="24"/>
        <v>0</v>
      </c>
      <c r="Q152" s="271">
        <f t="shared" si="24"/>
        <v>0</v>
      </c>
      <c r="R152" s="271">
        <f t="shared" si="24"/>
        <v>0</v>
      </c>
      <c r="S152" s="271">
        <f t="shared" si="24"/>
        <v>0</v>
      </c>
      <c r="T152" s="271">
        <f t="shared" si="24"/>
        <v>0</v>
      </c>
      <c r="U152" s="271">
        <f t="shared" si="24"/>
        <v>0</v>
      </c>
      <c r="V152" s="271">
        <f t="shared" si="24"/>
        <v>0</v>
      </c>
      <c r="W152" s="271">
        <f t="shared" si="24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</v>
      </c>
      <c r="C153" s="271">
        <f t="shared" si="25"/>
        <v>0</v>
      </c>
      <c r="D153" s="271">
        <f t="shared" si="25"/>
        <v>0</v>
      </c>
      <c r="E153" s="271">
        <f t="shared" si="25"/>
        <v>0</v>
      </c>
      <c r="F153" s="271">
        <f t="shared" si="25"/>
        <v>0</v>
      </c>
      <c r="G153" s="271">
        <f t="shared" si="25"/>
        <v>0</v>
      </c>
      <c r="H153" s="271">
        <f t="shared" si="25"/>
        <v>0</v>
      </c>
      <c r="I153" s="271">
        <f t="shared" si="25"/>
        <v>0</v>
      </c>
      <c r="J153" s="271">
        <f t="shared" si="25"/>
        <v>0</v>
      </c>
      <c r="K153" s="271">
        <f t="shared" si="25"/>
        <v>0</v>
      </c>
      <c r="L153" s="271">
        <f t="shared" si="25"/>
        <v>0</v>
      </c>
      <c r="M153" s="271">
        <f t="shared" si="25"/>
        <v>0</v>
      </c>
      <c r="N153" s="271">
        <f t="shared" si="25"/>
        <v>0</v>
      </c>
      <c r="O153" s="271">
        <f t="shared" si="25"/>
        <v>0</v>
      </c>
      <c r="P153" s="271">
        <f t="shared" si="25"/>
        <v>0</v>
      </c>
      <c r="Q153" s="271">
        <f t="shared" si="25"/>
        <v>0</v>
      </c>
      <c r="R153" s="271">
        <f t="shared" si="25"/>
        <v>0</v>
      </c>
      <c r="S153" s="271">
        <f t="shared" si="25"/>
        <v>0</v>
      </c>
      <c r="T153" s="271">
        <f t="shared" si="25"/>
        <v>0</v>
      </c>
      <c r="U153" s="271">
        <f t="shared" si="25"/>
        <v>0</v>
      </c>
      <c r="V153" s="271">
        <f t="shared" si="25"/>
        <v>0</v>
      </c>
      <c r="W153" s="271">
        <f t="shared" si="25"/>
        <v>0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</v>
      </c>
      <c r="C154" s="320">
        <f t="shared" si="26"/>
        <v>0</v>
      </c>
      <c r="D154" s="320">
        <f t="shared" si="26"/>
        <v>0</v>
      </c>
      <c r="E154" s="320">
        <f t="shared" si="26"/>
        <v>0</v>
      </c>
      <c r="F154" s="320">
        <f t="shared" si="26"/>
        <v>0</v>
      </c>
      <c r="G154" s="320">
        <f t="shared" si="26"/>
        <v>0</v>
      </c>
      <c r="H154" s="320">
        <f t="shared" si="26"/>
        <v>0</v>
      </c>
      <c r="I154" s="320">
        <f t="shared" si="26"/>
        <v>0</v>
      </c>
      <c r="J154" s="320">
        <f t="shared" si="26"/>
        <v>0</v>
      </c>
      <c r="K154" s="320">
        <f t="shared" si="26"/>
        <v>0</v>
      </c>
      <c r="L154" s="320">
        <f t="shared" si="26"/>
        <v>0</v>
      </c>
      <c r="M154" s="320">
        <f t="shared" si="26"/>
        <v>0</v>
      </c>
      <c r="N154" s="320">
        <f t="shared" si="26"/>
        <v>0</v>
      </c>
      <c r="O154" s="320">
        <f t="shared" si="26"/>
        <v>0</v>
      </c>
      <c r="P154" s="320">
        <f t="shared" si="26"/>
        <v>0</v>
      </c>
      <c r="Q154" s="320">
        <f t="shared" si="26"/>
        <v>0</v>
      </c>
      <c r="R154" s="320">
        <f t="shared" si="26"/>
        <v>0</v>
      </c>
      <c r="S154" s="320">
        <f t="shared" si="26"/>
        <v>0</v>
      </c>
      <c r="T154" s="320">
        <f t="shared" si="26"/>
        <v>0</v>
      </c>
      <c r="U154" s="320">
        <f t="shared" si="26"/>
        <v>0</v>
      </c>
      <c r="V154" s="320">
        <f t="shared" si="26"/>
        <v>0</v>
      </c>
      <c r="W154" s="320">
        <f t="shared" si="26"/>
        <v>0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0</v>
      </c>
      <c r="C155" s="320">
        <f t="shared" si="27"/>
        <v>0</v>
      </c>
      <c r="D155" s="320">
        <f t="shared" si="27"/>
        <v>0</v>
      </c>
      <c r="E155" s="320">
        <f t="shared" si="27"/>
        <v>0</v>
      </c>
      <c r="F155" s="320">
        <f t="shared" si="27"/>
        <v>0</v>
      </c>
      <c r="G155" s="320">
        <f t="shared" si="27"/>
        <v>0</v>
      </c>
      <c r="H155" s="320">
        <f t="shared" si="27"/>
        <v>0</v>
      </c>
      <c r="I155" s="320">
        <f t="shared" si="27"/>
        <v>0</v>
      </c>
      <c r="J155" s="320">
        <f t="shared" si="27"/>
        <v>0</v>
      </c>
      <c r="K155" s="320">
        <f t="shared" si="27"/>
        <v>0</v>
      </c>
      <c r="L155" s="320">
        <f t="shared" si="27"/>
        <v>0</v>
      </c>
      <c r="M155" s="320">
        <f t="shared" si="27"/>
        <v>0</v>
      </c>
      <c r="N155" s="320">
        <f t="shared" si="27"/>
        <v>0</v>
      </c>
      <c r="O155" s="320">
        <f t="shared" si="27"/>
        <v>0</v>
      </c>
      <c r="P155" s="320">
        <f t="shared" si="27"/>
        <v>0</v>
      </c>
      <c r="Q155" s="320">
        <f t="shared" si="27"/>
        <v>0</v>
      </c>
      <c r="R155" s="320">
        <f t="shared" si="27"/>
        <v>0</v>
      </c>
      <c r="S155" s="320">
        <f t="shared" si="27"/>
        <v>0</v>
      </c>
      <c r="T155" s="320">
        <f t="shared" si="27"/>
        <v>0</v>
      </c>
      <c r="U155" s="320">
        <f t="shared" si="27"/>
        <v>0</v>
      </c>
      <c r="V155" s="320">
        <f t="shared" si="27"/>
        <v>0</v>
      </c>
      <c r="W155" s="320">
        <f t="shared" si="27"/>
        <v>0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</v>
      </c>
      <c r="C157" s="271">
        <f t="shared" si="29"/>
        <v>0</v>
      </c>
      <c r="D157" s="271">
        <f t="shared" si="29"/>
        <v>0</v>
      </c>
      <c r="E157" s="271">
        <f t="shared" si="29"/>
        <v>0</v>
      </c>
      <c r="F157" s="271">
        <f t="shared" si="29"/>
        <v>0</v>
      </c>
      <c r="G157" s="271">
        <f t="shared" si="29"/>
        <v>0</v>
      </c>
      <c r="H157" s="271">
        <f t="shared" si="29"/>
        <v>0</v>
      </c>
      <c r="I157" s="271">
        <f t="shared" si="29"/>
        <v>0</v>
      </c>
      <c r="J157" s="271">
        <f t="shared" si="29"/>
        <v>0</v>
      </c>
      <c r="K157" s="271">
        <f t="shared" si="29"/>
        <v>0</v>
      </c>
      <c r="L157" s="271">
        <f t="shared" si="29"/>
        <v>0</v>
      </c>
      <c r="M157" s="271">
        <f t="shared" si="29"/>
        <v>0</v>
      </c>
      <c r="N157" s="271">
        <f t="shared" si="29"/>
        <v>0</v>
      </c>
      <c r="O157" s="271">
        <f t="shared" si="29"/>
        <v>0</v>
      </c>
      <c r="P157" s="271">
        <f t="shared" si="29"/>
        <v>0</v>
      </c>
      <c r="Q157" s="271">
        <f t="shared" si="29"/>
        <v>0</v>
      </c>
      <c r="R157" s="271">
        <f t="shared" si="29"/>
        <v>0</v>
      </c>
      <c r="S157" s="271">
        <f t="shared" si="29"/>
        <v>0</v>
      </c>
      <c r="T157" s="271">
        <f t="shared" si="29"/>
        <v>0</v>
      </c>
      <c r="U157" s="271">
        <f t="shared" si="29"/>
        <v>0</v>
      </c>
      <c r="V157" s="271">
        <f t="shared" si="29"/>
        <v>0</v>
      </c>
      <c r="W157" s="271">
        <f t="shared" si="29"/>
        <v>0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</v>
      </c>
      <c r="C158" s="320">
        <f t="shared" si="30"/>
        <v>0</v>
      </c>
      <c r="D158" s="320">
        <f t="shared" si="30"/>
        <v>0</v>
      </c>
      <c r="E158" s="320">
        <f t="shared" si="30"/>
        <v>0</v>
      </c>
      <c r="F158" s="320">
        <f t="shared" si="30"/>
        <v>0</v>
      </c>
      <c r="G158" s="320">
        <f t="shared" si="30"/>
        <v>0</v>
      </c>
      <c r="H158" s="320">
        <f t="shared" si="30"/>
        <v>0</v>
      </c>
      <c r="I158" s="320">
        <f t="shared" si="30"/>
        <v>0</v>
      </c>
      <c r="J158" s="320">
        <f t="shared" si="30"/>
        <v>0</v>
      </c>
      <c r="K158" s="320">
        <f t="shared" si="30"/>
        <v>0</v>
      </c>
      <c r="L158" s="320">
        <f t="shared" si="30"/>
        <v>0</v>
      </c>
      <c r="M158" s="320">
        <f t="shared" si="30"/>
        <v>0</v>
      </c>
      <c r="N158" s="320">
        <f t="shared" si="30"/>
        <v>0</v>
      </c>
      <c r="O158" s="320">
        <f t="shared" si="30"/>
        <v>0</v>
      </c>
      <c r="P158" s="320">
        <f t="shared" si="30"/>
        <v>0</v>
      </c>
      <c r="Q158" s="320">
        <f t="shared" si="30"/>
        <v>0</v>
      </c>
      <c r="R158" s="320">
        <f t="shared" si="30"/>
        <v>0</v>
      </c>
      <c r="S158" s="320">
        <f t="shared" si="30"/>
        <v>0</v>
      </c>
      <c r="T158" s="320">
        <f t="shared" si="30"/>
        <v>0</v>
      </c>
      <c r="U158" s="320">
        <f t="shared" si="30"/>
        <v>0</v>
      </c>
      <c r="V158" s="320">
        <f t="shared" si="30"/>
        <v>0</v>
      </c>
      <c r="W158" s="320">
        <f t="shared" si="30"/>
        <v>0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0</v>
      </c>
      <c r="C159" s="320">
        <f t="shared" si="31"/>
        <v>0</v>
      </c>
      <c r="D159" s="320">
        <f t="shared" si="31"/>
        <v>0</v>
      </c>
      <c r="E159" s="320">
        <f t="shared" si="31"/>
        <v>0</v>
      </c>
      <c r="F159" s="320">
        <f t="shared" si="31"/>
        <v>0</v>
      </c>
      <c r="G159" s="320">
        <f t="shared" si="31"/>
        <v>0</v>
      </c>
      <c r="H159" s="320">
        <f t="shared" si="31"/>
        <v>0</v>
      </c>
      <c r="I159" s="320">
        <f t="shared" si="31"/>
        <v>0</v>
      </c>
      <c r="J159" s="320">
        <f t="shared" si="31"/>
        <v>0</v>
      </c>
      <c r="K159" s="320">
        <f t="shared" si="31"/>
        <v>0</v>
      </c>
      <c r="L159" s="320">
        <f t="shared" si="31"/>
        <v>0</v>
      </c>
      <c r="M159" s="320">
        <f t="shared" si="31"/>
        <v>0</v>
      </c>
      <c r="N159" s="320">
        <f t="shared" si="31"/>
        <v>0</v>
      </c>
      <c r="O159" s="320">
        <f t="shared" si="31"/>
        <v>0</v>
      </c>
      <c r="P159" s="320">
        <f t="shared" si="31"/>
        <v>0</v>
      </c>
      <c r="Q159" s="320">
        <f t="shared" si="31"/>
        <v>0</v>
      </c>
      <c r="R159" s="320">
        <f t="shared" si="31"/>
        <v>0</v>
      </c>
      <c r="S159" s="320">
        <f t="shared" si="31"/>
        <v>0</v>
      </c>
      <c r="T159" s="320">
        <f t="shared" si="31"/>
        <v>0</v>
      </c>
      <c r="U159" s="320">
        <f t="shared" si="31"/>
        <v>0</v>
      </c>
      <c r="V159" s="320">
        <f t="shared" si="31"/>
        <v>0</v>
      </c>
      <c r="W159" s="320">
        <f t="shared" si="31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</v>
      </c>
      <c r="C160" s="271">
        <f t="shared" si="32"/>
        <v>0</v>
      </c>
      <c r="D160" s="271">
        <f t="shared" si="32"/>
        <v>0</v>
      </c>
      <c r="E160" s="271">
        <f t="shared" si="32"/>
        <v>0</v>
      </c>
      <c r="F160" s="271">
        <f t="shared" si="32"/>
        <v>0</v>
      </c>
      <c r="G160" s="271">
        <f t="shared" si="32"/>
        <v>0</v>
      </c>
      <c r="H160" s="271">
        <f t="shared" si="32"/>
        <v>0</v>
      </c>
      <c r="I160" s="271">
        <f t="shared" si="32"/>
        <v>0</v>
      </c>
      <c r="J160" s="271">
        <f t="shared" si="32"/>
        <v>0</v>
      </c>
      <c r="K160" s="271">
        <f t="shared" si="32"/>
        <v>0</v>
      </c>
      <c r="L160" s="271">
        <f t="shared" si="32"/>
        <v>0</v>
      </c>
      <c r="M160" s="271">
        <f t="shared" si="32"/>
        <v>0</v>
      </c>
      <c r="N160" s="271">
        <f t="shared" si="32"/>
        <v>0</v>
      </c>
      <c r="O160" s="271">
        <f t="shared" si="32"/>
        <v>0</v>
      </c>
      <c r="P160" s="271">
        <f t="shared" si="32"/>
        <v>0</v>
      </c>
      <c r="Q160" s="271">
        <f t="shared" si="32"/>
        <v>0</v>
      </c>
      <c r="R160" s="271">
        <f t="shared" si="32"/>
        <v>0</v>
      </c>
      <c r="S160" s="271">
        <f t="shared" si="32"/>
        <v>0</v>
      </c>
      <c r="T160" s="271">
        <f t="shared" si="32"/>
        <v>0</v>
      </c>
      <c r="U160" s="271">
        <f t="shared" si="32"/>
        <v>0</v>
      </c>
      <c r="V160" s="271">
        <f t="shared" si="32"/>
        <v>0</v>
      </c>
      <c r="W160" s="271">
        <f t="shared" si="32"/>
        <v>0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0</v>
      </c>
      <c r="C161" s="320">
        <f t="shared" si="33"/>
        <v>0</v>
      </c>
      <c r="D161" s="320">
        <f t="shared" si="33"/>
        <v>0</v>
      </c>
      <c r="E161" s="320">
        <f t="shared" si="33"/>
        <v>0</v>
      </c>
      <c r="F161" s="320">
        <f t="shared" si="33"/>
        <v>0</v>
      </c>
      <c r="G161" s="320">
        <f t="shared" si="33"/>
        <v>0</v>
      </c>
      <c r="H161" s="320">
        <f t="shared" si="33"/>
        <v>0</v>
      </c>
      <c r="I161" s="320">
        <f t="shared" si="33"/>
        <v>0</v>
      </c>
      <c r="J161" s="320">
        <f t="shared" si="33"/>
        <v>0</v>
      </c>
      <c r="K161" s="320">
        <f t="shared" si="33"/>
        <v>0</v>
      </c>
      <c r="L161" s="320">
        <f t="shared" si="33"/>
        <v>0</v>
      </c>
      <c r="M161" s="320">
        <f t="shared" si="33"/>
        <v>0</v>
      </c>
      <c r="N161" s="320">
        <f t="shared" si="33"/>
        <v>0</v>
      </c>
      <c r="O161" s="320">
        <f t="shared" si="33"/>
        <v>0</v>
      </c>
      <c r="P161" s="320">
        <f t="shared" si="33"/>
        <v>0</v>
      </c>
      <c r="Q161" s="320">
        <f t="shared" si="33"/>
        <v>0</v>
      </c>
      <c r="R161" s="320">
        <f t="shared" si="33"/>
        <v>0</v>
      </c>
      <c r="S161" s="320">
        <f t="shared" si="33"/>
        <v>0</v>
      </c>
      <c r="T161" s="320">
        <f t="shared" si="33"/>
        <v>0</v>
      </c>
      <c r="U161" s="320">
        <f t="shared" si="33"/>
        <v>0</v>
      </c>
      <c r="V161" s="320">
        <f t="shared" si="33"/>
        <v>0</v>
      </c>
      <c r="W161" s="320">
        <f t="shared" si="33"/>
        <v>0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0</v>
      </c>
      <c r="C162" s="328">
        <f t="shared" si="34"/>
        <v>0</v>
      </c>
      <c r="D162" s="328">
        <f t="shared" si="34"/>
        <v>0</v>
      </c>
      <c r="E162" s="328">
        <f t="shared" si="34"/>
        <v>0</v>
      </c>
      <c r="F162" s="328">
        <f t="shared" si="34"/>
        <v>0</v>
      </c>
      <c r="G162" s="328">
        <f t="shared" si="34"/>
        <v>0</v>
      </c>
      <c r="H162" s="328">
        <f t="shared" si="34"/>
        <v>0</v>
      </c>
      <c r="I162" s="328">
        <f t="shared" si="34"/>
        <v>0</v>
      </c>
      <c r="J162" s="328">
        <f t="shared" si="34"/>
        <v>0</v>
      </c>
      <c r="K162" s="328">
        <f t="shared" si="34"/>
        <v>0</v>
      </c>
      <c r="L162" s="328">
        <f t="shared" si="34"/>
        <v>0</v>
      </c>
      <c r="M162" s="328">
        <f t="shared" si="34"/>
        <v>0</v>
      </c>
      <c r="N162" s="328">
        <f t="shared" si="34"/>
        <v>0</v>
      </c>
      <c r="O162" s="328">
        <f t="shared" si="34"/>
        <v>0</v>
      </c>
      <c r="P162" s="328">
        <f t="shared" si="34"/>
        <v>0</v>
      </c>
      <c r="Q162" s="328">
        <f t="shared" si="34"/>
        <v>0</v>
      </c>
      <c r="R162" s="328">
        <f t="shared" si="34"/>
        <v>0</v>
      </c>
      <c r="S162" s="328">
        <f t="shared" si="34"/>
        <v>0</v>
      </c>
      <c r="T162" s="328">
        <f t="shared" si="34"/>
        <v>0</v>
      </c>
      <c r="U162" s="328">
        <f t="shared" si="34"/>
        <v>0</v>
      </c>
      <c r="V162" s="328">
        <f t="shared" si="34"/>
        <v>0</v>
      </c>
      <c r="W162" s="328">
        <f t="shared" si="34"/>
        <v>0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</v>
      </c>
      <c r="C165" s="234">
        <f t="shared" si="35"/>
        <v>0</v>
      </c>
      <c r="D165" s="234">
        <f t="shared" si="35"/>
        <v>0</v>
      </c>
      <c r="E165" s="234">
        <f t="shared" si="35"/>
        <v>0</v>
      </c>
      <c r="F165" s="234">
        <f t="shared" si="35"/>
        <v>0</v>
      </c>
      <c r="G165" s="234">
        <f t="shared" si="35"/>
        <v>0</v>
      </c>
      <c r="H165" s="234">
        <f t="shared" si="35"/>
        <v>0</v>
      </c>
      <c r="I165" s="234">
        <f t="shared" si="35"/>
        <v>0</v>
      </c>
      <c r="J165" s="234">
        <f t="shared" si="35"/>
        <v>0</v>
      </c>
      <c r="K165" s="234">
        <f t="shared" si="35"/>
        <v>0</v>
      </c>
      <c r="L165" s="234">
        <f t="shared" si="35"/>
        <v>0</v>
      </c>
      <c r="M165" s="234">
        <f t="shared" si="35"/>
        <v>0</v>
      </c>
      <c r="N165" s="234">
        <f t="shared" si="35"/>
        <v>0</v>
      </c>
      <c r="O165" s="234">
        <f t="shared" si="35"/>
        <v>0</v>
      </c>
      <c r="P165" s="234">
        <f t="shared" si="35"/>
        <v>0</v>
      </c>
      <c r="Q165" s="234">
        <f t="shared" si="35"/>
        <v>0</v>
      </c>
      <c r="R165" s="234">
        <f t="shared" si="35"/>
        <v>0</v>
      </c>
      <c r="S165" s="234">
        <f t="shared" si="35"/>
        <v>0</v>
      </c>
      <c r="T165" s="234">
        <f t="shared" si="35"/>
        <v>0</v>
      </c>
      <c r="U165" s="234">
        <f t="shared" si="35"/>
        <v>0</v>
      </c>
      <c r="V165" s="234">
        <f t="shared" si="35"/>
        <v>0</v>
      </c>
      <c r="W165" s="234">
        <f t="shared" si="35"/>
        <v>0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0</v>
      </c>
      <c r="C166" s="268">
        <f t="shared" si="36"/>
        <v>0</v>
      </c>
      <c r="D166" s="268">
        <f t="shared" si="36"/>
        <v>0</v>
      </c>
      <c r="E166" s="268">
        <f t="shared" si="36"/>
        <v>0</v>
      </c>
      <c r="F166" s="268">
        <f t="shared" si="36"/>
        <v>0</v>
      </c>
      <c r="G166" s="268">
        <f t="shared" si="36"/>
        <v>0</v>
      </c>
      <c r="H166" s="268">
        <f t="shared" si="36"/>
        <v>0</v>
      </c>
      <c r="I166" s="268">
        <f t="shared" si="36"/>
        <v>0</v>
      </c>
      <c r="J166" s="268">
        <f t="shared" si="36"/>
        <v>0</v>
      </c>
      <c r="K166" s="268">
        <f t="shared" si="36"/>
        <v>0</v>
      </c>
      <c r="L166" s="268">
        <f t="shared" si="36"/>
        <v>0</v>
      </c>
      <c r="M166" s="268">
        <f t="shared" si="36"/>
        <v>0</v>
      </c>
      <c r="N166" s="268">
        <f t="shared" si="36"/>
        <v>0</v>
      </c>
      <c r="O166" s="268">
        <f t="shared" si="36"/>
        <v>0</v>
      </c>
      <c r="P166" s="268">
        <f t="shared" si="36"/>
        <v>0</v>
      </c>
      <c r="Q166" s="268">
        <f t="shared" si="36"/>
        <v>0</v>
      </c>
      <c r="R166" s="268">
        <f t="shared" si="36"/>
        <v>0</v>
      </c>
      <c r="S166" s="268">
        <f t="shared" si="36"/>
        <v>0</v>
      </c>
      <c r="T166" s="268">
        <f t="shared" si="36"/>
        <v>0</v>
      </c>
      <c r="U166" s="268">
        <f t="shared" si="36"/>
        <v>0</v>
      </c>
      <c r="V166" s="268">
        <f t="shared" si="36"/>
        <v>0</v>
      </c>
      <c r="W166" s="268">
        <f t="shared" si="36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0</v>
      </c>
      <c r="C167" s="269">
        <f t="shared" si="37"/>
        <v>0</v>
      </c>
      <c r="D167" s="269">
        <f t="shared" si="37"/>
        <v>0</v>
      </c>
      <c r="E167" s="269">
        <f t="shared" si="37"/>
        <v>0</v>
      </c>
      <c r="F167" s="269">
        <f t="shared" si="37"/>
        <v>0</v>
      </c>
      <c r="G167" s="269">
        <f t="shared" si="37"/>
        <v>0</v>
      </c>
      <c r="H167" s="269">
        <f t="shared" si="37"/>
        <v>0</v>
      </c>
      <c r="I167" s="269">
        <f t="shared" si="37"/>
        <v>0</v>
      </c>
      <c r="J167" s="269">
        <f t="shared" si="37"/>
        <v>0</v>
      </c>
      <c r="K167" s="269">
        <f t="shared" si="37"/>
        <v>0</v>
      </c>
      <c r="L167" s="269">
        <f t="shared" si="37"/>
        <v>0</v>
      </c>
      <c r="M167" s="269">
        <f t="shared" si="37"/>
        <v>0</v>
      </c>
      <c r="N167" s="269">
        <f t="shared" si="37"/>
        <v>0</v>
      </c>
      <c r="O167" s="269">
        <f t="shared" si="37"/>
        <v>0</v>
      </c>
      <c r="P167" s="269">
        <f t="shared" si="37"/>
        <v>0</v>
      </c>
      <c r="Q167" s="269">
        <f t="shared" si="37"/>
        <v>0</v>
      </c>
      <c r="R167" s="269">
        <f t="shared" si="37"/>
        <v>0</v>
      </c>
      <c r="S167" s="269">
        <f t="shared" si="37"/>
        <v>0</v>
      </c>
      <c r="T167" s="269">
        <f t="shared" si="37"/>
        <v>0</v>
      </c>
      <c r="U167" s="269">
        <f t="shared" si="37"/>
        <v>0</v>
      </c>
      <c r="V167" s="269">
        <f t="shared" si="37"/>
        <v>0</v>
      </c>
      <c r="W167" s="269">
        <f t="shared" si="37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0</v>
      </c>
      <c r="C168" s="269">
        <f t="shared" si="38"/>
        <v>0</v>
      </c>
      <c r="D168" s="269">
        <f t="shared" si="38"/>
        <v>0</v>
      </c>
      <c r="E168" s="269">
        <f t="shared" si="38"/>
        <v>0</v>
      </c>
      <c r="F168" s="269">
        <f t="shared" si="38"/>
        <v>0</v>
      </c>
      <c r="G168" s="269">
        <f t="shared" si="38"/>
        <v>0</v>
      </c>
      <c r="H168" s="269">
        <f t="shared" si="38"/>
        <v>0</v>
      </c>
      <c r="I168" s="269">
        <f t="shared" si="38"/>
        <v>0</v>
      </c>
      <c r="J168" s="269">
        <f t="shared" si="38"/>
        <v>0</v>
      </c>
      <c r="K168" s="269">
        <f t="shared" si="38"/>
        <v>0</v>
      </c>
      <c r="L168" s="269">
        <f t="shared" si="38"/>
        <v>0</v>
      </c>
      <c r="M168" s="269">
        <f t="shared" si="38"/>
        <v>0</v>
      </c>
      <c r="N168" s="269">
        <f t="shared" si="38"/>
        <v>0</v>
      </c>
      <c r="O168" s="269">
        <f t="shared" si="38"/>
        <v>0</v>
      </c>
      <c r="P168" s="269">
        <f t="shared" si="38"/>
        <v>0</v>
      </c>
      <c r="Q168" s="269">
        <f t="shared" si="38"/>
        <v>0</v>
      </c>
      <c r="R168" s="269">
        <f t="shared" si="38"/>
        <v>0</v>
      </c>
      <c r="S168" s="269">
        <f t="shared" si="38"/>
        <v>0</v>
      </c>
      <c r="T168" s="269">
        <f t="shared" si="38"/>
        <v>0</v>
      </c>
      <c r="U168" s="269">
        <f t="shared" si="38"/>
        <v>0</v>
      </c>
      <c r="V168" s="269">
        <f t="shared" si="38"/>
        <v>0</v>
      </c>
      <c r="W168" s="269">
        <f t="shared" si="38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0</v>
      </c>
      <c r="C169" s="269">
        <f t="shared" si="39"/>
        <v>0</v>
      </c>
      <c r="D169" s="269">
        <f t="shared" si="39"/>
        <v>0</v>
      </c>
      <c r="E169" s="269">
        <f t="shared" si="39"/>
        <v>0</v>
      </c>
      <c r="F169" s="269">
        <f t="shared" si="39"/>
        <v>0</v>
      </c>
      <c r="G169" s="269">
        <f t="shared" si="39"/>
        <v>0</v>
      </c>
      <c r="H169" s="269">
        <f t="shared" si="39"/>
        <v>0</v>
      </c>
      <c r="I169" s="269">
        <f t="shared" si="39"/>
        <v>0</v>
      </c>
      <c r="J169" s="269">
        <f t="shared" si="39"/>
        <v>0</v>
      </c>
      <c r="K169" s="269">
        <f t="shared" si="39"/>
        <v>0</v>
      </c>
      <c r="L169" s="269">
        <f t="shared" si="39"/>
        <v>0</v>
      </c>
      <c r="M169" s="269">
        <f t="shared" si="39"/>
        <v>0</v>
      </c>
      <c r="N169" s="269">
        <f t="shared" si="39"/>
        <v>0</v>
      </c>
      <c r="O169" s="269">
        <f t="shared" si="39"/>
        <v>0</v>
      </c>
      <c r="P169" s="269">
        <f t="shared" si="39"/>
        <v>0</v>
      </c>
      <c r="Q169" s="269">
        <f t="shared" si="39"/>
        <v>0</v>
      </c>
      <c r="R169" s="269">
        <f t="shared" si="39"/>
        <v>0</v>
      </c>
      <c r="S169" s="269">
        <f t="shared" si="39"/>
        <v>0</v>
      </c>
      <c r="T169" s="269">
        <f t="shared" si="39"/>
        <v>0</v>
      </c>
      <c r="U169" s="269">
        <f t="shared" si="39"/>
        <v>0</v>
      </c>
      <c r="V169" s="269">
        <f t="shared" si="39"/>
        <v>0</v>
      </c>
      <c r="W169" s="269">
        <f t="shared" si="39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0</v>
      </c>
      <c r="C170" s="270">
        <f t="shared" si="40"/>
        <v>0</v>
      </c>
      <c r="D170" s="270">
        <f t="shared" si="40"/>
        <v>0</v>
      </c>
      <c r="E170" s="270">
        <f t="shared" si="40"/>
        <v>0</v>
      </c>
      <c r="F170" s="270">
        <f t="shared" si="40"/>
        <v>0</v>
      </c>
      <c r="G170" s="270">
        <f t="shared" si="40"/>
        <v>0</v>
      </c>
      <c r="H170" s="270">
        <f t="shared" si="40"/>
        <v>0</v>
      </c>
      <c r="I170" s="270">
        <f t="shared" si="40"/>
        <v>0</v>
      </c>
      <c r="J170" s="270">
        <f t="shared" si="40"/>
        <v>0</v>
      </c>
      <c r="K170" s="270">
        <f t="shared" si="40"/>
        <v>0</v>
      </c>
      <c r="L170" s="270">
        <f t="shared" si="40"/>
        <v>0</v>
      </c>
      <c r="M170" s="270">
        <f t="shared" si="40"/>
        <v>0</v>
      </c>
      <c r="N170" s="270">
        <f t="shared" si="40"/>
        <v>0</v>
      </c>
      <c r="O170" s="270">
        <f t="shared" si="40"/>
        <v>0</v>
      </c>
      <c r="P170" s="270">
        <f t="shared" si="40"/>
        <v>0</v>
      </c>
      <c r="Q170" s="270">
        <f t="shared" si="40"/>
        <v>0</v>
      </c>
      <c r="R170" s="270">
        <f t="shared" si="40"/>
        <v>0</v>
      </c>
      <c r="S170" s="270">
        <f t="shared" si="40"/>
        <v>0</v>
      </c>
      <c r="T170" s="270">
        <f t="shared" si="40"/>
        <v>0</v>
      </c>
      <c r="U170" s="270">
        <f t="shared" si="40"/>
        <v>0</v>
      </c>
      <c r="V170" s="270">
        <f t="shared" si="40"/>
        <v>0</v>
      </c>
      <c r="W170" s="270">
        <f t="shared" si="40"/>
        <v>0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</v>
      </c>
      <c r="C171" s="271">
        <f t="shared" si="41"/>
        <v>0</v>
      </c>
      <c r="D171" s="271">
        <f t="shared" si="41"/>
        <v>0</v>
      </c>
      <c r="E171" s="271">
        <f t="shared" si="41"/>
        <v>0</v>
      </c>
      <c r="F171" s="271">
        <f t="shared" si="41"/>
        <v>0</v>
      </c>
      <c r="G171" s="271">
        <f t="shared" si="41"/>
        <v>0</v>
      </c>
      <c r="H171" s="271">
        <f t="shared" si="41"/>
        <v>0</v>
      </c>
      <c r="I171" s="271">
        <f t="shared" si="41"/>
        <v>0</v>
      </c>
      <c r="J171" s="271">
        <f t="shared" si="41"/>
        <v>0</v>
      </c>
      <c r="K171" s="271">
        <f t="shared" si="41"/>
        <v>0</v>
      </c>
      <c r="L171" s="271">
        <f t="shared" si="41"/>
        <v>0</v>
      </c>
      <c r="M171" s="271">
        <f t="shared" si="41"/>
        <v>0</v>
      </c>
      <c r="N171" s="271">
        <f t="shared" si="41"/>
        <v>0</v>
      </c>
      <c r="O171" s="271">
        <f t="shared" si="41"/>
        <v>0</v>
      </c>
      <c r="P171" s="271">
        <f t="shared" si="41"/>
        <v>0</v>
      </c>
      <c r="Q171" s="271">
        <f t="shared" si="41"/>
        <v>0</v>
      </c>
      <c r="R171" s="271">
        <f t="shared" si="41"/>
        <v>0</v>
      </c>
      <c r="S171" s="271">
        <f t="shared" si="41"/>
        <v>0</v>
      </c>
      <c r="T171" s="271">
        <f t="shared" si="41"/>
        <v>0</v>
      </c>
      <c r="U171" s="271">
        <f t="shared" si="41"/>
        <v>0</v>
      </c>
      <c r="V171" s="271">
        <f t="shared" si="41"/>
        <v>0</v>
      </c>
      <c r="W171" s="271">
        <f t="shared" si="41"/>
        <v>0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</v>
      </c>
      <c r="C172" s="320">
        <f t="shared" si="42"/>
        <v>0</v>
      </c>
      <c r="D172" s="320">
        <f t="shared" si="42"/>
        <v>0</v>
      </c>
      <c r="E172" s="320">
        <f t="shared" si="42"/>
        <v>0</v>
      </c>
      <c r="F172" s="320">
        <f t="shared" si="42"/>
        <v>0</v>
      </c>
      <c r="G172" s="320">
        <f t="shared" si="42"/>
        <v>0</v>
      </c>
      <c r="H172" s="320">
        <f t="shared" si="42"/>
        <v>0</v>
      </c>
      <c r="I172" s="320">
        <f t="shared" si="42"/>
        <v>0</v>
      </c>
      <c r="J172" s="320">
        <f t="shared" si="42"/>
        <v>0</v>
      </c>
      <c r="K172" s="320">
        <f t="shared" si="42"/>
        <v>0</v>
      </c>
      <c r="L172" s="320">
        <f t="shared" si="42"/>
        <v>0</v>
      </c>
      <c r="M172" s="320">
        <f t="shared" si="42"/>
        <v>0</v>
      </c>
      <c r="N172" s="320">
        <f t="shared" si="42"/>
        <v>0</v>
      </c>
      <c r="O172" s="320">
        <f t="shared" si="42"/>
        <v>0</v>
      </c>
      <c r="P172" s="320">
        <f t="shared" si="42"/>
        <v>0</v>
      </c>
      <c r="Q172" s="320">
        <f t="shared" si="42"/>
        <v>0</v>
      </c>
      <c r="R172" s="320">
        <f t="shared" si="42"/>
        <v>0</v>
      </c>
      <c r="S172" s="320">
        <f t="shared" si="42"/>
        <v>0</v>
      </c>
      <c r="T172" s="320">
        <f t="shared" si="42"/>
        <v>0</v>
      </c>
      <c r="U172" s="320">
        <f t="shared" si="42"/>
        <v>0</v>
      </c>
      <c r="V172" s="320">
        <f t="shared" si="42"/>
        <v>0</v>
      </c>
      <c r="W172" s="320">
        <f t="shared" si="42"/>
        <v>0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</v>
      </c>
      <c r="C173" s="320">
        <f t="shared" si="43"/>
        <v>0</v>
      </c>
      <c r="D173" s="320">
        <f t="shared" si="43"/>
        <v>0</v>
      </c>
      <c r="E173" s="320">
        <f t="shared" si="43"/>
        <v>0</v>
      </c>
      <c r="F173" s="320">
        <f t="shared" si="43"/>
        <v>0</v>
      </c>
      <c r="G173" s="320">
        <f t="shared" si="43"/>
        <v>0</v>
      </c>
      <c r="H173" s="320">
        <f t="shared" si="43"/>
        <v>0</v>
      </c>
      <c r="I173" s="320">
        <f t="shared" si="43"/>
        <v>0</v>
      </c>
      <c r="J173" s="320">
        <f t="shared" si="43"/>
        <v>0</v>
      </c>
      <c r="K173" s="320">
        <f t="shared" si="43"/>
        <v>0</v>
      </c>
      <c r="L173" s="320">
        <f t="shared" si="43"/>
        <v>0</v>
      </c>
      <c r="M173" s="320">
        <f t="shared" si="43"/>
        <v>0</v>
      </c>
      <c r="N173" s="320">
        <f t="shared" si="43"/>
        <v>0</v>
      </c>
      <c r="O173" s="320">
        <f t="shared" si="43"/>
        <v>0</v>
      </c>
      <c r="P173" s="320">
        <f t="shared" si="43"/>
        <v>0</v>
      </c>
      <c r="Q173" s="320">
        <f t="shared" si="43"/>
        <v>0</v>
      </c>
      <c r="R173" s="320">
        <f t="shared" si="43"/>
        <v>0</v>
      </c>
      <c r="S173" s="320">
        <f t="shared" si="43"/>
        <v>0</v>
      </c>
      <c r="T173" s="320">
        <f t="shared" si="43"/>
        <v>0</v>
      </c>
      <c r="U173" s="320">
        <f t="shared" si="43"/>
        <v>0</v>
      </c>
      <c r="V173" s="320">
        <f t="shared" si="43"/>
        <v>0</v>
      </c>
      <c r="W173" s="320">
        <f t="shared" si="43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0</v>
      </c>
      <c r="C174" s="271">
        <f t="shared" si="44"/>
        <v>0</v>
      </c>
      <c r="D174" s="271">
        <f t="shared" si="44"/>
        <v>0</v>
      </c>
      <c r="E174" s="271">
        <f t="shared" si="44"/>
        <v>0</v>
      </c>
      <c r="F174" s="271">
        <f t="shared" si="44"/>
        <v>0</v>
      </c>
      <c r="G174" s="271">
        <f t="shared" si="44"/>
        <v>0</v>
      </c>
      <c r="H174" s="271">
        <f t="shared" si="44"/>
        <v>0</v>
      </c>
      <c r="I174" s="271">
        <f t="shared" si="44"/>
        <v>0</v>
      </c>
      <c r="J174" s="271">
        <f t="shared" si="44"/>
        <v>0</v>
      </c>
      <c r="K174" s="271">
        <f t="shared" si="44"/>
        <v>0</v>
      </c>
      <c r="L174" s="271">
        <f t="shared" si="44"/>
        <v>0</v>
      </c>
      <c r="M174" s="271">
        <f t="shared" si="44"/>
        <v>0</v>
      </c>
      <c r="N174" s="271">
        <f t="shared" si="44"/>
        <v>0</v>
      </c>
      <c r="O174" s="271">
        <f t="shared" si="44"/>
        <v>0</v>
      </c>
      <c r="P174" s="271">
        <f t="shared" si="44"/>
        <v>0</v>
      </c>
      <c r="Q174" s="271">
        <f t="shared" si="44"/>
        <v>0</v>
      </c>
      <c r="R174" s="271">
        <f t="shared" si="44"/>
        <v>0</v>
      </c>
      <c r="S174" s="271">
        <f t="shared" si="44"/>
        <v>0</v>
      </c>
      <c r="T174" s="271">
        <f t="shared" si="44"/>
        <v>0</v>
      </c>
      <c r="U174" s="271">
        <f t="shared" si="44"/>
        <v>0</v>
      </c>
      <c r="V174" s="271">
        <f t="shared" si="44"/>
        <v>0</v>
      </c>
      <c r="W174" s="271">
        <f t="shared" si="44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0</v>
      </c>
      <c r="C175" s="271">
        <f t="shared" si="45"/>
        <v>0</v>
      </c>
      <c r="D175" s="271">
        <f t="shared" si="45"/>
        <v>0</v>
      </c>
      <c r="E175" s="271">
        <f t="shared" si="45"/>
        <v>0</v>
      </c>
      <c r="F175" s="271">
        <f t="shared" si="45"/>
        <v>0</v>
      </c>
      <c r="G175" s="271">
        <f t="shared" si="45"/>
        <v>0</v>
      </c>
      <c r="H175" s="271">
        <f t="shared" si="45"/>
        <v>0</v>
      </c>
      <c r="I175" s="271">
        <f t="shared" si="45"/>
        <v>0</v>
      </c>
      <c r="J175" s="271">
        <f t="shared" si="45"/>
        <v>0</v>
      </c>
      <c r="K175" s="271">
        <f t="shared" si="45"/>
        <v>0</v>
      </c>
      <c r="L175" s="271">
        <f t="shared" si="45"/>
        <v>0</v>
      </c>
      <c r="M175" s="271">
        <f t="shared" si="45"/>
        <v>0</v>
      </c>
      <c r="N175" s="271">
        <f t="shared" si="45"/>
        <v>0</v>
      </c>
      <c r="O175" s="271">
        <f t="shared" si="45"/>
        <v>0</v>
      </c>
      <c r="P175" s="271">
        <f t="shared" si="45"/>
        <v>0</v>
      </c>
      <c r="Q175" s="271">
        <f t="shared" si="45"/>
        <v>0</v>
      </c>
      <c r="R175" s="271">
        <f t="shared" si="45"/>
        <v>0</v>
      </c>
      <c r="S175" s="271">
        <f t="shared" si="45"/>
        <v>0</v>
      </c>
      <c r="T175" s="271">
        <f t="shared" si="45"/>
        <v>0</v>
      </c>
      <c r="U175" s="271">
        <f t="shared" si="45"/>
        <v>0</v>
      </c>
      <c r="V175" s="271">
        <f t="shared" si="45"/>
        <v>0</v>
      </c>
      <c r="W175" s="271">
        <f t="shared" si="45"/>
        <v>0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0</v>
      </c>
      <c r="C176" s="320">
        <f t="shared" si="46"/>
        <v>0</v>
      </c>
      <c r="D176" s="320">
        <f t="shared" si="46"/>
        <v>0</v>
      </c>
      <c r="E176" s="320">
        <f t="shared" si="46"/>
        <v>0</v>
      </c>
      <c r="F176" s="320">
        <f t="shared" si="46"/>
        <v>0</v>
      </c>
      <c r="G176" s="320">
        <f t="shared" si="46"/>
        <v>0</v>
      </c>
      <c r="H176" s="320">
        <f t="shared" si="46"/>
        <v>0</v>
      </c>
      <c r="I176" s="320">
        <f t="shared" si="46"/>
        <v>0</v>
      </c>
      <c r="J176" s="320">
        <f t="shared" si="46"/>
        <v>0</v>
      </c>
      <c r="K176" s="320">
        <f t="shared" si="46"/>
        <v>0</v>
      </c>
      <c r="L176" s="320">
        <f t="shared" si="46"/>
        <v>0</v>
      </c>
      <c r="M176" s="320">
        <f t="shared" si="46"/>
        <v>0</v>
      </c>
      <c r="N176" s="320">
        <f t="shared" si="46"/>
        <v>0</v>
      </c>
      <c r="O176" s="320">
        <f t="shared" si="46"/>
        <v>0</v>
      </c>
      <c r="P176" s="320">
        <f t="shared" si="46"/>
        <v>0</v>
      </c>
      <c r="Q176" s="320">
        <f t="shared" si="46"/>
        <v>0</v>
      </c>
      <c r="R176" s="320">
        <f t="shared" si="46"/>
        <v>0</v>
      </c>
      <c r="S176" s="320">
        <f t="shared" si="46"/>
        <v>0</v>
      </c>
      <c r="T176" s="320">
        <f t="shared" si="46"/>
        <v>0</v>
      </c>
      <c r="U176" s="320">
        <f t="shared" si="46"/>
        <v>0</v>
      </c>
      <c r="V176" s="320">
        <f t="shared" si="46"/>
        <v>0</v>
      </c>
      <c r="W176" s="320">
        <f t="shared" si="46"/>
        <v>0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0</v>
      </c>
      <c r="C177" s="320">
        <f t="shared" si="47"/>
        <v>0</v>
      </c>
      <c r="D177" s="320">
        <f t="shared" si="47"/>
        <v>0</v>
      </c>
      <c r="E177" s="320">
        <f t="shared" si="47"/>
        <v>0</v>
      </c>
      <c r="F177" s="320">
        <f t="shared" si="47"/>
        <v>0</v>
      </c>
      <c r="G177" s="320">
        <f t="shared" si="47"/>
        <v>0</v>
      </c>
      <c r="H177" s="320">
        <f t="shared" si="47"/>
        <v>0</v>
      </c>
      <c r="I177" s="320">
        <f t="shared" si="47"/>
        <v>0</v>
      </c>
      <c r="J177" s="320">
        <f t="shared" si="47"/>
        <v>0</v>
      </c>
      <c r="K177" s="320">
        <f t="shared" si="47"/>
        <v>0</v>
      </c>
      <c r="L177" s="320">
        <f t="shared" si="47"/>
        <v>0</v>
      </c>
      <c r="M177" s="320">
        <f t="shared" si="47"/>
        <v>0</v>
      </c>
      <c r="N177" s="320">
        <f t="shared" si="47"/>
        <v>0</v>
      </c>
      <c r="O177" s="320">
        <f t="shared" si="47"/>
        <v>0</v>
      </c>
      <c r="P177" s="320">
        <f t="shared" si="47"/>
        <v>0</v>
      </c>
      <c r="Q177" s="320">
        <f t="shared" si="47"/>
        <v>0</v>
      </c>
      <c r="R177" s="320">
        <f t="shared" si="47"/>
        <v>0</v>
      </c>
      <c r="S177" s="320">
        <f t="shared" si="47"/>
        <v>0</v>
      </c>
      <c r="T177" s="320">
        <f t="shared" si="47"/>
        <v>0</v>
      </c>
      <c r="U177" s="320">
        <f t="shared" si="47"/>
        <v>0</v>
      </c>
      <c r="V177" s="320">
        <f t="shared" si="47"/>
        <v>0</v>
      </c>
      <c r="W177" s="320">
        <f t="shared" si="47"/>
        <v>0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0</v>
      </c>
      <c r="C178" s="321">
        <f t="shared" si="48"/>
        <v>0</v>
      </c>
      <c r="D178" s="321">
        <f t="shared" si="48"/>
        <v>0</v>
      </c>
      <c r="E178" s="321">
        <f t="shared" si="48"/>
        <v>0</v>
      </c>
      <c r="F178" s="321">
        <f t="shared" si="48"/>
        <v>0</v>
      </c>
      <c r="G178" s="321">
        <f t="shared" si="48"/>
        <v>0</v>
      </c>
      <c r="H178" s="321">
        <f t="shared" si="48"/>
        <v>0</v>
      </c>
      <c r="I178" s="321">
        <f t="shared" si="48"/>
        <v>0</v>
      </c>
      <c r="J178" s="321">
        <f t="shared" si="48"/>
        <v>0</v>
      </c>
      <c r="K178" s="321">
        <f t="shared" si="48"/>
        <v>0</v>
      </c>
      <c r="L178" s="321">
        <f t="shared" si="48"/>
        <v>0</v>
      </c>
      <c r="M178" s="321">
        <f t="shared" si="48"/>
        <v>0</v>
      </c>
      <c r="N178" s="321">
        <f t="shared" si="48"/>
        <v>0</v>
      </c>
      <c r="O178" s="321">
        <f t="shared" si="48"/>
        <v>0</v>
      </c>
      <c r="P178" s="321">
        <f t="shared" si="48"/>
        <v>0</v>
      </c>
      <c r="Q178" s="321">
        <f t="shared" si="48"/>
        <v>0</v>
      </c>
      <c r="R178" s="321">
        <f t="shared" si="48"/>
        <v>0</v>
      </c>
      <c r="S178" s="321">
        <f t="shared" si="48"/>
        <v>0</v>
      </c>
      <c r="T178" s="321">
        <f t="shared" si="48"/>
        <v>0</v>
      </c>
      <c r="U178" s="321">
        <f t="shared" si="48"/>
        <v>0</v>
      </c>
      <c r="V178" s="321">
        <f t="shared" si="48"/>
        <v>0</v>
      </c>
      <c r="W178" s="321">
        <f t="shared" si="48"/>
        <v>0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</v>
      </c>
      <c r="C183" s="322">
        <f>IF(C$5=0,0,C$5/NMM_fec!C$5)</f>
        <v>0</v>
      </c>
      <c r="D183" s="322">
        <f>IF(D$5=0,0,D$5/NMM_fec!D$5)</f>
        <v>0</v>
      </c>
      <c r="E183" s="322">
        <f>IF(E$5=0,0,E$5/NMM_fec!E$5)</f>
        <v>0</v>
      </c>
      <c r="F183" s="322">
        <f>IF(F$5=0,0,F$5/NMM_fec!F$5)</f>
        <v>0</v>
      </c>
      <c r="G183" s="322">
        <f>IF(G$5=0,0,G$5/NMM_fec!G$5)</f>
        <v>0</v>
      </c>
      <c r="H183" s="322">
        <f>IF(H$5=0,0,H$5/NMM_fec!H$5)</f>
        <v>0</v>
      </c>
      <c r="I183" s="322">
        <f>IF(I$5=0,0,I$5/NMM_fec!I$5)</f>
        <v>0</v>
      </c>
      <c r="J183" s="322">
        <f>IF(J$5=0,0,J$5/NMM_fec!J$5)</f>
        <v>0</v>
      </c>
      <c r="K183" s="322">
        <f>IF(K$5=0,0,K$5/NMM_fec!K$5)</f>
        <v>0</v>
      </c>
      <c r="L183" s="322">
        <f>IF(L$5=0,0,L$5/NMM_fec!L$5)</f>
        <v>0</v>
      </c>
      <c r="M183" s="322">
        <f>IF(M$5=0,0,M$5/NMM_fec!M$5)</f>
        <v>0</v>
      </c>
      <c r="N183" s="322">
        <f>IF(N$5=0,0,N$5/NMM_fec!N$5)</f>
        <v>0</v>
      </c>
      <c r="O183" s="322">
        <f>IF(O$5=0,0,O$5/NMM_fec!O$5)</f>
        <v>0</v>
      </c>
      <c r="P183" s="322">
        <f>IF(P$5=0,0,P$5/NMM_fec!P$5)</f>
        <v>0</v>
      </c>
      <c r="Q183" s="322">
        <f>IF(Q$5=0,0,Q$5/NMM_fec!Q$5)</f>
        <v>0</v>
      </c>
      <c r="R183" s="322">
        <f>IF(R$5=0,0,R$5/NMM_fec!R$5)</f>
        <v>0</v>
      </c>
      <c r="S183" s="322">
        <f>IF(S$5=0,0,S$5/NMM_fec!S$5)</f>
        <v>0</v>
      </c>
      <c r="T183" s="322">
        <f>IF(T$5=0,0,T$5/NMM_fec!T$5)</f>
        <v>0</v>
      </c>
      <c r="U183" s="322">
        <f>IF(U$5=0,0,U$5/NMM_fec!U$5)</f>
        <v>0</v>
      </c>
      <c r="V183" s="322">
        <f>IF(V$5=0,0,V$5/NMM_fec!V$5)</f>
        <v>0</v>
      </c>
      <c r="W183" s="322">
        <f>IF(W$5=0,0,W$5/NMM_fec!W$5)</f>
        <v>0</v>
      </c>
      <c r="DA183" s="95"/>
    </row>
    <row r="184" spans="1:105" ht="12" customHeight="1" x14ac:dyDescent="0.25">
      <c r="A184" s="55" t="s">
        <v>92</v>
      </c>
      <c r="B184" s="275">
        <f>IF(B$6=0,0,B$6/NMM_fec!B$6)</f>
        <v>0</v>
      </c>
      <c r="C184" s="275">
        <f>IF(C$6=0,0,C$6/NMM_fec!C$6)</f>
        <v>0</v>
      </c>
      <c r="D184" s="275">
        <f>IF(D$6=0,0,D$6/NMM_fec!D$6)</f>
        <v>0</v>
      </c>
      <c r="E184" s="275">
        <f>IF(E$6=0,0,E$6/NMM_fec!E$6)</f>
        <v>0</v>
      </c>
      <c r="F184" s="275">
        <f>IF(F$6=0,0,F$6/NMM_fec!F$6)</f>
        <v>0</v>
      </c>
      <c r="G184" s="275">
        <f>IF(G$6=0,0,G$6/NMM_fec!G$6)</f>
        <v>0</v>
      </c>
      <c r="H184" s="275">
        <f>IF(H$6=0,0,H$6/NMM_fec!H$6)</f>
        <v>0</v>
      </c>
      <c r="I184" s="275">
        <f>IF(I$6=0,0,I$6/NMM_fec!I$6)</f>
        <v>0</v>
      </c>
      <c r="J184" s="275">
        <f>IF(J$6=0,0,J$6/NMM_fec!J$6)</f>
        <v>0</v>
      </c>
      <c r="K184" s="275">
        <f>IF(K$6=0,0,K$6/NMM_fec!K$6)</f>
        <v>0</v>
      </c>
      <c r="L184" s="275">
        <f>IF(L$6=0,0,L$6/NMM_fec!L$6)</f>
        <v>0</v>
      </c>
      <c r="M184" s="275">
        <f>IF(M$6=0,0,M$6/NMM_fec!M$6)</f>
        <v>0</v>
      </c>
      <c r="N184" s="275">
        <f>IF(N$6=0,0,N$6/NMM_fec!N$6)</f>
        <v>0</v>
      </c>
      <c r="O184" s="275">
        <f>IF(O$6=0,0,O$6/NMM_fec!O$6)</f>
        <v>0</v>
      </c>
      <c r="P184" s="275">
        <f>IF(P$6=0,0,P$6/NMM_fec!P$6)</f>
        <v>0</v>
      </c>
      <c r="Q184" s="275">
        <f>IF(Q$6=0,0,Q$6/NMM_fec!Q$6)</f>
        <v>0</v>
      </c>
      <c r="R184" s="275">
        <f>IF(R$6=0,0,R$6/NMM_fec!R$6)</f>
        <v>0</v>
      </c>
      <c r="S184" s="275">
        <f>IF(S$6=0,0,S$6/NMM_fec!S$6)</f>
        <v>0</v>
      </c>
      <c r="T184" s="275">
        <f>IF(T$6=0,0,T$6/NMM_fec!T$6)</f>
        <v>0</v>
      </c>
      <c r="U184" s="275">
        <f>IF(U$6=0,0,U$6/NMM_fec!U$6)</f>
        <v>0</v>
      </c>
      <c r="V184" s="275">
        <f>IF(V$6=0,0,V$6/NMM_fec!V$6)</f>
        <v>0</v>
      </c>
      <c r="W184" s="275">
        <f>IF(W$6=0,0,W$6/NMM_fec!W$6)</f>
        <v>0</v>
      </c>
      <c r="DA184" s="76"/>
    </row>
    <row r="185" spans="1:105" ht="12" customHeight="1" x14ac:dyDescent="0.25">
      <c r="A185" s="202" t="s">
        <v>93</v>
      </c>
      <c r="B185" s="276">
        <f>IF(B$7=0,0,B$7/NMM_fec!B$7)</f>
        <v>0</v>
      </c>
      <c r="C185" s="276">
        <f>IF(C$7=0,0,C$7/NMM_fec!C$7)</f>
        <v>0</v>
      </c>
      <c r="D185" s="276">
        <f>IF(D$7=0,0,D$7/NMM_fec!D$7)</f>
        <v>0</v>
      </c>
      <c r="E185" s="276">
        <f>IF(E$7=0,0,E$7/NMM_fec!E$7)</f>
        <v>0</v>
      </c>
      <c r="F185" s="276">
        <f>IF(F$7=0,0,F$7/NMM_fec!F$7)</f>
        <v>0</v>
      </c>
      <c r="G185" s="276">
        <f>IF(G$7=0,0,G$7/NMM_fec!G$7)</f>
        <v>0</v>
      </c>
      <c r="H185" s="276">
        <f>IF(H$7=0,0,H$7/NMM_fec!H$7)</f>
        <v>0</v>
      </c>
      <c r="I185" s="276">
        <f>IF(I$7=0,0,I$7/NMM_fec!I$7)</f>
        <v>0</v>
      </c>
      <c r="J185" s="276">
        <f>IF(J$7=0,0,J$7/NMM_fec!J$7)</f>
        <v>0</v>
      </c>
      <c r="K185" s="276">
        <f>IF(K$7=0,0,K$7/NMM_fec!K$7)</f>
        <v>0</v>
      </c>
      <c r="L185" s="276">
        <f>IF(L$7=0,0,L$7/NMM_fec!L$7)</f>
        <v>0</v>
      </c>
      <c r="M185" s="276">
        <f>IF(M$7=0,0,M$7/NMM_fec!M$7)</f>
        <v>0</v>
      </c>
      <c r="N185" s="276">
        <f>IF(N$7=0,0,N$7/NMM_fec!N$7)</f>
        <v>0</v>
      </c>
      <c r="O185" s="276">
        <f>IF(O$7=0,0,O$7/NMM_fec!O$7)</f>
        <v>0</v>
      </c>
      <c r="P185" s="276">
        <f>IF(P$7=0,0,P$7/NMM_fec!P$7)</f>
        <v>0</v>
      </c>
      <c r="Q185" s="276">
        <f>IF(Q$7=0,0,Q$7/NMM_fec!Q$7)</f>
        <v>0</v>
      </c>
      <c r="R185" s="276">
        <f>IF(R$7=0,0,R$7/NMM_fec!R$7)</f>
        <v>0</v>
      </c>
      <c r="S185" s="276">
        <f>IF(S$7=0,0,S$7/NMM_fec!S$7)</f>
        <v>0</v>
      </c>
      <c r="T185" s="276">
        <f>IF(T$7=0,0,T$7/NMM_fec!T$7)</f>
        <v>0</v>
      </c>
      <c r="U185" s="276">
        <f>IF(U$7=0,0,U$7/NMM_fec!U$7)</f>
        <v>0</v>
      </c>
      <c r="V185" s="276">
        <f>IF(V$7=0,0,V$7/NMM_fec!V$7)</f>
        <v>0</v>
      </c>
      <c r="W185" s="276">
        <f>IF(W$7=0,0,W$7/NMM_fec!W$7)</f>
        <v>0</v>
      </c>
      <c r="DA185" s="77"/>
    </row>
    <row r="186" spans="1:105" ht="12" customHeight="1" x14ac:dyDescent="0.25">
      <c r="A186" s="202" t="s">
        <v>94</v>
      </c>
      <c r="B186" s="276">
        <f>IF(B$8=0,0,B$8/NMM_fec!B$8)</f>
        <v>0</v>
      </c>
      <c r="C186" s="276">
        <f>IF(C$8=0,0,C$8/NMM_fec!C$8)</f>
        <v>0</v>
      </c>
      <c r="D186" s="276">
        <f>IF(D$8=0,0,D$8/NMM_fec!D$8)</f>
        <v>0</v>
      </c>
      <c r="E186" s="276">
        <f>IF(E$8=0,0,E$8/NMM_fec!E$8)</f>
        <v>0</v>
      </c>
      <c r="F186" s="276">
        <f>IF(F$8=0,0,F$8/NMM_fec!F$8)</f>
        <v>0</v>
      </c>
      <c r="G186" s="276">
        <f>IF(G$8=0,0,G$8/NMM_fec!G$8)</f>
        <v>0</v>
      </c>
      <c r="H186" s="276">
        <f>IF(H$8=0,0,H$8/NMM_fec!H$8)</f>
        <v>0</v>
      </c>
      <c r="I186" s="276">
        <f>IF(I$8=0,0,I$8/NMM_fec!I$8)</f>
        <v>0</v>
      </c>
      <c r="J186" s="276">
        <f>IF(J$8=0,0,J$8/NMM_fec!J$8)</f>
        <v>0</v>
      </c>
      <c r="K186" s="276">
        <f>IF(K$8=0,0,K$8/NMM_fec!K$8)</f>
        <v>0</v>
      </c>
      <c r="L186" s="276">
        <f>IF(L$8=0,0,L$8/NMM_fec!L$8)</f>
        <v>0</v>
      </c>
      <c r="M186" s="276">
        <f>IF(M$8=0,0,M$8/NMM_fec!M$8)</f>
        <v>0</v>
      </c>
      <c r="N186" s="276">
        <f>IF(N$8=0,0,N$8/NMM_fec!N$8)</f>
        <v>0</v>
      </c>
      <c r="O186" s="276">
        <f>IF(O$8=0,0,O$8/NMM_fec!O$8)</f>
        <v>0</v>
      </c>
      <c r="P186" s="276">
        <f>IF(P$8=0,0,P$8/NMM_fec!P$8)</f>
        <v>0</v>
      </c>
      <c r="Q186" s="276">
        <f>IF(Q$8=0,0,Q$8/NMM_fec!Q$8)</f>
        <v>0</v>
      </c>
      <c r="R186" s="276">
        <f>IF(R$8=0,0,R$8/NMM_fec!R$8)</f>
        <v>0</v>
      </c>
      <c r="S186" s="276">
        <f>IF(S$8=0,0,S$8/NMM_fec!S$8)</f>
        <v>0</v>
      </c>
      <c r="T186" s="276">
        <f>IF(T$8=0,0,T$8/NMM_fec!T$8)</f>
        <v>0</v>
      </c>
      <c r="U186" s="276">
        <f>IF(U$8=0,0,U$8/NMM_fec!U$8)</f>
        <v>0</v>
      </c>
      <c r="V186" s="276">
        <f>IF(V$8=0,0,V$8/NMM_fec!V$8)</f>
        <v>0</v>
      </c>
      <c r="W186" s="276">
        <f>IF(W$8=0,0,W$8/NMM_fec!W$8)</f>
        <v>0</v>
      </c>
      <c r="DA186" s="77"/>
    </row>
    <row r="187" spans="1:105" ht="12" customHeight="1" x14ac:dyDescent="0.25">
      <c r="A187" s="202" t="s">
        <v>95</v>
      </c>
      <c r="B187" s="276">
        <f>IF(B$9=0,0,B$9/NMM_fec!B$9)</f>
        <v>0</v>
      </c>
      <c r="C187" s="276">
        <f>IF(C$9=0,0,C$9/NMM_fec!C$9)</f>
        <v>0</v>
      </c>
      <c r="D187" s="276">
        <f>IF(D$9=0,0,D$9/NMM_fec!D$9)</f>
        <v>0</v>
      </c>
      <c r="E187" s="276">
        <f>IF(E$9=0,0,E$9/NMM_fec!E$9)</f>
        <v>0</v>
      </c>
      <c r="F187" s="276">
        <f>IF(F$9=0,0,F$9/NMM_fec!F$9)</f>
        <v>0</v>
      </c>
      <c r="G187" s="276">
        <f>IF(G$9=0,0,G$9/NMM_fec!G$9)</f>
        <v>0</v>
      </c>
      <c r="H187" s="276">
        <f>IF(H$9=0,0,H$9/NMM_fec!H$9)</f>
        <v>0</v>
      </c>
      <c r="I187" s="276">
        <f>IF(I$9=0,0,I$9/NMM_fec!I$9)</f>
        <v>0</v>
      </c>
      <c r="J187" s="276">
        <f>IF(J$9=0,0,J$9/NMM_fec!J$9)</f>
        <v>0</v>
      </c>
      <c r="K187" s="276">
        <f>IF(K$9=0,0,K$9/NMM_fec!K$9)</f>
        <v>0</v>
      </c>
      <c r="L187" s="276">
        <f>IF(L$9=0,0,L$9/NMM_fec!L$9)</f>
        <v>0</v>
      </c>
      <c r="M187" s="276">
        <f>IF(M$9=0,0,M$9/NMM_fec!M$9)</f>
        <v>0</v>
      </c>
      <c r="N187" s="276">
        <f>IF(N$9=0,0,N$9/NMM_fec!N$9)</f>
        <v>0</v>
      </c>
      <c r="O187" s="276">
        <f>IF(O$9=0,0,O$9/NMM_fec!O$9)</f>
        <v>0</v>
      </c>
      <c r="P187" s="276">
        <f>IF(P$9=0,0,P$9/NMM_fec!P$9)</f>
        <v>0</v>
      </c>
      <c r="Q187" s="276">
        <f>IF(Q$9=0,0,Q$9/NMM_fec!Q$9)</f>
        <v>0</v>
      </c>
      <c r="R187" s="276">
        <f>IF(R$9=0,0,R$9/NMM_fec!R$9)</f>
        <v>0</v>
      </c>
      <c r="S187" s="276">
        <f>IF(S$9=0,0,S$9/NMM_fec!S$9)</f>
        <v>0</v>
      </c>
      <c r="T187" s="276">
        <f>IF(T$9=0,0,T$9/NMM_fec!T$9)</f>
        <v>0</v>
      </c>
      <c r="U187" s="276">
        <f>IF(U$9=0,0,U$9/NMM_fec!U$9)</f>
        <v>0</v>
      </c>
      <c r="V187" s="276">
        <f>IF(V$9=0,0,V$9/NMM_fec!V$9)</f>
        <v>0</v>
      </c>
      <c r="W187" s="276">
        <f>IF(W$9=0,0,W$9/NMM_fec!W$9)</f>
        <v>0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</v>
      </c>
      <c r="C188" s="277">
        <f>IF(C$10=0,0,C$10/NMM_fec!C$10)</f>
        <v>0</v>
      </c>
      <c r="D188" s="277">
        <f>IF(D$10=0,0,D$10/NMM_fec!D$10)</f>
        <v>0</v>
      </c>
      <c r="E188" s="277">
        <f>IF(E$10=0,0,E$10/NMM_fec!E$10)</f>
        <v>0</v>
      </c>
      <c r="F188" s="277">
        <f>IF(F$10=0,0,F$10/NMM_fec!F$10)</f>
        <v>0</v>
      </c>
      <c r="G188" s="277">
        <f>IF(G$10=0,0,G$10/NMM_fec!G$10)</f>
        <v>0</v>
      </c>
      <c r="H188" s="277">
        <f>IF(H$10=0,0,H$10/NMM_fec!H$10)</f>
        <v>0</v>
      </c>
      <c r="I188" s="277">
        <f>IF(I$10=0,0,I$10/NMM_fec!I$10)</f>
        <v>0</v>
      </c>
      <c r="J188" s="277">
        <f>IF(J$10=0,0,J$10/NMM_fec!J$10)</f>
        <v>0</v>
      </c>
      <c r="K188" s="277">
        <f>IF(K$10=0,0,K$10/NMM_fec!K$10)</f>
        <v>0</v>
      </c>
      <c r="L188" s="277">
        <f>IF(L$10=0,0,L$10/NMM_fec!L$10)</f>
        <v>0</v>
      </c>
      <c r="M188" s="277">
        <f>IF(M$10=0,0,M$10/NMM_fec!M$10)</f>
        <v>0</v>
      </c>
      <c r="N188" s="277">
        <f>IF(N$10=0,0,N$10/NMM_fec!N$10)</f>
        <v>0</v>
      </c>
      <c r="O188" s="277">
        <f>IF(O$10=0,0,O$10/NMM_fec!O$10)</f>
        <v>0</v>
      </c>
      <c r="P188" s="277">
        <f>IF(P$10=0,0,P$10/NMM_fec!P$10)</f>
        <v>0</v>
      </c>
      <c r="Q188" s="277">
        <f>IF(Q$10=0,0,Q$10/NMM_fec!Q$10)</f>
        <v>0</v>
      </c>
      <c r="R188" s="277">
        <f>IF(R$10=0,0,R$10/NMM_fec!R$10)</f>
        <v>0</v>
      </c>
      <c r="S188" s="277">
        <f>IF(S$10=0,0,S$10/NMM_fec!S$10)</f>
        <v>0</v>
      </c>
      <c r="T188" s="277">
        <f>IF(T$10=0,0,T$10/NMM_fec!T$10)</f>
        <v>0</v>
      </c>
      <c r="U188" s="277">
        <f>IF(U$10=0,0,U$10/NMM_fec!U$10)</f>
        <v>0</v>
      </c>
      <c r="V188" s="277">
        <f>IF(V$10=0,0,V$10/NMM_fec!V$10)</f>
        <v>0</v>
      </c>
      <c r="W188" s="277">
        <f>IF(W$10=0,0,W$10/NMM_fec!W$10)</f>
        <v>0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</v>
      </c>
      <c r="C189" s="278">
        <f>IF(C$16=0,0,C$16/NMM_fec!C$16)</f>
        <v>0</v>
      </c>
      <c r="D189" s="278">
        <f>IF(D$16=0,0,D$16/NMM_fec!D$16)</f>
        <v>0</v>
      </c>
      <c r="E189" s="278">
        <f>IF(E$16=0,0,E$16/NMM_fec!E$16)</f>
        <v>0</v>
      </c>
      <c r="F189" s="278">
        <f>IF(F$16=0,0,F$16/NMM_fec!F$16)</f>
        <v>0</v>
      </c>
      <c r="G189" s="278">
        <f>IF(G$16=0,0,G$16/NMM_fec!G$16)</f>
        <v>0</v>
      </c>
      <c r="H189" s="278">
        <f>IF(H$16=0,0,H$16/NMM_fec!H$16)</f>
        <v>0</v>
      </c>
      <c r="I189" s="278">
        <f>IF(I$16=0,0,I$16/NMM_fec!I$16)</f>
        <v>0</v>
      </c>
      <c r="J189" s="278">
        <f>IF(J$16=0,0,J$16/NMM_fec!J$16)</f>
        <v>0</v>
      </c>
      <c r="K189" s="278">
        <f>IF(K$16=0,0,K$16/NMM_fec!K$16)</f>
        <v>0</v>
      </c>
      <c r="L189" s="278">
        <f>IF(L$16=0,0,L$16/NMM_fec!L$16)</f>
        <v>0</v>
      </c>
      <c r="M189" s="278">
        <f>IF(M$16=0,0,M$16/NMM_fec!M$16)</f>
        <v>0</v>
      </c>
      <c r="N189" s="278">
        <f>IF(N$16=0,0,N$16/NMM_fec!N$16)</f>
        <v>0</v>
      </c>
      <c r="O189" s="278">
        <f>IF(O$16=0,0,O$16/NMM_fec!O$16)</f>
        <v>0</v>
      </c>
      <c r="P189" s="278">
        <f>IF(P$16=0,0,P$16/NMM_fec!P$16)</f>
        <v>0</v>
      </c>
      <c r="Q189" s="278">
        <f>IF(Q$16=0,0,Q$16/NMM_fec!Q$16)</f>
        <v>0</v>
      </c>
      <c r="R189" s="278">
        <f>IF(R$16=0,0,R$16/NMM_fec!R$16)</f>
        <v>0</v>
      </c>
      <c r="S189" s="278">
        <f>IF(S$16=0,0,S$16/NMM_fec!S$16)</f>
        <v>0</v>
      </c>
      <c r="T189" s="278">
        <f>IF(T$16=0,0,T$16/NMM_fec!T$16)</f>
        <v>0</v>
      </c>
      <c r="U189" s="278">
        <f>IF(U$16=0,0,U$16/NMM_fec!U$16)</f>
        <v>0</v>
      </c>
      <c r="V189" s="278">
        <f>IF(V$16=0,0,V$16/NMM_fec!V$16)</f>
        <v>0</v>
      </c>
      <c r="W189" s="278">
        <f>IF(W$16=0,0,W$16/NMM_fec!W$16)</f>
        <v>0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</v>
      </c>
      <c r="C190" s="278">
        <f>IF(C$17=0,0,C$17/NMM_fec!C$17)</f>
        <v>0</v>
      </c>
      <c r="D190" s="278">
        <f>IF(D$17=0,0,D$17/NMM_fec!D$17)</f>
        <v>0</v>
      </c>
      <c r="E190" s="278">
        <f>IF(E$17=0,0,E$17/NMM_fec!E$17)</f>
        <v>0</v>
      </c>
      <c r="F190" s="278">
        <f>IF(F$17=0,0,F$17/NMM_fec!F$17)</f>
        <v>0</v>
      </c>
      <c r="G190" s="278">
        <f>IF(G$17=0,0,G$17/NMM_fec!G$17)</f>
        <v>0</v>
      </c>
      <c r="H190" s="278">
        <f>IF(H$17=0,0,H$17/NMM_fec!H$17)</f>
        <v>0</v>
      </c>
      <c r="I190" s="278">
        <f>IF(I$17=0,0,I$17/NMM_fec!I$17)</f>
        <v>0</v>
      </c>
      <c r="J190" s="278">
        <f>IF(J$17=0,0,J$17/NMM_fec!J$17)</f>
        <v>0</v>
      </c>
      <c r="K190" s="278">
        <f>IF(K$17=0,0,K$17/NMM_fec!K$17)</f>
        <v>0</v>
      </c>
      <c r="L190" s="278">
        <f>IF(L$17=0,0,L$17/NMM_fec!L$17)</f>
        <v>0</v>
      </c>
      <c r="M190" s="278">
        <f>IF(M$17=0,0,M$17/NMM_fec!M$17)</f>
        <v>0</v>
      </c>
      <c r="N190" s="278">
        <f>IF(N$17=0,0,N$17/NMM_fec!N$17)</f>
        <v>0</v>
      </c>
      <c r="O190" s="278">
        <f>IF(O$17=0,0,O$17/NMM_fec!O$17)</f>
        <v>0</v>
      </c>
      <c r="P190" s="278">
        <f>IF(P$17=0,0,P$17/NMM_fec!P$17)</f>
        <v>0</v>
      </c>
      <c r="Q190" s="278">
        <f>IF(Q$17=0,0,Q$17/NMM_fec!Q$17)</f>
        <v>0</v>
      </c>
      <c r="R190" s="278">
        <f>IF(R$17=0,0,R$17/NMM_fec!R$17)</f>
        <v>0</v>
      </c>
      <c r="S190" s="278">
        <f>IF(S$17=0,0,S$17/NMM_fec!S$17)</f>
        <v>0</v>
      </c>
      <c r="T190" s="278">
        <f>IF(T$17=0,0,T$17/NMM_fec!T$17)</f>
        <v>0</v>
      </c>
      <c r="U190" s="278">
        <f>IF(U$17=0,0,U$17/NMM_fec!U$17)</f>
        <v>0</v>
      </c>
      <c r="V190" s="278">
        <f>IF(V$17=0,0,V$17/NMM_fec!V$17)</f>
        <v>0</v>
      </c>
      <c r="W190" s="278">
        <f>IF(W$17=0,0,W$17/NMM_fec!W$17)</f>
        <v>0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</v>
      </c>
      <c r="C191" s="278">
        <f>IF(C$25=0,0,C$25/NMM_fec!C$25)</f>
        <v>0</v>
      </c>
      <c r="D191" s="278">
        <f>IF(D$25=0,0,D$25/NMM_fec!D$25)</f>
        <v>0</v>
      </c>
      <c r="E191" s="278">
        <f>IF(E$25=0,0,E$25/NMM_fec!E$25)</f>
        <v>0</v>
      </c>
      <c r="F191" s="278">
        <f>IF(F$25=0,0,F$25/NMM_fec!F$25)</f>
        <v>0</v>
      </c>
      <c r="G191" s="278">
        <f>IF(G$25=0,0,G$25/NMM_fec!G$25)</f>
        <v>0</v>
      </c>
      <c r="H191" s="278">
        <f>IF(H$25=0,0,H$25/NMM_fec!H$25)</f>
        <v>0</v>
      </c>
      <c r="I191" s="278">
        <f>IF(I$25=0,0,I$25/NMM_fec!I$25)</f>
        <v>0</v>
      </c>
      <c r="J191" s="278">
        <f>IF(J$25=0,0,J$25/NMM_fec!J$25)</f>
        <v>0</v>
      </c>
      <c r="K191" s="278">
        <f>IF(K$25=0,0,K$25/NMM_fec!K$25)</f>
        <v>0</v>
      </c>
      <c r="L191" s="278">
        <f>IF(L$25=0,0,L$25/NMM_fec!L$25)</f>
        <v>0</v>
      </c>
      <c r="M191" s="278">
        <f>IF(M$25=0,0,M$25/NMM_fec!M$25)</f>
        <v>0</v>
      </c>
      <c r="N191" s="278">
        <f>IF(N$25=0,0,N$25/NMM_fec!N$25)</f>
        <v>0</v>
      </c>
      <c r="O191" s="278">
        <f>IF(O$25=0,0,O$25/NMM_fec!O$25)</f>
        <v>0</v>
      </c>
      <c r="P191" s="278">
        <f>IF(P$25=0,0,P$25/NMM_fec!P$25)</f>
        <v>0</v>
      </c>
      <c r="Q191" s="278">
        <f>IF(Q$25=0,0,Q$25/NMM_fec!Q$25)</f>
        <v>0</v>
      </c>
      <c r="R191" s="278">
        <f>IF(R$25=0,0,R$25/NMM_fec!R$25)</f>
        <v>0</v>
      </c>
      <c r="S191" s="278">
        <f>IF(S$25=0,0,S$25/NMM_fec!S$25)</f>
        <v>0</v>
      </c>
      <c r="T191" s="278">
        <f>IF(T$25=0,0,T$25/NMM_fec!T$25)</f>
        <v>0</v>
      </c>
      <c r="U191" s="278">
        <f>IF(U$25=0,0,U$25/NMM_fec!U$25)</f>
        <v>0</v>
      </c>
      <c r="V191" s="278">
        <f>IF(V$25=0,0,V$25/NMM_fec!V$25)</f>
        <v>0</v>
      </c>
      <c r="W191" s="278">
        <f>IF(W$25=0,0,W$25/NMM_fec!W$25)</f>
        <v>0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</v>
      </c>
      <c r="C192" s="279">
        <f>IF(C$33=0,0,C$33/NMM_fec!C$33)</f>
        <v>0</v>
      </c>
      <c r="D192" s="279">
        <f>IF(D$33=0,0,D$33/NMM_fec!D$33)</f>
        <v>0</v>
      </c>
      <c r="E192" s="279">
        <f>IF(E$33=0,0,E$33/NMM_fec!E$33)</f>
        <v>0</v>
      </c>
      <c r="F192" s="279">
        <f>IF(F$33=0,0,F$33/NMM_fec!F$33)</f>
        <v>0</v>
      </c>
      <c r="G192" s="279">
        <f>IF(G$33=0,0,G$33/NMM_fec!G$33)</f>
        <v>0</v>
      </c>
      <c r="H192" s="279">
        <f>IF(H$33=0,0,H$33/NMM_fec!H$33)</f>
        <v>0</v>
      </c>
      <c r="I192" s="279">
        <f>IF(I$33=0,0,I$33/NMM_fec!I$33)</f>
        <v>0</v>
      </c>
      <c r="J192" s="279">
        <f>IF(J$33=0,0,J$33/NMM_fec!J$33)</f>
        <v>0</v>
      </c>
      <c r="K192" s="279">
        <f>IF(K$33=0,0,K$33/NMM_fec!K$33)</f>
        <v>0</v>
      </c>
      <c r="L192" s="279">
        <f>IF(L$33=0,0,L$33/NMM_fec!L$33)</f>
        <v>0</v>
      </c>
      <c r="M192" s="279">
        <f>IF(M$33=0,0,M$33/NMM_fec!M$33)</f>
        <v>0</v>
      </c>
      <c r="N192" s="279">
        <f>IF(N$33=0,0,N$33/NMM_fec!N$33)</f>
        <v>0</v>
      </c>
      <c r="O192" s="279">
        <f>IF(O$33=0,0,O$33/NMM_fec!O$33)</f>
        <v>0</v>
      </c>
      <c r="P192" s="279">
        <f>IF(P$33=0,0,P$33/NMM_fec!P$33)</f>
        <v>0</v>
      </c>
      <c r="Q192" s="279">
        <f>IF(Q$33=0,0,Q$33/NMM_fec!Q$33)</f>
        <v>0</v>
      </c>
      <c r="R192" s="279">
        <f>IF(R$33=0,0,R$33/NMM_fec!R$33)</f>
        <v>0</v>
      </c>
      <c r="S192" s="279">
        <f>IF(S$33=0,0,S$33/NMM_fec!S$33)</f>
        <v>0</v>
      </c>
      <c r="T192" s="279">
        <f>IF(T$33=0,0,T$33/NMM_fec!T$33)</f>
        <v>0</v>
      </c>
      <c r="U192" s="279">
        <f>IF(U$33=0,0,U$33/NMM_fec!U$33)</f>
        <v>0</v>
      </c>
      <c r="V192" s="279">
        <f>IF(V$33=0,0,V$33/NMM_fec!V$33)</f>
        <v>0</v>
      </c>
      <c r="W192" s="279">
        <f>IF(W$33=0,0,W$33/NMM_fec!W$33)</f>
        <v>0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</v>
      </c>
      <c r="C194" s="322">
        <f>IF(C$48=0,0,C$48/NMM_fec!C$48)</f>
        <v>0</v>
      </c>
      <c r="D194" s="322">
        <f>IF(D$48=0,0,D$48/NMM_fec!D$48)</f>
        <v>0</v>
      </c>
      <c r="E194" s="322">
        <f>IF(E$48=0,0,E$48/NMM_fec!E$48)</f>
        <v>0</v>
      </c>
      <c r="F194" s="322">
        <f>IF(F$48=0,0,F$48/NMM_fec!F$48)</f>
        <v>0</v>
      </c>
      <c r="G194" s="322">
        <f>IF(G$48=0,0,G$48/NMM_fec!G$48)</f>
        <v>0</v>
      </c>
      <c r="H194" s="322">
        <f>IF(H$48=0,0,H$48/NMM_fec!H$48)</f>
        <v>0</v>
      </c>
      <c r="I194" s="322">
        <f>IF(I$48=0,0,I$48/NMM_fec!I$48)</f>
        <v>0</v>
      </c>
      <c r="J194" s="322">
        <f>IF(J$48=0,0,J$48/NMM_fec!J$48)</f>
        <v>0</v>
      </c>
      <c r="K194" s="322">
        <f>IF(K$48=0,0,K$48/NMM_fec!K$48)</f>
        <v>0</v>
      </c>
      <c r="L194" s="322">
        <f>IF(L$48=0,0,L$48/NMM_fec!L$48)</f>
        <v>0</v>
      </c>
      <c r="M194" s="322">
        <f>IF(M$48=0,0,M$48/NMM_fec!M$48)</f>
        <v>0</v>
      </c>
      <c r="N194" s="322">
        <f>IF(N$48=0,0,N$48/NMM_fec!N$48)</f>
        <v>0</v>
      </c>
      <c r="O194" s="322">
        <f>IF(O$48=0,0,O$48/NMM_fec!O$48)</f>
        <v>0</v>
      </c>
      <c r="P194" s="322">
        <f>IF(P$48=0,0,P$48/NMM_fec!P$48)</f>
        <v>0</v>
      </c>
      <c r="Q194" s="322">
        <f>IF(Q$48=0,0,Q$48/NMM_fec!Q$48)</f>
        <v>0</v>
      </c>
      <c r="R194" s="322">
        <f>IF(R$48=0,0,R$48/NMM_fec!R$48)</f>
        <v>0</v>
      </c>
      <c r="S194" s="322">
        <f>IF(S$48=0,0,S$48/NMM_fec!S$48)</f>
        <v>0</v>
      </c>
      <c r="T194" s="322">
        <f>IF(T$48=0,0,T$48/NMM_fec!T$48)</f>
        <v>0</v>
      </c>
      <c r="U194" s="322">
        <f>IF(U$48=0,0,U$48/NMM_fec!U$48)</f>
        <v>0</v>
      </c>
      <c r="V194" s="322">
        <f>IF(V$48=0,0,V$48/NMM_fec!V$48)</f>
        <v>0</v>
      </c>
      <c r="W194" s="322">
        <f>IF(W$48=0,0,W$48/NMM_fec!W$48)</f>
        <v>0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</v>
      </c>
      <c r="C195" s="275">
        <f>IF(C$49=0,0,C$49/NMM_fec!C$49)</f>
        <v>0</v>
      </c>
      <c r="D195" s="275">
        <f>IF(D$49=0,0,D$49/NMM_fec!D$49)</f>
        <v>0</v>
      </c>
      <c r="E195" s="275">
        <f>IF(E$49=0,0,E$49/NMM_fec!E$49)</f>
        <v>0</v>
      </c>
      <c r="F195" s="275">
        <f>IF(F$49=0,0,F$49/NMM_fec!F$49)</f>
        <v>0</v>
      </c>
      <c r="G195" s="275">
        <f>IF(G$49=0,0,G$49/NMM_fec!G$49)</f>
        <v>0</v>
      </c>
      <c r="H195" s="275">
        <f>IF(H$49=0,0,H$49/NMM_fec!H$49)</f>
        <v>0</v>
      </c>
      <c r="I195" s="275">
        <f>IF(I$49=0,0,I$49/NMM_fec!I$49)</f>
        <v>0</v>
      </c>
      <c r="J195" s="275">
        <f>IF(J$49=0,0,J$49/NMM_fec!J$49)</f>
        <v>0</v>
      </c>
      <c r="K195" s="275">
        <f>IF(K$49=0,0,K$49/NMM_fec!K$49)</f>
        <v>0</v>
      </c>
      <c r="L195" s="275">
        <f>IF(L$49=0,0,L$49/NMM_fec!L$49)</f>
        <v>0</v>
      </c>
      <c r="M195" s="275">
        <f>IF(M$49=0,0,M$49/NMM_fec!M$49)</f>
        <v>0</v>
      </c>
      <c r="N195" s="275">
        <f>IF(N$49=0,0,N$49/NMM_fec!N$49)</f>
        <v>0</v>
      </c>
      <c r="O195" s="275">
        <f>IF(O$49=0,0,O$49/NMM_fec!O$49)</f>
        <v>0</v>
      </c>
      <c r="P195" s="275">
        <f>IF(P$49=0,0,P$49/NMM_fec!P$49)</f>
        <v>0</v>
      </c>
      <c r="Q195" s="275">
        <f>IF(Q$49=0,0,Q$49/NMM_fec!Q$49)</f>
        <v>0</v>
      </c>
      <c r="R195" s="275">
        <f>IF(R$49=0,0,R$49/NMM_fec!R$49)</f>
        <v>0</v>
      </c>
      <c r="S195" s="275">
        <f>IF(S$49=0,0,S$49/NMM_fec!S$49)</f>
        <v>0</v>
      </c>
      <c r="T195" s="275">
        <f>IF(T$49=0,0,T$49/NMM_fec!T$49)</f>
        <v>0</v>
      </c>
      <c r="U195" s="275">
        <f>IF(U$49=0,0,U$49/NMM_fec!U$49)</f>
        <v>0</v>
      </c>
      <c r="V195" s="275">
        <f>IF(V$49=0,0,V$49/NMM_fec!V$49)</f>
        <v>0</v>
      </c>
      <c r="W195" s="275">
        <f>IF(W$49=0,0,W$49/NMM_fec!W$49)</f>
        <v>0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</v>
      </c>
      <c r="C196" s="276">
        <f>IF(C$50=0,0,C$50/NMM_fec!C$50)</f>
        <v>0</v>
      </c>
      <c r="D196" s="276">
        <f>IF(D$50=0,0,D$50/NMM_fec!D$50)</f>
        <v>0</v>
      </c>
      <c r="E196" s="276">
        <f>IF(E$50=0,0,E$50/NMM_fec!E$50)</f>
        <v>0</v>
      </c>
      <c r="F196" s="276">
        <f>IF(F$50=0,0,F$50/NMM_fec!F$50)</f>
        <v>0</v>
      </c>
      <c r="G196" s="276">
        <f>IF(G$50=0,0,G$50/NMM_fec!G$50)</f>
        <v>0</v>
      </c>
      <c r="H196" s="276">
        <f>IF(H$50=0,0,H$50/NMM_fec!H$50)</f>
        <v>0</v>
      </c>
      <c r="I196" s="276">
        <f>IF(I$50=0,0,I$50/NMM_fec!I$50)</f>
        <v>0</v>
      </c>
      <c r="J196" s="276">
        <f>IF(J$50=0,0,J$50/NMM_fec!J$50)</f>
        <v>0</v>
      </c>
      <c r="K196" s="276">
        <f>IF(K$50=0,0,K$50/NMM_fec!K$50)</f>
        <v>0</v>
      </c>
      <c r="L196" s="276">
        <f>IF(L$50=0,0,L$50/NMM_fec!L$50)</f>
        <v>0</v>
      </c>
      <c r="M196" s="276">
        <f>IF(M$50=0,0,M$50/NMM_fec!M$50)</f>
        <v>0</v>
      </c>
      <c r="N196" s="276">
        <f>IF(N$50=0,0,N$50/NMM_fec!N$50)</f>
        <v>0</v>
      </c>
      <c r="O196" s="276">
        <f>IF(O$50=0,0,O$50/NMM_fec!O$50)</f>
        <v>0</v>
      </c>
      <c r="P196" s="276">
        <f>IF(P$50=0,0,P$50/NMM_fec!P$50)</f>
        <v>0</v>
      </c>
      <c r="Q196" s="276">
        <f>IF(Q$50=0,0,Q$50/NMM_fec!Q$50)</f>
        <v>0</v>
      </c>
      <c r="R196" s="276">
        <f>IF(R$50=0,0,R$50/NMM_fec!R$50)</f>
        <v>0</v>
      </c>
      <c r="S196" s="276">
        <f>IF(S$50=0,0,S$50/NMM_fec!S$50)</f>
        <v>0</v>
      </c>
      <c r="T196" s="276">
        <f>IF(T$50=0,0,T$50/NMM_fec!T$50)</f>
        <v>0</v>
      </c>
      <c r="U196" s="276">
        <f>IF(U$50=0,0,U$50/NMM_fec!U$50)</f>
        <v>0</v>
      </c>
      <c r="V196" s="276">
        <f>IF(V$50=0,0,V$50/NMM_fec!V$50)</f>
        <v>0</v>
      </c>
      <c r="W196" s="276">
        <f>IF(W$50=0,0,W$50/NMM_fec!W$50)</f>
        <v>0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</v>
      </c>
      <c r="C197" s="276">
        <f>IF(C$51=0,0,C$51/NMM_fec!C$51)</f>
        <v>0</v>
      </c>
      <c r="D197" s="276">
        <f>IF(D$51=0,0,D$51/NMM_fec!D$51)</f>
        <v>0</v>
      </c>
      <c r="E197" s="276">
        <f>IF(E$51=0,0,E$51/NMM_fec!E$51)</f>
        <v>0</v>
      </c>
      <c r="F197" s="276">
        <f>IF(F$51=0,0,F$51/NMM_fec!F$51)</f>
        <v>0</v>
      </c>
      <c r="G197" s="276">
        <f>IF(G$51=0,0,G$51/NMM_fec!G$51)</f>
        <v>0</v>
      </c>
      <c r="H197" s="276">
        <f>IF(H$51=0,0,H$51/NMM_fec!H$51)</f>
        <v>0</v>
      </c>
      <c r="I197" s="276">
        <f>IF(I$51=0,0,I$51/NMM_fec!I$51)</f>
        <v>0</v>
      </c>
      <c r="J197" s="276">
        <f>IF(J$51=0,0,J$51/NMM_fec!J$51)</f>
        <v>0</v>
      </c>
      <c r="K197" s="276">
        <f>IF(K$51=0,0,K$51/NMM_fec!K$51)</f>
        <v>0</v>
      </c>
      <c r="L197" s="276">
        <f>IF(L$51=0,0,L$51/NMM_fec!L$51)</f>
        <v>0</v>
      </c>
      <c r="M197" s="276">
        <f>IF(M$51=0,0,M$51/NMM_fec!M$51)</f>
        <v>0</v>
      </c>
      <c r="N197" s="276">
        <f>IF(N$51=0,0,N$51/NMM_fec!N$51)</f>
        <v>0</v>
      </c>
      <c r="O197" s="276">
        <f>IF(O$51=0,0,O$51/NMM_fec!O$51)</f>
        <v>0</v>
      </c>
      <c r="P197" s="276">
        <f>IF(P$51=0,0,P$51/NMM_fec!P$51)</f>
        <v>0</v>
      </c>
      <c r="Q197" s="276">
        <f>IF(Q$51=0,0,Q$51/NMM_fec!Q$51)</f>
        <v>0</v>
      </c>
      <c r="R197" s="276">
        <f>IF(R$51=0,0,R$51/NMM_fec!R$51)</f>
        <v>0</v>
      </c>
      <c r="S197" s="276">
        <f>IF(S$51=0,0,S$51/NMM_fec!S$51)</f>
        <v>0</v>
      </c>
      <c r="T197" s="276">
        <f>IF(T$51=0,0,T$51/NMM_fec!T$51)</f>
        <v>0</v>
      </c>
      <c r="U197" s="276">
        <f>IF(U$51=0,0,U$51/NMM_fec!U$51)</f>
        <v>0</v>
      </c>
      <c r="V197" s="276">
        <f>IF(V$51=0,0,V$51/NMM_fec!V$51)</f>
        <v>0</v>
      </c>
      <c r="W197" s="276">
        <f>IF(W$51=0,0,W$51/NMM_fec!W$51)</f>
        <v>0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</v>
      </c>
      <c r="C198" s="276">
        <f>IF(C$52=0,0,C$52/NMM_fec!C$52)</f>
        <v>0</v>
      </c>
      <c r="D198" s="276">
        <f>IF(D$52=0,0,D$52/NMM_fec!D$52)</f>
        <v>0</v>
      </c>
      <c r="E198" s="276">
        <f>IF(E$52=0,0,E$52/NMM_fec!E$52)</f>
        <v>0</v>
      </c>
      <c r="F198" s="276">
        <f>IF(F$52=0,0,F$52/NMM_fec!F$52)</f>
        <v>0</v>
      </c>
      <c r="G198" s="276">
        <f>IF(G$52=0,0,G$52/NMM_fec!G$52)</f>
        <v>0</v>
      </c>
      <c r="H198" s="276">
        <f>IF(H$52=0,0,H$52/NMM_fec!H$52)</f>
        <v>0</v>
      </c>
      <c r="I198" s="276">
        <f>IF(I$52=0,0,I$52/NMM_fec!I$52)</f>
        <v>0</v>
      </c>
      <c r="J198" s="276">
        <f>IF(J$52=0,0,J$52/NMM_fec!J$52)</f>
        <v>0</v>
      </c>
      <c r="K198" s="276">
        <f>IF(K$52=0,0,K$52/NMM_fec!K$52)</f>
        <v>0</v>
      </c>
      <c r="L198" s="276">
        <f>IF(L$52=0,0,L$52/NMM_fec!L$52)</f>
        <v>0</v>
      </c>
      <c r="M198" s="276">
        <f>IF(M$52=0,0,M$52/NMM_fec!M$52)</f>
        <v>0</v>
      </c>
      <c r="N198" s="276">
        <f>IF(N$52=0,0,N$52/NMM_fec!N$52)</f>
        <v>0</v>
      </c>
      <c r="O198" s="276">
        <f>IF(O$52=0,0,O$52/NMM_fec!O$52)</f>
        <v>0</v>
      </c>
      <c r="P198" s="276">
        <f>IF(P$52=0,0,P$52/NMM_fec!P$52)</f>
        <v>0</v>
      </c>
      <c r="Q198" s="276">
        <f>IF(Q$52=0,0,Q$52/NMM_fec!Q$52)</f>
        <v>0</v>
      </c>
      <c r="R198" s="276">
        <f>IF(R$52=0,0,R$52/NMM_fec!R$52)</f>
        <v>0</v>
      </c>
      <c r="S198" s="276">
        <f>IF(S$52=0,0,S$52/NMM_fec!S$52)</f>
        <v>0</v>
      </c>
      <c r="T198" s="276">
        <f>IF(T$52=0,0,T$52/NMM_fec!T$52)</f>
        <v>0</v>
      </c>
      <c r="U198" s="276">
        <f>IF(U$52=0,0,U$52/NMM_fec!U$52)</f>
        <v>0</v>
      </c>
      <c r="V198" s="276">
        <f>IF(V$52=0,0,V$52/NMM_fec!V$52)</f>
        <v>0</v>
      </c>
      <c r="W198" s="276">
        <f>IF(W$52=0,0,W$52/NMM_fec!W$52)</f>
        <v>0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</v>
      </c>
      <c r="C199" s="277">
        <f>IF(C$53=0,0,C$53/NMM_fec!C$53)</f>
        <v>0</v>
      </c>
      <c r="D199" s="277">
        <f>IF(D$53=0,0,D$53/NMM_fec!D$53)</f>
        <v>0</v>
      </c>
      <c r="E199" s="277">
        <f>IF(E$53=0,0,E$53/NMM_fec!E$53)</f>
        <v>0</v>
      </c>
      <c r="F199" s="277">
        <f>IF(F$53=0,0,F$53/NMM_fec!F$53)</f>
        <v>0</v>
      </c>
      <c r="G199" s="277">
        <f>IF(G$53=0,0,G$53/NMM_fec!G$53)</f>
        <v>0</v>
      </c>
      <c r="H199" s="277">
        <f>IF(H$53=0,0,H$53/NMM_fec!H$53)</f>
        <v>0</v>
      </c>
      <c r="I199" s="277">
        <f>IF(I$53=0,0,I$53/NMM_fec!I$53)</f>
        <v>0</v>
      </c>
      <c r="J199" s="277">
        <f>IF(J$53=0,0,J$53/NMM_fec!J$53)</f>
        <v>0</v>
      </c>
      <c r="K199" s="277">
        <f>IF(K$53=0,0,K$53/NMM_fec!K$53)</f>
        <v>0</v>
      </c>
      <c r="L199" s="277">
        <f>IF(L$53=0,0,L$53/NMM_fec!L$53)</f>
        <v>0</v>
      </c>
      <c r="M199" s="277">
        <f>IF(M$53=0,0,M$53/NMM_fec!M$53)</f>
        <v>0</v>
      </c>
      <c r="N199" s="277">
        <f>IF(N$53=0,0,N$53/NMM_fec!N$53)</f>
        <v>0</v>
      </c>
      <c r="O199" s="277">
        <f>IF(O$53=0,0,O$53/NMM_fec!O$53)</f>
        <v>0</v>
      </c>
      <c r="P199" s="277">
        <f>IF(P$53=0,0,P$53/NMM_fec!P$53)</f>
        <v>0</v>
      </c>
      <c r="Q199" s="277">
        <f>IF(Q$53=0,0,Q$53/NMM_fec!Q$53)</f>
        <v>0</v>
      </c>
      <c r="R199" s="277">
        <f>IF(R$53=0,0,R$53/NMM_fec!R$53)</f>
        <v>0</v>
      </c>
      <c r="S199" s="277">
        <f>IF(S$53=0,0,S$53/NMM_fec!S$53)</f>
        <v>0</v>
      </c>
      <c r="T199" s="277">
        <f>IF(T$53=0,0,T$53/NMM_fec!T$53)</f>
        <v>0</v>
      </c>
      <c r="U199" s="277">
        <f>IF(U$53=0,0,U$53/NMM_fec!U$53)</f>
        <v>0</v>
      </c>
      <c r="V199" s="277">
        <f>IF(V$53=0,0,V$53/NMM_fec!V$53)</f>
        <v>0</v>
      </c>
      <c r="W199" s="277">
        <f>IF(W$53=0,0,W$53/NMM_fec!W$53)</f>
        <v>0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</v>
      </c>
      <c r="C200" s="278">
        <f>IF(C$59=0,0,C$59/NMM_fec!C$59)</f>
        <v>0</v>
      </c>
      <c r="D200" s="278">
        <f>IF(D$59=0,0,D$59/NMM_fec!D$59)</f>
        <v>0</v>
      </c>
      <c r="E200" s="278">
        <f>IF(E$59=0,0,E$59/NMM_fec!E$59)</f>
        <v>0</v>
      </c>
      <c r="F200" s="278">
        <f>IF(F$59=0,0,F$59/NMM_fec!F$59)</f>
        <v>0</v>
      </c>
      <c r="G200" s="278">
        <f>IF(G$59=0,0,G$59/NMM_fec!G$59)</f>
        <v>0</v>
      </c>
      <c r="H200" s="278">
        <f>IF(H$59=0,0,H$59/NMM_fec!H$59)</f>
        <v>0</v>
      </c>
      <c r="I200" s="278">
        <f>IF(I$59=0,0,I$59/NMM_fec!I$59)</f>
        <v>0</v>
      </c>
      <c r="J200" s="278">
        <f>IF(J$59=0,0,J$59/NMM_fec!J$59)</f>
        <v>0</v>
      </c>
      <c r="K200" s="278">
        <f>IF(K$59=0,0,K$59/NMM_fec!K$59)</f>
        <v>0</v>
      </c>
      <c r="L200" s="278">
        <f>IF(L$59=0,0,L$59/NMM_fec!L$59)</f>
        <v>0</v>
      </c>
      <c r="M200" s="278">
        <f>IF(M$59=0,0,M$59/NMM_fec!M$59)</f>
        <v>0</v>
      </c>
      <c r="N200" s="278">
        <f>IF(N$59=0,0,N$59/NMM_fec!N$59)</f>
        <v>0</v>
      </c>
      <c r="O200" s="278">
        <f>IF(O$59=0,0,O$59/NMM_fec!O$59)</f>
        <v>0</v>
      </c>
      <c r="P200" s="278">
        <f>IF(P$59=0,0,P$59/NMM_fec!P$59)</f>
        <v>0</v>
      </c>
      <c r="Q200" s="278">
        <f>IF(Q$59=0,0,Q$59/NMM_fec!Q$59)</f>
        <v>0</v>
      </c>
      <c r="R200" s="278">
        <f>IF(R$59=0,0,R$59/NMM_fec!R$59)</f>
        <v>0</v>
      </c>
      <c r="S200" s="278">
        <f>IF(S$59=0,0,S$59/NMM_fec!S$59)</f>
        <v>0</v>
      </c>
      <c r="T200" s="278">
        <f>IF(T$59=0,0,T$59/NMM_fec!T$59)</f>
        <v>0</v>
      </c>
      <c r="U200" s="278">
        <f>IF(U$59=0,0,U$59/NMM_fec!U$59)</f>
        <v>0</v>
      </c>
      <c r="V200" s="278">
        <f>IF(V$59=0,0,V$59/NMM_fec!V$59)</f>
        <v>0</v>
      </c>
      <c r="W200" s="278">
        <f>IF(W$59=0,0,W$59/NMM_fec!W$59)</f>
        <v>0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</v>
      </c>
      <c r="C201" s="278">
        <f>IF(C$60=0,0,C$60/NMM_fec!C$60)</f>
        <v>0</v>
      </c>
      <c r="D201" s="278">
        <f>IF(D$60=0,0,D$60/NMM_fec!D$60)</f>
        <v>0</v>
      </c>
      <c r="E201" s="278">
        <f>IF(E$60=0,0,E$60/NMM_fec!E$60)</f>
        <v>0</v>
      </c>
      <c r="F201" s="278">
        <f>IF(F$60=0,0,F$60/NMM_fec!F$60)</f>
        <v>0</v>
      </c>
      <c r="G201" s="278">
        <f>IF(G$60=0,0,G$60/NMM_fec!G$60)</f>
        <v>0</v>
      </c>
      <c r="H201" s="278">
        <f>IF(H$60=0,0,H$60/NMM_fec!H$60)</f>
        <v>0</v>
      </c>
      <c r="I201" s="278">
        <f>IF(I$60=0,0,I$60/NMM_fec!I$60)</f>
        <v>0</v>
      </c>
      <c r="J201" s="278">
        <f>IF(J$60=0,0,J$60/NMM_fec!J$60)</f>
        <v>0</v>
      </c>
      <c r="K201" s="278">
        <f>IF(K$60=0,0,K$60/NMM_fec!K$60)</f>
        <v>0</v>
      </c>
      <c r="L201" s="278">
        <f>IF(L$60=0,0,L$60/NMM_fec!L$60)</f>
        <v>0</v>
      </c>
      <c r="M201" s="278">
        <f>IF(M$60=0,0,M$60/NMM_fec!M$60)</f>
        <v>0</v>
      </c>
      <c r="N201" s="278">
        <f>IF(N$60=0,0,N$60/NMM_fec!N$60)</f>
        <v>0</v>
      </c>
      <c r="O201" s="278">
        <f>IF(O$60=0,0,O$60/NMM_fec!O$60)</f>
        <v>0</v>
      </c>
      <c r="P201" s="278">
        <f>IF(P$60=0,0,P$60/NMM_fec!P$60)</f>
        <v>0</v>
      </c>
      <c r="Q201" s="278">
        <f>IF(Q$60=0,0,Q$60/NMM_fec!Q$60)</f>
        <v>0</v>
      </c>
      <c r="R201" s="278">
        <f>IF(R$60=0,0,R$60/NMM_fec!R$60)</f>
        <v>0</v>
      </c>
      <c r="S201" s="278">
        <f>IF(S$60=0,0,S$60/NMM_fec!S$60)</f>
        <v>0</v>
      </c>
      <c r="T201" s="278">
        <f>IF(T$60=0,0,T$60/NMM_fec!T$60)</f>
        <v>0</v>
      </c>
      <c r="U201" s="278">
        <f>IF(U$60=0,0,U$60/NMM_fec!U$60)</f>
        <v>0</v>
      </c>
      <c r="V201" s="278">
        <f>IF(V$60=0,0,V$60/NMM_fec!V$60)</f>
        <v>0</v>
      </c>
      <c r="W201" s="278">
        <f>IF(W$60=0,0,W$60/NMM_fec!W$60)</f>
        <v>0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</v>
      </c>
      <c r="C202" s="278">
        <f>IF(C$79=0,0,C$79/NMM_fec!C$79)</f>
        <v>0</v>
      </c>
      <c r="D202" s="278">
        <f>IF(D$79=0,0,D$79/NMM_fec!D$79)</f>
        <v>0</v>
      </c>
      <c r="E202" s="278">
        <f>IF(E$79=0,0,E$79/NMM_fec!E$79)</f>
        <v>0</v>
      </c>
      <c r="F202" s="278">
        <f>IF(F$79=0,0,F$79/NMM_fec!F$79)</f>
        <v>0</v>
      </c>
      <c r="G202" s="278">
        <f>IF(G$79=0,0,G$79/NMM_fec!G$79)</f>
        <v>0</v>
      </c>
      <c r="H202" s="278">
        <f>IF(H$79=0,0,H$79/NMM_fec!H$79)</f>
        <v>0</v>
      </c>
      <c r="I202" s="278">
        <f>IF(I$79=0,0,I$79/NMM_fec!I$79)</f>
        <v>0</v>
      </c>
      <c r="J202" s="278">
        <f>IF(J$79=0,0,J$79/NMM_fec!J$79)</f>
        <v>0</v>
      </c>
      <c r="K202" s="278">
        <f>IF(K$79=0,0,K$79/NMM_fec!K$79)</f>
        <v>0</v>
      </c>
      <c r="L202" s="278">
        <f>IF(L$79=0,0,L$79/NMM_fec!L$79)</f>
        <v>0</v>
      </c>
      <c r="M202" s="278">
        <f>IF(M$79=0,0,M$79/NMM_fec!M$79)</f>
        <v>0</v>
      </c>
      <c r="N202" s="278">
        <f>IF(N$79=0,0,N$79/NMM_fec!N$79)</f>
        <v>0</v>
      </c>
      <c r="O202" s="278">
        <f>IF(O$79=0,0,O$79/NMM_fec!O$79)</f>
        <v>0</v>
      </c>
      <c r="P202" s="278">
        <f>IF(P$79=0,0,P$79/NMM_fec!P$79)</f>
        <v>0</v>
      </c>
      <c r="Q202" s="278">
        <f>IF(Q$79=0,0,Q$79/NMM_fec!Q$79)</f>
        <v>0</v>
      </c>
      <c r="R202" s="278">
        <f>IF(R$79=0,0,R$79/NMM_fec!R$79)</f>
        <v>0</v>
      </c>
      <c r="S202" s="278">
        <f>IF(S$79=0,0,S$79/NMM_fec!S$79)</f>
        <v>0</v>
      </c>
      <c r="T202" s="278">
        <f>IF(T$79=0,0,T$79/NMM_fec!T$79)</f>
        <v>0</v>
      </c>
      <c r="U202" s="278">
        <f>IF(U$79=0,0,U$79/NMM_fec!U$79)</f>
        <v>0</v>
      </c>
      <c r="V202" s="278">
        <f>IF(V$79=0,0,V$79/NMM_fec!V$79)</f>
        <v>0</v>
      </c>
      <c r="W202" s="278">
        <f>IF(W$79=0,0,W$79/NMM_fec!W$79)</f>
        <v>0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</v>
      </c>
      <c r="C203" s="279">
        <f>IF(C$89=0,0,C$89/NMM_fec!C$89)</f>
        <v>0</v>
      </c>
      <c r="D203" s="279">
        <f>IF(D$89=0,0,D$89/NMM_fec!D$89)</f>
        <v>0</v>
      </c>
      <c r="E203" s="279">
        <f>IF(E$89=0,0,E$89/NMM_fec!E$89)</f>
        <v>0</v>
      </c>
      <c r="F203" s="279">
        <f>IF(F$89=0,0,F$89/NMM_fec!F$89)</f>
        <v>0</v>
      </c>
      <c r="G203" s="279">
        <f>IF(G$89=0,0,G$89/NMM_fec!G$89)</f>
        <v>0</v>
      </c>
      <c r="H203" s="279">
        <f>IF(H$89=0,0,H$89/NMM_fec!H$89)</f>
        <v>0</v>
      </c>
      <c r="I203" s="279">
        <f>IF(I$89=0,0,I$89/NMM_fec!I$89)</f>
        <v>0</v>
      </c>
      <c r="J203" s="279">
        <f>IF(J$89=0,0,J$89/NMM_fec!J$89)</f>
        <v>0</v>
      </c>
      <c r="K203" s="279">
        <f>IF(K$89=0,0,K$89/NMM_fec!K$89)</f>
        <v>0</v>
      </c>
      <c r="L203" s="279">
        <f>IF(L$89=0,0,L$89/NMM_fec!L$89)</f>
        <v>0</v>
      </c>
      <c r="M203" s="279">
        <f>IF(M$89=0,0,M$89/NMM_fec!M$89)</f>
        <v>0</v>
      </c>
      <c r="N203" s="279">
        <f>IF(N$89=0,0,N$89/NMM_fec!N$89)</f>
        <v>0</v>
      </c>
      <c r="O203" s="279">
        <f>IF(O$89=0,0,O$89/NMM_fec!O$89)</f>
        <v>0</v>
      </c>
      <c r="P203" s="279">
        <f>IF(P$89=0,0,P$89/NMM_fec!P$89)</f>
        <v>0</v>
      </c>
      <c r="Q203" s="279">
        <f>IF(Q$89=0,0,Q$89/NMM_fec!Q$89)</f>
        <v>0</v>
      </c>
      <c r="R203" s="279">
        <f>IF(R$89=0,0,R$89/NMM_fec!R$89)</f>
        <v>0</v>
      </c>
      <c r="S203" s="279">
        <f>IF(S$89=0,0,S$89/NMM_fec!S$89)</f>
        <v>0</v>
      </c>
      <c r="T203" s="279">
        <f>IF(T$89=0,0,T$89/NMM_fec!T$89)</f>
        <v>0</v>
      </c>
      <c r="U203" s="279">
        <f>IF(U$89=0,0,U$89/NMM_fec!U$89)</f>
        <v>0</v>
      </c>
      <c r="V203" s="279">
        <f>IF(V$89=0,0,V$89/NMM_fec!V$89)</f>
        <v>0</v>
      </c>
      <c r="W203" s="279">
        <f>IF(W$89=0,0,W$89/NMM_fec!W$89)</f>
        <v>0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</v>
      </c>
      <c r="C205" s="322">
        <f>IF(C$99=0,0,C$99/NMM_fec!C$99)</f>
        <v>0</v>
      </c>
      <c r="D205" s="322">
        <f>IF(D$99=0,0,D$99/NMM_fec!D$99)</f>
        <v>0</v>
      </c>
      <c r="E205" s="322">
        <f>IF(E$99=0,0,E$99/NMM_fec!E$99)</f>
        <v>0</v>
      </c>
      <c r="F205" s="322">
        <f>IF(F$99=0,0,F$99/NMM_fec!F$99)</f>
        <v>0</v>
      </c>
      <c r="G205" s="322">
        <f>IF(G$99=0,0,G$99/NMM_fec!G$99)</f>
        <v>0</v>
      </c>
      <c r="H205" s="322">
        <f>IF(H$99=0,0,H$99/NMM_fec!H$99)</f>
        <v>0</v>
      </c>
      <c r="I205" s="322">
        <f>IF(I$99=0,0,I$99/NMM_fec!I$99)</f>
        <v>0</v>
      </c>
      <c r="J205" s="322">
        <f>IF(J$99=0,0,J$99/NMM_fec!J$99)</f>
        <v>0</v>
      </c>
      <c r="K205" s="322">
        <f>IF(K$99=0,0,K$99/NMM_fec!K$99)</f>
        <v>0</v>
      </c>
      <c r="L205" s="322">
        <f>IF(L$99=0,0,L$99/NMM_fec!L$99)</f>
        <v>0</v>
      </c>
      <c r="M205" s="322">
        <f>IF(M$99=0,0,M$99/NMM_fec!M$99)</f>
        <v>0</v>
      </c>
      <c r="N205" s="322">
        <f>IF(N$99=0,0,N$99/NMM_fec!N$99)</f>
        <v>0</v>
      </c>
      <c r="O205" s="322">
        <f>IF(O$99=0,0,O$99/NMM_fec!O$99)</f>
        <v>0</v>
      </c>
      <c r="P205" s="322">
        <f>IF(P$99=0,0,P$99/NMM_fec!P$99)</f>
        <v>0</v>
      </c>
      <c r="Q205" s="322">
        <f>IF(Q$99=0,0,Q$99/NMM_fec!Q$99)</f>
        <v>0</v>
      </c>
      <c r="R205" s="322">
        <f>IF(R$99=0,0,R$99/NMM_fec!R$99)</f>
        <v>0</v>
      </c>
      <c r="S205" s="322">
        <f>IF(S$99=0,0,S$99/NMM_fec!S$99)</f>
        <v>0</v>
      </c>
      <c r="T205" s="322">
        <f>IF(T$99=0,0,T$99/NMM_fec!T$99)</f>
        <v>0</v>
      </c>
      <c r="U205" s="322">
        <f>IF(U$99=0,0,U$99/NMM_fec!U$99)</f>
        <v>0</v>
      </c>
      <c r="V205" s="322">
        <f>IF(V$99=0,0,V$99/NMM_fec!V$99)</f>
        <v>0</v>
      </c>
      <c r="W205" s="322">
        <f>IF(W$99=0,0,W$99/NMM_fec!W$99)</f>
        <v>0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</v>
      </c>
      <c r="C206" s="275">
        <f>IF(C$100=0,0,C$100/NMM_fec!C$100)</f>
        <v>0</v>
      </c>
      <c r="D206" s="275">
        <f>IF(D$100=0,0,D$100/NMM_fec!D$100)</f>
        <v>0</v>
      </c>
      <c r="E206" s="275">
        <f>IF(E$100=0,0,E$100/NMM_fec!E$100)</f>
        <v>0</v>
      </c>
      <c r="F206" s="275">
        <f>IF(F$100=0,0,F$100/NMM_fec!F$100)</f>
        <v>0</v>
      </c>
      <c r="G206" s="275">
        <f>IF(G$100=0,0,G$100/NMM_fec!G$100)</f>
        <v>0</v>
      </c>
      <c r="H206" s="275">
        <f>IF(H$100=0,0,H$100/NMM_fec!H$100)</f>
        <v>0</v>
      </c>
      <c r="I206" s="275">
        <f>IF(I$100=0,0,I$100/NMM_fec!I$100)</f>
        <v>0</v>
      </c>
      <c r="J206" s="275">
        <f>IF(J$100=0,0,J$100/NMM_fec!J$100)</f>
        <v>0</v>
      </c>
      <c r="K206" s="275">
        <f>IF(K$100=0,0,K$100/NMM_fec!K$100)</f>
        <v>0</v>
      </c>
      <c r="L206" s="275">
        <f>IF(L$100=0,0,L$100/NMM_fec!L$100)</f>
        <v>0</v>
      </c>
      <c r="M206" s="275">
        <f>IF(M$100=0,0,M$100/NMM_fec!M$100)</f>
        <v>0</v>
      </c>
      <c r="N206" s="275">
        <f>IF(N$100=0,0,N$100/NMM_fec!N$100)</f>
        <v>0</v>
      </c>
      <c r="O206" s="275">
        <f>IF(O$100=0,0,O$100/NMM_fec!O$100)</f>
        <v>0</v>
      </c>
      <c r="P206" s="275">
        <f>IF(P$100=0,0,P$100/NMM_fec!P$100)</f>
        <v>0</v>
      </c>
      <c r="Q206" s="275">
        <f>IF(Q$100=0,0,Q$100/NMM_fec!Q$100)</f>
        <v>0</v>
      </c>
      <c r="R206" s="275">
        <f>IF(R$100=0,0,R$100/NMM_fec!R$100)</f>
        <v>0</v>
      </c>
      <c r="S206" s="275">
        <f>IF(S$100=0,0,S$100/NMM_fec!S$100)</f>
        <v>0</v>
      </c>
      <c r="T206" s="275">
        <f>IF(T$100=0,0,T$100/NMM_fec!T$100)</f>
        <v>0</v>
      </c>
      <c r="U206" s="275">
        <f>IF(U$100=0,0,U$100/NMM_fec!U$100)</f>
        <v>0</v>
      </c>
      <c r="V206" s="275">
        <f>IF(V$100=0,0,V$100/NMM_fec!V$100)</f>
        <v>0</v>
      </c>
      <c r="W206" s="275">
        <f>IF(W$100=0,0,W$100/NMM_fec!W$100)</f>
        <v>0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</v>
      </c>
      <c r="C207" s="276">
        <f>IF(C$101=0,0,C$101/NMM_fec!C$101)</f>
        <v>0</v>
      </c>
      <c r="D207" s="276">
        <f>IF(D$101=0,0,D$101/NMM_fec!D$101)</f>
        <v>0</v>
      </c>
      <c r="E207" s="276">
        <f>IF(E$101=0,0,E$101/NMM_fec!E$101)</f>
        <v>0</v>
      </c>
      <c r="F207" s="276">
        <f>IF(F$101=0,0,F$101/NMM_fec!F$101)</f>
        <v>0</v>
      </c>
      <c r="G207" s="276">
        <f>IF(G$101=0,0,G$101/NMM_fec!G$101)</f>
        <v>0</v>
      </c>
      <c r="H207" s="276">
        <f>IF(H$101=0,0,H$101/NMM_fec!H$101)</f>
        <v>0</v>
      </c>
      <c r="I207" s="276">
        <f>IF(I$101=0,0,I$101/NMM_fec!I$101)</f>
        <v>0</v>
      </c>
      <c r="J207" s="276">
        <f>IF(J$101=0,0,J$101/NMM_fec!J$101)</f>
        <v>0</v>
      </c>
      <c r="K207" s="276">
        <f>IF(K$101=0,0,K$101/NMM_fec!K$101)</f>
        <v>0</v>
      </c>
      <c r="L207" s="276">
        <f>IF(L$101=0,0,L$101/NMM_fec!L$101)</f>
        <v>0</v>
      </c>
      <c r="M207" s="276">
        <f>IF(M$101=0,0,M$101/NMM_fec!M$101)</f>
        <v>0</v>
      </c>
      <c r="N207" s="276">
        <f>IF(N$101=0,0,N$101/NMM_fec!N$101)</f>
        <v>0</v>
      </c>
      <c r="O207" s="276">
        <f>IF(O$101=0,0,O$101/NMM_fec!O$101)</f>
        <v>0</v>
      </c>
      <c r="P207" s="276">
        <f>IF(P$101=0,0,P$101/NMM_fec!P$101)</f>
        <v>0</v>
      </c>
      <c r="Q207" s="276">
        <f>IF(Q$101=0,0,Q$101/NMM_fec!Q$101)</f>
        <v>0</v>
      </c>
      <c r="R207" s="276">
        <f>IF(R$101=0,0,R$101/NMM_fec!R$101)</f>
        <v>0</v>
      </c>
      <c r="S207" s="276">
        <f>IF(S$101=0,0,S$101/NMM_fec!S$101)</f>
        <v>0</v>
      </c>
      <c r="T207" s="276">
        <f>IF(T$101=0,0,T$101/NMM_fec!T$101)</f>
        <v>0</v>
      </c>
      <c r="U207" s="276">
        <f>IF(U$101=0,0,U$101/NMM_fec!U$101)</f>
        <v>0</v>
      </c>
      <c r="V207" s="276">
        <f>IF(V$101=0,0,V$101/NMM_fec!V$101)</f>
        <v>0</v>
      </c>
      <c r="W207" s="276">
        <f>IF(W$101=0,0,W$101/NMM_fec!W$101)</f>
        <v>0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</v>
      </c>
      <c r="C208" s="276">
        <f>IF(C$102=0,0,C$102/NMM_fec!C$102)</f>
        <v>0</v>
      </c>
      <c r="D208" s="276">
        <f>IF(D$102=0,0,D$102/NMM_fec!D$102)</f>
        <v>0</v>
      </c>
      <c r="E208" s="276">
        <f>IF(E$102=0,0,E$102/NMM_fec!E$102)</f>
        <v>0</v>
      </c>
      <c r="F208" s="276">
        <f>IF(F$102=0,0,F$102/NMM_fec!F$102)</f>
        <v>0</v>
      </c>
      <c r="G208" s="276">
        <f>IF(G$102=0,0,G$102/NMM_fec!G$102)</f>
        <v>0</v>
      </c>
      <c r="H208" s="276">
        <f>IF(H$102=0,0,H$102/NMM_fec!H$102)</f>
        <v>0</v>
      </c>
      <c r="I208" s="276">
        <f>IF(I$102=0,0,I$102/NMM_fec!I$102)</f>
        <v>0</v>
      </c>
      <c r="J208" s="276">
        <f>IF(J$102=0,0,J$102/NMM_fec!J$102)</f>
        <v>0</v>
      </c>
      <c r="K208" s="276">
        <f>IF(K$102=0,0,K$102/NMM_fec!K$102)</f>
        <v>0</v>
      </c>
      <c r="L208" s="276">
        <f>IF(L$102=0,0,L$102/NMM_fec!L$102)</f>
        <v>0</v>
      </c>
      <c r="M208" s="276">
        <f>IF(M$102=0,0,M$102/NMM_fec!M$102)</f>
        <v>0</v>
      </c>
      <c r="N208" s="276">
        <f>IF(N$102=0,0,N$102/NMM_fec!N$102)</f>
        <v>0</v>
      </c>
      <c r="O208" s="276">
        <f>IF(O$102=0,0,O$102/NMM_fec!O$102)</f>
        <v>0</v>
      </c>
      <c r="P208" s="276">
        <f>IF(P$102=0,0,P$102/NMM_fec!P$102)</f>
        <v>0</v>
      </c>
      <c r="Q208" s="276">
        <f>IF(Q$102=0,0,Q$102/NMM_fec!Q$102)</f>
        <v>0</v>
      </c>
      <c r="R208" s="276">
        <f>IF(R$102=0,0,R$102/NMM_fec!R$102)</f>
        <v>0</v>
      </c>
      <c r="S208" s="276">
        <f>IF(S$102=0,0,S$102/NMM_fec!S$102)</f>
        <v>0</v>
      </c>
      <c r="T208" s="276">
        <f>IF(T$102=0,0,T$102/NMM_fec!T$102)</f>
        <v>0</v>
      </c>
      <c r="U208" s="276">
        <f>IF(U$102=0,0,U$102/NMM_fec!U$102)</f>
        <v>0</v>
      </c>
      <c r="V208" s="276">
        <f>IF(V$102=0,0,V$102/NMM_fec!V$102)</f>
        <v>0</v>
      </c>
      <c r="W208" s="276">
        <f>IF(W$102=0,0,W$102/NMM_fec!W$102)</f>
        <v>0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</v>
      </c>
      <c r="C209" s="276">
        <f>IF(C$103=0,0,C$103/NMM_fec!C$103)</f>
        <v>0</v>
      </c>
      <c r="D209" s="276">
        <f>IF(D$103=0,0,D$103/NMM_fec!D$103)</f>
        <v>0</v>
      </c>
      <c r="E209" s="276">
        <f>IF(E$103=0,0,E$103/NMM_fec!E$103)</f>
        <v>0</v>
      </c>
      <c r="F209" s="276">
        <f>IF(F$103=0,0,F$103/NMM_fec!F$103)</f>
        <v>0</v>
      </c>
      <c r="G209" s="276">
        <f>IF(G$103=0,0,G$103/NMM_fec!G$103)</f>
        <v>0</v>
      </c>
      <c r="H209" s="276">
        <f>IF(H$103=0,0,H$103/NMM_fec!H$103)</f>
        <v>0</v>
      </c>
      <c r="I209" s="276">
        <f>IF(I$103=0,0,I$103/NMM_fec!I$103)</f>
        <v>0</v>
      </c>
      <c r="J209" s="276">
        <f>IF(J$103=0,0,J$103/NMM_fec!J$103)</f>
        <v>0</v>
      </c>
      <c r="K209" s="276">
        <f>IF(K$103=0,0,K$103/NMM_fec!K$103)</f>
        <v>0</v>
      </c>
      <c r="L209" s="276">
        <f>IF(L$103=0,0,L$103/NMM_fec!L$103)</f>
        <v>0</v>
      </c>
      <c r="M209" s="276">
        <f>IF(M$103=0,0,M$103/NMM_fec!M$103)</f>
        <v>0</v>
      </c>
      <c r="N209" s="276">
        <f>IF(N$103=0,0,N$103/NMM_fec!N$103)</f>
        <v>0</v>
      </c>
      <c r="O209" s="276">
        <f>IF(O$103=0,0,O$103/NMM_fec!O$103)</f>
        <v>0</v>
      </c>
      <c r="P209" s="276">
        <f>IF(P$103=0,0,P$103/NMM_fec!P$103)</f>
        <v>0</v>
      </c>
      <c r="Q209" s="276">
        <f>IF(Q$103=0,0,Q$103/NMM_fec!Q$103)</f>
        <v>0</v>
      </c>
      <c r="R209" s="276">
        <f>IF(R$103=0,0,R$103/NMM_fec!R$103)</f>
        <v>0</v>
      </c>
      <c r="S209" s="276">
        <f>IF(S$103=0,0,S$103/NMM_fec!S$103)</f>
        <v>0</v>
      </c>
      <c r="T209" s="276">
        <f>IF(T$103=0,0,T$103/NMM_fec!T$103)</f>
        <v>0</v>
      </c>
      <c r="U209" s="276">
        <f>IF(U$103=0,0,U$103/NMM_fec!U$103)</f>
        <v>0</v>
      </c>
      <c r="V209" s="276">
        <f>IF(V$103=0,0,V$103/NMM_fec!V$103)</f>
        <v>0</v>
      </c>
      <c r="W209" s="276">
        <f>IF(W$103=0,0,W$103/NMM_fec!W$103)</f>
        <v>0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</v>
      </c>
      <c r="C210" s="277">
        <f>IF(C$104=0,0,C$104/NMM_fec!C$104)</f>
        <v>0</v>
      </c>
      <c r="D210" s="277">
        <f>IF(D$104=0,0,D$104/NMM_fec!D$104)</f>
        <v>0</v>
      </c>
      <c r="E210" s="277">
        <f>IF(E$104=0,0,E$104/NMM_fec!E$104)</f>
        <v>0</v>
      </c>
      <c r="F210" s="277">
        <f>IF(F$104=0,0,F$104/NMM_fec!F$104)</f>
        <v>0</v>
      </c>
      <c r="G210" s="277">
        <f>IF(G$104=0,0,G$104/NMM_fec!G$104)</f>
        <v>0</v>
      </c>
      <c r="H210" s="277">
        <f>IF(H$104=0,0,H$104/NMM_fec!H$104)</f>
        <v>0</v>
      </c>
      <c r="I210" s="277">
        <f>IF(I$104=0,0,I$104/NMM_fec!I$104)</f>
        <v>0</v>
      </c>
      <c r="J210" s="277">
        <f>IF(J$104=0,0,J$104/NMM_fec!J$104)</f>
        <v>0</v>
      </c>
      <c r="K210" s="277">
        <f>IF(K$104=0,0,K$104/NMM_fec!K$104)</f>
        <v>0</v>
      </c>
      <c r="L210" s="277">
        <f>IF(L$104=0,0,L$104/NMM_fec!L$104)</f>
        <v>0</v>
      </c>
      <c r="M210" s="277">
        <f>IF(M$104=0,0,M$104/NMM_fec!M$104)</f>
        <v>0</v>
      </c>
      <c r="N210" s="277">
        <f>IF(N$104=0,0,N$104/NMM_fec!N$104)</f>
        <v>0</v>
      </c>
      <c r="O210" s="277">
        <f>IF(O$104=0,0,O$104/NMM_fec!O$104)</f>
        <v>0</v>
      </c>
      <c r="P210" s="277">
        <f>IF(P$104=0,0,P$104/NMM_fec!P$104)</f>
        <v>0</v>
      </c>
      <c r="Q210" s="277">
        <f>IF(Q$104=0,0,Q$104/NMM_fec!Q$104)</f>
        <v>0</v>
      </c>
      <c r="R210" s="277">
        <f>IF(R$104=0,0,R$104/NMM_fec!R$104)</f>
        <v>0</v>
      </c>
      <c r="S210" s="277">
        <f>IF(S$104=0,0,S$104/NMM_fec!S$104)</f>
        <v>0</v>
      </c>
      <c r="T210" s="277">
        <f>IF(T$104=0,0,T$104/NMM_fec!T$104)</f>
        <v>0</v>
      </c>
      <c r="U210" s="277">
        <f>IF(U$104=0,0,U$104/NMM_fec!U$104)</f>
        <v>0</v>
      </c>
      <c r="V210" s="277">
        <f>IF(V$104=0,0,V$104/NMM_fec!V$104)</f>
        <v>0</v>
      </c>
      <c r="W210" s="277">
        <f>IF(W$104=0,0,W$104/NMM_fec!W$104)</f>
        <v>0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</v>
      </c>
      <c r="C211" s="278">
        <f>IF(C$110=0,0,C$110/NMM_fec!C$110)</f>
        <v>0</v>
      </c>
      <c r="D211" s="278">
        <f>IF(D$110=0,0,D$110/NMM_fec!D$110)</f>
        <v>0</v>
      </c>
      <c r="E211" s="278">
        <f>IF(E$110=0,0,E$110/NMM_fec!E$110)</f>
        <v>0</v>
      </c>
      <c r="F211" s="278">
        <f>IF(F$110=0,0,F$110/NMM_fec!F$110)</f>
        <v>0</v>
      </c>
      <c r="G211" s="278">
        <f>IF(G$110=0,0,G$110/NMM_fec!G$110)</f>
        <v>0</v>
      </c>
      <c r="H211" s="278">
        <f>IF(H$110=0,0,H$110/NMM_fec!H$110)</f>
        <v>0</v>
      </c>
      <c r="I211" s="278">
        <f>IF(I$110=0,0,I$110/NMM_fec!I$110)</f>
        <v>0</v>
      </c>
      <c r="J211" s="278">
        <f>IF(J$110=0,0,J$110/NMM_fec!J$110)</f>
        <v>0</v>
      </c>
      <c r="K211" s="278">
        <f>IF(K$110=0,0,K$110/NMM_fec!K$110)</f>
        <v>0</v>
      </c>
      <c r="L211" s="278">
        <f>IF(L$110=0,0,L$110/NMM_fec!L$110)</f>
        <v>0</v>
      </c>
      <c r="M211" s="278">
        <f>IF(M$110=0,0,M$110/NMM_fec!M$110)</f>
        <v>0</v>
      </c>
      <c r="N211" s="278">
        <f>IF(N$110=0,0,N$110/NMM_fec!N$110)</f>
        <v>0</v>
      </c>
      <c r="O211" s="278">
        <f>IF(O$110=0,0,O$110/NMM_fec!O$110)</f>
        <v>0</v>
      </c>
      <c r="P211" s="278">
        <f>IF(P$110=0,0,P$110/NMM_fec!P$110)</f>
        <v>0</v>
      </c>
      <c r="Q211" s="278">
        <f>IF(Q$110=0,0,Q$110/NMM_fec!Q$110)</f>
        <v>0</v>
      </c>
      <c r="R211" s="278">
        <f>IF(R$110=0,0,R$110/NMM_fec!R$110)</f>
        <v>0</v>
      </c>
      <c r="S211" s="278">
        <f>IF(S$110=0,0,S$110/NMM_fec!S$110)</f>
        <v>0</v>
      </c>
      <c r="T211" s="278">
        <f>IF(T$110=0,0,T$110/NMM_fec!T$110)</f>
        <v>0</v>
      </c>
      <c r="U211" s="278">
        <f>IF(U$110=0,0,U$110/NMM_fec!U$110)</f>
        <v>0</v>
      </c>
      <c r="V211" s="278">
        <f>IF(V$110=0,0,V$110/NMM_fec!V$110)</f>
        <v>0</v>
      </c>
      <c r="W211" s="278">
        <f>IF(W$110=0,0,W$110/NMM_fec!W$110)</f>
        <v>0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</v>
      </c>
      <c r="C212" s="278">
        <f>IF(C$118=0,0,C$118/NMM_fec!C$118)</f>
        <v>0</v>
      </c>
      <c r="D212" s="278">
        <f>IF(D$118=0,0,D$118/NMM_fec!D$118)</f>
        <v>0</v>
      </c>
      <c r="E212" s="278">
        <f>IF(E$118=0,0,E$118/NMM_fec!E$118)</f>
        <v>0</v>
      </c>
      <c r="F212" s="278">
        <f>IF(F$118=0,0,F$118/NMM_fec!F$118)</f>
        <v>0</v>
      </c>
      <c r="G212" s="278">
        <f>IF(G$118=0,0,G$118/NMM_fec!G$118)</f>
        <v>0</v>
      </c>
      <c r="H212" s="278">
        <f>IF(H$118=0,0,H$118/NMM_fec!H$118)</f>
        <v>0</v>
      </c>
      <c r="I212" s="278">
        <f>IF(I$118=0,0,I$118/NMM_fec!I$118)</f>
        <v>0</v>
      </c>
      <c r="J212" s="278">
        <f>IF(J$118=0,0,J$118/NMM_fec!J$118)</f>
        <v>0</v>
      </c>
      <c r="K212" s="278">
        <f>IF(K$118=0,0,K$118/NMM_fec!K$118)</f>
        <v>0</v>
      </c>
      <c r="L212" s="278">
        <f>IF(L$118=0,0,L$118/NMM_fec!L$118)</f>
        <v>0</v>
      </c>
      <c r="M212" s="278">
        <f>IF(M$118=0,0,M$118/NMM_fec!M$118)</f>
        <v>0</v>
      </c>
      <c r="N212" s="278">
        <f>IF(N$118=0,0,N$118/NMM_fec!N$118)</f>
        <v>0</v>
      </c>
      <c r="O212" s="278">
        <f>IF(O$118=0,0,O$118/NMM_fec!O$118)</f>
        <v>0</v>
      </c>
      <c r="P212" s="278">
        <f>IF(P$118=0,0,P$118/NMM_fec!P$118)</f>
        <v>0</v>
      </c>
      <c r="Q212" s="278">
        <f>IF(Q$118=0,0,Q$118/NMM_fec!Q$118)</f>
        <v>0</v>
      </c>
      <c r="R212" s="278">
        <f>IF(R$118=0,0,R$118/NMM_fec!R$118)</f>
        <v>0</v>
      </c>
      <c r="S212" s="278">
        <f>IF(S$118=0,0,S$118/NMM_fec!S$118)</f>
        <v>0</v>
      </c>
      <c r="T212" s="278">
        <f>IF(T$118=0,0,T$118/NMM_fec!T$118)</f>
        <v>0</v>
      </c>
      <c r="U212" s="278">
        <f>IF(U$118=0,0,U$118/NMM_fec!U$118)</f>
        <v>0</v>
      </c>
      <c r="V212" s="278">
        <f>IF(V$118=0,0,V$118/NMM_fec!V$118)</f>
        <v>0</v>
      </c>
      <c r="W212" s="278">
        <f>IF(W$118=0,0,W$118/NMM_fec!W$118)</f>
        <v>0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</v>
      </c>
      <c r="C213" s="278">
        <f>IF(C$119=0,0,C$119/NMM_fec!C$119)</f>
        <v>0</v>
      </c>
      <c r="D213" s="278">
        <f>IF(D$119=0,0,D$119/NMM_fec!D$119)</f>
        <v>0</v>
      </c>
      <c r="E213" s="278">
        <f>IF(E$119=0,0,E$119/NMM_fec!E$119)</f>
        <v>0</v>
      </c>
      <c r="F213" s="278">
        <f>IF(F$119=0,0,F$119/NMM_fec!F$119)</f>
        <v>0</v>
      </c>
      <c r="G213" s="278">
        <f>IF(G$119=0,0,G$119/NMM_fec!G$119)</f>
        <v>0</v>
      </c>
      <c r="H213" s="278">
        <f>IF(H$119=0,0,H$119/NMM_fec!H$119)</f>
        <v>0</v>
      </c>
      <c r="I213" s="278">
        <f>IF(I$119=0,0,I$119/NMM_fec!I$119)</f>
        <v>0</v>
      </c>
      <c r="J213" s="278">
        <f>IF(J$119=0,0,J$119/NMM_fec!J$119)</f>
        <v>0</v>
      </c>
      <c r="K213" s="278">
        <f>IF(K$119=0,0,K$119/NMM_fec!K$119)</f>
        <v>0</v>
      </c>
      <c r="L213" s="278">
        <f>IF(L$119=0,0,L$119/NMM_fec!L$119)</f>
        <v>0</v>
      </c>
      <c r="M213" s="278">
        <f>IF(M$119=0,0,M$119/NMM_fec!M$119)</f>
        <v>0</v>
      </c>
      <c r="N213" s="278">
        <f>IF(N$119=0,0,N$119/NMM_fec!N$119)</f>
        <v>0</v>
      </c>
      <c r="O213" s="278">
        <f>IF(O$119=0,0,O$119/NMM_fec!O$119)</f>
        <v>0</v>
      </c>
      <c r="P213" s="278">
        <f>IF(P$119=0,0,P$119/NMM_fec!P$119)</f>
        <v>0</v>
      </c>
      <c r="Q213" s="278">
        <f>IF(Q$119=0,0,Q$119/NMM_fec!Q$119)</f>
        <v>0</v>
      </c>
      <c r="R213" s="278">
        <f>IF(R$119=0,0,R$119/NMM_fec!R$119)</f>
        <v>0</v>
      </c>
      <c r="S213" s="278">
        <f>IF(S$119=0,0,S$119/NMM_fec!S$119)</f>
        <v>0</v>
      </c>
      <c r="T213" s="278">
        <f>IF(T$119=0,0,T$119/NMM_fec!T$119)</f>
        <v>0</v>
      </c>
      <c r="U213" s="278">
        <f>IF(U$119=0,0,U$119/NMM_fec!U$119)</f>
        <v>0</v>
      </c>
      <c r="V213" s="278">
        <f>IF(V$119=0,0,V$119/NMM_fec!V$119)</f>
        <v>0</v>
      </c>
      <c r="W213" s="278">
        <f>IF(W$119=0,0,W$119/NMM_fec!W$119)</f>
        <v>0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</v>
      </c>
      <c r="C214" s="279">
        <f>IF(C$127=0,0,C$127/NMM_fec!C$127)</f>
        <v>0</v>
      </c>
      <c r="D214" s="279">
        <f>IF(D$127=0,0,D$127/NMM_fec!D$127)</f>
        <v>0</v>
      </c>
      <c r="E214" s="279">
        <f>IF(E$127=0,0,E$127/NMM_fec!E$127)</f>
        <v>0</v>
      </c>
      <c r="F214" s="279">
        <f>IF(F$127=0,0,F$127/NMM_fec!F$127)</f>
        <v>0</v>
      </c>
      <c r="G214" s="279">
        <f>IF(G$127=0,0,G$127/NMM_fec!G$127)</f>
        <v>0</v>
      </c>
      <c r="H214" s="279">
        <f>IF(H$127=0,0,H$127/NMM_fec!H$127)</f>
        <v>0</v>
      </c>
      <c r="I214" s="279">
        <f>IF(I$127=0,0,I$127/NMM_fec!I$127)</f>
        <v>0</v>
      </c>
      <c r="J214" s="279">
        <f>IF(J$127=0,0,J$127/NMM_fec!J$127)</f>
        <v>0</v>
      </c>
      <c r="K214" s="279">
        <f>IF(K$127=0,0,K$127/NMM_fec!K$127)</f>
        <v>0</v>
      </c>
      <c r="L214" s="279">
        <f>IF(L$127=0,0,L$127/NMM_fec!L$127)</f>
        <v>0</v>
      </c>
      <c r="M214" s="279">
        <f>IF(M$127=0,0,M$127/NMM_fec!M$127)</f>
        <v>0</v>
      </c>
      <c r="N214" s="279">
        <f>IF(N$127=0,0,N$127/NMM_fec!N$127)</f>
        <v>0</v>
      </c>
      <c r="O214" s="279">
        <f>IF(O$127=0,0,O$127/NMM_fec!O$127)</f>
        <v>0</v>
      </c>
      <c r="P214" s="279">
        <f>IF(P$127=0,0,P$127/NMM_fec!P$127)</f>
        <v>0</v>
      </c>
      <c r="Q214" s="279">
        <f>IF(Q$127=0,0,Q$127/NMM_fec!Q$127)</f>
        <v>0</v>
      </c>
      <c r="R214" s="279">
        <f>IF(R$127=0,0,R$127/NMM_fec!R$127)</f>
        <v>0</v>
      </c>
      <c r="S214" s="279">
        <f>IF(S$127=0,0,S$127/NMM_fec!S$127)</f>
        <v>0</v>
      </c>
      <c r="T214" s="279">
        <f>IF(T$127=0,0,T$127/NMM_fec!T$127)</f>
        <v>0</v>
      </c>
      <c r="U214" s="279">
        <f>IF(U$127=0,0,U$127/NMM_fec!U$127)</f>
        <v>0</v>
      </c>
      <c r="V214" s="279">
        <f>IF(V$127=0,0,V$127/NMM_fec!V$127)</f>
        <v>0</v>
      </c>
      <c r="W214" s="279">
        <f>IF(W$127=0,0,W$127/NMM_fec!W$127)</f>
        <v>0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MT: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1698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1699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0</v>
      </c>
      <c r="C17" s="263">
        <v>0</v>
      </c>
      <c r="D17" s="263">
        <v>0</v>
      </c>
      <c r="E17" s="263">
        <v>0</v>
      </c>
      <c r="F17" s="263">
        <v>0</v>
      </c>
      <c r="G17" s="263">
        <v>0</v>
      </c>
      <c r="H17" s="263">
        <v>0</v>
      </c>
      <c r="I17" s="263">
        <v>0</v>
      </c>
      <c r="J17" s="263">
        <v>0</v>
      </c>
      <c r="K17" s="263">
        <v>0</v>
      </c>
      <c r="L17" s="263">
        <v>0</v>
      </c>
      <c r="M17" s="263">
        <v>0</v>
      </c>
      <c r="N17" s="263">
        <v>0</v>
      </c>
      <c r="O17" s="263">
        <v>0</v>
      </c>
      <c r="P17" s="263">
        <v>0</v>
      </c>
      <c r="Q17" s="263">
        <v>0</v>
      </c>
      <c r="R17" s="263">
        <v>0</v>
      </c>
      <c r="S17" s="263">
        <v>0</v>
      </c>
      <c r="T17" s="263">
        <v>0</v>
      </c>
      <c r="U17" s="263">
        <v>0</v>
      </c>
      <c r="V17" s="263">
        <v>0</v>
      </c>
      <c r="W17" s="263">
        <v>0</v>
      </c>
      <c r="DA17" s="70" t="s">
        <v>1705</v>
      </c>
    </row>
    <row r="18" spans="1:105" ht="12" customHeight="1" x14ac:dyDescent="0.25">
      <c r="A18" s="18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1707</v>
      </c>
    </row>
    <row r="20" spans="1:105" ht="12" customHeight="1" x14ac:dyDescent="0.25">
      <c r="A20" s="18" t="s">
        <v>160</v>
      </c>
      <c r="B20" s="297">
        <v>0</v>
      </c>
      <c r="C20" s="297">
        <v>0</v>
      </c>
      <c r="D20" s="297">
        <v>0</v>
      </c>
      <c r="E20" s="297">
        <v>0</v>
      </c>
      <c r="F20" s="297">
        <v>0</v>
      </c>
      <c r="G20" s="297">
        <v>0</v>
      </c>
      <c r="H20" s="297">
        <v>0</v>
      </c>
      <c r="I20" s="297">
        <v>0</v>
      </c>
      <c r="J20" s="297">
        <v>0</v>
      </c>
      <c r="K20" s="297">
        <v>0</v>
      </c>
      <c r="L20" s="297">
        <v>0</v>
      </c>
      <c r="M20" s="297">
        <v>0</v>
      </c>
      <c r="N20" s="297">
        <v>0</v>
      </c>
      <c r="O20" s="297">
        <v>0</v>
      </c>
      <c r="P20" s="297">
        <v>0</v>
      </c>
      <c r="Q20" s="297">
        <v>0</v>
      </c>
      <c r="R20" s="297">
        <v>0</v>
      </c>
      <c r="S20" s="297">
        <v>0</v>
      </c>
      <c r="T20" s="297">
        <v>0</v>
      </c>
      <c r="U20" s="297">
        <v>0</v>
      </c>
      <c r="V20" s="297">
        <v>0</v>
      </c>
      <c r="W20" s="297">
        <v>0</v>
      </c>
      <c r="DA20" s="122" t="s">
        <v>1708</v>
      </c>
    </row>
    <row r="21" spans="1:105" ht="12" customHeight="1" x14ac:dyDescent="0.25">
      <c r="A21" s="18" t="s">
        <v>70</v>
      </c>
      <c r="B21" s="297">
        <v>0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1710</v>
      </c>
    </row>
    <row r="23" spans="1:105" ht="12" customHeight="1" x14ac:dyDescent="0.25">
      <c r="A23" s="18" t="s">
        <v>162</v>
      </c>
      <c r="B23" s="297">
        <v>0</v>
      </c>
      <c r="C23" s="297">
        <v>0</v>
      </c>
      <c r="D23" s="297">
        <v>0</v>
      </c>
      <c r="E23" s="297">
        <v>0</v>
      </c>
      <c r="F23" s="297">
        <v>0</v>
      </c>
      <c r="G23" s="297">
        <v>0</v>
      </c>
      <c r="H23" s="297">
        <v>0</v>
      </c>
      <c r="I23" s="297">
        <v>0</v>
      </c>
      <c r="J23" s="297">
        <v>0</v>
      </c>
      <c r="K23" s="297">
        <v>0</v>
      </c>
      <c r="L23" s="297">
        <v>0</v>
      </c>
      <c r="M23" s="297">
        <v>0</v>
      </c>
      <c r="N23" s="297">
        <v>0</v>
      </c>
      <c r="O23" s="297">
        <v>0</v>
      </c>
      <c r="P23" s="297">
        <v>0</v>
      </c>
      <c r="Q23" s="297">
        <v>0</v>
      </c>
      <c r="R23" s="297">
        <v>0</v>
      </c>
      <c r="S23" s="297">
        <v>0</v>
      </c>
      <c r="T23" s="297">
        <v>0</v>
      </c>
      <c r="U23" s="297">
        <v>0</v>
      </c>
      <c r="V23" s="297">
        <v>0</v>
      </c>
      <c r="W23" s="297">
        <v>0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DA24" s="122" t="s">
        <v>1712</v>
      </c>
    </row>
    <row r="25" spans="1:105" ht="12" customHeight="1" x14ac:dyDescent="0.25">
      <c r="A25" s="57" t="s">
        <v>1463</v>
      </c>
      <c r="B25" s="263">
        <v>0</v>
      </c>
      <c r="C25" s="263">
        <v>0</v>
      </c>
      <c r="D25" s="263">
        <v>0</v>
      </c>
      <c r="E25" s="263">
        <v>0</v>
      </c>
      <c r="F25" s="263">
        <v>0</v>
      </c>
      <c r="G25" s="263">
        <v>0</v>
      </c>
      <c r="H25" s="263">
        <v>0</v>
      </c>
      <c r="I25" s="263">
        <v>0</v>
      </c>
      <c r="J25" s="263">
        <v>0</v>
      </c>
      <c r="K25" s="263">
        <v>0</v>
      </c>
      <c r="L25" s="263">
        <v>0</v>
      </c>
      <c r="M25" s="263">
        <v>0</v>
      </c>
      <c r="N25" s="263">
        <v>0</v>
      </c>
      <c r="O25" s="263">
        <v>0</v>
      </c>
      <c r="P25" s="263">
        <v>0</v>
      </c>
      <c r="Q25" s="263">
        <v>0</v>
      </c>
      <c r="R25" s="263">
        <v>0</v>
      </c>
      <c r="S25" s="263">
        <v>0</v>
      </c>
      <c r="T25" s="263">
        <v>0</v>
      </c>
      <c r="U25" s="263">
        <v>0</v>
      </c>
      <c r="V25" s="263">
        <v>0</v>
      </c>
      <c r="W25" s="263">
        <v>0</v>
      </c>
      <c r="DA25" s="70" t="s">
        <v>1713</v>
      </c>
    </row>
    <row r="26" spans="1:105" ht="12" customHeight="1" x14ac:dyDescent="0.25">
      <c r="A26" s="18" t="s">
        <v>30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1714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1715</v>
      </c>
    </row>
    <row r="28" spans="1:105" ht="12" customHeight="1" x14ac:dyDescent="0.25">
      <c r="A28" s="18" t="s">
        <v>160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1716</v>
      </c>
    </row>
    <row r="29" spans="1:105" ht="12" customHeight="1" x14ac:dyDescent="0.25">
      <c r="A29" s="18" t="s">
        <v>70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1718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0</v>
      </c>
      <c r="C33" s="263">
        <f t="shared" si="1"/>
        <v>0</v>
      </c>
      <c r="D33" s="263">
        <f t="shared" si="1"/>
        <v>0</v>
      </c>
      <c r="E33" s="263">
        <f t="shared" si="1"/>
        <v>0</v>
      </c>
      <c r="F33" s="263">
        <f t="shared" si="1"/>
        <v>0</v>
      </c>
      <c r="G33" s="263">
        <f t="shared" si="1"/>
        <v>0</v>
      </c>
      <c r="H33" s="263">
        <f t="shared" si="1"/>
        <v>0</v>
      </c>
      <c r="I33" s="263">
        <f t="shared" si="1"/>
        <v>0</v>
      </c>
      <c r="J33" s="263">
        <f t="shared" si="1"/>
        <v>0</v>
      </c>
      <c r="K33" s="263">
        <f t="shared" si="1"/>
        <v>0</v>
      </c>
      <c r="L33" s="263">
        <f t="shared" si="1"/>
        <v>0</v>
      </c>
      <c r="M33" s="263">
        <f t="shared" si="1"/>
        <v>0</v>
      </c>
      <c r="N33" s="263">
        <f t="shared" si="1"/>
        <v>0</v>
      </c>
      <c r="O33" s="263">
        <f t="shared" si="1"/>
        <v>0</v>
      </c>
      <c r="P33" s="263">
        <f t="shared" si="1"/>
        <v>0</v>
      </c>
      <c r="Q33" s="263">
        <f t="shared" si="1"/>
        <v>0</v>
      </c>
      <c r="R33" s="263">
        <f t="shared" si="1"/>
        <v>0</v>
      </c>
      <c r="S33" s="263">
        <f t="shared" si="1"/>
        <v>0</v>
      </c>
      <c r="T33" s="263">
        <f t="shared" si="1"/>
        <v>0</v>
      </c>
      <c r="U33" s="263">
        <f t="shared" si="1"/>
        <v>0</v>
      </c>
      <c r="V33" s="263">
        <f t="shared" si="1"/>
        <v>0</v>
      </c>
      <c r="W33" s="263">
        <f t="shared" si="1"/>
        <v>0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0</v>
      </c>
      <c r="C35" s="264">
        <v>0</v>
      </c>
      <c r="D35" s="264">
        <v>0</v>
      </c>
      <c r="E35" s="264">
        <v>0</v>
      </c>
      <c r="F35" s="264">
        <v>0</v>
      </c>
      <c r="G35" s="264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4">
        <v>0</v>
      </c>
      <c r="O35" s="264">
        <v>0</v>
      </c>
      <c r="P35" s="264">
        <v>0</v>
      </c>
      <c r="Q35" s="264">
        <v>0</v>
      </c>
      <c r="R35" s="264">
        <v>0</v>
      </c>
      <c r="S35" s="264">
        <v>0</v>
      </c>
      <c r="T35" s="264">
        <v>0</v>
      </c>
      <c r="U35" s="264">
        <v>0</v>
      </c>
      <c r="V35" s="264">
        <v>0</v>
      </c>
      <c r="W35" s="264">
        <v>0</v>
      </c>
      <c r="DA35" s="72" t="s">
        <v>1722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1725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1726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1728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0</v>
      </c>
      <c r="C46" s="281">
        <v>0</v>
      </c>
      <c r="D46" s="281">
        <v>0</v>
      </c>
      <c r="E46" s="281">
        <v>0</v>
      </c>
      <c r="F46" s="281">
        <v>0</v>
      </c>
      <c r="G46" s="281">
        <v>0</v>
      </c>
      <c r="H46" s="281">
        <v>0</v>
      </c>
      <c r="I46" s="281">
        <v>0</v>
      </c>
      <c r="J46" s="281">
        <v>0</v>
      </c>
      <c r="K46" s="281">
        <v>0</v>
      </c>
      <c r="L46" s="281">
        <v>0</v>
      </c>
      <c r="M46" s="281">
        <v>0</v>
      </c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0</v>
      </c>
      <c r="C48" s="225">
        <f t="shared" si="2"/>
        <v>0</v>
      </c>
      <c r="D48" s="225">
        <f t="shared" si="2"/>
        <v>0</v>
      </c>
      <c r="E48" s="225">
        <f t="shared" si="2"/>
        <v>0</v>
      </c>
      <c r="F48" s="225">
        <f t="shared" si="2"/>
        <v>0</v>
      </c>
      <c r="G48" s="225">
        <f t="shared" si="2"/>
        <v>0</v>
      </c>
      <c r="H48" s="225">
        <f t="shared" si="2"/>
        <v>0</v>
      </c>
      <c r="I48" s="225">
        <f t="shared" si="2"/>
        <v>0</v>
      </c>
      <c r="J48" s="225">
        <f t="shared" si="2"/>
        <v>0</v>
      </c>
      <c r="K48" s="225">
        <f t="shared" si="2"/>
        <v>0</v>
      </c>
      <c r="L48" s="225">
        <f t="shared" si="2"/>
        <v>0</v>
      </c>
      <c r="M48" s="225">
        <f t="shared" si="2"/>
        <v>0</v>
      </c>
      <c r="N48" s="225">
        <f t="shared" si="2"/>
        <v>0</v>
      </c>
      <c r="O48" s="225">
        <f t="shared" si="2"/>
        <v>0</v>
      </c>
      <c r="P48" s="225">
        <f t="shared" si="2"/>
        <v>0</v>
      </c>
      <c r="Q48" s="225">
        <f t="shared" si="2"/>
        <v>0</v>
      </c>
      <c r="R48" s="225">
        <f t="shared" si="2"/>
        <v>0</v>
      </c>
      <c r="S48" s="225">
        <f t="shared" si="2"/>
        <v>0</v>
      </c>
      <c r="T48" s="225">
        <f t="shared" si="2"/>
        <v>0</v>
      </c>
      <c r="U48" s="225">
        <f t="shared" si="2"/>
        <v>0</v>
      </c>
      <c r="V48" s="225">
        <f t="shared" si="2"/>
        <v>0</v>
      </c>
      <c r="W48" s="225">
        <f t="shared" si="2"/>
        <v>0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DA53" s="68" t="s">
        <v>1738</v>
      </c>
    </row>
    <row r="54" spans="1:105" ht="12" customHeight="1" x14ac:dyDescent="0.25">
      <c r="A54" s="37" t="s">
        <v>160</v>
      </c>
      <c r="B54" s="228">
        <v>0</v>
      </c>
      <c r="C54" s="228">
        <v>0</v>
      </c>
      <c r="D54" s="228">
        <v>0</v>
      </c>
      <c r="E54" s="228">
        <v>0</v>
      </c>
      <c r="F54" s="228">
        <v>0</v>
      </c>
      <c r="G54" s="228">
        <v>0</v>
      </c>
      <c r="H54" s="228">
        <v>0</v>
      </c>
      <c r="I54" s="228">
        <v>0</v>
      </c>
      <c r="J54" s="228">
        <v>0</v>
      </c>
      <c r="K54" s="228">
        <v>0</v>
      </c>
      <c r="L54" s="228">
        <v>0</v>
      </c>
      <c r="M54" s="228">
        <v>0</v>
      </c>
      <c r="N54" s="228">
        <v>0</v>
      </c>
      <c r="O54" s="228">
        <v>0</v>
      </c>
      <c r="P54" s="228">
        <v>0</v>
      </c>
      <c r="Q54" s="228">
        <v>0</v>
      </c>
      <c r="R54" s="228">
        <v>0</v>
      </c>
      <c r="S54" s="228">
        <v>0</v>
      </c>
      <c r="T54" s="228">
        <v>0</v>
      </c>
      <c r="U54" s="228">
        <v>0</v>
      </c>
      <c r="V54" s="228">
        <v>0</v>
      </c>
      <c r="W54" s="228">
        <v>0</v>
      </c>
      <c r="DA54" s="69" t="s">
        <v>1739</v>
      </c>
    </row>
    <row r="55" spans="1:105" ht="12" customHeight="1" x14ac:dyDescent="0.25">
      <c r="A55" s="37" t="s">
        <v>162</v>
      </c>
      <c r="B55" s="228">
        <v>0</v>
      </c>
      <c r="C55" s="228">
        <v>0</v>
      </c>
      <c r="D55" s="228">
        <v>0</v>
      </c>
      <c r="E55" s="228">
        <v>0</v>
      </c>
      <c r="F55" s="228">
        <v>0</v>
      </c>
      <c r="G55" s="228">
        <v>0</v>
      </c>
      <c r="H55" s="228">
        <v>0</v>
      </c>
      <c r="I55" s="228">
        <v>0</v>
      </c>
      <c r="J55" s="228">
        <v>0</v>
      </c>
      <c r="K55" s="228">
        <v>0</v>
      </c>
      <c r="L55" s="228">
        <v>0</v>
      </c>
      <c r="M55" s="228">
        <v>0</v>
      </c>
      <c r="N55" s="228">
        <v>0</v>
      </c>
      <c r="O55" s="228">
        <v>0</v>
      </c>
      <c r="P55" s="228">
        <v>0</v>
      </c>
      <c r="Q55" s="228">
        <v>0</v>
      </c>
      <c r="R55" s="228">
        <v>0</v>
      </c>
      <c r="S55" s="228">
        <v>0</v>
      </c>
      <c r="T55" s="228">
        <v>0</v>
      </c>
      <c r="U55" s="228">
        <v>0</v>
      </c>
      <c r="V55" s="228">
        <v>0</v>
      </c>
      <c r="W55" s="228">
        <v>0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0</v>
      </c>
      <c r="C60" s="263">
        <f t="shared" si="3"/>
        <v>0</v>
      </c>
      <c r="D60" s="263">
        <f t="shared" si="3"/>
        <v>0</v>
      </c>
      <c r="E60" s="263">
        <f t="shared" si="3"/>
        <v>0</v>
      </c>
      <c r="F60" s="263">
        <f t="shared" si="3"/>
        <v>0</v>
      </c>
      <c r="G60" s="263">
        <f t="shared" si="3"/>
        <v>0</v>
      </c>
      <c r="H60" s="263">
        <f t="shared" si="3"/>
        <v>0</v>
      </c>
      <c r="I60" s="263">
        <f t="shared" si="3"/>
        <v>0</v>
      </c>
      <c r="J60" s="263">
        <f t="shared" si="3"/>
        <v>0</v>
      </c>
      <c r="K60" s="263">
        <f t="shared" si="3"/>
        <v>0</v>
      </c>
      <c r="L60" s="263">
        <f t="shared" si="3"/>
        <v>0</v>
      </c>
      <c r="M60" s="263">
        <f t="shared" si="3"/>
        <v>0</v>
      </c>
      <c r="N60" s="263">
        <f t="shared" si="3"/>
        <v>0</v>
      </c>
      <c r="O60" s="263">
        <f t="shared" si="3"/>
        <v>0</v>
      </c>
      <c r="P60" s="263">
        <f t="shared" si="3"/>
        <v>0</v>
      </c>
      <c r="Q60" s="263">
        <f t="shared" si="3"/>
        <v>0</v>
      </c>
      <c r="R60" s="263">
        <f t="shared" si="3"/>
        <v>0</v>
      </c>
      <c r="S60" s="263">
        <f t="shared" si="3"/>
        <v>0</v>
      </c>
      <c r="T60" s="263">
        <f t="shared" si="3"/>
        <v>0</v>
      </c>
      <c r="U60" s="263">
        <f t="shared" si="3"/>
        <v>0</v>
      </c>
      <c r="V60" s="263">
        <f t="shared" si="3"/>
        <v>0</v>
      </c>
      <c r="W60" s="263">
        <f t="shared" si="3"/>
        <v>0</v>
      </c>
      <c r="DA60" s="70"/>
    </row>
    <row r="61" spans="1:105" ht="12" customHeight="1" x14ac:dyDescent="0.25">
      <c r="A61" s="60" t="s">
        <v>1501</v>
      </c>
      <c r="B61" s="264">
        <v>0</v>
      </c>
      <c r="C61" s="264">
        <v>0</v>
      </c>
      <c r="D61" s="264">
        <v>0</v>
      </c>
      <c r="E61" s="264">
        <v>0</v>
      </c>
      <c r="F61" s="264">
        <v>0</v>
      </c>
      <c r="G61" s="264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64">
        <v>0</v>
      </c>
      <c r="O61" s="264">
        <v>0</v>
      </c>
      <c r="P61" s="264">
        <v>0</v>
      </c>
      <c r="Q61" s="264">
        <v>0</v>
      </c>
      <c r="R61" s="264">
        <v>0</v>
      </c>
      <c r="S61" s="264">
        <v>0</v>
      </c>
      <c r="T61" s="264">
        <v>0</v>
      </c>
      <c r="U61" s="264">
        <v>0</v>
      </c>
      <c r="V61" s="264">
        <v>0</v>
      </c>
      <c r="W61" s="264">
        <v>0</v>
      </c>
      <c r="DA61" s="72" t="s">
        <v>1745</v>
      </c>
    </row>
    <row r="62" spans="1:105" ht="12" customHeight="1" x14ac:dyDescent="0.25">
      <c r="A62" s="59" t="s">
        <v>30</v>
      </c>
      <c r="B62" s="232">
        <v>0</v>
      </c>
      <c r="C62" s="232">
        <v>0</v>
      </c>
      <c r="D62" s="232">
        <v>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232">
        <v>0</v>
      </c>
      <c r="U62" s="232">
        <v>0</v>
      </c>
      <c r="V62" s="232">
        <v>0</v>
      </c>
      <c r="W62" s="232">
        <v>0</v>
      </c>
      <c r="DA62" s="71" t="s">
        <v>1746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1747</v>
      </c>
    </row>
    <row r="64" spans="1:105" ht="12" customHeight="1" x14ac:dyDescent="0.25">
      <c r="A64" s="59" t="s">
        <v>160</v>
      </c>
      <c r="B64" s="297">
        <v>0</v>
      </c>
      <c r="C64" s="297">
        <v>0</v>
      </c>
      <c r="D64" s="297">
        <v>0</v>
      </c>
      <c r="E64" s="297">
        <v>0</v>
      </c>
      <c r="F64" s="297">
        <v>0</v>
      </c>
      <c r="G64" s="297">
        <v>0</v>
      </c>
      <c r="H64" s="297">
        <v>0</v>
      </c>
      <c r="I64" s="297">
        <v>0</v>
      </c>
      <c r="J64" s="297">
        <v>0</v>
      </c>
      <c r="K64" s="297">
        <v>0</v>
      </c>
      <c r="L64" s="297">
        <v>0</v>
      </c>
      <c r="M64" s="297">
        <v>0</v>
      </c>
      <c r="N64" s="297">
        <v>0</v>
      </c>
      <c r="O64" s="297">
        <v>0</v>
      </c>
      <c r="P64" s="297">
        <v>0</v>
      </c>
      <c r="Q64" s="297">
        <v>0</v>
      </c>
      <c r="R64" s="297">
        <v>0</v>
      </c>
      <c r="S64" s="297">
        <v>0</v>
      </c>
      <c r="T64" s="297">
        <v>0</v>
      </c>
      <c r="U64" s="297">
        <v>0</v>
      </c>
      <c r="V64" s="297">
        <v>0</v>
      </c>
      <c r="W64" s="297">
        <v>0</v>
      </c>
      <c r="DA64" s="122" t="s">
        <v>1748</v>
      </c>
    </row>
    <row r="65" spans="1:105" ht="12" customHeight="1" x14ac:dyDescent="0.25">
      <c r="A65" s="59" t="s">
        <v>70</v>
      </c>
      <c r="B65" s="297">
        <v>0</v>
      </c>
      <c r="C65" s="297">
        <v>0</v>
      </c>
      <c r="D65" s="297">
        <v>0</v>
      </c>
      <c r="E65" s="297">
        <v>0</v>
      </c>
      <c r="F65" s="297">
        <v>0</v>
      </c>
      <c r="G65" s="297">
        <v>0</v>
      </c>
      <c r="H65" s="297">
        <v>0</v>
      </c>
      <c r="I65" s="297">
        <v>0</v>
      </c>
      <c r="J65" s="297">
        <v>0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0</v>
      </c>
      <c r="C66" s="297">
        <v>0</v>
      </c>
      <c r="D66" s="297">
        <v>0</v>
      </c>
      <c r="E66" s="297">
        <v>0</v>
      </c>
      <c r="F66" s="297">
        <v>0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0</v>
      </c>
      <c r="M66" s="297">
        <v>0</v>
      </c>
      <c r="N66" s="297">
        <v>0</v>
      </c>
      <c r="O66" s="297">
        <v>0</v>
      </c>
      <c r="P66" s="297">
        <v>0</v>
      </c>
      <c r="Q66" s="297">
        <v>0</v>
      </c>
      <c r="R66" s="297">
        <v>0</v>
      </c>
      <c r="S66" s="297">
        <v>0</v>
      </c>
      <c r="T66" s="297">
        <v>0</v>
      </c>
      <c r="U66" s="297">
        <v>0</v>
      </c>
      <c r="V66" s="297">
        <v>0</v>
      </c>
      <c r="W66" s="297">
        <v>0</v>
      </c>
      <c r="DA66" s="122" t="s">
        <v>1750</v>
      </c>
    </row>
    <row r="67" spans="1:105" ht="12" customHeight="1" x14ac:dyDescent="0.25">
      <c r="A67" s="60" t="s">
        <v>1508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1751</v>
      </c>
    </row>
    <row r="68" spans="1:105" ht="12" customHeight="1" x14ac:dyDescent="0.25">
      <c r="A68" s="147" t="s">
        <v>30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1754</v>
      </c>
    </row>
    <row r="71" spans="1:105" ht="12" customHeight="1" x14ac:dyDescent="0.25">
      <c r="A71" s="147" t="s">
        <v>160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1755</v>
      </c>
    </row>
    <row r="72" spans="1:105" ht="12" customHeight="1" x14ac:dyDescent="0.25">
      <c r="A72" s="147" t="s">
        <v>70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1757</v>
      </c>
    </row>
    <row r="74" spans="1:105" ht="12" customHeight="1" x14ac:dyDescent="0.25">
      <c r="A74" s="147" t="s">
        <v>162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0</v>
      </c>
      <c r="C79" s="263">
        <f t="shared" si="4"/>
        <v>0</v>
      </c>
      <c r="D79" s="263">
        <f t="shared" si="4"/>
        <v>0</v>
      </c>
      <c r="E79" s="263">
        <f t="shared" si="4"/>
        <v>0</v>
      </c>
      <c r="F79" s="263">
        <f t="shared" si="4"/>
        <v>0</v>
      </c>
      <c r="G79" s="263">
        <f t="shared" si="4"/>
        <v>0</v>
      </c>
      <c r="H79" s="263">
        <f t="shared" si="4"/>
        <v>0</v>
      </c>
      <c r="I79" s="263">
        <f t="shared" si="4"/>
        <v>0</v>
      </c>
      <c r="J79" s="263">
        <f t="shared" si="4"/>
        <v>0</v>
      </c>
      <c r="K79" s="263">
        <f t="shared" si="4"/>
        <v>0</v>
      </c>
      <c r="L79" s="263">
        <f t="shared" si="4"/>
        <v>0</v>
      </c>
      <c r="M79" s="263">
        <f t="shared" si="4"/>
        <v>0</v>
      </c>
      <c r="N79" s="263">
        <f t="shared" si="4"/>
        <v>0</v>
      </c>
      <c r="O79" s="263">
        <f t="shared" si="4"/>
        <v>0</v>
      </c>
      <c r="P79" s="263">
        <f t="shared" si="4"/>
        <v>0</v>
      </c>
      <c r="Q79" s="263">
        <f t="shared" si="4"/>
        <v>0</v>
      </c>
      <c r="R79" s="263">
        <f t="shared" si="4"/>
        <v>0</v>
      </c>
      <c r="S79" s="263">
        <f t="shared" si="4"/>
        <v>0</v>
      </c>
      <c r="T79" s="263">
        <f t="shared" si="4"/>
        <v>0</v>
      </c>
      <c r="U79" s="263">
        <f t="shared" si="4"/>
        <v>0</v>
      </c>
      <c r="V79" s="263">
        <f t="shared" si="4"/>
        <v>0</v>
      </c>
      <c r="W79" s="263">
        <f t="shared" si="4"/>
        <v>0</v>
      </c>
      <c r="DA79" s="70"/>
    </row>
    <row r="80" spans="1:105" ht="12" customHeight="1" x14ac:dyDescent="0.25">
      <c r="A80" s="60" t="s">
        <v>1523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1763</v>
      </c>
    </row>
    <row r="81" spans="1:105" ht="12" customHeight="1" x14ac:dyDescent="0.25">
      <c r="A81" s="59" t="s">
        <v>30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1764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1765</v>
      </c>
    </row>
    <row r="83" spans="1:105" ht="12" customHeight="1" x14ac:dyDescent="0.25">
      <c r="A83" s="59" t="s">
        <v>160</v>
      </c>
      <c r="B83" s="297">
        <v>0</v>
      </c>
      <c r="C83" s="297">
        <v>0</v>
      </c>
      <c r="D83" s="297">
        <v>0</v>
      </c>
      <c r="E83" s="297">
        <v>0</v>
      </c>
      <c r="F83" s="297">
        <v>0</v>
      </c>
      <c r="G83" s="297">
        <v>0</v>
      </c>
      <c r="H83" s="297">
        <v>0</v>
      </c>
      <c r="I83" s="297">
        <v>0</v>
      </c>
      <c r="J83" s="297">
        <v>0</v>
      </c>
      <c r="K83" s="297">
        <v>0</v>
      </c>
      <c r="L83" s="297">
        <v>0</v>
      </c>
      <c r="M83" s="297">
        <v>0</v>
      </c>
      <c r="N83" s="297">
        <v>0</v>
      </c>
      <c r="O83" s="297">
        <v>0</v>
      </c>
      <c r="P83" s="297">
        <v>0</v>
      </c>
      <c r="Q83" s="297">
        <v>0</v>
      </c>
      <c r="R83" s="297">
        <v>0</v>
      </c>
      <c r="S83" s="297">
        <v>0</v>
      </c>
      <c r="T83" s="297">
        <v>0</v>
      </c>
      <c r="U83" s="297">
        <v>0</v>
      </c>
      <c r="V83" s="297">
        <v>0</v>
      </c>
      <c r="W83" s="297">
        <v>0</v>
      </c>
      <c r="DA83" s="122" t="s">
        <v>1766</v>
      </c>
    </row>
    <row r="84" spans="1:105" ht="12" customHeight="1" x14ac:dyDescent="0.25">
      <c r="A84" s="59" t="s">
        <v>70</v>
      </c>
      <c r="B84" s="297">
        <v>0</v>
      </c>
      <c r="C84" s="297">
        <v>0</v>
      </c>
      <c r="D84" s="297">
        <v>0</v>
      </c>
      <c r="E84" s="297">
        <v>0</v>
      </c>
      <c r="F84" s="297">
        <v>0</v>
      </c>
      <c r="G84" s="297">
        <v>0</v>
      </c>
      <c r="H84" s="297">
        <v>0</v>
      </c>
      <c r="I84" s="297">
        <v>0</v>
      </c>
      <c r="J84" s="297">
        <v>0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1768</v>
      </c>
    </row>
    <row r="86" spans="1:105" ht="12" customHeight="1" x14ac:dyDescent="0.25">
      <c r="A86" s="59" t="s">
        <v>162</v>
      </c>
      <c r="B86" s="297">
        <v>0</v>
      </c>
      <c r="C86" s="297">
        <v>0</v>
      </c>
      <c r="D86" s="297">
        <v>0</v>
      </c>
      <c r="E86" s="297">
        <v>0</v>
      </c>
      <c r="F86" s="297">
        <v>0</v>
      </c>
      <c r="G86" s="297">
        <v>0</v>
      </c>
      <c r="H86" s="297">
        <v>0</v>
      </c>
      <c r="I86" s="297">
        <v>0</v>
      </c>
      <c r="J86" s="297">
        <v>0</v>
      </c>
      <c r="K86" s="297">
        <v>0</v>
      </c>
      <c r="L86" s="297">
        <v>0</v>
      </c>
      <c r="M86" s="297">
        <v>0</v>
      </c>
      <c r="N86" s="297">
        <v>0</v>
      </c>
      <c r="O86" s="297">
        <v>0</v>
      </c>
      <c r="P86" s="297">
        <v>0</v>
      </c>
      <c r="Q86" s="297">
        <v>0</v>
      </c>
      <c r="R86" s="297">
        <v>0</v>
      </c>
      <c r="S86" s="297">
        <v>0</v>
      </c>
      <c r="T86" s="297">
        <v>0</v>
      </c>
      <c r="U86" s="297">
        <v>0</v>
      </c>
      <c r="V86" s="297">
        <v>0</v>
      </c>
      <c r="W86" s="297">
        <v>0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0</v>
      </c>
      <c r="W87" s="297">
        <v>0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0</v>
      </c>
      <c r="C89" s="263">
        <f t="shared" si="5"/>
        <v>0</v>
      </c>
      <c r="D89" s="263">
        <f t="shared" si="5"/>
        <v>0</v>
      </c>
      <c r="E89" s="263">
        <f t="shared" si="5"/>
        <v>0</v>
      </c>
      <c r="F89" s="263">
        <f t="shared" si="5"/>
        <v>0</v>
      </c>
      <c r="G89" s="263">
        <f t="shared" si="5"/>
        <v>0</v>
      </c>
      <c r="H89" s="263">
        <f t="shared" si="5"/>
        <v>0</v>
      </c>
      <c r="I89" s="263">
        <f t="shared" si="5"/>
        <v>0</v>
      </c>
      <c r="J89" s="263">
        <f t="shared" si="5"/>
        <v>0</v>
      </c>
      <c r="K89" s="263">
        <f t="shared" si="5"/>
        <v>0</v>
      </c>
      <c r="L89" s="263">
        <f t="shared" si="5"/>
        <v>0</v>
      </c>
      <c r="M89" s="263">
        <f t="shared" si="5"/>
        <v>0</v>
      </c>
      <c r="N89" s="263">
        <f t="shared" si="5"/>
        <v>0</v>
      </c>
      <c r="O89" s="263">
        <f t="shared" si="5"/>
        <v>0</v>
      </c>
      <c r="P89" s="263">
        <f t="shared" si="5"/>
        <v>0</v>
      </c>
      <c r="Q89" s="263">
        <f t="shared" si="5"/>
        <v>0</v>
      </c>
      <c r="R89" s="263">
        <f t="shared" si="5"/>
        <v>0</v>
      </c>
      <c r="S89" s="263">
        <f t="shared" si="5"/>
        <v>0</v>
      </c>
      <c r="T89" s="263">
        <f t="shared" si="5"/>
        <v>0</v>
      </c>
      <c r="U89" s="263">
        <f t="shared" si="5"/>
        <v>0</v>
      </c>
      <c r="V89" s="263">
        <f t="shared" si="5"/>
        <v>0</v>
      </c>
      <c r="W89" s="263">
        <f t="shared" si="5"/>
        <v>0</v>
      </c>
      <c r="DA89" s="70"/>
    </row>
    <row r="90" spans="1:105" ht="12" customHeight="1" x14ac:dyDescent="0.25">
      <c r="A90" s="60" t="s">
        <v>1535</v>
      </c>
      <c r="B90" s="264">
        <v>0</v>
      </c>
      <c r="C90" s="264">
        <v>0</v>
      </c>
      <c r="D90" s="264">
        <v>0</v>
      </c>
      <c r="E90" s="264">
        <v>0</v>
      </c>
      <c r="F90" s="264">
        <v>0</v>
      </c>
      <c r="G90" s="264">
        <v>0</v>
      </c>
      <c r="H90" s="264">
        <v>0</v>
      </c>
      <c r="I90" s="264">
        <v>0</v>
      </c>
      <c r="J90" s="264">
        <v>0</v>
      </c>
      <c r="K90" s="264">
        <v>0</v>
      </c>
      <c r="L90" s="264">
        <v>0</v>
      </c>
      <c r="M90" s="264">
        <v>0</v>
      </c>
      <c r="N90" s="264">
        <v>0</v>
      </c>
      <c r="O90" s="264">
        <v>0</v>
      </c>
      <c r="P90" s="264">
        <v>0</v>
      </c>
      <c r="Q90" s="264">
        <v>0</v>
      </c>
      <c r="R90" s="264">
        <v>0</v>
      </c>
      <c r="S90" s="264">
        <v>0</v>
      </c>
      <c r="T90" s="264">
        <v>0</v>
      </c>
      <c r="U90" s="264">
        <v>0</v>
      </c>
      <c r="V90" s="264">
        <v>0</v>
      </c>
      <c r="W90" s="264">
        <v>0</v>
      </c>
      <c r="DA90" s="72" t="s">
        <v>1772</v>
      </c>
    </row>
    <row r="91" spans="1:105" ht="12" customHeight="1" x14ac:dyDescent="0.25">
      <c r="A91" s="59" t="s">
        <v>30</v>
      </c>
      <c r="B91" s="232">
        <v>0</v>
      </c>
      <c r="C91" s="232">
        <v>0</v>
      </c>
      <c r="D91" s="232">
        <v>0</v>
      </c>
      <c r="E91" s="232">
        <v>0</v>
      </c>
      <c r="F91" s="232">
        <v>0</v>
      </c>
      <c r="G91" s="232">
        <v>0</v>
      </c>
      <c r="H91" s="232">
        <v>0</v>
      </c>
      <c r="I91" s="232">
        <v>0</v>
      </c>
      <c r="J91" s="232">
        <v>0</v>
      </c>
      <c r="K91" s="232">
        <v>0</v>
      </c>
      <c r="L91" s="232">
        <v>0</v>
      </c>
      <c r="M91" s="232">
        <v>0</v>
      </c>
      <c r="N91" s="232">
        <v>0</v>
      </c>
      <c r="O91" s="232">
        <v>0</v>
      </c>
      <c r="P91" s="232">
        <v>0</v>
      </c>
      <c r="Q91" s="232">
        <v>0</v>
      </c>
      <c r="R91" s="232">
        <v>0</v>
      </c>
      <c r="S91" s="232">
        <v>0</v>
      </c>
      <c r="T91" s="232">
        <v>0</v>
      </c>
      <c r="U91" s="232">
        <v>0</v>
      </c>
      <c r="V91" s="232">
        <v>0</v>
      </c>
      <c r="W91" s="232">
        <v>0</v>
      </c>
      <c r="DA91" s="71" t="s">
        <v>1773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1774</v>
      </c>
    </row>
    <row r="93" spans="1:105" ht="12" customHeight="1" x14ac:dyDescent="0.25">
      <c r="A93" s="59" t="s">
        <v>160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DA93" s="122" t="s">
        <v>1775</v>
      </c>
    </row>
    <row r="94" spans="1:105" ht="12" customHeight="1" x14ac:dyDescent="0.25">
      <c r="A94" s="59" t="s">
        <v>70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0</v>
      </c>
      <c r="C97" s="281">
        <v>0</v>
      </c>
      <c r="D97" s="281">
        <v>0</v>
      </c>
      <c r="E97" s="281">
        <v>0</v>
      </c>
      <c r="F97" s="281">
        <v>0</v>
      </c>
      <c r="G97" s="281">
        <v>0</v>
      </c>
      <c r="H97" s="281">
        <v>0</v>
      </c>
      <c r="I97" s="281">
        <v>0</v>
      </c>
      <c r="J97" s="281">
        <v>0</v>
      </c>
      <c r="K97" s="281">
        <v>0</v>
      </c>
      <c r="L97" s="281">
        <v>0</v>
      </c>
      <c r="M97" s="281">
        <v>0</v>
      </c>
      <c r="N97" s="281">
        <v>0</v>
      </c>
      <c r="O97" s="281">
        <v>0</v>
      </c>
      <c r="P97" s="281">
        <v>0</v>
      </c>
      <c r="Q97" s="281">
        <v>0</v>
      </c>
      <c r="R97" s="281">
        <v>0</v>
      </c>
      <c r="S97" s="281">
        <v>0</v>
      </c>
      <c r="T97" s="281">
        <v>0</v>
      </c>
      <c r="U97" s="281">
        <v>0</v>
      </c>
      <c r="V97" s="281">
        <v>0</v>
      </c>
      <c r="W97" s="281">
        <v>0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0</v>
      </c>
      <c r="C99" s="225">
        <f t="shared" si="6"/>
        <v>0</v>
      </c>
      <c r="D99" s="225">
        <f t="shared" si="6"/>
        <v>0</v>
      </c>
      <c r="E99" s="225">
        <f t="shared" si="6"/>
        <v>0</v>
      </c>
      <c r="F99" s="225">
        <f t="shared" si="6"/>
        <v>0</v>
      </c>
      <c r="G99" s="225">
        <f t="shared" si="6"/>
        <v>0</v>
      </c>
      <c r="H99" s="225">
        <f t="shared" si="6"/>
        <v>0</v>
      </c>
      <c r="I99" s="225">
        <f t="shared" si="6"/>
        <v>0</v>
      </c>
      <c r="J99" s="225">
        <f t="shared" si="6"/>
        <v>0</v>
      </c>
      <c r="K99" s="225">
        <f t="shared" si="6"/>
        <v>0</v>
      </c>
      <c r="L99" s="225">
        <f t="shared" si="6"/>
        <v>0</v>
      </c>
      <c r="M99" s="225">
        <f t="shared" si="6"/>
        <v>0</v>
      </c>
      <c r="N99" s="225">
        <f t="shared" si="6"/>
        <v>0</v>
      </c>
      <c r="O99" s="225">
        <f t="shared" si="6"/>
        <v>0</v>
      </c>
      <c r="P99" s="225">
        <f t="shared" si="6"/>
        <v>0</v>
      </c>
      <c r="Q99" s="225">
        <f t="shared" si="6"/>
        <v>0</v>
      </c>
      <c r="R99" s="225">
        <f t="shared" si="6"/>
        <v>0</v>
      </c>
      <c r="S99" s="225">
        <f t="shared" si="6"/>
        <v>0</v>
      </c>
      <c r="T99" s="225">
        <f t="shared" si="6"/>
        <v>0</v>
      </c>
      <c r="U99" s="225">
        <f t="shared" si="6"/>
        <v>0</v>
      </c>
      <c r="V99" s="225">
        <f t="shared" si="6"/>
        <v>0</v>
      </c>
      <c r="W99" s="225">
        <f t="shared" si="6"/>
        <v>0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</v>
      </c>
      <c r="C104" s="262">
        <v>0</v>
      </c>
      <c r="D104" s="262">
        <v>0</v>
      </c>
      <c r="E104" s="262">
        <v>0</v>
      </c>
      <c r="F104" s="262">
        <v>0</v>
      </c>
      <c r="G104" s="262">
        <v>0</v>
      </c>
      <c r="H104" s="262">
        <v>0</v>
      </c>
      <c r="I104" s="262">
        <v>0</v>
      </c>
      <c r="J104" s="262">
        <v>0</v>
      </c>
      <c r="K104" s="262">
        <v>0</v>
      </c>
      <c r="L104" s="262">
        <v>0</v>
      </c>
      <c r="M104" s="262">
        <v>0</v>
      </c>
      <c r="N104" s="262">
        <v>0</v>
      </c>
      <c r="O104" s="262">
        <v>0</v>
      </c>
      <c r="P104" s="262">
        <v>0</v>
      </c>
      <c r="Q104" s="262">
        <v>0</v>
      </c>
      <c r="R104" s="262">
        <v>0</v>
      </c>
      <c r="S104" s="262">
        <v>0</v>
      </c>
      <c r="T104" s="262">
        <v>0</v>
      </c>
      <c r="U104" s="262">
        <v>0</v>
      </c>
      <c r="V104" s="262">
        <v>0</v>
      </c>
      <c r="W104" s="262">
        <v>0</v>
      </c>
      <c r="DA104" s="68" t="s">
        <v>1784</v>
      </c>
    </row>
    <row r="105" spans="1:105" ht="12" customHeight="1" x14ac:dyDescent="0.25">
      <c r="A105" s="37" t="s">
        <v>160</v>
      </c>
      <c r="B105" s="228">
        <v>0</v>
      </c>
      <c r="C105" s="228">
        <v>0</v>
      </c>
      <c r="D105" s="228">
        <v>0</v>
      </c>
      <c r="E105" s="228">
        <v>0</v>
      </c>
      <c r="F105" s="228">
        <v>0</v>
      </c>
      <c r="G105" s="228">
        <v>0</v>
      </c>
      <c r="H105" s="228">
        <v>0</v>
      </c>
      <c r="I105" s="228">
        <v>0</v>
      </c>
      <c r="J105" s="228">
        <v>0</v>
      </c>
      <c r="K105" s="228">
        <v>0</v>
      </c>
      <c r="L105" s="228">
        <v>0</v>
      </c>
      <c r="M105" s="228">
        <v>0</v>
      </c>
      <c r="N105" s="228">
        <v>0</v>
      </c>
      <c r="O105" s="228">
        <v>0</v>
      </c>
      <c r="P105" s="228">
        <v>0</v>
      </c>
      <c r="Q105" s="228">
        <v>0</v>
      </c>
      <c r="R105" s="228">
        <v>0</v>
      </c>
      <c r="S105" s="228">
        <v>0</v>
      </c>
      <c r="T105" s="228">
        <v>0</v>
      </c>
      <c r="U105" s="228">
        <v>0</v>
      </c>
      <c r="V105" s="228">
        <v>0</v>
      </c>
      <c r="W105" s="228">
        <v>0</v>
      </c>
      <c r="DA105" s="69" t="s">
        <v>1785</v>
      </c>
    </row>
    <row r="106" spans="1:105" ht="12" customHeight="1" x14ac:dyDescent="0.25">
      <c r="A106" s="37" t="s">
        <v>162</v>
      </c>
      <c r="B106" s="228">
        <v>0</v>
      </c>
      <c r="C106" s="228">
        <v>0</v>
      </c>
      <c r="D106" s="228">
        <v>0</v>
      </c>
      <c r="E106" s="228">
        <v>0</v>
      </c>
      <c r="F106" s="228">
        <v>0</v>
      </c>
      <c r="G106" s="228">
        <v>0</v>
      </c>
      <c r="H106" s="228">
        <v>0</v>
      </c>
      <c r="I106" s="228">
        <v>0</v>
      </c>
      <c r="J106" s="228">
        <v>0</v>
      </c>
      <c r="K106" s="228">
        <v>0</v>
      </c>
      <c r="L106" s="228">
        <v>0</v>
      </c>
      <c r="M106" s="228">
        <v>0</v>
      </c>
      <c r="N106" s="228">
        <v>0</v>
      </c>
      <c r="O106" s="228">
        <v>0</v>
      </c>
      <c r="P106" s="228">
        <v>0</v>
      </c>
      <c r="Q106" s="228">
        <v>0</v>
      </c>
      <c r="R106" s="228">
        <v>0</v>
      </c>
      <c r="S106" s="228">
        <v>0</v>
      </c>
      <c r="T106" s="228">
        <v>0</v>
      </c>
      <c r="U106" s="228">
        <v>0</v>
      </c>
      <c r="V106" s="228">
        <v>0</v>
      </c>
      <c r="W106" s="228">
        <v>0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0</v>
      </c>
      <c r="C110" s="263">
        <f t="shared" si="7"/>
        <v>0</v>
      </c>
      <c r="D110" s="263">
        <f t="shared" si="7"/>
        <v>0</v>
      </c>
      <c r="E110" s="263">
        <f t="shared" si="7"/>
        <v>0</v>
      </c>
      <c r="F110" s="263">
        <f t="shared" si="7"/>
        <v>0</v>
      </c>
      <c r="G110" s="263">
        <f t="shared" si="7"/>
        <v>0</v>
      </c>
      <c r="H110" s="263">
        <f t="shared" si="7"/>
        <v>0</v>
      </c>
      <c r="I110" s="263">
        <f t="shared" si="7"/>
        <v>0</v>
      </c>
      <c r="J110" s="263">
        <f t="shared" si="7"/>
        <v>0</v>
      </c>
      <c r="K110" s="263">
        <f t="shared" si="7"/>
        <v>0</v>
      </c>
      <c r="L110" s="263">
        <f t="shared" si="7"/>
        <v>0</v>
      </c>
      <c r="M110" s="263">
        <f t="shared" si="7"/>
        <v>0</v>
      </c>
      <c r="N110" s="263">
        <f t="shared" si="7"/>
        <v>0</v>
      </c>
      <c r="O110" s="263">
        <f t="shared" si="7"/>
        <v>0</v>
      </c>
      <c r="P110" s="263">
        <f t="shared" si="7"/>
        <v>0</v>
      </c>
      <c r="Q110" s="263">
        <f t="shared" si="7"/>
        <v>0</v>
      </c>
      <c r="R110" s="263">
        <f t="shared" si="7"/>
        <v>0</v>
      </c>
      <c r="S110" s="263">
        <f t="shared" si="7"/>
        <v>0</v>
      </c>
      <c r="T110" s="263">
        <f t="shared" si="7"/>
        <v>0</v>
      </c>
      <c r="U110" s="263">
        <f t="shared" si="7"/>
        <v>0</v>
      </c>
      <c r="V110" s="263">
        <f t="shared" si="7"/>
        <v>0</v>
      </c>
      <c r="W110" s="263">
        <f t="shared" si="7"/>
        <v>0</v>
      </c>
      <c r="DA110" s="70"/>
    </row>
    <row r="111" spans="1:105" ht="12" customHeight="1" x14ac:dyDescent="0.25">
      <c r="A111" s="60" t="s">
        <v>1556</v>
      </c>
      <c r="B111" s="264">
        <v>0</v>
      </c>
      <c r="C111" s="264">
        <v>0</v>
      </c>
      <c r="D111" s="264">
        <v>0</v>
      </c>
      <c r="E111" s="264">
        <v>0</v>
      </c>
      <c r="F111" s="264">
        <v>0</v>
      </c>
      <c r="G111" s="264">
        <v>0</v>
      </c>
      <c r="H111" s="264">
        <v>0</v>
      </c>
      <c r="I111" s="264">
        <v>0</v>
      </c>
      <c r="J111" s="264">
        <v>0</v>
      </c>
      <c r="K111" s="264">
        <v>0</v>
      </c>
      <c r="L111" s="264">
        <v>0</v>
      </c>
      <c r="M111" s="264">
        <v>0</v>
      </c>
      <c r="N111" s="264">
        <v>0</v>
      </c>
      <c r="O111" s="264">
        <v>0</v>
      </c>
      <c r="P111" s="264">
        <v>0</v>
      </c>
      <c r="Q111" s="264">
        <v>0</v>
      </c>
      <c r="R111" s="264">
        <v>0</v>
      </c>
      <c r="S111" s="264">
        <v>0</v>
      </c>
      <c r="T111" s="264">
        <v>0</v>
      </c>
      <c r="U111" s="264">
        <v>0</v>
      </c>
      <c r="V111" s="264">
        <v>0</v>
      </c>
      <c r="W111" s="264">
        <v>0</v>
      </c>
      <c r="DA111" s="72" t="s">
        <v>1790</v>
      </c>
    </row>
    <row r="112" spans="1:105" ht="12" customHeight="1" x14ac:dyDescent="0.25">
      <c r="A112" s="59" t="s">
        <v>30</v>
      </c>
      <c r="B112" s="232">
        <v>0</v>
      </c>
      <c r="C112" s="232">
        <v>0</v>
      </c>
      <c r="D112" s="232">
        <v>0</v>
      </c>
      <c r="E112" s="232">
        <v>0</v>
      </c>
      <c r="F112" s="232">
        <v>0</v>
      </c>
      <c r="G112" s="232">
        <v>0</v>
      </c>
      <c r="H112" s="232">
        <v>0</v>
      </c>
      <c r="I112" s="232">
        <v>0</v>
      </c>
      <c r="J112" s="232">
        <v>0</v>
      </c>
      <c r="K112" s="232">
        <v>0</v>
      </c>
      <c r="L112" s="232">
        <v>0</v>
      </c>
      <c r="M112" s="232">
        <v>0</v>
      </c>
      <c r="N112" s="232">
        <v>0</v>
      </c>
      <c r="O112" s="232">
        <v>0</v>
      </c>
      <c r="P112" s="232">
        <v>0</v>
      </c>
      <c r="Q112" s="232">
        <v>0</v>
      </c>
      <c r="R112" s="232">
        <v>0</v>
      </c>
      <c r="S112" s="232">
        <v>0</v>
      </c>
      <c r="T112" s="232">
        <v>0</v>
      </c>
      <c r="U112" s="232">
        <v>0</v>
      </c>
      <c r="V112" s="232">
        <v>0</v>
      </c>
      <c r="W112" s="232">
        <v>0</v>
      </c>
      <c r="DA112" s="71" t="s">
        <v>1791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1792</v>
      </c>
    </row>
    <row r="114" spans="1:105" ht="12" customHeight="1" x14ac:dyDescent="0.25">
      <c r="A114" s="59" t="s">
        <v>160</v>
      </c>
      <c r="B114" s="297">
        <v>0</v>
      </c>
      <c r="C114" s="297">
        <v>0</v>
      </c>
      <c r="D114" s="297">
        <v>0</v>
      </c>
      <c r="E114" s="297">
        <v>0</v>
      </c>
      <c r="F114" s="297">
        <v>0</v>
      </c>
      <c r="G114" s="297">
        <v>0</v>
      </c>
      <c r="H114" s="297">
        <v>0</v>
      </c>
      <c r="I114" s="297">
        <v>0</v>
      </c>
      <c r="J114" s="297">
        <v>0</v>
      </c>
      <c r="K114" s="297">
        <v>0</v>
      </c>
      <c r="L114" s="297">
        <v>0</v>
      </c>
      <c r="M114" s="297">
        <v>0</v>
      </c>
      <c r="N114" s="297">
        <v>0</v>
      </c>
      <c r="O114" s="297">
        <v>0</v>
      </c>
      <c r="P114" s="297">
        <v>0</v>
      </c>
      <c r="Q114" s="297">
        <v>0</v>
      </c>
      <c r="R114" s="297">
        <v>0</v>
      </c>
      <c r="S114" s="297">
        <v>0</v>
      </c>
      <c r="T114" s="297">
        <v>0</v>
      </c>
      <c r="U114" s="297">
        <v>0</v>
      </c>
      <c r="V114" s="297">
        <v>0</v>
      </c>
      <c r="W114" s="297">
        <v>0</v>
      </c>
      <c r="DA114" s="122" t="s">
        <v>1793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0</v>
      </c>
      <c r="C116" s="297">
        <v>0</v>
      </c>
      <c r="D116" s="297">
        <v>0</v>
      </c>
      <c r="E116" s="297">
        <v>0</v>
      </c>
      <c r="F116" s="297">
        <v>0</v>
      </c>
      <c r="G116" s="297">
        <v>0</v>
      </c>
      <c r="H116" s="297">
        <v>0</v>
      </c>
      <c r="I116" s="297">
        <v>0</v>
      </c>
      <c r="J116" s="297">
        <v>0</v>
      </c>
      <c r="K116" s="297">
        <v>0</v>
      </c>
      <c r="L116" s="297">
        <v>0</v>
      </c>
      <c r="M116" s="297">
        <v>0</v>
      </c>
      <c r="N116" s="297">
        <v>0</v>
      </c>
      <c r="O116" s="297">
        <v>0</v>
      </c>
      <c r="P116" s="297">
        <v>0</v>
      </c>
      <c r="Q116" s="297">
        <v>0</v>
      </c>
      <c r="R116" s="297">
        <v>0</v>
      </c>
      <c r="S116" s="297">
        <v>0</v>
      </c>
      <c r="T116" s="297">
        <v>0</v>
      </c>
      <c r="U116" s="297">
        <v>0</v>
      </c>
      <c r="V116" s="297">
        <v>0</v>
      </c>
      <c r="W116" s="297">
        <v>0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0</v>
      </c>
      <c r="C119" s="263">
        <f t="shared" si="8"/>
        <v>0</v>
      </c>
      <c r="D119" s="263">
        <f t="shared" si="8"/>
        <v>0</v>
      </c>
      <c r="E119" s="263">
        <f t="shared" si="8"/>
        <v>0</v>
      </c>
      <c r="F119" s="263">
        <f t="shared" si="8"/>
        <v>0</v>
      </c>
      <c r="G119" s="263">
        <f t="shared" si="8"/>
        <v>0</v>
      </c>
      <c r="H119" s="263">
        <f t="shared" si="8"/>
        <v>0</v>
      </c>
      <c r="I119" s="263">
        <f t="shared" si="8"/>
        <v>0</v>
      </c>
      <c r="J119" s="263">
        <f t="shared" si="8"/>
        <v>0</v>
      </c>
      <c r="K119" s="263">
        <f t="shared" si="8"/>
        <v>0</v>
      </c>
      <c r="L119" s="263">
        <f t="shared" si="8"/>
        <v>0</v>
      </c>
      <c r="M119" s="263">
        <f t="shared" si="8"/>
        <v>0</v>
      </c>
      <c r="N119" s="263">
        <f t="shared" si="8"/>
        <v>0</v>
      </c>
      <c r="O119" s="263">
        <f t="shared" si="8"/>
        <v>0</v>
      </c>
      <c r="P119" s="263">
        <f t="shared" si="8"/>
        <v>0</v>
      </c>
      <c r="Q119" s="263">
        <f t="shared" si="8"/>
        <v>0</v>
      </c>
      <c r="R119" s="263">
        <f t="shared" si="8"/>
        <v>0</v>
      </c>
      <c r="S119" s="263">
        <f t="shared" si="8"/>
        <v>0</v>
      </c>
      <c r="T119" s="263">
        <f t="shared" si="8"/>
        <v>0</v>
      </c>
      <c r="U119" s="263">
        <f t="shared" si="8"/>
        <v>0</v>
      </c>
      <c r="V119" s="263">
        <f t="shared" si="8"/>
        <v>0</v>
      </c>
      <c r="W119" s="263">
        <f t="shared" si="8"/>
        <v>0</v>
      </c>
      <c r="DA119" s="70"/>
    </row>
    <row r="120" spans="1:105" ht="12" customHeight="1" x14ac:dyDescent="0.25">
      <c r="A120" s="60" t="s">
        <v>1568</v>
      </c>
      <c r="B120" s="264">
        <v>0</v>
      </c>
      <c r="C120" s="264">
        <v>0</v>
      </c>
      <c r="D120" s="264">
        <v>0</v>
      </c>
      <c r="E120" s="264">
        <v>0</v>
      </c>
      <c r="F120" s="264">
        <v>0</v>
      </c>
      <c r="G120" s="264">
        <v>0</v>
      </c>
      <c r="H120" s="264">
        <v>0</v>
      </c>
      <c r="I120" s="264">
        <v>0</v>
      </c>
      <c r="J120" s="264">
        <v>0</v>
      </c>
      <c r="K120" s="264">
        <v>0</v>
      </c>
      <c r="L120" s="264">
        <v>0</v>
      </c>
      <c r="M120" s="264">
        <v>0</v>
      </c>
      <c r="N120" s="264">
        <v>0</v>
      </c>
      <c r="O120" s="264">
        <v>0</v>
      </c>
      <c r="P120" s="264">
        <v>0</v>
      </c>
      <c r="Q120" s="264">
        <v>0</v>
      </c>
      <c r="R120" s="264">
        <v>0</v>
      </c>
      <c r="S120" s="264">
        <v>0</v>
      </c>
      <c r="T120" s="264">
        <v>0</v>
      </c>
      <c r="U120" s="264">
        <v>0</v>
      </c>
      <c r="V120" s="264">
        <v>0</v>
      </c>
      <c r="W120" s="264">
        <v>0</v>
      </c>
      <c r="DA120" s="72" t="s">
        <v>1798</v>
      </c>
    </row>
    <row r="121" spans="1:105" ht="12" customHeight="1" x14ac:dyDescent="0.25">
      <c r="A121" s="59" t="s">
        <v>30</v>
      </c>
      <c r="B121" s="232">
        <v>0</v>
      </c>
      <c r="C121" s="232">
        <v>0</v>
      </c>
      <c r="D121" s="232">
        <v>0</v>
      </c>
      <c r="E121" s="232">
        <v>0</v>
      </c>
      <c r="F121" s="232">
        <v>0</v>
      </c>
      <c r="G121" s="232">
        <v>0</v>
      </c>
      <c r="H121" s="232">
        <v>0</v>
      </c>
      <c r="I121" s="232">
        <v>0</v>
      </c>
      <c r="J121" s="232">
        <v>0</v>
      </c>
      <c r="K121" s="232">
        <v>0</v>
      </c>
      <c r="L121" s="232">
        <v>0</v>
      </c>
      <c r="M121" s="232">
        <v>0</v>
      </c>
      <c r="N121" s="232">
        <v>0</v>
      </c>
      <c r="O121" s="232">
        <v>0</v>
      </c>
      <c r="P121" s="232">
        <v>0</v>
      </c>
      <c r="Q121" s="232">
        <v>0</v>
      </c>
      <c r="R121" s="232">
        <v>0</v>
      </c>
      <c r="S121" s="232">
        <v>0</v>
      </c>
      <c r="T121" s="232">
        <v>0</v>
      </c>
      <c r="U121" s="232">
        <v>0</v>
      </c>
      <c r="V121" s="232">
        <v>0</v>
      </c>
      <c r="W121" s="232">
        <v>0</v>
      </c>
      <c r="DA121" s="71" t="s">
        <v>1799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1800</v>
      </c>
    </row>
    <row r="123" spans="1:105" ht="12" customHeight="1" x14ac:dyDescent="0.25">
      <c r="A123" s="59" t="s">
        <v>160</v>
      </c>
      <c r="B123" s="297">
        <v>0</v>
      </c>
      <c r="C123" s="297">
        <v>0</v>
      </c>
      <c r="D123" s="297">
        <v>0</v>
      </c>
      <c r="E123" s="297">
        <v>0</v>
      </c>
      <c r="F123" s="297">
        <v>0</v>
      </c>
      <c r="G123" s="297">
        <v>0</v>
      </c>
      <c r="H123" s="297">
        <v>0</v>
      </c>
      <c r="I123" s="297">
        <v>0</v>
      </c>
      <c r="J123" s="297">
        <v>0</v>
      </c>
      <c r="K123" s="297">
        <v>0</v>
      </c>
      <c r="L123" s="297">
        <v>0</v>
      </c>
      <c r="M123" s="297">
        <v>0</v>
      </c>
      <c r="N123" s="297">
        <v>0</v>
      </c>
      <c r="O123" s="297">
        <v>0</v>
      </c>
      <c r="P123" s="297">
        <v>0</v>
      </c>
      <c r="Q123" s="297">
        <v>0</v>
      </c>
      <c r="R123" s="297">
        <v>0</v>
      </c>
      <c r="S123" s="297">
        <v>0</v>
      </c>
      <c r="T123" s="297">
        <v>0</v>
      </c>
      <c r="U123" s="297">
        <v>0</v>
      </c>
      <c r="V123" s="297">
        <v>0</v>
      </c>
      <c r="W123" s="297">
        <v>0</v>
      </c>
      <c r="DA123" s="122" t="s">
        <v>1801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0</v>
      </c>
      <c r="C125" s="297">
        <v>0</v>
      </c>
      <c r="D125" s="297">
        <v>0</v>
      </c>
      <c r="E125" s="297">
        <v>0</v>
      </c>
      <c r="F125" s="297">
        <v>0</v>
      </c>
      <c r="G125" s="297">
        <v>0</v>
      </c>
      <c r="H125" s="297">
        <v>0</v>
      </c>
      <c r="I125" s="297">
        <v>0</v>
      </c>
      <c r="J125" s="297">
        <v>0</v>
      </c>
      <c r="K125" s="297">
        <v>0</v>
      </c>
      <c r="L125" s="297">
        <v>0</v>
      </c>
      <c r="M125" s="297">
        <v>0</v>
      </c>
      <c r="N125" s="297">
        <v>0</v>
      </c>
      <c r="O125" s="297">
        <v>0</v>
      </c>
      <c r="P125" s="297">
        <v>0</v>
      </c>
      <c r="Q125" s="297">
        <v>0</v>
      </c>
      <c r="R125" s="297">
        <v>0</v>
      </c>
      <c r="S125" s="297">
        <v>0</v>
      </c>
      <c r="T125" s="297">
        <v>0</v>
      </c>
      <c r="U125" s="297">
        <v>0</v>
      </c>
      <c r="V125" s="297">
        <v>0</v>
      </c>
      <c r="W125" s="297">
        <v>0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0</v>
      </c>
      <c r="C128" s="281">
        <v>0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0</v>
      </c>
      <c r="K128" s="281">
        <v>0</v>
      </c>
      <c r="L128" s="281">
        <v>0</v>
      </c>
      <c r="M128" s="281">
        <v>0</v>
      </c>
      <c r="N128" s="281">
        <v>0</v>
      </c>
      <c r="O128" s="281">
        <v>0</v>
      </c>
      <c r="P128" s="281">
        <v>0</v>
      </c>
      <c r="Q128" s="281">
        <v>0</v>
      </c>
      <c r="R128" s="281">
        <v>0</v>
      </c>
      <c r="S128" s="281">
        <v>0</v>
      </c>
      <c r="T128" s="281">
        <v>0</v>
      </c>
      <c r="U128" s="281">
        <v>0</v>
      </c>
      <c r="V128" s="281">
        <v>0</v>
      </c>
      <c r="W128" s="281">
        <v>0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0</v>
      </c>
      <c r="C132" s="234">
        <f t="shared" si="9"/>
        <v>0</v>
      </c>
      <c r="D132" s="234">
        <f t="shared" si="9"/>
        <v>0</v>
      </c>
      <c r="E132" s="234">
        <f t="shared" si="9"/>
        <v>0</v>
      </c>
      <c r="F132" s="234">
        <f t="shared" si="9"/>
        <v>0</v>
      </c>
      <c r="G132" s="234">
        <f t="shared" si="9"/>
        <v>0</v>
      </c>
      <c r="H132" s="234">
        <f t="shared" si="9"/>
        <v>0</v>
      </c>
      <c r="I132" s="234">
        <f t="shared" si="9"/>
        <v>0</v>
      </c>
      <c r="J132" s="234">
        <f t="shared" si="9"/>
        <v>0</v>
      </c>
      <c r="K132" s="234">
        <f t="shared" si="9"/>
        <v>0</v>
      </c>
      <c r="L132" s="234">
        <f t="shared" si="9"/>
        <v>0</v>
      </c>
      <c r="M132" s="234">
        <f t="shared" si="9"/>
        <v>0</v>
      </c>
      <c r="N132" s="234">
        <f t="shared" si="9"/>
        <v>0</v>
      </c>
      <c r="O132" s="234">
        <f t="shared" si="9"/>
        <v>0</v>
      </c>
      <c r="P132" s="234">
        <f t="shared" si="9"/>
        <v>0</v>
      </c>
      <c r="Q132" s="234">
        <f t="shared" si="9"/>
        <v>0</v>
      </c>
      <c r="R132" s="234">
        <f t="shared" si="9"/>
        <v>0</v>
      </c>
      <c r="S132" s="234">
        <f t="shared" si="9"/>
        <v>0</v>
      </c>
      <c r="T132" s="234">
        <f t="shared" si="9"/>
        <v>0</v>
      </c>
      <c r="U132" s="234">
        <f t="shared" si="9"/>
        <v>0</v>
      </c>
      <c r="V132" s="234">
        <f t="shared" si="9"/>
        <v>0</v>
      </c>
      <c r="W132" s="234">
        <f t="shared" si="9"/>
        <v>0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0</v>
      </c>
      <c r="C137" s="270">
        <f t="shared" si="14"/>
        <v>0</v>
      </c>
      <c r="D137" s="270">
        <f t="shared" si="14"/>
        <v>0</v>
      </c>
      <c r="E137" s="270">
        <f t="shared" si="14"/>
        <v>0</v>
      </c>
      <c r="F137" s="270">
        <f t="shared" si="14"/>
        <v>0</v>
      </c>
      <c r="G137" s="270">
        <f t="shared" si="14"/>
        <v>0</v>
      </c>
      <c r="H137" s="270">
        <f t="shared" si="14"/>
        <v>0</v>
      </c>
      <c r="I137" s="270">
        <f t="shared" si="14"/>
        <v>0</v>
      </c>
      <c r="J137" s="270">
        <f t="shared" si="14"/>
        <v>0</v>
      </c>
      <c r="K137" s="270">
        <f t="shared" si="14"/>
        <v>0</v>
      </c>
      <c r="L137" s="270">
        <f t="shared" si="14"/>
        <v>0</v>
      </c>
      <c r="M137" s="270">
        <f t="shared" si="14"/>
        <v>0</v>
      </c>
      <c r="N137" s="270">
        <f t="shared" si="14"/>
        <v>0</v>
      </c>
      <c r="O137" s="270">
        <f t="shared" si="14"/>
        <v>0</v>
      </c>
      <c r="P137" s="270">
        <f t="shared" si="14"/>
        <v>0</v>
      </c>
      <c r="Q137" s="270">
        <f t="shared" si="14"/>
        <v>0</v>
      </c>
      <c r="R137" s="270">
        <f t="shared" si="14"/>
        <v>0</v>
      </c>
      <c r="S137" s="270">
        <f t="shared" si="14"/>
        <v>0</v>
      </c>
      <c r="T137" s="270">
        <f t="shared" si="14"/>
        <v>0</v>
      </c>
      <c r="U137" s="270">
        <f t="shared" si="14"/>
        <v>0</v>
      </c>
      <c r="V137" s="270">
        <f t="shared" si="14"/>
        <v>0</v>
      </c>
      <c r="W137" s="270">
        <f t="shared" si="14"/>
        <v>0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</v>
      </c>
      <c r="C139" s="271">
        <f t="shared" si="16"/>
        <v>0</v>
      </c>
      <c r="D139" s="271">
        <f t="shared" si="16"/>
        <v>0</v>
      </c>
      <c r="E139" s="271">
        <f t="shared" si="16"/>
        <v>0</v>
      </c>
      <c r="F139" s="271">
        <f t="shared" si="16"/>
        <v>0</v>
      </c>
      <c r="G139" s="271">
        <f t="shared" si="16"/>
        <v>0</v>
      </c>
      <c r="H139" s="271">
        <f t="shared" si="16"/>
        <v>0</v>
      </c>
      <c r="I139" s="271">
        <f t="shared" si="16"/>
        <v>0</v>
      </c>
      <c r="J139" s="271">
        <f t="shared" si="16"/>
        <v>0</v>
      </c>
      <c r="K139" s="271">
        <f t="shared" si="16"/>
        <v>0</v>
      </c>
      <c r="L139" s="271">
        <f t="shared" si="16"/>
        <v>0</v>
      </c>
      <c r="M139" s="271">
        <f t="shared" si="16"/>
        <v>0</v>
      </c>
      <c r="N139" s="271">
        <f t="shared" si="16"/>
        <v>0</v>
      </c>
      <c r="O139" s="271">
        <f t="shared" si="16"/>
        <v>0</v>
      </c>
      <c r="P139" s="271">
        <f t="shared" si="16"/>
        <v>0</v>
      </c>
      <c r="Q139" s="271">
        <f t="shared" si="16"/>
        <v>0</v>
      </c>
      <c r="R139" s="271">
        <f t="shared" si="16"/>
        <v>0</v>
      </c>
      <c r="S139" s="271">
        <f t="shared" si="16"/>
        <v>0</v>
      </c>
      <c r="T139" s="271">
        <f t="shared" si="16"/>
        <v>0</v>
      </c>
      <c r="U139" s="271">
        <f t="shared" si="16"/>
        <v>0</v>
      </c>
      <c r="V139" s="271">
        <f t="shared" si="16"/>
        <v>0</v>
      </c>
      <c r="W139" s="271">
        <f t="shared" si="16"/>
        <v>0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</v>
      </c>
      <c r="C140" s="271">
        <f t="shared" si="17"/>
        <v>0</v>
      </c>
      <c r="D140" s="271">
        <f t="shared" si="17"/>
        <v>0</v>
      </c>
      <c r="E140" s="271">
        <f t="shared" si="17"/>
        <v>0</v>
      </c>
      <c r="F140" s="271">
        <f t="shared" si="17"/>
        <v>0</v>
      </c>
      <c r="G140" s="271">
        <f t="shared" si="17"/>
        <v>0</v>
      </c>
      <c r="H140" s="271">
        <f t="shared" si="17"/>
        <v>0</v>
      </c>
      <c r="I140" s="271">
        <f t="shared" si="17"/>
        <v>0</v>
      </c>
      <c r="J140" s="271">
        <f t="shared" si="17"/>
        <v>0</v>
      </c>
      <c r="K140" s="271">
        <f t="shared" si="17"/>
        <v>0</v>
      </c>
      <c r="L140" s="271">
        <f t="shared" si="17"/>
        <v>0</v>
      </c>
      <c r="M140" s="271">
        <f t="shared" si="17"/>
        <v>0</v>
      </c>
      <c r="N140" s="271">
        <f t="shared" si="17"/>
        <v>0</v>
      </c>
      <c r="O140" s="271">
        <f t="shared" si="17"/>
        <v>0</v>
      </c>
      <c r="P140" s="271">
        <f t="shared" si="17"/>
        <v>0</v>
      </c>
      <c r="Q140" s="271">
        <f t="shared" si="17"/>
        <v>0</v>
      </c>
      <c r="R140" s="271">
        <f t="shared" si="17"/>
        <v>0</v>
      </c>
      <c r="S140" s="271">
        <f t="shared" si="17"/>
        <v>0</v>
      </c>
      <c r="T140" s="271">
        <f t="shared" si="17"/>
        <v>0</v>
      </c>
      <c r="U140" s="271">
        <f t="shared" si="17"/>
        <v>0</v>
      </c>
      <c r="V140" s="271">
        <f t="shared" si="17"/>
        <v>0</v>
      </c>
      <c r="W140" s="271">
        <f t="shared" si="17"/>
        <v>0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0</v>
      </c>
      <c r="C141" s="271">
        <f t="shared" si="18"/>
        <v>0</v>
      </c>
      <c r="D141" s="271">
        <f t="shared" si="18"/>
        <v>0</v>
      </c>
      <c r="E141" s="271">
        <f t="shared" si="18"/>
        <v>0</v>
      </c>
      <c r="F141" s="271">
        <f t="shared" si="18"/>
        <v>0</v>
      </c>
      <c r="G141" s="271">
        <f t="shared" si="18"/>
        <v>0</v>
      </c>
      <c r="H141" s="271">
        <f t="shared" si="18"/>
        <v>0</v>
      </c>
      <c r="I141" s="271">
        <f t="shared" si="18"/>
        <v>0</v>
      </c>
      <c r="J141" s="271">
        <f t="shared" si="18"/>
        <v>0</v>
      </c>
      <c r="K141" s="271">
        <f t="shared" si="18"/>
        <v>0</v>
      </c>
      <c r="L141" s="271">
        <f t="shared" si="18"/>
        <v>0</v>
      </c>
      <c r="M141" s="271">
        <f t="shared" si="18"/>
        <v>0</v>
      </c>
      <c r="N141" s="271">
        <f t="shared" si="18"/>
        <v>0</v>
      </c>
      <c r="O141" s="271">
        <f t="shared" si="18"/>
        <v>0</v>
      </c>
      <c r="P141" s="271">
        <f t="shared" si="18"/>
        <v>0</v>
      </c>
      <c r="Q141" s="271">
        <f t="shared" si="18"/>
        <v>0</v>
      </c>
      <c r="R141" s="271">
        <f t="shared" si="18"/>
        <v>0</v>
      </c>
      <c r="S141" s="271">
        <f t="shared" si="18"/>
        <v>0</v>
      </c>
      <c r="T141" s="271">
        <f t="shared" si="18"/>
        <v>0</v>
      </c>
      <c r="U141" s="271">
        <f t="shared" si="18"/>
        <v>0</v>
      </c>
      <c r="V141" s="271">
        <f t="shared" si="18"/>
        <v>0</v>
      </c>
      <c r="W141" s="271">
        <f t="shared" si="18"/>
        <v>0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0</v>
      </c>
      <c r="C143" s="329">
        <f t="shared" si="20"/>
        <v>0</v>
      </c>
      <c r="D143" s="329">
        <f t="shared" si="20"/>
        <v>0</v>
      </c>
      <c r="E143" s="329">
        <f t="shared" si="20"/>
        <v>0</v>
      </c>
      <c r="F143" s="329">
        <f t="shared" si="20"/>
        <v>0</v>
      </c>
      <c r="G143" s="329">
        <f t="shared" si="20"/>
        <v>0</v>
      </c>
      <c r="H143" s="329">
        <f t="shared" si="20"/>
        <v>0</v>
      </c>
      <c r="I143" s="329">
        <f t="shared" si="20"/>
        <v>0</v>
      </c>
      <c r="J143" s="329">
        <f t="shared" si="20"/>
        <v>0</v>
      </c>
      <c r="K143" s="329">
        <f t="shared" si="20"/>
        <v>0</v>
      </c>
      <c r="L143" s="329">
        <f t="shared" si="20"/>
        <v>0</v>
      </c>
      <c r="M143" s="329">
        <f t="shared" si="20"/>
        <v>0</v>
      </c>
      <c r="N143" s="329">
        <f t="shared" si="20"/>
        <v>0</v>
      </c>
      <c r="O143" s="329">
        <f t="shared" si="20"/>
        <v>0</v>
      </c>
      <c r="P143" s="329">
        <f t="shared" si="20"/>
        <v>0</v>
      </c>
      <c r="Q143" s="329">
        <f t="shared" si="20"/>
        <v>0</v>
      </c>
      <c r="R143" s="329">
        <f t="shared" si="20"/>
        <v>0</v>
      </c>
      <c r="S143" s="329">
        <f t="shared" si="20"/>
        <v>0</v>
      </c>
      <c r="T143" s="329">
        <f t="shared" si="20"/>
        <v>0</v>
      </c>
      <c r="U143" s="329">
        <f t="shared" si="20"/>
        <v>0</v>
      </c>
      <c r="V143" s="329">
        <f t="shared" si="20"/>
        <v>0</v>
      </c>
      <c r="W143" s="329">
        <f t="shared" si="20"/>
        <v>0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</v>
      </c>
      <c r="C144" s="312">
        <f t="shared" si="21"/>
        <v>0</v>
      </c>
      <c r="D144" s="312">
        <f t="shared" si="21"/>
        <v>0</v>
      </c>
      <c r="E144" s="312">
        <f t="shared" si="21"/>
        <v>0</v>
      </c>
      <c r="F144" s="312">
        <f t="shared" si="21"/>
        <v>0</v>
      </c>
      <c r="G144" s="312">
        <f t="shared" si="21"/>
        <v>0</v>
      </c>
      <c r="H144" s="312">
        <f t="shared" si="21"/>
        <v>0</v>
      </c>
      <c r="I144" s="312">
        <f t="shared" si="21"/>
        <v>0</v>
      </c>
      <c r="J144" s="312">
        <f t="shared" si="21"/>
        <v>0</v>
      </c>
      <c r="K144" s="312">
        <f t="shared" si="21"/>
        <v>0</v>
      </c>
      <c r="L144" s="312">
        <f t="shared" si="21"/>
        <v>0</v>
      </c>
      <c r="M144" s="312">
        <f t="shared" si="21"/>
        <v>0</v>
      </c>
      <c r="N144" s="312">
        <f t="shared" si="21"/>
        <v>0</v>
      </c>
      <c r="O144" s="312">
        <f t="shared" si="21"/>
        <v>0</v>
      </c>
      <c r="P144" s="312">
        <f t="shared" si="21"/>
        <v>0</v>
      </c>
      <c r="Q144" s="312">
        <f t="shared" si="21"/>
        <v>0</v>
      </c>
      <c r="R144" s="312">
        <f t="shared" si="21"/>
        <v>0</v>
      </c>
      <c r="S144" s="312">
        <f t="shared" si="21"/>
        <v>0</v>
      </c>
      <c r="T144" s="312">
        <f t="shared" si="21"/>
        <v>0</v>
      </c>
      <c r="U144" s="312">
        <f t="shared" si="21"/>
        <v>0</v>
      </c>
      <c r="V144" s="312">
        <f t="shared" si="21"/>
        <v>0</v>
      </c>
      <c r="W144" s="312">
        <f t="shared" si="21"/>
        <v>0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</v>
      </c>
      <c r="C146" s="234">
        <f t="shared" si="22"/>
        <v>0</v>
      </c>
      <c r="D146" s="234">
        <f t="shared" si="22"/>
        <v>0</v>
      </c>
      <c r="E146" s="234">
        <f t="shared" si="22"/>
        <v>0</v>
      </c>
      <c r="F146" s="234">
        <f t="shared" si="22"/>
        <v>0</v>
      </c>
      <c r="G146" s="234">
        <f t="shared" si="22"/>
        <v>0</v>
      </c>
      <c r="H146" s="234">
        <f t="shared" si="22"/>
        <v>0</v>
      </c>
      <c r="I146" s="234">
        <f t="shared" si="22"/>
        <v>0</v>
      </c>
      <c r="J146" s="234">
        <f t="shared" si="22"/>
        <v>0</v>
      </c>
      <c r="K146" s="234">
        <f t="shared" si="22"/>
        <v>0</v>
      </c>
      <c r="L146" s="234">
        <f t="shared" si="22"/>
        <v>0</v>
      </c>
      <c r="M146" s="234">
        <f t="shared" si="22"/>
        <v>0</v>
      </c>
      <c r="N146" s="234">
        <f t="shared" si="22"/>
        <v>0</v>
      </c>
      <c r="O146" s="234">
        <f t="shared" si="22"/>
        <v>0</v>
      </c>
      <c r="P146" s="234">
        <f t="shared" si="22"/>
        <v>0</v>
      </c>
      <c r="Q146" s="234">
        <f t="shared" si="22"/>
        <v>0</v>
      </c>
      <c r="R146" s="234">
        <f t="shared" si="22"/>
        <v>0</v>
      </c>
      <c r="S146" s="234">
        <f t="shared" si="22"/>
        <v>0</v>
      </c>
      <c r="T146" s="234">
        <f t="shared" si="22"/>
        <v>0</v>
      </c>
      <c r="U146" s="234">
        <f t="shared" si="22"/>
        <v>0</v>
      </c>
      <c r="V146" s="234">
        <f t="shared" si="22"/>
        <v>0</v>
      </c>
      <c r="W146" s="234">
        <f t="shared" si="22"/>
        <v>0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0</v>
      </c>
      <c r="C151" s="270">
        <f t="shared" si="27"/>
        <v>0</v>
      </c>
      <c r="D151" s="270">
        <f t="shared" si="27"/>
        <v>0</v>
      </c>
      <c r="E151" s="270">
        <f t="shared" si="27"/>
        <v>0</v>
      </c>
      <c r="F151" s="270">
        <f t="shared" si="27"/>
        <v>0</v>
      </c>
      <c r="G151" s="270">
        <f t="shared" si="27"/>
        <v>0</v>
      </c>
      <c r="H151" s="270">
        <f t="shared" si="27"/>
        <v>0</v>
      </c>
      <c r="I151" s="270">
        <f t="shared" si="27"/>
        <v>0</v>
      </c>
      <c r="J151" s="270">
        <f t="shared" si="27"/>
        <v>0</v>
      </c>
      <c r="K151" s="270">
        <f t="shared" si="27"/>
        <v>0</v>
      </c>
      <c r="L151" s="270">
        <f t="shared" si="27"/>
        <v>0</v>
      </c>
      <c r="M151" s="270">
        <f t="shared" si="27"/>
        <v>0</v>
      </c>
      <c r="N151" s="270">
        <f t="shared" si="27"/>
        <v>0</v>
      </c>
      <c r="O151" s="270">
        <f t="shared" si="27"/>
        <v>0</v>
      </c>
      <c r="P151" s="270">
        <f t="shared" si="27"/>
        <v>0</v>
      </c>
      <c r="Q151" s="270">
        <f t="shared" si="27"/>
        <v>0</v>
      </c>
      <c r="R151" s="270">
        <f t="shared" si="27"/>
        <v>0</v>
      </c>
      <c r="S151" s="270">
        <f t="shared" si="27"/>
        <v>0</v>
      </c>
      <c r="T151" s="270">
        <f t="shared" si="27"/>
        <v>0</v>
      </c>
      <c r="U151" s="270">
        <f t="shared" si="27"/>
        <v>0</v>
      </c>
      <c r="V151" s="270">
        <f t="shared" si="27"/>
        <v>0</v>
      </c>
      <c r="W151" s="270">
        <f t="shared" si="27"/>
        <v>0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</v>
      </c>
      <c r="C153" s="271">
        <f t="shared" si="29"/>
        <v>0</v>
      </c>
      <c r="D153" s="271">
        <f t="shared" si="29"/>
        <v>0</v>
      </c>
      <c r="E153" s="271">
        <f t="shared" si="29"/>
        <v>0</v>
      </c>
      <c r="F153" s="271">
        <f t="shared" si="29"/>
        <v>0</v>
      </c>
      <c r="G153" s="271">
        <f t="shared" si="29"/>
        <v>0</v>
      </c>
      <c r="H153" s="271">
        <f t="shared" si="29"/>
        <v>0</v>
      </c>
      <c r="I153" s="271">
        <f t="shared" si="29"/>
        <v>0</v>
      </c>
      <c r="J153" s="271">
        <f t="shared" si="29"/>
        <v>0</v>
      </c>
      <c r="K153" s="271">
        <f t="shared" si="29"/>
        <v>0</v>
      </c>
      <c r="L153" s="271">
        <f t="shared" si="29"/>
        <v>0</v>
      </c>
      <c r="M153" s="271">
        <f t="shared" si="29"/>
        <v>0</v>
      </c>
      <c r="N153" s="271">
        <f t="shared" si="29"/>
        <v>0</v>
      </c>
      <c r="O153" s="271">
        <f t="shared" si="29"/>
        <v>0</v>
      </c>
      <c r="P153" s="271">
        <f t="shared" si="29"/>
        <v>0</v>
      </c>
      <c r="Q153" s="271">
        <f t="shared" si="29"/>
        <v>0</v>
      </c>
      <c r="R153" s="271">
        <f t="shared" si="29"/>
        <v>0</v>
      </c>
      <c r="S153" s="271">
        <f t="shared" si="29"/>
        <v>0</v>
      </c>
      <c r="T153" s="271">
        <f t="shared" si="29"/>
        <v>0</v>
      </c>
      <c r="U153" s="271">
        <f t="shared" si="29"/>
        <v>0</v>
      </c>
      <c r="V153" s="271">
        <f t="shared" si="29"/>
        <v>0</v>
      </c>
      <c r="W153" s="271">
        <f t="shared" si="29"/>
        <v>0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</v>
      </c>
      <c r="C154" s="320">
        <f t="shared" si="30"/>
        <v>0</v>
      </c>
      <c r="D154" s="320">
        <f t="shared" si="30"/>
        <v>0</v>
      </c>
      <c r="E154" s="320">
        <f t="shared" si="30"/>
        <v>0</v>
      </c>
      <c r="F154" s="320">
        <f t="shared" si="30"/>
        <v>0</v>
      </c>
      <c r="G154" s="320">
        <f t="shared" si="30"/>
        <v>0</v>
      </c>
      <c r="H154" s="320">
        <f t="shared" si="30"/>
        <v>0</v>
      </c>
      <c r="I154" s="320">
        <f t="shared" si="30"/>
        <v>0</v>
      </c>
      <c r="J154" s="320">
        <f t="shared" si="30"/>
        <v>0</v>
      </c>
      <c r="K154" s="320">
        <f t="shared" si="30"/>
        <v>0</v>
      </c>
      <c r="L154" s="320">
        <f t="shared" si="30"/>
        <v>0</v>
      </c>
      <c r="M154" s="320">
        <f t="shared" si="30"/>
        <v>0</v>
      </c>
      <c r="N154" s="320">
        <f t="shared" si="30"/>
        <v>0</v>
      </c>
      <c r="O154" s="320">
        <f t="shared" si="30"/>
        <v>0</v>
      </c>
      <c r="P154" s="320">
        <f t="shared" si="30"/>
        <v>0</v>
      </c>
      <c r="Q154" s="320">
        <f t="shared" si="30"/>
        <v>0</v>
      </c>
      <c r="R154" s="320">
        <f t="shared" si="30"/>
        <v>0</v>
      </c>
      <c r="S154" s="320">
        <f t="shared" si="30"/>
        <v>0</v>
      </c>
      <c r="T154" s="320">
        <f t="shared" si="30"/>
        <v>0</v>
      </c>
      <c r="U154" s="320">
        <f t="shared" si="30"/>
        <v>0</v>
      </c>
      <c r="V154" s="320">
        <f t="shared" si="30"/>
        <v>0</v>
      </c>
      <c r="W154" s="320">
        <f t="shared" si="30"/>
        <v>0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0</v>
      </c>
      <c r="C155" s="320">
        <f t="shared" si="31"/>
        <v>0</v>
      </c>
      <c r="D155" s="320">
        <f t="shared" si="31"/>
        <v>0</v>
      </c>
      <c r="E155" s="320">
        <f t="shared" si="31"/>
        <v>0</v>
      </c>
      <c r="F155" s="320">
        <f t="shared" si="31"/>
        <v>0</v>
      </c>
      <c r="G155" s="320">
        <f t="shared" si="31"/>
        <v>0</v>
      </c>
      <c r="H155" s="320">
        <f t="shared" si="31"/>
        <v>0</v>
      </c>
      <c r="I155" s="320">
        <f t="shared" si="31"/>
        <v>0</v>
      </c>
      <c r="J155" s="320">
        <f t="shared" si="31"/>
        <v>0</v>
      </c>
      <c r="K155" s="320">
        <f t="shared" si="31"/>
        <v>0</v>
      </c>
      <c r="L155" s="320">
        <f t="shared" si="31"/>
        <v>0</v>
      </c>
      <c r="M155" s="320">
        <f t="shared" si="31"/>
        <v>0</v>
      </c>
      <c r="N155" s="320">
        <f t="shared" si="31"/>
        <v>0</v>
      </c>
      <c r="O155" s="320">
        <f t="shared" si="31"/>
        <v>0</v>
      </c>
      <c r="P155" s="320">
        <f t="shared" si="31"/>
        <v>0</v>
      </c>
      <c r="Q155" s="320">
        <f t="shared" si="31"/>
        <v>0</v>
      </c>
      <c r="R155" s="320">
        <f t="shared" si="31"/>
        <v>0</v>
      </c>
      <c r="S155" s="320">
        <f t="shared" si="31"/>
        <v>0</v>
      </c>
      <c r="T155" s="320">
        <f t="shared" si="31"/>
        <v>0</v>
      </c>
      <c r="U155" s="320">
        <f t="shared" si="31"/>
        <v>0</v>
      </c>
      <c r="V155" s="320">
        <f t="shared" si="31"/>
        <v>0</v>
      </c>
      <c r="W155" s="320">
        <f t="shared" si="31"/>
        <v>0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</v>
      </c>
      <c r="C157" s="271">
        <f t="shared" si="33"/>
        <v>0</v>
      </c>
      <c r="D157" s="271">
        <f t="shared" si="33"/>
        <v>0</v>
      </c>
      <c r="E157" s="271">
        <f t="shared" si="33"/>
        <v>0</v>
      </c>
      <c r="F157" s="271">
        <f t="shared" si="33"/>
        <v>0</v>
      </c>
      <c r="G157" s="271">
        <f t="shared" si="33"/>
        <v>0</v>
      </c>
      <c r="H157" s="271">
        <f t="shared" si="33"/>
        <v>0</v>
      </c>
      <c r="I157" s="271">
        <f t="shared" si="33"/>
        <v>0</v>
      </c>
      <c r="J157" s="271">
        <f t="shared" si="33"/>
        <v>0</v>
      </c>
      <c r="K157" s="271">
        <f t="shared" si="33"/>
        <v>0</v>
      </c>
      <c r="L157" s="271">
        <f t="shared" si="33"/>
        <v>0</v>
      </c>
      <c r="M157" s="271">
        <f t="shared" si="33"/>
        <v>0</v>
      </c>
      <c r="N157" s="271">
        <f t="shared" si="33"/>
        <v>0</v>
      </c>
      <c r="O157" s="271">
        <f t="shared" si="33"/>
        <v>0</v>
      </c>
      <c r="P157" s="271">
        <f t="shared" si="33"/>
        <v>0</v>
      </c>
      <c r="Q157" s="271">
        <f t="shared" si="33"/>
        <v>0</v>
      </c>
      <c r="R157" s="271">
        <f t="shared" si="33"/>
        <v>0</v>
      </c>
      <c r="S157" s="271">
        <f t="shared" si="33"/>
        <v>0</v>
      </c>
      <c r="T157" s="271">
        <f t="shared" si="33"/>
        <v>0</v>
      </c>
      <c r="U157" s="271">
        <f t="shared" si="33"/>
        <v>0</v>
      </c>
      <c r="V157" s="271">
        <f t="shared" si="33"/>
        <v>0</v>
      </c>
      <c r="W157" s="271">
        <f t="shared" si="33"/>
        <v>0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</v>
      </c>
      <c r="C158" s="320">
        <f t="shared" si="34"/>
        <v>0</v>
      </c>
      <c r="D158" s="320">
        <f t="shared" si="34"/>
        <v>0</v>
      </c>
      <c r="E158" s="320">
        <f t="shared" si="34"/>
        <v>0</v>
      </c>
      <c r="F158" s="320">
        <f t="shared" si="34"/>
        <v>0</v>
      </c>
      <c r="G158" s="320">
        <f t="shared" si="34"/>
        <v>0</v>
      </c>
      <c r="H158" s="320">
        <f t="shared" si="34"/>
        <v>0</v>
      </c>
      <c r="I158" s="320">
        <f t="shared" si="34"/>
        <v>0</v>
      </c>
      <c r="J158" s="320">
        <f t="shared" si="34"/>
        <v>0</v>
      </c>
      <c r="K158" s="320">
        <f t="shared" si="34"/>
        <v>0</v>
      </c>
      <c r="L158" s="320">
        <f t="shared" si="34"/>
        <v>0</v>
      </c>
      <c r="M158" s="320">
        <f t="shared" si="34"/>
        <v>0</v>
      </c>
      <c r="N158" s="320">
        <f t="shared" si="34"/>
        <v>0</v>
      </c>
      <c r="O158" s="320">
        <f t="shared" si="34"/>
        <v>0</v>
      </c>
      <c r="P158" s="320">
        <f t="shared" si="34"/>
        <v>0</v>
      </c>
      <c r="Q158" s="320">
        <f t="shared" si="34"/>
        <v>0</v>
      </c>
      <c r="R158" s="320">
        <f t="shared" si="34"/>
        <v>0</v>
      </c>
      <c r="S158" s="320">
        <f t="shared" si="34"/>
        <v>0</v>
      </c>
      <c r="T158" s="320">
        <f t="shared" si="34"/>
        <v>0</v>
      </c>
      <c r="U158" s="320">
        <f t="shared" si="34"/>
        <v>0</v>
      </c>
      <c r="V158" s="320">
        <f t="shared" si="34"/>
        <v>0</v>
      </c>
      <c r="W158" s="320">
        <f t="shared" si="34"/>
        <v>0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0</v>
      </c>
      <c r="C160" s="271">
        <f t="shared" si="36"/>
        <v>0</v>
      </c>
      <c r="D160" s="271">
        <f t="shared" si="36"/>
        <v>0</v>
      </c>
      <c r="E160" s="271">
        <f t="shared" si="36"/>
        <v>0</v>
      </c>
      <c r="F160" s="271">
        <f t="shared" si="36"/>
        <v>0</v>
      </c>
      <c r="G160" s="271">
        <f t="shared" si="36"/>
        <v>0</v>
      </c>
      <c r="H160" s="271">
        <f t="shared" si="36"/>
        <v>0</v>
      </c>
      <c r="I160" s="271">
        <f t="shared" si="36"/>
        <v>0</v>
      </c>
      <c r="J160" s="271">
        <f t="shared" si="36"/>
        <v>0</v>
      </c>
      <c r="K160" s="271">
        <f t="shared" si="36"/>
        <v>0</v>
      </c>
      <c r="L160" s="271">
        <f t="shared" si="36"/>
        <v>0</v>
      </c>
      <c r="M160" s="271">
        <f t="shared" si="36"/>
        <v>0</v>
      </c>
      <c r="N160" s="271">
        <f t="shared" si="36"/>
        <v>0</v>
      </c>
      <c r="O160" s="271">
        <f t="shared" si="36"/>
        <v>0</v>
      </c>
      <c r="P160" s="271">
        <f t="shared" si="36"/>
        <v>0</v>
      </c>
      <c r="Q160" s="271">
        <f t="shared" si="36"/>
        <v>0</v>
      </c>
      <c r="R160" s="271">
        <f t="shared" si="36"/>
        <v>0</v>
      </c>
      <c r="S160" s="271">
        <f t="shared" si="36"/>
        <v>0</v>
      </c>
      <c r="T160" s="271">
        <f t="shared" si="36"/>
        <v>0</v>
      </c>
      <c r="U160" s="271">
        <f t="shared" si="36"/>
        <v>0</v>
      </c>
      <c r="V160" s="271">
        <f t="shared" si="36"/>
        <v>0</v>
      </c>
      <c r="W160" s="271">
        <f t="shared" si="36"/>
        <v>0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0</v>
      </c>
      <c r="C161" s="320">
        <f t="shared" si="37"/>
        <v>0</v>
      </c>
      <c r="D161" s="320">
        <f t="shared" si="37"/>
        <v>0</v>
      </c>
      <c r="E161" s="320">
        <f t="shared" si="37"/>
        <v>0</v>
      </c>
      <c r="F161" s="320">
        <f t="shared" si="37"/>
        <v>0</v>
      </c>
      <c r="G161" s="320">
        <f t="shared" si="37"/>
        <v>0</v>
      </c>
      <c r="H161" s="320">
        <f t="shared" si="37"/>
        <v>0</v>
      </c>
      <c r="I161" s="320">
        <f t="shared" si="37"/>
        <v>0</v>
      </c>
      <c r="J161" s="320">
        <f t="shared" si="37"/>
        <v>0</v>
      </c>
      <c r="K161" s="320">
        <f t="shared" si="37"/>
        <v>0</v>
      </c>
      <c r="L161" s="320">
        <f t="shared" si="37"/>
        <v>0</v>
      </c>
      <c r="M161" s="320">
        <f t="shared" si="37"/>
        <v>0</v>
      </c>
      <c r="N161" s="320">
        <f t="shared" si="37"/>
        <v>0</v>
      </c>
      <c r="O161" s="320">
        <f t="shared" si="37"/>
        <v>0</v>
      </c>
      <c r="P161" s="320">
        <f t="shared" si="37"/>
        <v>0</v>
      </c>
      <c r="Q161" s="320">
        <f t="shared" si="37"/>
        <v>0</v>
      </c>
      <c r="R161" s="320">
        <f t="shared" si="37"/>
        <v>0</v>
      </c>
      <c r="S161" s="320">
        <f t="shared" si="37"/>
        <v>0</v>
      </c>
      <c r="T161" s="320">
        <f t="shared" si="37"/>
        <v>0</v>
      </c>
      <c r="U161" s="320">
        <f t="shared" si="37"/>
        <v>0</v>
      </c>
      <c r="V161" s="320">
        <f t="shared" si="37"/>
        <v>0</v>
      </c>
      <c r="W161" s="320">
        <f t="shared" si="37"/>
        <v>0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</v>
      </c>
      <c r="C163" s="312">
        <f t="shared" si="39"/>
        <v>0</v>
      </c>
      <c r="D163" s="312">
        <f t="shared" si="39"/>
        <v>0</v>
      </c>
      <c r="E163" s="312">
        <f t="shared" si="39"/>
        <v>0</v>
      </c>
      <c r="F163" s="312">
        <f t="shared" si="39"/>
        <v>0</v>
      </c>
      <c r="G163" s="312">
        <f t="shared" si="39"/>
        <v>0</v>
      </c>
      <c r="H163" s="312">
        <f t="shared" si="39"/>
        <v>0</v>
      </c>
      <c r="I163" s="312">
        <f t="shared" si="39"/>
        <v>0</v>
      </c>
      <c r="J163" s="312">
        <f t="shared" si="39"/>
        <v>0</v>
      </c>
      <c r="K163" s="312">
        <f t="shared" si="39"/>
        <v>0</v>
      </c>
      <c r="L163" s="312">
        <f t="shared" si="39"/>
        <v>0</v>
      </c>
      <c r="M163" s="312">
        <f t="shared" si="39"/>
        <v>0</v>
      </c>
      <c r="N163" s="312">
        <f t="shared" si="39"/>
        <v>0</v>
      </c>
      <c r="O163" s="312">
        <f t="shared" si="39"/>
        <v>0</v>
      </c>
      <c r="P163" s="312">
        <f t="shared" si="39"/>
        <v>0</v>
      </c>
      <c r="Q163" s="312">
        <f t="shared" si="39"/>
        <v>0</v>
      </c>
      <c r="R163" s="312">
        <f t="shared" si="39"/>
        <v>0</v>
      </c>
      <c r="S163" s="312">
        <f t="shared" si="39"/>
        <v>0</v>
      </c>
      <c r="T163" s="312">
        <f t="shared" si="39"/>
        <v>0</v>
      </c>
      <c r="U163" s="312">
        <f t="shared" si="39"/>
        <v>0</v>
      </c>
      <c r="V163" s="312">
        <f t="shared" si="39"/>
        <v>0</v>
      </c>
      <c r="W163" s="312">
        <f t="shared" si="39"/>
        <v>0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0</v>
      </c>
      <c r="C165" s="234">
        <f t="shared" si="40"/>
        <v>0</v>
      </c>
      <c r="D165" s="234">
        <f t="shared" si="40"/>
        <v>0</v>
      </c>
      <c r="E165" s="234">
        <f t="shared" si="40"/>
        <v>0</v>
      </c>
      <c r="F165" s="234">
        <f t="shared" si="40"/>
        <v>0</v>
      </c>
      <c r="G165" s="234">
        <f t="shared" si="40"/>
        <v>0</v>
      </c>
      <c r="H165" s="234">
        <f t="shared" si="40"/>
        <v>0</v>
      </c>
      <c r="I165" s="234">
        <f t="shared" si="40"/>
        <v>0</v>
      </c>
      <c r="J165" s="234">
        <f t="shared" si="40"/>
        <v>0</v>
      </c>
      <c r="K165" s="234">
        <f t="shared" si="40"/>
        <v>0</v>
      </c>
      <c r="L165" s="234">
        <f t="shared" si="40"/>
        <v>0</v>
      </c>
      <c r="M165" s="234">
        <f t="shared" si="40"/>
        <v>0</v>
      </c>
      <c r="N165" s="234">
        <f t="shared" si="40"/>
        <v>0</v>
      </c>
      <c r="O165" s="234">
        <f t="shared" si="40"/>
        <v>0</v>
      </c>
      <c r="P165" s="234">
        <f t="shared" si="40"/>
        <v>0</v>
      </c>
      <c r="Q165" s="234">
        <f t="shared" si="40"/>
        <v>0</v>
      </c>
      <c r="R165" s="234">
        <f t="shared" si="40"/>
        <v>0</v>
      </c>
      <c r="S165" s="234">
        <f t="shared" si="40"/>
        <v>0</v>
      </c>
      <c r="T165" s="234">
        <f t="shared" si="40"/>
        <v>0</v>
      </c>
      <c r="U165" s="234">
        <f t="shared" si="40"/>
        <v>0</v>
      </c>
      <c r="V165" s="234">
        <f t="shared" si="40"/>
        <v>0</v>
      </c>
      <c r="W165" s="234">
        <f t="shared" si="40"/>
        <v>0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0</v>
      </c>
      <c r="C170" s="270">
        <f t="shared" si="45"/>
        <v>0</v>
      </c>
      <c r="D170" s="270">
        <f t="shared" si="45"/>
        <v>0</v>
      </c>
      <c r="E170" s="270">
        <f t="shared" si="45"/>
        <v>0</v>
      </c>
      <c r="F170" s="270">
        <f t="shared" si="45"/>
        <v>0</v>
      </c>
      <c r="G170" s="270">
        <f t="shared" si="45"/>
        <v>0</v>
      </c>
      <c r="H170" s="270">
        <f t="shared" si="45"/>
        <v>0</v>
      </c>
      <c r="I170" s="270">
        <f t="shared" si="45"/>
        <v>0</v>
      </c>
      <c r="J170" s="270">
        <f t="shared" si="45"/>
        <v>0</v>
      </c>
      <c r="K170" s="270">
        <f t="shared" si="45"/>
        <v>0</v>
      </c>
      <c r="L170" s="270">
        <f t="shared" si="45"/>
        <v>0</v>
      </c>
      <c r="M170" s="270">
        <f t="shared" si="45"/>
        <v>0</v>
      </c>
      <c r="N170" s="270">
        <f t="shared" si="45"/>
        <v>0</v>
      </c>
      <c r="O170" s="270">
        <f t="shared" si="45"/>
        <v>0</v>
      </c>
      <c r="P170" s="270">
        <f t="shared" si="45"/>
        <v>0</v>
      </c>
      <c r="Q170" s="270">
        <f t="shared" si="45"/>
        <v>0</v>
      </c>
      <c r="R170" s="270">
        <f t="shared" si="45"/>
        <v>0</v>
      </c>
      <c r="S170" s="270">
        <f t="shared" si="45"/>
        <v>0</v>
      </c>
      <c r="T170" s="270">
        <f t="shared" si="45"/>
        <v>0</v>
      </c>
      <c r="U170" s="270">
        <f t="shared" si="45"/>
        <v>0</v>
      </c>
      <c r="V170" s="270">
        <f t="shared" si="45"/>
        <v>0</v>
      </c>
      <c r="W170" s="270">
        <f t="shared" si="45"/>
        <v>0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</v>
      </c>
      <c r="C171" s="271">
        <f t="shared" si="46"/>
        <v>0</v>
      </c>
      <c r="D171" s="271">
        <f t="shared" si="46"/>
        <v>0</v>
      </c>
      <c r="E171" s="271">
        <f t="shared" si="46"/>
        <v>0</v>
      </c>
      <c r="F171" s="271">
        <f t="shared" si="46"/>
        <v>0</v>
      </c>
      <c r="G171" s="271">
        <f t="shared" si="46"/>
        <v>0</v>
      </c>
      <c r="H171" s="271">
        <f t="shared" si="46"/>
        <v>0</v>
      </c>
      <c r="I171" s="271">
        <f t="shared" si="46"/>
        <v>0</v>
      </c>
      <c r="J171" s="271">
        <f t="shared" si="46"/>
        <v>0</v>
      </c>
      <c r="K171" s="271">
        <f t="shared" si="46"/>
        <v>0</v>
      </c>
      <c r="L171" s="271">
        <f t="shared" si="46"/>
        <v>0</v>
      </c>
      <c r="M171" s="271">
        <f t="shared" si="46"/>
        <v>0</v>
      </c>
      <c r="N171" s="271">
        <f t="shared" si="46"/>
        <v>0</v>
      </c>
      <c r="O171" s="271">
        <f t="shared" si="46"/>
        <v>0</v>
      </c>
      <c r="P171" s="271">
        <f t="shared" si="46"/>
        <v>0</v>
      </c>
      <c r="Q171" s="271">
        <f t="shared" si="46"/>
        <v>0</v>
      </c>
      <c r="R171" s="271">
        <f t="shared" si="46"/>
        <v>0</v>
      </c>
      <c r="S171" s="271">
        <f t="shared" si="46"/>
        <v>0</v>
      </c>
      <c r="T171" s="271">
        <f t="shared" si="46"/>
        <v>0</v>
      </c>
      <c r="U171" s="271">
        <f t="shared" si="46"/>
        <v>0</v>
      </c>
      <c r="V171" s="271">
        <f t="shared" si="46"/>
        <v>0</v>
      </c>
      <c r="W171" s="271">
        <f t="shared" si="46"/>
        <v>0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</v>
      </c>
      <c r="C172" s="320">
        <f t="shared" si="47"/>
        <v>0</v>
      </c>
      <c r="D172" s="320">
        <f t="shared" si="47"/>
        <v>0</v>
      </c>
      <c r="E172" s="320">
        <f t="shared" si="47"/>
        <v>0</v>
      </c>
      <c r="F172" s="320">
        <f t="shared" si="47"/>
        <v>0</v>
      </c>
      <c r="G172" s="320">
        <f t="shared" si="47"/>
        <v>0</v>
      </c>
      <c r="H172" s="320">
        <f t="shared" si="47"/>
        <v>0</v>
      </c>
      <c r="I172" s="320">
        <f t="shared" si="47"/>
        <v>0</v>
      </c>
      <c r="J172" s="320">
        <f t="shared" si="47"/>
        <v>0</v>
      </c>
      <c r="K172" s="320">
        <f t="shared" si="47"/>
        <v>0</v>
      </c>
      <c r="L172" s="320">
        <f t="shared" si="47"/>
        <v>0</v>
      </c>
      <c r="M172" s="320">
        <f t="shared" si="47"/>
        <v>0</v>
      </c>
      <c r="N172" s="320">
        <f t="shared" si="47"/>
        <v>0</v>
      </c>
      <c r="O172" s="320">
        <f t="shared" si="47"/>
        <v>0</v>
      </c>
      <c r="P172" s="320">
        <f t="shared" si="47"/>
        <v>0</v>
      </c>
      <c r="Q172" s="320">
        <f t="shared" si="47"/>
        <v>0</v>
      </c>
      <c r="R172" s="320">
        <f t="shared" si="47"/>
        <v>0</v>
      </c>
      <c r="S172" s="320">
        <f t="shared" si="47"/>
        <v>0</v>
      </c>
      <c r="T172" s="320">
        <f t="shared" si="47"/>
        <v>0</v>
      </c>
      <c r="U172" s="320">
        <f t="shared" si="47"/>
        <v>0</v>
      </c>
      <c r="V172" s="320">
        <f t="shared" si="47"/>
        <v>0</v>
      </c>
      <c r="W172" s="320">
        <f t="shared" si="47"/>
        <v>0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0</v>
      </c>
      <c r="C175" s="271">
        <f t="shared" si="50"/>
        <v>0</v>
      </c>
      <c r="D175" s="271">
        <f t="shared" si="50"/>
        <v>0</v>
      </c>
      <c r="E175" s="271">
        <f t="shared" si="50"/>
        <v>0</v>
      </c>
      <c r="F175" s="271">
        <f t="shared" si="50"/>
        <v>0</v>
      </c>
      <c r="G175" s="271">
        <f t="shared" si="50"/>
        <v>0</v>
      </c>
      <c r="H175" s="271">
        <f t="shared" si="50"/>
        <v>0</v>
      </c>
      <c r="I175" s="271">
        <f t="shared" si="50"/>
        <v>0</v>
      </c>
      <c r="J175" s="271">
        <f t="shared" si="50"/>
        <v>0</v>
      </c>
      <c r="K175" s="271">
        <f t="shared" si="50"/>
        <v>0</v>
      </c>
      <c r="L175" s="271">
        <f t="shared" si="50"/>
        <v>0</v>
      </c>
      <c r="M175" s="271">
        <f t="shared" si="50"/>
        <v>0</v>
      </c>
      <c r="N175" s="271">
        <f t="shared" si="50"/>
        <v>0</v>
      </c>
      <c r="O175" s="271">
        <f t="shared" si="50"/>
        <v>0</v>
      </c>
      <c r="P175" s="271">
        <f t="shared" si="50"/>
        <v>0</v>
      </c>
      <c r="Q175" s="271">
        <f t="shared" si="50"/>
        <v>0</v>
      </c>
      <c r="R175" s="271">
        <f t="shared" si="50"/>
        <v>0</v>
      </c>
      <c r="S175" s="271">
        <f t="shared" si="50"/>
        <v>0</v>
      </c>
      <c r="T175" s="271">
        <f t="shared" si="50"/>
        <v>0</v>
      </c>
      <c r="U175" s="271">
        <f t="shared" si="50"/>
        <v>0</v>
      </c>
      <c r="V175" s="271">
        <f t="shared" si="50"/>
        <v>0</v>
      </c>
      <c r="W175" s="271">
        <f t="shared" si="50"/>
        <v>0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0</v>
      </c>
      <c r="C176" s="320">
        <f t="shared" si="51"/>
        <v>0</v>
      </c>
      <c r="D176" s="320">
        <f t="shared" si="51"/>
        <v>0</v>
      </c>
      <c r="E176" s="320">
        <f t="shared" si="51"/>
        <v>0</v>
      </c>
      <c r="F176" s="320">
        <f t="shared" si="51"/>
        <v>0</v>
      </c>
      <c r="G176" s="320">
        <f t="shared" si="51"/>
        <v>0</v>
      </c>
      <c r="H176" s="320">
        <f t="shared" si="51"/>
        <v>0</v>
      </c>
      <c r="I176" s="320">
        <f t="shared" si="51"/>
        <v>0</v>
      </c>
      <c r="J176" s="320">
        <f t="shared" si="51"/>
        <v>0</v>
      </c>
      <c r="K176" s="320">
        <f t="shared" si="51"/>
        <v>0</v>
      </c>
      <c r="L176" s="320">
        <f t="shared" si="51"/>
        <v>0</v>
      </c>
      <c r="M176" s="320">
        <f t="shared" si="51"/>
        <v>0</v>
      </c>
      <c r="N176" s="320">
        <f t="shared" si="51"/>
        <v>0</v>
      </c>
      <c r="O176" s="320">
        <f t="shared" si="51"/>
        <v>0</v>
      </c>
      <c r="P176" s="320">
        <f t="shared" si="51"/>
        <v>0</v>
      </c>
      <c r="Q176" s="320">
        <f t="shared" si="51"/>
        <v>0</v>
      </c>
      <c r="R176" s="320">
        <f t="shared" si="51"/>
        <v>0</v>
      </c>
      <c r="S176" s="320">
        <f t="shared" si="51"/>
        <v>0</v>
      </c>
      <c r="T176" s="320">
        <f t="shared" si="51"/>
        <v>0</v>
      </c>
      <c r="U176" s="320">
        <f t="shared" si="51"/>
        <v>0</v>
      </c>
      <c r="V176" s="320">
        <f t="shared" si="51"/>
        <v>0</v>
      </c>
      <c r="W176" s="320">
        <f t="shared" si="51"/>
        <v>0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</v>
      </c>
      <c r="C179" s="312">
        <f t="shared" si="54"/>
        <v>0</v>
      </c>
      <c r="D179" s="312">
        <f t="shared" si="54"/>
        <v>0</v>
      </c>
      <c r="E179" s="312">
        <f t="shared" si="54"/>
        <v>0</v>
      </c>
      <c r="F179" s="312">
        <f t="shared" si="54"/>
        <v>0</v>
      </c>
      <c r="G179" s="312">
        <f t="shared" si="54"/>
        <v>0</v>
      </c>
      <c r="H179" s="312">
        <f t="shared" si="54"/>
        <v>0</v>
      </c>
      <c r="I179" s="312">
        <f t="shared" si="54"/>
        <v>0</v>
      </c>
      <c r="J179" s="312">
        <f t="shared" si="54"/>
        <v>0</v>
      </c>
      <c r="K179" s="312">
        <f t="shared" si="54"/>
        <v>0</v>
      </c>
      <c r="L179" s="312">
        <f t="shared" si="54"/>
        <v>0</v>
      </c>
      <c r="M179" s="312">
        <f t="shared" si="54"/>
        <v>0</v>
      </c>
      <c r="N179" s="312">
        <f t="shared" si="54"/>
        <v>0</v>
      </c>
      <c r="O179" s="312">
        <f t="shared" si="54"/>
        <v>0</v>
      </c>
      <c r="P179" s="312">
        <f t="shared" si="54"/>
        <v>0</v>
      </c>
      <c r="Q179" s="312">
        <f t="shared" si="54"/>
        <v>0</v>
      </c>
      <c r="R179" s="312">
        <f t="shared" si="54"/>
        <v>0</v>
      </c>
      <c r="S179" s="312">
        <f t="shared" si="54"/>
        <v>0</v>
      </c>
      <c r="T179" s="312">
        <f t="shared" si="54"/>
        <v>0</v>
      </c>
      <c r="U179" s="312">
        <f t="shared" si="54"/>
        <v>0</v>
      </c>
      <c r="V179" s="312">
        <f t="shared" si="54"/>
        <v>0</v>
      </c>
      <c r="W179" s="312">
        <f t="shared" si="54"/>
        <v>0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0</v>
      </c>
      <c r="C183" s="322">
        <f t="shared" si="55"/>
        <v>0</v>
      </c>
      <c r="D183" s="322">
        <f t="shared" si="55"/>
        <v>0</v>
      </c>
      <c r="E183" s="322">
        <f t="shared" si="55"/>
        <v>0</v>
      </c>
      <c r="F183" s="322">
        <f t="shared" si="55"/>
        <v>0</v>
      </c>
      <c r="G183" s="322">
        <f t="shared" si="55"/>
        <v>0</v>
      </c>
      <c r="H183" s="322">
        <f t="shared" si="55"/>
        <v>0</v>
      </c>
      <c r="I183" s="322">
        <f t="shared" si="55"/>
        <v>0</v>
      </c>
      <c r="J183" s="322">
        <f t="shared" si="55"/>
        <v>0</v>
      </c>
      <c r="K183" s="322">
        <f t="shared" si="55"/>
        <v>0</v>
      </c>
      <c r="L183" s="322">
        <f t="shared" si="55"/>
        <v>0</v>
      </c>
      <c r="M183" s="322">
        <f t="shared" si="55"/>
        <v>0</v>
      </c>
      <c r="N183" s="322">
        <f t="shared" si="55"/>
        <v>0</v>
      </c>
      <c r="O183" s="322">
        <f t="shared" si="55"/>
        <v>0</v>
      </c>
      <c r="P183" s="322">
        <f t="shared" si="55"/>
        <v>0</v>
      </c>
      <c r="Q183" s="322">
        <f t="shared" si="55"/>
        <v>0</v>
      </c>
      <c r="R183" s="322">
        <f t="shared" si="55"/>
        <v>0</v>
      </c>
      <c r="S183" s="322">
        <f t="shared" si="55"/>
        <v>0</v>
      </c>
      <c r="T183" s="322">
        <f t="shared" si="55"/>
        <v>0</v>
      </c>
      <c r="U183" s="322">
        <f t="shared" si="55"/>
        <v>0</v>
      </c>
      <c r="V183" s="322">
        <f t="shared" si="55"/>
        <v>0</v>
      </c>
      <c r="W183" s="322">
        <f t="shared" si="55"/>
        <v>0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</v>
      </c>
      <c r="C188" s="277">
        <f>IF(C$10=0,0,C$10/NMM!C$9*1000)</f>
        <v>0</v>
      </c>
      <c r="D188" s="277">
        <f>IF(D$10=0,0,D$10/NMM!D$9*1000)</f>
        <v>0</v>
      </c>
      <c r="E188" s="277">
        <f>IF(E$10=0,0,E$10/NMM!E$9*1000)</f>
        <v>0</v>
      </c>
      <c r="F188" s="277">
        <f>IF(F$10=0,0,F$10/NMM!F$9*1000)</f>
        <v>0</v>
      </c>
      <c r="G188" s="277">
        <f>IF(G$10=0,0,G$10/NMM!G$9*1000)</f>
        <v>0</v>
      </c>
      <c r="H188" s="277">
        <f>IF(H$10=0,0,H$10/NMM!H$9*1000)</f>
        <v>0</v>
      </c>
      <c r="I188" s="277">
        <f>IF(I$10=0,0,I$10/NMM!I$9*1000)</f>
        <v>0</v>
      </c>
      <c r="J188" s="277">
        <f>IF(J$10=0,0,J$10/NMM!J$9*1000)</f>
        <v>0</v>
      </c>
      <c r="K188" s="277">
        <f>IF(K$10=0,0,K$10/NMM!K$9*1000)</f>
        <v>0</v>
      </c>
      <c r="L188" s="277">
        <f>IF(L$10=0,0,L$10/NMM!L$9*1000)</f>
        <v>0</v>
      </c>
      <c r="M188" s="277">
        <f>IF(M$10=0,0,M$10/NMM!M$9*1000)</f>
        <v>0</v>
      </c>
      <c r="N188" s="277">
        <f>IF(N$10=0,0,N$10/NMM!N$9*1000)</f>
        <v>0</v>
      </c>
      <c r="O188" s="277">
        <f>IF(O$10=0,0,O$10/NMM!O$9*1000)</f>
        <v>0</v>
      </c>
      <c r="P188" s="277">
        <f>IF(P$10=0,0,P$10/NMM!P$9*1000)</f>
        <v>0</v>
      </c>
      <c r="Q188" s="277">
        <f>IF(Q$10=0,0,Q$10/NMM!Q$9*1000)</f>
        <v>0</v>
      </c>
      <c r="R188" s="277">
        <f>IF(R$10=0,0,R$10/NMM!R$9*1000)</f>
        <v>0</v>
      </c>
      <c r="S188" s="277">
        <f>IF(S$10=0,0,S$10/NMM!S$9*1000)</f>
        <v>0</v>
      </c>
      <c r="T188" s="277">
        <f>IF(T$10=0,0,T$10/NMM!T$9*1000)</f>
        <v>0</v>
      </c>
      <c r="U188" s="277">
        <f>IF(U$10=0,0,U$10/NMM!U$9*1000)</f>
        <v>0</v>
      </c>
      <c r="V188" s="277">
        <f>IF(V$10=0,0,V$10/NMM!V$9*1000)</f>
        <v>0</v>
      </c>
      <c r="W188" s="277">
        <f>IF(W$10=0,0,W$10/NMM!W$9*1000)</f>
        <v>0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0</v>
      </c>
      <c r="C190" s="278">
        <f>IF(C$17=0,0,C$17/NMM!C$9*1000)</f>
        <v>0</v>
      </c>
      <c r="D190" s="278">
        <f>IF(D$17=0,0,D$17/NMM!D$9*1000)</f>
        <v>0</v>
      </c>
      <c r="E190" s="278">
        <f>IF(E$17=0,0,E$17/NMM!E$9*1000)</f>
        <v>0</v>
      </c>
      <c r="F190" s="278">
        <f>IF(F$17=0,0,F$17/NMM!F$9*1000)</f>
        <v>0</v>
      </c>
      <c r="G190" s="278">
        <f>IF(G$17=0,0,G$17/NMM!G$9*1000)</f>
        <v>0</v>
      </c>
      <c r="H190" s="278">
        <f>IF(H$17=0,0,H$17/NMM!H$9*1000)</f>
        <v>0</v>
      </c>
      <c r="I190" s="278">
        <f>IF(I$17=0,0,I$17/NMM!I$9*1000)</f>
        <v>0</v>
      </c>
      <c r="J190" s="278">
        <f>IF(J$17=0,0,J$17/NMM!J$9*1000)</f>
        <v>0</v>
      </c>
      <c r="K190" s="278">
        <f>IF(K$17=0,0,K$17/NMM!K$9*1000)</f>
        <v>0</v>
      </c>
      <c r="L190" s="278">
        <f>IF(L$17=0,0,L$17/NMM!L$9*1000)</f>
        <v>0</v>
      </c>
      <c r="M190" s="278">
        <f>IF(M$17=0,0,M$17/NMM!M$9*1000)</f>
        <v>0</v>
      </c>
      <c r="N190" s="278">
        <f>IF(N$17=0,0,N$17/NMM!N$9*1000)</f>
        <v>0</v>
      </c>
      <c r="O190" s="278">
        <f>IF(O$17=0,0,O$17/NMM!O$9*1000)</f>
        <v>0</v>
      </c>
      <c r="P190" s="278">
        <f>IF(P$17=0,0,P$17/NMM!P$9*1000)</f>
        <v>0</v>
      </c>
      <c r="Q190" s="278">
        <f>IF(Q$17=0,0,Q$17/NMM!Q$9*1000)</f>
        <v>0</v>
      </c>
      <c r="R190" s="278">
        <f>IF(R$17=0,0,R$17/NMM!R$9*1000)</f>
        <v>0</v>
      </c>
      <c r="S190" s="278">
        <f>IF(S$17=0,0,S$17/NMM!S$9*1000)</f>
        <v>0</v>
      </c>
      <c r="T190" s="278">
        <f>IF(T$17=0,0,T$17/NMM!T$9*1000)</f>
        <v>0</v>
      </c>
      <c r="U190" s="278">
        <f>IF(U$17=0,0,U$17/NMM!U$9*1000)</f>
        <v>0</v>
      </c>
      <c r="V190" s="278">
        <f>IF(V$17=0,0,V$17/NMM!V$9*1000)</f>
        <v>0</v>
      </c>
      <c r="W190" s="278">
        <f>IF(W$17=0,0,W$17/NMM!W$9*1000)</f>
        <v>0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0</v>
      </c>
      <c r="C191" s="278">
        <f>IF(C$25=0,0,C$25/NMM!C$9*1000)</f>
        <v>0</v>
      </c>
      <c r="D191" s="278">
        <f>IF(D$25=0,0,D$25/NMM!D$9*1000)</f>
        <v>0</v>
      </c>
      <c r="E191" s="278">
        <f>IF(E$25=0,0,E$25/NMM!E$9*1000)</f>
        <v>0</v>
      </c>
      <c r="F191" s="278">
        <f>IF(F$25=0,0,F$25/NMM!F$9*1000)</f>
        <v>0</v>
      </c>
      <c r="G191" s="278">
        <f>IF(G$25=0,0,G$25/NMM!G$9*1000)</f>
        <v>0</v>
      </c>
      <c r="H191" s="278">
        <f>IF(H$25=0,0,H$25/NMM!H$9*1000)</f>
        <v>0</v>
      </c>
      <c r="I191" s="278">
        <f>IF(I$25=0,0,I$25/NMM!I$9*1000)</f>
        <v>0</v>
      </c>
      <c r="J191" s="278">
        <f>IF(J$25=0,0,J$25/NMM!J$9*1000)</f>
        <v>0</v>
      </c>
      <c r="K191" s="278">
        <f>IF(K$25=0,0,K$25/NMM!K$9*1000)</f>
        <v>0</v>
      </c>
      <c r="L191" s="278">
        <f>IF(L$25=0,0,L$25/NMM!L$9*1000)</f>
        <v>0</v>
      </c>
      <c r="M191" s="278">
        <f>IF(M$25=0,0,M$25/NMM!M$9*1000)</f>
        <v>0</v>
      </c>
      <c r="N191" s="278">
        <f>IF(N$25=0,0,N$25/NMM!N$9*1000)</f>
        <v>0</v>
      </c>
      <c r="O191" s="278">
        <f>IF(O$25=0,0,O$25/NMM!O$9*1000)</f>
        <v>0</v>
      </c>
      <c r="P191" s="278">
        <f>IF(P$25=0,0,P$25/NMM!P$9*1000)</f>
        <v>0</v>
      </c>
      <c r="Q191" s="278">
        <f>IF(Q$25=0,0,Q$25/NMM!Q$9*1000)</f>
        <v>0</v>
      </c>
      <c r="R191" s="278">
        <f>IF(R$25=0,0,R$25/NMM!R$9*1000)</f>
        <v>0</v>
      </c>
      <c r="S191" s="278">
        <f>IF(S$25=0,0,S$25/NMM!S$9*1000)</f>
        <v>0</v>
      </c>
      <c r="T191" s="278">
        <f>IF(T$25=0,0,T$25/NMM!T$9*1000)</f>
        <v>0</v>
      </c>
      <c r="U191" s="278">
        <f>IF(U$25=0,0,U$25/NMM!U$9*1000)</f>
        <v>0</v>
      </c>
      <c r="V191" s="278">
        <f>IF(V$25=0,0,V$25/NMM!V$9*1000)</f>
        <v>0</v>
      </c>
      <c r="W191" s="278">
        <f>IF(W$25=0,0,W$25/NMM!W$9*1000)</f>
        <v>0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</v>
      </c>
      <c r="C192" s="279">
        <f>IF(C$33=0,0,C$33/NMM!C$9*1000)</f>
        <v>0</v>
      </c>
      <c r="D192" s="279">
        <f>IF(D$33=0,0,D$33/NMM!D$9*1000)</f>
        <v>0</v>
      </c>
      <c r="E192" s="279">
        <f>IF(E$33=0,0,E$33/NMM!E$9*1000)</f>
        <v>0</v>
      </c>
      <c r="F192" s="279">
        <f>IF(F$33=0,0,F$33/NMM!F$9*1000)</f>
        <v>0</v>
      </c>
      <c r="G192" s="279">
        <f>IF(G$33=0,0,G$33/NMM!G$9*1000)</f>
        <v>0</v>
      </c>
      <c r="H192" s="279">
        <f>IF(H$33=0,0,H$33/NMM!H$9*1000)</f>
        <v>0</v>
      </c>
      <c r="I192" s="279">
        <f>IF(I$33=0,0,I$33/NMM!I$9*1000)</f>
        <v>0</v>
      </c>
      <c r="J192" s="279">
        <f>IF(J$33=0,0,J$33/NMM!J$9*1000)</f>
        <v>0</v>
      </c>
      <c r="K192" s="279">
        <f>IF(K$33=0,0,K$33/NMM!K$9*1000)</f>
        <v>0</v>
      </c>
      <c r="L192" s="279">
        <f>IF(L$33=0,0,L$33/NMM!L$9*1000)</f>
        <v>0</v>
      </c>
      <c r="M192" s="279">
        <f>IF(M$33=0,0,M$33/NMM!M$9*1000)</f>
        <v>0</v>
      </c>
      <c r="N192" s="279">
        <f>IF(N$33=0,0,N$33/NMM!N$9*1000)</f>
        <v>0</v>
      </c>
      <c r="O192" s="279">
        <f>IF(O$33=0,0,O$33/NMM!O$9*1000)</f>
        <v>0</v>
      </c>
      <c r="P192" s="279">
        <f>IF(P$33=0,0,P$33/NMM!P$9*1000)</f>
        <v>0</v>
      </c>
      <c r="Q192" s="279">
        <f>IF(Q$33=0,0,Q$33/NMM!Q$9*1000)</f>
        <v>0</v>
      </c>
      <c r="R192" s="279">
        <f>IF(R$33=0,0,R$33/NMM!R$9*1000)</f>
        <v>0</v>
      </c>
      <c r="S192" s="279">
        <f>IF(S$33=0,0,S$33/NMM!S$9*1000)</f>
        <v>0</v>
      </c>
      <c r="T192" s="279">
        <f>IF(T$33=0,0,T$33/NMM!T$9*1000)</f>
        <v>0</v>
      </c>
      <c r="U192" s="279">
        <f>IF(U$33=0,0,U$33/NMM!U$9*1000)</f>
        <v>0</v>
      </c>
      <c r="V192" s="279">
        <f>IF(V$33=0,0,V$33/NMM!V$9*1000)</f>
        <v>0</v>
      </c>
      <c r="W192" s="279">
        <f>IF(W$33=0,0,W$33/NMM!W$9*1000)</f>
        <v>0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0</v>
      </c>
      <c r="C194" s="322">
        <f t="shared" si="56"/>
        <v>0</v>
      </c>
      <c r="D194" s="322">
        <f t="shared" si="56"/>
        <v>0</v>
      </c>
      <c r="E194" s="322">
        <f t="shared" si="56"/>
        <v>0</v>
      </c>
      <c r="F194" s="322">
        <f t="shared" si="56"/>
        <v>0</v>
      </c>
      <c r="G194" s="322">
        <f t="shared" si="56"/>
        <v>0</v>
      </c>
      <c r="H194" s="322">
        <f t="shared" si="56"/>
        <v>0</v>
      </c>
      <c r="I194" s="322">
        <f t="shared" si="56"/>
        <v>0</v>
      </c>
      <c r="J194" s="322">
        <f t="shared" si="56"/>
        <v>0</v>
      </c>
      <c r="K194" s="322">
        <f t="shared" si="56"/>
        <v>0</v>
      </c>
      <c r="L194" s="322">
        <f t="shared" si="56"/>
        <v>0</v>
      </c>
      <c r="M194" s="322">
        <f t="shared" si="56"/>
        <v>0</v>
      </c>
      <c r="N194" s="322">
        <f t="shared" si="56"/>
        <v>0</v>
      </c>
      <c r="O194" s="322">
        <f t="shared" si="56"/>
        <v>0</v>
      </c>
      <c r="P194" s="322">
        <f t="shared" si="56"/>
        <v>0</v>
      </c>
      <c r="Q194" s="322">
        <f t="shared" si="56"/>
        <v>0</v>
      </c>
      <c r="R194" s="322">
        <f t="shared" si="56"/>
        <v>0</v>
      </c>
      <c r="S194" s="322">
        <f t="shared" si="56"/>
        <v>0</v>
      </c>
      <c r="T194" s="322">
        <f t="shared" si="56"/>
        <v>0</v>
      </c>
      <c r="U194" s="322">
        <f t="shared" si="56"/>
        <v>0</v>
      </c>
      <c r="V194" s="322">
        <f t="shared" si="56"/>
        <v>0</v>
      </c>
      <c r="W194" s="322">
        <f t="shared" si="56"/>
        <v>0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</v>
      </c>
      <c r="C199" s="277">
        <f>IF(C$53=0,0,C$53/NMM!C$10*1000)</f>
        <v>0</v>
      </c>
      <c r="D199" s="277">
        <f>IF(D$53=0,0,D$53/NMM!D$10*1000)</f>
        <v>0</v>
      </c>
      <c r="E199" s="277">
        <f>IF(E$53=0,0,E$53/NMM!E$10*1000)</f>
        <v>0</v>
      </c>
      <c r="F199" s="277">
        <f>IF(F$53=0,0,F$53/NMM!F$10*1000)</f>
        <v>0</v>
      </c>
      <c r="G199" s="277">
        <f>IF(G$53=0,0,G$53/NMM!G$10*1000)</f>
        <v>0</v>
      </c>
      <c r="H199" s="277">
        <f>IF(H$53=0,0,H$53/NMM!H$10*1000)</f>
        <v>0</v>
      </c>
      <c r="I199" s="277">
        <f>IF(I$53=0,0,I$53/NMM!I$10*1000)</f>
        <v>0</v>
      </c>
      <c r="J199" s="277">
        <f>IF(J$53=0,0,J$53/NMM!J$10*1000)</f>
        <v>0</v>
      </c>
      <c r="K199" s="277">
        <f>IF(K$53=0,0,K$53/NMM!K$10*1000)</f>
        <v>0</v>
      </c>
      <c r="L199" s="277">
        <f>IF(L$53=0,0,L$53/NMM!L$10*1000)</f>
        <v>0</v>
      </c>
      <c r="M199" s="277">
        <f>IF(M$53=0,0,M$53/NMM!M$10*1000)</f>
        <v>0</v>
      </c>
      <c r="N199" s="277">
        <f>IF(N$53=0,0,N$53/NMM!N$10*1000)</f>
        <v>0</v>
      </c>
      <c r="O199" s="277">
        <f>IF(O$53=0,0,O$53/NMM!O$10*1000)</f>
        <v>0</v>
      </c>
      <c r="P199" s="277">
        <f>IF(P$53=0,0,P$53/NMM!P$10*1000)</f>
        <v>0</v>
      </c>
      <c r="Q199" s="277">
        <f>IF(Q$53=0,0,Q$53/NMM!Q$10*1000)</f>
        <v>0</v>
      </c>
      <c r="R199" s="277">
        <f>IF(R$53=0,0,R$53/NMM!R$10*1000)</f>
        <v>0</v>
      </c>
      <c r="S199" s="277">
        <f>IF(S$53=0,0,S$53/NMM!S$10*1000)</f>
        <v>0</v>
      </c>
      <c r="T199" s="277">
        <f>IF(T$53=0,0,T$53/NMM!T$10*1000)</f>
        <v>0</v>
      </c>
      <c r="U199" s="277">
        <f>IF(U$53=0,0,U$53/NMM!U$10*1000)</f>
        <v>0</v>
      </c>
      <c r="V199" s="277">
        <f>IF(V$53=0,0,V$53/NMM!V$10*1000)</f>
        <v>0</v>
      </c>
      <c r="W199" s="277">
        <f>IF(W$53=0,0,W$53/NMM!W$10*1000)</f>
        <v>0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0</v>
      </c>
      <c r="C201" s="278">
        <f>IF(C$60=0,0,C$60/NMM!C$10*1000)</f>
        <v>0</v>
      </c>
      <c r="D201" s="278">
        <f>IF(D$60=0,0,D$60/NMM!D$10*1000)</f>
        <v>0</v>
      </c>
      <c r="E201" s="278">
        <f>IF(E$60=0,0,E$60/NMM!E$10*1000)</f>
        <v>0</v>
      </c>
      <c r="F201" s="278">
        <f>IF(F$60=0,0,F$60/NMM!F$10*1000)</f>
        <v>0</v>
      </c>
      <c r="G201" s="278">
        <f>IF(G$60=0,0,G$60/NMM!G$10*1000)</f>
        <v>0</v>
      </c>
      <c r="H201" s="278">
        <f>IF(H$60=0,0,H$60/NMM!H$10*1000)</f>
        <v>0</v>
      </c>
      <c r="I201" s="278">
        <f>IF(I$60=0,0,I$60/NMM!I$10*1000)</f>
        <v>0</v>
      </c>
      <c r="J201" s="278">
        <f>IF(J$60=0,0,J$60/NMM!J$10*1000)</f>
        <v>0</v>
      </c>
      <c r="K201" s="278">
        <f>IF(K$60=0,0,K$60/NMM!K$10*1000)</f>
        <v>0</v>
      </c>
      <c r="L201" s="278">
        <f>IF(L$60=0,0,L$60/NMM!L$10*1000)</f>
        <v>0</v>
      </c>
      <c r="M201" s="278">
        <f>IF(M$60=0,0,M$60/NMM!M$10*1000)</f>
        <v>0</v>
      </c>
      <c r="N201" s="278">
        <f>IF(N$60=0,0,N$60/NMM!N$10*1000)</f>
        <v>0</v>
      </c>
      <c r="O201" s="278">
        <f>IF(O$60=0,0,O$60/NMM!O$10*1000)</f>
        <v>0</v>
      </c>
      <c r="P201" s="278">
        <f>IF(P$60=0,0,P$60/NMM!P$10*1000)</f>
        <v>0</v>
      </c>
      <c r="Q201" s="278">
        <f>IF(Q$60=0,0,Q$60/NMM!Q$10*1000)</f>
        <v>0</v>
      </c>
      <c r="R201" s="278">
        <f>IF(R$60=0,0,R$60/NMM!R$10*1000)</f>
        <v>0</v>
      </c>
      <c r="S201" s="278">
        <f>IF(S$60=0,0,S$60/NMM!S$10*1000)</f>
        <v>0</v>
      </c>
      <c r="T201" s="278">
        <f>IF(T$60=0,0,T$60/NMM!T$10*1000)</f>
        <v>0</v>
      </c>
      <c r="U201" s="278">
        <f>IF(U$60=0,0,U$60/NMM!U$10*1000)</f>
        <v>0</v>
      </c>
      <c r="V201" s="278">
        <f>IF(V$60=0,0,V$60/NMM!V$10*1000)</f>
        <v>0</v>
      </c>
      <c r="W201" s="278">
        <f>IF(W$60=0,0,W$60/NMM!W$10*1000)</f>
        <v>0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0</v>
      </c>
      <c r="C202" s="278">
        <f>IF(C$79=0,0,C$79/NMM!C$10*1000)</f>
        <v>0</v>
      </c>
      <c r="D202" s="278">
        <f>IF(D$79=0,0,D$79/NMM!D$10*1000)</f>
        <v>0</v>
      </c>
      <c r="E202" s="278">
        <f>IF(E$79=0,0,E$79/NMM!E$10*1000)</f>
        <v>0</v>
      </c>
      <c r="F202" s="278">
        <f>IF(F$79=0,0,F$79/NMM!F$10*1000)</f>
        <v>0</v>
      </c>
      <c r="G202" s="278">
        <f>IF(G$79=0,0,G$79/NMM!G$10*1000)</f>
        <v>0</v>
      </c>
      <c r="H202" s="278">
        <f>IF(H$79=0,0,H$79/NMM!H$10*1000)</f>
        <v>0</v>
      </c>
      <c r="I202" s="278">
        <f>IF(I$79=0,0,I$79/NMM!I$10*1000)</f>
        <v>0</v>
      </c>
      <c r="J202" s="278">
        <f>IF(J$79=0,0,J$79/NMM!J$10*1000)</f>
        <v>0</v>
      </c>
      <c r="K202" s="278">
        <f>IF(K$79=0,0,K$79/NMM!K$10*1000)</f>
        <v>0</v>
      </c>
      <c r="L202" s="278">
        <f>IF(L$79=0,0,L$79/NMM!L$10*1000)</f>
        <v>0</v>
      </c>
      <c r="M202" s="278">
        <f>IF(M$79=0,0,M$79/NMM!M$10*1000)</f>
        <v>0</v>
      </c>
      <c r="N202" s="278">
        <f>IF(N$79=0,0,N$79/NMM!N$10*1000)</f>
        <v>0</v>
      </c>
      <c r="O202" s="278">
        <f>IF(O$79=0,0,O$79/NMM!O$10*1000)</f>
        <v>0</v>
      </c>
      <c r="P202" s="278">
        <f>IF(P$79=0,0,P$79/NMM!P$10*1000)</f>
        <v>0</v>
      </c>
      <c r="Q202" s="278">
        <f>IF(Q$79=0,0,Q$79/NMM!Q$10*1000)</f>
        <v>0</v>
      </c>
      <c r="R202" s="278">
        <f>IF(R$79=0,0,R$79/NMM!R$10*1000)</f>
        <v>0</v>
      </c>
      <c r="S202" s="278">
        <f>IF(S$79=0,0,S$79/NMM!S$10*1000)</f>
        <v>0</v>
      </c>
      <c r="T202" s="278">
        <f>IF(T$79=0,0,T$79/NMM!T$10*1000)</f>
        <v>0</v>
      </c>
      <c r="U202" s="278">
        <f>IF(U$79=0,0,U$79/NMM!U$10*1000)</f>
        <v>0</v>
      </c>
      <c r="V202" s="278">
        <f>IF(V$79=0,0,V$79/NMM!V$10*1000)</f>
        <v>0</v>
      </c>
      <c r="W202" s="278">
        <f>IF(W$79=0,0,W$79/NMM!W$10*1000)</f>
        <v>0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0</v>
      </c>
      <c r="C203" s="279">
        <f>IF(C$89=0,0,C$89/NMM!C$10*1000)</f>
        <v>0</v>
      </c>
      <c r="D203" s="279">
        <f>IF(D$89=0,0,D$89/NMM!D$10*1000)</f>
        <v>0</v>
      </c>
      <c r="E203" s="279">
        <f>IF(E$89=0,0,E$89/NMM!E$10*1000)</f>
        <v>0</v>
      </c>
      <c r="F203" s="279">
        <f>IF(F$89=0,0,F$89/NMM!F$10*1000)</f>
        <v>0</v>
      </c>
      <c r="G203" s="279">
        <f>IF(G$89=0,0,G$89/NMM!G$10*1000)</f>
        <v>0</v>
      </c>
      <c r="H203" s="279">
        <f>IF(H$89=0,0,H$89/NMM!H$10*1000)</f>
        <v>0</v>
      </c>
      <c r="I203" s="279">
        <f>IF(I$89=0,0,I$89/NMM!I$10*1000)</f>
        <v>0</v>
      </c>
      <c r="J203" s="279">
        <f>IF(J$89=0,0,J$89/NMM!J$10*1000)</f>
        <v>0</v>
      </c>
      <c r="K203" s="279">
        <f>IF(K$89=0,0,K$89/NMM!K$10*1000)</f>
        <v>0</v>
      </c>
      <c r="L203" s="279">
        <f>IF(L$89=0,0,L$89/NMM!L$10*1000)</f>
        <v>0</v>
      </c>
      <c r="M203" s="279">
        <f>IF(M$89=0,0,M$89/NMM!M$10*1000)</f>
        <v>0</v>
      </c>
      <c r="N203" s="279">
        <f>IF(N$89=0,0,N$89/NMM!N$10*1000)</f>
        <v>0</v>
      </c>
      <c r="O203" s="279">
        <f>IF(O$89=0,0,O$89/NMM!O$10*1000)</f>
        <v>0</v>
      </c>
      <c r="P203" s="279">
        <f>IF(P$89=0,0,P$89/NMM!P$10*1000)</f>
        <v>0</v>
      </c>
      <c r="Q203" s="279">
        <f>IF(Q$89=0,0,Q$89/NMM!Q$10*1000)</f>
        <v>0</v>
      </c>
      <c r="R203" s="279">
        <f>IF(R$89=0,0,R$89/NMM!R$10*1000)</f>
        <v>0</v>
      </c>
      <c r="S203" s="279">
        <f>IF(S$89=0,0,S$89/NMM!S$10*1000)</f>
        <v>0</v>
      </c>
      <c r="T203" s="279">
        <f>IF(T$89=0,0,T$89/NMM!T$10*1000)</f>
        <v>0</v>
      </c>
      <c r="U203" s="279">
        <f>IF(U$89=0,0,U$89/NMM!U$10*1000)</f>
        <v>0</v>
      </c>
      <c r="V203" s="279">
        <f>IF(V$89=0,0,V$89/NMM!V$10*1000)</f>
        <v>0</v>
      </c>
      <c r="W203" s="279">
        <f>IF(W$89=0,0,W$89/NMM!W$10*1000)</f>
        <v>0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0</v>
      </c>
      <c r="C205" s="322">
        <f t="shared" si="57"/>
        <v>0</v>
      </c>
      <c r="D205" s="322">
        <f t="shared" si="57"/>
        <v>0</v>
      </c>
      <c r="E205" s="322">
        <f t="shared" si="57"/>
        <v>0</v>
      </c>
      <c r="F205" s="322">
        <f t="shared" si="57"/>
        <v>0</v>
      </c>
      <c r="G205" s="322">
        <f t="shared" si="57"/>
        <v>0</v>
      </c>
      <c r="H205" s="322">
        <f t="shared" si="57"/>
        <v>0</v>
      </c>
      <c r="I205" s="322">
        <f t="shared" si="57"/>
        <v>0</v>
      </c>
      <c r="J205" s="322">
        <f t="shared" si="57"/>
        <v>0</v>
      </c>
      <c r="K205" s="322">
        <f t="shared" si="57"/>
        <v>0</v>
      </c>
      <c r="L205" s="322">
        <f t="shared" si="57"/>
        <v>0</v>
      </c>
      <c r="M205" s="322">
        <f t="shared" si="57"/>
        <v>0</v>
      </c>
      <c r="N205" s="322">
        <f t="shared" si="57"/>
        <v>0</v>
      </c>
      <c r="O205" s="322">
        <f t="shared" si="57"/>
        <v>0</v>
      </c>
      <c r="P205" s="322">
        <f t="shared" si="57"/>
        <v>0</v>
      </c>
      <c r="Q205" s="322">
        <f t="shared" si="57"/>
        <v>0</v>
      </c>
      <c r="R205" s="322">
        <f t="shared" si="57"/>
        <v>0</v>
      </c>
      <c r="S205" s="322">
        <f t="shared" si="57"/>
        <v>0</v>
      </c>
      <c r="T205" s="322">
        <f t="shared" si="57"/>
        <v>0</v>
      </c>
      <c r="U205" s="322">
        <f t="shared" si="57"/>
        <v>0</v>
      </c>
      <c r="V205" s="322">
        <f t="shared" si="57"/>
        <v>0</v>
      </c>
      <c r="W205" s="322">
        <f t="shared" si="57"/>
        <v>0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0</v>
      </c>
      <c r="C210" s="277">
        <f>IF(C$104=0,0,C$104/NMM!C$11*1000)</f>
        <v>0</v>
      </c>
      <c r="D210" s="277">
        <f>IF(D$104=0,0,D$104/NMM!D$11*1000)</f>
        <v>0</v>
      </c>
      <c r="E210" s="277">
        <f>IF(E$104=0,0,E$104/NMM!E$11*1000)</f>
        <v>0</v>
      </c>
      <c r="F210" s="277">
        <f>IF(F$104=0,0,F$104/NMM!F$11*1000)</f>
        <v>0</v>
      </c>
      <c r="G210" s="277">
        <f>IF(G$104=0,0,G$104/NMM!G$11*1000)</f>
        <v>0</v>
      </c>
      <c r="H210" s="277">
        <f>IF(H$104=0,0,H$104/NMM!H$11*1000)</f>
        <v>0</v>
      </c>
      <c r="I210" s="277">
        <f>IF(I$104=0,0,I$104/NMM!I$11*1000)</f>
        <v>0</v>
      </c>
      <c r="J210" s="277">
        <f>IF(J$104=0,0,J$104/NMM!J$11*1000)</f>
        <v>0</v>
      </c>
      <c r="K210" s="277">
        <f>IF(K$104=0,0,K$104/NMM!K$11*1000)</f>
        <v>0</v>
      </c>
      <c r="L210" s="277">
        <f>IF(L$104=0,0,L$104/NMM!L$11*1000)</f>
        <v>0</v>
      </c>
      <c r="M210" s="277">
        <f>IF(M$104=0,0,M$104/NMM!M$11*1000)</f>
        <v>0</v>
      </c>
      <c r="N210" s="277">
        <f>IF(N$104=0,0,N$104/NMM!N$11*1000)</f>
        <v>0</v>
      </c>
      <c r="O210" s="277">
        <f>IF(O$104=0,0,O$104/NMM!O$11*1000)</f>
        <v>0</v>
      </c>
      <c r="P210" s="277">
        <f>IF(P$104=0,0,P$104/NMM!P$11*1000)</f>
        <v>0</v>
      </c>
      <c r="Q210" s="277">
        <f>IF(Q$104=0,0,Q$104/NMM!Q$11*1000)</f>
        <v>0</v>
      </c>
      <c r="R210" s="277">
        <f>IF(R$104=0,0,R$104/NMM!R$11*1000)</f>
        <v>0</v>
      </c>
      <c r="S210" s="277">
        <f>IF(S$104=0,0,S$104/NMM!S$11*1000)</f>
        <v>0</v>
      </c>
      <c r="T210" s="277">
        <f>IF(T$104=0,0,T$104/NMM!T$11*1000)</f>
        <v>0</v>
      </c>
      <c r="U210" s="277">
        <f>IF(U$104=0,0,U$104/NMM!U$11*1000)</f>
        <v>0</v>
      </c>
      <c r="V210" s="277">
        <f>IF(V$104=0,0,V$104/NMM!V$11*1000)</f>
        <v>0</v>
      </c>
      <c r="W210" s="277">
        <f>IF(W$104=0,0,W$104/NMM!W$11*1000)</f>
        <v>0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0</v>
      </c>
      <c r="C211" s="278">
        <f>IF(C$110=0,0,C$110/NMM!C$11*1000)</f>
        <v>0</v>
      </c>
      <c r="D211" s="278">
        <f>IF(D$110=0,0,D$110/NMM!D$11*1000)</f>
        <v>0</v>
      </c>
      <c r="E211" s="278">
        <f>IF(E$110=0,0,E$110/NMM!E$11*1000)</f>
        <v>0</v>
      </c>
      <c r="F211" s="278">
        <f>IF(F$110=0,0,F$110/NMM!F$11*1000)</f>
        <v>0</v>
      </c>
      <c r="G211" s="278">
        <f>IF(G$110=0,0,G$110/NMM!G$11*1000)</f>
        <v>0</v>
      </c>
      <c r="H211" s="278">
        <f>IF(H$110=0,0,H$110/NMM!H$11*1000)</f>
        <v>0</v>
      </c>
      <c r="I211" s="278">
        <f>IF(I$110=0,0,I$110/NMM!I$11*1000)</f>
        <v>0</v>
      </c>
      <c r="J211" s="278">
        <f>IF(J$110=0,0,J$110/NMM!J$11*1000)</f>
        <v>0</v>
      </c>
      <c r="K211" s="278">
        <f>IF(K$110=0,0,K$110/NMM!K$11*1000)</f>
        <v>0</v>
      </c>
      <c r="L211" s="278">
        <f>IF(L$110=0,0,L$110/NMM!L$11*1000)</f>
        <v>0</v>
      </c>
      <c r="M211" s="278">
        <f>IF(M$110=0,0,M$110/NMM!M$11*1000)</f>
        <v>0</v>
      </c>
      <c r="N211" s="278">
        <f>IF(N$110=0,0,N$110/NMM!N$11*1000)</f>
        <v>0</v>
      </c>
      <c r="O211" s="278">
        <f>IF(O$110=0,0,O$110/NMM!O$11*1000)</f>
        <v>0</v>
      </c>
      <c r="P211" s="278">
        <f>IF(P$110=0,0,P$110/NMM!P$11*1000)</f>
        <v>0</v>
      </c>
      <c r="Q211" s="278">
        <f>IF(Q$110=0,0,Q$110/NMM!Q$11*1000)</f>
        <v>0</v>
      </c>
      <c r="R211" s="278">
        <f>IF(R$110=0,0,R$110/NMM!R$11*1000)</f>
        <v>0</v>
      </c>
      <c r="S211" s="278">
        <f>IF(S$110=0,0,S$110/NMM!S$11*1000)</f>
        <v>0</v>
      </c>
      <c r="T211" s="278">
        <f>IF(T$110=0,0,T$110/NMM!T$11*1000)</f>
        <v>0</v>
      </c>
      <c r="U211" s="278">
        <f>IF(U$110=0,0,U$110/NMM!U$11*1000)</f>
        <v>0</v>
      </c>
      <c r="V211" s="278">
        <f>IF(V$110=0,0,V$110/NMM!V$11*1000)</f>
        <v>0</v>
      </c>
      <c r="W211" s="278">
        <f>IF(W$110=0,0,W$110/NMM!W$11*1000)</f>
        <v>0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0</v>
      </c>
      <c r="C213" s="278">
        <f>IF(C$119=0,0,C$119/NMM!C$11*1000)</f>
        <v>0</v>
      </c>
      <c r="D213" s="278">
        <f>IF(D$119=0,0,D$119/NMM!D$11*1000)</f>
        <v>0</v>
      </c>
      <c r="E213" s="278">
        <f>IF(E$119=0,0,E$119/NMM!E$11*1000)</f>
        <v>0</v>
      </c>
      <c r="F213" s="278">
        <f>IF(F$119=0,0,F$119/NMM!F$11*1000)</f>
        <v>0</v>
      </c>
      <c r="G213" s="278">
        <f>IF(G$119=0,0,G$119/NMM!G$11*1000)</f>
        <v>0</v>
      </c>
      <c r="H213" s="278">
        <f>IF(H$119=0,0,H$119/NMM!H$11*1000)</f>
        <v>0</v>
      </c>
      <c r="I213" s="278">
        <f>IF(I$119=0,0,I$119/NMM!I$11*1000)</f>
        <v>0</v>
      </c>
      <c r="J213" s="278">
        <f>IF(J$119=0,0,J$119/NMM!J$11*1000)</f>
        <v>0</v>
      </c>
      <c r="K213" s="278">
        <f>IF(K$119=0,0,K$119/NMM!K$11*1000)</f>
        <v>0</v>
      </c>
      <c r="L213" s="278">
        <f>IF(L$119=0,0,L$119/NMM!L$11*1000)</f>
        <v>0</v>
      </c>
      <c r="M213" s="278">
        <f>IF(M$119=0,0,M$119/NMM!M$11*1000)</f>
        <v>0</v>
      </c>
      <c r="N213" s="278">
        <f>IF(N$119=0,0,N$119/NMM!N$11*1000)</f>
        <v>0</v>
      </c>
      <c r="O213" s="278">
        <f>IF(O$119=0,0,O$119/NMM!O$11*1000)</f>
        <v>0</v>
      </c>
      <c r="P213" s="278">
        <f>IF(P$119=0,0,P$119/NMM!P$11*1000)</f>
        <v>0</v>
      </c>
      <c r="Q213" s="278">
        <f>IF(Q$119=0,0,Q$119/NMM!Q$11*1000)</f>
        <v>0</v>
      </c>
      <c r="R213" s="278">
        <f>IF(R$119=0,0,R$119/NMM!R$11*1000)</f>
        <v>0</v>
      </c>
      <c r="S213" s="278">
        <f>IF(S$119=0,0,S$119/NMM!S$11*1000)</f>
        <v>0</v>
      </c>
      <c r="T213" s="278">
        <f>IF(T$119=0,0,T$119/NMM!T$11*1000)</f>
        <v>0</v>
      </c>
      <c r="U213" s="278">
        <f>IF(U$119=0,0,U$119/NMM!U$11*1000)</f>
        <v>0</v>
      </c>
      <c r="V213" s="278">
        <f>IF(V$119=0,0,V$119/NMM!V$11*1000)</f>
        <v>0</v>
      </c>
      <c r="W213" s="278">
        <f>IF(W$119=0,0,W$119/NMM!W$11*1000)</f>
        <v>0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MT: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75.382463307946807</v>
      </c>
      <c r="M3" s="205">
        <f t="shared" si="0"/>
        <v>79.291095927969025</v>
      </c>
      <c r="N3" s="205">
        <f t="shared" si="0"/>
        <v>70.316693505099295</v>
      </c>
      <c r="O3" s="205">
        <f t="shared" si="0"/>
        <v>69.896844083580575</v>
      </c>
      <c r="P3" s="205">
        <f t="shared" si="0"/>
        <v>72.693286255776513</v>
      </c>
      <c r="Q3" s="205">
        <f t="shared" si="0"/>
        <v>74.7</v>
      </c>
      <c r="R3" s="205">
        <f t="shared" si="0"/>
        <v>69.405585824375407</v>
      </c>
      <c r="S3" s="205">
        <f t="shared" si="0"/>
        <v>56.838876641426253</v>
      </c>
      <c r="T3" s="205">
        <f t="shared" si="0"/>
        <v>75.71037477579533</v>
      </c>
      <c r="U3" s="205">
        <f t="shared" si="0"/>
        <v>80.099152761848387</v>
      </c>
      <c r="V3" s="205">
        <f t="shared" si="0"/>
        <v>94.277988494274354</v>
      </c>
      <c r="W3" s="205">
        <f t="shared" si="0"/>
        <v>98.983484965715959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0</v>
      </c>
      <c r="C4" s="243">
        <f t="shared" si="1"/>
        <v>0</v>
      </c>
      <c r="D4" s="243">
        <f t="shared" si="1"/>
        <v>0</v>
      </c>
      <c r="E4" s="243">
        <f t="shared" si="1"/>
        <v>0</v>
      </c>
      <c r="F4" s="243">
        <f t="shared" si="1"/>
        <v>0</v>
      </c>
      <c r="G4" s="243">
        <f t="shared" si="1"/>
        <v>0</v>
      </c>
      <c r="H4" s="243">
        <f t="shared" si="1"/>
        <v>0</v>
      </c>
      <c r="I4" s="243">
        <f t="shared" si="1"/>
        <v>0</v>
      </c>
      <c r="J4" s="243">
        <f t="shared" si="1"/>
        <v>0</v>
      </c>
      <c r="K4" s="243">
        <f t="shared" si="1"/>
        <v>0</v>
      </c>
      <c r="L4" s="243">
        <f t="shared" si="1"/>
        <v>0</v>
      </c>
      <c r="M4" s="243">
        <f t="shared" si="1"/>
        <v>0</v>
      </c>
      <c r="N4" s="243">
        <f t="shared" si="1"/>
        <v>0</v>
      </c>
      <c r="O4" s="243">
        <f t="shared" si="1"/>
        <v>0</v>
      </c>
      <c r="P4" s="243">
        <f t="shared" si="1"/>
        <v>0</v>
      </c>
      <c r="Q4" s="243">
        <f t="shared" si="1"/>
        <v>0</v>
      </c>
      <c r="R4" s="243">
        <f t="shared" si="1"/>
        <v>0</v>
      </c>
      <c r="S4" s="243">
        <f t="shared" si="1"/>
        <v>0</v>
      </c>
      <c r="T4" s="243">
        <f t="shared" si="1"/>
        <v>0</v>
      </c>
      <c r="U4" s="243">
        <f t="shared" si="1"/>
        <v>0</v>
      </c>
      <c r="V4" s="243">
        <f t="shared" si="1"/>
        <v>0</v>
      </c>
      <c r="W4" s="243">
        <f t="shared" si="1"/>
        <v>0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1812</v>
      </c>
    </row>
    <row r="6" spans="1:105" ht="12" customHeight="1" x14ac:dyDescent="0.25">
      <c r="A6" s="99" t="s">
        <v>59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1813</v>
      </c>
    </row>
    <row r="7" spans="1:105" ht="12" customHeight="1" x14ac:dyDescent="0.25">
      <c r="A7" s="49" t="s">
        <v>60</v>
      </c>
      <c r="B7" s="244">
        <v>0</v>
      </c>
      <c r="C7" s="244">
        <v>0</v>
      </c>
      <c r="D7" s="244">
        <v>0</v>
      </c>
      <c r="E7" s="244">
        <v>0</v>
      </c>
      <c r="F7" s="244">
        <v>0</v>
      </c>
      <c r="G7" s="244">
        <v>0</v>
      </c>
      <c r="H7" s="244">
        <v>0</v>
      </c>
      <c r="I7" s="244">
        <v>0</v>
      </c>
      <c r="J7" s="244">
        <v>0</v>
      </c>
      <c r="K7" s="244">
        <v>0</v>
      </c>
      <c r="L7" s="244">
        <v>75.382463307946807</v>
      </c>
      <c r="M7" s="244">
        <v>79.291095927969025</v>
      </c>
      <c r="N7" s="244">
        <v>70.316693505099295</v>
      </c>
      <c r="O7" s="244">
        <v>69.896844083580575</v>
      </c>
      <c r="P7" s="244">
        <v>72.693286255776513</v>
      </c>
      <c r="Q7" s="244">
        <v>74.7</v>
      </c>
      <c r="R7" s="244">
        <v>69.405585824375407</v>
      </c>
      <c r="S7" s="244">
        <v>56.838876641426253</v>
      </c>
      <c r="T7" s="244">
        <v>75.71037477579533</v>
      </c>
      <c r="U7" s="244">
        <v>80.099152761848387</v>
      </c>
      <c r="V7" s="244">
        <v>94.277988494274354</v>
      </c>
      <c r="W7" s="244">
        <v>98.983484965715959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1816</v>
      </c>
    </row>
    <row r="11" spans="1:105" ht="12" customHeight="1" x14ac:dyDescent="0.25">
      <c r="A11" s="107" t="s">
        <v>1817</v>
      </c>
      <c r="B11" s="284">
        <v>0</v>
      </c>
      <c r="C11" s="284">
        <v>0</v>
      </c>
      <c r="D11" s="284">
        <v>0</v>
      </c>
      <c r="E11" s="284">
        <v>0</v>
      </c>
      <c r="F11" s="284">
        <v>0</v>
      </c>
      <c r="G11" s="284">
        <v>0</v>
      </c>
      <c r="H11" s="284">
        <v>0</v>
      </c>
      <c r="I11" s="284">
        <v>0</v>
      </c>
      <c r="J11" s="284">
        <v>0</v>
      </c>
      <c r="K11" s="284">
        <v>0</v>
      </c>
      <c r="L11" s="284">
        <v>0</v>
      </c>
      <c r="M11" s="284">
        <v>0</v>
      </c>
      <c r="N11" s="284">
        <v>0</v>
      </c>
      <c r="O11" s="284">
        <v>0</v>
      </c>
      <c r="P11" s="284">
        <v>0</v>
      </c>
      <c r="Q11" s="284">
        <v>0</v>
      </c>
      <c r="R11" s="284">
        <v>0</v>
      </c>
      <c r="S11" s="284">
        <v>0</v>
      </c>
      <c r="T11" s="284">
        <v>0</v>
      </c>
      <c r="U11" s="284">
        <v>0</v>
      </c>
      <c r="V11" s="284">
        <v>0</v>
      </c>
      <c r="W11" s="284">
        <v>0</v>
      </c>
      <c r="DA11" s="94" t="s">
        <v>1818</v>
      </c>
    </row>
    <row r="12" spans="1:105" ht="12" customHeight="1" x14ac:dyDescent="0.25">
      <c r="A12" s="49" t="s">
        <v>1819</v>
      </c>
      <c r="B12" s="244">
        <v>0</v>
      </c>
      <c r="C12" s="244">
        <v>0</v>
      </c>
      <c r="D12" s="244">
        <v>0</v>
      </c>
      <c r="E12" s="244">
        <v>0</v>
      </c>
      <c r="F12" s="244">
        <v>0</v>
      </c>
      <c r="G12" s="244">
        <v>0</v>
      </c>
      <c r="H12" s="244">
        <v>0</v>
      </c>
      <c r="I12" s="244">
        <v>0</v>
      </c>
      <c r="J12" s="244">
        <v>0</v>
      </c>
      <c r="K12" s="244">
        <v>0</v>
      </c>
      <c r="L12" s="244">
        <v>13.72586731754312</v>
      </c>
      <c r="M12" s="244">
        <v>14.43756298761271</v>
      </c>
      <c r="N12" s="244">
        <v>12.80347660325916</v>
      </c>
      <c r="O12" s="244">
        <v>12.72702914850338</v>
      </c>
      <c r="P12" s="244">
        <v>13.23621381204962</v>
      </c>
      <c r="Q12" s="244">
        <v>13.60160233066278</v>
      </c>
      <c r="R12" s="244">
        <v>15.16509522746731</v>
      </c>
      <c r="S12" s="244">
        <v>15.524092309202359</v>
      </c>
      <c r="T12" s="244">
        <v>16.54268931736242</v>
      </c>
      <c r="U12" s="244">
        <v>26.25245356360654</v>
      </c>
      <c r="V12" s="244">
        <v>25.749632691444202</v>
      </c>
      <c r="W12" s="244">
        <v>27.034819273229051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1821</v>
      </c>
    </row>
    <row r="16" spans="1:105" ht="12" customHeight="1" x14ac:dyDescent="0.25">
      <c r="A16" s="107" t="s">
        <v>1817</v>
      </c>
      <c r="B16" s="284">
        <v>0</v>
      </c>
      <c r="C16" s="284">
        <v>0</v>
      </c>
      <c r="D16" s="284">
        <v>0</v>
      </c>
      <c r="E16" s="284">
        <v>0</v>
      </c>
      <c r="F16" s="284">
        <v>0</v>
      </c>
      <c r="G16" s="284">
        <v>0</v>
      </c>
      <c r="H16" s="284">
        <v>0</v>
      </c>
      <c r="I16" s="284">
        <v>0</v>
      </c>
      <c r="J16" s="284">
        <v>0</v>
      </c>
      <c r="K16" s="284">
        <v>0</v>
      </c>
      <c r="L16" s="284">
        <v>0</v>
      </c>
      <c r="M16" s="284">
        <v>0</v>
      </c>
      <c r="N16" s="284">
        <v>0</v>
      </c>
      <c r="O16" s="284">
        <v>0</v>
      </c>
      <c r="P16" s="284">
        <v>0</v>
      </c>
      <c r="Q16" s="284">
        <v>0</v>
      </c>
      <c r="R16" s="284">
        <v>0</v>
      </c>
      <c r="S16" s="284">
        <v>0</v>
      </c>
      <c r="T16" s="284">
        <v>0</v>
      </c>
      <c r="U16" s="284">
        <v>0</v>
      </c>
      <c r="V16" s="284">
        <v>0</v>
      </c>
      <c r="W16" s="284">
        <v>0</v>
      </c>
      <c r="DA16" s="94" t="s">
        <v>1822</v>
      </c>
    </row>
    <row r="17" spans="1:105" ht="12" customHeight="1" x14ac:dyDescent="0.25">
      <c r="A17" s="49" t="s">
        <v>1819</v>
      </c>
      <c r="B17" s="244">
        <v>0</v>
      </c>
      <c r="C17" s="244">
        <v>0</v>
      </c>
      <c r="D17" s="244">
        <v>0</v>
      </c>
      <c r="E17" s="244">
        <v>0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50</v>
      </c>
      <c r="M17" s="244">
        <v>50</v>
      </c>
      <c r="N17" s="244">
        <v>50</v>
      </c>
      <c r="O17" s="244">
        <v>50</v>
      </c>
      <c r="P17" s="244">
        <v>50</v>
      </c>
      <c r="Q17" s="244">
        <v>50</v>
      </c>
      <c r="R17" s="244">
        <v>50</v>
      </c>
      <c r="S17" s="244">
        <v>50</v>
      </c>
      <c r="T17" s="244">
        <v>50</v>
      </c>
      <c r="U17" s="244">
        <v>50</v>
      </c>
      <c r="V17" s="244">
        <v>50</v>
      </c>
      <c r="W17" s="244">
        <v>50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</v>
      </c>
      <c r="D21" s="244">
        <v>0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50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0</v>
      </c>
      <c r="F24" s="284">
        <f t="shared" si="3"/>
        <v>0</v>
      </c>
      <c r="G24" s="284">
        <f t="shared" si="3"/>
        <v>0</v>
      </c>
      <c r="H24" s="284">
        <f t="shared" si="3"/>
        <v>0</v>
      </c>
      <c r="I24" s="284">
        <f t="shared" si="3"/>
        <v>0</v>
      </c>
      <c r="J24" s="284">
        <f t="shared" si="3"/>
        <v>0</v>
      </c>
      <c r="K24" s="284">
        <f t="shared" si="3"/>
        <v>0</v>
      </c>
      <c r="L24" s="284">
        <f t="shared" si="3"/>
        <v>0</v>
      </c>
      <c r="M24" s="284">
        <f t="shared" si="3"/>
        <v>0</v>
      </c>
      <c r="N24" s="284">
        <f t="shared" si="3"/>
        <v>0</v>
      </c>
      <c r="O24" s="284">
        <f t="shared" si="3"/>
        <v>0</v>
      </c>
      <c r="P24" s="284">
        <f t="shared" si="3"/>
        <v>0</v>
      </c>
      <c r="Q24" s="284">
        <f t="shared" si="3"/>
        <v>0</v>
      </c>
      <c r="R24" s="284">
        <f t="shared" si="3"/>
        <v>0</v>
      </c>
      <c r="S24" s="284">
        <f t="shared" si="3"/>
        <v>0</v>
      </c>
      <c r="T24" s="284">
        <f t="shared" si="3"/>
        <v>0</v>
      </c>
      <c r="U24" s="284">
        <f t="shared" si="3"/>
        <v>0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0</v>
      </c>
      <c r="E25" s="244">
        <f t="shared" si="4"/>
        <v>0</v>
      </c>
      <c r="F25" s="244">
        <f t="shared" si="4"/>
        <v>0</v>
      </c>
      <c r="G25" s="244">
        <f t="shared" si="4"/>
        <v>0</v>
      </c>
      <c r="H25" s="244">
        <f t="shared" si="4"/>
        <v>0</v>
      </c>
      <c r="I25" s="244">
        <f t="shared" si="4"/>
        <v>0</v>
      </c>
      <c r="J25" s="244">
        <f t="shared" si="4"/>
        <v>0</v>
      </c>
      <c r="K25" s="244">
        <f t="shared" si="4"/>
        <v>0</v>
      </c>
      <c r="L25" s="244">
        <f t="shared" si="4"/>
        <v>0</v>
      </c>
      <c r="M25" s="244">
        <f t="shared" si="4"/>
        <v>0</v>
      </c>
      <c r="N25" s="244">
        <f t="shared" si="4"/>
        <v>0</v>
      </c>
      <c r="O25" s="244">
        <f t="shared" si="4"/>
        <v>0</v>
      </c>
      <c r="P25" s="244">
        <f t="shared" si="4"/>
        <v>0</v>
      </c>
      <c r="Q25" s="244">
        <f t="shared" si="4"/>
        <v>0</v>
      </c>
      <c r="R25" s="244">
        <f t="shared" si="4"/>
        <v>0</v>
      </c>
      <c r="S25" s="244">
        <f t="shared" si="4"/>
        <v>0</v>
      </c>
      <c r="T25" s="244">
        <f t="shared" si="4"/>
        <v>0</v>
      </c>
      <c r="U25" s="244">
        <f t="shared" si="4"/>
        <v>0</v>
      </c>
      <c r="V25" s="244">
        <f t="shared" si="4"/>
        <v>0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0</v>
      </c>
      <c r="C28" s="284">
        <f t="shared" si="6"/>
        <v>0</v>
      </c>
      <c r="D28" s="284">
        <f t="shared" si="6"/>
        <v>0</v>
      </c>
      <c r="E28" s="284">
        <f t="shared" si="6"/>
        <v>0</v>
      </c>
      <c r="F28" s="284">
        <f t="shared" si="6"/>
        <v>0</v>
      </c>
      <c r="G28" s="284">
        <f t="shared" si="6"/>
        <v>0</v>
      </c>
      <c r="H28" s="284">
        <f t="shared" si="6"/>
        <v>0</v>
      </c>
      <c r="I28" s="284">
        <f t="shared" si="6"/>
        <v>0</v>
      </c>
      <c r="J28" s="284">
        <f t="shared" si="6"/>
        <v>0</v>
      </c>
      <c r="K28" s="284">
        <f t="shared" si="6"/>
        <v>0</v>
      </c>
      <c r="L28" s="284">
        <f t="shared" si="6"/>
        <v>0</v>
      </c>
      <c r="M28" s="284">
        <f t="shared" si="6"/>
        <v>0</v>
      </c>
      <c r="N28" s="284">
        <f t="shared" si="6"/>
        <v>0</v>
      </c>
      <c r="O28" s="284">
        <f t="shared" si="6"/>
        <v>0</v>
      </c>
      <c r="P28" s="284">
        <f t="shared" si="6"/>
        <v>0</v>
      </c>
      <c r="Q28" s="284">
        <f t="shared" si="6"/>
        <v>0</v>
      </c>
      <c r="R28" s="284">
        <f t="shared" si="6"/>
        <v>0</v>
      </c>
      <c r="S28" s="284">
        <f t="shared" si="6"/>
        <v>0</v>
      </c>
      <c r="T28" s="284">
        <f t="shared" si="6"/>
        <v>0</v>
      </c>
      <c r="U28" s="284">
        <f t="shared" si="6"/>
        <v>0</v>
      </c>
      <c r="V28" s="284">
        <f t="shared" si="6"/>
        <v>0</v>
      </c>
      <c r="W28" s="284">
        <f t="shared" si="6"/>
        <v>0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0</v>
      </c>
      <c r="C29" s="244">
        <f t="shared" si="7"/>
        <v>0</v>
      </c>
      <c r="D29" s="244">
        <f t="shared" si="7"/>
        <v>0</v>
      </c>
      <c r="E29" s="244">
        <f t="shared" si="7"/>
        <v>0</v>
      </c>
      <c r="F29" s="244">
        <f t="shared" si="7"/>
        <v>0</v>
      </c>
      <c r="G29" s="244">
        <f t="shared" si="7"/>
        <v>0</v>
      </c>
      <c r="H29" s="244">
        <f t="shared" si="7"/>
        <v>0</v>
      </c>
      <c r="I29" s="244">
        <f t="shared" si="7"/>
        <v>0</v>
      </c>
      <c r="J29" s="244">
        <f t="shared" si="7"/>
        <v>0</v>
      </c>
      <c r="K29" s="244">
        <f t="shared" si="7"/>
        <v>0</v>
      </c>
      <c r="L29" s="244">
        <f t="shared" si="7"/>
        <v>36.27413268245688</v>
      </c>
      <c r="M29" s="244">
        <f t="shared" si="7"/>
        <v>35.562437012387292</v>
      </c>
      <c r="N29" s="244">
        <f t="shared" si="7"/>
        <v>37.196523396740844</v>
      </c>
      <c r="O29" s="244">
        <f t="shared" si="7"/>
        <v>37.272970851496623</v>
      </c>
      <c r="P29" s="244">
        <f t="shared" si="7"/>
        <v>36.76378618795038</v>
      </c>
      <c r="Q29" s="244">
        <f t="shared" si="7"/>
        <v>36.398397669337221</v>
      </c>
      <c r="R29" s="244">
        <f t="shared" si="7"/>
        <v>34.834904772532688</v>
      </c>
      <c r="S29" s="244">
        <f t="shared" si="7"/>
        <v>34.475907690797641</v>
      </c>
      <c r="T29" s="244">
        <f t="shared" si="7"/>
        <v>33.457310682637583</v>
      </c>
      <c r="U29" s="244">
        <f t="shared" si="7"/>
        <v>23.74754643639346</v>
      </c>
      <c r="V29" s="244">
        <f t="shared" si="7"/>
        <v>24.250367308555798</v>
      </c>
      <c r="W29" s="244">
        <f t="shared" si="7"/>
        <v>22.965180726770949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0</v>
      </c>
      <c r="C32" s="212">
        <v>0</v>
      </c>
      <c r="D32" s="212">
        <v>0</v>
      </c>
      <c r="E32" s="212">
        <v>0</v>
      </c>
      <c r="F32" s="212">
        <v>0</v>
      </c>
      <c r="G32" s="212">
        <v>0</v>
      </c>
      <c r="H32" s="212">
        <v>0</v>
      </c>
      <c r="I32" s="212">
        <v>0</v>
      </c>
      <c r="J32" s="212">
        <v>0</v>
      </c>
      <c r="K32" s="212">
        <v>0</v>
      </c>
      <c r="L32" s="212">
        <v>1.7196904557179711</v>
      </c>
      <c r="M32" s="212">
        <v>1.8916595012897679</v>
      </c>
      <c r="N32" s="212">
        <v>1.8916595012897679</v>
      </c>
      <c r="O32" s="212">
        <v>1.8916595012897679</v>
      </c>
      <c r="P32" s="212">
        <v>1.9776440240756661</v>
      </c>
      <c r="Q32" s="212">
        <v>1.9776440240756661</v>
      </c>
      <c r="R32" s="212">
        <v>2.0636285468615649</v>
      </c>
      <c r="S32" s="212">
        <v>2.1644024075666382</v>
      </c>
      <c r="T32" s="212">
        <v>2.2273430782459149</v>
      </c>
      <c r="U32" s="212">
        <v>3.4723989681857259</v>
      </c>
      <c r="V32" s="212">
        <v>3.5343078245915729</v>
      </c>
      <c r="W32" s="212">
        <v>3.4865864144454002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0</v>
      </c>
      <c r="C34" s="206">
        <f t="shared" si="8"/>
        <v>0</v>
      </c>
      <c r="D34" s="206">
        <f t="shared" si="8"/>
        <v>0</v>
      </c>
      <c r="E34" s="206">
        <f t="shared" si="8"/>
        <v>0</v>
      </c>
      <c r="F34" s="206">
        <f t="shared" si="8"/>
        <v>0</v>
      </c>
      <c r="G34" s="206">
        <f t="shared" si="8"/>
        <v>0</v>
      </c>
      <c r="H34" s="206">
        <f t="shared" si="8"/>
        <v>0</v>
      </c>
      <c r="I34" s="206">
        <f t="shared" si="8"/>
        <v>0</v>
      </c>
      <c r="J34" s="206">
        <f t="shared" si="8"/>
        <v>0</v>
      </c>
      <c r="K34" s="206">
        <f t="shared" si="8"/>
        <v>0</v>
      </c>
      <c r="L34" s="206">
        <f t="shared" si="8"/>
        <v>0</v>
      </c>
      <c r="M34" s="206">
        <f t="shared" si="8"/>
        <v>0</v>
      </c>
      <c r="N34" s="206">
        <f t="shared" si="8"/>
        <v>0</v>
      </c>
      <c r="O34" s="206">
        <f t="shared" si="8"/>
        <v>0</v>
      </c>
      <c r="P34" s="206">
        <f t="shared" si="8"/>
        <v>0</v>
      </c>
      <c r="Q34" s="206">
        <f t="shared" si="8"/>
        <v>0</v>
      </c>
      <c r="R34" s="206">
        <f t="shared" si="8"/>
        <v>0</v>
      </c>
      <c r="S34" s="206">
        <f t="shared" si="8"/>
        <v>0</v>
      </c>
      <c r="T34" s="206">
        <f t="shared" si="8"/>
        <v>3.095442820292347E-3</v>
      </c>
      <c r="U34" s="206">
        <f t="shared" si="8"/>
        <v>1.023215821152192E-2</v>
      </c>
      <c r="V34" s="206">
        <f t="shared" si="8"/>
        <v>5.1590713671539118E-3</v>
      </c>
      <c r="W34" s="206">
        <f t="shared" si="8"/>
        <v>6.1908856405846939E-3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1830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3.095442820292347E-3</v>
      </c>
      <c r="U37" s="206">
        <v>1.023215821152192E-2</v>
      </c>
      <c r="V37" s="206">
        <v>5.1590713671539118E-3</v>
      </c>
      <c r="W37" s="206">
        <v>6.1908856405846939E-3</v>
      </c>
      <c r="DA37" s="71" t="s">
        <v>1831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0</v>
      </c>
      <c r="C40" s="206">
        <f t="shared" si="9"/>
        <v>0</v>
      </c>
      <c r="D40" s="206">
        <f t="shared" si="9"/>
        <v>0</v>
      </c>
      <c r="E40" s="206">
        <f t="shared" si="9"/>
        <v>0</v>
      </c>
      <c r="F40" s="206">
        <f t="shared" si="9"/>
        <v>0</v>
      </c>
      <c r="G40" s="206">
        <f t="shared" si="9"/>
        <v>0</v>
      </c>
      <c r="H40" s="206">
        <f t="shared" si="9"/>
        <v>0</v>
      </c>
      <c r="I40" s="206">
        <f t="shared" si="9"/>
        <v>0</v>
      </c>
      <c r="J40" s="206">
        <f t="shared" si="9"/>
        <v>0</v>
      </c>
      <c r="K40" s="206">
        <f t="shared" si="9"/>
        <v>0</v>
      </c>
      <c r="L40" s="206">
        <f t="shared" si="9"/>
        <v>0</v>
      </c>
      <c r="M40" s="206">
        <f t="shared" si="9"/>
        <v>0</v>
      </c>
      <c r="N40" s="206">
        <f t="shared" si="9"/>
        <v>0</v>
      </c>
      <c r="O40" s="206">
        <f t="shared" si="9"/>
        <v>0</v>
      </c>
      <c r="P40" s="206">
        <f t="shared" si="9"/>
        <v>0</v>
      </c>
      <c r="Q40" s="206">
        <f t="shared" si="9"/>
        <v>0</v>
      </c>
      <c r="R40" s="206">
        <f t="shared" si="9"/>
        <v>0</v>
      </c>
      <c r="S40" s="206">
        <f t="shared" si="9"/>
        <v>0</v>
      </c>
      <c r="T40" s="206">
        <f t="shared" si="9"/>
        <v>0</v>
      </c>
      <c r="U40" s="206">
        <f t="shared" si="9"/>
        <v>0</v>
      </c>
      <c r="V40" s="206">
        <f t="shared" si="9"/>
        <v>0</v>
      </c>
      <c r="W40" s="206">
        <f t="shared" si="9"/>
        <v>0</v>
      </c>
      <c r="DA40" s="71"/>
    </row>
    <row r="41" spans="1:105" ht="12" customHeight="1" x14ac:dyDescent="0.25">
      <c r="A41" s="18" t="s">
        <v>72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0</v>
      </c>
      <c r="P43" s="206">
        <f t="shared" si="10"/>
        <v>0</v>
      </c>
      <c r="Q43" s="206">
        <f t="shared" si="10"/>
        <v>0</v>
      </c>
      <c r="R43" s="206">
        <f t="shared" si="10"/>
        <v>0</v>
      </c>
      <c r="S43" s="206">
        <f t="shared" si="10"/>
        <v>0</v>
      </c>
      <c r="T43" s="206">
        <f t="shared" si="10"/>
        <v>0</v>
      </c>
      <c r="U43" s="206">
        <f t="shared" si="10"/>
        <v>0</v>
      </c>
      <c r="V43" s="206">
        <f t="shared" si="10"/>
        <v>0</v>
      </c>
      <c r="W43" s="206">
        <f t="shared" si="10"/>
        <v>0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1842</v>
      </c>
    </row>
    <row r="51" spans="1:105" ht="12" customHeight="1" x14ac:dyDescent="0.25">
      <c r="A51" s="21" t="s">
        <v>38</v>
      </c>
      <c r="B51" s="209">
        <v>0</v>
      </c>
      <c r="C51" s="209">
        <v>0</v>
      </c>
      <c r="D51" s="209">
        <v>0</v>
      </c>
      <c r="E51" s="209">
        <v>0</v>
      </c>
      <c r="F51" s="209">
        <v>0</v>
      </c>
      <c r="G51" s="209">
        <v>0</v>
      </c>
      <c r="H51" s="209">
        <v>0</v>
      </c>
      <c r="I51" s="209">
        <v>0</v>
      </c>
      <c r="J51" s="209">
        <v>0</v>
      </c>
      <c r="K51" s="209">
        <v>0</v>
      </c>
      <c r="L51" s="209">
        <v>1.7196904557179711</v>
      </c>
      <c r="M51" s="209">
        <v>1.8916595012897679</v>
      </c>
      <c r="N51" s="209">
        <v>1.8916595012897679</v>
      </c>
      <c r="O51" s="209">
        <v>1.8916595012897679</v>
      </c>
      <c r="P51" s="209">
        <v>1.9776440240756661</v>
      </c>
      <c r="Q51" s="209">
        <v>1.9776440240756661</v>
      </c>
      <c r="R51" s="209">
        <v>2.0636285468615649</v>
      </c>
      <c r="S51" s="209">
        <v>2.1644024075666382</v>
      </c>
      <c r="T51" s="209">
        <v>2.2242476354256229</v>
      </c>
      <c r="U51" s="209">
        <v>3.462166809974204</v>
      </c>
      <c r="V51" s="209">
        <v>3.529148753224419</v>
      </c>
      <c r="W51" s="209">
        <v>3.4803955288048152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0</v>
      </c>
      <c r="C52" s="286">
        <f t="shared" si="11"/>
        <v>0</v>
      </c>
      <c r="D52" s="286">
        <f t="shared" si="11"/>
        <v>0</v>
      </c>
      <c r="E52" s="286">
        <f t="shared" si="11"/>
        <v>0</v>
      </c>
      <c r="F52" s="286">
        <f t="shared" si="11"/>
        <v>0</v>
      </c>
      <c r="G52" s="286">
        <f t="shared" si="11"/>
        <v>0</v>
      </c>
      <c r="H52" s="286">
        <f t="shared" si="11"/>
        <v>0</v>
      </c>
      <c r="I52" s="286">
        <f t="shared" si="11"/>
        <v>0</v>
      </c>
      <c r="J52" s="286">
        <f t="shared" si="11"/>
        <v>0</v>
      </c>
      <c r="K52" s="286">
        <f t="shared" si="11"/>
        <v>0</v>
      </c>
      <c r="L52" s="286">
        <f t="shared" si="11"/>
        <v>1.7196904557179711</v>
      </c>
      <c r="M52" s="286">
        <f t="shared" si="11"/>
        <v>1.8916595012897679</v>
      </c>
      <c r="N52" s="286">
        <f t="shared" si="11"/>
        <v>1.8916595012897679</v>
      </c>
      <c r="O52" s="286">
        <f t="shared" si="11"/>
        <v>1.8916595012897679</v>
      </c>
      <c r="P52" s="286">
        <f t="shared" si="11"/>
        <v>1.9776440240756661</v>
      </c>
      <c r="Q52" s="286">
        <f t="shared" si="11"/>
        <v>1.9776440240756661</v>
      </c>
      <c r="R52" s="286">
        <f t="shared" si="11"/>
        <v>2.0636285468615649</v>
      </c>
      <c r="S52" s="286">
        <f t="shared" si="11"/>
        <v>2.1644024075666382</v>
      </c>
      <c r="T52" s="286">
        <f t="shared" si="11"/>
        <v>2.2273430782459149</v>
      </c>
      <c r="U52" s="286">
        <f t="shared" si="11"/>
        <v>3.4723989681857259</v>
      </c>
      <c r="V52" s="286">
        <f t="shared" si="11"/>
        <v>3.5343078245915729</v>
      </c>
      <c r="W52" s="286">
        <f t="shared" si="11"/>
        <v>3.4865864144454002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0</v>
      </c>
      <c r="K53" s="243">
        <f>PPA_fec!K5</f>
        <v>0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0</v>
      </c>
      <c r="W53" s="243">
        <f>PPA_fec!W5</f>
        <v>0</v>
      </c>
      <c r="DA53" s="83"/>
    </row>
    <row r="54" spans="1:105" ht="12" customHeight="1" x14ac:dyDescent="0.25">
      <c r="A54" s="99" t="s">
        <v>59</v>
      </c>
      <c r="B54" s="284">
        <f>PPA_fec!B32</f>
        <v>0</v>
      </c>
      <c r="C54" s="284">
        <f>PPA_fec!C32</f>
        <v>0</v>
      </c>
      <c r="D54" s="284">
        <f>PPA_fec!D32</f>
        <v>0</v>
      </c>
      <c r="E54" s="284">
        <f>PPA_fec!E32</f>
        <v>0</v>
      </c>
      <c r="F54" s="284">
        <f>PPA_fec!F32</f>
        <v>0</v>
      </c>
      <c r="G54" s="284">
        <f>PPA_fec!G32</f>
        <v>0</v>
      </c>
      <c r="H54" s="284">
        <f>PPA_fec!H32</f>
        <v>0</v>
      </c>
      <c r="I54" s="284">
        <f>PPA_fec!I32</f>
        <v>0</v>
      </c>
      <c r="J54" s="284">
        <f>PPA_fec!J32</f>
        <v>0</v>
      </c>
      <c r="K54" s="284">
        <f>PPA_fec!K32</f>
        <v>0</v>
      </c>
      <c r="L54" s="284">
        <f>PPA_fec!L32</f>
        <v>0</v>
      </c>
      <c r="M54" s="284">
        <f>PPA_fec!M32</f>
        <v>0</v>
      </c>
      <c r="N54" s="284">
        <f>PPA_fec!N32</f>
        <v>0</v>
      </c>
      <c r="O54" s="284">
        <f>PPA_fec!O32</f>
        <v>0</v>
      </c>
      <c r="P54" s="284">
        <f>PPA_fec!P32</f>
        <v>0</v>
      </c>
      <c r="Q54" s="284">
        <f>PPA_fec!Q32</f>
        <v>0</v>
      </c>
      <c r="R54" s="284">
        <f>PPA_fec!R32</f>
        <v>0</v>
      </c>
      <c r="S54" s="284">
        <f>PPA_fec!S32</f>
        <v>0</v>
      </c>
      <c r="T54" s="284">
        <f>PPA_fec!T32</f>
        <v>0</v>
      </c>
      <c r="U54" s="284">
        <f>PPA_fec!U32</f>
        <v>0</v>
      </c>
      <c r="V54" s="284">
        <f>PPA_fec!V32</f>
        <v>0</v>
      </c>
      <c r="W54" s="284">
        <f>PPA_fec!W32</f>
        <v>0</v>
      </c>
      <c r="DA54" s="94"/>
    </row>
    <row r="55" spans="1:105" ht="12" customHeight="1" x14ac:dyDescent="0.25">
      <c r="A55" s="52" t="s">
        <v>60</v>
      </c>
      <c r="B55" s="244">
        <f>PPA_fec!B83</f>
        <v>0</v>
      </c>
      <c r="C55" s="244">
        <f>PPA_fec!C83</f>
        <v>0</v>
      </c>
      <c r="D55" s="244">
        <f>PPA_fec!D83</f>
        <v>0</v>
      </c>
      <c r="E55" s="244">
        <f>PPA_fec!E83</f>
        <v>0</v>
      </c>
      <c r="F55" s="244">
        <f>PPA_fec!F83</f>
        <v>0</v>
      </c>
      <c r="G55" s="244">
        <f>PPA_fec!G83</f>
        <v>0</v>
      </c>
      <c r="H55" s="244">
        <f>PPA_fec!H83</f>
        <v>0</v>
      </c>
      <c r="I55" s="244">
        <f>PPA_fec!I83</f>
        <v>0</v>
      </c>
      <c r="J55" s="244">
        <f>PPA_fec!J83</f>
        <v>0</v>
      </c>
      <c r="K55" s="244">
        <f>PPA_fec!K83</f>
        <v>0</v>
      </c>
      <c r="L55" s="244">
        <f>PPA_fec!L83</f>
        <v>1.7196904557179711</v>
      </c>
      <c r="M55" s="244">
        <f>PPA_fec!M83</f>
        <v>1.8916595012897679</v>
      </c>
      <c r="N55" s="244">
        <f>PPA_fec!N83</f>
        <v>1.8916595012897679</v>
      </c>
      <c r="O55" s="244">
        <f>PPA_fec!O83</f>
        <v>1.8916595012897679</v>
      </c>
      <c r="P55" s="244">
        <f>PPA_fec!P83</f>
        <v>1.9776440240756661</v>
      </c>
      <c r="Q55" s="244">
        <f>PPA_fec!Q83</f>
        <v>1.9776440240756661</v>
      </c>
      <c r="R55" s="244">
        <f>PPA_fec!R83</f>
        <v>2.0636285468615649</v>
      </c>
      <c r="S55" s="244">
        <f>PPA_fec!S83</f>
        <v>2.1644024075666382</v>
      </c>
      <c r="T55" s="244">
        <f>PPA_fec!T83</f>
        <v>2.2273430782459149</v>
      </c>
      <c r="U55" s="244">
        <f>PPA_fec!U83</f>
        <v>3.4723989681857259</v>
      </c>
      <c r="V55" s="244">
        <f>PPA_fec!V83</f>
        <v>3.5343078245915729</v>
      </c>
      <c r="W55" s="244">
        <f>PPA_fec!W83</f>
        <v>3.4865864144454002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0</v>
      </c>
      <c r="C57" s="205">
        <f t="shared" si="12"/>
        <v>0</v>
      </c>
      <c r="D57" s="205">
        <f t="shared" si="12"/>
        <v>0</v>
      </c>
      <c r="E57" s="205">
        <f t="shared" si="12"/>
        <v>0</v>
      </c>
      <c r="F57" s="205">
        <f t="shared" si="12"/>
        <v>0</v>
      </c>
      <c r="G57" s="205">
        <f t="shared" si="12"/>
        <v>0</v>
      </c>
      <c r="H57" s="205">
        <f t="shared" si="12"/>
        <v>0</v>
      </c>
      <c r="I57" s="205">
        <f t="shared" si="12"/>
        <v>0</v>
      </c>
      <c r="J57" s="205">
        <f t="shared" si="12"/>
        <v>0</v>
      </c>
      <c r="K57" s="205">
        <f t="shared" si="12"/>
        <v>0</v>
      </c>
      <c r="L57" s="205">
        <f t="shared" si="12"/>
        <v>0</v>
      </c>
      <c r="M57" s="205">
        <f t="shared" si="12"/>
        <v>0</v>
      </c>
      <c r="N57" s="205">
        <f t="shared" si="12"/>
        <v>0</v>
      </c>
      <c r="O57" s="205">
        <f t="shared" si="12"/>
        <v>0</v>
      </c>
      <c r="P57" s="205">
        <f t="shared" si="12"/>
        <v>0</v>
      </c>
      <c r="Q57" s="205">
        <f t="shared" si="12"/>
        <v>0</v>
      </c>
      <c r="R57" s="205">
        <f t="shared" si="12"/>
        <v>0</v>
      </c>
      <c r="S57" s="205">
        <f t="shared" si="12"/>
        <v>0</v>
      </c>
      <c r="T57" s="205">
        <f t="shared" si="12"/>
        <v>9.6033581358448417E-3</v>
      </c>
      <c r="U57" s="205">
        <f t="shared" si="12"/>
        <v>3.1744439230170889E-2</v>
      </c>
      <c r="V57" s="205">
        <f t="shared" si="12"/>
        <v>1.6005599631425178E-2</v>
      </c>
      <c r="W57" s="205">
        <f t="shared" si="12"/>
        <v>1.9206719552875579E-2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0</v>
      </c>
      <c r="K58" s="243">
        <f>PPA_emi!K5</f>
        <v>0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0</v>
      </c>
      <c r="W58" s="243">
        <f>PPA_emi!W5</f>
        <v>0</v>
      </c>
      <c r="DA58" s="83"/>
    </row>
    <row r="59" spans="1:105" ht="12" customHeight="1" x14ac:dyDescent="0.25">
      <c r="A59" s="99" t="s">
        <v>59</v>
      </c>
      <c r="B59" s="284">
        <f>PPA_emi!B32</f>
        <v>0</v>
      </c>
      <c r="C59" s="284">
        <f>PPA_emi!C32</f>
        <v>0</v>
      </c>
      <c r="D59" s="284">
        <f>PPA_emi!D32</f>
        <v>0</v>
      </c>
      <c r="E59" s="284">
        <f>PPA_emi!E32</f>
        <v>0</v>
      </c>
      <c r="F59" s="284">
        <f>PPA_emi!F32</f>
        <v>0</v>
      </c>
      <c r="G59" s="284">
        <f>PPA_emi!G32</f>
        <v>0</v>
      </c>
      <c r="H59" s="284">
        <f>PPA_emi!H32</f>
        <v>0</v>
      </c>
      <c r="I59" s="284">
        <f>PPA_emi!I32</f>
        <v>0</v>
      </c>
      <c r="J59" s="284">
        <f>PPA_emi!J32</f>
        <v>0</v>
      </c>
      <c r="K59" s="284">
        <f>PPA_emi!K32</f>
        <v>0</v>
      </c>
      <c r="L59" s="284">
        <f>PPA_emi!L32</f>
        <v>0</v>
      </c>
      <c r="M59" s="284">
        <f>PPA_emi!M32</f>
        <v>0</v>
      </c>
      <c r="N59" s="284">
        <f>PPA_emi!N32</f>
        <v>0</v>
      </c>
      <c r="O59" s="284">
        <f>PPA_emi!O32</f>
        <v>0</v>
      </c>
      <c r="P59" s="284">
        <f>PPA_emi!P32</f>
        <v>0</v>
      </c>
      <c r="Q59" s="284">
        <f>PPA_emi!Q32</f>
        <v>0</v>
      </c>
      <c r="R59" s="284">
        <f>PPA_emi!R32</f>
        <v>0</v>
      </c>
      <c r="S59" s="284">
        <f>PPA_emi!S32</f>
        <v>0</v>
      </c>
      <c r="T59" s="284">
        <f>PPA_emi!T32</f>
        <v>0</v>
      </c>
      <c r="U59" s="284">
        <f>PPA_emi!U32</f>
        <v>0</v>
      </c>
      <c r="V59" s="284">
        <f>PPA_emi!V32</f>
        <v>0</v>
      </c>
      <c r="W59" s="284">
        <f>PPA_emi!W32</f>
        <v>0</v>
      </c>
      <c r="DA59" s="94"/>
    </row>
    <row r="60" spans="1:105" ht="12" customHeight="1" x14ac:dyDescent="0.25">
      <c r="A60" s="52" t="s">
        <v>60</v>
      </c>
      <c r="B60" s="244">
        <f>PPA_emi!B83</f>
        <v>0</v>
      </c>
      <c r="C60" s="244">
        <f>PPA_emi!C83</f>
        <v>0</v>
      </c>
      <c r="D60" s="244">
        <f>PPA_emi!D83</f>
        <v>0</v>
      </c>
      <c r="E60" s="244">
        <f>PPA_emi!E83</f>
        <v>0</v>
      </c>
      <c r="F60" s="244">
        <f>PPA_emi!F83</f>
        <v>0</v>
      </c>
      <c r="G60" s="244">
        <f>PPA_emi!G83</f>
        <v>0</v>
      </c>
      <c r="H60" s="244">
        <f>PPA_emi!H83</f>
        <v>0</v>
      </c>
      <c r="I60" s="244">
        <f>PPA_emi!I83</f>
        <v>0</v>
      </c>
      <c r="J60" s="244">
        <f>PPA_emi!J83</f>
        <v>0</v>
      </c>
      <c r="K60" s="244">
        <f>PPA_emi!K83</f>
        <v>0</v>
      </c>
      <c r="L60" s="244">
        <f>PPA_emi!L83</f>
        <v>0</v>
      </c>
      <c r="M60" s="244">
        <f>PPA_emi!M83</f>
        <v>0</v>
      </c>
      <c r="N60" s="244">
        <f>PPA_emi!N83</f>
        <v>0</v>
      </c>
      <c r="O60" s="244">
        <f>PPA_emi!O83</f>
        <v>0</v>
      </c>
      <c r="P60" s="244">
        <f>PPA_emi!P83</f>
        <v>0</v>
      </c>
      <c r="Q60" s="244">
        <f>PPA_emi!Q83</f>
        <v>0</v>
      </c>
      <c r="R60" s="244">
        <f>PPA_emi!R83</f>
        <v>0</v>
      </c>
      <c r="S60" s="244">
        <f>PPA_emi!S83</f>
        <v>0</v>
      </c>
      <c r="T60" s="244">
        <f>PPA_emi!T83</f>
        <v>9.6033581358448417E-3</v>
      </c>
      <c r="U60" s="244">
        <f>PPA_emi!U83</f>
        <v>3.1744439230170889E-2</v>
      </c>
      <c r="V60" s="244">
        <f>PPA_emi!V83</f>
        <v>1.6005599631425178E-2</v>
      </c>
      <c r="W60" s="244">
        <f>PPA_emi!W83</f>
        <v>1.9206719552875579E-2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 t="str">
        <f t="shared" si="13"/>
        <v/>
      </c>
      <c r="K63" s="289" t="str">
        <f t="shared" si="13"/>
        <v/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 t="str">
        <f t="shared" si="13"/>
        <v/>
      </c>
      <c r="W63" s="289" t="str">
        <f t="shared" si="13"/>
        <v/>
      </c>
      <c r="DA63" s="83"/>
    </row>
    <row r="64" spans="1:105" ht="12" customHeight="1" x14ac:dyDescent="0.25">
      <c r="A64" s="107" t="s">
        <v>59</v>
      </c>
      <c r="B64" s="290" t="str">
        <f t="shared" ref="B64:W64" si="14">IF(B$11=0,"",B$6/B$11*1000)</f>
        <v/>
      </c>
      <c r="C64" s="290" t="str">
        <f t="shared" si="14"/>
        <v/>
      </c>
      <c r="D64" s="290" t="str">
        <f t="shared" si="14"/>
        <v/>
      </c>
      <c r="E64" s="290" t="str">
        <f t="shared" si="14"/>
        <v/>
      </c>
      <c r="F64" s="290" t="str">
        <f t="shared" si="14"/>
        <v/>
      </c>
      <c r="G64" s="290" t="str">
        <f t="shared" si="14"/>
        <v/>
      </c>
      <c r="H64" s="290" t="str">
        <f t="shared" si="14"/>
        <v/>
      </c>
      <c r="I64" s="290" t="str">
        <f t="shared" si="14"/>
        <v/>
      </c>
      <c r="J64" s="290" t="str">
        <f t="shared" si="14"/>
        <v/>
      </c>
      <c r="K64" s="290" t="str">
        <f t="shared" si="14"/>
        <v/>
      </c>
      <c r="L64" s="290" t="str">
        <f t="shared" si="14"/>
        <v/>
      </c>
      <c r="M64" s="290" t="str">
        <f t="shared" si="14"/>
        <v/>
      </c>
      <c r="N64" s="290" t="str">
        <f t="shared" si="14"/>
        <v/>
      </c>
      <c r="O64" s="290" t="str">
        <f t="shared" si="14"/>
        <v/>
      </c>
      <c r="P64" s="290" t="str">
        <f t="shared" si="14"/>
        <v/>
      </c>
      <c r="Q64" s="290" t="str">
        <f t="shared" si="14"/>
        <v/>
      </c>
      <c r="R64" s="290" t="str">
        <f t="shared" si="14"/>
        <v/>
      </c>
      <c r="S64" s="290" t="str">
        <f t="shared" si="14"/>
        <v/>
      </c>
      <c r="T64" s="290" t="str">
        <f t="shared" si="14"/>
        <v/>
      </c>
      <c r="U64" s="290" t="str">
        <f t="shared" si="14"/>
        <v/>
      </c>
      <c r="V64" s="290" t="str">
        <f t="shared" si="14"/>
        <v/>
      </c>
      <c r="W64" s="290" t="str">
        <f t="shared" si="14"/>
        <v/>
      </c>
      <c r="DA64" s="94"/>
    </row>
    <row r="65" spans="1:105" ht="12" customHeight="1" x14ac:dyDescent="0.25">
      <c r="A65" s="49" t="s">
        <v>60</v>
      </c>
      <c r="B65" s="291" t="str">
        <f t="shared" ref="B65:W65" si="15">IF(B$12=0,"",B$7/B$12*1000)</f>
        <v/>
      </c>
      <c r="C65" s="291" t="str">
        <f t="shared" si="15"/>
        <v/>
      </c>
      <c r="D65" s="291" t="str">
        <f t="shared" si="15"/>
        <v/>
      </c>
      <c r="E65" s="291" t="str">
        <f t="shared" si="15"/>
        <v/>
      </c>
      <c r="F65" s="291" t="str">
        <f t="shared" si="15"/>
        <v/>
      </c>
      <c r="G65" s="291" t="str">
        <f t="shared" si="15"/>
        <v/>
      </c>
      <c r="H65" s="291" t="str">
        <f t="shared" si="15"/>
        <v/>
      </c>
      <c r="I65" s="291" t="str">
        <f t="shared" si="15"/>
        <v/>
      </c>
      <c r="J65" s="291" t="str">
        <f t="shared" si="15"/>
        <v/>
      </c>
      <c r="K65" s="291" t="str">
        <f t="shared" si="15"/>
        <v/>
      </c>
      <c r="L65" s="291">
        <f t="shared" si="15"/>
        <v>5491.9999999999991</v>
      </c>
      <c r="M65" s="291">
        <f t="shared" si="15"/>
        <v>5492.0000000000018</v>
      </c>
      <c r="N65" s="291">
        <f t="shared" si="15"/>
        <v>5491.9999999999991</v>
      </c>
      <c r="O65" s="291">
        <f t="shared" si="15"/>
        <v>5492.0000000000009</v>
      </c>
      <c r="P65" s="291">
        <f t="shared" si="15"/>
        <v>5492</v>
      </c>
      <c r="Q65" s="291">
        <f t="shared" si="15"/>
        <v>5492.0000000000009</v>
      </c>
      <c r="R65" s="291">
        <f t="shared" si="15"/>
        <v>4576.6666666666679</v>
      </c>
      <c r="S65" s="291">
        <f t="shared" si="15"/>
        <v>3661.3333333333344</v>
      </c>
      <c r="T65" s="291">
        <f t="shared" si="15"/>
        <v>4576.6666666666661</v>
      </c>
      <c r="U65" s="291">
        <f t="shared" si="15"/>
        <v>3051.1111111111109</v>
      </c>
      <c r="V65" s="291">
        <f t="shared" si="15"/>
        <v>3661.333333333333</v>
      </c>
      <c r="W65" s="291">
        <f t="shared" si="15"/>
        <v>3661.3333333333335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 t="str">
        <f t="shared" si="16"/>
        <v/>
      </c>
      <c r="K67" s="254" t="str">
        <f t="shared" si="16"/>
        <v/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 t="str">
        <f t="shared" si="16"/>
        <v/>
      </c>
      <c r="W67" s="254" t="str">
        <f t="shared" si="16"/>
        <v/>
      </c>
      <c r="DA67" s="83"/>
    </row>
    <row r="68" spans="1:105" ht="12" customHeight="1" x14ac:dyDescent="0.25">
      <c r="A68" s="107" t="s">
        <v>59</v>
      </c>
      <c r="B68" s="293" t="str">
        <f t="shared" ref="B68:W68" si="17">IF(B$54=0,"",B$54/B$11)</f>
        <v/>
      </c>
      <c r="C68" s="293" t="str">
        <f t="shared" si="17"/>
        <v/>
      </c>
      <c r="D68" s="293" t="str">
        <f t="shared" si="17"/>
        <v/>
      </c>
      <c r="E68" s="293" t="str">
        <f t="shared" si="17"/>
        <v/>
      </c>
      <c r="F68" s="293" t="str">
        <f t="shared" si="17"/>
        <v/>
      </c>
      <c r="G68" s="293" t="str">
        <f t="shared" si="17"/>
        <v/>
      </c>
      <c r="H68" s="293" t="str">
        <f t="shared" si="17"/>
        <v/>
      </c>
      <c r="I68" s="293" t="str">
        <f t="shared" si="17"/>
        <v/>
      </c>
      <c r="J68" s="293" t="str">
        <f t="shared" si="17"/>
        <v/>
      </c>
      <c r="K68" s="293" t="str">
        <f t="shared" si="17"/>
        <v/>
      </c>
      <c r="L68" s="293" t="str">
        <f t="shared" si="17"/>
        <v/>
      </c>
      <c r="M68" s="293" t="str">
        <f t="shared" si="17"/>
        <v/>
      </c>
      <c r="N68" s="293" t="str">
        <f t="shared" si="17"/>
        <v/>
      </c>
      <c r="O68" s="293" t="str">
        <f t="shared" si="17"/>
        <v/>
      </c>
      <c r="P68" s="293" t="str">
        <f t="shared" si="17"/>
        <v/>
      </c>
      <c r="Q68" s="293" t="str">
        <f t="shared" si="17"/>
        <v/>
      </c>
      <c r="R68" s="293" t="str">
        <f t="shared" si="17"/>
        <v/>
      </c>
      <c r="S68" s="293" t="str">
        <f t="shared" si="17"/>
        <v/>
      </c>
      <c r="T68" s="293" t="str">
        <f t="shared" si="17"/>
        <v/>
      </c>
      <c r="U68" s="293" t="str">
        <f t="shared" si="17"/>
        <v/>
      </c>
      <c r="V68" s="293" t="str">
        <f t="shared" si="17"/>
        <v/>
      </c>
      <c r="W68" s="293" t="str">
        <f t="shared" si="17"/>
        <v/>
      </c>
      <c r="DA68" s="94"/>
    </row>
    <row r="69" spans="1:105" ht="12" customHeight="1" x14ac:dyDescent="0.25">
      <c r="A69" s="49" t="s">
        <v>60</v>
      </c>
      <c r="B69" s="255" t="str">
        <f t="shared" ref="B69:W69" si="18">IF(B$55=0,"",B$55/B$12)</f>
        <v/>
      </c>
      <c r="C69" s="255" t="str">
        <f t="shared" si="18"/>
        <v/>
      </c>
      <c r="D69" s="255" t="str">
        <f t="shared" si="18"/>
        <v/>
      </c>
      <c r="E69" s="255" t="str">
        <f t="shared" si="18"/>
        <v/>
      </c>
      <c r="F69" s="255" t="str">
        <f t="shared" si="18"/>
        <v/>
      </c>
      <c r="G69" s="255" t="str">
        <f t="shared" si="18"/>
        <v/>
      </c>
      <c r="H69" s="255" t="str">
        <f t="shared" si="18"/>
        <v/>
      </c>
      <c r="I69" s="255" t="str">
        <f t="shared" si="18"/>
        <v/>
      </c>
      <c r="J69" s="255" t="str">
        <f t="shared" si="18"/>
        <v/>
      </c>
      <c r="K69" s="255" t="str">
        <f t="shared" si="18"/>
        <v/>
      </c>
      <c r="L69" s="255">
        <f t="shared" si="18"/>
        <v>0.12528829078218057</v>
      </c>
      <c r="M69" s="255">
        <f t="shared" si="18"/>
        <v>0.13102346309503851</v>
      </c>
      <c r="N69" s="255">
        <f t="shared" si="18"/>
        <v>0.14774576936456782</v>
      </c>
      <c r="O69" s="255">
        <f t="shared" si="18"/>
        <v>0.14863323397921308</v>
      </c>
      <c r="P69" s="255">
        <f t="shared" si="18"/>
        <v>0.1494116106129468</v>
      </c>
      <c r="Q69" s="255">
        <f t="shared" si="18"/>
        <v>0.14539787122119893</v>
      </c>
      <c r="R69" s="255">
        <f t="shared" si="18"/>
        <v>0.13607751985123584</v>
      </c>
      <c r="S69" s="255">
        <f t="shared" si="18"/>
        <v>0.13942215521893189</v>
      </c>
      <c r="T69" s="255">
        <f t="shared" si="18"/>
        <v>0.13464213922631077</v>
      </c>
      <c r="U69" s="255">
        <f t="shared" si="18"/>
        <v>0.13226950234470544</v>
      </c>
      <c r="V69" s="255">
        <f t="shared" si="18"/>
        <v>0.13725663068451896</v>
      </c>
      <c r="W69" s="255">
        <f t="shared" si="18"/>
        <v>0.12896651459763803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 t="str">
        <f>IF(PPA_ued!J$5=0,"",PPA_ued!J$5/J$10)</f>
        <v/>
      </c>
      <c r="K71" s="254" t="str">
        <f>IF(PPA_ued!K$5=0,"",PPA_ued!K$5/K$10)</f>
        <v/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 t="str">
        <f>IF(PPA_ued!V$5=0,"",PPA_ued!V$5/V$10)</f>
        <v/>
      </c>
      <c r="W71" s="254" t="str">
        <f>IF(PPA_ued!W$5=0,"",PPA_ued!W$5/W$10)</f>
        <v/>
      </c>
      <c r="DA71" s="83"/>
    </row>
    <row r="72" spans="1:105" ht="12" customHeight="1" x14ac:dyDescent="0.25">
      <c r="A72" s="107" t="s">
        <v>59</v>
      </c>
      <c r="B72" s="293" t="str">
        <f>IF(PPA_ued!B$32=0,"",PPA_ued!B$32/B$11)</f>
        <v/>
      </c>
      <c r="C72" s="293" t="str">
        <f>IF(PPA_ued!C$32=0,"",PPA_ued!C$32/C$11)</f>
        <v/>
      </c>
      <c r="D72" s="293" t="str">
        <f>IF(PPA_ued!D$32=0,"",PPA_ued!D$32/D$11)</f>
        <v/>
      </c>
      <c r="E72" s="293" t="str">
        <f>IF(PPA_ued!E$32=0,"",PPA_ued!E$32/E$11)</f>
        <v/>
      </c>
      <c r="F72" s="293" t="str">
        <f>IF(PPA_ued!F$32=0,"",PPA_ued!F$32/F$11)</f>
        <v/>
      </c>
      <c r="G72" s="293" t="str">
        <f>IF(PPA_ued!G$32=0,"",PPA_ued!G$32/G$11)</f>
        <v/>
      </c>
      <c r="H72" s="293" t="str">
        <f>IF(PPA_ued!H$32=0,"",PPA_ued!H$32/H$11)</f>
        <v/>
      </c>
      <c r="I72" s="293" t="str">
        <f>IF(PPA_ued!I$32=0,"",PPA_ued!I$32/I$11)</f>
        <v/>
      </c>
      <c r="J72" s="293" t="str">
        <f>IF(PPA_ued!J$32=0,"",PPA_ued!J$32/J$11)</f>
        <v/>
      </c>
      <c r="K72" s="293" t="str">
        <f>IF(PPA_ued!K$32=0,"",PPA_ued!K$32/K$11)</f>
        <v/>
      </c>
      <c r="L72" s="293" t="str">
        <f>IF(PPA_ued!L$32=0,"",PPA_ued!L$32/L$11)</f>
        <v/>
      </c>
      <c r="M72" s="293" t="str">
        <f>IF(PPA_ued!M$32=0,"",PPA_ued!M$32/M$11)</f>
        <v/>
      </c>
      <c r="N72" s="293" t="str">
        <f>IF(PPA_ued!N$32=0,"",PPA_ued!N$32/N$11)</f>
        <v/>
      </c>
      <c r="O72" s="293" t="str">
        <f>IF(PPA_ued!O$32=0,"",PPA_ued!O$32/O$11)</f>
        <v/>
      </c>
      <c r="P72" s="293" t="str">
        <f>IF(PPA_ued!P$32=0,"",PPA_ued!P$32/P$11)</f>
        <v/>
      </c>
      <c r="Q72" s="293" t="str">
        <f>IF(PPA_ued!Q$32=0,"",PPA_ued!Q$32/Q$11)</f>
        <v/>
      </c>
      <c r="R72" s="293" t="str">
        <f>IF(PPA_ued!R$32=0,"",PPA_ued!R$32/R$11)</f>
        <v/>
      </c>
      <c r="S72" s="293" t="str">
        <f>IF(PPA_ued!S$32=0,"",PPA_ued!S$32/S$11)</f>
        <v/>
      </c>
      <c r="T72" s="293" t="str">
        <f>IF(PPA_ued!T$32=0,"",PPA_ued!T$32/T$11)</f>
        <v/>
      </c>
      <c r="U72" s="293" t="str">
        <f>IF(PPA_ued!U$32=0,"",PPA_ued!U$32/U$11)</f>
        <v/>
      </c>
      <c r="V72" s="293" t="str">
        <f>IF(PPA_ued!V$32=0,"",PPA_ued!V$32/V$11)</f>
        <v/>
      </c>
      <c r="W72" s="293" t="str">
        <f>IF(PPA_ued!W$32=0,"",PPA_ued!W$32/W$11)</f>
        <v/>
      </c>
      <c r="DA72" s="94"/>
    </row>
    <row r="73" spans="1:105" ht="12" customHeight="1" x14ac:dyDescent="0.25">
      <c r="A73" s="49" t="s">
        <v>60</v>
      </c>
      <c r="B73" s="255" t="str">
        <f>IF(PPA_ued!B$83=0,"",PPA_ued!B$83/B$12)</f>
        <v/>
      </c>
      <c r="C73" s="255" t="str">
        <f>IF(PPA_ued!C$83=0,"",PPA_ued!C$83/C$12)</f>
        <v/>
      </c>
      <c r="D73" s="255" t="str">
        <f>IF(PPA_ued!D$83=0,"",PPA_ued!D$83/D$12)</f>
        <v/>
      </c>
      <c r="E73" s="255" t="str">
        <f>IF(PPA_ued!E$83=0,"",PPA_ued!E$83/E$12)</f>
        <v/>
      </c>
      <c r="F73" s="255" t="str">
        <f>IF(PPA_ued!F$83=0,"",PPA_ued!F$83/F$12)</f>
        <v/>
      </c>
      <c r="G73" s="255" t="str">
        <f>IF(PPA_ued!G$83=0,"",PPA_ued!G$83/G$12)</f>
        <v/>
      </c>
      <c r="H73" s="255" t="str">
        <f>IF(PPA_ued!H$83=0,"",PPA_ued!H$83/H$12)</f>
        <v/>
      </c>
      <c r="I73" s="255" t="str">
        <f>IF(PPA_ued!I$83=0,"",PPA_ued!I$83/I$12)</f>
        <v/>
      </c>
      <c r="J73" s="255" t="str">
        <f>IF(PPA_ued!J$83=0,"",PPA_ued!J$83/J$12)</f>
        <v/>
      </c>
      <c r="K73" s="255" t="str">
        <f>IF(PPA_ued!K$83=0,"",PPA_ued!K$83/K$12)</f>
        <v/>
      </c>
      <c r="L73" s="255">
        <f>IF(PPA_ued!L$83=0,"",PPA_ued!L$83/L$12)</f>
        <v>9.5717472942956613E-2</v>
      </c>
      <c r="M73" s="255">
        <f>IF(PPA_ued!M$83=0,"",PPA_ued!M$83/M$12)</f>
        <v>0.10009901727764281</v>
      </c>
      <c r="N73" s="255">
        <f>IF(PPA_ued!N$83=0,"",PPA_ued!N$83/N$12)</f>
        <v>0.11287448805711293</v>
      </c>
      <c r="O73" s="255">
        <f>IF(PPA_ued!O$83=0,"",PPA_ued!O$83/O$12)</f>
        <v>0.11355249132230091</v>
      </c>
      <c r="P73" s="255">
        <f>IF(PPA_ued!P$83=0,"",PPA_ued!P$83/P$12)</f>
        <v>0.11414715379166422</v>
      </c>
      <c r="Q73" s="255">
        <f>IF(PPA_ued!Q$83=0,"",PPA_ued!Q$83/Q$12)</f>
        <v>0.11108074599544301</v>
      </c>
      <c r="R73" s="255">
        <f>IF(PPA_ued!R$83=0,"",PPA_ued!R$83/R$12)</f>
        <v>0.1039602044467976</v>
      </c>
      <c r="S73" s="255">
        <f>IF(PPA_ued!S$83=0,"",PPA_ued!S$83/S$12)</f>
        <v>0.10651543162176223</v>
      </c>
      <c r="T73" s="255">
        <f>IF(PPA_ued!T$83=0,"",PPA_ued!T$83/T$12)</f>
        <v>0.10281007038098862</v>
      </c>
      <c r="U73" s="255">
        <f>IF(PPA_ued!U$83=0,"",PPA_ued!U$83/U$12)</f>
        <v>0.10095915310069889</v>
      </c>
      <c r="V73" s="255">
        <f>IF(PPA_ued!V$83=0,"",PPA_ued!V$83/V$12)</f>
        <v>0.10480461275889585</v>
      </c>
      <c r="W73" s="255">
        <f>IF(PPA_ued!W$83=0,"",PPA_ued!W$83/W$12)</f>
        <v>9.8466788702831029E-2</v>
      </c>
      <c r="DA73" s="84"/>
    </row>
    <row r="74" spans="1:105" ht="12" customHeight="1" x14ac:dyDescent="0.25">
      <c r="A74" s="110" t="s">
        <v>88</v>
      </c>
      <c r="B74" s="256" t="str">
        <f t="shared" ref="B74:W74" si="19">IF(B$52=0,"",B$57/B$52)</f>
        <v/>
      </c>
      <c r="C74" s="256" t="str">
        <f t="shared" si="19"/>
        <v/>
      </c>
      <c r="D74" s="256" t="str">
        <f t="shared" si="19"/>
        <v/>
      </c>
      <c r="E74" s="256" t="str">
        <f t="shared" si="19"/>
        <v/>
      </c>
      <c r="F74" s="256" t="str">
        <f t="shared" si="19"/>
        <v/>
      </c>
      <c r="G74" s="256" t="str">
        <f t="shared" si="19"/>
        <v/>
      </c>
      <c r="H74" s="256" t="str">
        <f t="shared" si="19"/>
        <v/>
      </c>
      <c r="I74" s="256" t="str">
        <f t="shared" si="19"/>
        <v/>
      </c>
      <c r="J74" s="256" t="str">
        <f t="shared" si="19"/>
        <v/>
      </c>
      <c r="K74" s="256" t="str">
        <f t="shared" si="19"/>
        <v/>
      </c>
      <c r="L74" s="256">
        <f t="shared" si="19"/>
        <v>0</v>
      </c>
      <c r="M74" s="256">
        <f t="shared" si="19"/>
        <v>0</v>
      </c>
      <c r="N74" s="256">
        <f t="shared" si="19"/>
        <v>0</v>
      </c>
      <c r="O74" s="256">
        <f t="shared" si="19"/>
        <v>0</v>
      </c>
      <c r="P74" s="256">
        <f t="shared" si="19"/>
        <v>0</v>
      </c>
      <c r="Q74" s="256">
        <f t="shared" si="19"/>
        <v>0</v>
      </c>
      <c r="R74" s="256">
        <f t="shared" si="19"/>
        <v>0</v>
      </c>
      <c r="S74" s="256">
        <f t="shared" si="19"/>
        <v>0</v>
      </c>
      <c r="T74" s="256">
        <f t="shared" si="19"/>
        <v>4.3115756300137259E-3</v>
      </c>
      <c r="U74" s="256">
        <f t="shared" si="19"/>
        <v>9.1419331479518501E-3</v>
      </c>
      <c r="V74" s="256">
        <f t="shared" si="19"/>
        <v>4.52863769252323E-3</v>
      </c>
      <c r="W74" s="256">
        <f t="shared" si="19"/>
        <v>5.5087461688313639E-3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 t="str">
        <f t="shared" si="20"/>
        <v/>
      </c>
      <c r="K75" s="257" t="str">
        <f t="shared" si="20"/>
        <v/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 t="str">
        <f t="shared" si="20"/>
        <v/>
      </c>
      <c r="W75" s="257" t="str">
        <f t="shared" si="20"/>
        <v/>
      </c>
      <c r="DA75" s="83"/>
    </row>
    <row r="76" spans="1:105" ht="12" customHeight="1" x14ac:dyDescent="0.25">
      <c r="A76" s="107" t="s">
        <v>59</v>
      </c>
      <c r="B76" s="295" t="str">
        <f t="shared" ref="B76:W76" si="21">IF(B$54=0,"",B$59/B$54)</f>
        <v/>
      </c>
      <c r="C76" s="295" t="str">
        <f t="shared" si="21"/>
        <v/>
      </c>
      <c r="D76" s="295" t="str">
        <f t="shared" si="21"/>
        <v/>
      </c>
      <c r="E76" s="295" t="str">
        <f t="shared" si="21"/>
        <v/>
      </c>
      <c r="F76" s="295" t="str">
        <f t="shared" si="21"/>
        <v/>
      </c>
      <c r="G76" s="295" t="str">
        <f t="shared" si="21"/>
        <v/>
      </c>
      <c r="H76" s="295" t="str">
        <f t="shared" si="21"/>
        <v/>
      </c>
      <c r="I76" s="295" t="str">
        <f t="shared" si="21"/>
        <v/>
      </c>
      <c r="J76" s="295" t="str">
        <f t="shared" si="21"/>
        <v/>
      </c>
      <c r="K76" s="295" t="str">
        <f t="shared" si="21"/>
        <v/>
      </c>
      <c r="L76" s="295" t="str">
        <f t="shared" si="21"/>
        <v/>
      </c>
      <c r="M76" s="295" t="str">
        <f t="shared" si="21"/>
        <v/>
      </c>
      <c r="N76" s="295" t="str">
        <f t="shared" si="21"/>
        <v/>
      </c>
      <c r="O76" s="295" t="str">
        <f t="shared" si="21"/>
        <v/>
      </c>
      <c r="P76" s="295" t="str">
        <f t="shared" si="21"/>
        <v/>
      </c>
      <c r="Q76" s="295" t="str">
        <f t="shared" si="21"/>
        <v/>
      </c>
      <c r="R76" s="295" t="str">
        <f t="shared" si="21"/>
        <v/>
      </c>
      <c r="S76" s="295" t="str">
        <f t="shared" si="21"/>
        <v/>
      </c>
      <c r="T76" s="295" t="str">
        <f t="shared" si="21"/>
        <v/>
      </c>
      <c r="U76" s="295" t="str">
        <f t="shared" si="21"/>
        <v/>
      </c>
      <c r="V76" s="295" t="str">
        <f t="shared" si="21"/>
        <v/>
      </c>
      <c r="W76" s="295" t="str">
        <f t="shared" si="21"/>
        <v/>
      </c>
      <c r="DA76" s="94"/>
    </row>
    <row r="77" spans="1:105" ht="12" customHeight="1" x14ac:dyDescent="0.25">
      <c r="A77" s="49" t="s">
        <v>60</v>
      </c>
      <c r="B77" s="258" t="str">
        <f t="shared" ref="B77:W77" si="22">IF(B$55=0,"",B$60/B$55)</f>
        <v/>
      </c>
      <c r="C77" s="258" t="str">
        <f t="shared" si="22"/>
        <v/>
      </c>
      <c r="D77" s="258" t="str">
        <f t="shared" si="22"/>
        <v/>
      </c>
      <c r="E77" s="258" t="str">
        <f t="shared" si="22"/>
        <v/>
      </c>
      <c r="F77" s="258" t="str">
        <f t="shared" si="22"/>
        <v/>
      </c>
      <c r="G77" s="258" t="str">
        <f t="shared" si="22"/>
        <v/>
      </c>
      <c r="H77" s="258" t="str">
        <f t="shared" si="22"/>
        <v/>
      </c>
      <c r="I77" s="258" t="str">
        <f t="shared" si="22"/>
        <v/>
      </c>
      <c r="J77" s="258" t="str">
        <f t="shared" si="22"/>
        <v/>
      </c>
      <c r="K77" s="258" t="str">
        <f t="shared" si="22"/>
        <v/>
      </c>
      <c r="L77" s="258">
        <f t="shared" si="22"/>
        <v>0</v>
      </c>
      <c r="M77" s="258">
        <f t="shared" si="22"/>
        <v>0</v>
      </c>
      <c r="N77" s="258">
        <f t="shared" si="22"/>
        <v>0</v>
      </c>
      <c r="O77" s="258">
        <f t="shared" si="22"/>
        <v>0</v>
      </c>
      <c r="P77" s="258">
        <f t="shared" si="22"/>
        <v>0</v>
      </c>
      <c r="Q77" s="258">
        <f t="shared" si="22"/>
        <v>0</v>
      </c>
      <c r="R77" s="258">
        <f t="shared" si="22"/>
        <v>0</v>
      </c>
      <c r="S77" s="258">
        <f t="shared" si="22"/>
        <v>0</v>
      </c>
      <c r="T77" s="258">
        <f t="shared" si="22"/>
        <v>4.3115756300137259E-3</v>
      </c>
      <c r="U77" s="258">
        <f t="shared" si="22"/>
        <v>9.1419331479518501E-3</v>
      </c>
      <c r="V77" s="258">
        <f t="shared" si="22"/>
        <v>4.52863769252323E-3</v>
      </c>
      <c r="W77" s="258">
        <f t="shared" si="22"/>
        <v>5.5087461688313639E-3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MT: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1874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1875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1876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1877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1878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1879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1880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1890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1891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1897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1905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1906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1912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1920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1921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1927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0</v>
      </c>
      <c r="C83" s="225">
        <v>0</v>
      </c>
      <c r="D83" s="225">
        <v>0</v>
      </c>
      <c r="E83" s="225">
        <v>0</v>
      </c>
      <c r="F83" s="225">
        <v>0</v>
      </c>
      <c r="G83" s="225">
        <v>0</v>
      </c>
      <c r="H83" s="225">
        <v>0</v>
      </c>
      <c r="I83" s="225">
        <v>0</v>
      </c>
      <c r="J83" s="225">
        <v>0</v>
      </c>
      <c r="K83" s="225">
        <v>0</v>
      </c>
      <c r="L83" s="225">
        <v>1.7196904557179711</v>
      </c>
      <c r="M83" s="225">
        <v>1.8916595012897679</v>
      </c>
      <c r="N83" s="225">
        <v>1.8916595012897679</v>
      </c>
      <c r="O83" s="225">
        <v>1.8916595012897679</v>
      </c>
      <c r="P83" s="225">
        <v>1.9776440240756661</v>
      </c>
      <c r="Q83" s="225">
        <v>1.9776440240756661</v>
      </c>
      <c r="R83" s="225">
        <v>2.0636285468615649</v>
      </c>
      <c r="S83" s="225">
        <v>2.1644024075666382</v>
      </c>
      <c r="T83" s="225">
        <v>2.2273430782459149</v>
      </c>
      <c r="U83" s="225">
        <v>3.4723989681857259</v>
      </c>
      <c r="V83" s="225">
        <v>3.5343078245915729</v>
      </c>
      <c r="W83" s="225">
        <v>3.4865864144454002</v>
      </c>
      <c r="DA83" s="89" t="s">
        <v>1930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6.3451700695711127E-2</v>
      </c>
      <c r="M84" s="261">
        <v>6.9796870765282237E-2</v>
      </c>
      <c r="N84" s="261">
        <v>6.9796870765282237E-2</v>
      </c>
      <c r="O84" s="261">
        <v>6.9796870765282237E-2</v>
      </c>
      <c r="P84" s="261">
        <v>7.2969455800067778E-2</v>
      </c>
      <c r="Q84" s="261">
        <v>7.2969455800067778E-2</v>
      </c>
      <c r="R84" s="261">
        <v>7.6142040834853347E-2</v>
      </c>
      <c r="S84" s="261">
        <v>7.9860310495622019E-2</v>
      </c>
      <c r="T84" s="261">
        <v>8.2473513723908223E-2</v>
      </c>
      <c r="U84" s="261">
        <v>0.12857514741399589</v>
      </c>
      <c r="V84" s="261">
        <v>0.130867493579399</v>
      </c>
      <c r="W84" s="261">
        <v>0.12910047676282679</v>
      </c>
      <c r="DA84" s="67" t="s">
        <v>1931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2.7978206459304079E-2</v>
      </c>
      <c r="M85" s="226">
        <v>3.0776027105234499E-2</v>
      </c>
      <c r="N85" s="226">
        <v>3.0776027105234499E-2</v>
      </c>
      <c r="O85" s="226">
        <v>3.0776027105234499E-2</v>
      </c>
      <c r="P85" s="226">
        <v>3.2174937428199692E-2</v>
      </c>
      <c r="Q85" s="226">
        <v>3.2174937428199692E-2</v>
      </c>
      <c r="R85" s="226">
        <v>3.3573847751164898E-2</v>
      </c>
      <c r="S85" s="226">
        <v>3.5213370649680123E-2</v>
      </c>
      <c r="T85" s="226">
        <v>3.6365628802566059E-2</v>
      </c>
      <c r="U85" s="226">
        <v>5.6693547697570013E-2</v>
      </c>
      <c r="V85" s="226">
        <v>5.7704328079949539E-2</v>
      </c>
      <c r="W85" s="226">
        <v>5.6925184877024117E-2</v>
      </c>
      <c r="DA85" s="174" t="s">
        <v>1932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0.21701687384660659</v>
      </c>
      <c r="M86" s="226">
        <v>0.23871856123126731</v>
      </c>
      <c r="N86" s="226">
        <v>0.23871856123126731</v>
      </c>
      <c r="O86" s="226">
        <v>0.23871856123126731</v>
      </c>
      <c r="P86" s="226">
        <v>0.2495694049235975</v>
      </c>
      <c r="Q86" s="226">
        <v>0.2495694049235975</v>
      </c>
      <c r="R86" s="226">
        <v>0.260420248615928</v>
      </c>
      <c r="S86" s="226">
        <v>0.27313743742333912</v>
      </c>
      <c r="T86" s="226">
        <v>0.2820750890404039</v>
      </c>
      <c r="U86" s="226">
        <v>0.43975143676547718</v>
      </c>
      <c r="V86" s="226">
        <v>0.447591696256326</v>
      </c>
      <c r="W86" s="226">
        <v>0.44154816296466731</v>
      </c>
      <c r="DA86" s="174" t="s">
        <v>1933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9.5825096891610201E-2</v>
      </c>
      <c r="M87" s="226">
        <v>0.1054076065807712</v>
      </c>
      <c r="N87" s="226">
        <v>0.1054076065807712</v>
      </c>
      <c r="O87" s="226">
        <v>0.1054076065807712</v>
      </c>
      <c r="P87" s="226">
        <v>0.11019886142535169</v>
      </c>
      <c r="Q87" s="226">
        <v>0.11019886142535169</v>
      </c>
      <c r="R87" s="226">
        <v>0.1149901162699323</v>
      </c>
      <c r="S87" s="226">
        <v>0.1206054669477807</v>
      </c>
      <c r="T87" s="226">
        <v>0.1245519404040062</v>
      </c>
      <c r="U87" s="226">
        <v>0.19417487354491059</v>
      </c>
      <c r="V87" s="226">
        <v>0.19763678695306799</v>
      </c>
      <c r="W87" s="226">
        <v>0.19496822873003219</v>
      </c>
      <c r="DA87" s="174" t="s">
        <v>1934</v>
      </c>
    </row>
    <row r="88" spans="1:105" ht="12" customHeight="1" x14ac:dyDescent="0.25">
      <c r="A88" s="56" t="s">
        <v>96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0.3334884561402886</v>
      </c>
      <c r="M88" s="262">
        <v>0.36683730175431739</v>
      </c>
      <c r="N88" s="262">
        <v>0.36683730175431739</v>
      </c>
      <c r="O88" s="262">
        <v>0.36683730175431739</v>
      </c>
      <c r="P88" s="262">
        <v>0.38351172456133181</v>
      </c>
      <c r="Q88" s="262">
        <v>0.38351172456133181</v>
      </c>
      <c r="R88" s="262">
        <v>0.40018614736834618</v>
      </c>
      <c r="S88" s="262">
        <v>0.41972857089816717</v>
      </c>
      <c r="T88" s="262">
        <v>0.43239810794610289</v>
      </c>
      <c r="U88" s="262">
        <v>0.6757418251951739</v>
      </c>
      <c r="V88" s="262">
        <v>0.68619627384383852</v>
      </c>
      <c r="W88" s="262">
        <v>0.67726428937649008</v>
      </c>
      <c r="DA88" s="68" t="s">
        <v>1935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3.0954422194208078E-3</v>
      </c>
      <c r="U89" s="228">
        <v>1.0232157963383561E-2</v>
      </c>
      <c r="V89" s="228">
        <v>5.1590712483515046E-3</v>
      </c>
      <c r="W89" s="228">
        <v>6.1908854964634599E-3</v>
      </c>
      <c r="DA89" s="69" t="s">
        <v>1936</v>
      </c>
    </row>
    <row r="90" spans="1:105" ht="12" customHeight="1" x14ac:dyDescent="0.25">
      <c r="A90" s="37" t="s">
        <v>162</v>
      </c>
      <c r="B90" s="228">
        <v>0</v>
      </c>
      <c r="C90" s="228">
        <v>0</v>
      </c>
      <c r="D90" s="228">
        <v>0</v>
      </c>
      <c r="E90" s="228">
        <v>0</v>
      </c>
      <c r="F90" s="228">
        <v>0</v>
      </c>
      <c r="G90" s="228">
        <v>0</v>
      </c>
      <c r="H90" s="228">
        <v>0</v>
      </c>
      <c r="I90" s="228">
        <v>0</v>
      </c>
      <c r="J90" s="228">
        <v>0</v>
      </c>
      <c r="K90" s="228">
        <v>0</v>
      </c>
      <c r="L90" s="228">
        <v>0</v>
      </c>
      <c r="M90" s="228">
        <v>0</v>
      </c>
      <c r="N90" s="228">
        <v>0</v>
      </c>
      <c r="O90" s="228">
        <v>0</v>
      </c>
      <c r="P90" s="228">
        <v>0</v>
      </c>
      <c r="Q90" s="228">
        <v>0</v>
      </c>
      <c r="R90" s="228">
        <v>0</v>
      </c>
      <c r="S90" s="228">
        <v>0</v>
      </c>
      <c r="T90" s="228">
        <v>0</v>
      </c>
      <c r="U90" s="228">
        <v>0</v>
      </c>
      <c r="V90" s="228">
        <v>0</v>
      </c>
      <c r="W90" s="228">
        <v>0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0.3334884561402886</v>
      </c>
      <c r="M93" s="228">
        <v>0.36683730175431739</v>
      </c>
      <c r="N93" s="228">
        <v>0.36683730175431739</v>
      </c>
      <c r="O93" s="228">
        <v>0.36683730175431739</v>
      </c>
      <c r="P93" s="228">
        <v>0.38351172456133181</v>
      </c>
      <c r="Q93" s="228">
        <v>0.38351172456133181</v>
      </c>
      <c r="R93" s="228">
        <v>0.40018614736834618</v>
      </c>
      <c r="S93" s="228">
        <v>0.41972857089816717</v>
      </c>
      <c r="T93" s="228">
        <v>0.42930266572668208</v>
      </c>
      <c r="U93" s="228">
        <v>0.66550966723179028</v>
      </c>
      <c r="V93" s="228">
        <v>0.68103720259548706</v>
      </c>
      <c r="W93" s="228">
        <v>0.67107340388002668</v>
      </c>
      <c r="DA93" s="69" t="s">
        <v>1940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0.98193012168445015</v>
      </c>
      <c r="M94" s="318">
        <v>1.0801231338528949</v>
      </c>
      <c r="N94" s="318">
        <v>1.0801231338528949</v>
      </c>
      <c r="O94" s="318">
        <v>1.0801231338528949</v>
      </c>
      <c r="P94" s="318">
        <v>1.129219639937117</v>
      </c>
      <c r="Q94" s="318">
        <v>1.129219639937117</v>
      </c>
      <c r="R94" s="318">
        <v>1.17831614602134</v>
      </c>
      <c r="S94" s="318">
        <v>1.2358572511520489</v>
      </c>
      <c r="T94" s="318">
        <v>1.269478798328928</v>
      </c>
      <c r="U94" s="318">
        <v>1.9774621375685979</v>
      </c>
      <c r="V94" s="318">
        <v>2.014311245878992</v>
      </c>
      <c r="W94" s="318">
        <v>1.9867800717343591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</v>
      </c>
      <c r="C126" s="234">
        <f t="shared" si="30"/>
        <v>0</v>
      </c>
      <c r="D126" s="234">
        <f t="shared" si="30"/>
        <v>0</v>
      </c>
      <c r="E126" s="234">
        <f t="shared" si="30"/>
        <v>0</v>
      </c>
      <c r="F126" s="234">
        <f t="shared" si="30"/>
        <v>0</v>
      </c>
      <c r="G126" s="234">
        <f t="shared" si="30"/>
        <v>0</v>
      </c>
      <c r="H126" s="234">
        <f t="shared" si="30"/>
        <v>0</v>
      </c>
      <c r="I126" s="234">
        <f t="shared" si="30"/>
        <v>0</v>
      </c>
      <c r="J126" s="234">
        <f t="shared" si="30"/>
        <v>0</v>
      </c>
      <c r="K126" s="234">
        <f t="shared" si="30"/>
        <v>0</v>
      </c>
      <c r="L126" s="234">
        <f t="shared" si="30"/>
        <v>0.99999999999999978</v>
      </c>
      <c r="M126" s="234">
        <f t="shared" si="30"/>
        <v>0.99999999999999978</v>
      </c>
      <c r="N126" s="234">
        <f t="shared" si="30"/>
        <v>0.99999999999999978</v>
      </c>
      <c r="O126" s="234">
        <f t="shared" si="30"/>
        <v>0.99999999999999978</v>
      </c>
      <c r="P126" s="234">
        <f t="shared" si="30"/>
        <v>0.99999999999999967</v>
      </c>
      <c r="Q126" s="234">
        <f t="shared" si="30"/>
        <v>0.99999999999999967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0.99999999999999978</v>
      </c>
      <c r="V126" s="234">
        <f t="shared" si="30"/>
        <v>1</v>
      </c>
      <c r="W126" s="234">
        <f t="shared" si="30"/>
        <v>0.99999999999999978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3.6897163954556014E-2</v>
      </c>
      <c r="M127" s="301">
        <f t="shared" si="31"/>
        <v>3.6897163954556021E-2</v>
      </c>
      <c r="N127" s="301">
        <f t="shared" si="31"/>
        <v>3.6897163954556021E-2</v>
      </c>
      <c r="O127" s="301">
        <f t="shared" si="31"/>
        <v>3.6897163954556021E-2</v>
      </c>
      <c r="P127" s="301">
        <f t="shared" si="31"/>
        <v>3.6897163954556014E-2</v>
      </c>
      <c r="Q127" s="301">
        <f t="shared" si="31"/>
        <v>3.6897163954556014E-2</v>
      </c>
      <c r="R127" s="301">
        <f t="shared" si="31"/>
        <v>3.6897163954556014E-2</v>
      </c>
      <c r="S127" s="301">
        <f t="shared" si="31"/>
        <v>3.6897163954556014E-2</v>
      </c>
      <c r="T127" s="301">
        <f t="shared" si="31"/>
        <v>3.702775496483373E-2</v>
      </c>
      <c r="U127" s="301">
        <f t="shared" si="31"/>
        <v>3.702775763730122E-2</v>
      </c>
      <c r="V127" s="301">
        <f t="shared" si="31"/>
        <v>3.7027757647148954E-2</v>
      </c>
      <c r="W127" s="301">
        <f t="shared" si="31"/>
        <v>3.7027757645112715E-2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1.6269327056085321E-2</v>
      </c>
      <c r="M128" s="235">
        <f t="shared" si="32"/>
        <v>1.6269327056085327E-2</v>
      </c>
      <c r="N128" s="235">
        <f t="shared" si="32"/>
        <v>1.6269327056085327E-2</v>
      </c>
      <c r="O128" s="235">
        <f t="shared" si="32"/>
        <v>1.6269327056085327E-2</v>
      </c>
      <c r="P128" s="235">
        <f t="shared" si="32"/>
        <v>1.6269327056085324E-2</v>
      </c>
      <c r="Q128" s="235">
        <f t="shared" si="32"/>
        <v>1.6269327056085324E-2</v>
      </c>
      <c r="R128" s="235">
        <f t="shared" si="32"/>
        <v>1.6269327056085324E-2</v>
      </c>
      <c r="S128" s="235">
        <f t="shared" si="32"/>
        <v>1.6269327056085324E-2</v>
      </c>
      <c r="T128" s="235">
        <f t="shared" si="32"/>
        <v>1.6326909472430644E-2</v>
      </c>
      <c r="U128" s="235">
        <f t="shared" si="32"/>
        <v>1.6326910650820606E-2</v>
      </c>
      <c r="V128" s="235">
        <f t="shared" si="32"/>
        <v>1.6326910655162837E-2</v>
      </c>
      <c r="W128" s="235">
        <f t="shared" si="32"/>
        <v>1.6326910654264972E-2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0.12619531214180171</v>
      </c>
      <c r="M129" s="235">
        <f t="shared" si="33"/>
        <v>0.12619531214180177</v>
      </c>
      <c r="N129" s="235">
        <f t="shared" si="33"/>
        <v>0.12619531214180177</v>
      </c>
      <c r="O129" s="235">
        <f t="shared" si="33"/>
        <v>0.12619531214180177</v>
      </c>
      <c r="P129" s="235">
        <f t="shared" si="33"/>
        <v>0.12619531214180171</v>
      </c>
      <c r="Q129" s="235">
        <f t="shared" si="33"/>
        <v>0.12619531214180171</v>
      </c>
      <c r="R129" s="235">
        <f t="shared" si="33"/>
        <v>0.12619531214180177</v>
      </c>
      <c r="S129" s="235">
        <f t="shared" si="33"/>
        <v>0.12619531214180177</v>
      </c>
      <c r="T129" s="235">
        <f t="shared" si="33"/>
        <v>0.12664195821262733</v>
      </c>
      <c r="U129" s="235">
        <f t="shared" si="33"/>
        <v>0.12664196735297395</v>
      </c>
      <c r="V129" s="235">
        <f t="shared" si="33"/>
        <v>0.12664196738665512</v>
      </c>
      <c r="W129" s="235">
        <f t="shared" si="33"/>
        <v>0.12664196737969075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5.5722293842471321E-2</v>
      </c>
      <c r="M130" s="235">
        <f t="shared" si="34"/>
        <v>5.5722293842471314E-2</v>
      </c>
      <c r="N130" s="235">
        <f t="shared" si="34"/>
        <v>5.5722293842471314E-2</v>
      </c>
      <c r="O130" s="235">
        <f t="shared" si="34"/>
        <v>5.5722293842471314E-2</v>
      </c>
      <c r="P130" s="235">
        <f t="shared" si="34"/>
        <v>5.5722293842471321E-2</v>
      </c>
      <c r="Q130" s="235">
        <f t="shared" si="34"/>
        <v>5.5722293842471321E-2</v>
      </c>
      <c r="R130" s="235">
        <f t="shared" si="34"/>
        <v>5.5722293842471363E-2</v>
      </c>
      <c r="S130" s="235">
        <f t="shared" si="34"/>
        <v>5.572229384247137E-2</v>
      </c>
      <c r="T130" s="235">
        <f t="shared" si="34"/>
        <v>5.5919513082867231E-2</v>
      </c>
      <c r="U130" s="235">
        <f t="shared" si="34"/>
        <v>5.5919517118841883E-2</v>
      </c>
      <c r="V130" s="235">
        <f t="shared" si="34"/>
        <v>5.5919517133714021E-2</v>
      </c>
      <c r="W130" s="235">
        <f t="shared" si="34"/>
        <v>5.5919517130638835E-2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</v>
      </c>
      <c r="C131" s="302">
        <f t="shared" si="35"/>
        <v>0</v>
      </c>
      <c r="D131" s="302">
        <f t="shared" si="35"/>
        <v>0</v>
      </c>
      <c r="E131" s="302">
        <f t="shared" si="35"/>
        <v>0</v>
      </c>
      <c r="F131" s="302">
        <f t="shared" si="35"/>
        <v>0</v>
      </c>
      <c r="G131" s="302">
        <f t="shared" si="35"/>
        <v>0</v>
      </c>
      <c r="H131" s="302">
        <f t="shared" si="35"/>
        <v>0</v>
      </c>
      <c r="I131" s="302">
        <f t="shared" si="35"/>
        <v>0</v>
      </c>
      <c r="J131" s="302">
        <f t="shared" si="35"/>
        <v>0</v>
      </c>
      <c r="K131" s="302">
        <f t="shared" si="35"/>
        <v>0</v>
      </c>
      <c r="L131" s="302">
        <f t="shared" si="35"/>
        <v>0.19392353724557779</v>
      </c>
      <c r="M131" s="302">
        <f t="shared" si="35"/>
        <v>0.19392353724557779</v>
      </c>
      <c r="N131" s="302">
        <f t="shared" si="35"/>
        <v>0.19392353724557779</v>
      </c>
      <c r="O131" s="302">
        <f t="shared" si="35"/>
        <v>0.19392353724557779</v>
      </c>
      <c r="P131" s="302">
        <f t="shared" si="35"/>
        <v>0.19392353724557782</v>
      </c>
      <c r="Q131" s="302">
        <f t="shared" si="35"/>
        <v>0.19392353724557782</v>
      </c>
      <c r="R131" s="302">
        <f t="shared" si="35"/>
        <v>0.19392353724557776</v>
      </c>
      <c r="S131" s="302">
        <f t="shared" si="35"/>
        <v>0.19392353724557779</v>
      </c>
      <c r="T131" s="302">
        <f t="shared" si="35"/>
        <v>0.19413179414040993</v>
      </c>
      <c r="U131" s="302">
        <f t="shared" si="35"/>
        <v>0.19460373977366963</v>
      </c>
      <c r="V131" s="302">
        <f t="shared" si="35"/>
        <v>0.19415294532901525</v>
      </c>
      <c r="W131" s="302">
        <f t="shared" si="35"/>
        <v>0.19424853104758635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0.57099236575950763</v>
      </c>
      <c r="M132" s="237">
        <f t="shared" si="36"/>
        <v>0.57099236575950763</v>
      </c>
      <c r="N132" s="237">
        <f t="shared" si="36"/>
        <v>0.57099236575950763</v>
      </c>
      <c r="O132" s="237">
        <f t="shared" si="36"/>
        <v>0.57099236575950763</v>
      </c>
      <c r="P132" s="237">
        <f t="shared" si="36"/>
        <v>0.57099236575950751</v>
      </c>
      <c r="Q132" s="237">
        <f t="shared" si="36"/>
        <v>0.57099236575950751</v>
      </c>
      <c r="R132" s="237">
        <f t="shared" si="36"/>
        <v>0.57099236575950774</v>
      </c>
      <c r="S132" s="237">
        <f t="shared" si="36"/>
        <v>0.57099236575950774</v>
      </c>
      <c r="T132" s="237">
        <f t="shared" si="36"/>
        <v>0.56995207012683125</v>
      </c>
      <c r="U132" s="237">
        <f t="shared" si="36"/>
        <v>0.56948010746639255</v>
      </c>
      <c r="V132" s="237">
        <f t="shared" si="36"/>
        <v>0.56993090184830386</v>
      </c>
      <c r="W132" s="237">
        <f t="shared" si="36"/>
        <v>0.56983531614270622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0</v>
      </c>
      <c r="K136" s="322">
        <f t="shared" si="37"/>
        <v>0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0</v>
      </c>
      <c r="W136" s="322">
        <f t="shared" si="37"/>
        <v>0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0</v>
      </c>
      <c r="K137" s="275">
        <f>IF(K$6=0,0,K$6/PPA!K$10*1000)</f>
        <v>0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0</v>
      </c>
      <c r="W137" s="275">
        <f>IF(W$6=0,0,W$6/PPA!W$10*1000)</f>
        <v>0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0</v>
      </c>
      <c r="K138" s="276">
        <f>IF(K$7=0,0,K$7/PPA!K$10*1000)</f>
        <v>0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0</v>
      </c>
      <c r="W138" s="276">
        <f>IF(W$7=0,0,W$7/PPA!W$10*1000)</f>
        <v>0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0</v>
      </c>
      <c r="K139" s="276">
        <f>IF(K$8=0,0,K$8/PPA!K$10*1000)</f>
        <v>0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0</v>
      </c>
      <c r="W139" s="276">
        <f>IF(W$8=0,0,W$8/PPA!W$10*1000)</f>
        <v>0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0</v>
      </c>
      <c r="K140" s="276">
        <f>IF(K$9=0,0,K$9/PPA!K$10*1000)</f>
        <v>0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0</v>
      </c>
      <c r="W140" s="276">
        <f>IF(W$9=0,0,W$9/PPA!W$10*1000)</f>
        <v>0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0</v>
      </c>
      <c r="K141" s="277">
        <f>IF(K$10=0,0,K$10/PPA!K$10*1000)</f>
        <v>0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0</v>
      </c>
      <c r="W141" s="277">
        <f>IF(W$10=0,0,W$10/PPA!W$10*1000)</f>
        <v>0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0</v>
      </c>
      <c r="K142" s="278">
        <f>IF(K$16=0,0,K$16/PPA!K$10*1000)</f>
        <v>0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0</v>
      </c>
      <c r="W142" s="278">
        <f>IF(W$16=0,0,W$16/PPA!W$10*1000)</f>
        <v>0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0</v>
      </c>
      <c r="K143" s="278">
        <f>IF(K$17=0,0,K$17/PPA!K$10*1000)</f>
        <v>0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0</v>
      </c>
      <c r="W143" s="278">
        <f>IF(W$17=0,0,W$17/PPA!W$10*1000)</f>
        <v>0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0</v>
      </c>
      <c r="K144" s="279">
        <f>IF(K$30=0,0,K$30/PPA!K$10*1000)</f>
        <v>0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0</v>
      </c>
      <c r="W144" s="279">
        <f>IF(W$30=0,0,W$30/PPA!W$10*1000)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0</v>
      </c>
      <c r="C146" s="322">
        <f t="shared" si="38"/>
        <v>0</v>
      </c>
      <c r="D146" s="322">
        <f t="shared" si="38"/>
        <v>0</v>
      </c>
      <c r="E146" s="322">
        <f t="shared" si="38"/>
        <v>0</v>
      </c>
      <c r="F146" s="322">
        <f t="shared" si="38"/>
        <v>0</v>
      </c>
      <c r="G146" s="322">
        <f t="shared" si="38"/>
        <v>0</v>
      </c>
      <c r="H146" s="322">
        <f t="shared" si="38"/>
        <v>0</v>
      </c>
      <c r="I146" s="322">
        <f t="shared" si="38"/>
        <v>0</v>
      </c>
      <c r="J146" s="322">
        <f t="shared" si="38"/>
        <v>0</v>
      </c>
      <c r="K146" s="322">
        <f t="shared" si="38"/>
        <v>0</v>
      </c>
      <c r="L146" s="322">
        <f t="shared" si="38"/>
        <v>0</v>
      </c>
      <c r="M146" s="322">
        <f t="shared" si="38"/>
        <v>0</v>
      </c>
      <c r="N146" s="322">
        <f t="shared" si="38"/>
        <v>0</v>
      </c>
      <c r="O146" s="322">
        <f t="shared" si="38"/>
        <v>0</v>
      </c>
      <c r="P146" s="322">
        <f t="shared" si="38"/>
        <v>0</v>
      </c>
      <c r="Q146" s="322">
        <f t="shared" si="38"/>
        <v>0</v>
      </c>
      <c r="R146" s="322">
        <f t="shared" si="38"/>
        <v>0</v>
      </c>
      <c r="S146" s="322">
        <f t="shared" si="38"/>
        <v>0</v>
      </c>
      <c r="T146" s="322">
        <f t="shared" si="38"/>
        <v>0</v>
      </c>
      <c r="U146" s="322">
        <f t="shared" si="38"/>
        <v>0</v>
      </c>
      <c r="V146" s="322">
        <f t="shared" si="38"/>
        <v>0</v>
      </c>
      <c r="W146" s="322">
        <f t="shared" si="38"/>
        <v>0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0</v>
      </c>
      <c r="C147" s="275">
        <f>IF(C$33=0,0,C$33/PPA!C$11*1000)</f>
        <v>0</v>
      </c>
      <c r="D147" s="275">
        <f>IF(D$33=0,0,D$33/PPA!D$11*1000)</f>
        <v>0</v>
      </c>
      <c r="E147" s="275">
        <f>IF(E$33=0,0,E$33/PPA!E$11*1000)</f>
        <v>0</v>
      </c>
      <c r="F147" s="275">
        <f>IF(F$33=0,0,F$33/PPA!F$11*1000)</f>
        <v>0</v>
      </c>
      <c r="G147" s="275">
        <f>IF(G$33=0,0,G$33/PPA!G$11*1000)</f>
        <v>0</v>
      </c>
      <c r="H147" s="275">
        <f>IF(H$33=0,0,H$33/PPA!H$11*1000)</f>
        <v>0</v>
      </c>
      <c r="I147" s="275">
        <f>IF(I$33=0,0,I$33/PPA!I$11*1000)</f>
        <v>0</v>
      </c>
      <c r="J147" s="275">
        <f>IF(J$33=0,0,J$33/PPA!J$11*1000)</f>
        <v>0</v>
      </c>
      <c r="K147" s="275">
        <f>IF(K$33=0,0,K$33/PPA!K$11*1000)</f>
        <v>0</v>
      </c>
      <c r="L147" s="275">
        <f>IF(L$33=0,0,L$33/PPA!L$11*1000)</f>
        <v>0</v>
      </c>
      <c r="M147" s="275">
        <f>IF(M$33=0,0,M$33/PPA!M$11*1000)</f>
        <v>0</v>
      </c>
      <c r="N147" s="275">
        <f>IF(N$33=0,0,N$33/PPA!N$11*1000)</f>
        <v>0</v>
      </c>
      <c r="O147" s="275">
        <f>IF(O$33=0,0,O$33/PPA!O$11*1000)</f>
        <v>0</v>
      </c>
      <c r="P147" s="275">
        <f>IF(P$33=0,0,P$33/PPA!P$11*1000)</f>
        <v>0</v>
      </c>
      <c r="Q147" s="275">
        <f>IF(Q$33=0,0,Q$33/PPA!Q$11*1000)</f>
        <v>0</v>
      </c>
      <c r="R147" s="275">
        <f>IF(R$33=0,0,R$33/PPA!R$11*1000)</f>
        <v>0</v>
      </c>
      <c r="S147" s="275">
        <f>IF(S$33=0,0,S$33/PPA!S$11*1000)</f>
        <v>0</v>
      </c>
      <c r="T147" s="275">
        <f>IF(T$33=0,0,T$33/PPA!T$11*1000)</f>
        <v>0</v>
      </c>
      <c r="U147" s="275">
        <f>IF(U$33=0,0,U$33/PPA!U$11*1000)</f>
        <v>0</v>
      </c>
      <c r="V147" s="275">
        <f>IF(V$33=0,0,V$33/PPA!V$11*1000)</f>
        <v>0</v>
      </c>
      <c r="W147" s="275">
        <f>IF(W$33=0,0,W$33/PPA!W$11*1000)</f>
        <v>0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0</v>
      </c>
      <c r="C148" s="276">
        <f>IF(C$34=0,0,C$34/PPA!C$11*1000)</f>
        <v>0</v>
      </c>
      <c r="D148" s="276">
        <f>IF(D$34=0,0,D$34/PPA!D$11*1000)</f>
        <v>0</v>
      </c>
      <c r="E148" s="276">
        <f>IF(E$34=0,0,E$34/PPA!E$11*1000)</f>
        <v>0</v>
      </c>
      <c r="F148" s="276">
        <f>IF(F$34=0,0,F$34/PPA!F$11*1000)</f>
        <v>0</v>
      </c>
      <c r="G148" s="276">
        <f>IF(G$34=0,0,G$34/PPA!G$11*1000)</f>
        <v>0</v>
      </c>
      <c r="H148" s="276">
        <f>IF(H$34=0,0,H$34/PPA!H$11*1000)</f>
        <v>0</v>
      </c>
      <c r="I148" s="276">
        <f>IF(I$34=0,0,I$34/PPA!I$11*1000)</f>
        <v>0</v>
      </c>
      <c r="J148" s="276">
        <f>IF(J$34=0,0,J$34/PPA!J$11*1000)</f>
        <v>0</v>
      </c>
      <c r="K148" s="276">
        <f>IF(K$34=0,0,K$34/PPA!K$11*1000)</f>
        <v>0</v>
      </c>
      <c r="L148" s="276">
        <f>IF(L$34=0,0,L$34/PPA!L$11*1000)</f>
        <v>0</v>
      </c>
      <c r="M148" s="276">
        <f>IF(M$34=0,0,M$34/PPA!M$11*1000)</f>
        <v>0</v>
      </c>
      <c r="N148" s="276">
        <f>IF(N$34=0,0,N$34/PPA!N$11*1000)</f>
        <v>0</v>
      </c>
      <c r="O148" s="276">
        <f>IF(O$34=0,0,O$34/PPA!O$11*1000)</f>
        <v>0</v>
      </c>
      <c r="P148" s="276">
        <f>IF(P$34=0,0,P$34/PPA!P$11*1000)</f>
        <v>0</v>
      </c>
      <c r="Q148" s="276">
        <f>IF(Q$34=0,0,Q$34/PPA!Q$11*1000)</f>
        <v>0</v>
      </c>
      <c r="R148" s="276">
        <f>IF(R$34=0,0,R$34/PPA!R$11*1000)</f>
        <v>0</v>
      </c>
      <c r="S148" s="276">
        <f>IF(S$34=0,0,S$34/PPA!S$11*1000)</f>
        <v>0</v>
      </c>
      <c r="T148" s="276">
        <f>IF(T$34=0,0,T$34/PPA!T$11*1000)</f>
        <v>0</v>
      </c>
      <c r="U148" s="276">
        <f>IF(U$34=0,0,U$34/PPA!U$11*1000)</f>
        <v>0</v>
      </c>
      <c r="V148" s="276">
        <f>IF(V$34=0,0,V$34/PPA!V$11*1000)</f>
        <v>0</v>
      </c>
      <c r="W148" s="276">
        <f>IF(W$34=0,0,W$34/PPA!W$11*1000)</f>
        <v>0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0</v>
      </c>
      <c r="C149" s="276">
        <f>IF(C$35=0,0,C$35/PPA!C$11*1000)</f>
        <v>0</v>
      </c>
      <c r="D149" s="276">
        <f>IF(D$35=0,0,D$35/PPA!D$11*1000)</f>
        <v>0</v>
      </c>
      <c r="E149" s="276">
        <f>IF(E$35=0,0,E$35/PPA!E$11*1000)</f>
        <v>0</v>
      </c>
      <c r="F149" s="276">
        <f>IF(F$35=0,0,F$35/PPA!F$11*1000)</f>
        <v>0</v>
      </c>
      <c r="G149" s="276">
        <f>IF(G$35=0,0,G$35/PPA!G$11*1000)</f>
        <v>0</v>
      </c>
      <c r="H149" s="276">
        <f>IF(H$35=0,0,H$35/PPA!H$11*1000)</f>
        <v>0</v>
      </c>
      <c r="I149" s="276">
        <f>IF(I$35=0,0,I$35/PPA!I$11*1000)</f>
        <v>0</v>
      </c>
      <c r="J149" s="276">
        <f>IF(J$35=0,0,J$35/PPA!J$11*1000)</f>
        <v>0</v>
      </c>
      <c r="K149" s="276">
        <f>IF(K$35=0,0,K$35/PPA!K$11*1000)</f>
        <v>0</v>
      </c>
      <c r="L149" s="276">
        <f>IF(L$35=0,0,L$35/PPA!L$11*1000)</f>
        <v>0</v>
      </c>
      <c r="M149" s="276">
        <f>IF(M$35=0,0,M$35/PPA!M$11*1000)</f>
        <v>0</v>
      </c>
      <c r="N149" s="276">
        <f>IF(N$35=0,0,N$35/PPA!N$11*1000)</f>
        <v>0</v>
      </c>
      <c r="O149" s="276">
        <f>IF(O$35=0,0,O$35/PPA!O$11*1000)</f>
        <v>0</v>
      </c>
      <c r="P149" s="276">
        <f>IF(P$35=0,0,P$35/PPA!P$11*1000)</f>
        <v>0</v>
      </c>
      <c r="Q149" s="276">
        <f>IF(Q$35=0,0,Q$35/PPA!Q$11*1000)</f>
        <v>0</v>
      </c>
      <c r="R149" s="276">
        <f>IF(R$35=0,0,R$35/PPA!R$11*1000)</f>
        <v>0</v>
      </c>
      <c r="S149" s="276">
        <f>IF(S$35=0,0,S$35/PPA!S$11*1000)</f>
        <v>0</v>
      </c>
      <c r="T149" s="276">
        <f>IF(T$35=0,0,T$35/PPA!T$11*1000)</f>
        <v>0</v>
      </c>
      <c r="U149" s="276">
        <f>IF(U$35=0,0,U$35/PPA!U$11*1000)</f>
        <v>0</v>
      </c>
      <c r="V149" s="276">
        <f>IF(V$35=0,0,V$35/PPA!V$11*1000)</f>
        <v>0</v>
      </c>
      <c r="W149" s="276">
        <f>IF(W$35=0,0,W$35/PPA!W$11*1000)</f>
        <v>0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0</v>
      </c>
      <c r="C150" s="276">
        <f>IF(C$36=0,0,C$36/PPA!C$11*1000)</f>
        <v>0</v>
      </c>
      <c r="D150" s="276">
        <f>IF(D$36=0,0,D$36/PPA!D$11*1000)</f>
        <v>0</v>
      </c>
      <c r="E150" s="276">
        <f>IF(E$36=0,0,E$36/PPA!E$11*1000)</f>
        <v>0</v>
      </c>
      <c r="F150" s="276">
        <f>IF(F$36=0,0,F$36/PPA!F$11*1000)</f>
        <v>0</v>
      </c>
      <c r="G150" s="276">
        <f>IF(G$36=0,0,G$36/PPA!G$11*1000)</f>
        <v>0</v>
      </c>
      <c r="H150" s="276">
        <f>IF(H$36=0,0,H$36/PPA!H$11*1000)</f>
        <v>0</v>
      </c>
      <c r="I150" s="276">
        <f>IF(I$36=0,0,I$36/PPA!I$11*1000)</f>
        <v>0</v>
      </c>
      <c r="J150" s="276">
        <f>IF(J$36=0,0,J$36/PPA!J$11*1000)</f>
        <v>0</v>
      </c>
      <c r="K150" s="276">
        <f>IF(K$36=0,0,K$36/PPA!K$11*1000)</f>
        <v>0</v>
      </c>
      <c r="L150" s="276">
        <f>IF(L$36=0,0,L$36/PPA!L$11*1000)</f>
        <v>0</v>
      </c>
      <c r="M150" s="276">
        <f>IF(M$36=0,0,M$36/PPA!M$11*1000)</f>
        <v>0</v>
      </c>
      <c r="N150" s="276">
        <f>IF(N$36=0,0,N$36/PPA!N$11*1000)</f>
        <v>0</v>
      </c>
      <c r="O150" s="276">
        <f>IF(O$36=0,0,O$36/PPA!O$11*1000)</f>
        <v>0</v>
      </c>
      <c r="P150" s="276">
        <f>IF(P$36=0,0,P$36/PPA!P$11*1000)</f>
        <v>0</v>
      </c>
      <c r="Q150" s="276">
        <f>IF(Q$36=0,0,Q$36/PPA!Q$11*1000)</f>
        <v>0</v>
      </c>
      <c r="R150" s="276">
        <f>IF(R$36=0,0,R$36/PPA!R$11*1000)</f>
        <v>0</v>
      </c>
      <c r="S150" s="276">
        <f>IF(S$36=0,0,S$36/PPA!S$11*1000)</f>
        <v>0</v>
      </c>
      <c r="T150" s="276">
        <f>IF(T$36=0,0,T$36/PPA!T$11*1000)</f>
        <v>0</v>
      </c>
      <c r="U150" s="276">
        <f>IF(U$36=0,0,U$36/PPA!U$11*1000)</f>
        <v>0</v>
      </c>
      <c r="V150" s="276">
        <f>IF(V$36=0,0,V$36/PPA!V$11*1000)</f>
        <v>0</v>
      </c>
      <c r="W150" s="276">
        <f>IF(W$36=0,0,W$36/PPA!W$11*1000)</f>
        <v>0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0</v>
      </c>
      <c r="C151" s="277">
        <f>IF(C$37=0,0,C$37/PPA!C$11*1000)</f>
        <v>0</v>
      </c>
      <c r="D151" s="277">
        <f>IF(D$37=0,0,D$37/PPA!D$11*1000)</f>
        <v>0</v>
      </c>
      <c r="E151" s="277">
        <f>IF(E$37=0,0,E$37/PPA!E$11*1000)</f>
        <v>0</v>
      </c>
      <c r="F151" s="277">
        <f>IF(F$37=0,0,F$37/PPA!F$11*1000)</f>
        <v>0</v>
      </c>
      <c r="G151" s="277">
        <f>IF(G$37=0,0,G$37/PPA!G$11*1000)</f>
        <v>0</v>
      </c>
      <c r="H151" s="277">
        <f>IF(H$37=0,0,H$37/PPA!H$11*1000)</f>
        <v>0</v>
      </c>
      <c r="I151" s="277">
        <f>IF(I$37=0,0,I$37/PPA!I$11*1000)</f>
        <v>0</v>
      </c>
      <c r="J151" s="277">
        <f>IF(J$37=0,0,J$37/PPA!J$11*1000)</f>
        <v>0</v>
      </c>
      <c r="K151" s="277">
        <f>IF(K$37=0,0,K$37/PPA!K$11*1000)</f>
        <v>0</v>
      </c>
      <c r="L151" s="277">
        <f>IF(L$37=0,0,L$37/PPA!L$11*1000)</f>
        <v>0</v>
      </c>
      <c r="M151" s="277">
        <f>IF(M$37=0,0,M$37/PPA!M$11*1000)</f>
        <v>0</v>
      </c>
      <c r="N151" s="277">
        <f>IF(N$37=0,0,N$37/PPA!N$11*1000)</f>
        <v>0</v>
      </c>
      <c r="O151" s="277">
        <f>IF(O$37=0,0,O$37/PPA!O$11*1000)</f>
        <v>0</v>
      </c>
      <c r="P151" s="277">
        <f>IF(P$37=0,0,P$37/PPA!P$11*1000)</f>
        <v>0</v>
      </c>
      <c r="Q151" s="277">
        <f>IF(Q$37=0,0,Q$37/PPA!Q$11*1000)</f>
        <v>0</v>
      </c>
      <c r="R151" s="277">
        <f>IF(R$37=0,0,R$37/PPA!R$11*1000)</f>
        <v>0</v>
      </c>
      <c r="S151" s="277">
        <f>IF(S$37=0,0,S$37/PPA!S$11*1000)</f>
        <v>0</v>
      </c>
      <c r="T151" s="277">
        <f>IF(T$37=0,0,T$37/PPA!T$11*1000)</f>
        <v>0</v>
      </c>
      <c r="U151" s="277">
        <f>IF(U$37=0,0,U$37/PPA!U$11*1000)</f>
        <v>0</v>
      </c>
      <c r="V151" s="277">
        <f>IF(V$37=0,0,V$37/PPA!V$11*1000)</f>
        <v>0</v>
      </c>
      <c r="W151" s="277">
        <f>IF(W$37=0,0,W$37/PPA!W$11*1000)</f>
        <v>0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0</v>
      </c>
      <c r="C152" s="278">
        <f>IF(C$43=0,0,C$43/PPA!C$11*1000)</f>
        <v>0</v>
      </c>
      <c r="D152" s="278">
        <f>IF(D$43=0,0,D$43/PPA!D$11*1000)</f>
        <v>0</v>
      </c>
      <c r="E152" s="278">
        <f>IF(E$43=0,0,E$43/PPA!E$11*1000)</f>
        <v>0</v>
      </c>
      <c r="F152" s="278">
        <f>IF(F$43=0,0,F$43/PPA!F$11*1000)</f>
        <v>0</v>
      </c>
      <c r="G152" s="278">
        <f>IF(G$43=0,0,G$43/PPA!G$11*1000)</f>
        <v>0</v>
      </c>
      <c r="H152" s="278">
        <f>IF(H$43=0,0,H$43/PPA!H$11*1000)</f>
        <v>0</v>
      </c>
      <c r="I152" s="278">
        <f>IF(I$43=0,0,I$43/PPA!I$11*1000)</f>
        <v>0</v>
      </c>
      <c r="J152" s="278">
        <f>IF(J$43=0,0,J$43/PPA!J$11*1000)</f>
        <v>0</v>
      </c>
      <c r="K152" s="278">
        <f>IF(K$43=0,0,K$43/PPA!K$11*1000)</f>
        <v>0</v>
      </c>
      <c r="L152" s="278">
        <f>IF(L$43=0,0,L$43/PPA!L$11*1000)</f>
        <v>0</v>
      </c>
      <c r="M152" s="278">
        <f>IF(M$43=0,0,M$43/PPA!M$11*1000)</f>
        <v>0</v>
      </c>
      <c r="N152" s="278">
        <f>IF(N$43=0,0,N$43/PPA!N$11*1000)</f>
        <v>0</v>
      </c>
      <c r="O152" s="278">
        <f>IF(O$43=0,0,O$43/PPA!O$11*1000)</f>
        <v>0</v>
      </c>
      <c r="P152" s="278">
        <f>IF(P$43=0,0,P$43/PPA!P$11*1000)</f>
        <v>0</v>
      </c>
      <c r="Q152" s="278">
        <f>IF(Q$43=0,0,Q$43/PPA!Q$11*1000)</f>
        <v>0</v>
      </c>
      <c r="R152" s="278">
        <f>IF(R$43=0,0,R$43/PPA!R$11*1000)</f>
        <v>0</v>
      </c>
      <c r="S152" s="278">
        <f>IF(S$43=0,0,S$43/PPA!S$11*1000)</f>
        <v>0</v>
      </c>
      <c r="T152" s="278">
        <f>IF(T$43=0,0,T$43/PPA!T$11*1000)</f>
        <v>0</v>
      </c>
      <c r="U152" s="278">
        <f>IF(U$43=0,0,U$43/PPA!U$11*1000)</f>
        <v>0</v>
      </c>
      <c r="V152" s="278">
        <f>IF(V$43=0,0,V$43/PPA!V$11*1000)</f>
        <v>0</v>
      </c>
      <c r="W152" s="278">
        <f>IF(W$43=0,0,W$43/PPA!W$11*1000)</f>
        <v>0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0</v>
      </c>
      <c r="C153" s="278">
        <f>IF(C$56=0,0,C$56/PPA!C$11*1000)</f>
        <v>0</v>
      </c>
      <c r="D153" s="278">
        <f>IF(D$56=0,0,D$56/PPA!D$11*1000)</f>
        <v>0</v>
      </c>
      <c r="E153" s="278">
        <f>IF(E$56=0,0,E$56/PPA!E$11*1000)</f>
        <v>0</v>
      </c>
      <c r="F153" s="278">
        <f>IF(F$56=0,0,F$56/PPA!F$11*1000)</f>
        <v>0</v>
      </c>
      <c r="G153" s="278">
        <f>IF(G$56=0,0,G$56/PPA!G$11*1000)</f>
        <v>0</v>
      </c>
      <c r="H153" s="278">
        <f>IF(H$56=0,0,H$56/PPA!H$11*1000)</f>
        <v>0</v>
      </c>
      <c r="I153" s="278">
        <f>IF(I$56=0,0,I$56/PPA!I$11*1000)</f>
        <v>0</v>
      </c>
      <c r="J153" s="278">
        <f>IF(J$56=0,0,J$56/PPA!J$11*1000)</f>
        <v>0</v>
      </c>
      <c r="K153" s="278">
        <f>IF(K$56=0,0,K$56/PPA!K$11*1000)</f>
        <v>0</v>
      </c>
      <c r="L153" s="278">
        <f>IF(L$56=0,0,L$56/PPA!L$11*1000)</f>
        <v>0</v>
      </c>
      <c r="M153" s="278">
        <f>IF(M$56=0,0,M$56/PPA!M$11*1000)</f>
        <v>0</v>
      </c>
      <c r="N153" s="278">
        <f>IF(N$56=0,0,N$56/PPA!N$11*1000)</f>
        <v>0</v>
      </c>
      <c r="O153" s="278">
        <f>IF(O$56=0,0,O$56/PPA!O$11*1000)</f>
        <v>0</v>
      </c>
      <c r="P153" s="278">
        <f>IF(P$56=0,0,P$56/PPA!P$11*1000)</f>
        <v>0</v>
      </c>
      <c r="Q153" s="278">
        <f>IF(Q$56=0,0,Q$56/PPA!Q$11*1000)</f>
        <v>0</v>
      </c>
      <c r="R153" s="278">
        <f>IF(R$56=0,0,R$56/PPA!R$11*1000)</f>
        <v>0</v>
      </c>
      <c r="S153" s="278">
        <f>IF(S$56=0,0,S$56/PPA!S$11*1000)</f>
        <v>0</v>
      </c>
      <c r="T153" s="278">
        <f>IF(T$56=0,0,T$56/PPA!T$11*1000)</f>
        <v>0</v>
      </c>
      <c r="U153" s="278">
        <f>IF(U$56=0,0,U$56/PPA!U$11*1000)</f>
        <v>0</v>
      </c>
      <c r="V153" s="278">
        <f>IF(V$56=0,0,V$56/PPA!V$11*1000)</f>
        <v>0</v>
      </c>
      <c r="W153" s="278">
        <f>IF(W$56=0,0,W$56/PPA!W$11*1000)</f>
        <v>0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0</v>
      </c>
      <c r="C154" s="279">
        <f>IF(C$69=0,0,C$69/PPA!C$11*1000)</f>
        <v>0</v>
      </c>
      <c r="D154" s="279">
        <f>IF(D$69=0,0,D$69/PPA!D$11*1000)</f>
        <v>0</v>
      </c>
      <c r="E154" s="279">
        <f>IF(E$69=0,0,E$69/PPA!E$11*1000)</f>
        <v>0</v>
      </c>
      <c r="F154" s="279">
        <f>IF(F$69=0,0,F$69/PPA!F$11*1000)</f>
        <v>0</v>
      </c>
      <c r="G154" s="279">
        <f>IF(G$69=0,0,G$69/PPA!G$11*1000)</f>
        <v>0</v>
      </c>
      <c r="H154" s="279">
        <f>IF(H$69=0,0,H$69/PPA!H$11*1000)</f>
        <v>0</v>
      </c>
      <c r="I154" s="279">
        <f>IF(I$69=0,0,I$69/PPA!I$11*1000)</f>
        <v>0</v>
      </c>
      <c r="J154" s="279">
        <f>IF(J$69=0,0,J$69/PPA!J$11*1000)</f>
        <v>0</v>
      </c>
      <c r="K154" s="279">
        <f>IF(K$69=0,0,K$69/PPA!K$11*1000)</f>
        <v>0</v>
      </c>
      <c r="L154" s="279">
        <f>IF(L$69=0,0,L$69/PPA!L$11*1000)</f>
        <v>0</v>
      </c>
      <c r="M154" s="279">
        <f>IF(M$69=0,0,M$69/PPA!M$11*1000)</f>
        <v>0</v>
      </c>
      <c r="N154" s="279">
        <f>IF(N$69=0,0,N$69/PPA!N$11*1000)</f>
        <v>0</v>
      </c>
      <c r="O154" s="279">
        <f>IF(O$69=0,0,O$69/PPA!O$11*1000)</f>
        <v>0</v>
      </c>
      <c r="P154" s="279">
        <f>IF(P$69=0,0,P$69/PPA!P$11*1000)</f>
        <v>0</v>
      </c>
      <c r="Q154" s="279">
        <f>IF(Q$69=0,0,Q$69/PPA!Q$11*1000)</f>
        <v>0</v>
      </c>
      <c r="R154" s="279">
        <f>IF(R$69=0,0,R$69/PPA!R$11*1000)</f>
        <v>0</v>
      </c>
      <c r="S154" s="279">
        <f>IF(S$69=0,0,S$69/PPA!S$11*1000)</f>
        <v>0</v>
      </c>
      <c r="T154" s="279">
        <f>IF(T$69=0,0,T$69/PPA!T$11*1000)</f>
        <v>0</v>
      </c>
      <c r="U154" s="279">
        <f>IF(U$69=0,0,U$69/PPA!U$11*1000)</f>
        <v>0</v>
      </c>
      <c r="V154" s="279">
        <f>IF(V$69=0,0,V$69/PPA!V$11*1000)</f>
        <v>0</v>
      </c>
      <c r="W154" s="279">
        <f>IF(W$69=0,0,W$69/PPA!W$11*1000)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0</v>
      </c>
      <c r="C156" s="322">
        <f t="shared" si="39"/>
        <v>0</v>
      </c>
      <c r="D156" s="322">
        <f t="shared" si="39"/>
        <v>0</v>
      </c>
      <c r="E156" s="322">
        <f t="shared" si="39"/>
        <v>0</v>
      </c>
      <c r="F156" s="322">
        <f t="shared" si="39"/>
        <v>0</v>
      </c>
      <c r="G156" s="322">
        <f t="shared" si="39"/>
        <v>0</v>
      </c>
      <c r="H156" s="322">
        <f t="shared" si="39"/>
        <v>0</v>
      </c>
      <c r="I156" s="322">
        <f t="shared" si="39"/>
        <v>0</v>
      </c>
      <c r="J156" s="322">
        <f t="shared" si="39"/>
        <v>0</v>
      </c>
      <c r="K156" s="322">
        <f t="shared" si="39"/>
        <v>0</v>
      </c>
      <c r="L156" s="322">
        <f t="shared" si="39"/>
        <v>125.28829078218054</v>
      </c>
      <c r="M156" s="322">
        <f t="shared" si="39"/>
        <v>131.02346309503849</v>
      </c>
      <c r="N156" s="322">
        <f t="shared" si="39"/>
        <v>147.74576936456776</v>
      </c>
      <c r="O156" s="322">
        <f t="shared" si="39"/>
        <v>148.63323397921306</v>
      </c>
      <c r="P156" s="322">
        <f t="shared" si="39"/>
        <v>149.41161061294679</v>
      </c>
      <c r="Q156" s="322">
        <f t="shared" si="39"/>
        <v>145.3978712211989</v>
      </c>
      <c r="R156" s="322">
        <f t="shared" si="39"/>
        <v>136.07751985123582</v>
      </c>
      <c r="S156" s="322">
        <f t="shared" si="39"/>
        <v>139.42215521893189</v>
      </c>
      <c r="T156" s="322">
        <f t="shared" si="39"/>
        <v>134.6421392263108</v>
      </c>
      <c r="U156" s="322">
        <f t="shared" si="39"/>
        <v>132.26950234470542</v>
      </c>
      <c r="V156" s="322">
        <f t="shared" si="39"/>
        <v>137.25663068451897</v>
      </c>
      <c r="W156" s="322">
        <f t="shared" si="39"/>
        <v>128.96651459763802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0</v>
      </c>
      <c r="C157" s="332">
        <f>IF(C$84=0,0,C$84/PPA!C$12*1000)</f>
        <v>0</v>
      </c>
      <c r="D157" s="332">
        <f>IF(D$84=0,0,D$84/PPA!D$12*1000)</f>
        <v>0</v>
      </c>
      <c r="E157" s="332">
        <f>IF(E$84=0,0,E$84/PPA!E$12*1000)</f>
        <v>0</v>
      </c>
      <c r="F157" s="332">
        <f>IF(F$84=0,0,F$84/PPA!F$12*1000)</f>
        <v>0</v>
      </c>
      <c r="G157" s="332">
        <f>IF(G$84=0,0,G$84/PPA!G$12*1000)</f>
        <v>0</v>
      </c>
      <c r="H157" s="332">
        <f>IF(H$84=0,0,H$84/PPA!H$12*1000)</f>
        <v>0</v>
      </c>
      <c r="I157" s="332">
        <f>IF(I$84=0,0,I$84/PPA!I$12*1000)</f>
        <v>0</v>
      </c>
      <c r="J157" s="332">
        <f>IF(J$84=0,0,J$84/PPA!J$12*1000)</f>
        <v>0</v>
      </c>
      <c r="K157" s="332">
        <f>IF(K$84=0,0,K$84/PPA!K$12*1000)</f>
        <v>0</v>
      </c>
      <c r="L157" s="332">
        <f>IF(L$84=0,0,L$84/PPA!L$12*1000)</f>
        <v>4.6227826065762052</v>
      </c>
      <c r="M157" s="332">
        <f>IF(M$84=0,0,M$84/PPA!M$12*1000)</f>
        <v>4.8343941997113555</v>
      </c>
      <c r="N157" s="332">
        <f>IF(N$84=0,0,N$84/PPA!N$12*1000)</f>
        <v>5.4513998758364783</v>
      </c>
      <c r="O157" s="332">
        <f>IF(O$84=0,0,O$84/PPA!O$12*1000)</f>
        <v>5.4841448032269122</v>
      </c>
      <c r="P157" s="332">
        <f>IF(P$84=0,0,P$84/PPA!P$12*1000)</f>
        <v>5.5128646935001804</v>
      </c>
      <c r="Q157" s="332">
        <f>IF(Q$84=0,0,Q$84/PPA!Q$12*1000)</f>
        <v>5.3647690930919989</v>
      </c>
      <c r="R157" s="332">
        <f>IF(R$84=0,0,R$84/PPA!R$12*1000)</f>
        <v>5.0208745604804008</v>
      </c>
      <c r="S157" s="332">
        <f>IF(S$84=0,0,S$84/PPA!S$12*1000)</f>
        <v>5.1442821200104873</v>
      </c>
      <c r="T157" s="332">
        <f>IF(T$84=0,0,T$84/PPA!T$12*1000)</f>
        <v>4.9854961392128629</v>
      </c>
      <c r="U157" s="332">
        <f>IF(U$84=0,0,U$84/PPA!U$12*1000)</f>
        <v>4.897643075626199</v>
      </c>
      <c r="V157" s="332">
        <f>IF(V$84=0,0,V$84/PPA!V$12*1000)</f>
        <v>5.0823052564505975</v>
      </c>
      <c r="W157" s="332">
        <f>IF(W$84=0,0,W$84/PPA!W$12*1000)</f>
        <v>4.7753408468562322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0</v>
      </c>
      <c r="C158" s="333">
        <f>IF(C$85=0,0,C$85/PPA!C$12*1000)</f>
        <v>0</v>
      </c>
      <c r="D158" s="333">
        <f>IF(D$85=0,0,D$85/PPA!D$12*1000)</f>
        <v>0</v>
      </c>
      <c r="E158" s="333">
        <f>IF(E$85=0,0,E$85/PPA!E$12*1000)</f>
        <v>0</v>
      </c>
      <c r="F158" s="333">
        <f>IF(F$85=0,0,F$85/PPA!F$12*1000)</f>
        <v>0</v>
      </c>
      <c r="G158" s="333">
        <f>IF(G$85=0,0,G$85/PPA!G$12*1000)</f>
        <v>0</v>
      </c>
      <c r="H158" s="333">
        <f>IF(H$85=0,0,H$85/PPA!H$12*1000)</f>
        <v>0</v>
      </c>
      <c r="I158" s="333">
        <f>IF(I$85=0,0,I$85/PPA!I$12*1000)</f>
        <v>0</v>
      </c>
      <c r="J158" s="333">
        <f>IF(J$85=0,0,J$85/PPA!J$12*1000)</f>
        <v>0</v>
      </c>
      <c r="K158" s="333">
        <f>IF(K$85=0,0,K$85/PPA!K$12*1000)</f>
        <v>0</v>
      </c>
      <c r="L158" s="333">
        <f>IF(L$85=0,0,L$85/PPA!L$12*1000)</f>
        <v>2.0383561790332152</v>
      </c>
      <c r="M158" s="333">
        <f>IF(M$85=0,0,M$85/PPA!M$12*1000)</f>
        <v>2.1316635731141078</v>
      </c>
      <c r="N158" s="333">
        <f>IF(N$85=0,0,N$85/PPA!N$12*1000)</f>
        <v>2.4037242429451058</v>
      </c>
      <c r="O158" s="333">
        <f>IF(O$85=0,0,O$85/PPA!O$12*1000)</f>
        <v>2.4181626950114725</v>
      </c>
      <c r="P158" s="333">
        <f>IF(P$85=0,0,P$85/PPA!P$12*1000)</f>
        <v>2.4308263590385009</v>
      </c>
      <c r="Q158" s="333">
        <f>IF(Q$85=0,0,Q$85/PPA!Q$12*1000)</f>
        <v>2.3655255201562615</v>
      </c>
      <c r="R158" s="333">
        <f>IF(R$85=0,0,R$85/PPA!R$12*1000)</f>
        <v>2.2138896754406994</v>
      </c>
      <c r="S158" s="333">
        <f>IF(S$85=0,0,S$85/PPA!S$12*1000)</f>
        <v>2.2683046421210964</v>
      </c>
      <c r="T158" s="333">
        <f>IF(T$85=0,0,T$85/PPA!T$12*1000)</f>
        <v>2.1982900183223792</v>
      </c>
      <c r="U158" s="333">
        <f>IF(U$85=0,0,U$85/PPA!U$12*1000)</f>
        <v>2.1595523466105124</v>
      </c>
      <c r="V158" s="333">
        <f>IF(V$85=0,0,V$85/PPA!V$12*1000)</f>
        <v>2.2409767460148231</v>
      </c>
      <c r="W158" s="333">
        <f>IF(W$85=0,0,W$85/PPA!W$12*1000)</f>
        <v>2.1056247612275958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0</v>
      </c>
      <c r="C159" s="333">
        <f>IF(C$86=0,0,C$86/PPA!C$12*1000)</f>
        <v>0</v>
      </c>
      <c r="D159" s="333">
        <f>IF(D$86=0,0,D$86/PPA!D$12*1000)</f>
        <v>0</v>
      </c>
      <c r="E159" s="333">
        <f>IF(E$86=0,0,E$86/PPA!E$12*1000)</f>
        <v>0</v>
      </c>
      <c r="F159" s="333">
        <f>IF(F$86=0,0,F$86/PPA!F$12*1000)</f>
        <v>0</v>
      </c>
      <c r="G159" s="333">
        <f>IF(G$86=0,0,G$86/PPA!G$12*1000)</f>
        <v>0</v>
      </c>
      <c r="H159" s="333">
        <f>IF(H$86=0,0,H$86/PPA!H$12*1000)</f>
        <v>0</v>
      </c>
      <c r="I159" s="333">
        <f>IF(I$86=0,0,I$86/PPA!I$12*1000)</f>
        <v>0</v>
      </c>
      <c r="J159" s="333">
        <f>IF(J$86=0,0,J$86/PPA!J$12*1000)</f>
        <v>0</v>
      </c>
      <c r="K159" s="333">
        <f>IF(K$86=0,0,K$86/PPA!K$12*1000)</f>
        <v>0</v>
      </c>
      <c r="L159" s="333">
        <f>IF(L$86=0,0,L$86/PPA!L$12*1000)</f>
        <v>15.810794962970093</v>
      </c>
      <c r="M159" s="333">
        <f>IF(M$86=0,0,M$86/PPA!M$12*1000)</f>
        <v>16.534546823178228</v>
      </c>
      <c r="N159" s="333">
        <f>IF(N$86=0,0,N$86/PPA!N$12*1000)</f>
        <v>18.644823482592287</v>
      </c>
      <c r="O159" s="333">
        <f>IF(O$86=0,0,O$86/PPA!O$12*1000)</f>
        <v>18.756817356652252</v>
      </c>
      <c r="P159" s="333">
        <f>IF(P$86=0,0,P$86/PPA!P$12*1000)</f>
        <v>18.855044838910153</v>
      </c>
      <c r="Q159" s="333">
        <f>IF(Q$86=0,0,Q$86/PPA!Q$12*1000)</f>
        <v>18.348529743512685</v>
      </c>
      <c r="R159" s="333">
        <f>IF(R$86=0,0,R$86/PPA!R$12*1000)</f>
        <v>17.172345093108937</v>
      </c>
      <c r="S159" s="333">
        <f>IF(S$86=0,0,S$86/PPA!S$12*1000)</f>
        <v>17.594422397335844</v>
      </c>
      <c r="T159" s="333">
        <f>IF(T$86=0,0,T$86/PPA!T$12*1000)</f>
        <v>17.051344169557201</v>
      </c>
      <c r="U159" s="333">
        <f>IF(U$86=0,0,U$86/PPA!U$12*1000)</f>
        <v>16.750869997732298</v>
      </c>
      <c r="V159" s="333">
        <f>IF(V$86=0,0,V$86/PPA!V$12*1000)</f>
        <v>17.382449746751021</v>
      </c>
      <c r="W159" s="333">
        <f>IF(W$86=0,0,W$86/PPA!W$12*1000)</f>
        <v>16.332573134746486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0</v>
      </c>
      <c r="C160" s="333">
        <f>IF(C$87=0,0,C$87/PPA!C$12*1000)</f>
        <v>0</v>
      </c>
      <c r="D160" s="333">
        <f>IF(D$87=0,0,D$87/PPA!D$12*1000)</f>
        <v>0</v>
      </c>
      <c r="E160" s="333">
        <f>IF(E$87=0,0,E$87/PPA!E$12*1000)</f>
        <v>0</v>
      </c>
      <c r="F160" s="333">
        <f>IF(F$87=0,0,F$87/PPA!F$12*1000)</f>
        <v>0</v>
      </c>
      <c r="G160" s="333">
        <f>IF(G$87=0,0,G$87/PPA!G$12*1000)</f>
        <v>0</v>
      </c>
      <c r="H160" s="333">
        <f>IF(H$87=0,0,H$87/PPA!H$12*1000)</f>
        <v>0</v>
      </c>
      <c r="I160" s="333">
        <f>IF(I$87=0,0,I$87/PPA!I$12*1000)</f>
        <v>0</v>
      </c>
      <c r="J160" s="333">
        <f>IF(J$87=0,0,J$87/PPA!J$12*1000)</f>
        <v>0</v>
      </c>
      <c r="K160" s="333">
        <f>IF(K$87=0,0,K$87/PPA!K$12*1000)</f>
        <v>0</v>
      </c>
      <c r="L160" s="333">
        <f>IF(L$87=0,0,L$87/PPA!L$12*1000)</f>
        <v>6.9813509539856557</v>
      </c>
      <c r="M160" s="333">
        <f>IF(M$87=0,0,M$87/PPA!M$12*1000)</f>
        <v>7.300927910839933</v>
      </c>
      <c r="N160" s="333">
        <f>IF(N$87=0,0,N$87/PPA!N$12*1000)</f>
        <v>8.2327331745144434</v>
      </c>
      <c r="O160" s="333">
        <f>IF(O$87=0,0,O$87/PPA!O$12*1000)</f>
        <v>8.2821847385465031</v>
      </c>
      <c r="P160" s="333">
        <f>IF(P$87=0,0,P$87/PPA!P$12*1000)</f>
        <v>8.3255576700515288</v>
      </c>
      <c r="Q160" s="333">
        <f>IF(Q$87=0,0,Q$87/PPA!Q$12*1000)</f>
        <v>8.101902904257452</v>
      </c>
      <c r="R160" s="333">
        <f>IF(R$87=0,0,R$87/PPA!R$12*1000)</f>
        <v>7.5825515465052939</v>
      </c>
      <c r="S160" s="333">
        <f>IF(S$87=0,0,S$87/PPA!S$12*1000)</f>
        <v>7.768922301259976</v>
      </c>
      <c r="T160" s="333">
        <f>IF(T$87=0,0,T$87/PPA!T$12*1000)</f>
        <v>7.5291228659709164</v>
      </c>
      <c r="U160" s="333">
        <f>IF(U$87=0,0,U$87/PPA!U$12*1000)</f>
        <v>7.396446700665452</v>
      </c>
      <c r="V160" s="333">
        <f>IF(V$87=0,0,V$87/PPA!V$12*1000)</f>
        <v>7.6753245112788164</v>
      </c>
      <c r="W160" s="333">
        <f>IF(W$87=0,0,W$87/PPA!W$12*1000)</f>
        <v>7.2117452223214027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0</v>
      </c>
      <c r="C161" s="334">
        <f>IF(C$88=0,0,C$88/PPA!C$12*1000)</f>
        <v>0</v>
      </c>
      <c r="D161" s="334">
        <f>IF(D$88=0,0,D$88/PPA!D$12*1000)</f>
        <v>0</v>
      </c>
      <c r="E161" s="334">
        <f>IF(E$88=0,0,E$88/PPA!E$12*1000)</f>
        <v>0</v>
      </c>
      <c r="F161" s="334">
        <f>IF(F$88=0,0,F$88/PPA!F$12*1000)</f>
        <v>0</v>
      </c>
      <c r="G161" s="334">
        <f>IF(G$88=0,0,G$88/PPA!G$12*1000)</f>
        <v>0</v>
      </c>
      <c r="H161" s="334">
        <f>IF(H$88=0,0,H$88/PPA!H$12*1000)</f>
        <v>0</v>
      </c>
      <c r="I161" s="334">
        <f>IF(I$88=0,0,I$88/PPA!I$12*1000)</f>
        <v>0</v>
      </c>
      <c r="J161" s="334">
        <f>IF(J$88=0,0,J$88/PPA!J$12*1000)</f>
        <v>0</v>
      </c>
      <c r="K161" s="334">
        <f>IF(K$88=0,0,K$88/PPA!K$12*1000)</f>
        <v>0</v>
      </c>
      <c r="L161" s="334">
        <f>IF(L$88=0,0,L$88/PPA!L$12*1000)</f>
        <v>24.296348523932974</v>
      </c>
      <c r="M161" s="334">
        <f>IF(M$88=0,0,M$88/PPA!M$12*1000)</f>
        <v>25.408533425555287</v>
      </c>
      <c r="N161" s="334">
        <f>IF(N$88=0,0,N$88/PPA!N$12*1000)</f>
        <v>28.651382208246307</v>
      </c>
      <c r="O161" s="334">
        <f>IF(O$88=0,0,O$88/PPA!O$12*1000)</f>
        <v>28.823482485498605</v>
      </c>
      <c r="P161" s="334">
        <f>IF(P$88=0,0,P$88/PPA!P$12*1000)</f>
        <v>28.974428035621557</v>
      </c>
      <c r="Q161" s="334">
        <f>IF(Q$88=0,0,Q$88/PPA!Q$12*1000)</f>
        <v>28.196069495191896</v>
      </c>
      <c r="R161" s="334">
        <f>IF(R$88=0,0,R$88/PPA!R$12*1000)</f>
        <v>26.388633989156979</v>
      </c>
      <c r="S161" s="334">
        <f>IF(S$88=0,0,S$88/PPA!S$12*1000)</f>
        <v>27.037237510457267</v>
      </c>
      <c r="T161" s="334">
        <f>IF(T$88=0,0,T$88/PPA!T$12*1000)</f>
        <v>26.138320054906576</v>
      </c>
      <c r="U161" s="334">
        <f>IF(U$88=0,0,U$88/PPA!U$12*1000)</f>
        <v>25.740139814281843</v>
      </c>
      <c r="V161" s="334">
        <f>IF(V$88=0,0,V$88/PPA!V$12*1000)</f>
        <v>26.64877911333625</v>
      </c>
      <c r="W161" s="334">
        <f>IF(W$88=0,0,W$88/PPA!W$12*1000)</f>
        <v>25.051556014918287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0</v>
      </c>
      <c r="C162" s="335">
        <f>IF(C$94=0,0,C$94/PPA!C$12*1000)</f>
        <v>0</v>
      </c>
      <c r="D162" s="335">
        <f>IF(D$94=0,0,D$94/PPA!D$12*1000)</f>
        <v>0</v>
      </c>
      <c r="E162" s="335">
        <f>IF(E$94=0,0,E$94/PPA!E$12*1000)</f>
        <v>0</v>
      </c>
      <c r="F162" s="335">
        <f>IF(F$94=0,0,F$94/PPA!F$12*1000)</f>
        <v>0</v>
      </c>
      <c r="G162" s="335">
        <f>IF(G$94=0,0,G$94/PPA!G$12*1000)</f>
        <v>0</v>
      </c>
      <c r="H162" s="335">
        <f>IF(H$94=0,0,H$94/PPA!H$12*1000)</f>
        <v>0</v>
      </c>
      <c r="I162" s="335">
        <f>IF(I$94=0,0,I$94/PPA!I$12*1000)</f>
        <v>0</v>
      </c>
      <c r="J162" s="335">
        <f>IF(J$94=0,0,J$94/PPA!J$12*1000)</f>
        <v>0</v>
      </c>
      <c r="K162" s="335">
        <f>IF(K$94=0,0,K$94/PPA!K$12*1000)</f>
        <v>0</v>
      </c>
      <c r="L162" s="335">
        <f>IF(L$94=0,0,L$94/PPA!L$12*1000)</f>
        <v>71.538657555682391</v>
      </c>
      <c r="M162" s="335">
        <f>IF(M$94=0,0,M$94/PPA!M$12*1000)</f>
        <v>74.813397162639589</v>
      </c>
      <c r="N162" s="335">
        <f>IF(N$94=0,0,N$94/PPA!N$12*1000)</f>
        <v>84.361706380433162</v>
      </c>
      <c r="O162" s="335">
        <f>IF(O$94=0,0,O$94/PPA!O$12*1000)</f>
        <v>84.868441900277318</v>
      </c>
      <c r="P162" s="335">
        <f>IF(P$94=0,0,P$94/PPA!P$12*1000)</f>
        <v>85.312889015824851</v>
      </c>
      <c r="Q162" s="335">
        <f>IF(Q$94=0,0,Q$94/PPA!Q$12*1000)</f>
        <v>83.021074464988587</v>
      </c>
      <c r="R162" s="335">
        <f>IF(R$94=0,0,R$94/PPA!R$12*1000)</f>
        <v>77.699224986543527</v>
      </c>
      <c r="S162" s="335">
        <f>IF(S$94=0,0,S$94/PPA!S$12*1000)</f>
        <v>79.608986247747225</v>
      </c>
      <c r="T162" s="335">
        <f>IF(T$94=0,0,T$94/PPA!T$12*1000)</f>
        <v>76.739565978340863</v>
      </c>
      <c r="U162" s="335">
        <f>IF(U$94=0,0,U$94/PPA!U$12*1000)</f>
        <v>75.324850409789121</v>
      </c>
      <c r="V162" s="335">
        <f>IF(V$94=0,0,V$94/PPA!V$12*1000)</f>
        <v>78.226795310687464</v>
      </c>
      <c r="W162" s="335">
        <f>IF(W$94=0,0,W$94/PPA!W$12*1000)</f>
        <v>73.489674617567999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MT: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1968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1969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1970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1971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1972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1973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1974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1982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1983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1989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1994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1995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2001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2006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2007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2013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0</v>
      </c>
      <c r="C83" s="225">
        <v>0</v>
      </c>
      <c r="D83" s="225">
        <v>0</v>
      </c>
      <c r="E83" s="225">
        <v>0</v>
      </c>
      <c r="F83" s="225">
        <v>0</v>
      </c>
      <c r="G83" s="225">
        <v>0</v>
      </c>
      <c r="H83" s="225">
        <v>0</v>
      </c>
      <c r="I83" s="225">
        <v>0</v>
      </c>
      <c r="J83" s="225">
        <v>0</v>
      </c>
      <c r="K83" s="225">
        <v>0</v>
      </c>
      <c r="L83" s="225">
        <v>1.313805333585546</v>
      </c>
      <c r="M83" s="225">
        <v>1.4451858669441009</v>
      </c>
      <c r="N83" s="225">
        <v>1.4451858669441009</v>
      </c>
      <c r="O83" s="225">
        <v>1.4451858669441009</v>
      </c>
      <c r="P83" s="225">
        <v>1.510876133623378</v>
      </c>
      <c r="Q83" s="225">
        <v>1.510876133623378</v>
      </c>
      <c r="R83" s="225">
        <v>1.576566400302656</v>
      </c>
      <c r="S83" s="225">
        <v>1.6535553928507689</v>
      </c>
      <c r="T83" s="225">
        <v>1.7007550530088591</v>
      </c>
      <c r="U83" s="225">
        <v>2.6504254785971408</v>
      </c>
      <c r="V83" s="225">
        <v>2.6986802829106149</v>
      </c>
      <c r="W83" s="225">
        <v>2.662031836996269</v>
      </c>
      <c r="DA83" s="89" t="s">
        <v>2015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3.4549451028814709E-2</v>
      </c>
      <c r="M84" s="261">
        <v>3.8004396131696178E-2</v>
      </c>
      <c r="N84" s="261">
        <v>3.8004396131696178E-2</v>
      </c>
      <c r="O84" s="261">
        <v>3.8004396131696178E-2</v>
      </c>
      <c r="P84" s="261">
        <v>3.9731868683136898E-2</v>
      </c>
      <c r="Q84" s="261">
        <v>3.9731868683136898E-2</v>
      </c>
      <c r="R84" s="261">
        <v>4.1459341234577653E-2</v>
      </c>
      <c r="S84" s="261">
        <v>4.3483939064866188E-2</v>
      </c>
      <c r="T84" s="261">
        <v>4.4906828222668033E-2</v>
      </c>
      <c r="U84" s="261">
        <v>7.000916776692076E-2</v>
      </c>
      <c r="V84" s="261">
        <v>7.1257350253982749E-2</v>
      </c>
      <c r="W84" s="261">
        <v>7.0295209597359187E-2</v>
      </c>
      <c r="DA84" s="67" t="s">
        <v>2016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4.1351370948519246E-3</v>
      </c>
      <c r="M85" s="226">
        <v>4.548650804337119E-3</v>
      </c>
      <c r="N85" s="226">
        <v>4.548650804337119E-3</v>
      </c>
      <c r="O85" s="226">
        <v>4.548650804337119E-3</v>
      </c>
      <c r="P85" s="226">
        <v>4.755407659079715E-3</v>
      </c>
      <c r="Q85" s="226">
        <v>4.755407659079715E-3</v>
      </c>
      <c r="R85" s="226">
        <v>4.9621645138223118E-3</v>
      </c>
      <c r="S85" s="226">
        <v>5.2044835475806347E-3</v>
      </c>
      <c r="T85" s="226">
        <v>5.3747855802636366E-3</v>
      </c>
      <c r="U85" s="226">
        <v>8.3792216082177687E-3</v>
      </c>
      <c r="V85" s="226">
        <v>8.5286134378908338E-3</v>
      </c>
      <c r="W85" s="226">
        <v>8.413457237106306E-3</v>
      </c>
      <c r="DA85" s="174" t="s">
        <v>2017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0.1646069557015423</v>
      </c>
      <c r="M86" s="226">
        <v>0.18106765127169649</v>
      </c>
      <c r="N86" s="226">
        <v>0.18106765127169649</v>
      </c>
      <c r="O86" s="226">
        <v>0.18106765127169649</v>
      </c>
      <c r="P86" s="226">
        <v>0.1892979990567735</v>
      </c>
      <c r="Q86" s="226">
        <v>0.1892979990567735</v>
      </c>
      <c r="R86" s="226">
        <v>0.1975283468418508</v>
      </c>
      <c r="S86" s="226">
        <v>0.2071743144459611</v>
      </c>
      <c r="T86" s="226">
        <v>0.21395350906677149</v>
      </c>
      <c r="U86" s="226">
        <v>0.33355076952453461</v>
      </c>
      <c r="V86" s="226">
        <v>0.33949759395262458</v>
      </c>
      <c r="W86" s="226">
        <v>0.33491358350593459</v>
      </c>
      <c r="DA86" s="174" t="s">
        <v>2018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5.6398541468380352E-2</v>
      </c>
      <c r="M87" s="226">
        <v>6.2038395615218393E-2</v>
      </c>
      <c r="N87" s="226">
        <v>6.2038395615218393E-2</v>
      </c>
      <c r="O87" s="226">
        <v>6.2038395615218393E-2</v>
      </c>
      <c r="P87" s="226">
        <v>6.4858322688637421E-2</v>
      </c>
      <c r="Q87" s="226">
        <v>6.4858322688637421E-2</v>
      </c>
      <c r="R87" s="226">
        <v>6.7678249762056455E-2</v>
      </c>
      <c r="S87" s="226">
        <v>7.0983204292103558E-2</v>
      </c>
      <c r="T87" s="226">
        <v>7.3305929278508319E-2</v>
      </c>
      <c r="U87" s="226">
        <v>0.1142830011445464</v>
      </c>
      <c r="V87" s="226">
        <v>0.116320534872592</v>
      </c>
      <c r="W87" s="226">
        <v>0.11474993597434199</v>
      </c>
      <c r="DA87" s="174" t="s">
        <v>2019</v>
      </c>
    </row>
    <row r="88" spans="1:105" ht="12" customHeight="1" x14ac:dyDescent="0.25">
      <c r="A88" s="56" t="s">
        <v>96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0.34763370951712458</v>
      </c>
      <c r="M88" s="262">
        <v>0.38239708046883703</v>
      </c>
      <c r="N88" s="262">
        <v>0.38239708046883703</v>
      </c>
      <c r="O88" s="262">
        <v>0.38239708046883703</v>
      </c>
      <c r="P88" s="262">
        <v>0.39977876594469308</v>
      </c>
      <c r="Q88" s="262">
        <v>0.39977876594469308</v>
      </c>
      <c r="R88" s="262">
        <v>0.41716045142054942</v>
      </c>
      <c r="S88" s="262">
        <v>0.43753178679825289</v>
      </c>
      <c r="T88" s="262">
        <v>0.44984622134195512</v>
      </c>
      <c r="U88" s="262">
        <v>0.70145391615972241</v>
      </c>
      <c r="V88" s="262">
        <v>0.71381449943039366</v>
      </c>
      <c r="W88" s="262">
        <v>0.70420615771991069</v>
      </c>
      <c r="DA88" s="68" t="s">
        <v>2020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2.334244707370117E-3</v>
      </c>
      <c r="U89" s="228">
        <v>7.7159768711405992E-3</v>
      </c>
      <c r="V89" s="228">
        <v>3.8904085112152838E-3</v>
      </c>
      <c r="W89" s="228">
        <v>4.6684902122832066E-3</v>
      </c>
      <c r="DA89" s="69" t="s">
        <v>2021</v>
      </c>
    </row>
    <row r="90" spans="1:105" ht="12" customHeight="1" x14ac:dyDescent="0.25">
      <c r="A90" s="37" t="s">
        <v>162</v>
      </c>
      <c r="B90" s="228">
        <v>0</v>
      </c>
      <c r="C90" s="228">
        <v>0</v>
      </c>
      <c r="D90" s="228">
        <v>0</v>
      </c>
      <c r="E90" s="228">
        <v>0</v>
      </c>
      <c r="F90" s="228">
        <v>0</v>
      </c>
      <c r="G90" s="228">
        <v>0</v>
      </c>
      <c r="H90" s="228">
        <v>0</v>
      </c>
      <c r="I90" s="228">
        <v>0</v>
      </c>
      <c r="J90" s="228">
        <v>0</v>
      </c>
      <c r="K90" s="228">
        <v>0</v>
      </c>
      <c r="L90" s="228">
        <v>0</v>
      </c>
      <c r="M90" s="228">
        <v>0</v>
      </c>
      <c r="N90" s="228">
        <v>0</v>
      </c>
      <c r="O90" s="228">
        <v>0</v>
      </c>
      <c r="P90" s="228">
        <v>0</v>
      </c>
      <c r="Q90" s="228">
        <v>0</v>
      </c>
      <c r="R90" s="228">
        <v>0</v>
      </c>
      <c r="S90" s="228">
        <v>0</v>
      </c>
      <c r="T90" s="228">
        <v>0</v>
      </c>
      <c r="U90" s="228">
        <v>0</v>
      </c>
      <c r="V90" s="228">
        <v>0</v>
      </c>
      <c r="W90" s="228">
        <v>0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0.34763370951712458</v>
      </c>
      <c r="M93" s="228">
        <v>0.38239708046883703</v>
      </c>
      <c r="N93" s="228">
        <v>0.38239708046883703</v>
      </c>
      <c r="O93" s="228">
        <v>0.38239708046883703</v>
      </c>
      <c r="P93" s="228">
        <v>0.39977876594469308</v>
      </c>
      <c r="Q93" s="228">
        <v>0.39977876594469308</v>
      </c>
      <c r="R93" s="228">
        <v>0.41716045142054942</v>
      </c>
      <c r="S93" s="228">
        <v>0.43753178679825289</v>
      </c>
      <c r="T93" s="228">
        <v>0.44751197663458497</v>
      </c>
      <c r="U93" s="228">
        <v>0.69373793928858185</v>
      </c>
      <c r="V93" s="228">
        <v>0.70992409091917841</v>
      </c>
      <c r="W93" s="228">
        <v>0.69953766750762747</v>
      </c>
      <c r="DA93" s="69" t="s">
        <v>2025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0.70648153877483244</v>
      </c>
      <c r="M94" s="318">
        <v>0.77712969265231568</v>
      </c>
      <c r="N94" s="318">
        <v>0.77712969265231568</v>
      </c>
      <c r="O94" s="318">
        <v>0.77712969265231568</v>
      </c>
      <c r="P94" s="318">
        <v>0.8124537695910572</v>
      </c>
      <c r="Q94" s="318">
        <v>0.8124537695910572</v>
      </c>
      <c r="R94" s="318">
        <v>0.84777784652979893</v>
      </c>
      <c r="S94" s="318">
        <v>0.88917766470200421</v>
      </c>
      <c r="T94" s="318">
        <v>0.91336777951869275</v>
      </c>
      <c r="U94" s="318">
        <v>1.422749402393199</v>
      </c>
      <c r="V94" s="318">
        <v>1.449261690963132</v>
      </c>
      <c r="W94" s="318">
        <v>1.4294534929616161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</v>
      </c>
      <c r="C126" s="234">
        <f t="shared" si="30"/>
        <v>0</v>
      </c>
      <c r="D126" s="234">
        <f t="shared" si="30"/>
        <v>0</v>
      </c>
      <c r="E126" s="234">
        <f t="shared" si="30"/>
        <v>0</v>
      </c>
      <c r="F126" s="234">
        <f t="shared" si="30"/>
        <v>0</v>
      </c>
      <c r="G126" s="234">
        <f t="shared" si="30"/>
        <v>0</v>
      </c>
      <c r="H126" s="234">
        <f t="shared" si="30"/>
        <v>0</v>
      </c>
      <c r="I126" s="234">
        <f t="shared" si="30"/>
        <v>0</v>
      </c>
      <c r="J126" s="234">
        <f t="shared" si="30"/>
        <v>0</v>
      </c>
      <c r="K126" s="234">
        <f t="shared" si="30"/>
        <v>0</v>
      </c>
      <c r="L126" s="234">
        <f t="shared" si="30"/>
        <v>1.0000000000000004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0.99999999999999978</v>
      </c>
      <c r="Q126" s="234">
        <f t="shared" si="30"/>
        <v>0.99999999999999978</v>
      </c>
      <c r="R126" s="234">
        <f t="shared" si="30"/>
        <v>0.99999999999999967</v>
      </c>
      <c r="S126" s="234">
        <f t="shared" si="30"/>
        <v>0.99999999999999978</v>
      </c>
      <c r="T126" s="234">
        <f t="shared" si="30"/>
        <v>1</v>
      </c>
      <c r="U126" s="234">
        <f t="shared" si="30"/>
        <v>1</v>
      </c>
      <c r="V126" s="234">
        <f t="shared" si="30"/>
        <v>1.0000000000000004</v>
      </c>
      <c r="W126" s="234">
        <f t="shared" si="30"/>
        <v>0.99999999999999989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2.6297237608652994E-2</v>
      </c>
      <c r="M127" s="301">
        <f t="shared" si="31"/>
        <v>2.6297237608652983E-2</v>
      </c>
      <c r="N127" s="301">
        <f t="shared" si="31"/>
        <v>2.6297237608652983E-2</v>
      </c>
      <c r="O127" s="301">
        <f t="shared" si="31"/>
        <v>2.6297237608652983E-2</v>
      </c>
      <c r="P127" s="301">
        <f t="shared" si="31"/>
        <v>2.6297237608652976E-2</v>
      </c>
      <c r="Q127" s="301">
        <f t="shared" si="31"/>
        <v>2.6297237608652976E-2</v>
      </c>
      <c r="R127" s="301">
        <f t="shared" si="31"/>
        <v>2.629723760865298E-2</v>
      </c>
      <c r="S127" s="301">
        <f t="shared" si="31"/>
        <v>2.6297237608652976E-2</v>
      </c>
      <c r="T127" s="301">
        <f t="shared" si="31"/>
        <v>2.6404053977803536E-2</v>
      </c>
      <c r="U127" s="301">
        <f t="shared" si="31"/>
        <v>2.6414312846093045E-2</v>
      </c>
      <c r="V127" s="301">
        <f t="shared" si="31"/>
        <v>2.6404517313599433E-2</v>
      </c>
      <c r="W127" s="301">
        <f t="shared" si="31"/>
        <v>2.6406599883748012E-2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3.1474503787913516E-3</v>
      </c>
      <c r="M128" s="235">
        <f t="shared" si="32"/>
        <v>3.147450378791352E-3</v>
      </c>
      <c r="N128" s="235">
        <f t="shared" si="32"/>
        <v>3.147450378791352E-3</v>
      </c>
      <c r="O128" s="235">
        <f t="shared" si="32"/>
        <v>3.147450378791352E-3</v>
      </c>
      <c r="P128" s="235">
        <f t="shared" si="32"/>
        <v>3.1474503787913524E-3</v>
      </c>
      <c r="Q128" s="235">
        <f t="shared" si="32"/>
        <v>3.1474503787913524E-3</v>
      </c>
      <c r="R128" s="235">
        <f t="shared" si="32"/>
        <v>3.1474503787913511E-3</v>
      </c>
      <c r="S128" s="235">
        <f t="shared" si="32"/>
        <v>3.1474503787913516E-3</v>
      </c>
      <c r="T128" s="235">
        <f t="shared" si="32"/>
        <v>3.1602349619687651E-3</v>
      </c>
      <c r="U128" s="235">
        <f t="shared" si="32"/>
        <v>3.1614628201706149E-3</v>
      </c>
      <c r="V128" s="235">
        <f t="shared" si="32"/>
        <v>3.160290417467476E-3</v>
      </c>
      <c r="W128" s="235">
        <f t="shared" si="32"/>
        <v>3.1605396750625332E-3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0.12529021727466158</v>
      </c>
      <c r="M129" s="235">
        <f t="shared" si="33"/>
        <v>0.12529021727466153</v>
      </c>
      <c r="N129" s="235">
        <f t="shared" si="33"/>
        <v>0.12529021727466153</v>
      </c>
      <c r="O129" s="235">
        <f t="shared" si="33"/>
        <v>0.12529021727466153</v>
      </c>
      <c r="P129" s="235">
        <f t="shared" si="33"/>
        <v>0.12529021727466147</v>
      </c>
      <c r="Q129" s="235">
        <f t="shared" si="33"/>
        <v>0.12529021727466147</v>
      </c>
      <c r="R129" s="235">
        <f t="shared" si="33"/>
        <v>0.12529021727466155</v>
      </c>
      <c r="S129" s="235">
        <f t="shared" si="33"/>
        <v>0.1252902172746615</v>
      </c>
      <c r="T129" s="235">
        <f t="shared" si="33"/>
        <v>0.12579913179635105</v>
      </c>
      <c r="U129" s="235">
        <f t="shared" si="33"/>
        <v>0.12584800901517201</v>
      </c>
      <c r="V129" s="235">
        <f t="shared" si="33"/>
        <v>0.12580133930739856</v>
      </c>
      <c r="W129" s="235">
        <f t="shared" si="33"/>
        <v>0.12581126147756286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4.2927624075373011E-2</v>
      </c>
      <c r="M130" s="235">
        <f t="shared" si="34"/>
        <v>4.2927624075373004E-2</v>
      </c>
      <c r="N130" s="235">
        <f t="shared" si="34"/>
        <v>4.2927624075373004E-2</v>
      </c>
      <c r="O130" s="235">
        <f t="shared" si="34"/>
        <v>4.2927624075373004E-2</v>
      </c>
      <c r="P130" s="235">
        <f t="shared" si="34"/>
        <v>4.2927624075373018E-2</v>
      </c>
      <c r="Q130" s="235">
        <f t="shared" si="34"/>
        <v>4.2927624075373018E-2</v>
      </c>
      <c r="R130" s="235">
        <f t="shared" si="34"/>
        <v>4.2927624075373004E-2</v>
      </c>
      <c r="S130" s="235">
        <f t="shared" si="34"/>
        <v>4.2927624075373018E-2</v>
      </c>
      <c r="T130" s="235">
        <f t="shared" si="34"/>
        <v>4.3101991170815868E-2</v>
      </c>
      <c r="U130" s="235">
        <f t="shared" si="34"/>
        <v>4.311873775264035E-2</v>
      </c>
      <c r="V130" s="235">
        <f t="shared" si="34"/>
        <v>4.3102747520405237E-2</v>
      </c>
      <c r="W130" s="235">
        <f t="shared" si="34"/>
        <v>4.31061471089772E-2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</v>
      </c>
      <c r="C131" s="302">
        <f t="shared" si="35"/>
        <v>0</v>
      </c>
      <c r="D131" s="302">
        <f t="shared" si="35"/>
        <v>0</v>
      </c>
      <c r="E131" s="302">
        <f t="shared" si="35"/>
        <v>0</v>
      </c>
      <c r="F131" s="302">
        <f t="shared" si="35"/>
        <v>0</v>
      </c>
      <c r="G131" s="302">
        <f t="shared" si="35"/>
        <v>0</v>
      </c>
      <c r="H131" s="302">
        <f t="shared" si="35"/>
        <v>0</v>
      </c>
      <c r="I131" s="302">
        <f t="shared" si="35"/>
        <v>0</v>
      </c>
      <c r="J131" s="302">
        <f t="shared" si="35"/>
        <v>0</v>
      </c>
      <c r="K131" s="302">
        <f t="shared" si="35"/>
        <v>0</v>
      </c>
      <c r="L131" s="302">
        <f t="shared" si="35"/>
        <v>0.26460062280945906</v>
      </c>
      <c r="M131" s="302">
        <f t="shared" si="35"/>
        <v>0.26460062280945901</v>
      </c>
      <c r="N131" s="302">
        <f t="shared" si="35"/>
        <v>0.26460062280945901</v>
      </c>
      <c r="O131" s="302">
        <f t="shared" si="35"/>
        <v>0.26460062280945901</v>
      </c>
      <c r="P131" s="302">
        <f t="shared" si="35"/>
        <v>0.2646006228094589</v>
      </c>
      <c r="Q131" s="302">
        <f t="shared" si="35"/>
        <v>0.2646006228094589</v>
      </c>
      <c r="R131" s="302">
        <f t="shared" si="35"/>
        <v>0.26460062280945884</v>
      </c>
      <c r="S131" s="302">
        <f t="shared" si="35"/>
        <v>0.2646006228094589</v>
      </c>
      <c r="T131" s="302">
        <f t="shared" si="35"/>
        <v>0.26449794786504854</v>
      </c>
      <c r="U131" s="302">
        <f t="shared" si="35"/>
        <v>0.26465709819956873</v>
      </c>
      <c r="V131" s="302">
        <f t="shared" si="35"/>
        <v>0.26450502638294054</v>
      </c>
      <c r="W131" s="302">
        <f t="shared" si="35"/>
        <v>0.26453709077894011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0.53773684785306231</v>
      </c>
      <c r="M132" s="237">
        <f t="shared" si="36"/>
        <v>0.53773684785306208</v>
      </c>
      <c r="N132" s="237">
        <f t="shared" si="36"/>
        <v>0.53773684785306208</v>
      </c>
      <c r="O132" s="237">
        <f t="shared" si="36"/>
        <v>0.53773684785306208</v>
      </c>
      <c r="P132" s="237">
        <f t="shared" si="36"/>
        <v>0.53773684785306208</v>
      </c>
      <c r="Q132" s="237">
        <f t="shared" si="36"/>
        <v>0.53773684785306208</v>
      </c>
      <c r="R132" s="237">
        <f t="shared" si="36"/>
        <v>0.53773684785306197</v>
      </c>
      <c r="S132" s="237">
        <f t="shared" si="36"/>
        <v>0.53773684785306208</v>
      </c>
      <c r="T132" s="237">
        <f t="shared" si="36"/>
        <v>0.53703664022801234</v>
      </c>
      <c r="U132" s="237">
        <f t="shared" si="36"/>
        <v>0.53680037936635527</v>
      </c>
      <c r="V132" s="237">
        <f t="shared" si="36"/>
        <v>0.53702607905818911</v>
      </c>
      <c r="W132" s="237">
        <f t="shared" si="36"/>
        <v>0.53697836107570918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</v>
      </c>
      <c r="K136" s="324">
        <f>IF(K$5=0,0,K$5/PPA_fec!K$5)</f>
        <v>0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</v>
      </c>
      <c r="W136" s="324">
        <f>IF(W$5=0,0,W$5/PPA_fec!W$5)</f>
        <v>0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</v>
      </c>
      <c r="K137" s="307">
        <f>IF(K$6=0,0,K$6/PPA_fec!K$6)</f>
        <v>0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</v>
      </c>
      <c r="W137" s="307">
        <f>IF(W$6=0,0,W$6/PPA_fec!W$6)</f>
        <v>0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0</v>
      </c>
      <c r="K138" s="308">
        <f>IF(K$7=0,0,K$7/PPA_fec!K$7)</f>
        <v>0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</v>
      </c>
      <c r="W138" s="308">
        <f>IF(W$7=0,0,W$7/PPA_fec!W$7)</f>
        <v>0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</v>
      </c>
      <c r="K139" s="308">
        <f>IF(K$8=0,0,K$8/PPA_fec!K$8)</f>
        <v>0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</v>
      </c>
      <c r="W139" s="308">
        <f>IF(W$8=0,0,W$8/PPA_fec!W$8)</f>
        <v>0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</v>
      </c>
      <c r="K140" s="308">
        <f>IF(K$9=0,0,K$9/PPA_fec!K$9)</f>
        <v>0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</v>
      </c>
      <c r="W140" s="308">
        <f>IF(W$9=0,0,W$9/PPA_fec!W$9)</f>
        <v>0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</v>
      </c>
      <c r="K141" s="309">
        <f>IF(K$10=0,0,K$10/PPA_fec!K$10)</f>
        <v>0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0</v>
      </c>
      <c r="W141" s="309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</v>
      </c>
      <c r="K142" s="310">
        <f>IF(K$16=0,0,K$16/PPA_fec!K$16)</f>
        <v>0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</v>
      </c>
      <c r="W142" s="310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</v>
      </c>
      <c r="K143" s="310">
        <f>IF(K$17=0,0,K$17/PPA_fec!K$17)</f>
        <v>0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</v>
      </c>
      <c r="W143" s="310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</v>
      </c>
      <c r="K144" s="311">
        <f>IF(K$30=0,0,K$30/PPA_fec!K$30)</f>
        <v>0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</v>
      </c>
      <c r="W144" s="311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</v>
      </c>
      <c r="C146" s="324">
        <f>IF(C$32=0,0,C$32/PPA_fec!C$32)</f>
        <v>0</v>
      </c>
      <c r="D146" s="324">
        <f>IF(D$32=0,0,D$32/PPA_fec!D$32)</f>
        <v>0</v>
      </c>
      <c r="E146" s="324">
        <f>IF(E$32=0,0,E$32/PPA_fec!E$32)</f>
        <v>0</v>
      </c>
      <c r="F146" s="324">
        <f>IF(F$32=0,0,F$32/PPA_fec!F$32)</f>
        <v>0</v>
      </c>
      <c r="G146" s="324">
        <f>IF(G$32=0,0,G$32/PPA_fec!G$32)</f>
        <v>0</v>
      </c>
      <c r="H146" s="324">
        <f>IF(H$32=0,0,H$32/PPA_fec!H$32)</f>
        <v>0</v>
      </c>
      <c r="I146" s="324">
        <f>IF(I$32=0,0,I$32/PPA_fec!I$32)</f>
        <v>0</v>
      </c>
      <c r="J146" s="324">
        <f>IF(J$32=0,0,J$32/PPA_fec!J$32)</f>
        <v>0</v>
      </c>
      <c r="K146" s="324">
        <f>IF(K$32=0,0,K$32/PPA_fec!K$32)</f>
        <v>0</v>
      </c>
      <c r="L146" s="324">
        <f>IF(L$32=0,0,L$32/PPA_fec!L$32)</f>
        <v>0</v>
      </c>
      <c r="M146" s="324">
        <f>IF(M$32=0,0,M$32/PPA_fec!M$32)</f>
        <v>0</v>
      </c>
      <c r="N146" s="324">
        <f>IF(N$32=0,0,N$32/PPA_fec!N$32)</f>
        <v>0</v>
      </c>
      <c r="O146" s="324">
        <f>IF(O$32=0,0,O$32/PPA_fec!O$32)</f>
        <v>0</v>
      </c>
      <c r="P146" s="324">
        <f>IF(P$32=0,0,P$32/PPA_fec!P$32)</f>
        <v>0</v>
      </c>
      <c r="Q146" s="324">
        <f>IF(Q$32=0,0,Q$32/PPA_fec!Q$32)</f>
        <v>0</v>
      </c>
      <c r="R146" s="324">
        <f>IF(R$32=0,0,R$32/PPA_fec!R$32)</f>
        <v>0</v>
      </c>
      <c r="S146" s="324">
        <f>IF(S$32=0,0,S$32/PPA_fec!S$32)</f>
        <v>0</v>
      </c>
      <c r="T146" s="324">
        <f>IF(T$32=0,0,T$32/PPA_fec!T$32)</f>
        <v>0</v>
      </c>
      <c r="U146" s="324">
        <f>IF(U$32=0,0,U$32/PPA_fec!U$32)</f>
        <v>0</v>
      </c>
      <c r="V146" s="324">
        <f>IF(V$32=0,0,V$32/PPA_fec!V$32)</f>
        <v>0</v>
      </c>
      <c r="W146" s="324">
        <f>IF(W$32=0,0,W$32/PPA_fec!W$32)</f>
        <v>0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</v>
      </c>
      <c r="C147" s="307">
        <f>IF(C$33=0,0,C$33/PPA_fec!C$33)</f>
        <v>0</v>
      </c>
      <c r="D147" s="307">
        <f>IF(D$33=0,0,D$33/PPA_fec!D$33)</f>
        <v>0</v>
      </c>
      <c r="E147" s="307">
        <f>IF(E$33=0,0,E$33/PPA_fec!E$33)</f>
        <v>0</v>
      </c>
      <c r="F147" s="307">
        <f>IF(F$33=0,0,F$33/PPA_fec!F$33)</f>
        <v>0</v>
      </c>
      <c r="G147" s="307">
        <f>IF(G$33=0,0,G$33/PPA_fec!G$33)</f>
        <v>0</v>
      </c>
      <c r="H147" s="307">
        <f>IF(H$33=0,0,H$33/PPA_fec!H$33)</f>
        <v>0</v>
      </c>
      <c r="I147" s="307">
        <f>IF(I$33=0,0,I$33/PPA_fec!I$33)</f>
        <v>0</v>
      </c>
      <c r="J147" s="307">
        <f>IF(J$33=0,0,J$33/PPA_fec!J$33)</f>
        <v>0</v>
      </c>
      <c r="K147" s="307">
        <f>IF(K$33=0,0,K$33/PPA_fec!K$33)</f>
        <v>0</v>
      </c>
      <c r="L147" s="307">
        <f>IF(L$33=0,0,L$33/PPA_fec!L$33)</f>
        <v>0</v>
      </c>
      <c r="M147" s="307">
        <f>IF(M$33=0,0,M$33/PPA_fec!M$33)</f>
        <v>0</v>
      </c>
      <c r="N147" s="307">
        <f>IF(N$33=0,0,N$33/PPA_fec!N$33)</f>
        <v>0</v>
      </c>
      <c r="O147" s="307">
        <f>IF(O$33=0,0,O$33/PPA_fec!O$33)</f>
        <v>0</v>
      </c>
      <c r="P147" s="307">
        <f>IF(P$33=0,0,P$33/PPA_fec!P$33)</f>
        <v>0</v>
      </c>
      <c r="Q147" s="307">
        <f>IF(Q$33=0,0,Q$33/PPA_fec!Q$33)</f>
        <v>0</v>
      </c>
      <c r="R147" s="307">
        <f>IF(R$33=0,0,R$33/PPA_fec!R$33)</f>
        <v>0</v>
      </c>
      <c r="S147" s="307">
        <f>IF(S$33=0,0,S$33/PPA_fec!S$33)</f>
        <v>0</v>
      </c>
      <c r="T147" s="307">
        <f>IF(T$33=0,0,T$33/PPA_fec!T$33)</f>
        <v>0</v>
      </c>
      <c r="U147" s="307">
        <f>IF(U$33=0,0,U$33/PPA_fec!U$33)</f>
        <v>0</v>
      </c>
      <c r="V147" s="307">
        <f>IF(V$33=0,0,V$33/PPA_fec!V$33)</f>
        <v>0</v>
      </c>
      <c r="W147" s="307">
        <f>IF(W$33=0,0,W$33/PPA_fec!W$33)</f>
        <v>0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</v>
      </c>
      <c r="C148" s="308">
        <f>IF(C$34=0,0,C$34/PPA_fec!C$34)</f>
        <v>0</v>
      </c>
      <c r="D148" s="308">
        <f>IF(D$34=0,0,D$34/PPA_fec!D$34)</f>
        <v>0</v>
      </c>
      <c r="E148" s="308">
        <f>IF(E$34=0,0,E$34/PPA_fec!E$34)</f>
        <v>0</v>
      </c>
      <c r="F148" s="308">
        <f>IF(F$34=0,0,F$34/PPA_fec!F$34)</f>
        <v>0</v>
      </c>
      <c r="G148" s="308">
        <f>IF(G$34=0,0,G$34/PPA_fec!G$34)</f>
        <v>0</v>
      </c>
      <c r="H148" s="308">
        <f>IF(H$34=0,0,H$34/PPA_fec!H$34)</f>
        <v>0</v>
      </c>
      <c r="I148" s="308">
        <f>IF(I$34=0,0,I$34/PPA_fec!I$34)</f>
        <v>0</v>
      </c>
      <c r="J148" s="308">
        <f>IF(J$34=0,0,J$34/PPA_fec!J$34)</f>
        <v>0</v>
      </c>
      <c r="K148" s="308">
        <f>IF(K$34=0,0,K$34/PPA_fec!K$34)</f>
        <v>0</v>
      </c>
      <c r="L148" s="308">
        <f>IF(L$34=0,0,L$34/PPA_fec!L$34)</f>
        <v>0</v>
      </c>
      <c r="M148" s="308">
        <f>IF(M$34=0,0,M$34/PPA_fec!M$34)</f>
        <v>0</v>
      </c>
      <c r="N148" s="308">
        <f>IF(N$34=0,0,N$34/PPA_fec!N$34)</f>
        <v>0</v>
      </c>
      <c r="O148" s="308">
        <f>IF(O$34=0,0,O$34/PPA_fec!O$34)</f>
        <v>0</v>
      </c>
      <c r="P148" s="308">
        <f>IF(P$34=0,0,P$34/PPA_fec!P$34)</f>
        <v>0</v>
      </c>
      <c r="Q148" s="308">
        <f>IF(Q$34=0,0,Q$34/PPA_fec!Q$34)</f>
        <v>0</v>
      </c>
      <c r="R148" s="308">
        <f>IF(R$34=0,0,R$34/PPA_fec!R$34)</f>
        <v>0</v>
      </c>
      <c r="S148" s="308">
        <f>IF(S$34=0,0,S$34/PPA_fec!S$34)</f>
        <v>0</v>
      </c>
      <c r="T148" s="308">
        <f>IF(T$34=0,0,T$34/PPA_fec!T$34)</f>
        <v>0</v>
      </c>
      <c r="U148" s="308">
        <f>IF(U$34=0,0,U$34/PPA_fec!U$34)</f>
        <v>0</v>
      </c>
      <c r="V148" s="308">
        <f>IF(V$34=0,0,V$34/PPA_fec!V$34)</f>
        <v>0</v>
      </c>
      <c r="W148" s="308">
        <f>IF(W$34=0,0,W$34/PPA_fec!W$34)</f>
        <v>0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</v>
      </c>
      <c r="C149" s="308">
        <f>IF(C$35=0,0,C$35/PPA_fec!C$35)</f>
        <v>0</v>
      </c>
      <c r="D149" s="308">
        <f>IF(D$35=0,0,D$35/PPA_fec!D$35)</f>
        <v>0</v>
      </c>
      <c r="E149" s="308">
        <f>IF(E$35=0,0,E$35/PPA_fec!E$35)</f>
        <v>0</v>
      </c>
      <c r="F149" s="308">
        <f>IF(F$35=0,0,F$35/PPA_fec!F$35)</f>
        <v>0</v>
      </c>
      <c r="G149" s="308">
        <f>IF(G$35=0,0,G$35/PPA_fec!G$35)</f>
        <v>0</v>
      </c>
      <c r="H149" s="308">
        <f>IF(H$35=0,0,H$35/PPA_fec!H$35)</f>
        <v>0</v>
      </c>
      <c r="I149" s="308">
        <f>IF(I$35=0,0,I$35/PPA_fec!I$35)</f>
        <v>0</v>
      </c>
      <c r="J149" s="308">
        <f>IF(J$35=0,0,J$35/PPA_fec!J$35)</f>
        <v>0</v>
      </c>
      <c r="K149" s="308">
        <f>IF(K$35=0,0,K$35/PPA_fec!K$35)</f>
        <v>0</v>
      </c>
      <c r="L149" s="308">
        <f>IF(L$35=0,0,L$35/PPA_fec!L$35)</f>
        <v>0</v>
      </c>
      <c r="M149" s="308">
        <f>IF(M$35=0,0,M$35/PPA_fec!M$35)</f>
        <v>0</v>
      </c>
      <c r="N149" s="308">
        <f>IF(N$35=0,0,N$35/PPA_fec!N$35)</f>
        <v>0</v>
      </c>
      <c r="O149" s="308">
        <f>IF(O$35=0,0,O$35/PPA_fec!O$35)</f>
        <v>0</v>
      </c>
      <c r="P149" s="308">
        <f>IF(P$35=0,0,P$35/PPA_fec!P$35)</f>
        <v>0</v>
      </c>
      <c r="Q149" s="308">
        <f>IF(Q$35=0,0,Q$35/PPA_fec!Q$35)</f>
        <v>0</v>
      </c>
      <c r="R149" s="308">
        <f>IF(R$35=0,0,R$35/PPA_fec!R$35)</f>
        <v>0</v>
      </c>
      <c r="S149" s="308">
        <f>IF(S$35=0,0,S$35/PPA_fec!S$35)</f>
        <v>0</v>
      </c>
      <c r="T149" s="308">
        <f>IF(T$35=0,0,T$35/PPA_fec!T$35)</f>
        <v>0</v>
      </c>
      <c r="U149" s="308">
        <f>IF(U$35=0,0,U$35/PPA_fec!U$35)</f>
        <v>0</v>
      </c>
      <c r="V149" s="308">
        <f>IF(V$35=0,0,V$35/PPA_fec!V$35)</f>
        <v>0</v>
      </c>
      <c r="W149" s="308">
        <f>IF(W$35=0,0,W$35/PPA_fec!W$35)</f>
        <v>0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</v>
      </c>
      <c r="C150" s="308">
        <f>IF(C$36=0,0,C$36/PPA_fec!C$36)</f>
        <v>0</v>
      </c>
      <c r="D150" s="308">
        <f>IF(D$36=0,0,D$36/PPA_fec!D$36)</f>
        <v>0</v>
      </c>
      <c r="E150" s="308">
        <f>IF(E$36=0,0,E$36/PPA_fec!E$36)</f>
        <v>0</v>
      </c>
      <c r="F150" s="308">
        <f>IF(F$36=0,0,F$36/PPA_fec!F$36)</f>
        <v>0</v>
      </c>
      <c r="G150" s="308">
        <f>IF(G$36=0,0,G$36/PPA_fec!G$36)</f>
        <v>0</v>
      </c>
      <c r="H150" s="308">
        <f>IF(H$36=0,0,H$36/PPA_fec!H$36)</f>
        <v>0</v>
      </c>
      <c r="I150" s="308">
        <f>IF(I$36=0,0,I$36/PPA_fec!I$36)</f>
        <v>0</v>
      </c>
      <c r="J150" s="308">
        <f>IF(J$36=0,0,J$36/PPA_fec!J$36)</f>
        <v>0</v>
      </c>
      <c r="K150" s="308">
        <f>IF(K$36=0,0,K$36/PPA_fec!K$36)</f>
        <v>0</v>
      </c>
      <c r="L150" s="308">
        <f>IF(L$36=0,0,L$36/PPA_fec!L$36)</f>
        <v>0</v>
      </c>
      <c r="M150" s="308">
        <f>IF(M$36=0,0,M$36/PPA_fec!M$36)</f>
        <v>0</v>
      </c>
      <c r="N150" s="308">
        <f>IF(N$36=0,0,N$36/PPA_fec!N$36)</f>
        <v>0</v>
      </c>
      <c r="O150" s="308">
        <f>IF(O$36=0,0,O$36/PPA_fec!O$36)</f>
        <v>0</v>
      </c>
      <c r="P150" s="308">
        <f>IF(P$36=0,0,P$36/PPA_fec!P$36)</f>
        <v>0</v>
      </c>
      <c r="Q150" s="308">
        <f>IF(Q$36=0,0,Q$36/PPA_fec!Q$36)</f>
        <v>0</v>
      </c>
      <c r="R150" s="308">
        <f>IF(R$36=0,0,R$36/PPA_fec!R$36)</f>
        <v>0</v>
      </c>
      <c r="S150" s="308">
        <f>IF(S$36=0,0,S$36/PPA_fec!S$36)</f>
        <v>0</v>
      </c>
      <c r="T150" s="308">
        <f>IF(T$36=0,0,T$36/PPA_fec!T$36)</f>
        <v>0</v>
      </c>
      <c r="U150" s="308">
        <f>IF(U$36=0,0,U$36/PPA_fec!U$36)</f>
        <v>0</v>
      </c>
      <c r="V150" s="308">
        <f>IF(V$36=0,0,V$36/PPA_fec!V$36)</f>
        <v>0</v>
      </c>
      <c r="W150" s="308">
        <f>IF(W$36=0,0,W$36/PPA_fec!W$36)</f>
        <v>0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</v>
      </c>
      <c r="C151" s="309">
        <f>IF(C$37=0,0,C$37/PPA_fec!C$37)</f>
        <v>0</v>
      </c>
      <c r="D151" s="309">
        <f>IF(D$37=0,0,D$37/PPA_fec!D$37)</f>
        <v>0</v>
      </c>
      <c r="E151" s="309">
        <f>IF(E$37=0,0,E$37/PPA_fec!E$37)</f>
        <v>0</v>
      </c>
      <c r="F151" s="309">
        <f>IF(F$37=0,0,F$37/PPA_fec!F$37)</f>
        <v>0</v>
      </c>
      <c r="G151" s="309">
        <f>IF(G$37=0,0,G$37/PPA_fec!G$37)</f>
        <v>0</v>
      </c>
      <c r="H151" s="309">
        <f>IF(H$37=0,0,H$37/PPA_fec!H$37)</f>
        <v>0</v>
      </c>
      <c r="I151" s="309">
        <f>IF(I$37=0,0,I$37/PPA_fec!I$37)</f>
        <v>0</v>
      </c>
      <c r="J151" s="309">
        <f>IF(J$37=0,0,J$37/PPA_fec!J$37)</f>
        <v>0</v>
      </c>
      <c r="K151" s="309">
        <f>IF(K$37=0,0,K$37/PPA_fec!K$37)</f>
        <v>0</v>
      </c>
      <c r="L151" s="309">
        <f>IF(L$37=0,0,L$37/PPA_fec!L$37)</f>
        <v>0</v>
      </c>
      <c r="M151" s="309">
        <f>IF(M$37=0,0,M$37/PPA_fec!M$37)</f>
        <v>0</v>
      </c>
      <c r="N151" s="309">
        <f>IF(N$37=0,0,N$37/PPA_fec!N$37)</f>
        <v>0</v>
      </c>
      <c r="O151" s="309">
        <f>IF(O$37=0,0,O$37/PPA_fec!O$37)</f>
        <v>0</v>
      </c>
      <c r="P151" s="309">
        <f>IF(P$37=0,0,P$37/PPA_fec!P$37)</f>
        <v>0</v>
      </c>
      <c r="Q151" s="309">
        <f>IF(Q$37=0,0,Q$37/PPA_fec!Q$37)</f>
        <v>0</v>
      </c>
      <c r="R151" s="309">
        <f>IF(R$37=0,0,R$37/PPA_fec!R$37)</f>
        <v>0</v>
      </c>
      <c r="S151" s="309">
        <f>IF(S$37=0,0,S$37/PPA_fec!S$37)</f>
        <v>0</v>
      </c>
      <c r="T151" s="309">
        <f>IF(T$37=0,0,T$37/PPA_fec!T$37)</f>
        <v>0</v>
      </c>
      <c r="U151" s="309">
        <f>IF(U$37=0,0,U$37/PPA_fec!U$37)</f>
        <v>0</v>
      </c>
      <c r="V151" s="309">
        <f>IF(V$37=0,0,V$37/PPA_fec!V$37)</f>
        <v>0</v>
      </c>
      <c r="W151" s="309">
        <f>IF(W$37=0,0,W$37/PPA_fec!W$37)</f>
        <v>0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</v>
      </c>
      <c r="C152" s="310">
        <f>IF(C$43=0,0,C$43/PPA_fec!C$43)</f>
        <v>0</v>
      </c>
      <c r="D152" s="310">
        <f>IF(D$43=0,0,D$43/PPA_fec!D$43)</f>
        <v>0</v>
      </c>
      <c r="E152" s="310">
        <f>IF(E$43=0,0,E$43/PPA_fec!E$43)</f>
        <v>0</v>
      </c>
      <c r="F152" s="310">
        <f>IF(F$43=0,0,F$43/PPA_fec!F$43)</f>
        <v>0</v>
      </c>
      <c r="G152" s="310">
        <f>IF(G$43=0,0,G$43/PPA_fec!G$43)</f>
        <v>0</v>
      </c>
      <c r="H152" s="310">
        <f>IF(H$43=0,0,H$43/PPA_fec!H$43)</f>
        <v>0</v>
      </c>
      <c r="I152" s="310">
        <f>IF(I$43=0,0,I$43/PPA_fec!I$43)</f>
        <v>0</v>
      </c>
      <c r="J152" s="310">
        <f>IF(J$43=0,0,J$43/PPA_fec!J$43)</f>
        <v>0</v>
      </c>
      <c r="K152" s="310">
        <f>IF(K$43=0,0,K$43/PPA_fec!K$43)</f>
        <v>0</v>
      </c>
      <c r="L152" s="310">
        <f>IF(L$43=0,0,L$43/PPA_fec!L$43)</f>
        <v>0</v>
      </c>
      <c r="M152" s="310">
        <f>IF(M$43=0,0,M$43/PPA_fec!M$43)</f>
        <v>0</v>
      </c>
      <c r="N152" s="310">
        <f>IF(N$43=0,0,N$43/PPA_fec!N$43)</f>
        <v>0</v>
      </c>
      <c r="O152" s="310">
        <f>IF(O$43=0,0,O$43/PPA_fec!O$43)</f>
        <v>0</v>
      </c>
      <c r="P152" s="310">
        <f>IF(P$43=0,0,P$43/PPA_fec!P$43)</f>
        <v>0</v>
      </c>
      <c r="Q152" s="310">
        <f>IF(Q$43=0,0,Q$43/PPA_fec!Q$43)</f>
        <v>0</v>
      </c>
      <c r="R152" s="310">
        <f>IF(R$43=0,0,R$43/PPA_fec!R$43)</f>
        <v>0</v>
      </c>
      <c r="S152" s="310">
        <f>IF(S$43=0,0,S$43/PPA_fec!S$43)</f>
        <v>0</v>
      </c>
      <c r="T152" s="310">
        <f>IF(T$43=0,0,T$43/PPA_fec!T$43)</f>
        <v>0</v>
      </c>
      <c r="U152" s="310">
        <f>IF(U$43=0,0,U$43/PPA_fec!U$43)</f>
        <v>0</v>
      </c>
      <c r="V152" s="310">
        <f>IF(V$43=0,0,V$43/PPA_fec!V$43)</f>
        <v>0</v>
      </c>
      <c r="W152" s="310">
        <f>IF(W$43=0,0,W$43/PPA_fec!W$43)</f>
        <v>0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</v>
      </c>
      <c r="C153" s="310">
        <f>IF(C$56=0,0,C$56/PPA_fec!C$56)</f>
        <v>0</v>
      </c>
      <c r="D153" s="310">
        <f>IF(D$56=0,0,D$56/PPA_fec!D$56)</f>
        <v>0</v>
      </c>
      <c r="E153" s="310">
        <f>IF(E$56=0,0,E$56/PPA_fec!E$56)</f>
        <v>0</v>
      </c>
      <c r="F153" s="310">
        <f>IF(F$56=0,0,F$56/PPA_fec!F$56)</f>
        <v>0</v>
      </c>
      <c r="G153" s="310">
        <f>IF(G$56=0,0,G$56/PPA_fec!G$56)</f>
        <v>0</v>
      </c>
      <c r="H153" s="310">
        <f>IF(H$56=0,0,H$56/PPA_fec!H$56)</f>
        <v>0</v>
      </c>
      <c r="I153" s="310">
        <f>IF(I$56=0,0,I$56/PPA_fec!I$56)</f>
        <v>0</v>
      </c>
      <c r="J153" s="310">
        <f>IF(J$56=0,0,J$56/PPA_fec!J$56)</f>
        <v>0</v>
      </c>
      <c r="K153" s="310">
        <f>IF(K$56=0,0,K$56/PPA_fec!K$56)</f>
        <v>0</v>
      </c>
      <c r="L153" s="310">
        <f>IF(L$56=0,0,L$56/PPA_fec!L$56)</f>
        <v>0</v>
      </c>
      <c r="M153" s="310">
        <f>IF(M$56=0,0,M$56/PPA_fec!M$56)</f>
        <v>0</v>
      </c>
      <c r="N153" s="310">
        <f>IF(N$56=0,0,N$56/PPA_fec!N$56)</f>
        <v>0</v>
      </c>
      <c r="O153" s="310">
        <f>IF(O$56=0,0,O$56/PPA_fec!O$56)</f>
        <v>0</v>
      </c>
      <c r="P153" s="310">
        <f>IF(P$56=0,0,P$56/PPA_fec!P$56)</f>
        <v>0</v>
      </c>
      <c r="Q153" s="310">
        <f>IF(Q$56=0,0,Q$56/PPA_fec!Q$56)</f>
        <v>0</v>
      </c>
      <c r="R153" s="310">
        <f>IF(R$56=0,0,R$56/PPA_fec!R$56)</f>
        <v>0</v>
      </c>
      <c r="S153" s="310">
        <f>IF(S$56=0,0,S$56/PPA_fec!S$56)</f>
        <v>0</v>
      </c>
      <c r="T153" s="310">
        <f>IF(T$56=0,0,T$56/PPA_fec!T$56)</f>
        <v>0</v>
      </c>
      <c r="U153" s="310">
        <f>IF(U$56=0,0,U$56/PPA_fec!U$56)</f>
        <v>0</v>
      </c>
      <c r="V153" s="310">
        <f>IF(V$56=0,0,V$56/PPA_fec!V$56)</f>
        <v>0</v>
      </c>
      <c r="W153" s="310">
        <f>IF(W$56=0,0,W$56/PPA_fec!W$56)</f>
        <v>0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</v>
      </c>
      <c r="C154" s="311">
        <f>IF(C$69=0,0,C$69/PPA_fec!C$69)</f>
        <v>0</v>
      </c>
      <c r="D154" s="311">
        <f>IF(D$69=0,0,D$69/PPA_fec!D$69)</f>
        <v>0</v>
      </c>
      <c r="E154" s="311">
        <f>IF(E$69=0,0,E$69/PPA_fec!E$69)</f>
        <v>0</v>
      </c>
      <c r="F154" s="311">
        <f>IF(F$69=0,0,F$69/PPA_fec!F$69)</f>
        <v>0</v>
      </c>
      <c r="G154" s="311">
        <f>IF(G$69=0,0,G$69/PPA_fec!G$69)</f>
        <v>0</v>
      </c>
      <c r="H154" s="311">
        <f>IF(H$69=0,0,H$69/PPA_fec!H$69)</f>
        <v>0</v>
      </c>
      <c r="I154" s="311">
        <f>IF(I$69=0,0,I$69/PPA_fec!I$69)</f>
        <v>0</v>
      </c>
      <c r="J154" s="311">
        <f>IF(J$69=0,0,J$69/PPA_fec!J$69)</f>
        <v>0</v>
      </c>
      <c r="K154" s="311">
        <f>IF(K$69=0,0,K$69/PPA_fec!K$69)</f>
        <v>0</v>
      </c>
      <c r="L154" s="311">
        <f>IF(L$69=0,0,L$69/PPA_fec!L$69)</f>
        <v>0</v>
      </c>
      <c r="M154" s="311">
        <f>IF(M$69=0,0,M$69/PPA_fec!M$69)</f>
        <v>0</v>
      </c>
      <c r="N154" s="311">
        <f>IF(N$69=0,0,N$69/PPA_fec!N$69)</f>
        <v>0</v>
      </c>
      <c r="O154" s="311">
        <f>IF(O$69=0,0,O$69/PPA_fec!O$69)</f>
        <v>0</v>
      </c>
      <c r="P154" s="311">
        <f>IF(P$69=0,0,P$69/PPA_fec!P$69)</f>
        <v>0</v>
      </c>
      <c r="Q154" s="311">
        <f>IF(Q$69=0,0,Q$69/PPA_fec!Q$69)</f>
        <v>0</v>
      </c>
      <c r="R154" s="311">
        <f>IF(R$69=0,0,R$69/PPA_fec!R$69)</f>
        <v>0</v>
      </c>
      <c r="S154" s="311">
        <f>IF(S$69=0,0,S$69/PPA_fec!S$69)</f>
        <v>0</v>
      </c>
      <c r="T154" s="311">
        <f>IF(T$69=0,0,T$69/PPA_fec!T$69)</f>
        <v>0</v>
      </c>
      <c r="U154" s="311">
        <f>IF(U$69=0,0,U$69/PPA_fec!U$69)</f>
        <v>0</v>
      </c>
      <c r="V154" s="311">
        <f>IF(V$69=0,0,V$69/PPA_fec!V$69)</f>
        <v>0</v>
      </c>
      <c r="W154" s="311">
        <f>IF(W$69=0,0,W$69/PPA_fec!W$69)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</v>
      </c>
      <c r="C156" s="324">
        <f>IF(C$83=0,0,C$83/PPA_fec!C$83)</f>
        <v>0</v>
      </c>
      <c r="D156" s="324">
        <f>IF(D$83=0,0,D$83/PPA_fec!D$83)</f>
        <v>0</v>
      </c>
      <c r="E156" s="324">
        <f>IF(E$83=0,0,E$83/PPA_fec!E$83)</f>
        <v>0</v>
      </c>
      <c r="F156" s="324">
        <f>IF(F$83=0,0,F$83/PPA_fec!F$83)</f>
        <v>0</v>
      </c>
      <c r="G156" s="324">
        <f>IF(G$83=0,0,G$83/PPA_fec!G$83)</f>
        <v>0</v>
      </c>
      <c r="H156" s="324">
        <f>IF(H$83=0,0,H$83/PPA_fec!H$83)</f>
        <v>0</v>
      </c>
      <c r="I156" s="324">
        <f>IF(I$83=0,0,I$83/PPA_fec!I$83)</f>
        <v>0</v>
      </c>
      <c r="J156" s="324">
        <f>IF(J$83=0,0,J$83/PPA_fec!J$83)</f>
        <v>0</v>
      </c>
      <c r="K156" s="324">
        <f>IF(K$83=0,0,K$83/PPA_fec!K$83)</f>
        <v>0</v>
      </c>
      <c r="L156" s="324">
        <f>IF(L$83=0,0,L$83/PPA_fec!L$83)</f>
        <v>0.76397780147999483</v>
      </c>
      <c r="M156" s="324">
        <f>IF(M$83=0,0,M$83/PPA_fec!M$83)</f>
        <v>0.76397780147999517</v>
      </c>
      <c r="N156" s="324">
        <f>IF(N$83=0,0,N$83/PPA_fec!N$83)</f>
        <v>0.76397780147999517</v>
      </c>
      <c r="O156" s="324">
        <f>IF(O$83=0,0,O$83/PPA_fec!O$83)</f>
        <v>0.76397780147999517</v>
      </c>
      <c r="P156" s="324">
        <f>IF(P$83=0,0,P$83/PPA_fec!P$83)</f>
        <v>0.76397780147999517</v>
      </c>
      <c r="Q156" s="324">
        <f>IF(Q$83=0,0,Q$83/PPA_fec!Q$83)</f>
        <v>0.76397780147999517</v>
      </c>
      <c r="R156" s="324">
        <f>IF(R$83=0,0,R$83/PPA_fec!R$83)</f>
        <v>0.76397780147999539</v>
      </c>
      <c r="S156" s="324">
        <f>IF(S$83=0,0,S$83/PPA_fec!S$83)</f>
        <v>0.76397780147999528</v>
      </c>
      <c r="T156" s="324">
        <f>IF(T$83=0,0,T$83/PPA_fec!T$83)</f>
        <v>0.76358019095479612</v>
      </c>
      <c r="U156" s="324">
        <f>IF(U$83=0,0,U$83/PPA_fec!U$83)</f>
        <v>0.7632836845306249</v>
      </c>
      <c r="V156" s="324">
        <f>IF(V$83=0,0,V$83/PPA_fec!V$83)</f>
        <v>0.76356684727156621</v>
      </c>
      <c r="W156" s="324">
        <f>IF(W$83=0,0,W$83/PPA_fec!W$83)</f>
        <v>0.76350662813550529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</v>
      </c>
      <c r="C157" s="336">
        <f>IF(C$84=0,0,C$84/PPA_fec!C$84)</f>
        <v>0</v>
      </c>
      <c r="D157" s="336">
        <f>IF(D$84=0,0,D$84/PPA_fec!D$84)</f>
        <v>0</v>
      </c>
      <c r="E157" s="336">
        <f>IF(E$84=0,0,E$84/PPA_fec!E$84)</f>
        <v>0</v>
      </c>
      <c r="F157" s="336">
        <f>IF(F$84=0,0,F$84/PPA_fec!F$84)</f>
        <v>0</v>
      </c>
      <c r="G157" s="336">
        <f>IF(G$84=0,0,G$84/PPA_fec!G$84)</f>
        <v>0</v>
      </c>
      <c r="H157" s="336">
        <f>IF(H$84=0,0,H$84/PPA_fec!H$84)</f>
        <v>0</v>
      </c>
      <c r="I157" s="336">
        <f>IF(I$84=0,0,I$84/PPA_fec!I$84)</f>
        <v>0</v>
      </c>
      <c r="J157" s="336">
        <f>IF(J$84=0,0,J$84/PPA_fec!J$84)</f>
        <v>0</v>
      </c>
      <c r="K157" s="336">
        <f>IF(K$84=0,0,K$84/PPA_fec!K$84)</f>
        <v>0</v>
      </c>
      <c r="L157" s="336">
        <f>IF(L$84=0,0,L$84/PPA_fec!L$84)</f>
        <v>0.54449999999999998</v>
      </c>
      <c r="M157" s="336">
        <f>IF(M$84=0,0,M$84/PPA_fec!M$84)</f>
        <v>0.54449999999999998</v>
      </c>
      <c r="N157" s="336">
        <f>IF(N$84=0,0,N$84/PPA_fec!N$84)</f>
        <v>0.54449999999999998</v>
      </c>
      <c r="O157" s="336">
        <f>IF(O$84=0,0,O$84/PPA_fec!O$84)</f>
        <v>0.54449999999999998</v>
      </c>
      <c r="P157" s="336">
        <f>IF(P$84=0,0,P$84/PPA_fec!P$84)</f>
        <v>0.54449999999999987</v>
      </c>
      <c r="Q157" s="336">
        <f>IF(Q$84=0,0,Q$84/PPA_fec!Q$84)</f>
        <v>0.54449999999999987</v>
      </c>
      <c r="R157" s="336">
        <f>IF(R$84=0,0,R$84/PPA_fec!R$84)</f>
        <v>0.5445000000000001</v>
      </c>
      <c r="S157" s="336">
        <f>IF(S$84=0,0,S$84/PPA_fec!S$84)</f>
        <v>0.54449999999999998</v>
      </c>
      <c r="T157" s="336">
        <f>IF(T$84=0,0,T$84/PPA_fec!T$84)</f>
        <v>0.5445000000000001</v>
      </c>
      <c r="U157" s="336">
        <f>IF(U$84=0,0,U$84/PPA_fec!U$84)</f>
        <v>0.54449999999999998</v>
      </c>
      <c r="V157" s="336">
        <f>IF(V$84=0,0,V$84/PPA_fec!V$84)</f>
        <v>0.54449999999999998</v>
      </c>
      <c r="W157" s="336">
        <f>IF(W$84=0,0,W$84/PPA_fec!W$84)</f>
        <v>0.54449999999999998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</v>
      </c>
      <c r="C158" s="337">
        <f>IF(C$85=0,0,C$85/PPA_fec!C$85)</f>
        <v>0</v>
      </c>
      <c r="D158" s="337">
        <f>IF(D$85=0,0,D$85/PPA_fec!D$85)</f>
        <v>0</v>
      </c>
      <c r="E158" s="337">
        <f>IF(E$85=0,0,E$85/PPA_fec!E$85)</f>
        <v>0</v>
      </c>
      <c r="F158" s="337">
        <f>IF(F$85=0,0,F$85/PPA_fec!F$85)</f>
        <v>0</v>
      </c>
      <c r="G158" s="337">
        <f>IF(G$85=0,0,G$85/PPA_fec!G$85)</f>
        <v>0</v>
      </c>
      <c r="H158" s="337">
        <f>IF(H$85=0,0,H$85/PPA_fec!H$85)</f>
        <v>0</v>
      </c>
      <c r="I158" s="337">
        <f>IF(I$85=0,0,I$85/PPA_fec!I$85)</f>
        <v>0</v>
      </c>
      <c r="J158" s="337">
        <f>IF(J$85=0,0,J$85/PPA_fec!J$85)</f>
        <v>0</v>
      </c>
      <c r="K158" s="337">
        <f>IF(K$85=0,0,K$85/PPA_fec!K$85)</f>
        <v>0</v>
      </c>
      <c r="L158" s="337">
        <f>IF(L$85=0,0,L$85/PPA_fec!L$85)</f>
        <v>0.14779850527111954</v>
      </c>
      <c r="M158" s="337">
        <f>IF(M$85=0,0,M$85/PPA_fec!M$85)</f>
        <v>0.14779850527111954</v>
      </c>
      <c r="N158" s="337">
        <f>IF(N$85=0,0,N$85/PPA_fec!N$85)</f>
        <v>0.14779850527111954</v>
      </c>
      <c r="O158" s="337">
        <f>IF(O$85=0,0,O$85/PPA_fec!O$85)</f>
        <v>0.14779850527111954</v>
      </c>
      <c r="P158" s="337">
        <f>IF(P$85=0,0,P$85/PPA_fec!P$85)</f>
        <v>0.1477985052711196</v>
      </c>
      <c r="Q158" s="337">
        <f>IF(Q$85=0,0,Q$85/PPA_fec!Q$85)</f>
        <v>0.1477985052711196</v>
      </c>
      <c r="R158" s="337">
        <f>IF(R$85=0,0,R$85/PPA_fec!R$85)</f>
        <v>0.1477985052711196</v>
      </c>
      <c r="S158" s="337">
        <f>IF(S$85=0,0,S$85/PPA_fec!S$85)</f>
        <v>0.14779850527111957</v>
      </c>
      <c r="T158" s="337">
        <f>IF(T$85=0,0,T$85/PPA_fec!T$85)</f>
        <v>0.14779850527111954</v>
      </c>
      <c r="U158" s="337">
        <f>IF(U$85=0,0,U$85/PPA_fec!U$85)</f>
        <v>0.14779850527111954</v>
      </c>
      <c r="V158" s="337">
        <f>IF(V$85=0,0,V$85/PPA_fec!V$85)</f>
        <v>0.14779850527111954</v>
      </c>
      <c r="W158" s="337">
        <f>IF(W$85=0,0,W$85/PPA_fec!W$85)</f>
        <v>0.1477985052711196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</v>
      </c>
      <c r="C159" s="337">
        <f>IF(C$86=0,0,C$86/PPA_fec!C$86)</f>
        <v>0</v>
      </c>
      <c r="D159" s="337">
        <f>IF(D$86=0,0,D$86/PPA_fec!D$86)</f>
        <v>0</v>
      </c>
      <c r="E159" s="337">
        <f>IF(E$86=0,0,E$86/PPA_fec!E$86)</f>
        <v>0</v>
      </c>
      <c r="F159" s="337">
        <f>IF(F$86=0,0,F$86/PPA_fec!F$86)</f>
        <v>0</v>
      </c>
      <c r="G159" s="337">
        <f>IF(G$86=0,0,G$86/PPA_fec!G$86)</f>
        <v>0</v>
      </c>
      <c r="H159" s="337">
        <f>IF(H$86=0,0,H$86/PPA_fec!H$86)</f>
        <v>0</v>
      </c>
      <c r="I159" s="337">
        <f>IF(I$86=0,0,I$86/PPA_fec!I$86)</f>
        <v>0</v>
      </c>
      <c r="J159" s="337">
        <f>IF(J$86=0,0,J$86/PPA_fec!J$86)</f>
        <v>0</v>
      </c>
      <c r="K159" s="337">
        <f>IF(K$86=0,0,K$86/PPA_fec!K$86)</f>
        <v>0</v>
      </c>
      <c r="L159" s="337">
        <f>IF(L$86=0,0,L$86/PPA_fec!L$86)</f>
        <v>0.75849841896575732</v>
      </c>
      <c r="M159" s="337">
        <f>IF(M$86=0,0,M$86/PPA_fec!M$86)</f>
        <v>0.75849841896575698</v>
      </c>
      <c r="N159" s="337">
        <f>IF(N$86=0,0,N$86/PPA_fec!N$86)</f>
        <v>0.75849841896575698</v>
      </c>
      <c r="O159" s="337">
        <f>IF(O$86=0,0,O$86/PPA_fec!O$86)</f>
        <v>0.75849841896575698</v>
      </c>
      <c r="P159" s="337">
        <f>IF(P$86=0,0,P$86/PPA_fec!P$86)</f>
        <v>0.75849841896575698</v>
      </c>
      <c r="Q159" s="337">
        <f>IF(Q$86=0,0,Q$86/PPA_fec!Q$86)</f>
        <v>0.75849841896575698</v>
      </c>
      <c r="R159" s="337">
        <f>IF(R$86=0,0,R$86/PPA_fec!R$86)</f>
        <v>0.7584984189657572</v>
      </c>
      <c r="S159" s="337">
        <f>IF(S$86=0,0,S$86/PPA_fec!S$86)</f>
        <v>0.75849841896575698</v>
      </c>
      <c r="T159" s="337">
        <f>IF(T$86=0,0,T$86/PPA_fec!T$86)</f>
        <v>0.75849841896575698</v>
      </c>
      <c r="U159" s="337">
        <f>IF(U$86=0,0,U$86/PPA_fec!U$86)</f>
        <v>0.7584984189657572</v>
      </c>
      <c r="V159" s="337">
        <f>IF(V$86=0,0,V$86/PPA_fec!V$86)</f>
        <v>0.75849841896575698</v>
      </c>
      <c r="W159" s="337">
        <f>IF(W$86=0,0,W$86/PPA_fec!W$86)</f>
        <v>0.75849841896575698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</v>
      </c>
      <c r="C160" s="337">
        <f>IF(C$87=0,0,C$87/PPA_fec!C$87)</f>
        <v>0</v>
      </c>
      <c r="D160" s="337">
        <f>IF(D$87=0,0,D$87/PPA_fec!D$87)</f>
        <v>0</v>
      </c>
      <c r="E160" s="337">
        <f>IF(E$87=0,0,E$87/PPA_fec!E$87)</f>
        <v>0</v>
      </c>
      <c r="F160" s="337">
        <f>IF(F$87=0,0,F$87/PPA_fec!F$87)</f>
        <v>0</v>
      </c>
      <c r="G160" s="337">
        <f>IF(G$87=0,0,G$87/PPA_fec!G$87)</f>
        <v>0</v>
      </c>
      <c r="H160" s="337">
        <f>IF(H$87=0,0,H$87/PPA_fec!H$87)</f>
        <v>0</v>
      </c>
      <c r="I160" s="337">
        <f>IF(I$87=0,0,I$87/PPA_fec!I$87)</f>
        <v>0</v>
      </c>
      <c r="J160" s="337">
        <f>IF(J$87=0,0,J$87/PPA_fec!J$87)</f>
        <v>0</v>
      </c>
      <c r="K160" s="337">
        <f>IF(K$87=0,0,K$87/PPA_fec!K$87)</f>
        <v>0</v>
      </c>
      <c r="L160" s="337">
        <f>IF(L$87=0,0,L$87/PPA_fec!L$87)</f>
        <v>0.58855710349214607</v>
      </c>
      <c r="M160" s="337">
        <f>IF(M$87=0,0,M$87/PPA_fec!M$87)</f>
        <v>0.58855710349214629</v>
      </c>
      <c r="N160" s="337">
        <f>IF(N$87=0,0,N$87/PPA_fec!N$87)</f>
        <v>0.58855710349214629</v>
      </c>
      <c r="O160" s="337">
        <f>IF(O$87=0,0,O$87/PPA_fec!O$87)</f>
        <v>0.58855710349214629</v>
      </c>
      <c r="P160" s="337">
        <f>IF(P$87=0,0,P$87/PPA_fec!P$87)</f>
        <v>0.58855710349214641</v>
      </c>
      <c r="Q160" s="337">
        <f>IF(Q$87=0,0,Q$87/PPA_fec!Q$87)</f>
        <v>0.58855710349214641</v>
      </c>
      <c r="R160" s="337">
        <f>IF(R$87=0,0,R$87/PPA_fec!R$87)</f>
        <v>0.58855710349214607</v>
      </c>
      <c r="S160" s="337">
        <f>IF(S$87=0,0,S$87/PPA_fec!S$87)</f>
        <v>0.58855710349214596</v>
      </c>
      <c r="T160" s="337">
        <f>IF(T$87=0,0,T$87/PPA_fec!T$87)</f>
        <v>0.58855710349214629</v>
      </c>
      <c r="U160" s="337">
        <f>IF(U$87=0,0,U$87/PPA_fec!U$87)</f>
        <v>0.58855710349214652</v>
      </c>
      <c r="V160" s="337">
        <f>IF(V$87=0,0,V$87/PPA_fec!V$87)</f>
        <v>0.58855710349214574</v>
      </c>
      <c r="W160" s="337">
        <f>IF(W$87=0,0,W$87/PPA_fec!W$87)</f>
        <v>0.58855710349214618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</v>
      </c>
      <c r="C161" s="338">
        <f>IF(C$88=0,0,C$88/PPA_fec!C$88)</f>
        <v>0</v>
      </c>
      <c r="D161" s="338">
        <f>IF(D$88=0,0,D$88/PPA_fec!D$88)</f>
        <v>0</v>
      </c>
      <c r="E161" s="338">
        <f>IF(E$88=0,0,E$88/PPA_fec!E$88)</f>
        <v>0</v>
      </c>
      <c r="F161" s="338">
        <f>IF(F$88=0,0,F$88/PPA_fec!F$88)</f>
        <v>0</v>
      </c>
      <c r="G161" s="338">
        <f>IF(G$88=0,0,G$88/PPA_fec!G$88)</f>
        <v>0</v>
      </c>
      <c r="H161" s="338">
        <f>IF(H$88=0,0,H$88/PPA_fec!H$88)</f>
        <v>0</v>
      </c>
      <c r="I161" s="338">
        <f>IF(I$88=0,0,I$88/PPA_fec!I$88)</f>
        <v>0</v>
      </c>
      <c r="J161" s="338">
        <f>IF(J$88=0,0,J$88/PPA_fec!J$88)</f>
        <v>0</v>
      </c>
      <c r="K161" s="338">
        <f>IF(K$88=0,0,K$88/PPA_fec!K$88)</f>
        <v>0</v>
      </c>
      <c r="L161" s="338">
        <f>IF(L$88=0,0,L$88/PPA_fec!L$88)</f>
        <v>1.0424160210537707</v>
      </c>
      <c r="M161" s="338">
        <f>IF(M$88=0,0,M$88/PPA_fec!M$88)</f>
        <v>1.042416021053771</v>
      </c>
      <c r="N161" s="338">
        <f>IF(N$88=0,0,N$88/PPA_fec!N$88)</f>
        <v>1.042416021053771</v>
      </c>
      <c r="O161" s="338">
        <f>IF(O$88=0,0,O$88/PPA_fec!O$88)</f>
        <v>1.042416021053771</v>
      </c>
      <c r="P161" s="338">
        <f>IF(P$88=0,0,P$88/PPA_fec!P$88)</f>
        <v>1.0424160210537705</v>
      </c>
      <c r="Q161" s="338">
        <f>IF(Q$88=0,0,Q$88/PPA_fec!Q$88)</f>
        <v>1.0424160210537705</v>
      </c>
      <c r="R161" s="338">
        <f>IF(R$88=0,0,R$88/PPA_fec!R$88)</f>
        <v>1.042416021053771</v>
      </c>
      <c r="S161" s="338">
        <f>IF(S$88=0,0,S$88/PPA_fec!S$88)</f>
        <v>1.0424160210537705</v>
      </c>
      <c r="T161" s="338">
        <f>IF(T$88=0,0,T$88/PPA_fec!T$88)</f>
        <v>1.0403519651802617</v>
      </c>
      <c r="U161" s="338">
        <f>IF(U$88=0,0,U$88/PPA_fec!U$88)</f>
        <v>1.0380501694668998</v>
      </c>
      <c r="V161" s="338">
        <f>IF(V$88=0,0,V$88/PPA_fec!V$88)</f>
        <v>1.0402482884843534</v>
      </c>
      <c r="W161" s="338">
        <f>IF(W$88=0,0,W$88/PPA_fec!W$88)</f>
        <v>1.0397804354459972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</v>
      </c>
      <c r="C162" s="339">
        <f>IF(C$94=0,0,C$94/PPA_fec!C$94)</f>
        <v>0</v>
      </c>
      <c r="D162" s="339">
        <f>IF(D$94=0,0,D$94/PPA_fec!D$94)</f>
        <v>0</v>
      </c>
      <c r="E162" s="339">
        <f>IF(E$94=0,0,E$94/PPA_fec!E$94)</f>
        <v>0</v>
      </c>
      <c r="F162" s="339">
        <f>IF(F$94=0,0,F$94/PPA_fec!F$94)</f>
        <v>0</v>
      </c>
      <c r="G162" s="339">
        <f>IF(G$94=0,0,G$94/PPA_fec!G$94)</f>
        <v>0</v>
      </c>
      <c r="H162" s="339">
        <f>IF(H$94=0,0,H$94/PPA_fec!H$94)</f>
        <v>0</v>
      </c>
      <c r="I162" s="339">
        <f>IF(I$94=0,0,I$94/PPA_fec!I$94)</f>
        <v>0</v>
      </c>
      <c r="J162" s="339">
        <f>IF(J$94=0,0,J$94/PPA_fec!J$94)</f>
        <v>0</v>
      </c>
      <c r="K162" s="339">
        <f>IF(K$94=0,0,K$94/PPA_fec!K$94)</f>
        <v>0</v>
      </c>
      <c r="L162" s="339">
        <f>IF(L$94=0,0,L$94/PPA_fec!L$94)</f>
        <v>0.71948250000000002</v>
      </c>
      <c r="M162" s="339">
        <f>IF(M$94=0,0,M$94/PPA_fec!M$94)</f>
        <v>0.71948250000000014</v>
      </c>
      <c r="N162" s="339">
        <f>IF(N$94=0,0,N$94/PPA_fec!N$94)</f>
        <v>0.71948250000000014</v>
      </c>
      <c r="O162" s="339">
        <f>IF(O$94=0,0,O$94/PPA_fec!O$94)</f>
        <v>0.71948250000000014</v>
      </c>
      <c r="P162" s="339">
        <f>IF(P$94=0,0,P$94/PPA_fec!P$94)</f>
        <v>0.71948250000000036</v>
      </c>
      <c r="Q162" s="339">
        <f>IF(Q$94=0,0,Q$94/PPA_fec!Q$94)</f>
        <v>0.71948250000000036</v>
      </c>
      <c r="R162" s="339">
        <f>IF(R$94=0,0,R$94/PPA_fec!R$94)</f>
        <v>0.71948250000000014</v>
      </c>
      <c r="S162" s="339">
        <f>IF(S$94=0,0,S$94/PPA_fec!S$94)</f>
        <v>0.71948250000000014</v>
      </c>
      <c r="T162" s="339">
        <f>IF(T$94=0,0,T$94/PPA_fec!T$94)</f>
        <v>0.71948249999999991</v>
      </c>
      <c r="U162" s="339">
        <f>IF(U$94=0,0,U$94/PPA_fec!U$94)</f>
        <v>0.71948250000000014</v>
      </c>
      <c r="V162" s="339">
        <f>IF(V$94=0,0,V$94/PPA_fec!V$94)</f>
        <v>0.71948250000000002</v>
      </c>
      <c r="W162" s="339">
        <f>IF(W$94=0,0,W$94/PPA_fec!W$94)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MT: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2057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2058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2066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2067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2078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2079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2090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2091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0</v>
      </c>
      <c r="C83" s="225">
        <v>0</v>
      </c>
      <c r="D83" s="225">
        <v>0</v>
      </c>
      <c r="E83" s="225">
        <v>0</v>
      </c>
      <c r="F83" s="225">
        <v>0</v>
      </c>
      <c r="G83" s="225">
        <v>0</v>
      </c>
      <c r="H83" s="225">
        <v>0</v>
      </c>
      <c r="I83" s="225">
        <v>0</v>
      </c>
      <c r="J83" s="225">
        <v>0</v>
      </c>
      <c r="K83" s="225">
        <v>0</v>
      </c>
      <c r="L83" s="225">
        <v>0</v>
      </c>
      <c r="M83" s="225">
        <v>0</v>
      </c>
      <c r="N83" s="225">
        <v>0</v>
      </c>
      <c r="O83" s="225">
        <v>0</v>
      </c>
      <c r="P83" s="225">
        <v>0</v>
      </c>
      <c r="Q83" s="225">
        <v>0</v>
      </c>
      <c r="R83" s="225">
        <v>0</v>
      </c>
      <c r="S83" s="225">
        <v>0</v>
      </c>
      <c r="T83" s="225">
        <v>9.6033581358448417E-3</v>
      </c>
      <c r="U83" s="225">
        <v>3.1744439230170889E-2</v>
      </c>
      <c r="V83" s="225">
        <v>1.6005599631425178E-2</v>
      </c>
      <c r="W83" s="225">
        <v>1.9206719552875579E-2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9.6033581358448417E-3</v>
      </c>
      <c r="U88" s="262">
        <v>3.1744439230170889E-2</v>
      </c>
      <c r="V88" s="262">
        <v>1.6005599631425178E-2</v>
      </c>
      <c r="W88" s="262">
        <v>1.9206719552875579E-2</v>
      </c>
      <c r="DA88" s="68" t="s">
        <v>2104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9.6033581358448417E-3</v>
      </c>
      <c r="U89" s="228">
        <v>3.1744439230170889E-2</v>
      </c>
      <c r="V89" s="228">
        <v>1.6005599631425178E-2</v>
      </c>
      <c r="W89" s="228">
        <v>1.9206719552875579E-2</v>
      </c>
      <c r="DA89" s="69" t="s">
        <v>2105</v>
      </c>
    </row>
    <row r="90" spans="1:105" ht="12" customHeight="1" x14ac:dyDescent="0.25">
      <c r="A90" s="37" t="s">
        <v>162</v>
      </c>
      <c r="B90" s="228">
        <v>0</v>
      </c>
      <c r="C90" s="228">
        <v>0</v>
      </c>
      <c r="D90" s="228">
        <v>0</v>
      </c>
      <c r="E90" s="228">
        <v>0</v>
      </c>
      <c r="F90" s="228">
        <v>0</v>
      </c>
      <c r="G90" s="228">
        <v>0</v>
      </c>
      <c r="H90" s="228">
        <v>0</v>
      </c>
      <c r="I90" s="228">
        <v>0</v>
      </c>
      <c r="J90" s="228">
        <v>0</v>
      </c>
      <c r="K90" s="228">
        <v>0</v>
      </c>
      <c r="L90" s="228">
        <v>0</v>
      </c>
      <c r="M90" s="228">
        <v>0</v>
      </c>
      <c r="N90" s="228">
        <v>0</v>
      </c>
      <c r="O90" s="228">
        <v>0</v>
      </c>
      <c r="P90" s="228">
        <v>0</v>
      </c>
      <c r="Q90" s="228">
        <v>0</v>
      </c>
      <c r="R90" s="228">
        <v>0</v>
      </c>
      <c r="S90" s="228">
        <v>0</v>
      </c>
      <c r="T90" s="228">
        <v>0</v>
      </c>
      <c r="U90" s="228">
        <v>0</v>
      </c>
      <c r="V90" s="228">
        <v>0</v>
      </c>
      <c r="W90" s="228">
        <v>0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</v>
      </c>
      <c r="C126" s="234">
        <f t="shared" si="30"/>
        <v>0</v>
      </c>
      <c r="D126" s="234">
        <f t="shared" si="30"/>
        <v>0</v>
      </c>
      <c r="E126" s="234">
        <f t="shared" si="30"/>
        <v>0</v>
      </c>
      <c r="F126" s="234">
        <f t="shared" si="30"/>
        <v>0</v>
      </c>
      <c r="G126" s="234">
        <f t="shared" si="30"/>
        <v>0</v>
      </c>
      <c r="H126" s="234">
        <f t="shared" si="30"/>
        <v>0</v>
      </c>
      <c r="I126" s="234">
        <f t="shared" si="30"/>
        <v>0</v>
      </c>
      <c r="J126" s="234">
        <f t="shared" si="30"/>
        <v>0</v>
      </c>
      <c r="K126" s="234">
        <f t="shared" si="30"/>
        <v>0</v>
      </c>
      <c r="L126" s="234">
        <f t="shared" si="30"/>
        <v>0</v>
      </c>
      <c r="M126" s="234">
        <f t="shared" si="30"/>
        <v>0</v>
      </c>
      <c r="N126" s="234">
        <f t="shared" si="30"/>
        <v>0</v>
      </c>
      <c r="O126" s="234">
        <f t="shared" si="30"/>
        <v>0</v>
      </c>
      <c r="P126" s="234">
        <f t="shared" si="30"/>
        <v>0</v>
      </c>
      <c r="Q126" s="234">
        <f t="shared" si="30"/>
        <v>0</v>
      </c>
      <c r="R126" s="234">
        <f t="shared" si="30"/>
        <v>0</v>
      </c>
      <c r="S126" s="234">
        <f t="shared" si="30"/>
        <v>0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</v>
      </c>
      <c r="C131" s="302">
        <f t="shared" si="35"/>
        <v>0</v>
      </c>
      <c r="D131" s="302">
        <f t="shared" si="35"/>
        <v>0</v>
      </c>
      <c r="E131" s="302">
        <f t="shared" si="35"/>
        <v>0</v>
      </c>
      <c r="F131" s="302">
        <f t="shared" si="35"/>
        <v>0</v>
      </c>
      <c r="G131" s="302">
        <f t="shared" si="35"/>
        <v>0</v>
      </c>
      <c r="H131" s="302">
        <f t="shared" si="35"/>
        <v>0</v>
      </c>
      <c r="I131" s="302">
        <f t="shared" si="35"/>
        <v>0</v>
      </c>
      <c r="J131" s="302">
        <f t="shared" si="35"/>
        <v>0</v>
      </c>
      <c r="K131" s="302">
        <f t="shared" si="35"/>
        <v>0</v>
      </c>
      <c r="L131" s="302">
        <f t="shared" si="35"/>
        <v>0</v>
      </c>
      <c r="M131" s="302">
        <f t="shared" si="35"/>
        <v>0</v>
      </c>
      <c r="N131" s="302">
        <f t="shared" si="35"/>
        <v>0</v>
      </c>
      <c r="O131" s="302">
        <f t="shared" si="35"/>
        <v>0</v>
      </c>
      <c r="P131" s="302">
        <f t="shared" si="35"/>
        <v>0</v>
      </c>
      <c r="Q131" s="302">
        <f t="shared" si="35"/>
        <v>0</v>
      </c>
      <c r="R131" s="302">
        <f t="shared" si="35"/>
        <v>0</v>
      </c>
      <c r="S131" s="302">
        <f t="shared" si="35"/>
        <v>0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</v>
      </c>
      <c r="K141" s="277">
        <f>IF(K$10=0,0,K$10/PPA_fec!K$10)</f>
        <v>0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</v>
      </c>
      <c r="W141" s="277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</v>
      </c>
      <c r="K143" s="278">
        <f>IF(K$17=0,0,K$17/PPA_fec!K$17)</f>
        <v>0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0</v>
      </c>
      <c r="W143" s="278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0</v>
      </c>
      <c r="C146" s="322">
        <f>IF(C$32=0,0,C$32/PPA_fec!C$32)</f>
        <v>0</v>
      </c>
      <c r="D146" s="322">
        <f>IF(D$32=0,0,D$32/PPA_fec!D$32)</f>
        <v>0</v>
      </c>
      <c r="E146" s="322">
        <f>IF(E$32=0,0,E$32/PPA_fec!E$32)</f>
        <v>0</v>
      </c>
      <c r="F146" s="322">
        <f>IF(F$32=0,0,F$32/PPA_fec!F$32)</f>
        <v>0</v>
      </c>
      <c r="G146" s="322">
        <f>IF(G$32=0,0,G$32/PPA_fec!G$32)</f>
        <v>0</v>
      </c>
      <c r="H146" s="322">
        <f>IF(H$32=0,0,H$32/PPA_fec!H$32)</f>
        <v>0</v>
      </c>
      <c r="I146" s="322">
        <f>IF(I$32=0,0,I$32/PPA_fec!I$32)</f>
        <v>0</v>
      </c>
      <c r="J146" s="322">
        <f>IF(J$32=0,0,J$32/PPA_fec!J$32)</f>
        <v>0</v>
      </c>
      <c r="K146" s="322">
        <f>IF(K$32=0,0,K$32/PPA_fec!K$32)</f>
        <v>0</v>
      </c>
      <c r="L146" s="322">
        <f>IF(L$32=0,0,L$32/PPA_fec!L$32)</f>
        <v>0</v>
      </c>
      <c r="M146" s="322">
        <f>IF(M$32=0,0,M$32/PPA_fec!M$32)</f>
        <v>0</v>
      </c>
      <c r="N146" s="322">
        <f>IF(N$32=0,0,N$32/PPA_fec!N$32)</f>
        <v>0</v>
      </c>
      <c r="O146" s="322">
        <f>IF(O$32=0,0,O$32/PPA_fec!O$32)</f>
        <v>0</v>
      </c>
      <c r="P146" s="322">
        <f>IF(P$32=0,0,P$32/PPA_fec!P$32)</f>
        <v>0</v>
      </c>
      <c r="Q146" s="322">
        <f>IF(Q$32=0,0,Q$32/PPA_fec!Q$32)</f>
        <v>0</v>
      </c>
      <c r="R146" s="322">
        <f>IF(R$32=0,0,R$32/PPA_fec!R$32)</f>
        <v>0</v>
      </c>
      <c r="S146" s="322">
        <f>IF(S$32=0,0,S$32/PPA_fec!S$32)</f>
        <v>0</v>
      </c>
      <c r="T146" s="322">
        <f>IF(T$32=0,0,T$32/PPA_fec!T$32)</f>
        <v>0</v>
      </c>
      <c r="U146" s="322">
        <f>IF(U$32=0,0,U$32/PPA_fec!U$32)</f>
        <v>0</v>
      </c>
      <c r="V146" s="322">
        <f>IF(V$32=0,0,V$32/PPA_fec!V$32)</f>
        <v>0</v>
      </c>
      <c r="W146" s="322">
        <f>IF(W$32=0,0,W$32/PPA_fec!W$32)</f>
        <v>0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0</v>
      </c>
      <c r="C151" s="277">
        <f>IF(C$37=0,0,C$37/PPA_fec!C$37)</f>
        <v>0</v>
      </c>
      <c r="D151" s="277">
        <f>IF(D$37=0,0,D$37/PPA_fec!D$37)</f>
        <v>0</v>
      </c>
      <c r="E151" s="277">
        <f>IF(E$37=0,0,E$37/PPA_fec!E$37)</f>
        <v>0</v>
      </c>
      <c r="F151" s="277">
        <f>IF(F$37=0,0,F$37/PPA_fec!F$37)</f>
        <v>0</v>
      </c>
      <c r="G151" s="277">
        <f>IF(G$37=0,0,G$37/PPA_fec!G$37)</f>
        <v>0</v>
      </c>
      <c r="H151" s="277">
        <f>IF(H$37=0,0,H$37/PPA_fec!H$37)</f>
        <v>0</v>
      </c>
      <c r="I151" s="277">
        <f>IF(I$37=0,0,I$37/PPA_fec!I$37)</f>
        <v>0</v>
      </c>
      <c r="J151" s="277">
        <f>IF(J$37=0,0,J$37/PPA_fec!J$37)</f>
        <v>0</v>
      </c>
      <c r="K151" s="277">
        <f>IF(K$37=0,0,K$37/PPA_fec!K$37)</f>
        <v>0</v>
      </c>
      <c r="L151" s="277">
        <f>IF(L$37=0,0,L$37/PPA_fec!L$37)</f>
        <v>0</v>
      </c>
      <c r="M151" s="277">
        <f>IF(M$37=0,0,M$37/PPA_fec!M$37)</f>
        <v>0</v>
      </c>
      <c r="N151" s="277">
        <f>IF(N$37=0,0,N$37/PPA_fec!N$37)</f>
        <v>0</v>
      </c>
      <c r="O151" s="277">
        <f>IF(O$37=0,0,O$37/PPA_fec!O$37)</f>
        <v>0</v>
      </c>
      <c r="P151" s="277">
        <f>IF(P$37=0,0,P$37/PPA_fec!P$37)</f>
        <v>0</v>
      </c>
      <c r="Q151" s="277">
        <f>IF(Q$37=0,0,Q$37/PPA_fec!Q$37)</f>
        <v>0</v>
      </c>
      <c r="R151" s="277">
        <f>IF(R$37=0,0,R$37/PPA_fec!R$37)</f>
        <v>0</v>
      </c>
      <c r="S151" s="277">
        <f>IF(S$37=0,0,S$37/PPA_fec!S$37)</f>
        <v>0</v>
      </c>
      <c r="T151" s="277">
        <f>IF(T$37=0,0,T$37/PPA_fec!T$37)</f>
        <v>0</v>
      </c>
      <c r="U151" s="277">
        <f>IF(U$37=0,0,U$37/PPA_fec!U$37)</f>
        <v>0</v>
      </c>
      <c r="V151" s="277">
        <f>IF(V$37=0,0,V$37/PPA_fec!V$37)</f>
        <v>0</v>
      </c>
      <c r="W151" s="277">
        <f>IF(W$37=0,0,W$37/PPA_fec!W$37)</f>
        <v>0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</v>
      </c>
      <c r="C152" s="278">
        <f>IF(C$43=0,0,C$43/PPA_fec!C$43)</f>
        <v>0</v>
      </c>
      <c r="D152" s="278">
        <f>IF(D$43=0,0,D$43/PPA_fec!D$43)</f>
        <v>0</v>
      </c>
      <c r="E152" s="278">
        <f>IF(E$43=0,0,E$43/PPA_fec!E$43)</f>
        <v>0</v>
      </c>
      <c r="F152" s="278">
        <f>IF(F$43=0,0,F$43/PPA_fec!F$43)</f>
        <v>0</v>
      </c>
      <c r="G152" s="278">
        <f>IF(G$43=0,0,G$43/PPA_fec!G$43)</f>
        <v>0</v>
      </c>
      <c r="H152" s="278">
        <f>IF(H$43=0,0,H$43/PPA_fec!H$43)</f>
        <v>0</v>
      </c>
      <c r="I152" s="278">
        <f>IF(I$43=0,0,I$43/PPA_fec!I$43)</f>
        <v>0</v>
      </c>
      <c r="J152" s="278">
        <f>IF(J$43=0,0,J$43/PPA_fec!J$43)</f>
        <v>0</v>
      </c>
      <c r="K152" s="278">
        <f>IF(K$43=0,0,K$43/PPA_fec!K$43)</f>
        <v>0</v>
      </c>
      <c r="L152" s="278">
        <f>IF(L$43=0,0,L$43/PPA_fec!L$43)</f>
        <v>0</v>
      </c>
      <c r="M152" s="278">
        <f>IF(M$43=0,0,M$43/PPA_fec!M$43)</f>
        <v>0</v>
      </c>
      <c r="N152" s="278">
        <f>IF(N$43=0,0,N$43/PPA_fec!N$43)</f>
        <v>0</v>
      </c>
      <c r="O152" s="278">
        <f>IF(O$43=0,0,O$43/PPA_fec!O$43)</f>
        <v>0</v>
      </c>
      <c r="P152" s="278">
        <f>IF(P$43=0,0,P$43/PPA_fec!P$43)</f>
        <v>0</v>
      </c>
      <c r="Q152" s="278">
        <f>IF(Q$43=0,0,Q$43/PPA_fec!Q$43)</f>
        <v>0</v>
      </c>
      <c r="R152" s="278">
        <f>IF(R$43=0,0,R$43/PPA_fec!R$43)</f>
        <v>0</v>
      </c>
      <c r="S152" s="278">
        <f>IF(S$43=0,0,S$43/PPA_fec!S$43)</f>
        <v>0</v>
      </c>
      <c r="T152" s="278">
        <f>IF(T$43=0,0,T$43/PPA_fec!T$43)</f>
        <v>0</v>
      </c>
      <c r="U152" s="278">
        <f>IF(U$43=0,0,U$43/PPA_fec!U$43)</f>
        <v>0</v>
      </c>
      <c r="V152" s="278">
        <f>IF(V$43=0,0,V$43/PPA_fec!V$43)</f>
        <v>0</v>
      </c>
      <c r="W152" s="278">
        <f>IF(W$43=0,0,W$43/PPA_fec!W$43)</f>
        <v>0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0</v>
      </c>
      <c r="C153" s="278">
        <f>IF(C$56=0,0,C$56/PPA_fec!C$56)</f>
        <v>0</v>
      </c>
      <c r="D153" s="278">
        <f>IF(D$56=0,0,D$56/PPA_fec!D$56)</f>
        <v>0</v>
      </c>
      <c r="E153" s="278">
        <f>IF(E$56=0,0,E$56/PPA_fec!E$56)</f>
        <v>0</v>
      </c>
      <c r="F153" s="278">
        <f>IF(F$56=0,0,F$56/PPA_fec!F$56)</f>
        <v>0</v>
      </c>
      <c r="G153" s="278">
        <f>IF(G$56=0,0,G$56/PPA_fec!G$56)</f>
        <v>0</v>
      </c>
      <c r="H153" s="278">
        <f>IF(H$56=0,0,H$56/PPA_fec!H$56)</f>
        <v>0</v>
      </c>
      <c r="I153" s="278">
        <f>IF(I$56=0,0,I$56/PPA_fec!I$56)</f>
        <v>0</v>
      </c>
      <c r="J153" s="278">
        <f>IF(J$56=0,0,J$56/PPA_fec!J$56)</f>
        <v>0</v>
      </c>
      <c r="K153" s="278">
        <f>IF(K$56=0,0,K$56/PPA_fec!K$56)</f>
        <v>0</v>
      </c>
      <c r="L153" s="278">
        <f>IF(L$56=0,0,L$56/PPA_fec!L$56)</f>
        <v>0</v>
      </c>
      <c r="M153" s="278">
        <f>IF(M$56=0,0,M$56/PPA_fec!M$56)</f>
        <v>0</v>
      </c>
      <c r="N153" s="278">
        <f>IF(N$56=0,0,N$56/PPA_fec!N$56)</f>
        <v>0</v>
      </c>
      <c r="O153" s="278">
        <f>IF(O$56=0,0,O$56/PPA_fec!O$56)</f>
        <v>0</v>
      </c>
      <c r="P153" s="278">
        <f>IF(P$56=0,0,P$56/PPA_fec!P$56)</f>
        <v>0</v>
      </c>
      <c r="Q153" s="278">
        <f>IF(Q$56=0,0,Q$56/PPA_fec!Q$56)</f>
        <v>0</v>
      </c>
      <c r="R153" s="278">
        <f>IF(R$56=0,0,R$56/PPA_fec!R$56)</f>
        <v>0</v>
      </c>
      <c r="S153" s="278">
        <f>IF(S$56=0,0,S$56/PPA_fec!S$56)</f>
        <v>0</v>
      </c>
      <c r="T153" s="278">
        <f>IF(T$56=0,0,T$56/PPA_fec!T$56)</f>
        <v>0</v>
      </c>
      <c r="U153" s="278">
        <f>IF(U$56=0,0,U$56/PPA_fec!U$56)</f>
        <v>0</v>
      </c>
      <c r="V153" s="278">
        <f>IF(V$56=0,0,V$56/PPA_fec!V$56)</f>
        <v>0</v>
      </c>
      <c r="W153" s="278">
        <f>IF(W$56=0,0,W$56/PPA_fec!W$56)</f>
        <v>0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0</v>
      </c>
      <c r="C154" s="279">
        <f>IF(C$69=0,0,C$69/PPA_fec!C$69)</f>
        <v>0</v>
      </c>
      <c r="D154" s="279">
        <f>IF(D$69=0,0,D$69/PPA_fec!D$69)</f>
        <v>0</v>
      </c>
      <c r="E154" s="279">
        <f>IF(E$69=0,0,E$69/PPA_fec!E$69)</f>
        <v>0</v>
      </c>
      <c r="F154" s="279">
        <f>IF(F$69=0,0,F$69/PPA_fec!F$69)</f>
        <v>0</v>
      </c>
      <c r="G154" s="279">
        <f>IF(G$69=0,0,G$69/PPA_fec!G$69)</f>
        <v>0</v>
      </c>
      <c r="H154" s="279">
        <f>IF(H$69=0,0,H$69/PPA_fec!H$69)</f>
        <v>0</v>
      </c>
      <c r="I154" s="279">
        <f>IF(I$69=0,0,I$69/PPA_fec!I$69)</f>
        <v>0</v>
      </c>
      <c r="J154" s="279">
        <f>IF(J$69=0,0,J$69/PPA_fec!J$69)</f>
        <v>0</v>
      </c>
      <c r="K154" s="279">
        <f>IF(K$69=0,0,K$69/PPA_fec!K$69)</f>
        <v>0</v>
      </c>
      <c r="L154" s="279">
        <f>IF(L$69=0,0,L$69/PPA_fec!L$69)</f>
        <v>0</v>
      </c>
      <c r="M154" s="279">
        <f>IF(M$69=0,0,M$69/PPA_fec!M$69)</f>
        <v>0</v>
      </c>
      <c r="N154" s="279">
        <f>IF(N$69=0,0,N$69/PPA_fec!N$69)</f>
        <v>0</v>
      </c>
      <c r="O154" s="279">
        <f>IF(O$69=0,0,O$69/PPA_fec!O$69)</f>
        <v>0</v>
      </c>
      <c r="P154" s="279">
        <f>IF(P$69=0,0,P$69/PPA_fec!P$69)</f>
        <v>0</v>
      </c>
      <c r="Q154" s="279">
        <f>IF(Q$69=0,0,Q$69/PPA_fec!Q$69)</f>
        <v>0</v>
      </c>
      <c r="R154" s="279">
        <f>IF(R$69=0,0,R$69/PPA_fec!R$69)</f>
        <v>0</v>
      </c>
      <c r="S154" s="279">
        <f>IF(S$69=0,0,S$69/PPA_fec!S$69)</f>
        <v>0</v>
      </c>
      <c r="T154" s="279">
        <f>IF(T$69=0,0,T$69/PPA_fec!T$69)</f>
        <v>0</v>
      </c>
      <c r="U154" s="279">
        <f>IF(U$69=0,0,U$69/PPA_fec!U$69)</f>
        <v>0</v>
      </c>
      <c r="V154" s="279">
        <f>IF(V$69=0,0,V$69/PPA_fec!V$69)</f>
        <v>0</v>
      </c>
      <c r="W154" s="279">
        <f>IF(W$69=0,0,W$69/PPA_fec!W$69)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</v>
      </c>
      <c r="C156" s="322">
        <f>IF(C$83=0,0,C$83/PPA_fec!C$83)</f>
        <v>0</v>
      </c>
      <c r="D156" s="322">
        <f>IF(D$83=0,0,D$83/PPA_fec!D$83)</f>
        <v>0</v>
      </c>
      <c r="E156" s="322">
        <f>IF(E$83=0,0,E$83/PPA_fec!E$83)</f>
        <v>0</v>
      </c>
      <c r="F156" s="322">
        <f>IF(F$83=0,0,F$83/PPA_fec!F$83)</f>
        <v>0</v>
      </c>
      <c r="G156" s="322">
        <f>IF(G$83=0,0,G$83/PPA_fec!G$83)</f>
        <v>0</v>
      </c>
      <c r="H156" s="322">
        <f>IF(H$83=0,0,H$83/PPA_fec!H$83)</f>
        <v>0</v>
      </c>
      <c r="I156" s="322">
        <f>IF(I$83=0,0,I$83/PPA_fec!I$83)</f>
        <v>0</v>
      </c>
      <c r="J156" s="322">
        <f>IF(J$83=0,0,J$83/PPA_fec!J$83)</f>
        <v>0</v>
      </c>
      <c r="K156" s="322">
        <f>IF(K$83=0,0,K$83/PPA_fec!K$83)</f>
        <v>0</v>
      </c>
      <c r="L156" s="322">
        <f>IF(L$83=0,0,L$83/PPA_fec!L$83)</f>
        <v>0</v>
      </c>
      <c r="M156" s="322">
        <f>IF(M$83=0,0,M$83/PPA_fec!M$83)</f>
        <v>0</v>
      </c>
      <c r="N156" s="322">
        <f>IF(N$83=0,0,N$83/PPA_fec!N$83)</f>
        <v>0</v>
      </c>
      <c r="O156" s="322">
        <f>IF(O$83=0,0,O$83/PPA_fec!O$83)</f>
        <v>0</v>
      </c>
      <c r="P156" s="322">
        <f>IF(P$83=0,0,P$83/PPA_fec!P$83)</f>
        <v>0</v>
      </c>
      <c r="Q156" s="322">
        <f>IF(Q$83=0,0,Q$83/PPA_fec!Q$83)</f>
        <v>0</v>
      </c>
      <c r="R156" s="322">
        <f>IF(R$83=0,0,R$83/PPA_fec!R$83)</f>
        <v>0</v>
      </c>
      <c r="S156" s="322">
        <f>IF(S$83=0,0,S$83/PPA_fec!S$83)</f>
        <v>0</v>
      </c>
      <c r="T156" s="322">
        <f>IF(T$83=0,0,T$83/PPA_fec!T$83)</f>
        <v>4.3115756300137259E-3</v>
      </c>
      <c r="U156" s="322">
        <f>IF(U$83=0,0,U$83/PPA_fec!U$83)</f>
        <v>9.1419331479518501E-3</v>
      </c>
      <c r="V156" s="322">
        <f>IF(V$83=0,0,V$83/PPA_fec!V$83)</f>
        <v>4.52863769252323E-3</v>
      </c>
      <c r="W156" s="322">
        <f>IF(W$83=0,0,W$83/PPA_fec!W$83)</f>
        <v>5.5087461688313639E-3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0</v>
      </c>
      <c r="C161" s="334">
        <f>IF(C$88=0,0,C$88/PPA_fec!C$88)</f>
        <v>0</v>
      </c>
      <c r="D161" s="334">
        <f>IF(D$88=0,0,D$88/PPA_fec!D$88)</f>
        <v>0</v>
      </c>
      <c r="E161" s="334">
        <f>IF(E$88=0,0,E$88/PPA_fec!E$88)</f>
        <v>0</v>
      </c>
      <c r="F161" s="334">
        <f>IF(F$88=0,0,F$88/PPA_fec!F$88)</f>
        <v>0</v>
      </c>
      <c r="G161" s="334">
        <f>IF(G$88=0,0,G$88/PPA_fec!G$88)</f>
        <v>0</v>
      </c>
      <c r="H161" s="334">
        <f>IF(H$88=0,0,H$88/PPA_fec!H$88)</f>
        <v>0</v>
      </c>
      <c r="I161" s="334">
        <f>IF(I$88=0,0,I$88/PPA_fec!I$88)</f>
        <v>0</v>
      </c>
      <c r="J161" s="334">
        <f>IF(J$88=0,0,J$88/PPA_fec!J$88)</f>
        <v>0</v>
      </c>
      <c r="K161" s="334">
        <f>IF(K$88=0,0,K$88/PPA_fec!K$88)</f>
        <v>0</v>
      </c>
      <c r="L161" s="334">
        <f>IF(L$88=0,0,L$88/PPA_fec!L$88)</f>
        <v>0</v>
      </c>
      <c r="M161" s="334">
        <f>IF(M$88=0,0,M$88/PPA_fec!M$88)</f>
        <v>0</v>
      </c>
      <c r="N161" s="334">
        <f>IF(N$88=0,0,N$88/PPA_fec!N$88)</f>
        <v>0</v>
      </c>
      <c r="O161" s="334">
        <f>IF(O$88=0,0,O$88/PPA_fec!O$88)</f>
        <v>0</v>
      </c>
      <c r="P161" s="334">
        <f>IF(P$88=0,0,P$88/PPA_fec!P$88)</f>
        <v>0</v>
      </c>
      <c r="Q161" s="334">
        <f>IF(Q$88=0,0,Q$88/PPA_fec!Q$88)</f>
        <v>0</v>
      </c>
      <c r="R161" s="334">
        <f>IF(R$88=0,0,R$88/PPA_fec!R$88)</f>
        <v>0</v>
      </c>
      <c r="S161" s="334">
        <f>IF(S$88=0,0,S$88/PPA_fec!S$88)</f>
        <v>0</v>
      </c>
      <c r="T161" s="334">
        <f>IF(T$88=0,0,T$88/PPA_fec!T$88)</f>
        <v>2.2209528578792652E-2</v>
      </c>
      <c r="U161" s="334">
        <f>IF(U$88=0,0,U$88/PPA_fec!U$88)</f>
        <v>4.6977170935071498E-2</v>
      </c>
      <c r="V161" s="334">
        <f>IF(V$88=0,0,V$88/PPA_fec!V$88)</f>
        <v>2.3325104261740223E-2</v>
      </c>
      <c r="W161" s="334">
        <f>IF(W$88=0,0,W$88/PPA_fec!W$88)</f>
        <v>2.8359268093933999E-2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MT: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0</v>
      </c>
      <c r="C3" s="205">
        <v>0</v>
      </c>
      <c r="D3" s="205">
        <v>0</v>
      </c>
      <c r="E3" s="205">
        <v>0</v>
      </c>
      <c r="F3" s="205">
        <v>0</v>
      </c>
      <c r="G3" s="205">
        <v>0</v>
      </c>
      <c r="H3" s="205">
        <v>0</v>
      </c>
      <c r="I3" s="205">
        <v>0</v>
      </c>
      <c r="J3" s="205">
        <v>0</v>
      </c>
      <c r="K3" s="205">
        <v>0</v>
      </c>
      <c r="L3" s="205">
        <v>104.2476186246864</v>
      </c>
      <c r="M3" s="205">
        <v>107.58584385247249</v>
      </c>
      <c r="N3" s="205">
        <v>107.2463768115942</v>
      </c>
      <c r="O3" s="205">
        <v>118.4656481295731</v>
      </c>
      <c r="P3" s="205">
        <v>142.1672984059401</v>
      </c>
      <c r="Q3" s="205">
        <v>153.4</v>
      </c>
      <c r="R3" s="205">
        <v>131.84116232268201</v>
      </c>
      <c r="S3" s="205">
        <v>137.06508195149999</v>
      </c>
      <c r="T3" s="205">
        <v>134.05078825639569</v>
      </c>
      <c r="U3" s="205">
        <v>136.24255429353661</v>
      </c>
      <c r="V3" s="205">
        <v>123.3145200805764</v>
      </c>
      <c r="W3" s="205">
        <v>127.531282516475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0</v>
      </c>
      <c r="C5" s="205">
        <v>0</v>
      </c>
      <c r="D5" s="205">
        <v>0</v>
      </c>
      <c r="E5" s="205">
        <v>0</v>
      </c>
      <c r="F5" s="205">
        <v>0</v>
      </c>
      <c r="G5" s="205">
        <v>0</v>
      </c>
      <c r="H5" s="205">
        <v>0</v>
      </c>
      <c r="I5" s="205">
        <v>0</v>
      </c>
      <c r="J5" s="205">
        <v>0</v>
      </c>
      <c r="K5" s="205">
        <v>0</v>
      </c>
      <c r="L5" s="205">
        <v>42.032259779607209</v>
      </c>
      <c r="M5" s="205">
        <v>42.198196815206238</v>
      </c>
      <c r="N5" s="205">
        <v>41.173357833678743</v>
      </c>
      <c r="O5" s="205">
        <v>41.171654155141553</v>
      </c>
      <c r="P5" s="205">
        <v>43.924577453880289</v>
      </c>
      <c r="Q5" s="205">
        <v>46.181757395487232</v>
      </c>
      <c r="R5" s="205">
        <v>44.099550826883537</v>
      </c>
      <c r="S5" s="205">
        <v>50.242069691129103</v>
      </c>
      <c r="T5" s="205">
        <v>90.123923991624096</v>
      </c>
      <c r="U5" s="205">
        <v>84.795719634024778</v>
      </c>
      <c r="V5" s="205">
        <v>83.676070760863297</v>
      </c>
      <c r="W5" s="205">
        <v>81.007474263931343</v>
      </c>
      <c r="DA5" s="112" t="s">
        <v>2113</v>
      </c>
    </row>
    <row r="6" spans="1:105" ht="12" customHeight="1" x14ac:dyDescent="0.25">
      <c r="A6" s="154" t="s">
        <v>2114</v>
      </c>
      <c r="B6" s="340">
        <v>0</v>
      </c>
      <c r="C6" s="340">
        <v>0</v>
      </c>
      <c r="D6" s="340">
        <v>0</v>
      </c>
      <c r="E6" s="340">
        <v>0</v>
      </c>
      <c r="F6" s="340">
        <v>0</v>
      </c>
      <c r="G6" s="340">
        <v>0</v>
      </c>
      <c r="H6" s="340">
        <v>0</v>
      </c>
      <c r="I6" s="340">
        <v>0</v>
      </c>
      <c r="J6" s="340">
        <v>0</v>
      </c>
      <c r="K6" s="340">
        <v>0</v>
      </c>
      <c r="L6" s="340">
        <v>44.65927601583266</v>
      </c>
      <c r="M6" s="340">
        <v>44.65927601583266</v>
      </c>
      <c r="N6" s="340">
        <v>44.65927601583266</v>
      </c>
      <c r="O6" s="340">
        <v>44.65927601583266</v>
      </c>
      <c r="P6" s="340">
        <v>47.286292252058111</v>
      </c>
      <c r="Q6" s="340">
        <v>49.913308488283562</v>
      </c>
      <c r="R6" s="340">
        <v>49.913308488283562</v>
      </c>
      <c r="S6" s="340">
        <v>55.167340960734457</v>
      </c>
      <c r="T6" s="340">
        <v>97.19960074034168</v>
      </c>
      <c r="U6" s="340">
        <v>97.19960074034168</v>
      </c>
      <c r="V6" s="340">
        <v>97.19960074034168</v>
      </c>
      <c r="W6" s="340">
        <v>97.19960074034168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44.65927601583266</v>
      </c>
      <c r="M7" s="342">
        <v>0</v>
      </c>
      <c r="N7" s="342">
        <v>0</v>
      </c>
      <c r="O7" s="342">
        <v>0</v>
      </c>
      <c r="P7" s="342">
        <v>2.627016236225451</v>
      </c>
      <c r="Q7" s="342">
        <v>2.627016236225451</v>
      </c>
      <c r="R7" s="342">
        <v>0</v>
      </c>
      <c r="S7" s="342">
        <v>5.2540324724509011</v>
      </c>
      <c r="T7" s="342">
        <v>42.032259779607209</v>
      </c>
      <c r="U7" s="342">
        <v>0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0</v>
      </c>
      <c r="D8" s="344">
        <f t="shared" si="0"/>
        <v>0</v>
      </c>
      <c r="E8" s="344">
        <f t="shared" si="0"/>
        <v>0</v>
      </c>
      <c r="F8" s="344">
        <f t="shared" si="0"/>
        <v>0</v>
      </c>
      <c r="G8" s="344">
        <f t="shared" si="0"/>
        <v>0</v>
      </c>
      <c r="H8" s="344">
        <f t="shared" si="0"/>
        <v>0</v>
      </c>
      <c r="I8" s="344">
        <f t="shared" si="0"/>
        <v>0</v>
      </c>
      <c r="J8" s="344">
        <f t="shared" si="0"/>
        <v>0</v>
      </c>
      <c r="K8" s="344">
        <f t="shared" si="0"/>
        <v>0</v>
      </c>
      <c r="L8" s="344">
        <f t="shared" si="0"/>
        <v>0</v>
      </c>
      <c r="M8" s="344">
        <f t="shared" si="0"/>
        <v>0</v>
      </c>
      <c r="N8" s="344">
        <f t="shared" si="0"/>
        <v>0</v>
      </c>
      <c r="O8" s="344">
        <f t="shared" si="0"/>
        <v>0</v>
      </c>
      <c r="P8" s="344">
        <f t="shared" si="0"/>
        <v>0</v>
      </c>
      <c r="Q8" s="344">
        <f t="shared" si="0"/>
        <v>0</v>
      </c>
      <c r="R8" s="344">
        <f t="shared" si="0"/>
        <v>0</v>
      </c>
      <c r="S8" s="344">
        <f t="shared" si="0"/>
        <v>0</v>
      </c>
      <c r="T8" s="344">
        <f t="shared" si="0"/>
        <v>0</v>
      </c>
      <c r="U8" s="344">
        <f t="shared" si="0"/>
        <v>0</v>
      </c>
      <c r="V8" s="344">
        <f t="shared" si="0"/>
        <v>0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0</v>
      </c>
      <c r="C9" s="345">
        <f t="shared" si="1"/>
        <v>0</v>
      </c>
      <c r="D9" s="345">
        <f t="shared" si="1"/>
        <v>0</v>
      </c>
      <c r="E9" s="345">
        <f t="shared" si="1"/>
        <v>0</v>
      </c>
      <c r="F9" s="345">
        <f t="shared" si="1"/>
        <v>0</v>
      </c>
      <c r="G9" s="345">
        <f t="shared" si="1"/>
        <v>0</v>
      </c>
      <c r="H9" s="345">
        <f t="shared" si="1"/>
        <v>0</v>
      </c>
      <c r="I9" s="345">
        <f t="shared" si="1"/>
        <v>0</v>
      </c>
      <c r="J9" s="345">
        <f t="shared" si="1"/>
        <v>0</v>
      </c>
      <c r="K9" s="345">
        <f t="shared" si="1"/>
        <v>0</v>
      </c>
      <c r="L9" s="345">
        <f t="shared" si="1"/>
        <v>2.627016236225451</v>
      </c>
      <c r="M9" s="345">
        <f t="shared" si="1"/>
        <v>2.4610792006264219</v>
      </c>
      <c r="N9" s="345">
        <f t="shared" si="1"/>
        <v>3.4859181821539167</v>
      </c>
      <c r="O9" s="345">
        <f t="shared" si="1"/>
        <v>3.4876218606911067</v>
      </c>
      <c r="P9" s="345">
        <f t="shared" si="1"/>
        <v>3.3617147981778217</v>
      </c>
      <c r="Q9" s="345">
        <f t="shared" si="1"/>
        <v>3.7315510927963302</v>
      </c>
      <c r="R9" s="345">
        <f t="shared" si="1"/>
        <v>5.8137576614000253</v>
      </c>
      <c r="S9" s="345">
        <f t="shared" si="1"/>
        <v>4.9252712696053536</v>
      </c>
      <c r="T9" s="345">
        <f t="shared" si="1"/>
        <v>7.0756767487175836</v>
      </c>
      <c r="U9" s="345">
        <f t="shared" si="1"/>
        <v>12.403881106316902</v>
      </c>
      <c r="V9" s="345">
        <f t="shared" si="1"/>
        <v>13.523529979478383</v>
      </c>
      <c r="W9" s="345">
        <f t="shared" si="1"/>
        <v>16.192126476410337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0</v>
      </c>
      <c r="C12" s="212">
        <v>0</v>
      </c>
      <c r="D12" s="212">
        <v>0</v>
      </c>
      <c r="E12" s="212">
        <v>0</v>
      </c>
      <c r="F12" s="212">
        <v>0</v>
      </c>
      <c r="G12" s="212">
        <v>0</v>
      </c>
      <c r="H12" s="212">
        <v>0</v>
      </c>
      <c r="I12" s="212">
        <v>0</v>
      </c>
      <c r="J12" s="212">
        <v>0</v>
      </c>
      <c r="K12" s="212">
        <v>0</v>
      </c>
      <c r="L12" s="212">
        <v>5.0730868443680137</v>
      </c>
      <c r="M12" s="212">
        <v>5.0730868443680137</v>
      </c>
      <c r="N12" s="212">
        <v>4.9871023215821149</v>
      </c>
      <c r="O12" s="212">
        <v>4.901117798796216</v>
      </c>
      <c r="P12" s="212">
        <v>5.1590713671539117</v>
      </c>
      <c r="Q12" s="212">
        <v>5.3310404127257094</v>
      </c>
      <c r="R12" s="212">
        <v>5.1590713671539117</v>
      </c>
      <c r="S12" s="212">
        <v>5.8901977644024068</v>
      </c>
      <c r="T12" s="212">
        <v>10.67334479793637</v>
      </c>
      <c r="U12" s="212">
        <v>9.8092863284608747</v>
      </c>
      <c r="V12" s="212">
        <v>9.8092003439380893</v>
      </c>
      <c r="W12" s="212">
        <v>10.18581255374033</v>
      </c>
      <c r="DA12" s="109" t="s">
        <v>2120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4.5354256233877894</v>
      </c>
      <c r="U14" s="206">
        <f t="shared" si="2"/>
        <v>3.8659501289767837</v>
      </c>
      <c r="V14" s="206">
        <f t="shared" si="2"/>
        <v>3.8272570937231287</v>
      </c>
      <c r="W14" s="206">
        <f t="shared" si="2"/>
        <v>3.8306964746345651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1.162424763542562</v>
      </c>
      <c r="U16" s="206">
        <v>1.226139294926913</v>
      </c>
      <c r="V16" s="206">
        <v>0.9416165090283749</v>
      </c>
      <c r="W16" s="206">
        <v>1.0030954428202921</v>
      </c>
      <c r="DA16" s="71" t="s">
        <v>2123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2.7596732588134132</v>
      </c>
      <c r="U17" s="206">
        <v>1.931900257953568</v>
      </c>
      <c r="V17" s="206">
        <v>1.839466895958727</v>
      </c>
      <c r="W17" s="206">
        <v>1.6391229578675841</v>
      </c>
      <c r="DA17" s="71" t="s">
        <v>2124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0.61332760103181427</v>
      </c>
      <c r="U18" s="206">
        <v>0.7079105760963027</v>
      </c>
      <c r="V18" s="206">
        <v>1.0461736887360269</v>
      </c>
      <c r="W18" s="206">
        <v>1.1884780739466889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2135</v>
      </c>
    </row>
    <row r="31" spans="1:105" ht="12" customHeight="1" x14ac:dyDescent="0.25">
      <c r="A31" s="21" t="s">
        <v>38</v>
      </c>
      <c r="B31" s="209">
        <v>0</v>
      </c>
      <c r="C31" s="209">
        <v>0</v>
      </c>
      <c r="D31" s="209">
        <v>0</v>
      </c>
      <c r="E31" s="209">
        <v>0</v>
      </c>
      <c r="F31" s="209">
        <v>0</v>
      </c>
      <c r="G31" s="209">
        <v>0</v>
      </c>
      <c r="H31" s="209">
        <v>0</v>
      </c>
      <c r="I31" s="209">
        <v>0</v>
      </c>
      <c r="J31" s="209">
        <v>0</v>
      </c>
      <c r="K31" s="209">
        <v>0</v>
      </c>
      <c r="L31" s="209">
        <v>5.0730868443680137</v>
      </c>
      <c r="M31" s="209">
        <v>5.0730868443680137</v>
      </c>
      <c r="N31" s="209">
        <v>4.9871023215821149</v>
      </c>
      <c r="O31" s="209">
        <v>4.901117798796216</v>
      </c>
      <c r="P31" s="209">
        <v>5.1590713671539117</v>
      </c>
      <c r="Q31" s="209">
        <v>5.3310404127257094</v>
      </c>
      <c r="R31" s="209">
        <v>5.1590713671539117</v>
      </c>
      <c r="S31" s="209">
        <v>5.8901977644024068</v>
      </c>
      <c r="T31" s="209">
        <v>6.137919174548581</v>
      </c>
      <c r="U31" s="209">
        <v>5.9433361994840919</v>
      </c>
      <c r="V31" s="209">
        <v>5.9819432502149601</v>
      </c>
      <c r="W31" s="209">
        <v>6.3551160791057599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0</v>
      </c>
      <c r="C33" s="205">
        <f>FBT_emi!C5</f>
        <v>0</v>
      </c>
      <c r="D33" s="205">
        <f>FBT_emi!D5</f>
        <v>0</v>
      </c>
      <c r="E33" s="205">
        <f>FBT_emi!E5</f>
        <v>0</v>
      </c>
      <c r="F33" s="205">
        <f>FBT_emi!F5</f>
        <v>0</v>
      </c>
      <c r="G33" s="205">
        <f>FBT_emi!G5</f>
        <v>0</v>
      </c>
      <c r="H33" s="205">
        <f>FBT_emi!H5</f>
        <v>0</v>
      </c>
      <c r="I33" s="205">
        <f>FBT_emi!I5</f>
        <v>0</v>
      </c>
      <c r="J33" s="205">
        <f>FBT_emi!J5</f>
        <v>0</v>
      </c>
      <c r="K33" s="205">
        <f>FBT_emi!K5</f>
        <v>0</v>
      </c>
      <c r="L33" s="205">
        <f>FBT_emi!L5</f>
        <v>0</v>
      </c>
      <c r="M33" s="205">
        <f>FBT_emi!M5</f>
        <v>0</v>
      </c>
      <c r="N33" s="205">
        <f>FBT_emi!N5</f>
        <v>0</v>
      </c>
      <c r="O33" s="205">
        <f>FBT_emi!O5</f>
        <v>0</v>
      </c>
      <c r="P33" s="205">
        <f>FBT_emi!P5</f>
        <v>0</v>
      </c>
      <c r="Q33" s="205">
        <f>FBT_emi!Q5</f>
        <v>0</v>
      </c>
      <c r="R33" s="205">
        <f>FBT_emi!R5</f>
        <v>0</v>
      </c>
      <c r="S33" s="205">
        <f>FBT_emi!S5</f>
        <v>0</v>
      </c>
      <c r="T33" s="205">
        <f>FBT_emi!T5</f>
        <v>13.62017736235954</v>
      </c>
      <c r="U33" s="205">
        <f>FBT_emi!U5</f>
        <v>11.526908401676479</v>
      </c>
      <c r="V33" s="205">
        <f>FBT_emi!V5</f>
        <v>11.584638721811899</v>
      </c>
      <c r="W33" s="205">
        <f>FBT_emi!W5</f>
        <v>11.586656522321411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 t="str">
        <f t="shared" ref="B35:W35" si="5">IF(B$12=0,"",B$12/B$3*1000)</f>
        <v/>
      </c>
      <c r="C35" s="286" t="str">
        <f t="shared" si="5"/>
        <v/>
      </c>
      <c r="D35" s="286" t="str">
        <f t="shared" si="5"/>
        <v/>
      </c>
      <c r="E35" s="286" t="str">
        <f t="shared" si="5"/>
        <v/>
      </c>
      <c r="F35" s="286" t="str">
        <f t="shared" si="5"/>
        <v/>
      </c>
      <c r="G35" s="286" t="str">
        <f t="shared" si="5"/>
        <v/>
      </c>
      <c r="H35" s="286" t="str">
        <f t="shared" si="5"/>
        <v/>
      </c>
      <c r="I35" s="286" t="str">
        <f t="shared" si="5"/>
        <v/>
      </c>
      <c r="J35" s="286" t="str">
        <f t="shared" si="5"/>
        <v/>
      </c>
      <c r="K35" s="286" t="str">
        <f t="shared" si="5"/>
        <v/>
      </c>
      <c r="L35" s="286">
        <f t="shared" si="5"/>
        <v>48.663815167157011</v>
      </c>
      <c r="M35" s="286">
        <f t="shared" si="5"/>
        <v>47.153850940877533</v>
      </c>
      <c r="N35" s="286">
        <f t="shared" si="5"/>
        <v>46.501359485022427</v>
      </c>
      <c r="O35" s="286">
        <f t="shared" si="5"/>
        <v>41.371637062547997</v>
      </c>
      <c r="P35" s="286">
        <f t="shared" si="5"/>
        <v>36.288734645733079</v>
      </c>
      <c r="Q35" s="286">
        <f t="shared" si="5"/>
        <v>34.752545063400973</v>
      </c>
      <c r="R35" s="286">
        <f t="shared" si="5"/>
        <v>39.13096089464878</v>
      </c>
      <c r="S35" s="286">
        <f t="shared" si="5"/>
        <v>42.973729563643595</v>
      </c>
      <c r="T35" s="286">
        <f t="shared" si="5"/>
        <v>79.621648904605635</v>
      </c>
      <c r="U35" s="286">
        <f t="shared" si="5"/>
        <v>71.998696584377157</v>
      </c>
      <c r="V35" s="286">
        <f t="shared" si="5"/>
        <v>79.546190809716038</v>
      </c>
      <c r="W35" s="286">
        <f t="shared" si="5"/>
        <v>79.869129775468906</v>
      </c>
      <c r="DA35" s="118"/>
    </row>
    <row r="36" spans="1:105" ht="12" customHeight="1" x14ac:dyDescent="0.25">
      <c r="A36" s="158" t="s">
        <v>2137</v>
      </c>
      <c r="B36" s="346" t="str">
        <f t="shared" ref="B36:W36" si="6">IF(B$12=0,"",B$12/B$5*1000)</f>
        <v/>
      </c>
      <c r="C36" s="346" t="str">
        <f t="shared" si="6"/>
        <v/>
      </c>
      <c r="D36" s="346" t="str">
        <f t="shared" si="6"/>
        <v/>
      </c>
      <c r="E36" s="346" t="str">
        <f t="shared" si="6"/>
        <v/>
      </c>
      <c r="F36" s="346" t="str">
        <f t="shared" si="6"/>
        <v/>
      </c>
      <c r="G36" s="346" t="str">
        <f t="shared" si="6"/>
        <v/>
      </c>
      <c r="H36" s="346" t="str">
        <f t="shared" si="6"/>
        <v/>
      </c>
      <c r="I36" s="346" t="str">
        <f t="shared" si="6"/>
        <v/>
      </c>
      <c r="J36" s="346" t="str">
        <f t="shared" si="6"/>
        <v/>
      </c>
      <c r="K36" s="346" t="str">
        <f t="shared" si="6"/>
        <v/>
      </c>
      <c r="L36" s="346">
        <f t="shared" si="6"/>
        <v>120.69507732794617</v>
      </c>
      <c r="M36" s="346">
        <f t="shared" si="6"/>
        <v>120.2204650256504</v>
      </c>
      <c r="N36" s="346">
        <f t="shared" si="6"/>
        <v>121.12449855869647</v>
      </c>
      <c r="O36" s="346">
        <f t="shared" si="6"/>
        <v>119.04107083791192</v>
      </c>
      <c r="P36" s="346">
        <f t="shared" si="6"/>
        <v>117.45295381773013</v>
      </c>
      <c r="Q36" s="346">
        <f t="shared" si="6"/>
        <v>115.43606639028955</v>
      </c>
      <c r="R36" s="346">
        <f t="shared" si="6"/>
        <v>116.98693683766251</v>
      </c>
      <c r="S36" s="346">
        <f t="shared" si="6"/>
        <v>117.23636786090439</v>
      </c>
      <c r="T36" s="346">
        <f t="shared" si="6"/>
        <v>118.42965025500138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125.739169703697</v>
      </c>
      <c r="DA36" s="119"/>
    </row>
    <row r="37" spans="1:105" ht="12" customHeight="1" x14ac:dyDescent="0.25">
      <c r="A37" s="158" t="s">
        <v>2138</v>
      </c>
      <c r="B37" s="346" t="str">
        <f>IF(FBT_ued!B$5=0,"",FBT_ued!B$5/B$5*1000)</f>
        <v/>
      </c>
      <c r="C37" s="346" t="str">
        <f>IF(FBT_ued!C$5=0,"",FBT_ued!C$5/C$5*1000)</f>
        <v/>
      </c>
      <c r="D37" s="346" t="str">
        <f>IF(FBT_ued!D$5=0,"",FBT_ued!D$5/D$5*1000)</f>
        <v/>
      </c>
      <c r="E37" s="346" t="str">
        <f>IF(FBT_ued!E$5=0,"",FBT_ued!E$5/E$5*1000)</f>
        <v/>
      </c>
      <c r="F37" s="346" t="str">
        <f>IF(FBT_ued!F$5=0,"",FBT_ued!F$5/F$5*1000)</f>
        <v/>
      </c>
      <c r="G37" s="346" t="str">
        <f>IF(FBT_ued!G$5=0,"",FBT_ued!G$5/G$5*1000)</f>
        <v/>
      </c>
      <c r="H37" s="346" t="str">
        <f>IF(FBT_ued!H$5=0,"",FBT_ued!H$5/H$5*1000)</f>
        <v/>
      </c>
      <c r="I37" s="346" t="str">
        <f>IF(FBT_ued!I$5=0,"",FBT_ued!I$5/I$5*1000)</f>
        <v/>
      </c>
      <c r="J37" s="346" t="str">
        <f>IF(FBT_ued!J$5=0,"",FBT_ued!J$5/J$5*1000)</f>
        <v/>
      </c>
      <c r="K37" s="346" t="str">
        <f>IF(FBT_ued!K$5=0,"",FBT_ued!K$5/K$5*1000)</f>
        <v/>
      </c>
      <c r="L37" s="346">
        <f>IF(FBT_ued!L$5=0,"",FBT_ued!L$5/L$5*1000)</f>
        <v>64.568202653541604</v>
      </c>
      <c r="M37" s="346">
        <f>IF(FBT_ued!M$5=0,"",FBT_ued!M$5/M$5*1000)</f>
        <v>64.31429947873994</v>
      </c>
      <c r="N37" s="346">
        <f>IF(FBT_ued!N$5=0,"",FBT_ued!N$5/N$5*1000)</f>
        <v>64.797929976848067</v>
      </c>
      <c r="O37" s="346">
        <f>IF(FBT_ued!O$5=0,"",FBT_ued!O$5/O$5*1000)</f>
        <v>63.683359388984726</v>
      </c>
      <c r="P37" s="346">
        <f>IF(FBT_ued!P$5=0,"",FBT_ued!P$5/P$5*1000)</f>
        <v>62.8337649907143</v>
      </c>
      <c r="Q37" s="346">
        <f>IF(FBT_ued!Q$5=0,"",FBT_ued!Q$5/Q$5*1000)</f>
        <v>61.754791439949528</v>
      </c>
      <c r="R37" s="346">
        <f>IF(FBT_ued!R$5=0,"",FBT_ued!R$5/R$5*1000)</f>
        <v>62.58446005239243</v>
      </c>
      <c r="S37" s="346">
        <f>IF(FBT_ued!S$5=0,"",FBT_ued!S$5/S$5*1000)</f>
        <v>62.717898078311265</v>
      </c>
      <c r="T37" s="346">
        <f>IF(FBT_ued!T$5=0,"",FBT_ued!T$5/T$5*1000)</f>
        <v>57.621079682363401</v>
      </c>
      <c r="U37" s="346">
        <f>IF(FBT_ued!U$5=0,"",FBT_ued!U$5/U$5*1000)</f>
        <v>56.669589894810485</v>
      </c>
      <c r="V37" s="346">
        <f>IF(FBT_ued!V$5=0,"",FBT_ued!V$5/V$5*1000)</f>
        <v>57.283084412412606</v>
      </c>
      <c r="W37" s="346">
        <f>IF(FBT_ued!W$5=0,"",FBT_ued!W$5/W$5*1000)</f>
        <v>61.609133219905871</v>
      </c>
      <c r="DA37" s="119"/>
    </row>
    <row r="38" spans="1:105" ht="12" customHeight="1" x14ac:dyDescent="0.25">
      <c r="A38" s="159" t="s">
        <v>88</v>
      </c>
      <c r="B38" s="347" t="str">
        <f t="shared" ref="B38:W38" si="7">IF(B$12=0,"",B$33/B$12)</f>
        <v/>
      </c>
      <c r="C38" s="347" t="str">
        <f t="shared" si="7"/>
        <v/>
      </c>
      <c r="D38" s="347" t="str">
        <f t="shared" si="7"/>
        <v/>
      </c>
      <c r="E38" s="347" t="str">
        <f t="shared" si="7"/>
        <v/>
      </c>
      <c r="F38" s="347" t="str">
        <f t="shared" si="7"/>
        <v/>
      </c>
      <c r="G38" s="347" t="str">
        <f t="shared" si="7"/>
        <v/>
      </c>
      <c r="H38" s="347" t="str">
        <f t="shared" si="7"/>
        <v/>
      </c>
      <c r="I38" s="347" t="str">
        <f t="shared" si="7"/>
        <v/>
      </c>
      <c r="J38" s="347" t="str">
        <f t="shared" si="7"/>
        <v/>
      </c>
      <c r="K38" s="347" t="str">
        <f t="shared" si="7"/>
        <v/>
      </c>
      <c r="L38" s="347">
        <f t="shared" si="7"/>
        <v>0</v>
      </c>
      <c r="M38" s="347">
        <f t="shared" si="7"/>
        <v>0</v>
      </c>
      <c r="N38" s="347">
        <f t="shared" si="7"/>
        <v>0</v>
      </c>
      <c r="O38" s="347">
        <f t="shared" si="7"/>
        <v>0</v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</v>
      </c>
      <c r="T38" s="347">
        <f t="shared" si="7"/>
        <v>1.2760926982320409</v>
      </c>
      <c r="U38" s="347">
        <f t="shared" si="7"/>
        <v>1.175101634889794</v>
      </c>
      <c r="V38" s="347">
        <f t="shared" si="7"/>
        <v>1.1809972592690492</v>
      </c>
      <c r="W38" s="347">
        <f t="shared" si="7"/>
        <v>1.1375289365664476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MT: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5.0730868443680137</v>
      </c>
      <c r="M5" s="225">
        <v>5.0730868443680137</v>
      </c>
      <c r="N5" s="225">
        <v>4.9871023215821149</v>
      </c>
      <c r="O5" s="225">
        <v>4.901117798796216</v>
      </c>
      <c r="P5" s="225">
        <v>5.1590713671539117</v>
      </c>
      <c r="Q5" s="225">
        <v>5.3310404127257094</v>
      </c>
      <c r="R5" s="225">
        <v>5.1590713671539117</v>
      </c>
      <c r="S5" s="225">
        <v>5.8901977644024068</v>
      </c>
      <c r="T5" s="225">
        <v>10.67334479793637</v>
      </c>
      <c r="U5" s="225">
        <v>9.8092863284608729</v>
      </c>
      <c r="V5" s="225">
        <v>9.8092003439380875</v>
      </c>
      <c r="W5" s="225">
        <v>10.18581255374033</v>
      </c>
      <c r="DA5" s="89" t="s">
        <v>2120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0.19136983871220251</v>
      </c>
      <c r="M6" s="261">
        <v>0.19136983871220251</v>
      </c>
      <c r="N6" s="261">
        <v>0.18812628212386001</v>
      </c>
      <c r="O6" s="261">
        <v>0.1848827255355176</v>
      </c>
      <c r="P6" s="261">
        <v>0.19461339530054489</v>
      </c>
      <c r="Q6" s="261">
        <v>0.20110050847722971</v>
      </c>
      <c r="R6" s="261">
        <v>0.19461339530054489</v>
      </c>
      <c r="S6" s="261">
        <v>0.22219335697122039</v>
      </c>
      <c r="T6" s="261">
        <v>0.25454154771227389</v>
      </c>
      <c r="U6" s="261">
        <v>0.24341792135205809</v>
      </c>
      <c r="V6" s="261">
        <v>0.24461661044070229</v>
      </c>
      <c r="W6" s="261">
        <v>0.25852768301650408</v>
      </c>
      <c r="DA6" s="67" t="s">
        <v>2139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0.22326481183090291</v>
      </c>
      <c r="M7" s="226">
        <v>0.22326481183090291</v>
      </c>
      <c r="N7" s="226">
        <v>0.21948066247783671</v>
      </c>
      <c r="O7" s="226">
        <v>0.21569651312477059</v>
      </c>
      <c r="P7" s="226">
        <v>0.22704896118396911</v>
      </c>
      <c r="Q7" s="226">
        <v>0.23461725989010149</v>
      </c>
      <c r="R7" s="226">
        <v>0.22704896118396911</v>
      </c>
      <c r="S7" s="226">
        <v>0.25922558313309058</v>
      </c>
      <c r="T7" s="226">
        <v>0.29696513899765298</v>
      </c>
      <c r="U7" s="226">
        <v>0.28398757491073462</v>
      </c>
      <c r="V7" s="226">
        <v>0.2853860455141527</v>
      </c>
      <c r="W7" s="226">
        <v>0.30161563018592141</v>
      </c>
      <c r="DA7" s="174" t="s">
        <v>2140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0.51031956989920679</v>
      </c>
      <c r="M8" s="226">
        <v>0.51031956989920679</v>
      </c>
      <c r="N8" s="226">
        <v>0.50167008566362692</v>
      </c>
      <c r="O8" s="226">
        <v>0.49302060142804699</v>
      </c>
      <c r="P8" s="226">
        <v>0.51896905413478633</v>
      </c>
      <c r="Q8" s="226">
        <v>0.53626802260594608</v>
      </c>
      <c r="R8" s="226">
        <v>0.51896905413478633</v>
      </c>
      <c r="S8" s="226">
        <v>0.5925156185899213</v>
      </c>
      <c r="T8" s="226">
        <v>0.67877746056606392</v>
      </c>
      <c r="U8" s="226">
        <v>0.64911445693882175</v>
      </c>
      <c r="V8" s="226">
        <v>0.65231096117520615</v>
      </c>
      <c r="W8" s="226">
        <v>0.68940715471067771</v>
      </c>
      <c r="DA8" s="174" t="s">
        <v>2141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0.38273967742440501</v>
      </c>
      <c r="M9" s="226">
        <v>0.38273967742440501</v>
      </c>
      <c r="N9" s="226">
        <v>0.37625256424772008</v>
      </c>
      <c r="O9" s="226">
        <v>0.3697654510710352</v>
      </c>
      <c r="P9" s="226">
        <v>0.38922679060108972</v>
      </c>
      <c r="Q9" s="226">
        <v>0.40220101695445948</v>
      </c>
      <c r="R9" s="226">
        <v>0.38922679060108972</v>
      </c>
      <c r="S9" s="226">
        <v>0.44438671394244078</v>
      </c>
      <c r="T9" s="226">
        <v>0.50908309542454788</v>
      </c>
      <c r="U9" s="226">
        <v>0.48683584270411628</v>
      </c>
      <c r="V9" s="226">
        <v>0.48923322088140458</v>
      </c>
      <c r="W9" s="226">
        <v>0.51705536603300828</v>
      </c>
      <c r="DA9" s="174" t="s">
        <v>2142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0.2551597849496034</v>
      </c>
      <c r="M10" s="262">
        <v>0.2551597849496034</v>
      </c>
      <c r="N10" s="262">
        <v>0.25083504283181352</v>
      </c>
      <c r="O10" s="262">
        <v>0.24651030071402349</v>
      </c>
      <c r="P10" s="262">
        <v>0.25948452706739322</v>
      </c>
      <c r="Q10" s="262">
        <v>0.26813401130297299</v>
      </c>
      <c r="R10" s="262">
        <v>0.25948452706739322</v>
      </c>
      <c r="S10" s="262">
        <v>0.29625780929496071</v>
      </c>
      <c r="T10" s="262">
        <v>0.29363046290638589</v>
      </c>
      <c r="U10" s="262">
        <v>0.28887425396928551</v>
      </c>
      <c r="V10" s="262">
        <v>0.29168447893225752</v>
      </c>
      <c r="W10" s="262">
        <v>0.31261877474552291</v>
      </c>
      <c r="DA10" s="68" t="s">
        <v>2143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2.302137267910865E-2</v>
      </c>
      <c r="U11" s="228">
        <v>1.367932262021508E-2</v>
      </c>
      <c r="V11" s="228">
        <v>1.275573613728365E-2</v>
      </c>
      <c r="W11" s="228">
        <v>1.046857753312393E-2</v>
      </c>
      <c r="DA11" s="69" t="s">
        <v>2144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0.2551597849496034</v>
      </c>
      <c r="M15" s="228">
        <v>0.2551597849496034</v>
      </c>
      <c r="N15" s="228">
        <v>0.25083504283181352</v>
      </c>
      <c r="O15" s="228">
        <v>0.24651030071402349</v>
      </c>
      <c r="P15" s="228">
        <v>0.25948452706739322</v>
      </c>
      <c r="Q15" s="228">
        <v>0.26813401130297299</v>
      </c>
      <c r="R15" s="228">
        <v>0.25948452706739322</v>
      </c>
      <c r="S15" s="228">
        <v>0.29625780929496071</v>
      </c>
      <c r="T15" s="228">
        <v>0.2706090902272773</v>
      </c>
      <c r="U15" s="228">
        <v>0.27519493134907042</v>
      </c>
      <c r="V15" s="228">
        <v>0.27892874279497382</v>
      </c>
      <c r="W15" s="228">
        <v>0.302150197212399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0.78078894194578619</v>
      </c>
      <c r="M16" s="263">
        <f t="shared" si="0"/>
        <v>0.78078894194578619</v>
      </c>
      <c r="N16" s="263">
        <f t="shared" si="0"/>
        <v>0.76755523106534895</v>
      </c>
      <c r="O16" s="263">
        <f t="shared" si="0"/>
        <v>0.75432152018491183</v>
      </c>
      <c r="P16" s="263">
        <f t="shared" si="0"/>
        <v>0.79402265282622309</v>
      </c>
      <c r="Q16" s="263">
        <f t="shared" si="0"/>
        <v>0.82049007458709733</v>
      </c>
      <c r="R16" s="263">
        <f t="shared" si="0"/>
        <v>0.79402265282622309</v>
      </c>
      <c r="S16" s="263">
        <f t="shared" si="0"/>
        <v>0.9065488964425793</v>
      </c>
      <c r="T16" s="263">
        <f t="shared" si="0"/>
        <v>0.84484992363435363</v>
      </c>
      <c r="U16" s="263">
        <f t="shared" si="0"/>
        <v>0.81429732874644833</v>
      </c>
      <c r="V16" s="263">
        <f t="shared" si="0"/>
        <v>0.81932155214986246</v>
      </c>
      <c r="W16" s="263">
        <f t="shared" si="0"/>
        <v>0.87005400565022162</v>
      </c>
      <c r="DA16" s="70"/>
    </row>
    <row r="17" spans="1:105" ht="12" customHeight="1" x14ac:dyDescent="0.25">
      <c r="A17" s="60" t="s">
        <v>2150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0.10142654806036901</v>
      </c>
      <c r="U17" s="331">
        <v>7.2142202568302269E-2</v>
      </c>
      <c r="V17" s="331">
        <v>6.9714842079334871E-2</v>
      </c>
      <c r="W17" s="331">
        <v>6.3839458850730751E-2</v>
      </c>
      <c r="DA17" s="72" t="s">
        <v>2151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2.6128140254181319E-2</v>
      </c>
      <c r="U19" s="232">
        <v>2.2962142029485572E-2</v>
      </c>
      <c r="V19" s="232">
        <v>1.7209233939760388E-2</v>
      </c>
      <c r="W19" s="232">
        <v>1.6762630913692182E-2</v>
      </c>
      <c r="DA19" s="71" t="s">
        <v>2153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6.1512475086824177E-2</v>
      </c>
      <c r="U20" s="232">
        <v>3.5922885550825477E-2</v>
      </c>
      <c r="V20" s="232">
        <v>3.3385459354526137E-2</v>
      </c>
      <c r="W20" s="232">
        <v>2.7216285806997999E-2</v>
      </c>
      <c r="DA20" s="71" t="s">
        <v>2154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1.3785932719363519E-2</v>
      </c>
      <c r="U21" s="232">
        <v>1.325717498799121E-2</v>
      </c>
      <c r="V21" s="232">
        <v>1.912014878504836E-2</v>
      </c>
      <c r="W21" s="232">
        <v>1.986054213004057E-2</v>
      </c>
      <c r="DA21" s="71" t="s">
        <v>2155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2156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0.76547935484881002</v>
      </c>
      <c r="M23" s="331">
        <v>0.76547935484881002</v>
      </c>
      <c r="N23" s="331">
        <v>0.75250512849544016</v>
      </c>
      <c r="O23" s="331">
        <v>0.7395309021420704</v>
      </c>
      <c r="P23" s="331">
        <v>0.77845358120217945</v>
      </c>
      <c r="Q23" s="331">
        <v>0.80440203390891896</v>
      </c>
      <c r="R23" s="331">
        <v>0.77845358120217945</v>
      </c>
      <c r="S23" s="331">
        <v>0.88877342788488167</v>
      </c>
      <c r="T23" s="331">
        <v>0.72306005175700272</v>
      </c>
      <c r="U23" s="331">
        <v>0.72268169246998137</v>
      </c>
      <c r="V23" s="331">
        <v>0.7300373812352714</v>
      </c>
      <c r="W23" s="331">
        <v>0.78553233215817053</v>
      </c>
      <c r="DA23" s="72" t="s">
        <v>2158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1.5309587096976199E-2</v>
      </c>
      <c r="M24" s="331">
        <v>1.5309587096976199E-2</v>
      </c>
      <c r="N24" s="331">
        <v>1.505010256990881E-2</v>
      </c>
      <c r="O24" s="331">
        <v>1.4790618042841409E-2</v>
      </c>
      <c r="P24" s="331">
        <v>1.556907162404359E-2</v>
      </c>
      <c r="Q24" s="331">
        <v>1.6088040678178379E-2</v>
      </c>
      <c r="R24" s="331">
        <v>1.556907162404359E-2</v>
      </c>
      <c r="S24" s="331">
        <v>1.7775468557697641E-2</v>
      </c>
      <c r="T24" s="331">
        <v>2.0363323816981919E-2</v>
      </c>
      <c r="U24" s="331">
        <v>1.947343370816465E-2</v>
      </c>
      <c r="V24" s="331">
        <v>1.9569328835256181E-2</v>
      </c>
      <c r="W24" s="331">
        <v>2.0682214641320331E-2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0</v>
      </c>
      <c r="C25" s="263">
        <f t="shared" si="1"/>
        <v>0</v>
      </c>
      <c r="D25" s="263">
        <f t="shared" si="1"/>
        <v>0</v>
      </c>
      <c r="E25" s="263">
        <f t="shared" si="1"/>
        <v>0</v>
      </c>
      <c r="F25" s="263">
        <f t="shared" si="1"/>
        <v>0</v>
      </c>
      <c r="G25" s="263">
        <f t="shared" si="1"/>
        <v>0</v>
      </c>
      <c r="H25" s="263">
        <f t="shared" si="1"/>
        <v>0</v>
      </c>
      <c r="I25" s="263">
        <f t="shared" si="1"/>
        <v>0</v>
      </c>
      <c r="J25" s="263">
        <f t="shared" si="1"/>
        <v>0</v>
      </c>
      <c r="K25" s="263">
        <f t="shared" si="1"/>
        <v>0</v>
      </c>
      <c r="L25" s="263">
        <f t="shared" si="1"/>
        <v>0.65065745162148858</v>
      </c>
      <c r="M25" s="263">
        <f t="shared" si="1"/>
        <v>0.65065745162148858</v>
      </c>
      <c r="N25" s="263">
        <f t="shared" si="1"/>
        <v>0.63962935922112429</v>
      </c>
      <c r="O25" s="263">
        <f t="shared" si="1"/>
        <v>0.62860126682076034</v>
      </c>
      <c r="P25" s="263">
        <f t="shared" si="1"/>
        <v>0.66168554402185287</v>
      </c>
      <c r="Q25" s="263">
        <f t="shared" si="1"/>
        <v>0.68374172882258133</v>
      </c>
      <c r="R25" s="263">
        <f t="shared" si="1"/>
        <v>0.66168554402185287</v>
      </c>
      <c r="S25" s="263">
        <f t="shared" si="1"/>
        <v>0.75545741370214958</v>
      </c>
      <c r="T25" s="263">
        <f t="shared" si="1"/>
        <v>0.70404160302862806</v>
      </c>
      <c r="U25" s="263">
        <f t="shared" si="1"/>
        <v>0.67858110728870669</v>
      </c>
      <c r="V25" s="263">
        <f t="shared" si="1"/>
        <v>0.68276796012488516</v>
      </c>
      <c r="W25" s="263">
        <f t="shared" si="1"/>
        <v>0.72504500470851763</v>
      </c>
      <c r="DA25" s="70"/>
    </row>
    <row r="26" spans="1:105" ht="12" customHeight="1" x14ac:dyDescent="0.25">
      <c r="A26" s="60" t="s">
        <v>2162</v>
      </c>
      <c r="B26" s="331">
        <v>0</v>
      </c>
      <c r="C26" s="331">
        <v>0</v>
      </c>
      <c r="D26" s="331">
        <v>0</v>
      </c>
      <c r="E26" s="331">
        <v>0</v>
      </c>
      <c r="F26" s="331">
        <v>0</v>
      </c>
      <c r="G26" s="331">
        <v>0</v>
      </c>
      <c r="H26" s="331">
        <v>0</v>
      </c>
      <c r="I26" s="331">
        <v>0</v>
      </c>
      <c r="J26" s="331">
        <v>0</v>
      </c>
      <c r="K26" s="331">
        <v>0</v>
      </c>
      <c r="L26" s="331">
        <v>0</v>
      </c>
      <c r="M26" s="331">
        <v>0</v>
      </c>
      <c r="N26" s="331">
        <v>0</v>
      </c>
      <c r="O26" s="331">
        <v>0</v>
      </c>
      <c r="P26" s="331">
        <v>0</v>
      </c>
      <c r="Q26" s="331">
        <v>0</v>
      </c>
      <c r="R26" s="331">
        <v>0</v>
      </c>
      <c r="S26" s="331">
        <v>0</v>
      </c>
      <c r="T26" s="331">
        <v>8.4522123383640846E-2</v>
      </c>
      <c r="U26" s="331">
        <v>6.0118502140251877E-2</v>
      </c>
      <c r="V26" s="331">
        <v>5.8095701732779059E-2</v>
      </c>
      <c r="W26" s="331">
        <v>5.3199549042275612E-2</v>
      </c>
      <c r="DA26" s="72" t="s">
        <v>2163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2.1773450211817761E-2</v>
      </c>
      <c r="U28" s="232">
        <v>1.913511835790464E-2</v>
      </c>
      <c r="V28" s="232">
        <v>1.4341028283133651E-2</v>
      </c>
      <c r="W28" s="232">
        <v>1.3968859094743481E-2</v>
      </c>
      <c r="DA28" s="71" t="s">
        <v>2165</v>
      </c>
    </row>
    <row r="29" spans="1:105" ht="12" customHeight="1" x14ac:dyDescent="0.25">
      <c r="A29" s="59" t="s">
        <v>160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5.1260395905686811E-2</v>
      </c>
      <c r="U29" s="232">
        <v>2.9935737959021231E-2</v>
      </c>
      <c r="V29" s="232">
        <v>2.7821216128771781E-2</v>
      </c>
      <c r="W29" s="232">
        <v>2.268023817249833E-2</v>
      </c>
      <c r="DA29" s="71" t="s">
        <v>2166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1.1488277266136269E-2</v>
      </c>
      <c r="U30" s="232">
        <v>1.104764582332601E-2</v>
      </c>
      <c r="V30" s="232">
        <v>1.5933457320873621E-2</v>
      </c>
      <c r="W30" s="232">
        <v>1.6550451775033798E-2</v>
      </c>
      <c r="DA30" s="71" t="s">
        <v>2167</v>
      </c>
    </row>
    <row r="31" spans="1:105" ht="12" customHeight="1" x14ac:dyDescent="0.25">
      <c r="A31" s="59" t="s">
        <v>162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2168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0.63789946237400841</v>
      </c>
      <c r="M32" s="331">
        <v>0.63789946237400841</v>
      </c>
      <c r="N32" s="331">
        <v>0.62708760707953359</v>
      </c>
      <c r="O32" s="331">
        <v>0.61627575178505911</v>
      </c>
      <c r="P32" s="331">
        <v>0.64871131766848322</v>
      </c>
      <c r="Q32" s="331">
        <v>0.67033502825743263</v>
      </c>
      <c r="R32" s="331">
        <v>0.64871131766848322</v>
      </c>
      <c r="S32" s="331">
        <v>0.7406445232374016</v>
      </c>
      <c r="T32" s="331">
        <v>0.6025500431308356</v>
      </c>
      <c r="U32" s="331">
        <v>0.60223474372498431</v>
      </c>
      <c r="V32" s="331">
        <v>0.60836448436272594</v>
      </c>
      <c r="W32" s="331">
        <v>0.65461027679847505</v>
      </c>
      <c r="DA32" s="72" t="s">
        <v>2170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1.2757989247480171E-2</v>
      </c>
      <c r="M33" s="331">
        <v>1.2757989247480171E-2</v>
      </c>
      <c r="N33" s="331">
        <v>1.254175214159067E-2</v>
      </c>
      <c r="O33" s="331">
        <v>1.232551503570118E-2</v>
      </c>
      <c r="P33" s="331">
        <v>1.297422635336966E-2</v>
      </c>
      <c r="Q33" s="331">
        <v>1.3406700565148651E-2</v>
      </c>
      <c r="R33" s="331">
        <v>1.297422635336966E-2</v>
      </c>
      <c r="S33" s="331">
        <v>1.481289046474803E-2</v>
      </c>
      <c r="T33" s="331">
        <v>1.6969436514151601E-2</v>
      </c>
      <c r="U33" s="331">
        <v>1.622786142347055E-2</v>
      </c>
      <c r="V33" s="331">
        <v>1.6307774029380159E-2</v>
      </c>
      <c r="W33" s="331">
        <v>1.7235178867766938E-2</v>
      </c>
      <c r="DA33" s="72" t="s">
        <v>2172</v>
      </c>
    </row>
    <row r="34" spans="1:105" ht="12" customHeight="1" x14ac:dyDescent="0.25">
      <c r="A34" s="57" t="s">
        <v>2173</v>
      </c>
      <c r="B34" s="263">
        <v>0</v>
      </c>
      <c r="C34" s="263">
        <v>0</v>
      </c>
      <c r="D34" s="263">
        <v>0</v>
      </c>
      <c r="E34" s="263">
        <v>0</v>
      </c>
      <c r="F34" s="263">
        <v>0</v>
      </c>
      <c r="G34" s="263">
        <v>0</v>
      </c>
      <c r="H34" s="263">
        <v>0</v>
      </c>
      <c r="I34" s="263">
        <v>0</v>
      </c>
      <c r="J34" s="263">
        <v>0</v>
      </c>
      <c r="K34" s="263">
        <v>0</v>
      </c>
      <c r="L34" s="263">
        <v>0</v>
      </c>
      <c r="M34" s="263">
        <v>0</v>
      </c>
      <c r="N34" s="263">
        <v>0</v>
      </c>
      <c r="O34" s="263">
        <v>0</v>
      </c>
      <c r="P34" s="263">
        <v>0</v>
      </c>
      <c r="Q34" s="263">
        <v>0</v>
      </c>
      <c r="R34" s="263">
        <v>0</v>
      </c>
      <c r="S34" s="263">
        <v>0</v>
      </c>
      <c r="T34" s="263">
        <v>3.6931913097120042</v>
      </c>
      <c r="U34" s="263">
        <v>3.1755113920211948</v>
      </c>
      <c r="V34" s="263">
        <v>3.147069055791861</v>
      </c>
      <c r="W34" s="263">
        <v>3.1611523043815648</v>
      </c>
      <c r="DA34" s="70" t="s">
        <v>2174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0.95139016727892922</v>
      </c>
      <c r="U37" s="231">
        <v>1.0107335374298381</v>
      </c>
      <c r="V37" s="231">
        <v>0.77685964696112919</v>
      </c>
      <c r="W37" s="231">
        <v>0.83003882385994154</v>
      </c>
      <c r="DA37" s="73" t="s">
        <v>2177</v>
      </c>
    </row>
    <row r="38" spans="1:105" ht="12" customHeight="1" x14ac:dyDescent="0.25">
      <c r="A38" s="64" t="s">
        <v>160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2.239821257589476</v>
      </c>
      <c r="U38" s="231">
        <v>1.581231626424467</v>
      </c>
      <c r="V38" s="231">
        <v>1.5070871985690151</v>
      </c>
      <c r="W38" s="231">
        <v>1.3476747163014871</v>
      </c>
      <c r="DA38" s="73" t="s">
        <v>2178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0.50197988484359835</v>
      </c>
      <c r="U39" s="231">
        <v>0.58354622816689061</v>
      </c>
      <c r="V39" s="231">
        <v>0.86312221026171643</v>
      </c>
      <c r="W39" s="231">
        <v>0.98343876422013632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0</v>
      </c>
      <c r="C45" s="263">
        <f t="shared" si="2"/>
        <v>0</v>
      </c>
      <c r="D45" s="263">
        <f t="shared" si="2"/>
        <v>0</v>
      </c>
      <c r="E45" s="263">
        <f t="shared" si="2"/>
        <v>0</v>
      </c>
      <c r="F45" s="263">
        <f t="shared" si="2"/>
        <v>0</v>
      </c>
      <c r="G45" s="263">
        <f t="shared" si="2"/>
        <v>0</v>
      </c>
      <c r="H45" s="263">
        <f t="shared" si="2"/>
        <v>0</v>
      </c>
      <c r="I45" s="263">
        <f t="shared" si="2"/>
        <v>0</v>
      </c>
      <c r="J45" s="263">
        <f t="shared" si="2"/>
        <v>0</v>
      </c>
      <c r="K45" s="263">
        <f t="shared" si="2"/>
        <v>0</v>
      </c>
      <c r="L45" s="263">
        <f t="shared" si="2"/>
        <v>0.20604152634680456</v>
      </c>
      <c r="M45" s="263">
        <f t="shared" si="2"/>
        <v>0.20604152634680456</v>
      </c>
      <c r="N45" s="263">
        <f t="shared" si="2"/>
        <v>0.20254929708668934</v>
      </c>
      <c r="O45" s="263">
        <f t="shared" si="2"/>
        <v>0.19905706782657404</v>
      </c>
      <c r="P45" s="263">
        <f t="shared" si="2"/>
        <v>0.20953375560692006</v>
      </c>
      <c r="Q45" s="263">
        <f t="shared" si="2"/>
        <v>0.21651821412715075</v>
      </c>
      <c r="R45" s="263">
        <f t="shared" si="2"/>
        <v>0.20953375560692006</v>
      </c>
      <c r="S45" s="263">
        <f t="shared" si="2"/>
        <v>0.23922818100568072</v>
      </c>
      <c r="T45" s="263">
        <f t="shared" si="2"/>
        <v>0.85704399709057077</v>
      </c>
      <c r="U45" s="263">
        <f t="shared" si="2"/>
        <v>0.763349352513506</v>
      </c>
      <c r="V45" s="263">
        <f t="shared" si="2"/>
        <v>0.76015018471432305</v>
      </c>
      <c r="W45" s="263">
        <f t="shared" si="2"/>
        <v>0.77735087980167439</v>
      </c>
      <c r="DA45" s="70"/>
    </row>
    <row r="46" spans="1:105" ht="12" customHeight="1" x14ac:dyDescent="0.25">
      <c r="A46" s="165" t="s">
        <v>2186</v>
      </c>
      <c r="B46" s="348">
        <v>0</v>
      </c>
      <c r="C46" s="348">
        <v>0</v>
      </c>
      <c r="D46" s="348">
        <v>0</v>
      </c>
      <c r="E46" s="348">
        <v>0</v>
      </c>
      <c r="F46" s="348">
        <v>0</v>
      </c>
      <c r="G46" s="348">
        <v>0</v>
      </c>
      <c r="H46" s="348">
        <v>0</v>
      </c>
      <c r="I46" s="348">
        <v>0</v>
      </c>
      <c r="J46" s="348">
        <v>0</v>
      </c>
      <c r="K46" s="348">
        <v>0</v>
      </c>
      <c r="L46" s="348">
        <v>0</v>
      </c>
      <c r="M46" s="348">
        <v>0</v>
      </c>
      <c r="N46" s="348">
        <v>0</v>
      </c>
      <c r="O46" s="348">
        <v>0</v>
      </c>
      <c r="P46" s="348">
        <v>0</v>
      </c>
      <c r="Q46" s="348">
        <v>0</v>
      </c>
      <c r="R46" s="348">
        <v>0</v>
      </c>
      <c r="S46" s="348">
        <v>0</v>
      </c>
      <c r="T46" s="348">
        <v>0.31607761304115672</v>
      </c>
      <c r="U46" s="348">
        <v>0.27177256112771742</v>
      </c>
      <c r="V46" s="348">
        <v>0.26933835585894578</v>
      </c>
      <c r="W46" s="348">
        <v>0.27054365480633402</v>
      </c>
      <c r="DA46" s="167" t="s">
        <v>2187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8.1423654483742516E-2</v>
      </c>
      <c r="U48" s="232">
        <v>8.6502489890343731E-2</v>
      </c>
      <c r="V48" s="232">
        <v>6.6486656738780556E-2</v>
      </c>
      <c r="W48" s="232">
        <v>7.1037936617910552E-2</v>
      </c>
      <c r="DA48" s="71" t="s">
        <v>2189</v>
      </c>
    </row>
    <row r="49" spans="1:105" ht="12" customHeight="1" x14ac:dyDescent="0.25">
      <c r="A49" s="59" t="s">
        <v>160</v>
      </c>
      <c r="B49" s="232">
        <v>0</v>
      </c>
      <c r="C49" s="232">
        <v>0</v>
      </c>
      <c r="D49" s="232">
        <v>0</v>
      </c>
      <c r="E49" s="232">
        <v>0</v>
      </c>
      <c r="F49" s="232">
        <v>0</v>
      </c>
      <c r="G49" s="232">
        <v>0</v>
      </c>
      <c r="H49" s="232">
        <v>0</v>
      </c>
      <c r="I49" s="232">
        <v>0</v>
      </c>
      <c r="J49" s="232">
        <v>0</v>
      </c>
      <c r="K49" s="232">
        <v>0</v>
      </c>
      <c r="L49" s="232">
        <v>0</v>
      </c>
      <c r="M49" s="232">
        <v>0</v>
      </c>
      <c r="N49" s="232">
        <v>0</v>
      </c>
      <c r="O49" s="232">
        <v>0</v>
      </c>
      <c r="P49" s="232">
        <v>0</v>
      </c>
      <c r="Q49" s="232">
        <v>0</v>
      </c>
      <c r="R49" s="232">
        <v>0</v>
      </c>
      <c r="S49" s="232">
        <v>0</v>
      </c>
      <c r="T49" s="232">
        <v>0.1916925762486239</v>
      </c>
      <c r="U49" s="232">
        <v>0.13532792542620961</v>
      </c>
      <c r="V49" s="232">
        <v>0.12898235818867571</v>
      </c>
      <c r="W49" s="232">
        <v>0.1153392206800435</v>
      </c>
      <c r="DA49" s="71" t="s">
        <v>2190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4.2961382308790277E-2</v>
      </c>
      <c r="U50" s="232">
        <v>4.9942145811164101E-2</v>
      </c>
      <c r="V50" s="232">
        <v>7.3869340931489599E-2</v>
      </c>
      <c r="W50" s="232">
        <v>8.4166497508379873E-2</v>
      </c>
      <c r="DA50" s="71" t="s">
        <v>2191</v>
      </c>
    </row>
    <row r="51" spans="1:105" ht="12" customHeight="1" x14ac:dyDescent="0.25">
      <c r="A51" s="59" t="s">
        <v>162</v>
      </c>
      <c r="B51" s="232">
        <v>0</v>
      </c>
      <c r="C51" s="232">
        <v>0</v>
      </c>
      <c r="D51" s="232">
        <v>0</v>
      </c>
      <c r="E51" s="232">
        <v>0</v>
      </c>
      <c r="F51" s="232">
        <v>0</v>
      </c>
      <c r="G51" s="232">
        <v>0</v>
      </c>
      <c r="H51" s="232">
        <v>0</v>
      </c>
      <c r="I51" s="232">
        <v>0</v>
      </c>
      <c r="J51" s="232">
        <v>0</v>
      </c>
      <c r="K51" s="232">
        <v>0</v>
      </c>
      <c r="L51" s="232">
        <v>0</v>
      </c>
      <c r="M51" s="232">
        <v>0</v>
      </c>
      <c r="N51" s="232">
        <v>0</v>
      </c>
      <c r="O51" s="232">
        <v>0</v>
      </c>
      <c r="P51" s="232">
        <v>0</v>
      </c>
      <c r="Q51" s="232">
        <v>0</v>
      </c>
      <c r="R51" s="232">
        <v>0</v>
      </c>
      <c r="S51" s="232">
        <v>0</v>
      </c>
      <c r="T51" s="232">
        <v>0</v>
      </c>
      <c r="U51" s="232">
        <v>0</v>
      </c>
      <c r="V51" s="232">
        <v>0</v>
      </c>
      <c r="W51" s="232">
        <v>0</v>
      </c>
      <c r="DA51" s="71" t="s">
        <v>2192</v>
      </c>
    </row>
    <row r="52" spans="1:105" ht="12" customHeight="1" x14ac:dyDescent="0.25">
      <c r="A52" s="165" t="s">
        <v>2193</v>
      </c>
      <c r="B52" s="348">
        <v>0</v>
      </c>
      <c r="C52" s="348">
        <v>0</v>
      </c>
      <c r="D52" s="348">
        <v>0</v>
      </c>
      <c r="E52" s="348">
        <v>0</v>
      </c>
      <c r="F52" s="348">
        <v>0</v>
      </c>
      <c r="G52" s="348">
        <v>0</v>
      </c>
      <c r="H52" s="348">
        <v>0</v>
      </c>
      <c r="I52" s="348">
        <v>0</v>
      </c>
      <c r="J52" s="348">
        <v>0</v>
      </c>
      <c r="K52" s="348">
        <v>0</v>
      </c>
      <c r="L52" s="348">
        <v>0</v>
      </c>
      <c r="M52" s="348">
        <v>0</v>
      </c>
      <c r="N52" s="348">
        <v>0</v>
      </c>
      <c r="O52" s="348">
        <v>0</v>
      </c>
      <c r="P52" s="348">
        <v>0</v>
      </c>
      <c r="Q52" s="348">
        <v>0</v>
      </c>
      <c r="R52" s="348">
        <v>0</v>
      </c>
      <c r="S52" s="348">
        <v>0</v>
      </c>
      <c r="T52" s="348">
        <v>0.26690998434586571</v>
      </c>
      <c r="U52" s="348">
        <v>0.22949682939673921</v>
      </c>
      <c r="V52" s="348">
        <v>0.2274412782808877</v>
      </c>
      <c r="W52" s="348">
        <v>0.22845908628090431</v>
      </c>
      <c r="DA52" s="167" t="s">
        <v>2194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6.8757752675160336E-2</v>
      </c>
      <c r="U55" s="231">
        <v>7.3046547018512487E-2</v>
      </c>
      <c r="V55" s="231">
        <v>5.6144287912748031E-2</v>
      </c>
      <c r="W55" s="231">
        <v>5.9987590921791151E-2</v>
      </c>
      <c r="DA55" s="73" t="s">
        <v>2197</v>
      </c>
    </row>
    <row r="56" spans="1:105" ht="12" customHeight="1" x14ac:dyDescent="0.25">
      <c r="A56" s="64" t="s">
        <v>160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0.16187373105439351</v>
      </c>
      <c r="U56" s="231">
        <v>0.1142769148043548</v>
      </c>
      <c r="V56" s="231">
        <v>0.1089184358037706</v>
      </c>
      <c r="W56" s="231">
        <v>9.7397564129814568E-2</v>
      </c>
      <c r="DA56" s="73" t="s">
        <v>2198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3.6278500616311798E-2</v>
      </c>
      <c r="U57" s="231">
        <v>4.2173367573871898E-2</v>
      </c>
      <c r="V57" s="231">
        <v>6.2378554564369013E-2</v>
      </c>
      <c r="W57" s="231">
        <v>7.1073931229298573E-2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2204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6.0600448925530771E-2</v>
      </c>
      <c r="M63" s="349">
        <v>6.0600448925530771E-2</v>
      </c>
      <c r="N63" s="349">
        <v>5.9573322672555683E-2</v>
      </c>
      <c r="O63" s="349">
        <v>5.8546196419580587E-2</v>
      </c>
      <c r="P63" s="349">
        <v>6.1627575178505888E-2</v>
      </c>
      <c r="Q63" s="349">
        <v>6.3681827684456099E-2</v>
      </c>
      <c r="R63" s="349">
        <v>6.1627575178505888E-2</v>
      </c>
      <c r="S63" s="349">
        <v>7.0361229707553152E-2</v>
      </c>
      <c r="T63" s="349">
        <v>8.0604823442220086E-2</v>
      </c>
      <c r="U63" s="349">
        <v>7.7082341761485082E-2</v>
      </c>
      <c r="V63" s="349">
        <v>7.7461926639555728E-2</v>
      </c>
      <c r="W63" s="349">
        <v>8.1867099621892953E-2</v>
      </c>
      <c r="DA63" s="168" t="s">
        <v>2206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0.1212008978510615</v>
      </c>
      <c r="M64" s="264">
        <v>0.1212008978510615</v>
      </c>
      <c r="N64" s="264">
        <v>0.11914664534511139</v>
      </c>
      <c r="O64" s="264">
        <v>0.1170923928391612</v>
      </c>
      <c r="P64" s="264">
        <v>0.1232551503570118</v>
      </c>
      <c r="Q64" s="264">
        <v>0.1273636553689122</v>
      </c>
      <c r="R64" s="264">
        <v>0.1232551503570118</v>
      </c>
      <c r="S64" s="264">
        <v>0.1407224594151063</v>
      </c>
      <c r="T64" s="264">
        <v>0.1612096468844402</v>
      </c>
      <c r="U64" s="264">
        <v>0.15416468352297019</v>
      </c>
      <c r="V64" s="264">
        <v>0.15492385327911151</v>
      </c>
      <c r="W64" s="264">
        <v>0.16373419924378591</v>
      </c>
      <c r="DA64" s="72" t="s">
        <v>2208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2.4240179570212309E-2</v>
      </c>
      <c r="M65" s="280">
        <v>2.4240179570212309E-2</v>
      </c>
      <c r="N65" s="280">
        <v>2.382932906902227E-2</v>
      </c>
      <c r="O65" s="280">
        <v>2.3418478567832239E-2</v>
      </c>
      <c r="P65" s="280">
        <v>2.4651030071402361E-2</v>
      </c>
      <c r="Q65" s="280">
        <v>2.547273107378244E-2</v>
      </c>
      <c r="R65" s="280">
        <v>2.4651030071402361E-2</v>
      </c>
      <c r="S65" s="280">
        <v>2.8144491883021261E-2</v>
      </c>
      <c r="T65" s="280">
        <v>3.2241929376888037E-2</v>
      </c>
      <c r="U65" s="280">
        <v>3.0832936704594031E-2</v>
      </c>
      <c r="V65" s="280">
        <v>3.0984770655822301E-2</v>
      </c>
      <c r="W65" s="280">
        <v>3.2746839848757182E-2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0</v>
      </c>
      <c r="C66" s="263">
        <f t="shared" si="3"/>
        <v>0</v>
      </c>
      <c r="D66" s="263">
        <f t="shared" si="3"/>
        <v>0</v>
      </c>
      <c r="E66" s="263">
        <f t="shared" si="3"/>
        <v>0</v>
      </c>
      <c r="F66" s="263">
        <f t="shared" si="3"/>
        <v>0</v>
      </c>
      <c r="G66" s="263">
        <f t="shared" si="3"/>
        <v>0</v>
      </c>
      <c r="H66" s="263">
        <f t="shared" si="3"/>
        <v>0</v>
      </c>
      <c r="I66" s="263">
        <f t="shared" si="3"/>
        <v>0</v>
      </c>
      <c r="J66" s="263">
        <f t="shared" si="3"/>
        <v>0</v>
      </c>
      <c r="K66" s="263">
        <f t="shared" si="3"/>
        <v>0</v>
      </c>
      <c r="L66" s="263">
        <f t="shared" si="3"/>
        <v>0.78997469420397193</v>
      </c>
      <c r="M66" s="263">
        <f t="shared" si="3"/>
        <v>0.78997469420397193</v>
      </c>
      <c r="N66" s="263">
        <f t="shared" si="3"/>
        <v>0.77658529260729436</v>
      </c>
      <c r="O66" s="263">
        <f t="shared" si="3"/>
        <v>0.76319589101061713</v>
      </c>
      <c r="P66" s="263">
        <f t="shared" si="3"/>
        <v>0.80336409580064927</v>
      </c>
      <c r="Q66" s="263">
        <f t="shared" si="3"/>
        <v>0.83014289899400451</v>
      </c>
      <c r="R66" s="263">
        <f t="shared" si="3"/>
        <v>0.80336409580064927</v>
      </c>
      <c r="S66" s="263">
        <f t="shared" si="3"/>
        <v>0.91721417757719792</v>
      </c>
      <c r="T66" s="263">
        <f t="shared" si="3"/>
        <v>1.1010241819078428</v>
      </c>
      <c r="U66" s="263">
        <f t="shared" si="3"/>
        <v>1.0480584990060557</v>
      </c>
      <c r="V66" s="263">
        <f t="shared" si="3"/>
        <v>1.0526194923399401</v>
      </c>
      <c r="W66" s="263">
        <f t="shared" si="3"/>
        <v>1.1102361199993354</v>
      </c>
      <c r="DA66" s="70"/>
    </row>
    <row r="67" spans="1:105" ht="12" customHeight="1" x14ac:dyDescent="0.25">
      <c r="A67" s="165" t="s">
        <v>2212</v>
      </c>
      <c r="B67" s="348">
        <v>0</v>
      </c>
      <c r="C67" s="348">
        <v>0</v>
      </c>
      <c r="D67" s="348">
        <v>0</v>
      </c>
      <c r="E67" s="348">
        <v>0</v>
      </c>
      <c r="F67" s="348">
        <v>0</v>
      </c>
      <c r="G67" s="348">
        <v>0</v>
      </c>
      <c r="H67" s="348">
        <v>0</v>
      </c>
      <c r="I67" s="348">
        <v>0</v>
      </c>
      <c r="J67" s="348">
        <v>0</v>
      </c>
      <c r="K67" s="348">
        <v>0</v>
      </c>
      <c r="L67" s="348">
        <v>0</v>
      </c>
      <c r="M67" s="348">
        <v>0</v>
      </c>
      <c r="N67" s="348">
        <v>0</v>
      </c>
      <c r="O67" s="348">
        <v>0</v>
      </c>
      <c r="P67" s="348">
        <v>0</v>
      </c>
      <c r="Q67" s="348">
        <v>0</v>
      </c>
      <c r="R67" s="348">
        <v>0</v>
      </c>
      <c r="S67" s="348">
        <v>0</v>
      </c>
      <c r="T67" s="348">
        <v>0</v>
      </c>
      <c r="U67" s="348">
        <v>0</v>
      </c>
      <c r="V67" s="348">
        <v>0</v>
      </c>
      <c r="W67" s="348">
        <v>0</v>
      </c>
      <c r="DA67" s="167" t="s">
        <v>2213</v>
      </c>
    </row>
    <row r="68" spans="1:105" ht="12" customHeight="1" x14ac:dyDescent="0.25">
      <c r="A68" s="165" t="s">
        <v>2214</v>
      </c>
      <c r="B68" s="348">
        <v>0</v>
      </c>
      <c r="C68" s="348">
        <v>0</v>
      </c>
      <c r="D68" s="348">
        <v>0</v>
      </c>
      <c r="E68" s="348">
        <v>0</v>
      </c>
      <c r="F68" s="348">
        <v>0</v>
      </c>
      <c r="G68" s="348">
        <v>0</v>
      </c>
      <c r="H68" s="348">
        <v>0</v>
      </c>
      <c r="I68" s="348">
        <v>0</v>
      </c>
      <c r="J68" s="348">
        <v>0</v>
      </c>
      <c r="K68" s="348">
        <v>0</v>
      </c>
      <c r="L68" s="348">
        <v>0</v>
      </c>
      <c r="M68" s="348">
        <v>0</v>
      </c>
      <c r="N68" s="348">
        <v>0</v>
      </c>
      <c r="O68" s="348">
        <v>0</v>
      </c>
      <c r="P68" s="348">
        <v>0</v>
      </c>
      <c r="Q68" s="348">
        <v>0</v>
      </c>
      <c r="R68" s="348">
        <v>0</v>
      </c>
      <c r="S68" s="348">
        <v>0</v>
      </c>
      <c r="T68" s="348">
        <v>5.0276672951575778E-2</v>
      </c>
      <c r="U68" s="348">
        <v>4.3229319664759742E-2</v>
      </c>
      <c r="V68" s="348">
        <v>4.2842124440721198E-2</v>
      </c>
      <c r="W68" s="348">
        <v>4.3033844507206327E-2</v>
      </c>
      <c r="DA68" s="167" t="s">
        <v>2215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1.295159884185846E-2</v>
      </c>
      <c r="U71" s="231">
        <v>1.375946038021842E-2</v>
      </c>
      <c r="V71" s="231">
        <v>1.0575655340905441E-2</v>
      </c>
      <c r="W71" s="231">
        <v>1.1299601614077E-2</v>
      </c>
      <c r="DA71" s="73" t="s">
        <v>2218</v>
      </c>
    </row>
    <row r="72" spans="1:105" ht="12" customHeight="1" x14ac:dyDescent="0.25">
      <c r="A72" s="64" t="s">
        <v>160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3.0491450724927299E-2</v>
      </c>
      <c r="U72" s="231">
        <v>2.152584544791171E-2</v>
      </c>
      <c r="V72" s="231">
        <v>2.051649206276011E-2</v>
      </c>
      <c r="W72" s="231">
        <v>1.834635557015897E-2</v>
      </c>
      <c r="DA72" s="73" t="s">
        <v>2219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6.8336233847900319E-3</v>
      </c>
      <c r="U73" s="231">
        <v>7.9440138366296126E-3</v>
      </c>
      <c r="V73" s="231">
        <v>1.1749977037055661E-2</v>
      </c>
      <c r="W73" s="231">
        <v>1.338788732297036E-2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2225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0.78997469420397193</v>
      </c>
      <c r="M79" s="348">
        <v>0.78997469420397193</v>
      </c>
      <c r="N79" s="348">
        <v>0.77658529260729436</v>
      </c>
      <c r="O79" s="348">
        <v>0.76319589101061713</v>
      </c>
      <c r="P79" s="348">
        <v>0.80336409580064927</v>
      </c>
      <c r="Q79" s="348">
        <v>0.83014289899400451</v>
      </c>
      <c r="R79" s="348">
        <v>0.80336409580064927</v>
      </c>
      <c r="S79" s="348">
        <v>0.91721417757719792</v>
      </c>
      <c r="T79" s="348">
        <v>1.050747508956267</v>
      </c>
      <c r="U79" s="348">
        <v>1.004829179341296</v>
      </c>
      <c r="V79" s="348">
        <v>1.009777367899219</v>
      </c>
      <c r="W79" s="348">
        <v>1.0672022754921291</v>
      </c>
      <c r="DA79" s="167" t="s">
        <v>2227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1.082770547433642</v>
      </c>
      <c r="M80" s="318">
        <v>1.082770547433642</v>
      </c>
      <c r="N80" s="318">
        <v>1.0644185042568</v>
      </c>
      <c r="O80" s="318">
        <v>1.046066461079959</v>
      </c>
      <c r="P80" s="318">
        <v>1.1011225906104829</v>
      </c>
      <c r="Q80" s="318">
        <v>1.1378266769641661</v>
      </c>
      <c r="R80" s="318">
        <v>1.1011225906104829</v>
      </c>
      <c r="S80" s="318">
        <v>1.2571700137431649</v>
      </c>
      <c r="T80" s="318">
        <v>1.440196076956046</v>
      </c>
      <c r="U80" s="318">
        <v>1.3772585990099451</v>
      </c>
      <c r="V80" s="318">
        <v>1.3840407818734941</v>
      </c>
      <c r="W80" s="318">
        <v>1.4627496305073799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</v>
      </c>
      <c r="C84" s="234">
        <f t="shared" si="4"/>
        <v>0</v>
      </c>
      <c r="D84" s="234">
        <f t="shared" si="4"/>
        <v>0</v>
      </c>
      <c r="E84" s="234">
        <f t="shared" si="4"/>
        <v>0</v>
      </c>
      <c r="F84" s="234">
        <f t="shared" si="4"/>
        <v>0</v>
      </c>
      <c r="G84" s="234">
        <f t="shared" si="4"/>
        <v>0</v>
      </c>
      <c r="H84" s="234">
        <f t="shared" si="4"/>
        <v>0</v>
      </c>
      <c r="I84" s="234">
        <f t="shared" si="4"/>
        <v>0</v>
      </c>
      <c r="J84" s="234">
        <f t="shared" si="4"/>
        <v>0</v>
      </c>
      <c r="K84" s="234">
        <f t="shared" si="4"/>
        <v>0</v>
      </c>
      <c r="L84" s="234">
        <f t="shared" si="4"/>
        <v>0.99999999999999989</v>
      </c>
      <c r="M84" s="234">
        <f t="shared" si="4"/>
        <v>0.99999999999999989</v>
      </c>
      <c r="N84" s="234">
        <f t="shared" si="4"/>
        <v>0.99999999999999978</v>
      </c>
      <c r="O84" s="234">
        <f t="shared" si="4"/>
        <v>1</v>
      </c>
      <c r="P84" s="234">
        <f t="shared" si="4"/>
        <v>0.99999999999999989</v>
      </c>
      <c r="Q84" s="234">
        <f t="shared" si="4"/>
        <v>1</v>
      </c>
      <c r="R84" s="234">
        <f t="shared" si="4"/>
        <v>0.99999999999999989</v>
      </c>
      <c r="S84" s="234">
        <f t="shared" si="4"/>
        <v>0.99999999999999989</v>
      </c>
      <c r="T84" s="234">
        <f t="shared" si="4"/>
        <v>1</v>
      </c>
      <c r="U84" s="234">
        <f t="shared" si="4"/>
        <v>1</v>
      </c>
      <c r="V84" s="234">
        <f t="shared" si="4"/>
        <v>1.0000000000000002</v>
      </c>
      <c r="W84" s="234">
        <f t="shared" si="4"/>
        <v>0.99999999999999978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3.7722563122422288E-2</v>
      </c>
      <c r="M85" s="301">
        <f t="shared" si="5"/>
        <v>3.7722563122422288E-2</v>
      </c>
      <c r="N85" s="301">
        <f t="shared" si="5"/>
        <v>3.7722563122422274E-2</v>
      </c>
      <c r="O85" s="301">
        <f t="shared" si="5"/>
        <v>3.7722563122422281E-2</v>
      </c>
      <c r="P85" s="301">
        <f t="shared" si="5"/>
        <v>3.7722563122422288E-2</v>
      </c>
      <c r="Q85" s="301">
        <f t="shared" si="5"/>
        <v>3.7722563122422281E-2</v>
      </c>
      <c r="R85" s="301">
        <f t="shared" si="5"/>
        <v>3.7722563122422288E-2</v>
      </c>
      <c r="S85" s="301">
        <f t="shared" si="5"/>
        <v>3.7722563122422281E-2</v>
      </c>
      <c r="T85" s="301">
        <f t="shared" si="5"/>
        <v>2.3848339253641281E-2</v>
      </c>
      <c r="U85" s="301">
        <f t="shared" si="5"/>
        <v>2.4815049046514232E-2</v>
      </c>
      <c r="V85" s="301">
        <f t="shared" si="5"/>
        <v>2.4937467057839332E-2</v>
      </c>
      <c r="W85" s="301">
        <f t="shared" si="5"/>
        <v>2.5381154586589186E-2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4.4009656976159335E-2</v>
      </c>
      <c r="M86" s="235">
        <f t="shared" si="6"/>
        <v>4.4009656976159335E-2</v>
      </c>
      <c r="N86" s="235">
        <f t="shared" si="6"/>
        <v>4.4009656976159328E-2</v>
      </c>
      <c r="O86" s="235">
        <f t="shared" si="6"/>
        <v>4.4009656976159335E-2</v>
      </c>
      <c r="P86" s="235">
        <f t="shared" si="6"/>
        <v>4.4009656976159349E-2</v>
      </c>
      <c r="Q86" s="235">
        <f t="shared" si="6"/>
        <v>4.4009656976159363E-2</v>
      </c>
      <c r="R86" s="235">
        <f t="shared" si="6"/>
        <v>4.4009656976159349E-2</v>
      </c>
      <c r="S86" s="235">
        <f t="shared" si="6"/>
        <v>4.4009656976159349E-2</v>
      </c>
      <c r="T86" s="235">
        <f t="shared" si="6"/>
        <v>2.7823062462581503E-2</v>
      </c>
      <c r="U86" s="235">
        <f t="shared" si="6"/>
        <v>2.8950890554266626E-2</v>
      </c>
      <c r="V86" s="235">
        <f t="shared" si="6"/>
        <v>2.9093711567479221E-2</v>
      </c>
      <c r="W86" s="235">
        <f t="shared" si="6"/>
        <v>2.9611347017687379E-2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0.10059350165979279</v>
      </c>
      <c r="M87" s="235">
        <f t="shared" si="7"/>
        <v>0.10059350165979279</v>
      </c>
      <c r="N87" s="235">
        <f t="shared" si="7"/>
        <v>0.10059350165979278</v>
      </c>
      <c r="O87" s="235">
        <f t="shared" si="7"/>
        <v>0.10059350165979276</v>
      </c>
      <c r="P87" s="235">
        <f t="shared" si="7"/>
        <v>0.10059350165979276</v>
      </c>
      <c r="Q87" s="235">
        <f t="shared" si="7"/>
        <v>0.10059350165979279</v>
      </c>
      <c r="R87" s="235">
        <f t="shared" si="7"/>
        <v>0.10059350165979276</v>
      </c>
      <c r="S87" s="235">
        <f t="shared" si="7"/>
        <v>0.10059350165979279</v>
      </c>
      <c r="T87" s="235">
        <f t="shared" si="7"/>
        <v>6.3595571343043431E-2</v>
      </c>
      <c r="U87" s="235">
        <f t="shared" si="7"/>
        <v>6.6173464124037976E-2</v>
      </c>
      <c r="V87" s="235">
        <f t="shared" si="7"/>
        <v>6.6499912154238214E-2</v>
      </c>
      <c r="W87" s="235">
        <f t="shared" si="7"/>
        <v>6.7683078897571178E-2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7.5445126244844576E-2</v>
      </c>
      <c r="M88" s="235">
        <f t="shared" si="8"/>
        <v>7.5445126244844576E-2</v>
      </c>
      <c r="N88" s="235">
        <f t="shared" si="8"/>
        <v>7.5445126244844563E-2</v>
      </c>
      <c r="O88" s="235">
        <f t="shared" si="8"/>
        <v>7.5445126244844563E-2</v>
      </c>
      <c r="P88" s="235">
        <f t="shared" si="8"/>
        <v>7.5445126244844563E-2</v>
      </c>
      <c r="Q88" s="235">
        <f t="shared" si="8"/>
        <v>7.5445126244844576E-2</v>
      </c>
      <c r="R88" s="235">
        <f t="shared" si="8"/>
        <v>7.5445126244844563E-2</v>
      </c>
      <c r="S88" s="235">
        <f t="shared" si="8"/>
        <v>7.5445126244844563E-2</v>
      </c>
      <c r="T88" s="235">
        <f t="shared" si="8"/>
        <v>4.7696678507282569E-2</v>
      </c>
      <c r="U88" s="235">
        <f t="shared" si="8"/>
        <v>4.9630098093028478E-2</v>
      </c>
      <c r="V88" s="235">
        <f t="shared" si="8"/>
        <v>4.9874934115678664E-2</v>
      </c>
      <c r="W88" s="235">
        <f t="shared" si="8"/>
        <v>5.076230917317838E-2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0</v>
      </c>
      <c r="C89" s="302">
        <f t="shared" si="9"/>
        <v>0</v>
      </c>
      <c r="D89" s="302">
        <f t="shared" si="9"/>
        <v>0</v>
      </c>
      <c r="E89" s="302">
        <f t="shared" si="9"/>
        <v>0</v>
      </c>
      <c r="F89" s="302">
        <f t="shared" si="9"/>
        <v>0</v>
      </c>
      <c r="G89" s="302">
        <f t="shared" si="9"/>
        <v>0</v>
      </c>
      <c r="H89" s="302">
        <f t="shared" si="9"/>
        <v>0</v>
      </c>
      <c r="I89" s="302">
        <f t="shared" si="9"/>
        <v>0</v>
      </c>
      <c r="J89" s="302">
        <f t="shared" si="9"/>
        <v>0</v>
      </c>
      <c r="K89" s="302">
        <f t="shared" si="9"/>
        <v>0</v>
      </c>
      <c r="L89" s="302">
        <f t="shared" si="9"/>
        <v>5.0296750829896396E-2</v>
      </c>
      <c r="M89" s="302">
        <f t="shared" si="9"/>
        <v>5.0296750829896396E-2</v>
      </c>
      <c r="N89" s="302">
        <f t="shared" si="9"/>
        <v>5.0296750829896403E-2</v>
      </c>
      <c r="O89" s="302">
        <f t="shared" si="9"/>
        <v>5.0296750829896382E-2</v>
      </c>
      <c r="P89" s="302">
        <f t="shared" si="9"/>
        <v>5.0296750829896389E-2</v>
      </c>
      <c r="Q89" s="302">
        <f t="shared" si="9"/>
        <v>5.0296750829896382E-2</v>
      </c>
      <c r="R89" s="302">
        <f t="shared" si="9"/>
        <v>5.0296750829896389E-2</v>
      </c>
      <c r="S89" s="302">
        <f t="shared" si="9"/>
        <v>5.0296750829896403E-2</v>
      </c>
      <c r="T89" s="302">
        <f t="shared" si="9"/>
        <v>2.751063218375159E-2</v>
      </c>
      <c r="U89" s="302">
        <f t="shared" si="9"/>
        <v>2.9449059217604809E-2</v>
      </c>
      <c r="V89" s="302">
        <f t="shared" si="9"/>
        <v>2.9735806049930806E-2</v>
      </c>
      <c r="W89" s="302">
        <f t="shared" si="9"/>
        <v>3.0691589217467608E-2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0</v>
      </c>
      <c r="C90" s="303">
        <f t="shared" si="10"/>
        <v>0</v>
      </c>
      <c r="D90" s="303">
        <f t="shared" si="10"/>
        <v>0</v>
      </c>
      <c r="E90" s="303">
        <f t="shared" si="10"/>
        <v>0</v>
      </c>
      <c r="F90" s="303">
        <f t="shared" si="10"/>
        <v>0</v>
      </c>
      <c r="G90" s="303">
        <f t="shared" si="10"/>
        <v>0</v>
      </c>
      <c r="H90" s="303">
        <f t="shared" si="10"/>
        <v>0</v>
      </c>
      <c r="I90" s="303">
        <f t="shared" si="10"/>
        <v>0</v>
      </c>
      <c r="J90" s="303">
        <f t="shared" si="10"/>
        <v>0</v>
      </c>
      <c r="K90" s="303">
        <f t="shared" si="10"/>
        <v>0</v>
      </c>
      <c r="L90" s="303">
        <f t="shared" si="10"/>
        <v>0.15390805753948295</v>
      </c>
      <c r="M90" s="303">
        <f t="shared" si="10"/>
        <v>0.15390805753948295</v>
      </c>
      <c r="N90" s="303">
        <f t="shared" si="10"/>
        <v>0.15390805753948292</v>
      </c>
      <c r="O90" s="303">
        <f t="shared" si="10"/>
        <v>0.15390805753948292</v>
      </c>
      <c r="P90" s="303">
        <f t="shared" si="10"/>
        <v>0.15390805753948292</v>
      </c>
      <c r="Q90" s="303">
        <f t="shared" si="10"/>
        <v>0.15390805753948295</v>
      </c>
      <c r="R90" s="303">
        <f t="shared" si="10"/>
        <v>0.15390805753948292</v>
      </c>
      <c r="S90" s="303">
        <f t="shared" si="10"/>
        <v>0.15390805753948292</v>
      </c>
      <c r="T90" s="303">
        <f t="shared" si="10"/>
        <v>7.915512331220674E-2</v>
      </c>
      <c r="U90" s="303">
        <f t="shared" si="10"/>
        <v>8.3012902415115428E-2</v>
      </c>
      <c r="V90" s="303">
        <f t="shared" si="10"/>
        <v>8.3525825084833624E-2</v>
      </c>
      <c r="W90" s="303">
        <f t="shared" si="10"/>
        <v>8.5418222754426135E-2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0</v>
      </c>
      <c r="C91" s="304">
        <f t="shared" si="11"/>
        <v>0</v>
      </c>
      <c r="D91" s="304">
        <f t="shared" si="11"/>
        <v>0</v>
      </c>
      <c r="E91" s="304">
        <f t="shared" si="11"/>
        <v>0</v>
      </c>
      <c r="F91" s="304">
        <f t="shared" si="11"/>
        <v>0</v>
      </c>
      <c r="G91" s="304">
        <f t="shared" si="11"/>
        <v>0</v>
      </c>
      <c r="H91" s="304">
        <f t="shared" si="11"/>
        <v>0</v>
      </c>
      <c r="I91" s="304">
        <f t="shared" si="11"/>
        <v>0</v>
      </c>
      <c r="J91" s="304">
        <f t="shared" si="11"/>
        <v>0</v>
      </c>
      <c r="K91" s="304">
        <f t="shared" si="11"/>
        <v>0</v>
      </c>
      <c r="L91" s="304">
        <f t="shared" si="11"/>
        <v>0</v>
      </c>
      <c r="M91" s="304">
        <f t="shared" si="11"/>
        <v>0</v>
      </c>
      <c r="N91" s="304">
        <f t="shared" si="11"/>
        <v>0</v>
      </c>
      <c r="O91" s="304">
        <f t="shared" si="11"/>
        <v>0</v>
      </c>
      <c r="P91" s="304">
        <f t="shared" si="11"/>
        <v>0</v>
      </c>
      <c r="Q91" s="304">
        <f t="shared" si="11"/>
        <v>0</v>
      </c>
      <c r="R91" s="304">
        <f t="shared" si="11"/>
        <v>0</v>
      </c>
      <c r="S91" s="304">
        <f t="shared" si="11"/>
        <v>0</v>
      </c>
      <c r="T91" s="304">
        <f t="shared" si="11"/>
        <v>9.5027894236096692E-3</v>
      </c>
      <c r="U91" s="304">
        <f t="shared" si="11"/>
        <v>7.3544802499023133E-3</v>
      </c>
      <c r="V91" s="304">
        <f t="shared" si="11"/>
        <v>7.1070871870220704E-3</v>
      </c>
      <c r="W91" s="304">
        <f t="shared" si="11"/>
        <v>6.2674880883497389E-3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0.15089025248968915</v>
      </c>
      <c r="M92" s="304">
        <f t="shared" si="12"/>
        <v>0.15089025248968915</v>
      </c>
      <c r="N92" s="304">
        <f t="shared" si="12"/>
        <v>0.15089025248968913</v>
      </c>
      <c r="O92" s="304">
        <f t="shared" si="12"/>
        <v>0.15089025248968913</v>
      </c>
      <c r="P92" s="304">
        <f t="shared" si="12"/>
        <v>0.15089025248968913</v>
      </c>
      <c r="Q92" s="304">
        <f t="shared" si="12"/>
        <v>0.15089025248968915</v>
      </c>
      <c r="R92" s="304">
        <f t="shared" si="12"/>
        <v>0.15089025248968913</v>
      </c>
      <c r="S92" s="304">
        <f t="shared" si="12"/>
        <v>0.15089025248968915</v>
      </c>
      <c r="T92" s="304">
        <f t="shared" si="12"/>
        <v>6.7744466748305768E-2</v>
      </c>
      <c r="U92" s="304">
        <f t="shared" si="12"/>
        <v>7.3673218241491964E-2</v>
      </c>
      <c r="V92" s="304">
        <f t="shared" si="12"/>
        <v>7.4423740533184402E-2</v>
      </c>
      <c r="W92" s="304">
        <f t="shared" si="12"/>
        <v>7.7120242299149253E-2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3.017805049793783E-3</v>
      </c>
      <c r="M93" s="304">
        <f t="shared" si="13"/>
        <v>3.017805049793783E-3</v>
      </c>
      <c r="N93" s="304">
        <f t="shared" si="13"/>
        <v>3.0178050497937843E-3</v>
      </c>
      <c r="O93" s="304">
        <f t="shared" si="13"/>
        <v>3.0178050497937825E-3</v>
      </c>
      <c r="P93" s="304">
        <f t="shared" si="13"/>
        <v>3.017805049793783E-3</v>
      </c>
      <c r="Q93" s="304">
        <f t="shared" si="13"/>
        <v>3.017805049793783E-3</v>
      </c>
      <c r="R93" s="304">
        <f t="shared" si="13"/>
        <v>3.017805049793783E-3</v>
      </c>
      <c r="S93" s="304">
        <f t="shared" si="13"/>
        <v>3.0178050497937838E-3</v>
      </c>
      <c r="T93" s="304">
        <f t="shared" si="13"/>
        <v>1.9078671402913033E-3</v>
      </c>
      <c r="U93" s="304">
        <f t="shared" si="13"/>
        <v>1.9852039237211391E-3</v>
      </c>
      <c r="V93" s="304">
        <f t="shared" si="13"/>
        <v>1.9949973646271463E-3</v>
      </c>
      <c r="W93" s="304">
        <f t="shared" si="13"/>
        <v>2.030492366927135E-3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0</v>
      </c>
      <c r="C94" s="303">
        <f t="shared" si="14"/>
        <v>0</v>
      </c>
      <c r="D94" s="303">
        <f t="shared" si="14"/>
        <v>0</v>
      </c>
      <c r="E94" s="303">
        <f t="shared" si="14"/>
        <v>0</v>
      </c>
      <c r="F94" s="303">
        <f t="shared" si="14"/>
        <v>0</v>
      </c>
      <c r="G94" s="303">
        <f t="shared" si="14"/>
        <v>0</v>
      </c>
      <c r="H94" s="303">
        <f t="shared" si="14"/>
        <v>0</v>
      </c>
      <c r="I94" s="303">
        <f t="shared" si="14"/>
        <v>0</v>
      </c>
      <c r="J94" s="303">
        <f t="shared" si="14"/>
        <v>0</v>
      </c>
      <c r="K94" s="303">
        <f t="shared" si="14"/>
        <v>0</v>
      </c>
      <c r="L94" s="303">
        <f t="shared" si="14"/>
        <v>0.12825671461623581</v>
      </c>
      <c r="M94" s="303">
        <f t="shared" si="14"/>
        <v>0.12825671461623581</v>
      </c>
      <c r="N94" s="303">
        <f t="shared" si="14"/>
        <v>0.12825671461623581</v>
      </c>
      <c r="O94" s="303">
        <f t="shared" si="14"/>
        <v>0.12825671461623586</v>
      </c>
      <c r="P94" s="303">
        <f t="shared" si="14"/>
        <v>0.12825671461623583</v>
      </c>
      <c r="Q94" s="303">
        <f t="shared" si="14"/>
        <v>0.12825671461623581</v>
      </c>
      <c r="R94" s="303">
        <f t="shared" si="14"/>
        <v>0.12825671461623583</v>
      </c>
      <c r="S94" s="303">
        <f t="shared" si="14"/>
        <v>0.12825671461623581</v>
      </c>
      <c r="T94" s="303">
        <f t="shared" si="14"/>
        <v>6.5962602760172281E-2</v>
      </c>
      <c r="U94" s="303">
        <f t="shared" si="14"/>
        <v>6.9177418679262831E-2</v>
      </c>
      <c r="V94" s="303">
        <f t="shared" si="14"/>
        <v>6.9604854237361333E-2</v>
      </c>
      <c r="W94" s="303">
        <f t="shared" si="14"/>
        <v>7.1181852295355064E-2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0</v>
      </c>
      <c r="C95" s="304">
        <f t="shared" si="15"/>
        <v>0</v>
      </c>
      <c r="D95" s="304">
        <f t="shared" si="15"/>
        <v>0</v>
      </c>
      <c r="E95" s="304">
        <f t="shared" si="15"/>
        <v>0</v>
      </c>
      <c r="F95" s="304">
        <f t="shared" si="15"/>
        <v>0</v>
      </c>
      <c r="G95" s="304">
        <f t="shared" si="15"/>
        <v>0</v>
      </c>
      <c r="H95" s="304">
        <f t="shared" si="15"/>
        <v>0</v>
      </c>
      <c r="I95" s="304">
        <f t="shared" si="15"/>
        <v>0</v>
      </c>
      <c r="J95" s="304">
        <f t="shared" si="15"/>
        <v>0</v>
      </c>
      <c r="K95" s="304">
        <f t="shared" si="15"/>
        <v>0</v>
      </c>
      <c r="L95" s="304">
        <f t="shared" si="15"/>
        <v>0</v>
      </c>
      <c r="M95" s="304">
        <f t="shared" si="15"/>
        <v>0</v>
      </c>
      <c r="N95" s="304">
        <f t="shared" si="15"/>
        <v>0</v>
      </c>
      <c r="O95" s="304">
        <f t="shared" si="15"/>
        <v>0</v>
      </c>
      <c r="P95" s="304">
        <f t="shared" si="15"/>
        <v>0</v>
      </c>
      <c r="Q95" s="304">
        <f t="shared" si="15"/>
        <v>0</v>
      </c>
      <c r="R95" s="304">
        <f t="shared" si="15"/>
        <v>0</v>
      </c>
      <c r="S95" s="304">
        <f t="shared" si="15"/>
        <v>0</v>
      </c>
      <c r="T95" s="304">
        <f t="shared" si="15"/>
        <v>7.9189911863413905E-3</v>
      </c>
      <c r="U95" s="304">
        <f t="shared" si="15"/>
        <v>6.1287335415852601E-3</v>
      </c>
      <c r="V95" s="304">
        <f t="shared" si="15"/>
        <v>5.9225726558517254E-3</v>
      </c>
      <c r="W95" s="304">
        <f t="shared" si="15"/>
        <v>5.2229067402914473E-3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0.12574187707474099</v>
      </c>
      <c r="M96" s="304">
        <f t="shared" si="16"/>
        <v>0.12574187707474099</v>
      </c>
      <c r="N96" s="304">
        <f t="shared" si="16"/>
        <v>0.12574187707474097</v>
      </c>
      <c r="O96" s="304">
        <f t="shared" si="16"/>
        <v>0.12574187707474102</v>
      </c>
      <c r="P96" s="304">
        <f t="shared" si="16"/>
        <v>0.12574187707474102</v>
      </c>
      <c r="Q96" s="304">
        <f t="shared" si="16"/>
        <v>0.12574187707474099</v>
      </c>
      <c r="R96" s="304">
        <f t="shared" si="16"/>
        <v>0.12574187707474102</v>
      </c>
      <c r="S96" s="304">
        <f t="shared" si="16"/>
        <v>0.12574187707474099</v>
      </c>
      <c r="T96" s="304">
        <f t="shared" si="16"/>
        <v>5.6453722290254804E-2</v>
      </c>
      <c r="U96" s="304">
        <f t="shared" si="16"/>
        <v>6.1394348534576627E-2</v>
      </c>
      <c r="V96" s="304">
        <f t="shared" si="16"/>
        <v>6.2019783777653645E-2</v>
      </c>
      <c r="W96" s="304">
        <f t="shared" si="16"/>
        <v>6.4266868582624342E-2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2.5148375414948201E-3</v>
      </c>
      <c r="M97" s="304">
        <f t="shared" si="17"/>
        <v>2.5148375414948201E-3</v>
      </c>
      <c r="N97" s="304">
        <f t="shared" si="17"/>
        <v>2.5148375414948188E-3</v>
      </c>
      <c r="O97" s="304">
        <f t="shared" si="17"/>
        <v>2.5148375414948201E-3</v>
      </c>
      <c r="P97" s="304">
        <f t="shared" si="17"/>
        <v>2.5148375414948193E-3</v>
      </c>
      <c r="Q97" s="304">
        <f t="shared" si="17"/>
        <v>2.5148375414948193E-3</v>
      </c>
      <c r="R97" s="304">
        <f t="shared" si="17"/>
        <v>2.5148375414948193E-3</v>
      </c>
      <c r="S97" s="304">
        <f t="shared" si="17"/>
        <v>2.5148375414948193E-3</v>
      </c>
      <c r="T97" s="304">
        <f t="shared" si="17"/>
        <v>1.5898892835760862E-3</v>
      </c>
      <c r="U97" s="304">
        <f t="shared" si="17"/>
        <v>1.65433660310095E-3</v>
      </c>
      <c r="V97" s="304">
        <f t="shared" si="17"/>
        <v>1.662497803855956E-3</v>
      </c>
      <c r="W97" s="304">
        <f t="shared" si="17"/>
        <v>1.6920769724392789E-3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</v>
      </c>
      <c r="C98" s="303">
        <f t="shared" si="18"/>
        <v>0</v>
      </c>
      <c r="D98" s="303">
        <f t="shared" si="18"/>
        <v>0</v>
      </c>
      <c r="E98" s="303">
        <f t="shared" si="18"/>
        <v>0</v>
      </c>
      <c r="F98" s="303">
        <f t="shared" si="18"/>
        <v>0</v>
      </c>
      <c r="G98" s="303">
        <f t="shared" si="18"/>
        <v>0</v>
      </c>
      <c r="H98" s="303">
        <f t="shared" si="18"/>
        <v>0</v>
      </c>
      <c r="I98" s="303">
        <f t="shared" si="18"/>
        <v>0</v>
      </c>
      <c r="J98" s="303">
        <f t="shared" si="18"/>
        <v>0</v>
      </c>
      <c r="K98" s="303">
        <f t="shared" si="18"/>
        <v>0</v>
      </c>
      <c r="L98" s="303">
        <f t="shared" si="18"/>
        <v>0</v>
      </c>
      <c r="M98" s="303">
        <f t="shared" si="18"/>
        <v>0</v>
      </c>
      <c r="N98" s="303">
        <f t="shared" si="18"/>
        <v>0</v>
      </c>
      <c r="O98" s="303">
        <f t="shared" si="18"/>
        <v>0</v>
      </c>
      <c r="P98" s="303">
        <f t="shared" si="18"/>
        <v>0</v>
      </c>
      <c r="Q98" s="303">
        <f t="shared" si="18"/>
        <v>0</v>
      </c>
      <c r="R98" s="303">
        <f t="shared" si="18"/>
        <v>0</v>
      </c>
      <c r="S98" s="303">
        <f t="shared" si="18"/>
        <v>0</v>
      </c>
      <c r="T98" s="303">
        <f t="shared" si="18"/>
        <v>0.34602005084910792</v>
      </c>
      <c r="U98" s="303">
        <f t="shared" si="18"/>
        <v>0.32372501787491903</v>
      </c>
      <c r="V98" s="303">
        <f t="shared" si="18"/>
        <v>0.32082829847967109</v>
      </c>
      <c r="W98" s="303">
        <f t="shared" si="18"/>
        <v>0.31034856450610399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</v>
      </c>
      <c r="C99" s="303">
        <f t="shared" si="19"/>
        <v>0</v>
      </c>
      <c r="D99" s="303">
        <f t="shared" si="19"/>
        <v>0</v>
      </c>
      <c r="E99" s="303">
        <f t="shared" si="19"/>
        <v>0</v>
      </c>
      <c r="F99" s="303">
        <f t="shared" si="19"/>
        <v>0</v>
      </c>
      <c r="G99" s="303">
        <f t="shared" si="19"/>
        <v>0</v>
      </c>
      <c r="H99" s="303">
        <f t="shared" si="19"/>
        <v>0</v>
      </c>
      <c r="I99" s="303">
        <f t="shared" si="19"/>
        <v>0</v>
      </c>
      <c r="J99" s="303">
        <f t="shared" si="19"/>
        <v>0</v>
      </c>
      <c r="K99" s="303">
        <f t="shared" si="19"/>
        <v>0</v>
      </c>
      <c r="L99" s="303">
        <f t="shared" si="19"/>
        <v>4.0614626295141308E-2</v>
      </c>
      <c r="M99" s="303">
        <f t="shared" si="19"/>
        <v>4.0614626295141308E-2</v>
      </c>
      <c r="N99" s="303">
        <f t="shared" si="19"/>
        <v>4.0614626295141329E-2</v>
      </c>
      <c r="O99" s="303">
        <f t="shared" si="19"/>
        <v>4.0614626295141343E-2</v>
      </c>
      <c r="P99" s="303">
        <f t="shared" si="19"/>
        <v>4.0614626295141343E-2</v>
      </c>
      <c r="Q99" s="303">
        <f t="shared" si="19"/>
        <v>4.0614626295141343E-2</v>
      </c>
      <c r="R99" s="303">
        <f t="shared" si="19"/>
        <v>4.0614626295141343E-2</v>
      </c>
      <c r="S99" s="303">
        <f t="shared" si="19"/>
        <v>4.0614626295141336E-2</v>
      </c>
      <c r="T99" s="303">
        <f t="shared" si="19"/>
        <v>8.0297602421339875E-2</v>
      </c>
      <c r="U99" s="303">
        <f t="shared" si="19"/>
        <v>7.7819050943462406E-2</v>
      </c>
      <c r="V99" s="303">
        <f t="shared" si="19"/>
        <v>7.7493593571476241E-2</v>
      </c>
      <c r="W99" s="303">
        <f t="shared" si="19"/>
        <v>7.6317021906732757E-2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0</v>
      </c>
      <c r="C100" s="304">
        <f t="shared" si="20"/>
        <v>0</v>
      </c>
      <c r="D100" s="304">
        <f t="shared" si="20"/>
        <v>0</v>
      </c>
      <c r="E100" s="304">
        <f t="shared" si="20"/>
        <v>0</v>
      </c>
      <c r="F100" s="304">
        <f t="shared" si="20"/>
        <v>0</v>
      </c>
      <c r="G100" s="304">
        <f t="shared" si="20"/>
        <v>0</v>
      </c>
      <c r="H100" s="304">
        <f t="shared" si="20"/>
        <v>0</v>
      </c>
      <c r="I100" s="304">
        <f t="shared" si="20"/>
        <v>0</v>
      </c>
      <c r="J100" s="304">
        <f t="shared" si="20"/>
        <v>0</v>
      </c>
      <c r="K100" s="304">
        <f t="shared" si="20"/>
        <v>0</v>
      </c>
      <c r="L100" s="304">
        <f t="shared" si="20"/>
        <v>0</v>
      </c>
      <c r="M100" s="304">
        <f t="shared" si="20"/>
        <v>0</v>
      </c>
      <c r="N100" s="304">
        <f t="shared" si="20"/>
        <v>0</v>
      </c>
      <c r="O100" s="304">
        <f t="shared" si="20"/>
        <v>0</v>
      </c>
      <c r="P100" s="304">
        <f t="shared" si="20"/>
        <v>0</v>
      </c>
      <c r="Q100" s="304">
        <f t="shared" si="20"/>
        <v>0</v>
      </c>
      <c r="R100" s="304">
        <f t="shared" si="20"/>
        <v>0</v>
      </c>
      <c r="S100" s="304">
        <f t="shared" si="20"/>
        <v>0</v>
      </c>
      <c r="T100" s="304">
        <f t="shared" si="20"/>
        <v>2.9613735808691248E-2</v>
      </c>
      <c r="U100" s="304">
        <f t="shared" si="20"/>
        <v>2.7705640556050515E-2</v>
      </c>
      <c r="V100" s="304">
        <f t="shared" si="20"/>
        <v>2.7457728093543538E-2</v>
      </c>
      <c r="W100" s="304">
        <f t="shared" si="20"/>
        <v>2.65608318805148E-2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0</v>
      </c>
      <c r="C101" s="304">
        <f t="shared" si="21"/>
        <v>0</v>
      </c>
      <c r="D101" s="304">
        <f t="shared" si="21"/>
        <v>0</v>
      </c>
      <c r="E101" s="304">
        <f t="shared" si="21"/>
        <v>0</v>
      </c>
      <c r="F101" s="304">
        <f t="shared" si="21"/>
        <v>0</v>
      </c>
      <c r="G101" s="304">
        <f t="shared" si="21"/>
        <v>0</v>
      </c>
      <c r="H101" s="304">
        <f t="shared" si="21"/>
        <v>0</v>
      </c>
      <c r="I101" s="304">
        <f t="shared" si="21"/>
        <v>0</v>
      </c>
      <c r="J101" s="304">
        <f t="shared" si="21"/>
        <v>0</v>
      </c>
      <c r="K101" s="304">
        <f t="shared" si="21"/>
        <v>0</v>
      </c>
      <c r="L101" s="304">
        <f t="shared" si="21"/>
        <v>0</v>
      </c>
      <c r="M101" s="304">
        <f t="shared" si="21"/>
        <v>0</v>
      </c>
      <c r="N101" s="304">
        <f t="shared" si="21"/>
        <v>0</v>
      </c>
      <c r="O101" s="304">
        <f t="shared" si="21"/>
        <v>0</v>
      </c>
      <c r="P101" s="304">
        <f t="shared" si="21"/>
        <v>0</v>
      </c>
      <c r="Q101" s="304">
        <f t="shared" si="21"/>
        <v>0</v>
      </c>
      <c r="R101" s="304">
        <f t="shared" si="21"/>
        <v>0</v>
      </c>
      <c r="S101" s="304">
        <f t="shared" si="21"/>
        <v>0</v>
      </c>
      <c r="T101" s="304">
        <f t="shared" si="21"/>
        <v>2.5007154682894835E-2</v>
      </c>
      <c r="U101" s="304">
        <f t="shared" si="21"/>
        <v>2.3395874247331552E-2</v>
      </c>
      <c r="V101" s="304">
        <f t="shared" si="21"/>
        <v>2.3186525945659005E-2</v>
      </c>
      <c r="W101" s="304">
        <f t="shared" si="21"/>
        <v>2.2429146921323608E-2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1.1945478322100387E-2</v>
      </c>
      <c r="M102" s="304">
        <f t="shared" si="22"/>
        <v>1.1945478322100387E-2</v>
      </c>
      <c r="N102" s="304">
        <f t="shared" si="22"/>
        <v>1.194547832210039E-2</v>
      </c>
      <c r="O102" s="304">
        <f t="shared" si="22"/>
        <v>1.1945478322100392E-2</v>
      </c>
      <c r="P102" s="304">
        <f t="shared" si="22"/>
        <v>1.1945478322100392E-2</v>
      </c>
      <c r="Q102" s="304">
        <f t="shared" si="22"/>
        <v>1.1945478322100394E-2</v>
      </c>
      <c r="R102" s="304">
        <f t="shared" si="22"/>
        <v>1.1945478322100392E-2</v>
      </c>
      <c r="S102" s="304">
        <f t="shared" si="22"/>
        <v>1.1945478322100394E-2</v>
      </c>
      <c r="T102" s="304">
        <f t="shared" si="22"/>
        <v>7.551974096986408E-3</v>
      </c>
      <c r="U102" s="304">
        <f t="shared" si="22"/>
        <v>7.8580988647295093E-3</v>
      </c>
      <c r="V102" s="304">
        <f t="shared" si="22"/>
        <v>7.8968645683157885E-3</v>
      </c>
      <c r="W102" s="304">
        <f t="shared" si="22"/>
        <v>8.0373656190865748E-3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2.3890956644200767E-2</v>
      </c>
      <c r="M103" s="304">
        <f t="shared" si="23"/>
        <v>2.3890956644200767E-2</v>
      </c>
      <c r="N103" s="304">
        <f t="shared" si="23"/>
        <v>2.3890956644200788E-2</v>
      </c>
      <c r="O103" s="304">
        <f t="shared" si="23"/>
        <v>2.3890956644200788E-2</v>
      </c>
      <c r="P103" s="304">
        <f t="shared" si="23"/>
        <v>2.3890956644200791E-2</v>
      </c>
      <c r="Q103" s="304">
        <f t="shared" si="23"/>
        <v>2.3890956644200788E-2</v>
      </c>
      <c r="R103" s="304">
        <f t="shared" si="23"/>
        <v>2.3890956644200791E-2</v>
      </c>
      <c r="S103" s="304">
        <f t="shared" si="23"/>
        <v>2.3890956644200788E-2</v>
      </c>
      <c r="T103" s="304">
        <f t="shared" si="23"/>
        <v>1.5103948193972818E-2</v>
      </c>
      <c r="U103" s="304">
        <f t="shared" si="23"/>
        <v>1.5716197729459022E-2</v>
      </c>
      <c r="V103" s="304">
        <f t="shared" si="23"/>
        <v>1.5793729136631584E-2</v>
      </c>
      <c r="W103" s="304">
        <f t="shared" si="23"/>
        <v>1.607473123817315E-2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4.778191328840155E-3</v>
      </c>
      <c r="M104" s="304">
        <f t="shared" si="24"/>
        <v>4.778191328840155E-3</v>
      </c>
      <c r="N104" s="304">
        <f t="shared" si="24"/>
        <v>4.7781913288401558E-3</v>
      </c>
      <c r="O104" s="304">
        <f t="shared" si="24"/>
        <v>4.7781913288401576E-3</v>
      </c>
      <c r="P104" s="304">
        <f t="shared" si="24"/>
        <v>4.7781913288401584E-3</v>
      </c>
      <c r="Q104" s="304">
        <f t="shared" si="24"/>
        <v>4.7781913288401576E-3</v>
      </c>
      <c r="R104" s="304">
        <f t="shared" si="24"/>
        <v>4.7781913288401584E-3</v>
      </c>
      <c r="S104" s="304">
        <f t="shared" si="24"/>
        <v>4.7781913288401576E-3</v>
      </c>
      <c r="T104" s="304">
        <f t="shared" si="24"/>
        <v>3.0207896387945631E-3</v>
      </c>
      <c r="U104" s="304">
        <f t="shared" si="24"/>
        <v>3.1432395458918035E-3</v>
      </c>
      <c r="V104" s="304">
        <f t="shared" si="24"/>
        <v>3.1587458273263165E-3</v>
      </c>
      <c r="W104" s="304">
        <f t="shared" si="24"/>
        <v>3.21494624763463E-3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</v>
      </c>
      <c r="C105" s="303">
        <f t="shared" si="25"/>
        <v>0</v>
      </c>
      <c r="D105" s="303">
        <f t="shared" si="25"/>
        <v>0</v>
      </c>
      <c r="E105" s="303">
        <f t="shared" si="25"/>
        <v>0</v>
      </c>
      <c r="F105" s="303">
        <f t="shared" si="25"/>
        <v>0</v>
      </c>
      <c r="G105" s="303">
        <f t="shared" si="25"/>
        <v>0</v>
      </c>
      <c r="H105" s="303">
        <f t="shared" si="25"/>
        <v>0</v>
      </c>
      <c r="I105" s="303">
        <f t="shared" si="25"/>
        <v>0</v>
      </c>
      <c r="J105" s="303">
        <f t="shared" si="25"/>
        <v>0</v>
      </c>
      <c r="K105" s="303">
        <f t="shared" si="25"/>
        <v>0</v>
      </c>
      <c r="L105" s="303">
        <f t="shared" si="25"/>
        <v>0.15571874056935922</v>
      </c>
      <c r="M105" s="303">
        <f t="shared" si="25"/>
        <v>0.15571874056935922</v>
      </c>
      <c r="N105" s="303">
        <f t="shared" si="25"/>
        <v>0.15571874056935922</v>
      </c>
      <c r="O105" s="303">
        <f t="shared" si="25"/>
        <v>0.15571874056935928</v>
      </c>
      <c r="P105" s="303">
        <f t="shared" si="25"/>
        <v>0.15571874056935919</v>
      </c>
      <c r="Q105" s="303">
        <f t="shared" si="25"/>
        <v>0.15571874056935922</v>
      </c>
      <c r="R105" s="303">
        <f t="shared" si="25"/>
        <v>0.15571874056935919</v>
      </c>
      <c r="S105" s="303">
        <f t="shared" si="25"/>
        <v>0.15571874056935919</v>
      </c>
      <c r="T105" s="303">
        <f t="shared" si="25"/>
        <v>0.10315643340977043</v>
      </c>
      <c r="U105" s="303">
        <f t="shared" si="25"/>
        <v>0.10684350154661063</v>
      </c>
      <c r="V105" s="303">
        <f t="shared" si="25"/>
        <v>0.10730940906823667</v>
      </c>
      <c r="W105" s="303">
        <f t="shared" si="25"/>
        <v>0.10899828699396651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0</v>
      </c>
      <c r="C106" s="304">
        <f t="shared" si="26"/>
        <v>0</v>
      </c>
      <c r="D106" s="304">
        <f t="shared" si="26"/>
        <v>0</v>
      </c>
      <c r="E106" s="304">
        <f t="shared" si="26"/>
        <v>0</v>
      </c>
      <c r="F106" s="304">
        <f t="shared" si="26"/>
        <v>0</v>
      </c>
      <c r="G106" s="304">
        <f t="shared" si="26"/>
        <v>0</v>
      </c>
      <c r="H106" s="304">
        <f t="shared" si="26"/>
        <v>0</v>
      </c>
      <c r="I106" s="304">
        <f t="shared" si="26"/>
        <v>0</v>
      </c>
      <c r="J106" s="304">
        <f t="shared" si="26"/>
        <v>0</v>
      </c>
      <c r="K106" s="304">
        <f t="shared" si="26"/>
        <v>0</v>
      </c>
      <c r="L106" s="304">
        <f t="shared" si="26"/>
        <v>0</v>
      </c>
      <c r="M106" s="304">
        <f t="shared" si="26"/>
        <v>0</v>
      </c>
      <c r="N106" s="304">
        <f t="shared" si="26"/>
        <v>0</v>
      </c>
      <c r="O106" s="304">
        <f t="shared" si="26"/>
        <v>0</v>
      </c>
      <c r="P106" s="304">
        <f t="shared" si="26"/>
        <v>0</v>
      </c>
      <c r="Q106" s="304">
        <f t="shared" si="26"/>
        <v>0</v>
      </c>
      <c r="R106" s="304">
        <f t="shared" si="26"/>
        <v>0</v>
      </c>
      <c r="S106" s="304">
        <f t="shared" si="26"/>
        <v>0</v>
      </c>
      <c r="T106" s="304">
        <f t="shared" si="26"/>
        <v>0</v>
      </c>
      <c r="U106" s="304">
        <f t="shared" si="26"/>
        <v>0</v>
      </c>
      <c r="V106" s="304">
        <f t="shared" si="26"/>
        <v>0</v>
      </c>
      <c r="W106" s="304">
        <f t="shared" si="26"/>
        <v>0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0</v>
      </c>
      <c r="C107" s="304">
        <f t="shared" si="27"/>
        <v>0</v>
      </c>
      <c r="D107" s="304">
        <f t="shared" si="27"/>
        <v>0</v>
      </c>
      <c r="E107" s="304">
        <f t="shared" si="27"/>
        <v>0</v>
      </c>
      <c r="F107" s="304">
        <f t="shared" si="27"/>
        <v>0</v>
      </c>
      <c r="G107" s="304">
        <f t="shared" si="27"/>
        <v>0</v>
      </c>
      <c r="H107" s="304">
        <f t="shared" si="27"/>
        <v>0</v>
      </c>
      <c r="I107" s="304">
        <f t="shared" si="27"/>
        <v>0</v>
      </c>
      <c r="J107" s="304">
        <f t="shared" si="27"/>
        <v>0</v>
      </c>
      <c r="K107" s="304">
        <f t="shared" si="27"/>
        <v>0</v>
      </c>
      <c r="L107" s="304">
        <f t="shared" si="27"/>
        <v>0</v>
      </c>
      <c r="M107" s="304">
        <f t="shared" si="27"/>
        <v>0</v>
      </c>
      <c r="N107" s="304">
        <f t="shared" si="27"/>
        <v>0</v>
      </c>
      <c r="O107" s="304">
        <f t="shared" si="27"/>
        <v>0</v>
      </c>
      <c r="P107" s="304">
        <f t="shared" si="27"/>
        <v>0</v>
      </c>
      <c r="Q107" s="304">
        <f t="shared" si="27"/>
        <v>0</v>
      </c>
      <c r="R107" s="304">
        <f t="shared" si="27"/>
        <v>0</v>
      </c>
      <c r="S107" s="304">
        <f t="shared" si="27"/>
        <v>0</v>
      </c>
      <c r="T107" s="304">
        <f t="shared" si="27"/>
        <v>4.7104889707391901E-3</v>
      </c>
      <c r="U107" s="304">
        <f t="shared" si="27"/>
        <v>4.4069790825998498E-3</v>
      </c>
      <c r="V107" s="304">
        <f t="shared" si="27"/>
        <v>4.3675450534759316E-3</v>
      </c>
      <c r="W107" s="304">
        <f t="shared" si="27"/>
        <v>4.2248808605263284E-3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0.15571874056935922</v>
      </c>
      <c r="M108" s="304">
        <f t="shared" si="28"/>
        <v>0.15571874056935922</v>
      </c>
      <c r="N108" s="304">
        <f t="shared" si="28"/>
        <v>0.15571874056935922</v>
      </c>
      <c r="O108" s="304">
        <f t="shared" si="28"/>
        <v>0.15571874056935928</v>
      </c>
      <c r="P108" s="304">
        <f t="shared" si="28"/>
        <v>0.15571874056935919</v>
      </c>
      <c r="Q108" s="304">
        <f t="shared" si="28"/>
        <v>0.15571874056935922</v>
      </c>
      <c r="R108" s="304">
        <f t="shared" si="28"/>
        <v>0.15571874056935919</v>
      </c>
      <c r="S108" s="304">
        <f t="shared" si="28"/>
        <v>0.15571874056935919</v>
      </c>
      <c r="T108" s="304">
        <f t="shared" si="28"/>
        <v>9.8445944439031249E-2</v>
      </c>
      <c r="U108" s="304">
        <f t="shared" si="28"/>
        <v>0.10243652246401078</v>
      </c>
      <c r="V108" s="304">
        <f t="shared" si="28"/>
        <v>0.10294186401476076</v>
      </c>
      <c r="W108" s="304">
        <f t="shared" si="28"/>
        <v>0.10477340613344018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0.21343426214666536</v>
      </c>
      <c r="M109" s="237">
        <f t="shared" si="29"/>
        <v>0.21343426214666536</v>
      </c>
      <c r="N109" s="237">
        <f t="shared" si="29"/>
        <v>0.21343426214666525</v>
      </c>
      <c r="O109" s="237">
        <f t="shared" si="29"/>
        <v>0.21343426214666536</v>
      </c>
      <c r="P109" s="237">
        <f t="shared" si="29"/>
        <v>0.2134342621466653</v>
      </c>
      <c r="Q109" s="237">
        <f t="shared" si="29"/>
        <v>0.21343426214666533</v>
      </c>
      <c r="R109" s="237">
        <f t="shared" si="29"/>
        <v>0.2134342621466653</v>
      </c>
      <c r="S109" s="237">
        <f t="shared" si="29"/>
        <v>0.21343426214666525</v>
      </c>
      <c r="T109" s="237">
        <f t="shared" si="29"/>
        <v>0.13493390349710241</v>
      </c>
      <c r="U109" s="237">
        <f t="shared" si="29"/>
        <v>0.14040354750517758</v>
      </c>
      <c r="V109" s="237">
        <f t="shared" si="29"/>
        <v>0.14109618861325499</v>
      </c>
      <c r="W109" s="237">
        <f t="shared" si="29"/>
        <v>0.14360657265092158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0</v>
      </c>
      <c r="C113" s="322">
        <f t="shared" si="30"/>
        <v>0</v>
      </c>
      <c r="D113" s="322">
        <f t="shared" si="30"/>
        <v>0</v>
      </c>
      <c r="E113" s="322">
        <f t="shared" si="30"/>
        <v>0</v>
      </c>
      <c r="F113" s="322">
        <f t="shared" si="30"/>
        <v>0</v>
      </c>
      <c r="G113" s="322">
        <f t="shared" si="30"/>
        <v>0</v>
      </c>
      <c r="H113" s="322">
        <f t="shared" si="30"/>
        <v>0</v>
      </c>
      <c r="I113" s="322">
        <f t="shared" si="30"/>
        <v>0</v>
      </c>
      <c r="J113" s="322">
        <f t="shared" si="30"/>
        <v>0</v>
      </c>
      <c r="K113" s="322">
        <f t="shared" si="30"/>
        <v>0</v>
      </c>
      <c r="L113" s="322">
        <f t="shared" si="30"/>
        <v>120.69507732794617</v>
      </c>
      <c r="M113" s="322">
        <f t="shared" si="30"/>
        <v>120.22046502565041</v>
      </c>
      <c r="N113" s="322">
        <f t="shared" si="30"/>
        <v>121.12449855869646</v>
      </c>
      <c r="O113" s="322">
        <f t="shared" si="30"/>
        <v>119.04107083791192</v>
      </c>
      <c r="P113" s="322">
        <f t="shared" si="30"/>
        <v>117.45295381773013</v>
      </c>
      <c r="Q113" s="322">
        <f t="shared" si="30"/>
        <v>115.43606639028954</v>
      </c>
      <c r="R113" s="322">
        <f t="shared" si="30"/>
        <v>116.9869368376625</v>
      </c>
      <c r="S113" s="322">
        <f t="shared" si="30"/>
        <v>117.23636786090438</v>
      </c>
      <c r="T113" s="322">
        <f t="shared" si="30"/>
        <v>118.42965025500139</v>
      </c>
      <c r="U113" s="322">
        <f t="shared" si="30"/>
        <v>115.68138546140528</v>
      </c>
      <c r="V113" s="322">
        <f t="shared" si="30"/>
        <v>117.22826197195215</v>
      </c>
      <c r="W113" s="322">
        <f t="shared" si="30"/>
        <v>125.73916970369696</v>
      </c>
      <c r="DA113" s="95"/>
    </row>
    <row r="114" spans="1:105" ht="12" customHeight="1" x14ac:dyDescent="0.25">
      <c r="A114" s="55" t="s">
        <v>92</v>
      </c>
      <c r="B114" s="332">
        <f>IF(B$6=0,0,B$6/FBT!B$5*1000)</f>
        <v>0</v>
      </c>
      <c r="C114" s="332">
        <f>IF(C$6=0,0,C$6/FBT!C$5*1000)</f>
        <v>0</v>
      </c>
      <c r="D114" s="332">
        <f>IF(D$6=0,0,D$6/FBT!D$5*1000)</f>
        <v>0</v>
      </c>
      <c r="E114" s="332">
        <f>IF(E$6=0,0,E$6/FBT!E$5*1000)</f>
        <v>0</v>
      </c>
      <c r="F114" s="332">
        <f>IF(F$6=0,0,F$6/FBT!F$5*1000)</f>
        <v>0</v>
      </c>
      <c r="G114" s="332">
        <f>IF(G$6=0,0,G$6/FBT!G$5*1000)</f>
        <v>0</v>
      </c>
      <c r="H114" s="332">
        <f>IF(H$6=0,0,H$6/FBT!H$5*1000)</f>
        <v>0</v>
      </c>
      <c r="I114" s="332">
        <f>IF(I$6=0,0,I$6/FBT!I$5*1000)</f>
        <v>0</v>
      </c>
      <c r="J114" s="332">
        <f>IF(J$6=0,0,J$6/FBT!J$5*1000)</f>
        <v>0</v>
      </c>
      <c r="K114" s="332">
        <f>IF(K$6=0,0,K$6/FBT!K$5*1000)</f>
        <v>0</v>
      </c>
      <c r="L114" s="332">
        <f>IF(L$6=0,0,L$6/FBT!L$5*1000)</f>
        <v>4.5529276730690889</v>
      </c>
      <c r="M114" s="332">
        <f>IF(M$6=0,0,M$6/FBT!M$5*1000)</f>
        <v>4.5350240805370579</v>
      </c>
      <c r="N114" s="332">
        <f>IF(N$6=0,0,N$6/FBT!N$5*1000)</f>
        <v>4.5691265425521737</v>
      </c>
      <c r="O114" s="332">
        <f>IF(O$6=0,0,O$6/FBT!O$5*1000)</f>
        <v>4.4905343088438743</v>
      </c>
      <c r="P114" s="332">
        <f>IF(P$6=0,0,P$6/FBT!P$5*1000)</f>
        <v>4.4306264643042743</v>
      </c>
      <c r="Q114" s="332">
        <f>IF(Q$6=0,0,Q$6/FBT!Q$5*1000)</f>
        <v>4.3545443010118268</v>
      </c>
      <c r="R114" s="332">
        <f>IF(R$6=0,0,R$6/FBT!R$5*1000)</f>
        <v>4.413047109357553</v>
      </c>
      <c r="S114" s="332">
        <f>IF(S$6=0,0,S$6/FBT!S$5*1000)</f>
        <v>4.4224562868764856</v>
      </c>
      <c r="T114" s="332">
        <f>IF(T$6=0,0,T$6/FBT!T$5*1000)</f>
        <v>2.8243504769713574</v>
      </c>
      <c r="U114" s="332">
        <f>IF(U$6=0,0,U$6/FBT!U$5*1000)</f>
        <v>2.8706392539934908</v>
      </c>
      <c r="V114" s="332">
        <f>IF(V$6=0,0,V$6/FBT!V$5*1000)</f>
        <v>2.9233759211733159</v>
      </c>
      <c r="W114" s="332">
        <f>IF(W$6=0,0,W$6/FBT!W$5*1000)</f>
        <v>3.1914053038389052</v>
      </c>
      <c r="DA114" s="67"/>
    </row>
    <row r="115" spans="1:105" ht="12" customHeight="1" x14ac:dyDescent="0.25">
      <c r="A115" s="202" t="s">
        <v>93</v>
      </c>
      <c r="B115" s="333">
        <f>IF(B$7=0,0,B$7/FBT!B$5*1000)</f>
        <v>0</v>
      </c>
      <c r="C115" s="333">
        <f>IF(C$7=0,0,C$7/FBT!C$5*1000)</f>
        <v>0</v>
      </c>
      <c r="D115" s="333">
        <f>IF(D$7=0,0,D$7/FBT!D$5*1000)</f>
        <v>0</v>
      </c>
      <c r="E115" s="333">
        <f>IF(E$7=0,0,E$7/FBT!E$5*1000)</f>
        <v>0</v>
      </c>
      <c r="F115" s="333">
        <f>IF(F$7=0,0,F$7/FBT!F$5*1000)</f>
        <v>0</v>
      </c>
      <c r="G115" s="333">
        <f>IF(G$7=0,0,G$7/FBT!G$5*1000)</f>
        <v>0</v>
      </c>
      <c r="H115" s="333">
        <f>IF(H$7=0,0,H$7/FBT!H$5*1000)</f>
        <v>0</v>
      </c>
      <c r="I115" s="333">
        <f>IF(I$7=0,0,I$7/FBT!I$5*1000)</f>
        <v>0</v>
      </c>
      <c r="J115" s="333">
        <f>IF(J$7=0,0,J$7/FBT!J$5*1000)</f>
        <v>0</v>
      </c>
      <c r="K115" s="333">
        <f>IF(K$7=0,0,K$7/FBT!K$5*1000)</f>
        <v>0</v>
      </c>
      <c r="L115" s="333">
        <f>IF(L$7=0,0,L$7/FBT!L$5*1000)</f>
        <v>5.3117489519139367</v>
      </c>
      <c r="M115" s="333">
        <f>IF(M$7=0,0,M$7/FBT!M$5*1000)</f>
        <v>5.2908614272932351</v>
      </c>
      <c r="N115" s="333">
        <f>IF(N$7=0,0,N$7/FBT!N$5*1000)</f>
        <v>5.330647632977537</v>
      </c>
      <c r="O115" s="333">
        <f>IF(O$7=0,0,O$7/FBT!O$5*1000)</f>
        <v>5.238956693651188</v>
      </c>
      <c r="P115" s="333">
        <f>IF(P$7=0,0,P$7/FBT!P$5*1000)</f>
        <v>5.1690642083549889</v>
      </c>
      <c r="Q115" s="333">
        <f>IF(Q$7=0,0,Q$7/FBT!Q$5*1000)</f>
        <v>5.0803016845138016</v>
      </c>
      <c r="R115" s="333">
        <f>IF(R$7=0,0,R$7/FBT!R$5*1000)</f>
        <v>5.1485549609171475</v>
      </c>
      <c r="S115" s="333">
        <f>IF(S$7=0,0,S$7/FBT!S$5*1000)</f>
        <v>5.1595323346892341</v>
      </c>
      <c r="T115" s="333">
        <f>IF(T$7=0,0,T$7/FBT!T$5*1000)</f>
        <v>3.295075556466585</v>
      </c>
      <c r="U115" s="333">
        <f>IF(U$7=0,0,U$7/FBT!U$5*1000)</f>
        <v>3.3490791296590747</v>
      </c>
      <c r="V115" s="333">
        <f>IF(V$7=0,0,V$7/FBT!V$5*1000)</f>
        <v>3.4106052413688688</v>
      </c>
      <c r="W115" s="333">
        <f>IF(W$7=0,0,W$7/FBT!W$5*1000)</f>
        <v>3.7233061878120552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0</v>
      </c>
      <c r="C116" s="333">
        <f>IF(C$8=0,0,C$8/FBT!C$5*1000)</f>
        <v>0</v>
      </c>
      <c r="D116" s="333">
        <f>IF(D$8=0,0,D$8/FBT!D$5*1000)</f>
        <v>0</v>
      </c>
      <c r="E116" s="333">
        <f>IF(E$8=0,0,E$8/FBT!E$5*1000)</f>
        <v>0</v>
      </c>
      <c r="F116" s="333">
        <f>IF(F$8=0,0,F$8/FBT!F$5*1000)</f>
        <v>0</v>
      </c>
      <c r="G116" s="333">
        <f>IF(G$8=0,0,G$8/FBT!G$5*1000)</f>
        <v>0</v>
      </c>
      <c r="H116" s="333">
        <f>IF(H$8=0,0,H$8/FBT!H$5*1000)</f>
        <v>0</v>
      </c>
      <c r="I116" s="333">
        <f>IF(I$8=0,0,I$8/FBT!I$5*1000)</f>
        <v>0</v>
      </c>
      <c r="J116" s="333">
        <f>IF(J$8=0,0,J$8/FBT!J$5*1000)</f>
        <v>0</v>
      </c>
      <c r="K116" s="333">
        <f>IF(K$8=0,0,K$8/FBT!K$5*1000)</f>
        <v>0</v>
      </c>
      <c r="L116" s="333">
        <f>IF(L$8=0,0,L$8/FBT!L$5*1000)</f>
        <v>12.141140461517573</v>
      </c>
      <c r="M116" s="333">
        <f>IF(M$8=0,0,M$8/FBT!M$5*1000)</f>
        <v>12.093397548098826</v>
      </c>
      <c r="N116" s="333">
        <f>IF(N$8=0,0,N$8/FBT!N$5*1000)</f>
        <v>12.184337446805802</v>
      </c>
      <c r="O116" s="333">
        <f>IF(O$8=0,0,O$8/FBT!O$5*1000)</f>
        <v>11.974758156916998</v>
      </c>
      <c r="P116" s="333">
        <f>IF(P$8=0,0,P$8/FBT!P$5*1000)</f>
        <v>11.815003904811398</v>
      </c>
      <c r="Q116" s="333">
        <f>IF(Q$8=0,0,Q$8/FBT!Q$5*1000)</f>
        <v>11.612118136031542</v>
      </c>
      <c r="R116" s="333">
        <f>IF(R$8=0,0,R$8/FBT!R$5*1000)</f>
        <v>11.768125624953475</v>
      </c>
      <c r="S116" s="333">
        <f>IF(S$8=0,0,S$8/FBT!S$5*1000)</f>
        <v>11.793216765003965</v>
      </c>
      <c r="T116" s="333">
        <f>IF(T$8=0,0,T$8/FBT!T$5*1000)</f>
        <v>7.5316012719236225</v>
      </c>
      <c r="U116" s="333">
        <f>IF(U$8=0,0,U$8/FBT!U$5*1000)</f>
        <v>7.655038010649311</v>
      </c>
      <c r="V116" s="333">
        <f>IF(V$8=0,0,V$8/FBT!V$5*1000)</f>
        <v>7.7956691231288424</v>
      </c>
      <c r="W116" s="333">
        <f>IF(W$8=0,0,W$8/FBT!W$5*1000)</f>
        <v>8.510414143570415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0</v>
      </c>
      <c r="C117" s="333">
        <f>IF(C$9=0,0,C$9/FBT!C$5*1000)</f>
        <v>0</v>
      </c>
      <c r="D117" s="333">
        <f>IF(D$9=0,0,D$9/FBT!D$5*1000)</f>
        <v>0</v>
      </c>
      <c r="E117" s="333">
        <f>IF(E$9=0,0,E$9/FBT!E$5*1000)</f>
        <v>0</v>
      </c>
      <c r="F117" s="333">
        <f>IF(F$9=0,0,F$9/FBT!F$5*1000)</f>
        <v>0</v>
      </c>
      <c r="G117" s="333">
        <f>IF(G$9=0,0,G$9/FBT!G$5*1000)</f>
        <v>0</v>
      </c>
      <c r="H117" s="333">
        <f>IF(H$9=0,0,H$9/FBT!H$5*1000)</f>
        <v>0</v>
      </c>
      <c r="I117" s="333">
        <f>IF(I$9=0,0,I$9/FBT!I$5*1000)</f>
        <v>0</v>
      </c>
      <c r="J117" s="333">
        <f>IF(J$9=0,0,J$9/FBT!J$5*1000)</f>
        <v>0</v>
      </c>
      <c r="K117" s="333">
        <f>IF(K$9=0,0,K$9/FBT!K$5*1000)</f>
        <v>0</v>
      </c>
      <c r="L117" s="333">
        <f>IF(L$9=0,0,L$9/FBT!L$5*1000)</f>
        <v>9.1058553461381777</v>
      </c>
      <c r="M117" s="333">
        <f>IF(M$9=0,0,M$9/FBT!M$5*1000)</f>
        <v>9.0700481610741157</v>
      </c>
      <c r="N117" s="333">
        <f>IF(N$9=0,0,N$9/FBT!N$5*1000)</f>
        <v>9.1382530851043473</v>
      </c>
      <c r="O117" s="333">
        <f>IF(O$9=0,0,O$9/FBT!O$5*1000)</f>
        <v>8.9810686176877486</v>
      </c>
      <c r="P117" s="333">
        <f>IF(P$9=0,0,P$9/FBT!P$5*1000)</f>
        <v>8.8612529286085469</v>
      </c>
      <c r="Q117" s="333">
        <f>IF(Q$9=0,0,Q$9/FBT!Q$5*1000)</f>
        <v>8.7090886020236553</v>
      </c>
      <c r="R117" s="333">
        <f>IF(R$9=0,0,R$9/FBT!R$5*1000)</f>
        <v>8.8260942187151041</v>
      </c>
      <c r="S117" s="333">
        <f>IF(S$9=0,0,S$9/FBT!S$5*1000)</f>
        <v>8.8449125737529712</v>
      </c>
      <c r="T117" s="333">
        <f>IF(T$9=0,0,T$9/FBT!T$5*1000)</f>
        <v>5.6487009539427158</v>
      </c>
      <c r="U117" s="333">
        <f>IF(U$9=0,0,U$9/FBT!U$5*1000)</f>
        <v>5.7412785079869835</v>
      </c>
      <c r="V117" s="333">
        <f>IF(V$9=0,0,V$9/FBT!V$5*1000)</f>
        <v>5.8467518423466318</v>
      </c>
      <c r="W117" s="333">
        <f>IF(W$9=0,0,W$9/FBT!W$5*1000)</f>
        <v>6.3828106076778122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0</v>
      </c>
      <c r="C118" s="334">
        <f>IF(C$10=0,0,C$10/FBT!C$5*1000)</f>
        <v>0</v>
      </c>
      <c r="D118" s="334">
        <f>IF(D$10=0,0,D$10/FBT!D$5*1000)</f>
        <v>0</v>
      </c>
      <c r="E118" s="334">
        <f>IF(E$10=0,0,E$10/FBT!E$5*1000)</f>
        <v>0</v>
      </c>
      <c r="F118" s="334">
        <f>IF(F$10=0,0,F$10/FBT!F$5*1000)</f>
        <v>0</v>
      </c>
      <c r="G118" s="334">
        <f>IF(G$10=0,0,G$10/FBT!G$5*1000)</f>
        <v>0</v>
      </c>
      <c r="H118" s="334">
        <f>IF(H$10=0,0,H$10/FBT!H$5*1000)</f>
        <v>0</v>
      </c>
      <c r="I118" s="334">
        <f>IF(I$10=0,0,I$10/FBT!I$5*1000)</f>
        <v>0</v>
      </c>
      <c r="J118" s="334">
        <f>IF(J$10=0,0,J$10/FBT!J$5*1000)</f>
        <v>0</v>
      </c>
      <c r="K118" s="334">
        <f>IF(K$10=0,0,K$10/FBT!K$5*1000)</f>
        <v>0</v>
      </c>
      <c r="L118" s="334">
        <f>IF(L$10=0,0,L$10/FBT!L$5*1000)</f>
        <v>6.0705702307587863</v>
      </c>
      <c r="M118" s="334">
        <f>IF(M$10=0,0,M$10/FBT!M$5*1000)</f>
        <v>6.0466987740494131</v>
      </c>
      <c r="N118" s="334">
        <f>IF(N$10=0,0,N$10/FBT!N$5*1000)</f>
        <v>6.0921687234029021</v>
      </c>
      <c r="O118" s="334">
        <f>IF(O$10=0,0,O$10/FBT!O$5*1000)</f>
        <v>5.987379078458499</v>
      </c>
      <c r="P118" s="334">
        <f>IF(P$10=0,0,P$10/FBT!P$5*1000)</f>
        <v>5.9075019524057</v>
      </c>
      <c r="Q118" s="334">
        <f>IF(Q$10=0,0,Q$10/FBT!Q$5*1000)</f>
        <v>5.8060590680157702</v>
      </c>
      <c r="R118" s="334">
        <f>IF(R$10=0,0,R$10/FBT!R$5*1000)</f>
        <v>5.8840628124767385</v>
      </c>
      <c r="S118" s="334">
        <f>IF(S$10=0,0,S$10/FBT!S$5*1000)</f>
        <v>5.8966083825019835</v>
      </c>
      <c r="T118" s="334">
        <f>IF(T$10=0,0,T$10/FBT!T$5*1000)</f>
        <v>3.2580745478156858</v>
      </c>
      <c r="U118" s="334">
        <f>IF(U$10=0,0,U$10/FBT!U$5*1000)</f>
        <v>3.4067079708274921</v>
      </c>
      <c r="V118" s="334">
        <f>IF(V$10=0,0,V$10/FBT!V$5*1000)</f>
        <v>3.4858768615684479</v>
      </c>
      <c r="W118" s="334">
        <f>IF(W$10=0,0,W$10/FBT!W$5*1000)</f>
        <v>3.8591349450913164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0</v>
      </c>
      <c r="C119" s="350">
        <f>IF(C$16=0,0,C$16/FBT!C$5*1000)</f>
        <v>0</v>
      </c>
      <c r="D119" s="350">
        <f>IF(D$16=0,0,D$16/FBT!D$5*1000)</f>
        <v>0</v>
      </c>
      <c r="E119" s="350">
        <f>IF(E$16=0,0,E$16/FBT!E$5*1000)</f>
        <v>0</v>
      </c>
      <c r="F119" s="350">
        <f>IF(F$16=0,0,F$16/FBT!F$5*1000)</f>
        <v>0</v>
      </c>
      <c r="G119" s="350">
        <f>IF(G$16=0,0,G$16/FBT!G$5*1000)</f>
        <v>0</v>
      </c>
      <c r="H119" s="350">
        <f>IF(H$16=0,0,H$16/FBT!H$5*1000)</f>
        <v>0</v>
      </c>
      <c r="I119" s="350">
        <f>IF(I$16=0,0,I$16/FBT!I$5*1000)</f>
        <v>0</v>
      </c>
      <c r="J119" s="350">
        <f>IF(J$16=0,0,J$16/FBT!J$5*1000)</f>
        <v>0</v>
      </c>
      <c r="K119" s="350">
        <f>IF(K$16=0,0,K$16/FBT!K$5*1000)</f>
        <v>0</v>
      </c>
      <c r="L119" s="350">
        <f>IF(L$16=0,0,L$16/FBT!L$5*1000)</f>
        <v>18.575944906121883</v>
      </c>
      <c r="M119" s="350">
        <f>IF(M$16=0,0,M$16/FBT!M$5*1000)</f>
        <v>18.502898248591201</v>
      </c>
      <c r="N119" s="350">
        <f>IF(N$16=0,0,N$16/FBT!N$5*1000)</f>
        <v>18.642036293612872</v>
      </c>
      <c r="O119" s="350">
        <f>IF(O$16=0,0,O$16/FBT!O$5*1000)</f>
        <v>18.321379980083005</v>
      </c>
      <c r="P119" s="350">
        <f>IF(P$16=0,0,P$16/FBT!P$5*1000)</f>
        <v>18.076955974361439</v>
      </c>
      <c r="Q119" s="350">
        <f>IF(Q$16=0,0,Q$16/FBT!Q$5*1000)</f>
        <v>17.766540748128254</v>
      </c>
      <c r="R119" s="350">
        <f>IF(R$16=0,0,R$16/FBT!R$5*1000)</f>
        <v>18.005232206178817</v>
      </c>
      <c r="S119" s="350">
        <f>IF(S$16=0,0,S$16/FBT!S$5*1000)</f>
        <v>18.04362165045606</v>
      </c>
      <c r="T119" s="350">
        <f>IF(T$16=0,0,T$16/FBT!T$5*1000)</f>
        <v>9.3743135697561506</v>
      </c>
      <c r="U119" s="350">
        <f>IF(U$16=0,0,U$16/FBT!U$5*1000)</f>
        <v>9.603047562552991</v>
      </c>
      <c r="V119" s="350">
        <f>IF(V$16=0,0,V$16/FBT!V$5*1000)</f>
        <v>9.7915873044683259</v>
      </c>
      <c r="W119" s="350">
        <f>IF(W$16=0,0,W$16/FBT!W$5*1000)</f>
        <v>10.740416406706979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0</v>
      </c>
      <c r="C120" s="350">
        <f>IF(C$25=0,0,C$25/FBT!C$5*1000)</f>
        <v>0</v>
      </c>
      <c r="D120" s="350">
        <f>IF(D$25=0,0,D$25/FBT!D$5*1000)</f>
        <v>0</v>
      </c>
      <c r="E120" s="350">
        <f>IF(E$25=0,0,E$25/FBT!E$5*1000)</f>
        <v>0</v>
      </c>
      <c r="F120" s="350">
        <f>IF(F$25=0,0,F$25/FBT!F$5*1000)</f>
        <v>0</v>
      </c>
      <c r="G120" s="350">
        <f>IF(G$25=0,0,G$25/FBT!G$5*1000)</f>
        <v>0</v>
      </c>
      <c r="H120" s="350">
        <f>IF(H$25=0,0,H$25/FBT!H$5*1000)</f>
        <v>0</v>
      </c>
      <c r="I120" s="350">
        <f>IF(I$25=0,0,I$25/FBT!I$5*1000)</f>
        <v>0</v>
      </c>
      <c r="J120" s="350">
        <f>IF(J$25=0,0,J$25/FBT!J$5*1000)</f>
        <v>0</v>
      </c>
      <c r="K120" s="350">
        <f>IF(K$25=0,0,K$25/FBT!K$5*1000)</f>
        <v>0</v>
      </c>
      <c r="L120" s="350">
        <f>IF(L$25=0,0,L$25/FBT!L$5*1000)</f>
        <v>15.479954088434905</v>
      </c>
      <c r="M120" s="350">
        <f>IF(M$25=0,0,M$25/FBT!M$5*1000)</f>
        <v>15.419081873826</v>
      </c>
      <c r="N120" s="350">
        <f>IF(N$25=0,0,N$25/FBT!N$5*1000)</f>
        <v>15.535030244677396</v>
      </c>
      <c r="O120" s="350">
        <f>IF(O$25=0,0,O$25/FBT!O$5*1000)</f>
        <v>15.267816650069184</v>
      </c>
      <c r="P120" s="350">
        <f>IF(P$25=0,0,P$25/FBT!P$5*1000)</f>
        <v>15.06412997863454</v>
      </c>
      <c r="Q120" s="350">
        <f>IF(Q$25=0,0,Q$25/FBT!Q$5*1000)</f>
        <v>14.805450623440217</v>
      </c>
      <c r="R120" s="350">
        <f>IF(R$25=0,0,R$25/FBT!R$5*1000)</f>
        <v>15.004360171815685</v>
      </c>
      <c r="S120" s="350">
        <f>IF(S$25=0,0,S$25/FBT!S$5*1000)</f>
        <v>15.036351375380054</v>
      </c>
      <c r="T120" s="350">
        <f>IF(T$25=0,0,T$25/FBT!T$5*1000)</f>
        <v>7.8119279747967925</v>
      </c>
      <c r="U120" s="350">
        <f>IF(U$25=0,0,U$25/FBT!U$5*1000)</f>
        <v>8.0025396354608223</v>
      </c>
      <c r="V120" s="350">
        <f>IF(V$25=0,0,V$25/FBT!V$5*1000)</f>
        <v>8.1596560870569377</v>
      </c>
      <c r="W120" s="350">
        <f>IF(W$25=0,0,W$25/FBT!W$5*1000)</f>
        <v>8.9503470055891441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0</v>
      </c>
      <c r="C121" s="350">
        <f>IF(C$34=0,0,C$34/FBT!C$5*1000)</f>
        <v>0</v>
      </c>
      <c r="D121" s="350">
        <f>IF(D$34=0,0,D$34/FBT!D$5*1000)</f>
        <v>0</v>
      </c>
      <c r="E121" s="350">
        <f>IF(E$34=0,0,E$34/FBT!E$5*1000)</f>
        <v>0</v>
      </c>
      <c r="F121" s="350">
        <f>IF(F$34=0,0,F$34/FBT!F$5*1000)</f>
        <v>0</v>
      </c>
      <c r="G121" s="350">
        <f>IF(G$34=0,0,G$34/FBT!G$5*1000)</f>
        <v>0</v>
      </c>
      <c r="H121" s="350">
        <f>IF(H$34=0,0,H$34/FBT!H$5*1000)</f>
        <v>0</v>
      </c>
      <c r="I121" s="350">
        <f>IF(I$34=0,0,I$34/FBT!I$5*1000)</f>
        <v>0</v>
      </c>
      <c r="J121" s="350">
        <f>IF(J$34=0,0,J$34/FBT!J$5*1000)</f>
        <v>0</v>
      </c>
      <c r="K121" s="350">
        <f>IF(K$34=0,0,K$34/FBT!K$5*1000)</f>
        <v>0</v>
      </c>
      <c r="L121" s="350">
        <f>IF(L$34=0,0,L$34/FBT!L$5*1000)</f>
        <v>0</v>
      </c>
      <c r="M121" s="350">
        <f>IF(M$34=0,0,M$34/FBT!M$5*1000)</f>
        <v>0</v>
      </c>
      <c r="N121" s="350">
        <f>IF(N$34=0,0,N$34/FBT!N$5*1000)</f>
        <v>0</v>
      </c>
      <c r="O121" s="350">
        <f>IF(O$34=0,0,O$34/FBT!O$5*1000)</f>
        <v>0</v>
      </c>
      <c r="P121" s="350">
        <f>IF(P$34=0,0,P$34/FBT!P$5*1000)</f>
        <v>0</v>
      </c>
      <c r="Q121" s="350">
        <f>IF(Q$34=0,0,Q$34/FBT!Q$5*1000)</f>
        <v>0</v>
      </c>
      <c r="R121" s="350">
        <f>IF(R$34=0,0,R$34/FBT!R$5*1000)</f>
        <v>0</v>
      </c>
      <c r="S121" s="350">
        <f>IF(S$34=0,0,S$34/FBT!S$5*1000)</f>
        <v>0</v>
      </c>
      <c r="T121" s="350">
        <f>IF(T$34=0,0,T$34/FBT!T$5*1000)</f>
        <v>40.979033603277649</v>
      </c>
      <c r="U121" s="350">
        <f>IF(U$34=0,0,U$34/FBT!U$5*1000)</f>
        <v>37.448958576288824</v>
      </c>
      <c r="V121" s="350">
        <f>IF(V$34=0,0,V$34/FBT!V$5*1000)</f>
        <v>37.610143822190537</v>
      </c>
      <c r="W121" s="350">
        <f>IF(W$34=0,0,W$34/FBT!W$5*1000)</f>
        <v>39.022970819731768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0</v>
      </c>
      <c r="C122" s="350">
        <f>IF(C$45=0,0,C$45/FBT!C$5*1000)</f>
        <v>0</v>
      </c>
      <c r="D122" s="350">
        <f>IF(D$45=0,0,D$45/FBT!D$5*1000)</f>
        <v>0</v>
      </c>
      <c r="E122" s="350">
        <f>IF(E$45=0,0,E$45/FBT!E$5*1000)</f>
        <v>0</v>
      </c>
      <c r="F122" s="350">
        <f>IF(F$45=0,0,F$45/FBT!F$5*1000)</f>
        <v>0</v>
      </c>
      <c r="G122" s="350">
        <f>IF(G$45=0,0,G$45/FBT!G$5*1000)</f>
        <v>0</v>
      </c>
      <c r="H122" s="350">
        <f>IF(H$45=0,0,H$45/FBT!H$5*1000)</f>
        <v>0</v>
      </c>
      <c r="I122" s="350">
        <f>IF(I$45=0,0,I$45/FBT!I$5*1000)</f>
        <v>0</v>
      </c>
      <c r="J122" s="350">
        <f>IF(J$45=0,0,J$45/FBT!J$5*1000)</f>
        <v>0</v>
      </c>
      <c r="K122" s="350">
        <f>IF(K$45=0,0,K$45/FBT!K$5*1000)</f>
        <v>0</v>
      </c>
      <c r="L122" s="350">
        <f>IF(L$45=0,0,L$45/FBT!L$5*1000)</f>
        <v>4.9019854613377154</v>
      </c>
      <c r="M122" s="350">
        <f>IF(M$45=0,0,M$45/FBT!M$5*1000)</f>
        <v>4.8827092600448969</v>
      </c>
      <c r="N122" s="350">
        <f>IF(N$45=0,0,N$45/FBT!N$5*1000)</f>
        <v>4.919426244147842</v>
      </c>
      <c r="O122" s="350">
        <f>IF(O$45=0,0,O$45/FBT!O$5*1000)</f>
        <v>4.8348086058552404</v>
      </c>
      <c r="P122" s="350">
        <f>IF(P$45=0,0,P$45/FBT!P$5*1000)</f>
        <v>4.7703078265676035</v>
      </c>
      <c r="Q122" s="350">
        <f>IF(Q$45=0,0,Q$45/FBT!Q$5*1000)</f>
        <v>4.688392697422735</v>
      </c>
      <c r="R122" s="350">
        <f>IF(R$45=0,0,R$45/FBT!R$5*1000)</f>
        <v>4.7513807210749679</v>
      </c>
      <c r="S122" s="350">
        <f>IF(S$45=0,0,S$45/FBT!S$5*1000)</f>
        <v>4.7615112688703505</v>
      </c>
      <c r="T122" s="350">
        <f>IF(T$45=0,0,T$45/FBT!T$5*1000)</f>
        <v>9.5096169710744327</v>
      </c>
      <c r="U122" s="350">
        <f>IF(U$45=0,0,U$45/FBT!U$5*1000)</f>
        <v>9.0022156284314097</v>
      </c>
      <c r="V122" s="350">
        <f>IF(V$45=0,0,V$45/FBT!V$5*1000)</f>
        <v>9.0844392883450027</v>
      </c>
      <c r="W122" s="350">
        <f>IF(W$45=0,0,W$45/FBT!W$5*1000)</f>
        <v>9.5960389688114329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0</v>
      </c>
      <c r="C123" s="350">
        <f>IF(C$66=0,0,C$66/FBT!C$5*1000)</f>
        <v>0</v>
      </c>
      <c r="D123" s="350">
        <f>IF(D$66=0,0,D$66/FBT!D$5*1000)</f>
        <v>0</v>
      </c>
      <c r="E123" s="350">
        <f>IF(E$66=0,0,E$66/FBT!E$5*1000)</f>
        <v>0</v>
      </c>
      <c r="F123" s="350">
        <f>IF(F$66=0,0,F$66/FBT!F$5*1000)</f>
        <v>0</v>
      </c>
      <c r="G123" s="350">
        <f>IF(G$66=0,0,G$66/FBT!G$5*1000)</f>
        <v>0</v>
      </c>
      <c r="H123" s="350">
        <f>IF(H$66=0,0,H$66/FBT!H$5*1000)</f>
        <v>0</v>
      </c>
      <c r="I123" s="350">
        <f>IF(I$66=0,0,I$66/FBT!I$5*1000)</f>
        <v>0</v>
      </c>
      <c r="J123" s="350">
        <f>IF(J$66=0,0,J$66/FBT!J$5*1000)</f>
        <v>0</v>
      </c>
      <c r="K123" s="350">
        <f>IF(K$66=0,0,K$66/FBT!K$5*1000)</f>
        <v>0</v>
      </c>
      <c r="L123" s="350">
        <f>IF(L$66=0,0,L$66/FBT!L$5*1000)</f>
        <v>18.794485434429198</v>
      </c>
      <c r="M123" s="350">
        <f>IF(M$66=0,0,M$66/FBT!M$5*1000)</f>
        <v>18.720579404456981</v>
      </c>
      <c r="N123" s="350">
        <f>IF(N$66=0,0,N$66/FBT!N$5*1000)</f>
        <v>18.86135436765538</v>
      </c>
      <c r="O123" s="350">
        <f>IF(O$66=0,0,O$66/FBT!O$5*1000)</f>
        <v>18.536925626907525</v>
      </c>
      <c r="P123" s="350">
        <f>IF(P$66=0,0,P$66/FBT!P$5*1000)</f>
        <v>18.289626044648045</v>
      </c>
      <c r="Q123" s="350">
        <f>IF(Q$66=0,0,Q$66/FBT!Q$5*1000)</f>
        <v>17.975558874576826</v>
      </c>
      <c r="R123" s="350">
        <f>IF(R$66=0,0,R$66/FBT!R$5*1000)</f>
        <v>18.217058467427979</v>
      </c>
      <c r="S123" s="350">
        <f>IF(S$66=0,0,S$66/FBT!S$5*1000)</f>
        <v>18.255899552226133</v>
      </c>
      <c r="T123" s="350">
        <f>IF(T$66=0,0,T$66/FBT!T$5*1000)</f>
        <v>12.216780330272451</v>
      </c>
      <c r="U123" s="350">
        <f>IF(U$66=0,0,U$66/FBT!U$5*1000)</f>
        <v>12.359804286459715</v>
      </c>
      <c r="V123" s="350">
        <f>IF(V$66=0,0,V$66/FBT!V$5*1000)</f>
        <v>12.579695518306625</v>
      </c>
      <c r="W123" s="350">
        <f>IF(W$66=0,0,W$66/FBT!W$5*1000)</f>
        <v>13.705354105746622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0</v>
      </c>
      <c r="C124" s="335">
        <f>IF(C$80=0,0,C$80/FBT!C$5*1000)</f>
        <v>0</v>
      </c>
      <c r="D124" s="335">
        <f>IF(D$80=0,0,D$80/FBT!D$5*1000)</f>
        <v>0</v>
      </c>
      <c r="E124" s="335">
        <f>IF(E$80=0,0,E$80/FBT!E$5*1000)</f>
        <v>0</v>
      </c>
      <c r="F124" s="335">
        <f>IF(F$80=0,0,F$80/FBT!F$5*1000)</f>
        <v>0</v>
      </c>
      <c r="G124" s="335">
        <f>IF(G$80=0,0,G$80/FBT!G$5*1000)</f>
        <v>0</v>
      </c>
      <c r="H124" s="335">
        <f>IF(H$80=0,0,H$80/FBT!H$5*1000)</f>
        <v>0</v>
      </c>
      <c r="I124" s="335">
        <f>IF(I$80=0,0,I$80/FBT!I$5*1000)</f>
        <v>0</v>
      </c>
      <c r="J124" s="335">
        <f>IF(J$80=0,0,J$80/FBT!J$5*1000)</f>
        <v>0</v>
      </c>
      <c r="K124" s="335">
        <f>IF(K$80=0,0,K$80/FBT!K$5*1000)</f>
        <v>0</v>
      </c>
      <c r="L124" s="335">
        <f>IF(L$80=0,0,L$80/FBT!L$5*1000)</f>
        <v>25.760464774224911</v>
      </c>
      <c r="M124" s="335">
        <f>IF(M$80=0,0,M$80/FBT!M$5*1000)</f>
        <v>25.659166247678684</v>
      </c>
      <c r="N124" s="335">
        <f>IF(N$80=0,0,N$80/FBT!N$5*1000)</f>
        <v>25.852117977760201</v>
      </c>
      <c r="O124" s="335">
        <f>IF(O$80=0,0,O$80/FBT!O$5*1000)</f>
        <v>25.407443119438653</v>
      </c>
      <c r="P124" s="335">
        <f>IF(P$80=0,0,P$80/FBT!P$5*1000)</f>
        <v>25.068484535033587</v>
      </c>
      <c r="Q124" s="335">
        <f>IF(Q$80=0,0,Q$80/FBT!Q$5*1000)</f>
        <v>24.638011655124924</v>
      </c>
      <c r="R124" s="335">
        <f>IF(R$80=0,0,R$80/FBT!R$5*1000)</f>
        <v>24.969020544745035</v>
      </c>
      <c r="S124" s="335">
        <f>IF(S$80=0,0,S$80/FBT!S$5*1000)</f>
        <v>25.022257671147152</v>
      </c>
      <c r="T124" s="335">
        <f>IF(T$80=0,0,T$80/FBT!T$5*1000)</f>
        <v>15.980174998703946</v>
      </c>
      <c r="U124" s="335">
        <f>IF(U$80=0,0,U$80/FBT!U$5*1000)</f>
        <v>16.242076899095174</v>
      </c>
      <c r="V124" s="335">
        <f>IF(V$80=0,0,V$80/FBT!V$5*1000)</f>
        <v>16.540460961998626</v>
      </c>
      <c r="W124" s="335">
        <f>IF(W$80=0,0,W$80/FBT!W$5*1000)</f>
        <v>18.056971209120523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MT: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2.7139474674359838</v>
      </c>
      <c r="M5" s="225">
        <v>2.7139474674359838</v>
      </c>
      <c r="N5" s="225">
        <v>2.6679483578184242</v>
      </c>
      <c r="O5" s="225">
        <v>2.6219492482008659</v>
      </c>
      <c r="P5" s="225">
        <v>2.7599465770535421</v>
      </c>
      <c r="Q5" s="225">
        <v>2.8519447962886608</v>
      </c>
      <c r="R5" s="225">
        <v>2.7599465770535421</v>
      </c>
      <c r="S5" s="225">
        <v>3.1510770061316471</v>
      </c>
      <c r="T5" s="225">
        <v>5.1930378056086344</v>
      </c>
      <c r="U5" s="225">
        <v>4.8053386564955138</v>
      </c>
      <c r="V5" s="225">
        <v>4.7932234246935428</v>
      </c>
      <c r="W5" s="225">
        <v>4.9908002737346422</v>
      </c>
      <c r="DA5" s="89" t="s">
        <v>2230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8.7480309140401585E-2</v>
      </c>
      <c r="M6" s="261">
        <v>8.7480309140401585E-2</v>
      </c>
      <c r="N6" s="261">
        <v>8.5997592036326953E-2</v>
      </c>
      <c r="O6" s="261">
        <v>8.4514874932252348E-2</v>
      </c>
      <c r="P6" s="261">
        <v>8.8963026244476162E-2</v>
      </c>
      <c r="Q6" s="261">
        <v>9.1928460452625385E-2</v>
      </c>
      <c r="R6" s="261">
        <v>8.8963026244476162E-2</v>
      </c>
      <c r="S6" s="261">
        <v>0.1015705697804225</v>
      </c>
      <c r="T6" s="261">
        <v>0.1163577992895395</v>
      </c>
      <c r="U6" s="261">
        <v>0.1112728899887723</v>
      </c>
      <c r="V6" s="261">
        <v>0.1118208430661406</v>
      </c>
      <c r="W6" s="261">
        <v>0.1181799691311201</v>
      </c>
      <c r="DA6" s="67" t="s">
        <v>2231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2.644958835727074E-2</v>
      </c>
      <c r="M7" s="226">
        <v>2.644958835727074E-2</v>
      </c>
      <c r="N7" s="226">
        <v>2.600129024952039E-2</v>
      </c>
      <c r="O7" s="226">
        <v>2.5552992141770051E-2</v>
      </c>
      <c r="P7" s="226">
        <v>2.6897886465021101E-2</v>
      </c>
      <c r="Q7" s="226">
        <v>2.7794482680521811E-2</v>
      </c>
      <c r="R7" s="226">
        <v>2.6897886465021101E-2</v>
      </c>
      <c r="S7" s="226">
        <v>3.0709765275222341E-2</v>
      </c>
      <c r="T7" s="226">
        <v>3.5180670068584573E-2</v>
      </c>
      <c r="U7" s="226">
        <v>3.3643252572454159E-2</v>
      </c>
      <c r="V7" s="226">
        <v>3.3808925664809468E-2</v>
      </c>
      <c r="W7" s="226">
        <v>3.57316013890202E-2</v>
      </c>
      <c r="DA7" s="174" t="s">
        <v>2232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0.33038332567072598</v>
      </c>
      <c r="M8" s="226">
        <v>0.33038332567072598</v>
      </c>
      <c r="N8" s="226">
        <v>0.32478360828647629</v>
      </c>
      <c r="O8" s="226">
        <v>0.31918389090222671</v>
      </c>
      <c r="P8" s="226">
        <v>0.33598304305497539</v>
      </c>
      <c r="Q8" s="226">
        <v>0.34718247782347472</v>
      </c>
      <c r="R8" s="226">
        <v>0.33598304305497539</v>
      </c>
      <c r="S8" s="226">
        <v>0.3835974399732498</v>
      </c>
      <c r="T8" s="226">
        <v>0.43944376825768061</v>
      </c>
      <c r="U8" s="226">
        <v>0.42023979810680678</v>
      </c>
      <c r="V8" s="226">
        <v>0.42230923020862848</v>
      </c>
      <c r="W8" s="226">
        <v>0.44632548298998798</v>
      </c>
      <c r="DA8" s="174" t="s">
        <v>2233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0.17511270474951471</v>
      </c>
      <c r="M9" s="226">
        <v>0.17511270474951471</v>
      </c>
      <c r="N9" s="226">
        <v>0.17214469280460759</v>
      </c>
      <c r="O9" s="226">
        <v>0.1691766808597005</v>
      </c>
      <c r="P9" s="226">
        <v>0.1780807166944216</v>
      </c>
      <c r="Q9" s="226">
        <v>0.1840167405842357</v>
      </c>
      <c r="R9" s="226">
        <v>0.1780807166944216</v>
      </c>
      <c r="S9" s="226">
        <v>0.20331772226196609</v>
      </c>
      <c r="T9" s="226">
        <v>0.2329178892085346</v>
      </c>
      <c r="U9" s="226">
        <v>0.22273923037876059</v>
      </c>
      <c r="V9" s="226">
        <v>0.2238360891621444</v>
      </c>
      <c r="W9" s="226">
        <v>0.2365653967746095</v>
      </c>
      <c r="DA9" s="174" t="s">
        <v>2234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0.2046509376717916</v>
      </c>
      <c r="M10" s="262">
        <v>0.2046509376717916</v>
      </c>
      <c r="N10" s="262">
        <v>0.20118227771125269</v>
      </c>
      <c r="O10" s="262">
        <v>0.19771361775071369</v>
      </c>
      <c r="P10" s="262">
        <v>0.20811959763233029</v>
      </c>
      <c r="Q10" s="262">
        <v>0.21505691755340811</v>
      </c>
      <c r="R10" s="262">
        <v>0.20811959763233029</v>
      </c>
      <c r="S10" s="262">
        <v>0.23761361327679209</v>
      </c>
      <c r="T10" s="262">
        <v>0.23039925188897439</v>
      </c>
      <c r="U10" s="262">
        <v>0.22865698913703739</v>
      </c>
      <c r="V10" s="262">
        <v>0.23111582031524741</v>
      </c>
      <c r="W10" s="262">
        <v>0.24841356180824811</v>
      </c>
      <c r="DA10" s="68" t="s">
        <v>2235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1.335719697244067E-2</v>
      </c>
      <c r="U11" s="228">
        <v>7.9368597709027038E-3</v>
      </c>
      <c r="V11" s="228">
        <v>7.4009870084242963E-3</v>
      </c>
      <c r="W11" s="228">
        <v>6.0739580597683664E-3</v>
      </c>
      <c r="DA11" s="69" t="s">
        <v>2236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0.2046509376717916</v>
      </c>
      <c r="M15" s="228">
        <v>0.2046509376717916</v>
      </c>
      <c r="N15" s="228">
        <v>0.20118227771125269</v>
      </c>
      <c r="O15" s="228">
        <v>0.19771361775071369</v>
      </c>
      <c r="P15" s="228">
        <v>0.20811959763233029</v>
      </c>
      <c r="Q15" s="228">
        <v>0.21505691755340811</v>
      </c>
      <c r="R15" s="228">
        <v>0.20811959763233029</v>
      </c>
      <c r="S15" s="228">
        <v>0.23761361327679209</v>
      </c>
      <c r="T15" s="228">
        <v>0.21704205491653369</v>
      </c>
      <c r="U15" s="228">
        <v>0.22072012936613469</v>
      </c>
      <c r="V15" s="228">
        <v>0.2237148333068231</v>
      </c>
      <c r="W15" s="228">
        <v>0.24233960374847979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0.49489414786481178</v>
      </c>
      <c r="M16" s="263">
        <f t="shared" si="0"/>
        <v>0.49489414786481178</v>
      </c>
      <c r="N16" s="263">
        <f t="shared" si="0"/>
        <v>0.48650611146032319</v>
      </c>
      <c r="O16" s="263">
        <f t="shared" si="0"/>
        <v>0.47811807505583481</v>
      </c>
      <c r="P16" s="263">
        <f t="shared" si="0"/>
        <v>0.50328218426929983</v>
      </c>
      <c r="Q16" s="263">
        <f t="shared" si="0"/>
        <v>0.5200582570782768</v>
      </c>
      <c r="R16" s="263">
        <f t="shared" si="0"/>
        <v>0.50328218426929983</v>
      </c>
      <c r="S16" s="263">
        <f t="shared" si="0"/>
        <v>0.57460565781666417</v>
      </c>
      <c r="T16" s="263">
        <f t="shared" si="0"/>
        <v>0.51922240133716846</v>
      </c>
      <c r="U16" s="263">
        <f t="shared" si="0"/>
        <v>0.50455226641535611</v>
      </c>
      <c r="V16" s="263">
        <f t="shared" si="0"/>
        <v>0.50781817836158027</v>
      </c>
      <c r="W16" s="263">
        <f t="shared" si="0"/>
        <v>0.54089587361399194</v>
      </c>
      <c r="DA16" s="70"/>
    </row>
    <row r="17" spans="1:105" ht="12" customHeight="1" x14ac:dyDescent="0.25">
      <c r="A17" s="60" t="s">
        <v>2150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4.7931975733301109E-2</v>
      </c>
      <c r="U17" s="331">
        <v>3.4077667831992217E-2</v>
      </c>
      <c r="V17" s="331">
        <v>3.2621172856204347E-2</v>
      </c>
      <c r="W17" s="331">
        <v>2.9818597230032721E-2</v>
      </c>
      <c r="DA17" s="72" t="s">
        <v>2241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1.2882689069481359E-2</v>
      </c>
      <c r="U19" s="232">
        <v>1.1321668257188449E-2</v>
      </c>
      <c r="V19" s="232">
        <v>8.4851507919481463E-3</v>
      </c>
      <c r="W19" s="232">
        <v>8.2649495887107492E-3</v>
      </c>
      <c r="DA19" s="71" t="s">
        <v>2243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2.8992265147792049E-2</v>
      </c>
      <c r="U20" s="232">
        <v>1.6931294364163921E-2</v>
      </c>
      <c r="V20" s="232">
        <v>1.573534617686977E-2</v>
      </c>
      <c r="W20" s="232">
        <v>1.282767070160684E-2</v>
      </c>
      <c r="DA20" s="71" t="s">
        <v>2244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6.0570215160277007E-3</v>
      </c>
      <c r="U21" s="232">
        <v>5.8247052106398479E-3</v>
      </c>
      <c r="V21" s="232">
        <v>8.4006758873864332E-3</v>
      </c>
      <c r="W21" s="232">
        <v>8.7259769397151285E-3</v>
      </c>
      <c r="DA21" s="71" t="s">
        <v>2245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2246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0.48498278926922461</v>
      </c>
      <c r="M23" s="331">
        <v>0.48498278926922461</v>
      </c>
      <c r="N23" s="331">
        <v>0.47676274199347479</v>
      </c>
      <c r="O23" s="331">
        <v>0.46854269471772519</v>
      </c>
      <c r="P23" s="331">
        <v>0.49320283654497388</v>
      </c>
      <c r="Q23" s="331">
        <v>0.5096429310964733</v>
      </c>
      <c r="R23" s="331">
        <v>0.49320283654497388</v>
      </c>
      <c r="S23" s="331">
        <v>0.56309789853067249</v>
      </c>
      <c r="T23" s="331">
        <v>0.45810730033277292</v>
      </c>
      <c r="U23" s="331">
        <v>0.45786758421083801</v>
      </c>
      <c r="V23" s="331">
        <v>0.4625279090540747</v>
      </c>
      <c r="W23" s="331">
        <v>0.49768770261148843</v>
      </c>
      <c r="DA23" s="72" t="s">
        <v>2247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9.9113585955871702E-3</v>
      </c>
      <c r="M24" s="331">
        <v>9.9113585955871702E-3</v>
      </c>
      <c r="N24" s="331">
        <v>9.7433694668484071E-3</v>
      </c>
      <c r="O24" s="331">
        <v>9.5753803381096441E-3</v>
      </c>
      <c r="P24" s="331">
        <v>1.007934772432593E-2</v>
      </c>
      <c r="Q24" s="331">
        <v>1.041532598180347E-2</v>
      </c>
      <c r="R24" s="331">
        <v>1.007934772432593E-2</v>
      </c>
      <c r="S24" s="331">
        <v>1.150775928599166E-2</v>
      </c>
      <c r="T24" s="331">
        <v>1.318312527109447E-2</v>
      </c>
      <c r="U24" s="331">
        <v>1.2607014372525821E-2</v>
      </c>
      <c r="V24" s="331">
        <v>1.266909645130123E-2</v>
      </c>
      <c r="W24" s="331">
        <v>1.3389573772470751E-2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0</v>
      </c>
      <c r="C25" s="263">
        <f t="shared" si="1"/>
        <v>0</v>
      </c>
      <c r="D25" s="263">
        <f t="shared" si="1"/>
        <v>0</v>
      </c>
      <c r="E25" s="263">
        <f t="shared" si="1"/>
        <v>0</v>
      </c>
      <c r="F25" s="263">
        <f t="shared" si="1"/>
        <v>0</v>
      </c>
      <c r="G25" s="263">
        <f t="shared" si="1"/>
        <v>0</v>
      </c>
      <c r="H25" s="263">
        <f t="shared" si="1"/>
        <v>0</v>
      </c>
      <c r="I25" s="263">
        <f t="shared" si="1"/>
        <v>0</v>
      </c>
      <c r="J25" s="263">
        <f t="shared" si="1"/>
        <v>0</v>
      </c>
      <c r="K25" s="263">
        <f t="shared" si="1"/>
        <v>0</v>
      </c>
      <c r="L25" s="263">
        <f t="shared" si="1"/>
        <v>0.22495188539309616</v>
      </c>
      <c r="M25" s="263">
        <f t="shared" si="1"/>
        <v>0.22495188539309616</v>
      </c>
      <c r="N25" s="263">
        <f t="shared" si="1"/>
        <v>0.2211391415728742</v>
      </c>
      <c r="O25" s="263">
        <f t="shared" si="1"/>
        <v>0.21732639775265225</v>
      </c>
      <c r="P25" s="263">
        <f t="shared" si="1"/>
        <v>0.22876462921331822</v>
      </c>
      <c r="Q25" s="263">
        <f t="shared" si="1"/>
        <v>0.23639011685376216</v>
      </c>
      <c r="R25" s="263">
        <f t="shared" si="1"/>
        <v>0.22876462921331822</v>
      </c>
      <c r="S25" s="263">
        <f t="shared" si="1"/>
        <v>0.26118438991666554</v>
      </c>
      <c r="T25" s="263">
        <f t="shared" si="1"/>
        <v>0.23601018242598565</v>
      </c>
      <c r="U25" s="263">
        <f t="shared" si="1"/>
        <v>0.22934193927970722</v>
      </c>
      <c r="V25" s="263">
        <f t="shared" si="1"/>
        <v>0.23082644470980918</v>
      </c>
      <c r="W25" s="263">
        <f t="shared" si="1"/>
        <v>0.24586176073363247</v>
      </c>
      <c r="DA25" s="70"/>
    </row>
    <row r="26" spans="1:105" ht="12" customHeight="1" x14ac:dyDescent="0.25">
      <c r="A26" s="60" t="s">
        <v>2162</v>
      </c>
      <c r="B26" s="331">
        <v>0</v>
      </c>
      <c r="C26" s="331">
        <v>0</v>
      </c>
      <c r="D26" s="331">
        <v>0</v>
      </c>
      <c r="E26" s="331">
        <v>0</v>
      </c>
      <c r="F26" s="331">
        <v>0</v>
      </c>
      <c r="G26" s="331">
        <v>0</v>
      </c>
      <c r="H26" s="331">
        <v>0</v>
      </c>
      <c r="I26" s="331">
        <v>0</v>
      </c>
      <c r="J26" s="331">
        <v>0</v>
      </c>
      <c r="K26" s="331">
        <v>0</v>
      </c>
      <c r="L26" s="331">
        <v>0</v>
      </c>
      <c r="M26" s="331">
        <v>0</v>
      </c>
      <c r="N26" s="331">
        <v>0</v>
      </c>
      <c r="O26" s="331">
        <v>0</v>
      </c>
      <c r="P26" s="331">
        <v>0</v>
      </c>
      <c r="Q26" s="331">
        <v>0</v>
      </c>
      <c r="R26" s="331">
        <v>0</v>
      </c>
      <c r="S26" s="331">
        <v>0</v>
      </c>
      <c r="T26" s="331">
        <v>2.1787261696955041E-2</v>
      </c>
      <c r="U26" s="331">
        <v>1.5489849014541909E-2</v>
      </c>
      <c r="V26" s="331">
        <v>1.4827805843729251E-2</v>
      </c>
      <c r="W26" s="331">
        <v>1.3553907831833051E-2</v>
      </c>
      <c r="DA26" s="72" t="s">
        <v>2249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5.855767758855164E-3</v>
      </c>
      <c r="U28" s="232">
        <v>5.1462128441765662E-3</v>
      </c>
      <c r="V28" s="232">
        <v>3.856886723612792E-3</v>
      </c>
      <c r="W28" s="232">
        <v>3.7567952675957952E-3</v>
      </c>
      <c r="DA28" s="71" t="s">
        <v>2251</v>
      </c>
    </row>
    <row r="29" spans="1:105" ht="12" customHeight="1" x14ac:dyDescent="0.25">
      <c r="A29" s="59" t="s">
        <v>160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1.3178302339905469E-2</v>
      </c>
      <c r="U29" s="232">
        <v>7.6960428928017806E-3</v>
      </c>
      <c r="V29" s="232">
        <v>7.1524300803953514E-3</v>
      </c>
      <c r="W29" s="232">
        <v>5.8307594098212893E-3</v>
      </c>
      <c r="DA29" s="71" t="s">
        <v>2252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2.7531915981944088E-3</v>
      </c>
      <c r="U30" s="232">
        <v>2.647593277563566E-3</v>
      </c>
      <c r="V30" s="232">
        <v>3.818489039721104E-3</v>
      </c>
      <c r="W30" s="232">
        <v>3.9663531544159658E-3</v>
      </c>
      <c r="DA30" s="71" t="s">
        <v>2253</v>
      </c>
    </row>
    <row r="31" spans="1:105" ht="12" customHeight="1" x14ac:dyDescent="0.25">
      <c r="A31" s="59" t="s">
        <v>162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2254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0.22044672239510199</v>
      </c>
      <c r="M32" s="331">
        <v>0.22044672239510199</v>
      </c>
      <c r="N32" s="331">
        <v>0.2167103372697613</v>
      </c>
      <c r="O32" s="331">
        <v>0.21297395214442061</v>
      </c>
      <c r="P32" s="331">
        <v>0.22418310752044279</v>
      </c>
      <c r="Q32" s="331">
        <v>0.2316558777711242</v>
      </c>
      <c r="R32" s="331">
        <v>0.22418310752044279</v>
      </c>
      <c r="S32" s="331">
        <v>0.25595359024121478</v>
      </c>
      <c r="T32" s="331">
        <v>0.2082305910603513</v>
      </c>
      <c r="U32" s="331">
        <v>0.20812162918674451</v>
      </c>
      <c r="V32" s="331">
        <v>0.210239958660943</v>
      </c>
      <c r="W32" s="331">
        <v>0.2262216830052218</v>
      </c>
      <c r="DA32" s="72" t="s">
        <v>2255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4.5051629979941683E-3</v>
      </c>
      <c r="M33" s="331">
        <v>4.5051629979941683E-3</v>
      </c>
      <c r="N33" s="331">
        <v>4.4288043031129112E-3</v>
      </c>
      <c r="O33" s="331">
        <v>4.3524456082316542E-3</v>
      </c>
      <c r="P33" s="331">
        <v>4.5815216928754262E-3</v>
      </c>
      <c r="Q33" s="331">
        <v>4.734239082637942E-3</v>
      </c>
      <c r="R33" s="331">
        <v>4.5815216928754262E-3</v>
      </c>
      <c r="S33" s="331">
        <v>5.2307996754507547E-3</v>
      </c>
      <c r="T33" s="331">
        <v>5.9923296686793031E-3</v>
      </c>
      <c r="U33" s="331">
        <v>5.7304610784208263E-3</v>
      </c>
      <c r="V33" s="331">
        <v>5.7586802051369261E-3</v>
      </c>
      <c r="W33" s="331">
        <v>6.0861698965776114E-3</v>
      </c>
      <c r="DA33" s="72" t="s">
        <v>2256</v>
      </c>
    </row>
    <row r="34" spans="1:105" ht="12" customHeight="1" x14ac:dyDescent="0.25">
      <c r="A34" s="57" t="s">
        <v>2173</v>
      </c>
      <c r="B34" s="263">
        <v>0</v>
      </c>
      <c r="C34" s="263">
        <v>0</v>
      </c>
      <c r="D34" s="263">
        <v>0</v>
      </c>
      <c r="E34" s="263">
        <v>0</v>
      </c>
      <c r="F34" s="263">
        <v>0</v>
      </c>
      <c r="G34" s="263">
        <v>0</v>
      </c>
      <c r="H34" s="263">
        <v>0</v>
      </c>
      <c r="I34" s="263">
        <v>0</v>
      </c>
      <c r="J34" s="263">
        <v>0</v>
      </c>
      <c r="K34" s="263">
        <v>0</v>
      </c>
      <c r="L34" s="263">
        <v>0</v>
      </c>
      <c r="M34" s="263">
        <v>0</v>
      </c>
      <c r="N34" s="263">
        <v>0</v>
      </c>
      <c r="O34" s="263">
        <v>0</v>
      </c>
      <c r="P34" s="263">
        <v>0</v>
      </c>
      <c r="Q34" s="263">
        <v>0</v>
      </c>
      <c r="R34" s="263">
        <v>0</v>
      </c>
      <c r="S34" s="263">
        <v>0</v>
      </c>
      <c r="T34" s="263">
        <v>1.582583150631742</v>
      </c>
      <c r="U34" s="263">
        <v>1.3566532805117799</v>
      </c>
      <c r="V34" s="263">
        <v>1.3301021848396579</v>
      </c>
      <c r="W34" s="263">
        <v>1.33179041454152</v>
      </c>
      <c r="DA34" s="70" t="s">
        <v>2257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0.42115021162880462</v>
      </c>
      <c r="U37" s="231">
        <v>0.44741963689446901</v>
      </c>
      <c r="V37" s="231">
        <v>0.34389109324023193</v>
      </c>
      <c r="W37" s="231">
        <v>0.36743182592326601</v>
      </c>
      <c r="DA37" s="73" t="s">
        <v>2260</v>
      </c>
    </row>
    <row r="38" spans="1:105" ht="12" customHeight="1" x14ac:dyDescent="0.25">
      <c r="A38" s="64" t="s">
        <v>160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0.96581514027528459</v>
      </c>
      <c r="U38" s="231">
        <v>0.68183005224552173</v>
      </c>
      <c r="V38" s="231">
        <v>0.64985883545882561</v>
      </c>
      <c r="W38" s="231">
        <v>0.5811198731862105</v>
      </c>
      <c r="DA38" s="73" t="s">
        <v>2261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0.19561779872765259</v>
      </c>
      <c r="U39" s="231">
        <v>0.22740359137178959</v>
      </c>
      <c r="V39" s="231">
        <v>0.33635225614060038</v>
      </c>
      <c r="W39" s="231">
        <v>0.38323871543204407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0</v>
      </c>
      <c r="C45" s="263">
        <f t="shared" si="2"/>
        <v>0</v>
      </c>
      <c r="D45" s="263">
        <f t="shared" si="2"/>
        <v>0</v>
      </c>
      <c r="E45" s="263">
        <f t="shared" si="2"/>
        <v>0</v>
      </c>
      <c r="F45" s="263">
        <f t="shared" si="2"/>
        <v>0</v>
      </c>
      <c r="G45" s="263">
        <f t="shared" si="2"/>
        <v>0</v>
      </c>
      <c r="H45" s="263">
        <f t="shared" si="2"/>
        <v>0</v>
      </c>
      <c r="I45" s="263">
        <f t="shared" si="2"/>
        <v>0</v>
      </c>
      <c r="J45" s="263">
        <f t="shared" si="2"/>
        <v>0</v>
      </c>
      <c r="K45" s="263">
        <f t="shared" si="2"/>
        <v>0</v>
      </c>
      <c r="L45" s="263">
        <f t="shared" si="2"/>
        <v>7.8803798361761171E-2</v>
      </c>
      <c r="M45" s="263">
        <f t="shared" si="2"/>
        <v>7.8803798361761171E-2</v>
      </c>
      <c r="N45" s="263">
        <f t="shared" si="2"/>
        <v>7.7468140762409307E-2</v>
      </c>
      <c r="O45" s="263">
        <f t="shared" si="2"/>
        <v>7.6132483163057416E-2</v>
      </c>
      <c r="P45" s="263">
        <f t="shared" si="2"/>
        <v>8.0139455961113076E-2</v>
      </c>
      <c r="Q45" s="263">
        <f t="shared" si="2"/>
        <v>8.2810771159816873E-2</v>
      </c>
      <c r="R45" s="263">
        <f t="shared" si="2"/>
        <v>8.0139455961113076E-2</v>
      </c>
      <c r="S45" s="263">
        <f t="shared" si="2"/>
        <v>9.149655252840215E-2</v>
      </c>
      <c r="T45" s="263">
        <f t="shared" si="2"/>
        <v>0.32900033334056544</v>
      </c>
      <c r="U45" s="263">
        <f t="shared" si="2"/>
        <v>0.29266998274474842</v>
      </c>
      <c r="V45" s="263">
        <f t="shared" si="2"/>
        <v>0.28952527347927581</v>
      </c>
      <c r="W45" s="263">
        <f t="shared" si="2"/>
        <v>0.29563081070157909</v>
      </c>
      <c r="DA45" s="70"/>
    </row>
    <row r="46" spans="1:105" ht="12" customHeight="1" x14ac:dyDescent="0.25">
      <c r="A46" s="165" t="s">
        <v>2186</v>
      </c>
      <c r="B46" s="348">
        <v>0</v>
      </c>
      <c r="C46" s="348">
        <v>0</v>
      </c>
      <c r="D46" s="348">
        <v>0</v>
      </c>
      <c r="E46" s="348">
        <v>0</v>
      </c>
      <c r="F46" s="348">
        <v>0</v>
      </c>
      <c r="G46" s="348">
        <v>0</v>
      </c>
      <c r="H46" s="348">
        <v>0</v>
      </c>
      <c r="I46" s="348">
        <v>0</v>
      </c>
      <c r="J46" s="348">
        <v>0</v>
      </c>
      <c r="K46" s="348">
        <v>0</v>
      </c>
      <c r="L46" s="348">
        <v>0</v>
      </c>
      <c r="M46" s="348">
        <v>0</v>
      </c>
      <c r="N46" s="348">
        <v>0</v>
      </c>
      <c r="O46" s="348">
        <v>0</v>
      </c>
      <c r="P46" s="348">
        <v>0</v>
      </c>
      <c r="Q46" s="348">
        <v>0</v>
      </c>
      <c r="R46" s="348">
        <v>0</v>
      </c>
      <c r="S46" s="348">
        <v>0</v>
      </c>
      <c r="T46" s="348">
        <v>0.1154233469054096</v>
      </c>
      <c r="U46" s="348">
        <v>9.9200146933450056E-2</v>
      </c>
      <c r="V46" s="348">
        <v>9.7386502462152205E-2</v>
      </c>
      <c r="W46" s="348">
        <v>9.7647607093924602E-2</v>
      </c>
      <c r="DA46" s="167" t="s">
        <v>2268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3.1022361728106209E-2</v>
      </c>
      <c r="U48" s="232">
        <v>3.2957394859940828E-2</v>
      </c>
      <c r="V48" s="232">
        <v>2.5331374875279089E-2</v>
      </c>
      <c r="W48" s="232">
        <v>2.70654096791875E-2</v>
      </c>
      <c r="DA48" s="71" t="s">
        <v>2270</v>
      </c>
    </row>
    <row r="49" spans="1:105" ht="12" customHeight="1" x14ac:dyDescent="0.25">
      <c r="A49" s="59" t="s">
        <v>160</v>
      </c>
      <c r="B49" s="232">
        <v>0</v>
      </c>
      <c r="C49" s="232">
        <v>0</v>
      </c>
      <c r="D49" s="232">
        <v>0</v>
      </c>
      <c r="E49" s="232">
        <v>0</v>
      </c>
      <c r="F49" s="232">
        <v>0</v>
      </c>
      <c r="G49" s="232">
        <v>0</v>
      </c>
      <c r="H49" s="232">
        <v>0</v>
      </c>
      <c r="I49" s="232">
        <v>0</v>
      </c>
      <c r="J49" s="232">
        <v>0</v>
      </c>
      <c r="K49" s="232">
        <v>0</v>
      </c>
      <c r="L49" s="232">
        <v>0</v>
      </c>
      <c r="M49" s="232">
        <v>0</v>
      </c>
      <c r="N49" s="232">
        <v>0</v>
      </c>
      <c r="O49" s="232">
        <v>0</v>
      </c>
      <c r="P49" s="232">
        <v>0</v>
      </c>
      <c r="Q49" s="232">
        <v>0</v>
      </c>
      <c r="R49" s="232">
        <v>0</v>
      </c>
      <c r="S49" s="232">
        <v>0</v>
      </c>
      <c r="T49" s="232">
        <v>6.9815279394007779E-2</v>
      </c>
      <c r="U49" s="232">
        <v>4.9287025655017233E-2</v>
      </c>
      <c r="V49" s="232">
        <v>4.6975942157306279E-2</v>
      </c>
      <c r="W49" s="232">
        <v>4.2007051469851397E-2</v>
      </c>
      <c r="DA49" s="71" t="s">
        <v>2271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1.4585705783295631E-2</v>
      </c>
      <c r="U50" s="232">
        <v>1.6955726418491988E-2</v>
      </c>
      <c r="V50" s="232">
        <v>2.5079185429566841E-2</v>
      </c>
      <c r="W50" s="232">
        <v>2.8575145944885701E-2</v>
      </c>
      <c r="DA50" s="71" t="s">
        <v>2272</v>
      </c>
    </row>
    <row r="51" spans="1:105" ht="12" customHeight="1" x14ac:dyDescent="0.25">
      <c r="A51" s="59" t="s">
        <v>162</v>
      </c>
      <c r="B51" s="232">
        <v>0</v>
      </c>
      <c r="C51" s="232">
        <v>0</v>
      </c>
      <c r="D51" s="232">
        <v>0</v>
      </c>
      <c r="E51" s="232">
        <v>0</v>
      </c>
      <c r="F51" s="232">
        <v>0</v>
      </c>
      <c r="G51" s="232">
        <v>0</v>
      </c>
      <c r="H51" s="232">
        <v>0</v>
      </c>
      <c r="I51" s="232">
        <v>0</v>
      </c>
      <c r="J51" s="232">
        <v>0</v>
      </c>
      <c r="K51" s="232">
        <v>0</v>
      </c>
      <c r="L51" s="232">
        <v>0</v>
      </c>
      <c r="M51" s="232">
        <v>0</v>
      </c>
      <c r="N51" s="232">
        <v>0</v>
      </c>
      <c r="O51" s="232">
        <v>0</v>
      </c>
      <c r="P51" s="232">
        <v>0</v>
      </c>
      <c r="Q51" s="232">
        <v>0</v>
      </c>
      <c r="R51" s="232">
        <v>0</v>
      </c>
      <c r="S51" s="232">
        <v>0</v>
      </c>
      <c r="T51" s="232">
        <v>0</v>
      </c>
      <c r="U51" s="232">
        <v>0</v>
      </c>
      <c r="V51" s="232">
        <v>0</v>
      </c>
      <c r="W51" s="232">
        <v>0</v>
      </c>
      <c r="DA51" s="71" t="s">
        <v>2273</v>
      </c>
    </row>
    <row r="52" spans="1:105" ht="12" customHeight="1" x14ac:dyDescent="0.25">
      <c r="A52" s="165" t="s">
        <v>2193</v>
      </c>
      <c r="B52" s="348">
        <v>0</v>
      </c>
      <c r="C52" s="348">
        <v>0</v>
      </c>
      <c r="D52" s="348">
        <v>0</v>
      </c>
      <c r="E52" s="348">
        <v>0</v>
      </c>
      <c r="F52" s="348">
        <v>0</v>
      </c>
      <c r="G52" s="348">
        <v>0</v>
      </c>
      <c r="H52" s="348">
        <v>0</v>
      </c>
      <c r="I52" s="348">
        <v>0</v>
      </c>
      <c r="J52" s="348">
        <v>0</v>
      </c>
      <c r="K52" s="348">
        <v>0</v>
      </c>
      <c r="L52" s="348">
        <v>0</v>
      </c>
      <c r="M52" s="348">
        <v>0</v>
      </c>
      <c r="N52" s="348">
        <v>0</v>
      </c>
      <c r="O52" s="348">
        <v>0</v>
      </c>
      <c r="P52" s="348">
        <v>0</v>
      </c>
      <c r="Q52" s="348">
        <v>0</v>
      </c>
      <c r="R52" s="348">
        <v>0</v>
      </c>
      <c r="S52" s="348">
        <v>0</v>
      </c>
      <c r="T52" s="348">
        <v>0.10875983794617811</v>
      </c>
      <c r="U52" s="348">
        <v>9.3233262895989252E-2</v>
      </c>
      <c r="V52" s="348">
        <v>9.1408592349332143E-2</v>
      </c>
      <c r="W52" s="348">
        <v>9.1524612533622124E-2</v>
      </c>
      <c r="DA52" s="167" t="s">
        <v>2274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2.89426996296928E-2</v>
      </c>
      <c r="U55" s="231">
        <v>3.0748012945263262E-2</v>
      </c>
      <c r="V55" s="231">
        <v>2.3633222404150799E-2</v>
      </c>
      <c r="W55" s="231">
        <v>2.5251011820598881E-2</v>
      </c>
      <c r="DA55" s="73" t="s">
        <v>2277</v>
      </c>
    </row>
    <row r="56" spans="1:105" ht="12" customHeight="1" x14ac:dyDescent="0.25">
      <c r="A56" s="64" t="s">
        <v>160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6.6373699290539115E-2</v>
      </c>
      <c r="U56" s="231">
        <v>4.6857396377217413E-2</v>
      </c>
      <c r="V56" s="231">
        <v>4.4660238929107858E-2</v>
      </c>
      <c r="W56" s="231">
        <v>3.9936292263573238E-2</v>
      </c>
      <c r="DA56" s="73" t="s">
        <v>2278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1.344343902594616E-2</v>
      </c>
      <c r="U57" s="231">
        <v>1.5627853573508581E-2</v>
      </c>
      <c r="V57" s="231">
        <v>2.311513101607349E-2</v>
      </c>
      <c r="W57" s="231">
        <v>2.6337308449449991E-2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2284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3.0843461711713389E-2</v>
      </c>
      <c r="M63" s="349">
        <v>3.0843461711713389E-2</v>
      </c>
      <c r="N63" s="349">
        <v>3.032069117422672E-2</v>
      </c>
      <c r="O63" s="349">
        <v>2.9797920636740052E-2</v>
      </c>
      <c r="P63" s="349">
        <v>3.1366232249200057E-2</v>
      </c>
      <c r="Q63" s="349">
        <v>3.2411773324173401E-2</v>
      </c>
      <c r="R63" s="349">
        <v>3.1366232249200057E-2</v>
      </c>
      <c r="S63" s="349">
        <v>3.5811350129449193E-2</v>
      </c>
      <c r="T63" s="349">
        <v>4.1024973076926062E-2</v>
      </c>
      <c r="U63" s="349">
        <v>3.9232155849062422E-2</v>
      </c>
      <c r="V63" s="349">
        <v>3.9425350979803188E-2</v>
      </c>
      <c r="W63" s="349">
        <v>4.1667426519229611E-2</v>
      </c>
      <c r="DA63" s="168" t="s">
        <v>2285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3.5833939580446811E-2</v>
      </c>
      <c r="M64" s="264">
        <v>3.5833939580446811E-2</v>
      </c>
      <c r="N64" s="264">
        <v>3.5226584672303662E-2</v>
      </c>
      <c r="O64" s="264">
        <v>3.4619229764160493E-2</v>
      </c>
      <c r="P64" s="264">
        <v>3.6441294488590001E-2</v>
      </c>
      <c r="Q64" s="264">
        <v>3.7656004304876339E-2</v>
      </c>
      <c r="R64" s="264">
        <v>3.6441294488590001E-2</v>
      </c>
      <c r="S64" s="264">
        <v>4.1605633272531341E-2</v>
      </c>
      <c r="T64" s="264">
        <v>4.7662821387189913E-2</v>
      </c>
      <c r="U64" s="264">
        <v>4.557992599683066E-2</v>
      </c>
      <c r="V64" s="264">
        <v>4.5804380135828042E-2</v>
      </c>
      <c r="W64" s="264">
        <v>4.840922391651472E-2</v>
      </c>
      <c r="DA64" s="72" t="s">
        <v>2286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1.212639706960097E-2</v>
      </c>
      <c r="M65" s="280">
        <v>1.212639706960097E-2</v>
      </c>
      <c r="N65" s="280">
        <v>1.1920864915878919E-2</v>
      </c>
      <c r="O65" s="280">
        <v>1.1715332762156871E-2</v>
      </c>
      <c r="P65" s="280">
        <v>1.233192922332302E-2</v>
      </c>
      <c r="Q65" s="280">
        <v>1.2742993530767129E-2</v>
      </c>
      <c r="R65" s="280">
        <v>1.233192922332302E-2</v>
      </c>
      <c r="S65" s="280">
        <v>1.407956912642162E-2</v>
      </c>
      <c r="T65" s="280">
        <v>1.6129354024861792E-2</v>
      </c>
      <c r="U65" s="280">
        <v>1.542449106941605E-2</v>
      </c>
      <c r="V65" s="280">
        <v>1.5500447552160221E-2</v>
      </c>
      <c r="W65" s="280">
        <v>1.6381940638288069E-2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0</v>
      </c>
      <c r="C66" s="263">
        <f t="shared" si="3"/>
        <v>0</v>
      </c>
      <c r="D66" s="263">
        <f t="shared" si="3"/>
        <v>0</v>
      </c>
      <c r="E66" s="263">
        <f t="shared" si="3"/>
        <v>0</v>
      </c>
      <c r="F66" s="263">
        <f t="shared" si="3"/>
        <v>0</v>
      </c>
      <c r="G66" s="263">
        <f t="shared" si="3"/>
        <v>0</v>
      </c>
      <c r="H66" s="263">
        <f t="shared" si="3"/>
        <v>0</v>
      </c>
      <c r="I66" s="263">
        <f t="shared" si="3"/>
        <v>0</v>
      </c>
      <c r="J66" s="263">
        <f t="shared" si="3"/>
        <v>0</v>
      </c>
      <c r="K66" s="263">
        <f t="shared" si="3"/>
        <v>0</v>
      </c>
      <c r="L66" s="263">
        <f t="shared" si="3"/>
        <v>0.55350986293881443</v>
      </c>
      <c r="M66" s="263">
        <f t="shared" si="3"/>
        <v>0.55350986293881443</v>
      </c>
      <c r="N66" s="263">
        <f t="shared" si="3"/>
        <v>0.54412833983815645</v>
      </c>
      <c r="O66" s="263">
        <f t="shared" si="3"/>
        <v>0.5347468167374988</v>
      </c>
      <c r="P66" s="263">
        <f t="shared" si="3"/>
        <v>0.5628913860394722</v>
      </c>
      <c r="Q66" s="263">
        <f t="shared" si="3"/>
        <v>0.58165443224078806</v>
      </c>
      <c r="R66" s="263">
        <f t="shared" si="3"/>
        <v>0.5628913860394722</v>
      </c>
      <c r="S66" s="263">
        <f t="shared" si="3"/>
        <v>0.64266247696436596</v>
      </c>
      <c r="T66" s="263">
        <f t="shared" si="3"/>
        <v>0.75671160555389272</v>
      </c>
      <c r="U66" s="263">
        <f t="shared" si="3"/>
        <v>0.7216134352922865</v>
      </c>
      <c r="V66" s="263">
        <f t="shared" si="3"/>
        <v>0.724736766627609</v>
      </c>
      <c r="W66" s="263">
        <f t="shared" si="3"/>
        <v>0.76499440683200737</v>
      </c>
      <c r="DA66" s="70"/>
    </row>
    <row r="67" spans="1:105" ht="12" customHeight="1" x14ac:dyDescent="0.25">
      <c r="A67" s="165" t="s">
        <v>2212</v>
      </c>
      <c r="B67" s="348">
        <v>0</v>
      </c>
      <c r="C67" s="348">
        <v>0</v>
      </c>
      <c r="D67" s="348">
        <v>0</v>
      </c>
      <c r="E67" s="348">
        <v>0</v>
      </c>
      <c r="F67" s="348">
        <v>0</v>
      </c>
      <c r="G67" s="348">
        <v>0</v>
      </c>
      <c r="H67" s="348">
        <v>0</v>
      </c>
      <c r="I67" s="348">
        <v>0</v>
      </c>
      <c r="J67" s="348">
        <v>0</v>
      </c>
      <c r="K67" s="348">
        <v>0</v>
      </c>
      <c r="L67" s="348">
        <v>0</v>
      </c>
      <c r="M67" s="348">
        <v>0</v>
      </c>
      <c r="N67" s="348">
        <v>0</v>
      </c>
      <c r="O67" s="348">
        <v>0</v>
      </c>
      <c r="P67" s="348">
        <v>0</v>
      </c>
      <c r="Q67" s="348">
        <v>0</v>
      </c>
      <c r="R67" s="348">
        <v>0</v>
      </c>
      <c r="S67" s="348">
        <v>0</v>
      </c>
      <c r="T67" s="348">
        <v>0</v>
      </c>
      <c r="U67" s="348">
        <v>0</v>
      </c>
      <c r="V67" s="348">
        <v>0</v>
      </c>
      <c r="W67" s="348">
        <v>0</v>
      </c>
      <c r="DA67" s="167" t="s">
        <v>2288</v>
      </c>
    </row>
    <row r="68" spans="1:105" ht="12" customHeight="1" x14ac:dyDescent="0.25">
      <c r="A68" s="165" t="s">
        <v>2214</v>
      </c>
      <c r="B68" s="348">
        <v>0</v>
      </c>
      <c r="C68" s="348">
        <v>0</v>
      </c>
      <c r="D68" s="348">
        <v>0</v>
      </c>
      <c r="E68" s="348">
        <v>0</v>
      </c>
      <c r="F68" s="348">
        <v>0</v>
      </c>
      <c r="G68" s="348">
        <v>0</v>
      </c>
      <c r="H68" s="348">
        <v>0</v>
      </c>
      <c r="I68" s="348">
        <v>0</v>
      </c>
      <c r="J68" s="348">
        <v>0</v>
      </c>
      <c r="K68" s="348">
        <v>0</v>
      </c>
      <c r="L68" s="348">
        <v>0</v>
      </c>
      <c r="M68" s="348">
        <v>0</v>
      </c>
      <c r="N68" s="348">
        <v>0</v>
      </c>
      <c r="O68" s="348">
        <v>0</v>
      </c>
      <c r="P68" s="348">
        <v>0</v>
      </c>
      <c r="Q68" s="348">
        <v>0</v>
      </c>
      <c r="R68" s="348">
        <v>0</v>
      </c>
      <c r="S68" s="348">
        <v>0</v>
      </c>
      <c r="T68" s="348">
        <v>2.0486617674072321E-2</v>
      </c>
      <c r="U68" s="348">
        <v>1.7561944257416261E-2</v>
      </c>
      <c r="V68" s="348">
        <v>1.7218239002090258E-2</v>
      </c>
      <c r="W68" s="348">
        <v>1.7240093219629649E-2</v>
      </c>
      <c r="DA68" s="167" t="s">
        <v>2289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5.4518104565626337E-3</v>
      </c>
      <c r="U71" s="231">
        <v>5.7918694744540202E-3</v>
      </c>
      <c r="V71" s="231">
        <v>4.4516873226655221E-3</v>
      </c>
      <c r="W71" s="231">
        <v>4.7564232792263808E-3</v>
      </c>
      <c r="DA71" s="73" t="s">
        <v>2292</v>
      </c>
    </row>
    <row r="72" spans="1:105" ht="12" customHeight="1" x14ac:dyDescent="0.25">
      <c r="A72" s="64" t="s">
        <v>160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1.250252507411817E-2</v>
      </c>
      <c r="U72" s="231">
        <v>8.8263239713318106E-3</v>
      </c>
      <c r="V72" s="231">
        <v>8.4124549783361046E-3</v>
      </c>
      <c r="W72" s="231">
        <v>7.5226256895373394E-3</v>
      </c>
      <c r="DA72" s="73" t="s">
        <v>2293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2.532282143391519E-3</v>
      </c>
      <c r="U73" s="231">
        <v>2.9437508116304258E-3</v>
      </c>
      <c r="V73" s="231">
        <v>4.3540967010886342E-3</v>
      </c>
      <c r="W73" s="231">
        <v>4.9610442508659256E-3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2299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0.55350986293881443</v>
      </c>
      <c r="M79" s="348">
        <v>0.55350986293881443</v>
      </c>
      <c r="N79" s="348">
        <v>0.54412833983815645</v>
      </c>
      <c r="O79" s="348">
        <v>0.5347468167374988</v>
      </c>
      <c r="P79" s="348">
        <v>0.5628913860394722</v>
      </c>
      <c r="Q79" s="348">
        <v>0.58165443224078806</v>
      </c>
      <c r="R79" s="348">
        <v>0.5628913860394722</v>
      </c>
      <c r="S79" s="348">
        <v>0.64266247696436596</v>
      </c>
      <c r="T79" s="348">
        <v>0.73622498787982038</v>
      </c>
      <c r="U79" s="348">
        <v>0.70405149103487019</v>
      </c>
      <c r="V79" s="348">
        <v>0.7075185276255187</v>
      </c>
      <c r="W79" s="348">
        <v>0.74775431361237776</v>
      </c>
      <c r="DA79" s="167" t="s">
        <v>2300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0.53771090728779591</v>
      </c>
      <c r="M80" s="318">
        <v>0.53771090728779591</v>
      </c>
      <c r="N80" s="318">
        <v>0.52859716309647742</v>
      </c>
      <c r="O80" s="318">
        <v>0.51948341890515892</v>
      </c>
      <c r="P80" s="318">
        <v>0.54682465147911463</v>
      </c>
      <c r="Q80" s="318">
        <v>0.56505213986175185</v>
      </c>
      <c r="R80" s="318">
        <v>0.54682465147911463</v>
      </c>
      <c r="S80" s="318">
        <v>0.62431881833789649</v>
      </c>
      <c r="T80" s="318">
        <v>0.71521075360596675</v>
      </c>
      <c r="U80" s="318">
        <v>0.68395559206780365</v>
      </c>
      <c r="V80" s="318">
        <v>0.68732366825864055</v>
      </c>
      <c r="W80" s="318">
        <v>0.72641099521892494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</v>
      </c>
      <c r="C84" s="234">
        <f t="shared" si="4"/>
        <v>0</v>
      </c>
      <c r="D84" s="234">
        <f t="shared" si="4"/>
        <v>0</v>
      </c>
      <c r="E84" s="234">
        <f t="shared" si="4"/>
        <v>0</v>
      </c>
      <c r="F84" s="234">
        <f t="shared" si="4"/>
        <v>0</v>
      </c>
      <c r="G84" s="234">
        <f t="shared" si="4"/>
        <v>0</v>
      </c>
      <c r="H84" s="234">
        <f t="shared" si="4"/>
        <v>0</v>
      </c>
      <c r="I84" s="234">
        <f t="shared" si="4"/>
        <v>0</v>
      </c>
      <c r="J84" s="234">
        <f t="shared" si="4"/>
        <v>0</v>
      </c>
      <c r="K84" s="234">
        <f t="shared" si="4"/>
        <v>0</v>
      </c>
      <c r="L84" s="234">
        <f t="shared" si="4"/>
        <v>0.99999999999999989</v>
      </c>
      <c r="M84" s="234">
        <f t="shared" si="4"/>
        <v>0.99999999999999989</v>
      </c>
      <c r="N84" s="234">
        <f t="shared" si="4"/>
        <v>1</v>
      </c>
      <c r="O84" s="234">
        <f t="shared" si="4"/>
        <v>0.99999999999999978</v>
      </c>
      <c r="P84" s="234">
        <f t="shared" si="4"/>
        <v>1</v>
      </c>
      <c r="Q84" s="234">
        <f t="shared" si="4"/>
        <v>1.0000000000000002</v>
      </c>
      <c r="R84" s="234">
        <f t="shared" si="4"/>
        <v>1</v>
      </c>
      <c r="S84" s="234">
        <f t="shared" si="4"/>
        <v>0.99999999999999989</v>
      </c>
      <c r="T84" s="234">
        <f t="shared" si="4"/>
        <v>1.0000000000000002</v>
      </c>
      <c r="U84" s="234">
        <f t="shared" si="4"/>
        <v>0.99999999999999978</v>
      </c>
      <c r="V84" s="234">
        <f t="shared" si="4"/>
        <v>1.0000000000000002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3.2233604441521881E-2</v>
      </c>
      <c r="M85" s="301">
        <f t="shared" si="5"/>
        <v>3.2233604441521881E-2</v>
      </c>
      <c r="N85" s="301">
        <f t="shared" si="5"/>
        <v>3.2233604441521874E-2</v>
      </c>
      <c r="O85" s="301">
        <f t="shared" si="5"/>
        <v>3.2233604441521867E-2</v>
      </c>
      <c r="P85" s="301">
        <f t="shared" si="5"/>
        <v>3.2233604441521881E-2</v>
      </c>
      <c r="Q85" s="301">
        <f t="shared" si="5"/>
        <v>3.2233604441521881E-2</v>
      </c>
      <c r="R85" s="301">
        <f t="shared" si="5"/>
        <v>3.2233604441521881E-2</v>
      </c>
      <c r="S85" s="301">
        <f t="shared" si="5"/>
        <v>3.2233604441521874E-2</v>
      </c>
      <c r="T85" s="301">
        <f t="shared" si="5"/>
        <v>2.240649955674685E-2</v>
      </c>
      <c r="U85" s="301">
        <f t="shared" si="5"/>
        <v>2.3156097403949156E-2</v>
      </c>
      <c r="V85" s="301">
        <f t="shared" si="5"/>
        <v>2.3328944461479994E-2</v>
      </c>
      <c r="W85" s="301">
        <f t="shared" si="5"/>
        <v>2.3679562925623829E-2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9.7457996791143232E-3</v>
      </c>
      <c r="M86" s="235">
        <f t="shared" si="6"/>
        <v>9.7457996791143232E-3</v>
      </c>
      <c r="N86" s="235">
        <f t="shared" si="6"/>
        <v>9.745799679114325E-3</v>
      </c>
      <c r="O86" s="235">
        <f t="shared" si="6"/>
        <v>9.7457996791143267E-3</v>
      </c>
      <c r="P86" s="235">
        <f t="shared" si="6"/>
        <v>9.7457996791143284E-3</v>
      </c>
      <c r="Q86" s="235">
        <f t="shared" si="6"/>
        <v>9.7457996791143284E-3</v>
      </c>
      <c r="R86" s="235">
        <f t="shared" si="6"/>
        <v>9.7457996791143284E-3</v>
      </c>
      <c r="S86" s="235">
        <f t="shared" si="6"/>
        <v>9.7457996791143267E-3</v>
      </c>
      <c r="T86" s="235">
        <f t="shared" si="6"/>
        <v>6.7745838535179558E-3</v>
      </c>
      <c r="U86" s="235">
        <f t="shared" si="6"/>
        <v>7.001224050458465E-3</v>
      </c>
      <c r="V86" s="235">
        <f t="shared" si="6"/>
        <v>7.0534841940882529E-3</v>
      </c>
      <c r="W86" s="235">
        <f t="shared" si="6"/>
        <v>7.1594933536144201E-3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0.12173534294046501</v>
      </c>
      <c r="M87" s="235">
        <f t="shared" si="7"/>
        <v>0.12173534294046501</v>
      </c>
      <c r="N87" s="235">
        <f t="shared" si="7"/>
        <v>0.12173534294046499</v>
      </c>
      <c r="O87" s="235">
        <f t="shared" si="7"/>
        <v>0.12173534294046497</v>
      </c>
      <c r="P87" s="235">
        <f t="shared" si="7"/>
        <v>0.12173534294046498</v>
      </c>
      <c r="Q87" s="235">
        <f t="shared" si="7"/>
        <v>0.12173534294046501</v>
      </c>
      <c r="R87" s="235">
        <f t="shared" si="7"/>
        <v>0.12173534294046498</v>
      </c>
      <c r="S87" s="235">
        <f t="shared" si="7"/>
        <v>0.12173534294046501</v>
      </c>
      <c r="T87" s="235">
        <f t="shared" si="7"/>
        <v>8.4621715594496216E-2</v>
      </c>
      <c r="U87" s="235">
        <f t="shared" si="7"/>
        <v>8.7452691297575172E-2</v>
      </c>
      <c r="V87" s="235">
        <f t="shared" si="7"/>
        <v>8.8105475749991571E-2</v>
      </c>
      <c r="W87" s="235">
        <f t="shared" si="7"/>
        <v>8.9429642243727833E-2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6.4523247723344238E-2</v>
      </c>
      <c r="M88" s="235">
        <f t="shared" si="8"/>
        <v>6.4523247723344238E-2</v>
      </c>
      <c r="N88" s="235">
        <f t="shared" si="8"/>
        <v>6.4523247723344224E-2</v>
      </c>
      <c r="O88" s="235">
        <f t="shared" si="8"/>
        <v>6.4523247723344182E-2</v>
      </c>
      <c r="P88" s="235">
        <f t="shared" si="8"/>
        <v>6.452324772334421E-2</v>
      </c>
      <c r="Q88" s="235">
        <f t="shared" si="8"/>
        <v>6.452324772334421E-2</v>
      </c>
      <c r="R88" s="235">
        <f t="shared" si="8"/>
        <v>6.452324772334421E-2</v>
      </c>
      <c r="S88" s="235">
        <f t="shared" si="8"/>
        <v>6.452324772334421E-2</v>
      </c>
      <c r="T88" s="235">
        <f t="shared" si="8"/>
        <v>4.4851953312755856E-2</v>
      </c>
      <c r="U88" s="235">
        <f t="shared" si="8"/>
        <v>4.6352452199737805E-2</v>
      </c>
      <c r="V88" s="235">
        <f t="shared" si="8"/>
        <v>4.6698446813264391E-2</v>
      </c>
      <c r="W88" s="235">
        <f t="shared" si="8"/>
        <v>4.7400293299572648E-2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0</v>
      </c>
      <c r="C89" s="302">
        <f t="shared" si="9"/>
        <v>0</v>
      </c>
      <c r="D89" s="302">
        <f t="shared" si="9"/>
        <v>0</v>
      </c>
      <c r="E89" s="302">
        <f t="shared" si="9"/>
        <v>0</v>
      </c>
      <c r="F89" s="302">
        <f t="shared" si="9"/>
        <v>0</v>
      </c>
      <c r="G89" s="302">
        <f t="shared" si="9"/>
        <v>0</v>
      </c>
      <c r="H89" s="302">
        <f t="shared" si="9"/>
        <v>0</v>
      </c>
      <c r="I89" s="302">
        <f t="shared" si="9"/>
        <v>0</v>
      </c>
      <c r="J89" s="302">
        <f t="shared" si="9"/>
        <v>0</v>
      </c>
      <c r="K89" s="302">
        <f t="shared" si="9"/>
        <v>0</v>
      </c>
      <c r="L89" s="302">
        <f t="shared" si="9"/>
        <v>7.5407110906659025E-2</v>
      </c>
      <c r="M89" s="302">
        <f t="shared" si="9"/>
        <v>7.5407110906659025E-2</v>
      </c>
      <c r="N89" s="302">
        <f t="shared" si="9"/>
        <v>7.5407110906659011E-2</v>
      </c>
      <c r="O89" s="302">
        <f t="shared" si="9"/>
        <v>7.5407110906658928E-2</v>
      </c>
      <c r="P89" s="302">
        <f t="shared" si="9"/>
        <v>7.5407110906658983E-2</v>
      </c>
      <c r="Q89" s="302">
        <f t="shared" si="9"/>
        <v>7.5407110906659025E-2</v>
      </c>
      <c r="R89" s="302">
        <f t="shared" si="9"/>
        <v>7.5407110906658983E-2</v>
      </c>
      <c r="S89" s="302">
        <f t="shared" si="9"/>
        <v>7.5407110906658997E-2</v>
      </c>
      <c r="T89" s="302">
        <f t="shared" si="9"/>
        <v>4.4366950619950503E-2</v>
      </c>
      <c r="U89" s="302">
        <f t="shared" si="9"/>
        <v>4.7583948912311352E-2</v>
      </c>
      <c r="V89" s="302">
        <f t="shared" si="9"/>
        <v>4.8217201627738418E-2</v>
      </c>
      <c r="W89" s="302">
        <f t="shared" si="9"/>
        <v>4.9774294338242257E-2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0</v>
      </c>
      <c r="C90" s="303">
        <f t="shared" si="10"/>
        <v>0</v>
      </c>
      <c r="D90" s="303">
        <f t="shared" si="10"/>
        <v>0</v>
      </c>
      <c r="E90" s="303">
        <f t="shared" si="10"/>
        <v>0</v>
      </c>
      <c r="F90" s="303">
        <f t="shared" si="10"/>
        <v>0</v>
      </c>
      <c r="G90" s="303">
        <f t="shared" si="10"/>
        <v>0</v>
      </c>
      <c r="H90" s="303">
        <f t="shared" si="10"/>
        <v>0</v>
      </c>
      <c r="I90" s="303">
        <f t="shared" si="10"/>
        <v>0</v>
      </c>
      <c r="J90" s="303">
        <f t="shared" si="10"/>
        <v>0</v>
      </c>
      <c r="K90" s="303">
        <f t="shared" si="10"/>
        <v>0</v>
      </c>
      <c r="L90" s="303">
        <f t="shared" si="10"/>
        <v>0.18235214712256964</v>
      </c>
      <c r="M90" s="303">
        <f t="shared" si="10"/>
        <v>0.18235214712256964</v>
      </c>
      <c r="N90" s="303">
        <f t="shared" si="10"/>
        <v>0.18235214712256959</v>
      </c>
      <c r="O90" s="303">
        <f t="shared" si="10"/>
        <v>0.1823521471225695</v>
      </c>
      <c r="P90" s="303">
        <f t="shared" si="10"/>
        <v>0.18235214712256959</v>
      </c>
      <c r="Q90" s="303">
        <f t="shared" si="10"/>
        <v>0.18235214712256964</v>
      </c>
      <c r="R90" s="303">
        <f t="shared" si="10"/>
        <v>0.18235214712256959</v>
      </c>
      <c r="S90" s="303">
        <f t="shared" si="10"/>
        <v>0.18235214712256959</v>
      </c>
      <c r="T90" s="303">
        <f t="shared" si="10"/>
        <v>9.9984329167870284E-2</v>
      </c>
      <c r="U90" s="303">
        <f t="shared" si="10"/>
        <v>0.10499827431170504</v>
      </c>
      <c r="V90" s="303">
        <f t="shared" si="10"/>
        <v>0.10594502558454134</v>
      </c>
      <c r="W90" s="303">
        <f t="shared" si="10"/>
        <v>0.10837858538651492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0</v>
      </c>
      <c r="C91" s="304">
        <f t="shared" si="11"/>
        <v>0</v>
      </c>
      <c r="D91" s="304">
        <f t="shared" si="11"/>
        <v>0</v>
      </c>
      <c r="E91" s="304">
        <f t="shared" si="11"/>
        <v>0</v>
      </c>
      <c r="F91" s="304">
        <f t="shared" si="11"/>
        <v>0</v>
      </c>
      <c r="G91" s="304">
        <f t="shared" si="11"/>
        <v>0</v>
      </c>
      <c r="H91" s="304">
        <f t="shared" si="11"/>
        <v>0</v>
      </c>
      <c r="I91" s="304">
        <f t="shared" si="11"/>
        <v>0</v>
      </c>
      <c r="J91" s="304">
        <f t="shared" si="11"/>
        <v>0</v>
      </c>
      <c r="K91" s="304">
        <f t="shared" si="11"/>
        <v>0</v>
      </c>
      <c r="L91" s="304">
        <f t="shared" si="11"/>
        <v>0</v>
      </c>
      <c r="M91" s="304">
        <f t="shared" si="11"/>
        <v>0</v>
      </c>
      <c r="N91" s="304">
        <f t="shared" si="11"/>
        <v>0</v>
      </c>
      <c r="O91" s="304">
        <f t="shared" si="11"/>
        <v>0</v>
      </c>
      <c r="P91" s="304">
        <f t="shared" si="11"/>
        <v>0</v>
      </c>
      <c r="Q91" s="304">
        <f t="shared" si="11"/>
        <v>0</v>
      </c>
      <c r="R91" s="304">
        <f t="shared" si="11"/>
        <v>0</v>
      </c>
      <c r="S91" s="304">
        <f t="shared" si="11"/>
        <v>0</v>
      </c>
      <c r="T91" s="304">
        <f t="shared" si="11"/>
        <v>9.2300455971133424E-3</v>
      </c>
      <c r="U91" s="304">
        <f t="shared" si="11"/>
        <v>7.091626681904814E-3</v>
      </c>
      <c r="V91" s="304">
        <f t="shared" si="11"/>
        <v>6.8056858539386781E-3</v>
      </c>
      <c r="W91" s="304">
        <f t="shared" si="11"/>
        <v>5.9747125900751199E-3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0.17870013885250868</v>
      </c>
      <c r="M92" s="304">
        <f t="shared" si="12"/>
        <v>0.17870013885250868</v>
      </c>
      <c r="N92" s="304">
        <f t="shared" si="12"/>
        <v>0.17870013885250863</v>
      </c>
      <c r="O92" s="304">
        <f t="shared" si="12"/>
        <v>0.17870013885250857</v>
      </c>
      <c r="P92" s="304">
        <f t="shared" si="12"/>
        <v>0.17870013885250863</v>
      </c>
      <c r="Q92" s="304">
        <f t="shared" si="12"/>
        <v>0.17870013885250868</v>
      </c>
      <c r="R92" s="304">
        <f t="shared" si="12"/>
        <v>0.17870013885250863</v>
      </c>
      <c r="S92" s="304">
        <f t="shared" si="12"/>
        <v>0.17870013885250863</v>
      </c>
      <c r="T92" s="304">
        <f t="shared" si="12"/>
        <v>8.8215668262226682E-2</v>
      </c>
      <c r="U92" s="304">
        <f t="shared" si="12"/>
        <v>9.5283104259868398E-2</v>
      </c>
      <c r="V92" s="304">
        <f t="shared" si="12"/>
        <v>9.6496213106036607E-2</v>
      </c>
      <c r="W92" s="304">
        <f t="shared" si="12"/>
        <v>9.9721021742884955E-2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3.652008270060945E-3</v>
      </c>
      <c r="M93" s="304">
        <f t="shared" si="13"/>
        <v>3.652008270060945E-3</v>
      </c>
      <c r="N93" s="304">
        <f t="shared" si="13"/>
        <v>3.6520082700609467E-3</v>
      </c>
      <c r="O93" s="304">
        <f t="shared" si="13"/>
        <v>3.6520082700609467E-3</v>
      </c>
      <c r="P93" s="304">
        <f t="shared" si="13"/>
        <v>3.6520082700609441E-3</v>
      </c>
      <c r="Q93" s="304">
        <f t="shared" si="13"/>
        <v>3.6520082700609463E-3</v>
      </c>
      <c r="R93" s="304">
        <f t="shared" si="13"/>
        <v>3.6520082700609441E-3</v>
      </c>
      <c r="S93" s="304">
        <f t="shared" si="13"/>
        <v>3.6520082700609458E-3</v>
      </c>
      <c r="T93" s="304">
        <f t="shared" si="13"/>
        <v>2.5386153085302605E-3</v>
      </c>
      <c r="U93" s="304">
        <f t="shared" si="13"/>
        <v>2.6235433699318069E-3</v>
      </c>
      <c r="V93" s="304">
        <f t="shared" si="13"/>
        <v>2.6431266245660633E-3</v>
      </c>
      <c r="W93" s="304">
        <f t="shared" si="13"/>
        <v>2.6828510535548363E-3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0</v>
      </c>
      <c r="C94" s="303">
        <f t="shared" si="14"/>
        <v>0</v>
      </c>
      <c r="D94" s="303">
        <f t="shared" si="14"/>
        <v>0</v>
      </c>
      <c r="E94" s="303">
        <f t="shared" si="14"/>
        <v>0</v>
      </c>
      <c r="F94" s="303">
        <f t="shared" si="14"/>
        <v>0</v>
      </c>
      <c r="G94" s="303">
        <f t="shared" si="14"/>
        <v>0</v>
      </c>
      <c r="H94" s="303">
        <f t="shared" si="14"/>
        <v>0</v>
      </c>
      <c r="I94" s="303">
        <f t="shared" si="14"/>
        <v>0</v>
      </c>
      <c r="J94" s="303">
        <f t="shared" si="14"/>
        <v>0</v>
      </c>
      <c r="K94" s="303">
        <f t="shared" si="14"/>
        <v>0</v>
      </c>
      <c r="L94" s="303">
        <f t="shared" si="14"/>
        <v>8.2887339601167981E-2</v>
      </c>
      <c r="M94" s="303">
        <f t="shared" si="14"/>
        <v>8.2887339601167981E-2</v>
      </c>
      <c r="N94" s="303">
        <f t="shared" si="14"/>
        <v>8.2887339601167995E-2</v>
      </c>
      <c r="O94" s="303">
        <f t="shared" si="14"/>
        <v>8.2887339601167981E-2</v>
      </c>
      <c r="P94" s="303">
        <f t="shared" si="14"/>
        <v>8.2887339601168036E-2</v>
      </c>
      <c r="Q94" s="303">
        <f t="shared" si="14"/>
        <v>8.2887339601168009E-2</v>
      </c>
      <c r="R94" s="303">
        <f t="shared" si="14"/>
        <v>8.2887339601168036E-2</v>
      </c>
      <c r="S94" s="303">
        <f t="shared" si="14"/>
        <v>8.2887339601167995E-2</v>
      </c>
      <c r="T94" s="303">
        <f t="shared" si="14"/>
        <v>4.5447422349031943E-2</v>
      </c>
      <c r="U94" s="303">
        <f t="shared" si="14"/>
        <v>4.7726488323502271E-2</v>
      </c>
      <c r="V94" s="303">
        <f t="shared" si="14"/>
        <v>4.8156829811155148E-2</v>
      </c>
      <c r="W94" s="303">
        <f t="shared" si="14"/>
        <v>4.9262993357506737E-2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0</v>
      </c>
      <c r="C95" s="304">
        <f t="shared" si="15"/>
        <v>0</v>
      </c>
      <c r="D95" s="304">
        <f t="shared" si="15"/>
        <v>0</v>
      </c>
      <c r="E95" s="304">
        <f t="shared" si="15"/>
        <v>0</v>
      </c>
      <c r="F95" s="304">
        <f t="shared" si="15"/>
        <v>0</v>
      </c>
      <c r="G95" s="304">
        <f t="shared" si="15"/>
        <v>0</v>
      </c>
      <c r="H95" s="304">
        <f t="shared" si="15"/>
        <v>0</v>
      </c>
      <c r="I95" s="304">
        <f t="shared" si="15"/>
        <v>0</v>
      </c>
      <c r="J95" s="304">
        <f t="shared" si="15"/>
        <v>0</v>
      </c>
      <c r="K95" s="304">
        <f t="shared" si="15"/>
        <v>0</v>
      </c>
      <c r="L95" s="304">
        <f t="shared" si="15"/>
        <v>0</v>
      </c>
      <c r="M95" s="304">
        <f t="shared" si="15"/>
        <v>0</v>
      </c>
      <c r="N95" s="304">
        <f t="shared" si="15"/>
        <v>0</v>
      </c>
      <c r="O95" s="304">
        <f t="shared" si="15"/>
        <v>0</v>
      </c>
      <c r="P95" s="304">
        <f t="shared" si="15"/>
        <v>0</v>
      </c>
      <c r="Q95" s="304">
        <f t="shared" si="15"/>
        <v>0</v>
      </c>
      <c r="R95" s="304">
        <f t="shared" si="15"/>
        <v>0</v>
      </c>
      <c r="S95" s="304">
        <f t="shared" si="15"/>
        <v>0</v>
      </c>
      <c r="T95" s="304">
        <f t="shared" si="15"/>
        <v>4.195475271415154E-3</v>
      </c>
      <c r="U95" s="304">
        <f t="shared" si="15"/>
        <v>3.2234666735930957E-3</v>
      </c>
      <c r="V95" s="304">
        <f t="shared" si="15"/>
        <v>3.0934935699721269E-3</v>
      </c>
      <c r="W95" s="304">
        <f t="shared" si="15"/>
        <v>2.7157784500341444E-3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8.1227335842049359E-2</v>
      </c>
      <c r="M96" s="304">
        <f t="shared" si="16"/>
        <v>8.1227335842049359E-2</v>
      </c>
      <c r="N96" s="304">
        <f t="shared" si="16"/>
        <v>8.1227335842049386E-2</v>
      </c>
      <c r="O96" s="304">
        <f t="shared" si="16"/>
        <v>8.1227335842049372E-2</v>
      </c>
      <c r="P96" s="304">
        <f t="shared" si="16"/>
        <v>8.1227335842049428E-2</v>
      </c>
      <c r="Q96" s="304">
        <f t="shared" si="16"/>
        <v>8.12273358420494E-2</v>
      </c>
      <c r="R96" s="304">
        <f t="shared" si="16"/>
        <v>8.1227335842049428E-2</v>
      </c>
      <c r="S96" s="304">
        <f t="shared" si="16"/>
        <v>8.1227335842049372E-2</v>
      </c>
      <c r="T96" s="304">
        <f t="shared" si="16"/>
        <v>4.0098031028284853E-2</v>
      </c>
      <c r="U96" s="304">
        <f t="shared" si="16"/>
        <v>4.3310501936303814E-2</v>
      </c>
      <c r="V96" s="304">
        <f t="shared" si="16"/>
        <v>4.3861915048198447E-2</v>
      </c>
      <c r="W96" s="304">
        <f t="shared" si="16"/>
        <v>4.5327737155856758E-2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1.6600037591186115E-3</v>
      </c>
      <c r="M97" s="304">
        <f t="shared" si="17"/>
        <v>1.6600037591186115E-3</v>
      </c>
      <c r="N97" s="304">
        <f t="shared" si="17"/>
        <v>1.6600037591186117E-3</v>
      </c>
      <c r="O97" s="304">
        <f t="shared" si="17"/>
        <v>1.6600037591186112E-3</v>
      </c>
      <c r="P97" s="304">
        <f t="shared" si="17"/>
        <v>1.6600037591186121E-3</v>
      </c>
      <c r="Q97" s="304">
        <f t="shared" si="17"/>
        <v>1.6600037591186123E-3</v>
      </c>
      <c r="R97" s="304">
        <f t="shared" si="17"/>
        <v>1.6600037591186121E-3</v>
      </c>
      <c r="S97" s="304">
        <f t="shared" si="17"/>
        <v>1.6600037591186117E-3</v>
      </c>
      <c r="T97" s="304">
        <f t="shared" si="17"/>
        <v>1.1539160493319364E-3</v>
      </c>
      <c r="U97" s="304">
        <f t="shared" si="17"/>
        <v>1.1925197136053664E-3</v>
      </c>
      <c r="V97" s="304">
        <f t="shared" si="17"/>
        <v>1.201421192984575E-3</v>
      </c>
      <c r="W97" s="304">
        <f t="shared" si="17"/>
        <v>1.2194777516158343E-3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</v>
      </c>
      <c r="C98" s="303">
        <f t="shared" si="18"/>
        <v>0</v>
      </c>
      <c r="D98" s="303">
        <f t="shared" si="18"/>
        <v>0</v>
      </c>
      <c r="E98" s="303">
        <f t="shared" si="18"/>
        <v>0</v>
      </c>
      <c r="F98" s="303">
        <f t="shared" si="18"/>
        <v>0</v>
      </c>
      <c r="G98" s="303">
        <f t="shared" si="18"/>
        <v>0</v>
      </c>
      <c r="H98" s="303">
        <f t="shared" si="18"/>
        <v>0</v>
      </c>
      <c r="I98" s="303">
        <f t="shared" si="18"/>
        <v>0</v>
      </c>
      <c r="J98" s="303">
        <f t="shared" si="18"/>
        <v>0</v>
      </c>
      <c r="K98" s="303">
        <f t="shared" si="18"/>
        <v>0</v>
      </c>
      <c r="L98" s="303">
        <f t="shared" si="18"/>
        <v>0</v>
      </c>
      <c r="M98" s="303">
        <f t="shared" si="18"/>
        <v>0</v>
      </c>
      <c r="N98" s="303">
        <f t="shared" si="18"/>
        <v>0</v>
      </c>
      <c r="O98" s="303">
        <f t="shared" si="18"/>
        <v>0</v>
      </c>
      <c r="P98" s="303">
        <f t="shared" si="18"/>
        <v>0</v>
      </c>
      <c r="Q98" s="303">
        <f t="shared" si="18"/>
        <v>0</v>
      </c>
      <c r="R98" s="303">
        <f t="shared" si="18"/>
        <v>0</v>
      </c>
      <c r="S98" s="303">
        <f t="shared" si="18"/>
        <v>0</v>
      </c>
      <c r="T98" s="303">
        <f t="shared" si="18"/>
        <v>0.30475093959888094</v>
      </c>
      <c r="U98" s="303">
        <f t="shared" si="18"/>
        <v>0.2823220957960898</v>
      </c>
      <c r="V98" s="303">
        <f t="shared" si="18"/>
        <v>0.27749638750142314</v>
      </c>
      <c r="W98" s="303">
        <f t="shared" si="18"/>
        <v>0.26684907058902085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</v>
      </c>
      <c r="C99" s="303">
        <f t="shared" si="19"/>
        <v>0</v>
      </c>
      <c r="D99" s="303">
        <f t="shared" si="19"/>
        <v>0</v>
      </c>
      <c r="E99" s="303">
        <f t="shared" si="19"/>
        <v>0</v>
      </c>
      <c r="F99" s="303">
        <f t="shared" si="19"/>
        <v>0</v>
      </c>
      <c r="G99" s="303">
        <f t="shared" si="19"/>
        <v>0</v>
      </c>
      <c r="H99" s="303">
        <f t="shared" si="19"/>
        <v>0</v>
      </c>
      <c r="I99" s="303">
        <f t="shared" si="19"/>
        <v>0</v>
      </c>
      <c r="J99" s="303">
        <f t="shared" si="19"/>
        <v>0</v>
      </c>
      <c r="K99" s="303">
        <f t="shared" si="19"/>
        <v>0</v>
      </c>
      <c r="L99" s="303">
        <f t="shared" si="19"/>
        <v>2.9036596804952703E-2</v>
      </c>
      <c r="M99" s="303">
        <f t="shared" si="19"/>
        <v>2.9036596804952703E-2</v>
      </c>
      <c r="N99" s="303">
        <f t="shared" si="19"/>
        <v>2.9036596804952717E-2</v>
      </c>
      <c r="O99" s="303">
        <f t="shared" si="19"/>
        <v>2.9036596804952707E-2</v>
      </c>
      <c r="P99" s="303">
        <f t="shared" si="19"/>
        <v>2.903659680495272E-2</v>
      </c>
      <c r="Q99" s="303">
        <f t="shared" si="19"/>
        <v>2.9036596804952724E-2</v>
      </c>
      <c r="R99" s="303">
        <f t="shared" si="19"/>
        <v>2.903659680495272E-2</v>
      </c>
      <c r="S99" s="303">
        <f t="shared" si="19"/>
        <v>2.9036596804952713E-2</v>
      </c>
      <c r="T99" s="303">
        <f t="shared" si="19"/>
        <v>6.3354118659647601E-2</v>
      </c>
      <c r="U99" s="303">
        <f t="shared" si="19"/>
        <v>6.0905173113894484E-2</v>
      </c>
      <c r="V99" s="303">
        <f t="shared" si="19"/>
        <v>6.0403041508082164E-2</v>
      </c>
      <c r="W99" s="303">
        <f t="shared" si="19"/>
        <v>5.9235151576273556E-2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0</v>
      </c>
      <c r="C100" s="304">
        <f t="shared" si="20"/>
        <v>0</v>
      </c>
      <c r="D100" s="304">
        <f t="shared" si="20"/>
        <v>0</v>
      </c>
      <c r="E100" s="304">
        <f t="shared" si="20"/>
        <v>0</v>
      </c>
      <c r="F100" s="304">
        <f t="shared" si="20"/>
        <v>0</v>
      </c>
      <c r="G100" s="304">
        <f t="shared" si="20"/>
        <v>0</v>
      </c>
      <c r="H100" s="304">
        <f t="shared" si="20"/>
        <v>0</v>
      </c>
      <c r="I100" s="304">
        <f t="shared" si="20"/>
        <v>0</v>
      </c>
      <c r="J100" s="304">
        <f t="shared" si="20"/>
        <v>0</v>
      </c>
      <c r="K100" s="304">
        <f t="shared" si="20"/>
        <v>0</v>
      </c>
      <c r="L100" s="304">
        <f t="shared" si="20"/>
        <v>0</v>
      </c>
      <c r="M100" s="304">
        <f t="shared" si="20"/>
        <v>0</v>
      </c>
      <c r="N100" s="304">
        <f t="shared" si="20"/>
        <v>0</v>
      </c>
      <c r="O100" s="304">
        <f t="shared" si="20"/>
        <v>0</v>
      </c>
      <c r="P100" s="304">
        <f t="shared" si="20"/>
        <v>0</v>
      </c>
      <c r="Q100" s="304">
        <f t="shared" si="20"/>
        <v>0</v>
      </c>
      <c r="R100" s="304">
        <f t="shared" si="20"/>
        <v>0</v>
      </c>
      <c r="S100" s="304">
        <f t="shared" si="20"/>
        <v>0</v>
      </c>
      <c r="T100" s="304">
        <f t="shared" si="20"/>
        <v>2.2226556252055198E-2</v>
      </c>
      <c r="U100" s="304">
        <f t="shared" si="20"/>
        <v>2.0643736898617621E-2</v>
      </c>
      <c r="V100" s="304">
        <f t="shared" si="20"/>
        <v>2.031753870692532E-2</v>
      </c>
      <c r="W100" s="304">
        <f t="shared" si="20"/>
        <v>1.9565520906099972E-2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0</v>
      </c>
      <c r="C101" s="304">
        <f t="shared" si="21"/>
        <v>0</v>
      </c>
      <c r="D101" s="304">
        <f t="shared" si="21"/>
        <v>0</v>
      </c>
      <c r="E101" s="304">
        <f t="shared" si="21"/>
        <v>0</v>
      </c>
      <c r="F101" s="304">
        <f t="shared" si="21"/>
        <v>0</v>
      </c>
      <c r="G101" s="304">
        <f t="shared" si="21"/>
        <v>0</v>
      </c>
      <c r="H101" s="304">
        <f t="shared" si="21"/>
        <v>0</v>
      </c>
      <c r="I101" s="304">
        <f t="shared" si="21"/>
        <v>0</v>
      </c>
      <c r="J101" s="304">
        <f t="shared" si="21"/>
        <v>0</v>
      </c>
      <c r="K101" s="304">
        <f t="shared" si="21"/>
        <v>0</v>
      </c>
      <c r="L101" s="304">
        <f t="shared" si="21"/>
        <v>0</v>
      </c>
      <c r="M101" s="304">
        <f t="shared" si="21"/>
        <v>0</v>
      </c>
      <c r="N101" s="304">
        <f t="shared" si="21"/>
        <v>0</v>
      </c>
      <c r="O101" s="304">
        <f t="shared" si="21"/>
        <v>0</v>
      </c>
      <c r="P101" s="304">
        <f t="shared" si="21"/>
        <v>0</v>
      </c>
      <c r="Q101" s="304">
        <f t="shared" si="21"/>
        <v>0</v>
      </c>
      <c r="R101" s="304">
        <f t="shared" si="21"/>
        <v>0</v>
      </c>
      <c r="S101" s="304">
        <f t="shared" si="21"/>
        <v>0</v>
      </c>
      <c r="T101" s="304">
        <f t="shared" si="21"/>
        <v>2.0943394216909852E-2</v>
      </c>
      <c r="U101" s="304">
        <f t="shared" si="21"/>
        <v>1.9402017123176778E-2</v>
      </c>
      <c r="V101" s="304">
        <f t="shared" si="21"/>
        <v>1.9070380044964502E-2</v>
      </c>
      <c r="W101" s="304">
        <f t="shared" si="21"/>
        <v>1.8338664645686929E-2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1.1364796880483804E-2</v>
      </c>
      <c r="M102" s="304">
        <f t="shared" si="22"/>
        <v>1.1364796880483804E-2</v>
      </c>
      <c r="N102" s="304">
        <f t="shared" si="22"/>
        <v>1.1364796880483806E-2</v>
      </c>
      <c r="O102" s="304">
        <f t="shared" si="22"/>
        <v>1.1364796880483802E-2</v>
      </c>
      <c r="P102" s="304">
        <f t="shared" si="22"/>
        <v>1.1364796880483807E-2</v>
      </c>
      <c r="Q102" s="304">
        <f t="shared" si="22"/>
        <v>1.1364796880483807E-2</v>
      </c>
      <c r="R102" s="304">
        <f t="shared" si="22"/>
        <v>1.1364796880483807E-2</v>
      </c>
      <c r="S102" s="304">
        <f t="shared" si="22"/>
        <v>1.1364796880483806E-2</v>
      </c>
      <c r="T102" s="304">
        <f t="shared" si="22"/>
        <v>7.8999950727525765E-3</v>
      </c>
      <c r="U102" s="304">
        <f t="shared" si="22"/>
        <v>8.1642853196269936E-3</v>
      </c>
      <c r="V102" s="304">
        <f t="shared" si="22"/>
        <v>8.2252270521530856E-3</v>
      </c>
      <c r="W102" s="304">
        <f t="shared" si="22"/>
        <v>8.3488467247457409E-3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1.3203623139507971E-2</v>
      </c>
      <c r="M103" s="304">
        <f t="shared" si="23"/>
        <v>1.3203623139507971E-2</v>
      </c>
      <c r="N103" s="304">
        <f t="shared" si="23"/>
        <v>1.3203623139507981E-2</v>
      </c>
      <c r="O103" s="304">
        <f t="shared" si="23"/>
        <v>1.3203623139507976E-2</v>
      </c>
      <c r="P103" s="304">
        <f t="shared" si="23"/>
        <v>1.3203623139507983E-2</v>
      </c>
      <c r="Q103" s="304">
        <f t="shared" si="23"/>
        <v>1.3203623139507981E-2</v>
      </c>
      <c r="R103" s="304">
        <f t="shared" si="23"/>
        <v>1.3203623139507983E-2</v>
      </c>
      <c r="S103" s="304">
        <f t="shared" si="23"/>
        <v>1.3203623139507979E-2</v>
      </c>
      <c r="T103" s="304">
        <f t="shared" si="23"/>
        <v>9.1782157518115227E-3</v>
      </c>
      <c r="U103" s="304">
        <f t="shared" si="23"/>
        <v>9.4852682100186568E-3</v>
      </c>
      <c r="V103" s="304">
        <f t="shared" si="23"/>
        <v>9.556070326255774E-3</v>
      </c>
      <c r="W103" s="304">
        <f t="shared" si="23"/>
        <v>9.6996916849749707E-3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4.4681767849609286E-3</v>
      </c>
      <c r="M104" s="304">
        <f t="shared" si="24"/>
        <v>4.4681767849609286E-3</v>
      </c>
      <c r="N104" s="304">
        <f t="shared" si="24"/>
        <v>4.4681767849609295E-3</v>
      </c>
      <c r="O104" s="304">
        <f t="shared" si="24"/>
        <v>4.4681767849609295E-3</v>
      </c>
      <c r="P104" s="304">
        <f t="shared" si="24"/>
        <v>4.4681767849609304E-3</v>
      </c>
      <c r="Q104" s="304">
        <f t="shared" si="24"/>
        <v>4.4681767849609321E-3</v>
      </c>
      <c r="R104" s="304">
        <f t="shared" si="24"/>
        <v>4.4681767849609304E-3</v>
      </c>
      <c r="S104" s="304">
        <f t="shared" si="24"/>
        <v>4.4681767849609312E-3</v>
      </c>
      <c r="T104" s="304">
        <f t="shared" si="24"/>
        <v>3.1059573661184618E-3</v>
      </c>
      <c r="U104" s="304">
        <f t="shared" si="24"/>
        <v>3.2098655624544429E-3</v>
      </c>
      <c r="V104" s="304">
        <f t="shared" si="24"/>
        <v>3.2338253777834799E-3</v>
      </c>
      <c r="W104" s="304">
        <f t="shared" si="24"/>
        <v>3.2824276147659535E-3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</v>
      </c>
      <c r="C105" s="303">
        <f t="shared" si="25"/>
        <v>0</v>
      </c>
      <c r="D105" s="303">
        <f t="shared" si="25"/>
        <v>0</v>
      </c>
      <c r="E105" s="303">
        <f t="shared" si="25"/>
        <v>0</v>
      </c>
      <c r="F105" s="303">
        <f t="shared" si="25"/>
        <v>0</v>
      </c>
      <c r="G105" s="303">
        <f t="shared" si="25"/>
        <v>0</v>
      </c>
      <c r="H105" s="303">
        <f t="shared" si="25"/>
        <v>0</v>
      </c>
      <c r="I105" s="303">
        <f t="shared" si="25"/>
        <v>0</v>
      </c>
      <c r="J105" s="303">
        <f t="shared" si="25"/>
        <v>0</v>
      </c>
      <c r="K105" s="303">
        <f t="shared" si="25"/>
        <v>0</v>
      </c>
      <c r="L105" s="303">
        <f t="shared" si="25"/>
        <v>0.20395010204886013</v>
      </c>
      <c r="M105" s="303">
        <f t="shared" si="25"/>
        <v>0.20395010204886013</v>
      </c>
      <c r="N105" s="303">
        <f t="shared" si="25"/>
        <v>0.20395010204886013</v>
      </c>
      <c r="O105" s="303">
        <f t="shared" si="25"/>
        <v>0.20395010204886016</v>
      </c>
      <c r="P105" s="303">
        <f t="shared" si="25"/>
        <v>0.20395010204886016</v>
      </c>
      <c r="Q105" s="303">
        <f t="shared" si="25"/>
        <v>0.20395010204886016</v>
      </c>
      <c r="R105" s="303">
        <f t="shared" si="25"/>
        <v>0.20395010204886016</v>
      </c>
      <c r="S105" s="303">
        <f t="shared" si="25"/>
        <v>0.20395010204886008</v>
      </c>
      <c r="T105" s="303">
        <f t="shared" si="25"/>
        <v>0.14571656010988823</v>
      </c>
      <c r="U105" s="303">
        <f t="shared" si="25"/>
        <v>0.150169111248145</v>
      </c>
      <c r="V105" s="303">
        <f t="shared" si="25"/>
        <v>0.15120028891078563</v>
      </c>
      <c r="W105" s="303">
        <f t="shared" si="25"/>
        <v>0.15328090984886439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0</v>
      </c>
      <c r="C106" s="304">
        <f t="shared" si="26"/>
        <v>0</v>
      </c>
      <c r="D106" s="304">
        <f t="shared" si="26"/>
        <v>0</v>
      </c>
      <c r="E106" s="304">
        <f t="shared" si="26"/>
        <v>0</v>
      </c>
      <c r="F106" s="304">
        <f t="shared" si="26"/>
        <v>0</v>
      </c>
      <c r="G106" s="304">
        <f t="shared" si="26"/>
        <v>0</v>
      </c>
      <c r="H106" s="304">
        <f t="shared" si="26"/>
        <v>0</v>
      </c>
      <c r="I106" s="304">
        <f t="shared" si="26"/>
        <v>0</v>
      </c>
      <c r="J106" s="304">
        <f t="shared" si="26"/>
        <v>0</v>
      </c>
      <c r="K106" s="304">
        <f t="shared" si="26"/>
        <v>0</v>
      </c>
      <c r="L106" s="304">
        <f t="shared" si="26"/>
        <v>0</v>
      </c>
      <c r="M106" s="304">
        <f t="shared" si="26"/>
        <v>0</v>
      </c>
      <c r="N106" s="304">
        <f t="shared" si="26"/>
        <v>0</v>
      </c>
      <c r="O106" s="304">
        <f t="shared" si="26"/>
        <v>0</v>
      </c>
      <c r="P106" s="304">
        <f t="shared" si="26"/>
        <v>0</v>
      </c>
      <c r="Q106" s="304">
        <f t="shared" si="26"/>
        <v>0</v>
      </c>
      <c r="R106" s="304">
        <f t="shared" si="26"/>
        <v>0</v>
      </c>
      <c r="S106" s="304">
        <f t="shared" si="26"/>
        <v>0</v>
      </c>
      <c r="T106" s="304">
        <f t="shared" si="26"/>
        <v>0</v>
      </c>
      <c r="U106" s="304">
        <f t="shared" si="26"/>
        <v>0</v>
      </c>
      <c r="V106" s="304">
        <f t="shared" si="26"/>
        <v>0</v>
      </c>
      <c r="W106" s="304">
        <f t="shared" si="26"/>
        <v>0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0</v>
      </c>
      <c r="C107" s="304">
        <f t="shared" si="27"/>
        <v>0</v>
      </c>
      <c r="D107" s="304">
        <f t="shared" si="27"/>
        <v>0</v>
      </c>
      <c r="E107" s="304">
        <f t="shared" si="27"/>
        <v>0</v>
      </c>
      <c r="F107" s="304">
        <f t="shared" si="27"/>
        <v>0</v>
      </c>
      <c r="G107" s="304">
        <f t="shared" si="27"/>
        <v>0</v>
      </c>
      <c r="H107" s="304">
        <f t="shared" si="27"/>
        <v>0</v>
      </c>
      <c r="I107" s="304">
        <f t="shared" si="27"/>
        <v>0</v>
      </c>
      <c r="J107" s="304">
        <f t="shared" si="27"/>
        <v>0</v>
      </c>
      <c r="K107" s="304">
        <f t="shared" si="27"/>
        <v>0</v>
      </c>
      <c r="L107" s="304">
        <f t="shared" si="27"/>
        <v>0</v>
      </c>
      <c r="M107" s="304">
        <f t="shared" si="27"/>
        <v>0</v>
      </c>
      <c r="N107" s="304">
        <f t="shared" si="27"/>
        <v>0</v>
      </c>
      <c r="O107" s="304">
        <f t="shared" si="27"/>
        <v>0</v>
      </c>
      <c r="P107" s="304">
        <f t="shared" si="27"/>
        <v>0</v>
      </c>
      <c r="Q107" s="304">
        <f t="shared" si="27"/>
        <v>0</v>
      </c>
      <c r="R107" s="304">
        <f t="shared" si="27"/>
        <v>0</v>
      </c>
      <c r="S107" s="304">
        <f t="shared" si="27"/>
        <v>0</v>
      </c>
      <c r="T107" s="304">
        <f t="shared" si="27"/>
        <v>3.9450160851796931E-3</v>
      </c>
      <c r="U107" s="304">
        <f t="shared" si="27"/>
        <v>3.6546735855291445E-3</v>
      </c>
      <c r="V107" s="304">
        <f t="shared" si="27"/>
        <v>3.5922045514060539E-3</v>
      </c>
      <c r="W107" s="304">
        <f t="shared" si="27"/>
        <v>3.4543745038967061E-3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0.20395010204886013</v>
      </c>
      <c r="M108" s="304">
        <f t="shared" si="28"/>
        <v>0.20395010204886013</v>
      </c>
      <c r="N108" s="304">
        <f t="shared" si="28"/>
        <v>0.20395010204886013</v>
      </c>
      <c r="O108" s="304">
        <f t="shared" si="28"/>
        <v>0.20395010204886016</v>
      </c>
      <c r="P108" s="304">
        <f t="shared" si="28"/>
        <v>0.20395010204886016</v>
      </c>
      <c r="Q108" s="304">
        <f t="shared" si="28"/>
        <v>0.20395010204886016</v>
      </c>
      <c r="R108" s="304">
        <f t="shared" si="28"/>
        <v>0.20395010204886016</v>
      </c>
      <c r="S108" s="304">
        <f t="shared" si="28"/>
        <v>0.20395010204886008</v>
      </c>
      <c r="T108" s="304">
        <f t="shared" si="28"/>
        <v>0.14177154402470854</v>
      </c>
      <c r="U108" s="304">
        <f t="shared" si="28"/>
        <v>0.14651443766261585</v>
      </c>
      <c r="V108" s="304">
        <f t="shared" si="28"/>
        <v>0.14760808435937955</v>
      </c>
      <c r="W108" s="304">
        <f t="shared" si="28"/>
        <v>0.14982653534496768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0.19812870873134517</v>
      </c>
      <c r="M109" s="237">
        <f t="shared" si="29"/>
        <v>0.19812870873134517</v>
      </c>
      <c r="N109" s="237">
        <f t="shared" si="29"/>
        <v>0.19812870873134525</v>
      </c>
      <c r="O109" s="237">
        <f t="shared" si="29"/>
        <v>0.19812870873134522</v>
      </c>
      <c r="P109" s="237">
        <f t="shared" si="29"/>
        <v>0.19812870873134528</v>
      </c>
      <c r="Q109" s="237">
        <f t="shared" si="29"/>
        <v>0.19812870873134525</v>
      </c>
      <c r="R109" s="237">
        <f t="shared" si="29"/>
        <v>0.19812870873134528</v>
      </c>
      <c r="S109" s="237">
        <f t="shared" si="29"/>
        <v>0.19812870873134525</v>
      </c>
      <c r="T109" s="237">
        <f t="shared" si="29"/>
        <v>0.13772492717721369</v>
      </c>
      <c r="U109" s="237">
        <f t="shared" si="29"/>
        <v>0.14233244334263129</v>
      </c>
      <c r="V109" s="237">
        <f t="shared" si="29"/>
        <v>0.14339487383745</v>
      </c>
      <c r="W109" s="237">
        <f t="shared" si="29"/>
        <v>0.14555000308103849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</v>
      </c>
      <c r="C113" s="324">
        <f>IF(C$5=0,0,C$5/FBT_fec!C$5)</f>
        <v>0</v>
      </c>
      <c r="D113" s="324">
        <f>IF(D$5=0,0,D$5/FBT_fec!D$5)</f>
        <v>0</v>
      </c>
      <c r="E113" s="324">
        <f>IF(E$5=0,0,E$5/FBT_fec!E$5)</f>
        <v>0</v>
      </c>
      <c r="F113" s="324">
        <f>IF(F$5=0,0,F$5/FBT_fec!F$5)</f>
        <v>0</v>
      </c>
      <c r="G113" s="324">
        <f>IF(G$5=0,0,G$5/FBT_fec!G$5)</f>
        <v>0</v>
      </c>
      <c r="H113" s="324">
        <f>IF(H$5=0,0,H$5/FBT_fec!H$5)</f>
        <v>0</v>
      </c>
      <c r="I113" s="324">
        <f>IF(I$5=0,0,I$5/FBT_fec!I$5)</f>
        <v>0</v>
      </c>
      <c r="J113" s="324">
        <f>IF(J$5=0,0,J$5/FBT_fec!J$5)</f>
        <v>0</v>
      </c>
      <c r="K113" s="324">
        <f>IF(K$5=0,0,K$5/FBT_fec!K$5)</f>
        <v>0</v>
      </c>
      <c r="L113" s="324">
        <f>IF(L$5=0,0,L$5/FBT_fec!L$5)</f>
        <v>0.53496964485221177</v>
      </c>
      <c r="M113" s="324">
        <f>IF(M$5=0,0,M$5/FBT_fec!M$5)</f>
        <v>0.53496964485221177</v>
      </c>
      <c r="N113" s="324">
        <f>IF(N$5=0,0,N$5/FBT_fec!N$5)</f>
        <v>0.53496964485221166</v>
      </c>
      <c r="O113" s="324">
        <f>IF(O$5=0,0,O$5/FBT_fec!O$5)</f>
        <v>0.53496964485221188</v>
      </c>
      <c r="P113" s="324">
        <f>IF(P$5=0,0,P$5/FBT_fec!P$5)</f>
        <v>0.53496964485221166</v>
      </c>
      <c r="Q113" s="324">
        <f>IF(Q$5=0,0,Q$5/FBT_fec!Q$5)</f>
        <v>0.53496964485221166</v>
      </c>
      <c r="R113" s="324">
        <f>IF(R$5=0,0,R$5/FBT_fec!R$5)</f>
        <v>0.53496964485221166</v>
      </c>
      <c r="S113" s="324">
        <f>IF(S$5=0,0,S$5/FBT_fec!S$5)</f>
        <v>0.53496964485221177</v>
      </c>
      <c r="T113" s="324">
        <f>IF(T$5=0,0,T$5/FBT_fec!T$5)</f>
        <v>0.48654268216020519</v>
      </c>
      <c r="U113" s="324">
        <f>IF(U$5=0,0,U$5/FBT_fec!U$5)</f>
        <v>0.48987647985696997</v>
      </c>
      <c r="V113" s="324">
        <f>IF(V$5=0,0,V$5/FBT_fec!V$5)</f>
        <v>0.48864568533924074</v>
      </c>
      <c r="W113" s="324">
        <f>IF(W$5=0,0,W$5/FBT_fec!W$5)</f>
        <v>0.48997566442570861</v>
      </c>
      <c r="DA113" s="95"/>
    </row>
    <row r="114" spans="1:105" ht="12" customHeight="1" x14ac:dyDescent="0.25">
      <c r="A114" s="55" t="s">
        <v>92</v>
      </c>
      <c r="B114" s="336">
        <f>IF(B$6=0,0,B$6/FBT_fec!B$6)</f>
        <v>0</v>
      </c>
      <c r="C114" s="336">
        <f>IF(C$6=0,0,C$6/FBT_fec!C$6)</f>
        <v>0</v>
      </c>
      <c r="D114" s="336">
        <f>IF(D$6=0,0,D$6/FBT_fec!D$6)</f>
        <v>0</v>
      </c>
      <c r="E114" s="336">
        <f>IF(E$6=0,0,E$6/FBT_fec!E$6)</f>
        <v>0</v>
      </c>
      <c r="F114" s="336">
        <f>IF(F$6=0,0,F$6/FBT_fec!F$6)</f>
        <v>0</v>
      </c>
      <c r="G114" s="336">
        <f>IF(G$6=0,0,G$6/FBT_fec!G$6)</f>
        <v>0</v>
      </c>
      <c r="H114" s="336">
        <f>IF(H$6=0,0,H$6/FBT_fec!H$6)</f>
        <v>0</v>
      </c>
      <c r="I114" s="336">
        <f>IF(I$6=0,0,I$6/FBT_fec!I$6)</f>
        <v>0</v>
      </c>
      <c r="J114" s="336">
        <f>IF(J$6=0,0,J$6/FBT_fec!J$6)</f>
        <v>0</v>
      </c>
      <c r="K114" s="336">
        <f>IF(K$6=0,0,K$6/FBT_fec!K$6)</f>
        <v>0</v>
      </c>
      <c r="L114" s="336">
        <f>IF(L$6=0,0,L$6/FBT_fec!L$6)</f>
        <v>0.45712694188952929</v>
      </c>
      <c r="M114" s="336">
        <f>IF(M$6=0,0,M$6/FBT_fec!M$6)</f>
        <v>0.45712694188952929</v>
      </c>
      <c r="N114" s="336">
        <f>IF(N$6=0,0,N$6/FBT_fec!N$6)</f>
        <v>0.45712694188952929</v>
      </c>
      <c r="O114" s="336">
        <f>IF(O$6=0,0,O$6/FBT_fec!O$6)</f>
        <v>0.45712694188952929</v>
      </c>
      <c r="P114" s="336">
        <f>IF(P$6=0,0,P$6/FBT_fec!P$6)</f>
        <v>0.45712694188952924</v>
      </c>
      <c r="Q114" s="336">
        <f>IF(Q$6=0,0,Q$6/FBT_fec!Q$6)</f>
        <v>0.45712694188952935</v>
      </c>
      <c r="R114" s="336">
        <f>IF(R$6=0,0,R$6/FBT_fec!R$6)</f>
        <v>0.45712694188952924</v>
      </c>
      <c r="S114" s="336">
        <f>IF(S$6=0,0,S$6/FBT_fec!S$6)</f>
        <v>0.45712694188952929</v>
      </c>
      <c r="T114" s="336">
        <f>IF(T$6=0,0,T$6/FBT_fec!T$6)</f>
        <v>0.4571269418895294</v>
      </c>
      <c r="U114" s="336">
        <f>IF(U$6=0,0,U$6/FBT_fec!U$6)</f>
        <v>0.4571269418895294</v>
      </c>
      <c r="V114" s="336">
        <f>IF(V$6=0,0,V$6/FBT_fec!V$6)</f>
        <v>0.45712694188952951</v>
      </c>
      <c r="W114" s="336">
        <f>IF(W$6=0,0,W$6/FBT_fec!W$6)</f>
        <v>0.45712694188952924</v>
      </c>
      <c r="DA114" s="67"/>
    </row>
    <row r="115" spans="1:105" ht="12" customHeight="1" x14ac:dyDescent="0.25">
      <c r="A115" s="202" t="s">
        <v>93</v>
      </c>
      <c r="B115" s="337">
        <f>IF(B$7=0,0,B$7/FBT_fec!B$7)</f>
        <v>0</v>
      </c>
      <c r="C115" s="337">
        <f>IF(C$7=0,0,C$7/FBT_fec!C$7)</f>
        <v>0</v>
      </c>
      <c r="D115" s="337">
        <f>IF(D$7=0,0,D$7/FBT_fec!D$7)</f>
        <v>0</v>
      </c>
      <c r="E115" s="337">
        <f>IF(E$7=0,0,E$7/FBT_fec!E$7)</f>
        <v>0</v>
      </c>
      <c r="F115" s="337">
        <f>IF(F$7=0,0,F$7/FBT_fec!F$7)</f>
        <v>0</v>
      </c>
      <c r="G115" s="337">
        <f>IF(G$7=0,0,G$7/FBT_fec!G$7)</f>
        <v>0</v>
      </c>
      <c r="H115" s="337">
        <f>IF(H$7=0,0,H$7/FBT_fec!H$7)</f>
        <v>0</v>
      </c>
      <c r="I115" s="337">
        <f>IF(I$7=0,0,I$7/FBT_fec!I$7)</f>
        <v>0</v>
      </c>
      <c r="J115" s="337">
        <f>IF(J$7=0,0,J$7/FBT_fec!J$7)</f>
        <v>0</v>
      </c>
      <c r="K115" s="337">
        <f>IF(K$7=0,0,K$7/FBT_fec!K$7)</f>
        <v>0</v>
      </c>
      <c r="L115" s="337">
        <f>IF(L$7=0,0,L$7/FBT_fec!L$7)</f>
        <v>0.11846733992861903</v>
      </c>
      <c r="M115" s="337">
        <f>IF(M$7=0,0,M$7/FBT_fec!M$7)</f>
        <v>0.11846733992861903</v>
      </c>
      <c r="N115" s="337">
        <f>IF(N$7=0,0,N$7/FBT_fec!N$7)</f>
        <v>0.11846733992861908</v>
      </c>
      <c r="O115" s="337">
        <f>IF(O$7=0,0,O$7/FBT_fec!O$7)</f>
        <v>0.1184673399286191</v>
      </c>
      <c r="P115" s="337">
        <f>IF(P$7=0,0,P$7/FBT_fec!P$7)</f>
        <v>0.11846733992861905</v>
      </c>
      <c r="Q115" s="337">
        <f>IF(Q$7=0,0,Q$7/FBT_fec!Q$7)</f>
        <v>0.11846733992861905</v>
      </c>
      <c r="R115" s="337">
        <f>IF(R$7=0,0,R$7/FBT_fec!R$7)</f>
        <v>0.11846733992861905</v>
      </c>
      <c r="S115" s="337">
        <f>IF(S$7=0,0,S$7/FBT_fec!S$7)</f>
        <v>0.11846733992861906</v>
      </c>
      <c r="T115" s="337">
        <f>IF(T$7=0,0,T$7/FBT_fec!T$7)</f>
        <v>0.11846733992861909</v>
      </c>
      <c r="U115" s="337">
        <f>IF(U$7=0,0,U$7/FBT_fec!U$7)</f>
        <v>0.11846733992861903</v>
      </c>
      <c r="V115" s="337">
        <f>IF(V$7=0,0,V$7/FBT_fec!V$7)</f>
        <v>0.11846733992861902</v>
      </c>
      <c r="W115" s="337">
        <f>IF(W$7=0,0,W$7/FBT_fec!W$7)</f>
        <v>0.11846733992861903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</v>
      </c>
      <c r="C116" s="337">
        <f>IF(C$8=0,0,C$8/FBT_fec!C$8)</f>
        <v>0</v>
      </c>
      <c r="D116" s="337">
        <f>IF(D$8=0,0,D$8/FBT_fec!D$8)</f>
        <v>0</v>
      </c>
      <c r="E116" s="337">
        <f>IF(E$8=0,0,E$8/FBT_fec!E$8)</f>
        <v>0</v>
      </c>
      <c r="F116" s="337">
        <f>IF(F$8=0,0,F$8/FBT_fec!F$8)</f>
        <v>0</v>
      </c>
      <c r="G116" s="337">
        <f>IF(G$8=0,0,G$8/FBT_fec!G$8)</f>
        <v>0</v>
      </c>
      <c r="H116" s="337">
        <f>IF(H$8=0,0,H$8/FBT_fec!H$8)</f>
        <v>0</v>
      </c>
      <c r="I116" s="337">
        <f>IF(I$8=0,0,I$8/FBT_fec!I$8)</f>
        <v>0</v>
      </c>
      <c r="J116" s="337">
        <f>IF(J$8=0,0,J$8/FBT_fec!J$8)</f>
        <v>0</v>
      </c>
      <c r="K116" s="337">
        <f>IF(K$8=0,0,K$8/FBT_fec!K$8)</f>
        <v>0</v>
      </c>
      <c r="L116" s="337">
        <f>IF(L$8=0,0,L$8/FBT_fec!L$8)</f>
        <v>0.64740477371067695</v>
      </c>
      <c r="M116" s="337">
        <f>IF(M$8=0,0,M$8/FBT_fec!M$8)</f>
        <v>0.64740477371067695</v>
      </c>
      <c r="N116" s="337">
        <f>IF(N$8=0,0,N$8/FBT_fec!N$8)</f>
        <v>0.64740477371067695</v>
      </c>
      <c r="O116" s="337">
        <f>IF(O$8=0,0,O$8/FBT_fec!O$8)</f>
        <v>0.64740477371067717</v>
      </c>
      <c r="P116" s="337">
        <f>IF(P$8=0,0,P$8/FBT_fec!P$8)</f>
        <v>0.64740477371067695</v>
      </c>
      <c r="Q116" s="337">
        <f>IF(Q$8=0,0,Q$8/FBT_fec!Q$8)</f>
        <v>0.64740477371067695</v>
      </c>
      <c r="R116" s="337">
        <f>IF(R$8=0,0,R$8/FBT_fec!R$8)</f>
        <v>0.64740477371067695</v>
      </c>
      <c r="S116" s="337">
        <f>IF(S$8=0,0,S$8/FBT_fec!S$8)</f>
        <v>0.64740477371067695</v>
      </c>
      <c r="T116" s="337">
        <f>IF(T$8=0,0,T$8/FBT_fec!T$8)</f>
        <v>0.64740477371067706</v>
      </c>
      <c r="U116" s="337">
        <f>IF(U$8=0,0,U$8/FBT_fec!U$8)</f>
        <v>0.64740477371067684</v>
      </c>
      <c r="V116" s="337">
        <f>IF(V$8=0,0,V$8/FBT_fec!V$8)</f>
        <v>0.64740477371067695</v>
      </c>
      <c r="W116" s="337">
        <f>IF(W$8=0,0,W$8/FBT_fec!W$8)</f>
        <v>0.64740477371067695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</v>
      </c>
      <c r="C117" s="337">
        <f>IF(C$9=0,0,C$9/FBT_fec!C$9)</f>
        <v>0</v>
      </c>
      <c r="D117" s="337">
        <f>IF(D$9=0,0,D$9/FBT_fec!D$9)</f>
        <v>0</v>
      </c>
      <c r="E117" s="337">
        <f>IF(E$9=0,0,E$9/FBT_fec!E$9)</f>
        <v>0</v>
      </c>
      <c r="F117" s="337">
        <f>IF(F$9=0,0,F$9/FBT_fec!F$9)</f>
        <v>0</v>
      </c>
      <c r="G117" s="337">
        <f>IF(G$9=0,0,G$9/FBT_fec!G$9)</f>
        <v>0</v>
      </c>
      <c r="H117" s="337">
        <f>IF(H$9=0,0,H$9/FBT_fec!H$9)</f>
        <v>0</v>
      </c>
      <c r="I117" s="337">
        <f>IF(I$9=0,0,I$9/FBT_fec!I$9)</f>
        <v>0</v>
      </c>
      <c r="J117" s="337">
        <f>IF(J$9=0,0,J$9/FBT_fec!J$9)</f>
        <v>0</v>
      </c>
      <c r="K117" s="337">
        <f>IF(K$9=0,0,K$9/FBT_fec!K$9)</f>
        <v>0</v>
      </c>
      <c r="L117" s="337">
        <f>IF(L$9=0,0,L$9/FBT_fec!L$9)</f>
        <v>0.45752430458193416</v>
      </c>
      <c r="M117" s="337">
        <f>IF(M$9=0,0,M$9/FBT_fec!M$9)</f>
        <v>0.45752430458193416</v>
      </c>
      <c r="N117" s="337">
        <f>IF(N$9=0,0,N$9/FBT_fec!N$9)</f>
        <v>0.45752430458193405</v>
      </c>
      <c r="O117" s="337">
        <f>IF(O$9=0,0,O$9/FBT_fec!O$9)</f>
        <v>0.45752430458193394</v>
      </c>
      <c r="P117" s="337">
        <f>IF(P$9=0,0,P$9/FBT_fec!P$9)</f>
        <v>0.45752430458193394</v>
      </c>
      <c r="Q117" s="337">
        <f>IF(Q$9=0,0,Q$9/FBT_fec!Q$9)</f>
        <v>0.45752430458193394</v>
      </c>
      <c r="R117" s="337">
        <f>IF(R$9=0,0,R$9/FBT_fec!R$9)</f>
        <v>0.45752430458193394</v>
      </c>
      <c r="S117" s="337">
        <f>IF(S$9=0,0,S$9/FBT_fec!S$9)</f>
        <v>0.4575243045819341</v>
      </c>
      <c r="T117" s="337">
        <f>IF(T$9=0,0,T$9/FBT_fec!T$9)</f>
        <v>0.45752430458193394</v>
      </c>
      <c r="U117" s="337">
        <f>IF(U$9=0,0,U$9/FBT_fec!U$9)</f>
        <v>0.45752430458193394</v>
      </c>
      <c r="V117" s="337">
        <f>IF(V$9=0,0,V$9/FBT_fec!V$9)</f>
        <v>0.4575243045819341</v>
      </c>
      <c r="W117" s="337">
        <f>IF(W$9=0,0,W$9/FBT_fec!W$9)</f>
        <v>0.4575243045819341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</v>
      </c>
      <c r="C118" s="338">
        <f>IF(C$10=0,0,C$10/FBT_fec!C$10)</f>
        <v>0</v>
      </c>
      <c r="D118" s="338">
        <f>IF(D$10=0,0,D$10/FBT_fec!D$10)</f>
        <v>0</v>
      </c>
      <c r="E118" s="338">
        <f>IF(E$10=0,0,E$10/FBT_fec!E$10)</f>
        <v>0</v>
      </c>
      <c r="F118" s="338">
        <f>IF(F$10=0,0,F$10/FBT_fec!F$10)</f>
        <v>0</v>
      </c>
      <c r="G118" s="338">
        <f>IF(G$10=0,0,G$10/FBT_fec!G$10)</f>
        <v>0</v>
      </c>
      <c r="H118" s="338">
        <f>IF(H$10=0,0,H$10/FBT_fec!H$10)</f>
        <v>0</v>
      </c>
      <c r="I118" s="338">
        <f>IF(I$10=0,0,I$10/FBT_fec!I$10)</f>
        <v>0</v>
      </c>
      <c r="J118" s="338">
        <f>IF(J$10=0,0,J$10/FBT_fec!J$10)</f>
        <v>0</v>
      </c>
      <c r="K118" s="338">
        <f>IF(K$10=0,0,K$10/FBT_fec!K$10)</f>
        <v>0</v>
      </c>
      <c r="L118" s="338">
        <f>IF(L$10=0,0,L$10/FBT_fec!L$10)</f>
        <v>0.80205012601108827</v>
      </c>
      <c r="M118" s="338">
        <f>IF(M$10=0,0,M$10/FBT_fec!M$10)</f>
        <v>0.80205012601108827</v>
      </c>
      <c r="N118" s="338">
        <f>IF(N$10=0,0,N$10/FBT_fec!N$10)</f>
        <v>0.80205012601108805</v>
      </c>
      <c r="O118" s="338">
        <f>IF(O$10=0,0,O$10/FBT_fec!O$10)</f>
        <v>0.80205012601108783</v>
      </c>
      <c r="P118" s="338">
        <f>IF(P$10=0,0,P$10/FBT_fec!P$10)</f>
        <v>0.80205012601108794</v>
      </c>
      <c r="Q118" s="338">
        <f>IF(Q$10=0,0,Q$10/FBT_fec!Q$10)</f>
        <v>0.80205012601108849</v>
      </c>
      <c r="R118" s="338">
        <f>IF(R$10=0,0,R$10/FBT_fec!R$10)</f>
        <v>0.80205012601108794</v>
      </c>
      <c r="S118" s="338">
        <f>IF(S$10=0,0,S$10/FBT_fec!S$10)</f>
        <v>0.80205012601108794</v>
      </c>
      <c r="T118" s="338">
        <f>IF(T$10=0,0,T$10/FBT_fec!T$10)</f>
        <v>0.78465718307445975</v>
      </c>
      <c r="U118" s="338">
        <f>IF(U$10=0,0,U$10/FBT_fec!U$10)</f>
        <v>0.79154506154553073</v>
      </c>
      <c r="V118" s="338">
        <f>IF(V$10=0,0,V$10/FBT_fec!V$10)</f>
        <v>0.79234870899292209</v>
      </c>
      <c r="W118" s="338">
        <f>IF(W$10=0,0,W$10/FBT_fec!W$10)</f>
        <v>0.79462137873984395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</v>
      </c>
      <c r="C119" s="351">
        <f>IF(C$16=0,0,C$16/FBT_fec!C$16)</f>
        <v>0</v>
      </c>
      <c r="D119" s="351">
        <f>IF(D$16=0,0,D$16/FBT_fec!D$16)</f>
        <v>0</v>
      </c>
      <c r="E119" s="351">
        <f>IF(E$16=0,0,E$16/FBT_fec!E$16)</f>
        <v>0</v>
      </c>
      <c r="F119" s="351">
        <f>IF(F$16=0,0,F$16/FBT_fec!F$16)</f>
        <v>0</v>
      </c>
      <c r="G119" s="351">
        <f>IF(G$16=0,0,G$16/FBT_fec!G$16)</f>
        <v>0</v>
      </c>
      <c r="H119" s="351">
        <f>IF(H$16=0,0,H$16/FBT_fec!H$16)</f>
        <v>0</v>
      </c>
      <c r="I119" s="351">
        <f>IF(I$16=0,0,I$16/FBT_fec!I$16)</f>
        <v>0</v>
      </c>
      <c r="J119" s="351">
        <f>IF(J$16=0,0,J$16/FBT_fec!J$16)</f>
        <v>0</v>
      </c>
      <c r="K119" s="351">
        <f>IF(K$16=0,0,K$16/FBT_fec!K$16)</f>
        <v>0</v>
      </c>
      <c r="L119" s="351">
        <f>IF(L$16=0,0,L$16/FBT_fec!L$16)</f>
        <v>0.63383857183158543</v>
      </c>
      <c r="M119" s="351">
        <f>IF(M$16=0,0,M$16/FBT_fec!M$16)</f>
        <v>0.63383857183158543</v>
      </c>
      <c r="N119" s="351">
        <f>IF(N$16=0,0,N$16/FBT_fec!N$16)</f>
        <v>0.63383857183158521</v>
      </c>
      <c r="O119" s="351">
        <f>IF(O$16=0,0,O$16/FBT_fec!O$16)</f>
        <v>0.63383857183158521</v>
      </c>
      <c r="P119" s="351">
        <f>IF(P$16=0,0,P$16/FBT_fec!P$16)</f>
        <v>0.63383857183158521</v>
      </c>
      <c r="Q119" s="351">
        <f>IF(Q$16=0,0,Q$16/FBT_fec!Q$16)</f>
        <v>0.63383857183158543</v>
      </c>
      <c r="R119" s="351">
        <f>IF(R$16=0,0,R$16/FBT_fec!R$16)</f>
        <v>0.63383857183158521</v>
      </c>
      <c r="S119" s="351">
        <f>IF(S$16=0,0,S$16/FBT_fec!S$16)</f>
        <v>0.63383857183158532</v>
      </c>
      <c r="T119" s="351">
        <f>IF(T$16=0,0,T$16/FBT_fec!T$16)</f>
        <v>0.6145735317150659</v>
      </c>
      <c r="U119" s="351">
        <f>IF(U$16=0,0,U$16/FBT_fec!U$16)</f>
        <v>0.61961675250989434</v>
      </c>
      <c r="V119" s="351">
        <f>IF(V$16=0,0,V$16/FBT_fec!V$16)</f>
        <v>0.6198032714129007</v>
      </c>
      <c r="W119" s="351">
        <f>IF(W$16=0,0,W$16/FBT_fec!W$16)</f>
        <v>0.62168080383672464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</v>
      </c>
      <c r="C120" s="351">
        <f>IF(C$25=0,0,C$25/FBT_fec!C$25)</f>
        <v>0</v>
      </c>
      <c r="D120" s="351">
        <f>IF(D$25=0,0,D$25/FBT_fec!D$25)</f>
        <v>0</v>
      </c>
      <c r="E120" s="351">
        <f>IF(E$25=0,0,E$25/FBT_fec!E$25)</f>
        <v>0</v>
      </c>
      <c r="F120" s="351">
        <f>IF(F$25=0,0,F$25/FBT_fec!F$25)</f>
        <v>0</v>
      </c>
      <c r="G120" s="351">
        <f>IF(G$25=0,0,G$25/FBT_fec!G$25)</f>
        <v>0</v>
      </c>
      <c r="H120" s="351">
        <f>IF(H$25=0,0,H$25/FBT_fec!H$25)</f>
        <v>0</v>
      </c>
      <c r="I120" s="351">
        <f>IF(I$25=0,0,I$25/FBT_fec!I$25)</f>
        <v>0</v>
      </c>
      <c r="J120" s="351">
        <f>IF(J$25=0,0,J$25/FBT_fec!J$25)</f>
        <v>0</v>
      </c>
      <c r="K120" s="351">
        <f>IF(K$25=0,0,K$25/FBT_fec!K$25)</f>
        <v>0</v>
      </c>
      <c r="L120" s="351">
        <f>IF(L$25=0,0,L$25/FBT_fec!L$25)</f>
        <v>0.34573013008995546</v>
      </c>
      <c r="M120" s="351">
        <f>IF(M$25=0,0,M$25/FBT_fec!M$25)</f>
        <v>0.34573013008995546</v>
      </c>
      <c r="N120" s="351">
        <f>IF(N$25=0,0,N$25/FBT_fec!N$25)</f>
        <v>0.34573013008995551</v>
      </c>
      <c r="O120" s="351">
        <f>IF(O$25=0,0,O$25/FBT_fec!O$25)</f>
        <v>0.3457301300899554</v>
      </c>
      <c r="P120" s="351">
        <f>IF(P$25=0,0,P$25/FBT_fec!P$25)</f>
        <v>0.34573013008995557</v>
      </c>
      <c r="Q120" s="351">
        <f>IF(Q$25=0,0,Q$25/FBT_fec!Q$25)</f>
        <v>0.34573013008995557</v>
      </c>
      <c r="R120" s="351">
        <f>IF(R$25=0,0,R$25/FBT_fec!R$25)</f>
        <v>0.34573013008995557</v>
      </c>
      <c r="S120" s="351">
        <f>IF(S$25=0,0,S$25/FBT_fec!S$25)</f>
        <v>0.34573013008995557</v>
      </c>
      <c r="T120" s="351">
        <f>IF(T$25=0,0,T$25/FBT_fec!T$25)</f>
        <v>0.33522192639003595</v>
      </c>
      <c r="U120" s="351">
        <f>IF(U$25=0,0,U$25/FBT_fec!U$25)</f>
        <v>0.33797277409630594</v>
      </c>
      <c r="V120" s="351">
        <f>IF(V$25=0,0,V$25/FBT_fec!V$25)</f>
        <v>0.33807451167976404</v>
      </c>
      <c r="W120" s="351">
        <f>IF(W$25=0,0,W$25/FBT_fec!W$25)</f>
        <v>0.33909862027457693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</v>
      </c>
      <c r="C121" s="351">
        <f>IF(C$34=0,0,C$34/FBT_fec!C$34)</f>
        <v>0</v>
      </c>
      <c r="D121" s="351">
        <f>IF(D$34=0,0,D$34/FBT_fec!D$34)</f>
        <v>0</v>
      </c>
      <c r="E121" s="351">
        <f>IF(E$34=0,0,E$34/FBT_fec!E$34)</f>
        <v>0</v>
      </c>
      <c r="F121" s="351">
        <f>IF(F$34=0,0,F$34/FBT_fec!F$34)</f>
        <v>0</v>
      </c>
      <c r="G121" s="351">
        <f>IF(G$34=0,0,G$34/FBT_fec!G$34)</f>
        <v>0</v>
      </c>
      <c r="H121" s="351">
        <f>IF(H$34=0,0,H$34/FBT_fec!H$34)</f>
        <v>0</v>
      </c>
      <c r="I121" s="351">
        <f>IF(I$34=0,0,I$34/FBT_fec!I$34)</f>
        <v>0</v>
      </c>
      <c r="J121" s="351">
        <f>IF(J$34=0,0,J$34/FBT_fec!J$34)</f>
        <v>0</v>
      </c>
      <c r="K121" s="351">
        <f>IF(K$34=0,0,K$34/FBT_fec!K$34)</f>
        <v>0</v>
      </c>
      <c r="L121" s="351">
        <f>IF(L$34=0,0,L$34/FBT_fec!L$34)</f>
        <v>0</v>
      </c>
      <c r="M121" s="351">
        <f>IF(M$34=0,0,M$34/FBT_fec!M$34)</f>
        <v>0</v>
      </c>
      <c r="N121" s="351">
        <f>IF(N$34=0,0,N$34/FBT_fec!N$34)</f>
        <v>0</v>
      </c>
      <c r="O121" s="351">
        <f>IF(O$34=0,0,O$34/FBT_fec!O$34)</f>
        <v>0</v>
      </c>
      <c r="P121" s="351">
        <f>IF(P$34=0,0,P$34/FBT_fec!P$34)</f>
        <v>0</v>
      </c>
      <c r="Q121" s="351">
        <f>IF(Q$34=0,0,Q$34/FBT_fec!Q$34)</f>
        <v>0</v>
      </c>
      <c r="R121" s="351">
        <f>IF(R$34=0,0,R$34/FBT_fec!R$34)</f>
        <v>0</v>
      </c>
      <c r="S121" s="351">
        <f>IF(S$34=0,0,S$34/FBT_fec!S$34)</f>
        <v>0</v>
      </c>
      <c r="T121" s="351">
        <f>IF(T$34=0,0,T$34/FBT_fec!T$34)</f>
        <v>0.42851372103849994</v>
      </c>
      <c r="U121" s="351">
        <f>IF(U$34=0,0,U$34/FBT_fec!U$34)</f>
        <v>0.4272235596195666</v>
      </c>
      <c r="V121" s="351">
        <f>IF(V$34=0,0,V$34/FBT_fec!V$34)</f>
        <v>0.4226479181928785</v>
      </c>
      <c r="W121" s="351">
        <f>IF(W$34=0,0,W$34/FBT_fec!W$34)</f>
        <v>0.42129903475247649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</v>
      </c>
      <c r="C122" s="351">
        <f>IF(C$45=0,0,C$45/FBT_fec!C$45)</f>
        <v>0</v>
      </c>
      <c r="D122" s="351">
        <f>IF(D$45=0,0,D$45/FBT_fec!D$45)</f>
        <v>0</v>
      </c>
      <c r="E122" s="351">
        <f>IF(E$45=0,0,E$45/FBT_fec!E$45)</f>
        <v>0</v>
      </c>
      <c r="F122" s="351">
        <f>IF(F$45=0,0,F$45/FBT_fec!F$45)</f>
        <v>0</v>
      </c>
      <c r="G122" s="351">
        <f>IF(G$45=0,0,G$45/FBT_fec!G$45)</f>
        <v>0</v>
      </c>
      <c r="H122" s="351">
        <f>IF(H$45=0,0,H$45/FBT_fec!H$45)</f>
        <v>0</v>
      </c>
      <c r="I122" s="351">
        <f>IF(I$45=0,0,I$45/FBT_fec!I$45)</f>
        <v>0</v>
      </c>
      <c r="J122" s="351">
        <f>IF(J$45=0,0,J$45/FBT_fec!J$45)</f>
        <v>0</v>
      </c>
      <c r="K122" s="351">
        <f>IF(K$45=0,0,K$45/FBT_fec!K$45)</f>
        <v>0</v>
      </c>
      <c r="L122" s="351">
        <f>IF(L$45=0,0,L$45/FBT_fec!L$45)</f>
        <v>0.38246561146669217</v>
      </c>
      <c r="M122" s="351">
        <f>IF(M$45=0,0,M$45/FBT_fec!M$45)</f>
        <v>0.38246561146669217</v>
      </c>
      <c r="N122" s="351">
        <f>IF(N$45=0,0,N$45/FBT_fec!N$45)</f>
        <v>0.38246561146669206</v>
      </c>
      <c r="O122" s="351">
        <f>IF(O$45=0,0,O$45/FBT_fec!O$45)</f>
        <v>0.38246561146669195</v>
      </c>
      <c r="P122" s="351">
        <f>IF(P$45=0,0,P$45/FBT_fec!P$45)</f>
        <v>0.38246561146669195</v>
      </c>
      <c r="Q122" s="351">
        <f>IF(Q$45=0,0,Q$45/FBT_fec!Q$45)</f>
        <v>0.38246561146669206</v>
      </c>
      <c r="R122" s="351">
        <f>IF(R$45=0,0,R$45/FBT_fec!R$45)</f>
        <v>0.38246561146669195</v>
      </c>
      <c r="S122" s="351">
        <f>IF(S$45=0,0,S$45/FBT_fec!S$45)</f>
        <v>0.382465611466692</v>
      </c>
      <c r="T122" s="351">
        <f>IF(T$45=0,0,T$45/FBT_fec!T$45)</f>
        <v>0.38387799746271056</v>
      </c>
      <c r="U122" s="351">
        <f>IF(U$45=0,0,U$45/FBT_fec!U$45)</f>
        <v>0.38340241172808254</v>
      </c>
      <c r="V122" s="351">
        <f>IF(V$45=0,0,V$45/FBT_fec!V$45)</f>
        <v>0.38087904114380261</v>
      </c>
      <c r="W122" s="351">
        <f>IF(W$45=0,0,W$45/FBT_fec!W$45)</f>
        <v>0.38030549444673351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</v>
      </c>
      <c r="C123" s="351">
        <f>IF(C$66=0,0,C$66/FBT_fec!C$66)</f>
        <v>0</v>
      </c>
      <c r="D123" s="351">
        <f>IF(D$66=0,0,D$66/FBT_fec!D$66)</f>
        <v>0</v>
      </c>
      <c r="E123" s="351">
        <f>IF(E$66=0,0,E$66/FBT_fec!E$66)</f>
        <v>0</v>
      </c>
      <c r="F123" s="351">
        <f>IF(F$66=0,0,F$66/FBT_fec!F$66)</f>
        <v>0</v>
      </c>
      <c r="G123" s="351">
        <f>IF(G$66=0,0,G$66/FBT_fec!G$66)</f>
        <v>0</v>
      </c>
      <c r="H123" s="351">
        <f>IF(H$66=0,0,H$66/FBT_fec!H$66)</f>
        <v>0</v>
      </c>
      <c r="I123" s="351">
        <f>IF(I$66=0,0,I$66/FBT_fec!I$66)</f>
        <v>0</v>
      </c>
      <c r="J123" s="351">
        <f>IF(J$66=0,0,J$66/FBT_fec!J$66)</f>
        <v>0</v>
      </c>
      <c r="K123" s="351">
        <f>IF(K$66=0,0,K$66/FBT_fec!K$66)</f>
        <v>0</v>
      </c>
      <c r="L123" s="351">
        <f>IF(L$66=0,0,L$66/FBT_fec!L$66)</f>
        <v>0.70066784037502072</v>
      </c>
      <c r="M123" s="351">
        <f>IF(M$66=0,0,M$66/FBT_fec!M$66)</f>
        <v>0.70066784037502072</v>
      </c>
      <c r="N123" s="351">
        <f>IF(N$66=0,0,N$66/FBT_fec!N$66)</f>
        <v>0.70066784037502072</v>
      </c>
      <c r="O123" s="351">
        <f>IF(O$66=0,0,O$66/FBT_fec!O$66)</f>
        <v>0.70066784037502072</v>
      </c>
      <c r="P123" s="351">
        <f>IF(P$66=0,0,P$66/FBT_fec!P$66)</f>
        <v>0.70066784037502072</v>
      </c>
      <c r="Q123" s="351">
        <f>IF(Q$66=0,0,Q$66/FBT_fec!Q$66)</f>
        <v>0.70066784037502061</v>
      </c>
      <c r="R123" s="351">
        <f>IF(R$66=0,0,R$66/FBT_fec!R$66)</f>
        <v>0.70066784037502072</v>
      </c>
      <c r="S123" s="351">
        <f>IF(S$66=0,0,S$66/FBT_fec!S$66)</f>
        <v>0.70066784037502061</v>
      </c>
      <c r="T123" s="351">
        <f>IF(T$66=0,0,T$66/FBT_fec!T$66)</f>
        <v>0.68727973280538768</v>
      </c>
      <c r="U123" s="351">
        <f>IF(U$66=0,0,U$66/FBT_fec!U$66)</f>
        <v>0.68852400507857237</v>
      </c>
      <c r="V123" s="351">
        <f>IF(V$66=0,0,V$66/FBT_fec!V$66)</f>
        <v>0.68850783393393367</v>
      </c>
      <c r="W123" s="351">
        <f>IF(W$66=0,0,W$66/FBT_fec!W$66)</f>
        <v>0.68903757772938001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</v>
      </c>
      <c r="C124" s="339">
        <f>IF(C$80=0,0,C$80/FBT_fec!C$80)</f>
        <v>0</v>
      </c>
      <c r="D124" s="339">
        <f>IF(D$80=0,0,D$80/FBT_fec!D$80)</f>
        <v>0</v>
      </c>
      <c r="E124" s="339">
        <f>IF(E$80=0,0,E$80/FBT_fec!E$80)</f>
        <v>0</v>
      </c>
      <c r="F124" s="339">
        <f>IF(F$80=0,0,F$80/FBT_fec!F$80)</f>
        <v>0</v>
      </c>
      <c r="G124" s="339">
        <f>IF(G$80=0,0,G$80/FBT_fec!G$80)</f>
        <v>0</v>
      </c>
      <c r="H124" s="339">
        <f>IF(H$80=0,0,H$80/FBT_fec!H$80)</f>
        <v>0</v>
      </c>
      <c r="I124" s="339">
        <f>IF(I$80=0,0,I$80/FBT_fec!I$80)</f>
        <v>0</v>
      </c>
      <c r="J124" s="339">
        <f>IF(J$80=0,0,J$80/FBT_fec!J$80)</f>
        <v>0</v>
      </c>
      <c r="K124" s="339">
        <f>IF(K$80=0,0,K$80/FBT_fec!K$80)</f>
        <v>0</v>
      </c>
      <c r="L124" s="339">
        <f>IF(L$80=0,0,L$80/FBT_fec!L$80)</f>
        <v>0.49660651424465324</v>
      </c>
      <c r="M124" s="339">
        <f>IF(M$80=0,0,M$80/FBT_fec!M$80)</f>
        <v>0.49660651424465324</v>
      </c>
      <c r="N124" s="339">
        <f>IF(N$80=0,0,N$80/FBT_fec!N$80)</f>
        <v>0.49660651424465363</v>
      </c>
      <c r="O124" s="339">
        <f>IF(O$80=0,0,O$80/FBT_fec!O$80)</f>
        <v>0.49660651424465346</v>
      </c>
      <c r="P124" s="339">
        <f>IF(P$80=0,0,P$80/FBT_fec!P$80)</f>
        <v>0.49660651424465357</v>
      </c>
      <c r="Q124" s="339">
        <f>IF(Q$80=0,0,Q$80/FBT_fec!Q$80)</f>
        <v>0.49660651424465346</v>
      </c>
      <c r="R124" s="339">
        <f>IF(R$80=0,0,R$80/FBT_fec!R$80)</f>
        <v>0.49660651424465357</v>
      </c>
      <c r="S124" s="339">
        <f>IF(S$80=0,0,S$80/FBT_fec!S$80)</f>
        <v>0.49660651424465369</v>
      </c>
      <c r="T124" s="339">
        <f>IF(T$80=0,0,T$80/FBT_fec!T$80)</f>
        <v>0.49660651424465352</v>
      </c>
      <c r="U124" s="339">
        <f>IF(U$80=0,0,U$80/FBT_fec!U$80)</f>
        <v>0.49660651424465341</v>
      </c>
      <c r="V124" s="339">
        <f>IF(V$80=0,0,V$80/FBT_fec!V$80)</f>
        <v>0.49660651424465335</v>
      </c>
      <c r="W124" s="339">
        <f>IF(W$80=0,0,W$80/FBT_fec!W$80)</f>
        <v>0.49660651424465357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MT: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13.62017736235954</v>
      </c>
      <c r="U5" s="225">
        <v>11.526908401676479</v>
      </c>
      <c r="V5" s="225">
        <v>11.584638721811899</v>
      </c>
      <c r="W5" s="225">
        <v>11.586656522321411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7.1421939401473039E-2</v>
      </c>
      <c r="U10" s="262">
        <v>4.2438987668220539E-2</v>
      </c>
      <c r="V10" s="262">
        <v>3.9573635600148177E-2</v>
      </c>
      <c r="W10" s="262">
        <v>3.2477911748021303E-2</v>
      </c>
      <c r="DA10" s="68" t="s">
        <v>2307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7.1421939401473039E-2</v>
      </c>
      <c r="U11" s="228">
        <v>4.2438987668220539E-2</v>
      </c>
      <c r="V11" s="228">
        <v>3.9573635600148177E-2</v>
      </c>
      <c r="W11" s="228">
        <v>3.2477911748021303E-2</v>
      </c>
      <c r="DA11" s="69" t="s">
        <v>2308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</v>
      </c>
      <c r="M16" s="263">
        <f t="shared" si="0"/>
        <v>0</v>
      </c>
      <c r="N16" s="263">
        <f t="shared" si="0"/>
        <v>0</v>
      </c>
      <c r="O16" s="263">
        <f t="shared" si="0"/>
        <v>0</v>
      </c>
      <c r="P16" s="263">
        <f t="shared" si="0"/>
        <v>0</v>
      </c>
      <c r="Q16" s="263">
        <f t="shared" si="0"/>
        <v>0</v>
      </c>
      <c r="R16" s="263">
        <f t="shared" si="0"/>
        <v>0</v>
      </c>
      <c r="S16" s="263">
        <f t="shared" si="0"/>
        <v>0</v>
      </c>
      <c r="T16" s="263">
        <f t="shared" si="0"/>
        <v>0.30453909190642092</v>
      </c>
      <c r="U16" s="263">
        <f t="shared" si="0"/>
        <v>0.21507182656182461</v>
      </c>
      <c r="V16" s="263">
        <f t="shared" si="0"/>
        <v>0.2110006823182678</v>
      </c>
      <c r="W16" s="263">
        <f t="shared" si="0"/>
        <v>0.1930807610653662</v>
      </c>
      <c r="DA16" s="70"/>
    </row>
    <row r="17" spans="1:105" ht="12" customHeight="1" x14ac:dyDescent="0.25">
      <c r="A17" s="60" t="s">
        <v>2150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0.30453909190642092</v>
      </c>
      <c r="U17" s="331">
        <v>0.21507182656182461</v>
      </c>
      <c r="V17" s="331">
        <v>0.2110006823182678</v>
      </c>
      <c r="W17" s="331">
        <v>0.1930807610653662</v>
      </c>
      <c r="DA17" s="72" t="s">
        <v>2313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6.9027170795826209E-2</v>
      </c>
      <c r="U19" s="232">
        <v>6.0663012533150679E-2</v>
      </c>
      <c r="V19" s="232">
        <v>4.5464572635821938E-2</v>
      </c>
      <c r="W19" s="232">
        <v>4.4284705142060697E-2</v>
      </c>
      <c r="DA19" s="71" t="s">
        <v>2315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0.19083745914389499</v>
      </c>
      <c r="U20" s="232">
        <v>0.1114478354831293</v>
      </c>
      <c r="V20" s="232">
        <v>0.1035756767481178</v>
      </c>
      <c r="W20" s="232">
        <v>8.4436316753803781E-2</v>
      </c>
      <c r="DA20" s="71" t="s">
        <v>2316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4.467446196669974E-2</v>
      </c>
      <c r="U21" s="232">
        <v>4.2960978545544537E-2</v>
      </c>
      <c r="V21" s="232">
        <v>6.1960432934328118E-2</v>
      </c>
      <c r="W21" s="232">
        <v>6.435973916950169E-2</v>
      </c>
      <c r="DA21" s="71" t="s">
        <v>2317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0</v>
      </c>
      <c r="C25" s="263">
        <f t="shared" si="1"/>
        <v>0</v>
      </c>
      <c r="D25" s="263">
        <f t="shared" si="1"/>
        <v>0</v>
      </c>
      <c r="E25" s="263">
        <f t="shared" si="1"/>
        <v>0</v>
      </c>
      <c r="F25" s="263">
        <f t="shared" si="1"/>
        <v>0</v>
      </c>
      <c r="G25" s="263">
        <f t="shared" si="1"/>
        <v>0</v>
      </c>
      <c r="H25" s="263">
        <f t="shared" si="1"/>
        <v>0</v>
      </c>
      <c r="I25" s="263">
        <f t="shared" si="1"/>
        <v>0</v>
      </c>
      <c r="J25" s="263">
        <f t="shared" si="1"/>
        <v>0</v>
      </c>
      <c r="K25" s="263">
        <f t="shared" si="1"/>
        <v>0</v>
      </c>
      <c r="L25" s="263">
        <f t="shared" si="1"/>
        <v>0</v>
      </c>
      <c r="M25" s="263">
        <f t="shared" si="1"/>
        <v>0</v>
      </c>
      <c r="N25" s="263">
        <f t="shared" si="1"/>
        <v>0</v>
      </c>
      <c r="O25" s="263">
        <f t="shared" si="1"/>
        <v>0</v>
      </c>
      <c r="P25" s="263">
        <f t="shared" si="1"/>
        <v>0</v>
      </c>
      <c r="Q25" s="263">
        <f t="shared" si="1"/>
        <v>0</v>
      </c>
      <c r="R25" s="263">
        <f t="shared" si="1"/>
        <v>0</v>
      </c>
      <c r="S25" s="263">
        <f t="shared" si="1"/>
        <v>0</v>
      </c>
      <c r="T25" s="263">
        <f t="shared" si="1"/>
        <v>0.25378257658868408</v>
      </c>
      <c r="U25" s="263">
        <f t="shared" si="1"/>
        <v>0.17922652213485379</v>
      </c>
      <c r="V25" s="263">
        <f t="shared" si="1"/>
        <v>0.1758339019318898</v>
      </c>
      <c r="W25" s="263">
        <f t="shared" si="1"/>
        <v>0.1609006342211384</v>
      </c>
      <c r="DA25" s="70"/>
    </row>
    <row r="26" spans="1:105" ht="12" customHeight="1" x14ac:dyDescent="0.25">
      <c r="A26" s="60" t="s">
        <v>2162</v>
      </c>
      <c r="B26" s="331">
        <v>0</v>
      </c>
      <c r="C26" s="331">
        <v>0</v>
      </c>
      <c r="D26" s="331">
        <v>0</v>
      </c>
      <c r="E26" s="331">
        <v>0</v>
      </c>
      <c r="F26" s="331">
        <v>0</v>
      </c>
      <c r="G26" s="331">
        <v>0</v>
      </c>
      <c r="H26" s="331">
        <v>0</v>
      </c>
      <c r="I26" s="331">
        <v>0</v>
      </c>
      <c r="J26" s="331">
        <v>0</v>
      </c>
      <c r="K26" s="331">
        <v>0</v>
      </c>
      <c r="L26" s="331">
        <v>0</v>
      </c>
      <c r="M26" s="331">
        <v>0</v>
      </c>
      <c r="N26" s="331">
        <v>0</v>
      </c>
      <c r="O26" s="331">
        <v>0</v>
      </c>
      <c r="P26" s="331">
        <v>0</v>
      </c>
      <c r="Q26" s="331">
        <v>0</v>
      </c>
      <c r="R26" s="331">
        <v>0</v>
      </c>
      <c r="S26" s="331">
        <v>0</v>
      </c>
      <c r="T26" s="331">
        <v>0.25378257658868408</v>
      </c>
      <c r="U26" s="331">
        <v>0.17922652213485379</v>
      </c>
      <c r="V26" s="331">
        <v>0.1758339019318898</v>
      </c>
      <c r="W26" s="331">
        <v>0.1609006342211384</v>
      </c>
      <c r="DA26" s="72" t="s">
        <v>2321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5.752264232985517E-2</v>
      </c>
      <c r="U28" s="232">
        <v>5.0552510444292223E-2</v>
      </c>
      <c r="V28" s="232">
        <v>3.7887143863184938E-2</v>
      </c>
      <c r="W28" s="232">
        <v>3.6903920951717253E-2</v>
      </c>
      <c r="DA28" s="71" t="s">
        <v>2323</v>
      </c>
    </row>
    <row r="29" spans="1:105" ht="12" customHeight="1" x14ac:dyDescent="0.25">
      <c r="A29" s="59" t="s">
        <v>160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0.15903121595324579</v>
      </c>
      <c r="U29" s="232">
        <v>9.2873196235941105E-2</v>
      </c>
      <c r="V29" s="232">
        <v>8.6313063956764802E-2</v>
      </c>
      <c r="W29" s="232">
        <v>7.0363597294836461E-2</v>
      </c>
      <c r="DA29" s="71" t="s">
        <v>2324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3.7228718305583122E-2</v>
      </c>
      <c r="U30" s="232">
        <v>3.5800815454620438E-2</v>
      </c>
      <c r="V30" s="232">
        <v>5.1633694111940083E-2</v>
      </c>
      <c r="W30" s="232">
        <v>5.3633115974584727E-2</v>
      </c>
      <c r="DA30" s="71" t="s">
        <v>2325</v>
      </c>
    </row>
    <row r="31" spans="1:105" ht="12" customHeight="1" x14ac:dyDescent="0.25">
      <c r="A31" s="59" t="s">
        <v>162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0</v>
      </c>
      <c r="C34" s="263">
        <v>0</v>
      </c>
      <c r="D34" s="263">
        <v>0</v>
      </c>
      <c r="E34" s="263">
        <v>0</v>
      </c>
      <c r="F34" s="263">
        <v>0</v>
      </c>
      <c r="G34" s="263">
        <v>0</v>
      </c>
      <c r="H34" s="263">
        <v>0</v>
      </c>
      <c r="I34" s="263">
        <v>0</v>
      </c>
      <c r="J34" s="263">
        <v>0</v>
      </c>
      <c r="K34" s="263">
        <v>0</v>
      </c>
      <c r="L34" s="263">
        <v>0</v>
      </c>
      <c r="M34" s="263">
        <v>0</v>
      </c>
      <c r="N34" s="263">
        <v>0</v>
      </c>
      <c r="O34" s="263">
        <v>0</v>
      </c>
      <c r="P34" s="263">
        <v>0</v>
      </c>
      <c r="Q34" s="263">
        <v>0</v>
      </c>
      <c r="R34" s="263">
        <v>0</v>
      </c>
      <c r="S34" s="263">
        <v>0</v>
      </c>
      <c r="T34" s="263">
        <v>11.08902106208865</v>
      </c>
      <c r="U34" s="263">
        <v>9.4669002475114326</v>
      </c>
      <c r="V34" s="263">
        <v>9.5249978092057468</v>
      </c>
      <c r="W34" s="263">
        <v>9.5608218453208593</v>
      </c>
      <c r="DA34" s="70" t="s">
        <v>2329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2.513449902341319</v>
      </c>
      <c r="U37" s="231">
        <v>2.6702274191165971</v>
      </c>
      <c r="V37" s="231">
        <v>2.0523628170049162</v>
      </c>
      <c r="W37" s="231">
        <v>2.192855331621923</v>
      </c>
      <c r="DA37" s="73" t="s">
        <v>2332</v>
      </c>
    </row>
    <row r="38" spans="1:105" ht="12" customHeight="1" x14ac:dyDescent="0.25">
      <c r="A38" s="64" t="s">
        <v>160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6.9488635781852333</v>
      </c>
      <c r="U38" s="231">
        <v>4.9056427249738421</v>
      </c>
      <c r="V38" s="231">
        <v>4.6756156580798454</v>
      </c>
      <c r="W38" s="231">
        <v>4.1810513761383996</v>
      </c>
      <c r="DA38" s="73" t="s">
        <v>2333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1.6267075815620999</v>
      </c>
      <c r="U39" s="231">
        <v>1.8910301034209931</v>
      </c>
      <c r="V39" s="231">
        <v>2.7970193341209861</v>
      </c>
      <c r="W39" s="231">
        <v>3.1869151375605349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0</v>
      </c>
      <c r="C45" s="263">
        <f t="shared" si="2"/>
        <v>0</v>
      </c>
      <c r="D45" s="263">
        <f t="shared" si="2"/>
        <v>0</v>
      </c>
      <c r="E45" s="263">
        <f t="shared" si="2"/>
        <v>0</v>
      </c>
      <c r="F45" s="263">
        <f t="shared" si="2"/>
        <v>0</v>
      </c>
      <c r="G45" s="263">
        <f t="shared" si="2"/>
        <v>0</v>
      </c>
      <c r="H45" s="263">
        <f t="shared" si="2"/>
        <v>0</v>
      </c>
      <c r="I45" s="263">
        <f t="shared" si="2"/>
        <v>0</v>
      </c>
      <c r="J45" s="263">
        <f t="shared" si="2"/>
        <v>0</v>
      </c>
      <c r="K45" s="263">
        <f t="shared" si="2"/>
        <v>0</v>
      </c>
      <c r="L45" s="263">
        <f t="shared" si="2"/>
        <v>0</v>
      </c>
      <c r="M45" s="263">
        <f t="shared" si="2"/>
        <v>0</v>
      </c>
      <c r="N45" s="263">
        <f t="shared" si="2"/>
        <v>0</v>
      </c>
      <c r="O45" s="263">
        <f t="shared" si="2"/>
        <v>0</v>
      </c>
      <c r="P45" s="263">
        <f t="shared" si="2"/>
        <v>0</v>
      </c>
      <c r="Q45" s="263">
        <f t="shared" si="2"/>
        <v>0</v>
      </c>
      <c r="R45" s="263">
        <f t="shared" si="2"/>
        <v>0</v>
      </c>
      <c r="S45" s="263">
        <f t="shared" si="2"/>
        <v>0</v>
      </c>
      <c r="T45" s="263">
        <f t="shared" si="2"/>
        <v>1.7504540664765278</v>
      </c>
      <c r="U45" s="263">
        <f t="shared" si="2"/>
        <v>1.4943946758148519</v>
      </c>
      <c r="V45" s="263">
        <f t="shared" si="2"/>
        <v>1.5035656488476172</v>
      </c>
      <c r="W45" s="263">
        <f t="shared" si="2"/>
        <v>1.5092206412355103</v>
      </c>
      <c r="DA45" s="70"/>
    </row>
    <row r="46" spans="1:105" ht="12" customHeight="1" x14ac:dyDescent="0.25">
      <c r="A46" s="165" t="s">
        <v>2186</v>
      </c>
      <c r="B46" s="348">
        <v>0</v>
      </c>
      <c r="C46" s="348">
        <v>0</v>
      </c>
      <c r="D46" s="348">
        <v>0</v>
      </c>
      <c r="E46" s="348">
        <v>0</v>
      </c>
      <c r="F46" s="348">
        <v>0</v>
      </c>
      <c r="G46" s="348">
        <v>0</v>
      </c>
      <c r="H46" s="348">
        <v>0</v>
      </c>
      <c r="I46" s="348">
        <v>0</v>
      </c>
      <c r="J46" s="348">
        <v>0</v>
      </c>
      <c r="K46" s="348">
        <v>0</v>
      </c>
      <c r="L46" s="348">
        <v>0</v>
      </c>
      <c r="M46" s="348">
        <v>0</v>
      </c>
      <c r="N46" s="348">
        <v>0</v>
      </c>
      <c r="O46" s="348">
        <v>0</v>
      </c>
      <c r="P46" s="348">
        <v>0</v>
      </c>
      <c r="Q46" s="348">
        <v>0</v>
      </c>
      <c r="R46" s="348">
        <v>0</v>
      </c>
      <c r="S46" s="348">
        <v>0</v>
      </c>
      <c r="T46" s="348">
        <v>0.94904136134269579</v>
      </c>
      <c r="U46" s="348">
        <v>0.81021398086347385</v>
      </c>
      <c r="V46" s="348">
        <v>0.81518619515834656</v>
      </c>
      <c r="W46" s="348">
        <v>0.81825215488672232</v>
      </c>
      <c r="DA46" s="167" t="s">
        <v>2340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0.2151107752098885</v>
      </c>
      <c r="U48" s="232">
        <v>0.22852840216859441</v>
      </c>
      <c r="V48" s="232">
        <v>0.17564915702780759</v>
      </c>
      <c r="W48" s="232">
        <v>0.1876730504431087</v>
      </c>
      <c r="DA48" s="71" t="s">
        <v>2342</v>
      </c>
    </row>
    <row r="49" spans="1:105" ht="12" customHeight="1" x14ac:dyDescent="0.25">
      <c r="A49" s="59" t="s">
        <v>160</v>
      </c>
      <c r="B49" s="232">
        <v>0</v>
      </c>
      <c r="C49" s="232">
        <v>0</v>
      </c>
      <c r="D49" s="232">
        <v>0</v>
      </c>
      <c r="E49" s="232">
        <v>0</v>
      </c>
      <c r="F49" s="232">
        <v>0</v>
      </c>
      <c r="G49" s="232">
        <v>0</v>
      </c>
      <c r="H49" s="232">
        <v>0</v>
      </c>
      <c r="I49" s="232">
        <v>0</v>
      </c>
      <c r="J49" s="232">
        <v>0</v>
      </c>
      <c r="K49" s="232">
        <v>0</v>
      </c>
      <c r="L49" s="232">
        <v>0</v>
      </c>
      <c r="M49" s="232">
        <v>0</v>
      </c>
      <c r="N49" s="232">
        <v>0</v>
      </c>
      <c r="O49" s="232">
        <v>0</v>
      </c>
      <c r="P49" s="232">
        <v>0</v>
      </c>
      <c r="Q49" s="232">
        <v>0</v>
      </c>
      <c r="R49" s="232">
        <v>0</v>
      </c>
      <c r="S49" s="232">
        <v>0</v>
      </c>
      <c r="T49" s="232">
        <v>0.59471065237416432</v>
      </c>
      <c r="U49" s="232">
        <v>0.41984390000727068</v>
      </c>
      <c r="V49" s="232">
        <v>0.40015729291288138</v>
      </c>
      <c r="W49" s="232">
        <v>0.35783056661511592</v>
      </c>
      <c r="DA49" s="71" t="s">
        <v>2343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0.139219933758643</v>
      </c>
      <c r="U50" s="232">
        <v>0.16184167868760879</v>
      </c>
      <c r="V50" s="232">
        <v>0.23937974521765759</v>
      </c>
      <c r="W50" s="232">
        <v>0.27274853782849767</v>
      </c>
      <c r="DA50" s="71" t="s">
        <v>2344</v>
      </c>
    </row>
    <row r="51" spans="1:105" ht="12" customHeight="1" x14ac:dyDescent="0.25">
      <c r="A51" s="59" t="s">
        <v>162</v>
      </c>
      <c r="B51" s="232">
        <v>0</v>
      </c>
      <c r="C51" s="232">
        <v>0</v>
      </c>
      <c r="D51" s="232">
        <v>0</v>
      </c>
      <c r="E51" s="232">
        <v>0</v>
      </c>
      <c r="F51" s="232">
        <v>0</v>
      </c>
      <c r="G51" s="232">
        <v>0</v>
      </c>
      <c r="H51" s="232">
        <v>0</v>
      </c>
      <c r="I51" s="232">
        <v>0</v>
      </c>
      <c r="J51" s="232">
        <v>0</v>
      </c>
      <c r="K51" s="232">
        <v>0</v>
      </c>
      <c r="L51" s="232">
        <v>0</v>
      </c>
      <c r="M51" s="232">
        <v>0</v>
      </c>
      <c r="N51" s="232">
        <v>0</v>
      </c>
      <c r="O51" s="232">
        <v>0</v>
      </c>
      <c r="P51" s="232">
        <v>0</v>
      </c>
      <c r="Q51" s="232">
        <v>0</v>
      </c>
      <c r="R51" s="232">
        <v>0</v>
      </c>
      <c r="S51" s="232">
        <v>0</v>
      </c>
      <c r="T51" s="232">
        <v>0</v>
      </c>
      <c r="U51" s="232">
        <v>0</v>
      </c>
      <c r="V51" s="232">
        <v>0</v>
      </c>
      <c r="W51" s="232">
        <v>0</v>
      </c>
      <c r="DA51" s="71" t="s">
        <v>2345</v>
      </c>
    </row>
    <row r="52" spans="1:105" ht="12" customHeight="1" x14ac:dyDescent="0.25">
      <c r="A52" s="165" t="s">
        <v>2193</v>
      </c>
      <c r="B52" s="348">
        <v>0</v>
      </c>
      <c r="C52" s="348">
        <v>0</v>
      </c>
      <c r="D52" s="348">
        <v>0</v>
      </c>
      <c r="E52" s="348">
        <v>0</v>
      </c>
      <c r="F52" s="348">
        <v>0</v>
      </c>
      <c r="G52" s="348">
        <v>0</v>
      </c>
      <c r="H52" s="348">
        <v>0</v>
      </c>
      <c r="I52" s="348">
        <v>0</v>
      </c>
      <c r="J52" s="348">
        <v>0</v>
      </c>
      <c r="K52" s="348">
        <v>0</v>
      </c>
      <c r="L52" s="348">
        <v>0</v>
      </c>
      <c r="M52" s="348">
        <v>0</v>
      </c>
      <c r="N52" s="348">
        <v>0</v>
      </c>
      <c r="O52" s="348">
        <v>0</v>
      </c>
      <c r="P52" s="348">
        <v>0</v>
      </c>
      <c r="Q52" s="348">
        <v>0</v>
      </c>
      <c r="R52" s="348">
        <v>0</v>
      </c>
      <c r="S52" s="348">
        <v>0</v>
      </c>
      <c r="T52" s="348">
        <v>0.801412705133832</v>
      </c>
      <c r="U52" s="348">
        <v>0.68418069495137801</v>
      </c>
      <c r="V52" s="348">
        <v>0.68837945368927067</v>
      </c>
      <c r="W52" s="348">
        <v>0.69096848634878794</v>
      </c>
      <c r="DA52" s="167" t="s">
        <v>2346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0.181649099066128</v>
      </c>
      <c r="U55" s="231">
        <v>0.19297953960903519</v>
      </c>
      <c r="V55" s="231">
        <v>0.14832595482348199</v>
      </c>
      <c r="W55" s="231">
        <v>0.15847946481862521</v>
      </c>
      <c r="DA55" s="73" t="s">
        <v>2349</v>
      </c>
    </row>
    <row r="56" spans="1:105" ht="12" customHeight="1" x14ac:dyDescent="0.25">
      <c r="A56" s="64" t="s">
        <v>160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0.50220010644929425</v>
      </c>
      <c r="U56" s="231">
        <v>0.35453484889502862</v>
      </c>
      <c r="V56" s="231">
        <v>0.3379106029042111</v>
      </c>
      <c r="W56" s="231">
        <v>0.30216803403054238</v>
      </c>
      <c r="DA56" s="73" t="s">
        <v>2350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0.1175634996184097</v>
      </c>
      <c r="U57" s="231">
        <v>0.13666630644731409</v>
      </c>
      <c r="V57" s="231">
        <v>0.20214289596157761</v>
      </c>
      <c r="W57" s="231">
        <v>0.23032098749962029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0</v>
      </c>
      <c r="C66" s="263">
        <f t="shared" si="3"/>
        <v>0</v>
      </c>
      <c r="D66" s="263">
        <f t="shared" si="3"/>
        <v>0</v>
      </c>
      <c r="E66" s="263">
        <f t="shared" si="3"/>
        <v>0</v>
      </c>
      <c r="F66" s="263">
        <f t="shared" si="3"/>
        <v>0</v>
      </c>
      <c r="G66" s="263">
        <f t="shared" si="3"/>
        <v>0</v>
      </c>
      <c r="H66" s="263">
        <f t="shared" si="3"/>
        <v>0</v>
      </c>
      <c r="I66" s="263">
        <f t="shared" si="3"/>
        <v>0</v>
      </c>
      <c r="J66" s="263">
        <f t="shared" si="3"/>
        <v>0</v>
      </c>
      <c r="K66" s="263">
        <f t="shared" si="3"/>
        <v>0</v>
      </c>
      <c r="L66" s="263">
        <f t="shared" si="3"/>
        <v>0</v>
      </c>
      <c r="M66" s="263">
        <f t="shared" si="3"/>
        <v>0</v>
      </c>
      <c r="N66" s="263">
        <f t="shared" si="3"/>
        <v>0</v>
      </c>
      <c r="O66" s="263">
        <f t="shared" si="3"/>
        <v>0</v>
      </c>
      <c r="P66" s="263">
        <f t="shared" si="3"/>
        <v>0</v>
      </c>
      <c r="Q66" s="263">
        <f t="shared" si="3"/>
        <v>0</v>
      </c>
      <c r="R66" s="263">
        <f t="shared" si="3"/>
        <v>0</v>
      </c>
      <c r="S66" s="263">
        <f t="shared" si="3"/>
        <v>0</v>
      </c>
      <c r="T66" s="263">
        <f t="shared" si="3"/>
        <v>0.1509586258977855</v>
      </c>
      <c r="U66" s="263">
        <f t="shared" si="3"/>
        <v>0.12887614198530109</v>
      </c>
      <c r="V66" s="263">
        <f t="shared" si="3"/>
        <v>0.12966704390822831</v>
      </c>
      <c r="W66" s="263">
        <f t="shared" si="3"/>
        <v>0.13015472873051959</v>
      </c>
      <c r="DA66" s="70"/>
    </row>
    <row r="67" spans="1:105" ht="12" customHeight="1" x14ac:dyDescent="0.25">
      <c r="A67" s="165" t="s">
        <v>2212</v>
      </c>
      <c r="B67" s="348">
        <v>0</v>
      </c>
      <c r="C67" s="348">
        <v>0</v>
      </c>
      <c r="D67" s="348">
        <v>0</v>
      </c>
      <c r="E67" s="348">
        <v>0</v>
      </c>
      <c r="F67" s="348">
        <v>0</v>
      </c>
      <c r="G67" s="348">
        <v>0</v>
      </c>
      <c r="H67" s="348">
        <v>0</v>
      </c>
      <c r="I67" s="348">
        <v>0</v>
      </c>
      <c r="J67" s="348">
        <v>0</v>
      </c>
      <c r="K67" s="348">
        <v>0</v>
      </c>
      <c r="L67" s="348">
        <v>0</v>
      </c>
      <c r="M67" s="348">
        <v>0</v>
      </c>
      <c r="N67" s="348">
        <v>0</v>
      </c>
      <c r="O67" s="348">
        <v>0</v>
      </c>
      <c r="P67" s="348">
        <v>0</v>
      </c>
      <c r="Q67" s="348">
        <v>0</v>
      </c>
      <c r="R67" s="348">
        <v>0</v>
      </c>
      <c r="S67" s="348">
        <v>0</v>
      </c>
      <c r="T67" s="348">
        <v>0</v>
      </c>
      <c r="U67" s="348">
        <v>0</v>
      </c>
      <c r="V67" s="348">
        <v>0</v>
      </c>
      <c r="W67" s="348">
        <v>0</v>
      </c>
      <c r="DA67" s="167" t="s">
        <v>2360</v>
      </c>
    </row>
    <row r="68" spans="1:105" ht="12" customHeight="1" x14ac:dyDescent="0.25">
      <c r="A68" s="165" t="s">
        <v>2214</v>
      </c>
      <c r="B68" s="348">
        <v>0</v>
      </c>
      <c r="C68" s="348">
        <v>0</v>
      </c>
      <c r="D68" s="348">
        <v>0</v>
      </c>
      <c r="E68" s="348">
        <v>0</v>
      </c>
      <c r="F68" s="348">
        <v>0</v>
      </c>
      <c r="G68" s="348">
        <v>0</v>
      </c>
      <c r="H68" s="348">
        <v>0</v>
      </c>
      <c r="I68" s="348">
        <v>0</v>
      </c>
      <c r="J68" s="348">
        <v>0</v>
      </c>
      <c r="K68" s="348">
        <v>0</v>
      </c>
      <c r="L68" s="348">
        <v>0</v>
      </c>
      <c r="M68" s="348">
        <v>0</v>
      </c>
      <c r="N68" s="348">
        <v>0</v>
      </c>
      <c r="O68" s="348">
        <v>0</v>
      </c>
      <c r="P68" s="348">
        <v>0</v>
      </c>
      <c r="Q68" s="348">
        <v>0</v>
      </c>
      <c r="R68" s="348">
        <v>0</v>
      </c>
      <c r="S68" s="348">
        <v>0</v>
      </c>
      <c r="T68" s="348">
        <v>0.1509586258977855</v>
      </c>
      <c r="U68" s="348">
        <v>0.12887614198530109</v>
      </c>
      <c r="V68" s="348">
        <v>0.12966704390822831</v>
      </c>
      <c r="W68" s="348">
        <v>0.13015472873051959</v>
      </c>
      <c r="DA68" s="167" t="s">
        <v>2361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3.4216450793619679E-2</v>
      </c>
      <c r="U71" s="231">
        <v>3.6350716602255938E-2</v>
      </c>
      <c r="V71" s="231">
        <v>2.793951503600214E-2</v>
      </c>
      <c r="W71" s="231">
        <v>2.98520875558629E-2</v>
      </c>
      <c r="DA71" s="73" t="s">
        <v>2364</v>
      </c>
    </row>
    <row r="72" spans="1:105" ht="12" customHeight="1" x14ac:dyDescent="0.25">
      <c r="A72" s="64" t="s">
        <v>160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9.4597249968288097E-2</v>
      </c>
      <c r="U72" s="231">
        <v>6.6782187603495705E-2</v>
      </c>
      <c r="V72" s="231">
        <v>6.3650750685557755E-2</v>
      </c>
      <c r="W72" s="231">
        <v>5.6918078432345913E-2</v>
      </c>
      <c r="DA72" s="73" t="s">
        <v>2365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2.2144925135877722E-2</v>
      </c>
      <c r="U73" s="231">
        <v>2.5743237779549469E-2</v>
      </c>
      <c r="V73" s="231">
        <v>3.8076778186668339E-2</v>
      </c>
      <c r="W73" s="231">
        <v>4.3384562742310742E-2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</v>
      </c>
      <c r="C84" s="234">
        <f t="shared" si="4"/>
        <v>0</v>
      </c>
      <c r="D84" s="234">
        <f t="shared" si="4"/>
        <v>0</v>
      </c>
      <c r="E84" s="234">
        <f t="shared" si="4"/>
        <v>0</v>
      </c>
      <c r="F84" s="234">
        <f t="shared" si="4"/>
        <v>0</v>
      </c>
      <c r="G84" s="234">
        <f t="shared" si="4"/>
        <v>0</v>
      </c>
      <c r="H84" s="234">
        <f t="shared" si="4"/>
        <v>0</v>
      </c>
      <c r="I84" s="234">
        <f t="shared" si="4"/>
        <v>0</v>
      </c>
      <c r="J84" s="234">
        <f t="shared" si="4"/>
        <v>0</v>
      </c>
      <c r="K84" s="234">
        <f t="shared" si="4"/>
        <v>0</v>
      </c>
      <c r="L84" s="234">
        <f t="shared" si="4"/>
        <v>0</v>
      </c>
      <c r="M84" s="234">
        <f t="shared" si="4"/>
        <v>0</v>
      </c>
      <c r="N84" s="234">
        <f t="shared" si="4"/>
        <v>0</v>
      </c>
      <c r="O84" s="234">
        <f t="shared" si="4"/>
        <v>0</v>
      </c>
      <c r="P84" s="234">
        <f t="shared" si="4"/>
        <v>0</v>
      </c>
      <c r="Q84" s="234">
        <f t="shared" si="4"/>
        <v>0</v>
      </c>
      <c r="R84" s="234">
        <f t="shared" si="4"/>
        <v>0</v>
      </c>
      <c r="S84" s="234">
        <f t="shared" si="4"/>
        <v>0</v>
      </c>
      <c r="T84" s="234">
        <f t="shared" si="4"/>
        <v>1.0000000000000002</v>
      </c>
      <c r="U84" s="234">
        <f t="shared" si="4"/>
        <v>1.0000000000000002</v>
      </c>
      <c r="V84" s="234">
        <f t="shared" si="4"/>
        <v>1</v>
      </c>
      <c r="W84" s="234">
        <f t="shared" si="4"/>
        <v>1.0000000000000004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0</v>
      </c>
      <c r="C89" s="302">
        <f t="shared" si="9"/>
        <v>0</v>
      </c>
      <c r="D89" s="302">
        <f t="shared" si="9"/>
        <v>0</v>
      </c>
      <c r="E89" s="302">
        <f t="shared" si="9"/>
        <v>0</v>
      </c>
      <c r="F89" s="302">
        <f t="shared" si="9"/>
        <v>0</v>
      </c>
      <c r="G89" s="302">
        <f t="shared" si="9"/>
        <v>0</v>
      </c>
      <c r="H89" s="302">
        <f t="shared" si="9"/>
        <v>0</v>
      </c>
      <c r="I89" s="302">
        <f t="shared" si="9"/>
        <v>0</v>
      </c>
      <c r="J89" s="302">
        <f t="shared" si="9"/>
        <v>0</v>
      </c>
      <c r="K89" s="302">
        <f t="shared" si="9"/>
        <v>0</v>
      </c>
      <c r="L89" s="302">
        <f t="shared" si="9"/>
        <v>0</v>
      </c>
      <c r="M89" s="302">
        <f t="shared" si="9"/>
        <v>0</v>
      </c>
      <c r="N89" s="302">
        <f t="shared" si="9"/>
        <v>0</v>
      </c>
      <c r="O89" s="302">
        <f t="shared" si="9"/>
        <v>0</v>
      </c>
      <c r="P89" s="302">
        <f t="shared" si="9"/>
        <v>0</v>
      </c>
      <c r="Q89" s="302">
        <f t="shared" si="9"/>
        <v>0</v>
      </c>
      <c r="R89" s="302">
        <f t="shared" si="9"/>
        <v>0</v>
      </c>
      <c r="S89" s="302">
        <f t="shared" si="9"/>
        <v>0</v>
      </c>
      <c r="T89" s="302">
        <f t="shared" si="9"/>
        <v>5.2438332850828608E-3</v>
      </c>
      <c r="U89" s="302">
        <f t="shared" si="9"/>
        <v>3.6817320125531829E-3</v>
      </c>
      <c r="V89" s="302">
        <f t="shared" si="9"/>
        <v>3.4160440002015575E-3</v>
      </c>
      <c r="W89" s="302">
        <f t="shared" si="9"/>
        <v>2.8030443195975821E-3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0</v>
      </c>
      <c r="C90" s="303">
        <f t="shared" si="10"/>
        <v>0</v>
      </c>
      <c r="D90" s="303">
        <f t="shared" si="10"/>
        <v>0</v>
      </c>
      <c r="E90" s="303">
        <f t="shared" si="10"/>
        <v>0</v>
      </c>
      <c r="F90" s="303">
        <f t="shared" si="10"/>
        <v>0</v>
      </c>
      <c r="G90" s="303">
        <f t="shared" si="10"/>
        <v>0</v>
      </c>
      <c r="H90" s="303">
        <f t="shared" si="10"/>
        <v>0</v>
      </c>
      <c r="I90" s="303">
        <f t="shared" si="10"/>
        <v>0</v>
      </c>
      <c r="J90" s="303">
        <f t="shared" si="10"/>
        <v>0</v>
      </c>
      <c r="K90" s="303">
        <f t="shared" si="10"/>
        <v>0</v>
      </c>
      <c r="L90" s="303">
        <f t="shared" si="10"/>
        <v>0</v>
      </c>
      <c r="M90" s="303">
        <f t="shared" si="10"/>
        <v>0</v>
      </c>
      <c r="N90" s="303">
        <f t="shared" si="10"/>
        <v>0</v>
      </c>
      <c r="O90" s="303">
        <f t="shared" si="10"/>
        <v>0</v>
      </c>
      <c r="P90" s="303">
        <f t="shared" si="10"/>
        <v>0</v>
      </c>
      <c r="Q90" s="303">
        <f t="shared" si="10"/>
        <v>0</v>
      </c>
      <c r="R90" s="303">
        <f t="shared" si="10"/>
        <v>0</v>
      </c>
      <c r="S90" s="303">
        <f t="shared" si="10"/>
        <v>0</v>
      </c>
      <c r="T90" s="303">
        <f t="shared" si="10"/>
        <v>2.2359407209192394E-2</v>
      </c>
      <c r="U90" s="303">
        <f t="shared" si="10"/>
        <v>1.8658240272868349E-2</v>
      </c>
      <c r="V90" s="303">
        <f t="shared" si="10"/>
        <v>1.821383362788772E-2</v>
      </c>
      <c r="W90" s="303">
        <f t="shared" si="10"/>
        <v>1.6664061862315574E-2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0</v>
      </c>
      <c r="C91" s="304">
        <f t="shared" si="11"/>
        <v>0</v>
      </c>
      <c r="D91" s="304">
        <f t="shared" si="11"/>
        <v>0</v>
      </c>
      <c r="E91" s="304">
        <f t="shared" si="11"/>
        <v>0</v>
      </c>
      <c r="F91" s="304">
        <f t="shared" si="11"/>
        <v>0</v>
      </c>
      <c r="G91" s="304">
        <f t="shared" si="11"/>
        <v>0</v>
      </c>
      <c r="H91" s="304">
        <f t="shared" si="11"/>
        <v>0</v>
      </c>
      <c r="I91" s="304">
        <f t="shared" si="11"/>
        <v>0</v>
      </c>
      <c r="J91" s="304">
        <f t="shared" si="11"/>
        <v>0</v>
      </c>
      <c r="K91" s="304">
        <f t="shared" si="11"/>
        <v>0</v>
      </c>
      <c r="L91" s="304">
        <f t="shared" si="11"/>
        <v>0</v>
      </c>
      <c r="M91" s="304">
        <f t="shared" si="11"/>
        <v>0</v>
      </c>
      <c r="N91" s="304">
        <f t="shared" si="11"/>
        <v>0</v>
      </c>
      <c r="O91" s="304">
        <f t="shared" si="11"/>
        <v>0</v>
      </c>
      <c r="P91" s="304">
        <f t="shared" si="11"/>
        <v>0</v>
      </c>
      <c r="Q91" s="304">
        <f t="shared" si="11"/>
        <v>0</v>
      </c>
      <c r="R91" s="304">
        <f t="shared" si="11"/>
        <v>0</v>
      </c>
      <c r="S91" s="304">
        <f t="shared" si="11"/>
        <v>0</v>
      </c>
      <c r="T91" s="304">
        <f t="shared" si="11"/>
        <v>2.2359407209192394E-2</v>
      </c>
      <c r="U91" s="304">
        <f t="shared" si="11"/>
        <v>1.8658240272868349E-2</v>
      </c>
      <c r="V91" s="304">
        <f t="shared" si="11"/>
        <v>1.821383362788772E-2</v>
      </c>
      <c r="W91" s="304">
        <f t="shared" si="11"/>
        <v>1.6664061862315574E-2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0</v>
      </c>
      <c r="C94" s="303">
        <f t="shared" si="14"/>
        <v>0</v>
      </c>
      <c r="D94" s="303">
        <f t="shared" si="14"/>
        <v>0</v>
      </c>
      <c r="E94" s="303">
        <f t="shared" si="14"/>
        <v>0</v>
      </c>
      <c r="F94" s="303">
        <f t="shared" si="14"/>
        <v>0</v>
      </c>
      <c r="G94" s="303">
        <f t="shared" si="14"/>
        <v>0</v>
      </c>
      <c r="H94" s="303">
        <f t="shared" si="14"/>
        <v>0</v>
      </c>
      <c r="I94" s="303">
        <f t="shared" si="14"/>
        <v>0</v>
      </c>
      <c r="J94" s="303">
        <f t="shared" si="14"/>
        <v>0</v>
      </c>
      <c r="K94" s="303">
        <f t="shared" si="14"/>
        <v>0</v>
      </c>
      <c r="L94" s="303">
        <f t="shared" si="14"/>
        <v>0</v>
      </c>
      <c r="M94" s="303">
        <f t="shared" si="14"/>
        <v>0</v>
      </c>
      <c r="N94" s="303">
        <f t="shared" si="14"/>
        <v>0</v>
      </c>
      <c r="O94" s="303">
        <f t="shared" si="14"/>
        <v>0</v>
      </c>
      <c r="P94" s="303">
        <f t="shared" si="14"/>
        <v>0</v>
      </c>
      <c r="Q94" s="303">
        <f t="shared" si="14"/>
        <v>0</v>
      </c>
      <c r="R94" s="303">
        <f t="shared" si="14"/>
        <v>0</v>
      </c>
      <c r="S94" s="303">
        <f t="shared" si="14"/>
        <v>0</v>
      </c>
      <c r="T94" s="303">
        <f t="shared" si="14"/>
        <v>1.8632839340993659E-2</v>
      </c>
      <c r="U94" s="303">
        <f t="shared" si="14"/>
        <v>1.554853356072362E-2</v>
      </c>
      <c r="V94" s="303">
        <f t="shared" si="14"/>
        <v>1.5178194689906431E-2</v>
      </c>
      <c r="W94" s="303">
        <f t="shared" si="14"/>
        <v>1.3886718218596302E-2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0</v>
      </c>
      <c r="C95" s="304">
        <f t="shared" si="15"/>
        <v>0</v>
      </c>
      <c r="D95" s="304">
        <f t="shared" si="15"/>
        <v>0</v>
      </c>
      <c r="E95" s="304">
        <f t="shared" si="15"/>
        <v>0</v>
      </c>
      <c r="F95" s="304">
        <f t="shared" si="15"/>
        <v>0</v>
      </c>
      <c r="G95" s="304">
        <f t="shared" si="15"/>
        <v>0</v>
      </c>
      <c r="H95" s="304">
        <f t="shared" si="15"/>
        <v>0</v>
      </c>
      <c r="I95" s="304">
        <f t="shared" si="15"/>
        <v>0</v>
      </c>
      <c r="J95" s="304">
        <f t="shared" si="15"/>
        <v>0</v>
      </c>
      <c r="K95" s="304">
        <f t="shared" si="15"/>
        <v>0</v>
      </c>
      <c r="L95" s="304">
        <f t="shared" si="15"/>
        <v>0</v>
      </c>
      <c r="M95" s="304">
        <f t="shared" si="15"/>
        <v>0</v>
      </c>
      <c r="N95" s="304">
        <f t="shared" si="15"/>
        <v>0</v>
      </c>
      <c r="O95" s="304">
        <f t="shared" si="15"/>
        <v>0</v>
      </c>
      <c r="P95" s="304">
        <f t="shared" si="15"/>
        <v>0</v>
      </c>
      <c r="Q95" s="304">
        <f t="shared" si="15"/>
        <v>0</v>
      </c>
      <c r="R95" s="304">
        <f t="shared" si="15"/>
        <v>0</v>
      </c>
      <c r="S95" s="304">
        <f t="shared" si="15"/>
        <v>0</v>
      </c>
      <c r="T95" s="304">
        <f t="shared" si="15"/>
        <v>1.8632839340993659E-2</v>
      </c>
      <c r="U95" s="304">
        <f t="shared" si="15"/>
        <v>1.554853356072362E-2</v>
      </c>
      <c r="V95" s="304">
        <f t="shared" si="15"/>
        <v>1.5178194689906431E-2</v>
      </c>
      <c r="W95" s="304">
        <f t="shared" si="15"/>
        <v>1.3886718218596302E-2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</v>
      </c>
      <c r="C98" s="303">
        <f t="shared" si="18"/>
        <v>0</v>
      </c>
      <c r="D98" s="303">
        <f t="shared" si="18"/>
        <v>0</v>
      </c>
      <c r="E98" s="303">
        <f t="shared" si="18"/>
        <v>0</v>
      </c>
      <c r="F98" s="303">
        <f t="shared" si="18"/>
        <v>0</v>
      </c>
      <c r="G98" s="303">
        <f t="shared" si="18"/>
        <v>0</v>
      </c>
      <c r="H98" s="303">
        <f t="shared" si="18"/>
        <v>0</v>
      </c>
      <c r="I98" s="303">
        <f t="shared" si="18"/>
        <v>0</v>
      </c>
      <c r="J98" s="303">
        <f t="shared" si="18"/>
        <v>0</v>
      </c>
      <c r="K98" s="303">
        <f t="shared" si="18"/>
        <v>0</v>
      </c>
      <c r="L98" s="303">
        <f t="shared" si="18"/>
        <v>0</v>
      </c>
      <c r="M98" s="303">
        <f t="shared" si="18"/>
        <v>0</v>
      </c>
      <c r="N98" s="303">
        <f t="shared" si="18"/>
        <v>0</v>
      </c>
      <c r="O98" s="303">
        <f t="shared" si="18"/>
        <v>0</v>
      </c>
      <c r="P98" s="303">
        <f t="shared" si="18"/>
        <v>0</v>
      </c>
      <c r="Q98" s="303">
        <f t="shared" si="18"/>
        <v>0</v>
      </c>
      <c r="R98" s="303">
        <f t="shared" si="18"/>
        <v>0</v>
      </c>
      <c r="S98" s="303">
        <f t="shared" si="18"/>
        <v>0</v>
      </c>
      <c r="T98" s="303">
        <f t="shared" si="18"/>
        <v>0.81416128197669846</v>
      </c>
      <c r="U98" s="303">
        <f t="shared" si="18"/>
        <v>0.82128701969511286</v>
      </c>
      <c r="V98" s="303">
        <f t="shared" si="18"/>
        <v>0.82220930992623886</v>
      </c>
      <c r="W98" s="303">
        <f t="shared" si="18"/>
        <v>0.82515795880391984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</v>
      </c>
      <c r="C99" s="303">
        <f t="shared" si="19"/>
        <v>0</v>
      </c>
      <c r="D99" s="303">
        <f t="shared" si="19"/>
        <v>0</v>
      </c>
      <c r="E99" s="303">
        <f t="shared" si="19"/>
        <v>0</v>
      </c>
      <c r="F99" s="303">
        <f t="shared" si="19"/>
        <v>0</v>
      </c>
      <c r="G99" s="303">
        <f t="shared" si="19"/>
        <v>0</v>
      </c>
      <c r="H99" s="303">
        <f t="shared" si="19"/>
        <v>0</v>
      </c>
      <c r="I99" s="303">
        <f t="shared" si="19"/>
        <v>0</v>
      </c>
      <c r="J99" s="303">
        <f t="shared" si="19"/>
        <v>0</v>
      </c>
      <c r="K99" s="303">
        <f t="shared" si="19"/>
        <v>0</v>
      </c>
      <c r="L99" s="303">
        <f t="shared" si="19"/>
        <v>0</v>
      </c>
      <c r="M99" s="303">
        <f t="shared" si="19"/>
        <v>0</v>
      </c>
      <c r="N99" s="303">
        <f t="shared" si="19"/>
        <v>0</v>
      </c>
      <c r="O99" s="303">
        <f t="shared" si="19"/>
        <v>0</v>
      </c>
      <c r="P99" s="303">
        <f t="shared" si="19"/>
        <v>0</v>
      </c>
      <c r="Q99" s="303">
        <f t="shared" si="19"/>
        <v>0</v>
      </c>
      <c r="R99" s="303">
        <f t="shared" si="19"/>
        <v>0</v>
      </c>
      <c r="S99" s="303">
        <f t="shared" si="19"/>
        <v>0</v>
      </c>
      <c r="T99" s="303">
        <f t="shared" si="19"/>
        <v>0.12851918296703307</v>
      </c>
      <c r="U99" s="303">
        <f t="shared" si="19"/>
        <v>0.1296440141397763</v>
      </c>
      <c r="V99" s="303">
        <f t="shared" si="19"/>
        <v>0.1297896019853135</v>
      </c>
      <c r="W99" s="303">
        <f t="shared" si="19"/>
        <v>0.13025506006223914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0</v>
      </c>
      <c r="C100" s="304">
        <f t="shared" si="20"/>
        <v>0</v>
      </c>
      <c r="D100" s="304">
        <f t="shared" si="20"/>
        <v>0</v>
      </c>
      <c r="E100" s="304">
        <f t="shared" si="20"/>
        <v>0</v>
      </c>
      <c r="F100" s="304">
        <f t="shared" si="20"/>
        <v>0</v>
      </c>
      <c r="G100" s="304">
        <f t="shared" si="20"/>
        <v>0</v>
      </c>
      <c r="H100" s="304">
        <f t="shared" si="20"/>
        <v>0</v>
      </c>
      <c r="I100" s="304">
        <f t="shared" si="20"/>
        <v>0</v>
      </c>
      <c r="J100" s="304">
        <f t="shared" si="20"/>
        <v>0</v>
      </c>
      <c r="K100" s="304">
        <f t="shared" si="20"/>
        <v>0</v>
      </c>
      <c r="L100" s="304">
        <f t="shared" si="20"/>
        <v>0</v>
      </c>
      <c r="M100" s="304">
        <f t="shared" si="20"/>
        <v>0</v>
      </c>
      <c r="N100" s="304">
        <f t="shared" si="20"/>
        <v>0</v>
      </c>
      <c r="O100" s="304">
        <f t="shared" si="20"/>
        <v>0</v>
      </c>
      <c r="P100" s="304">
        <f t="shared" si="20"/>
        <v>0</v>
      </c>
      <c r="Q100" s="304">
        <f t="shared" si="20"/>
        <v>0</v>
      </c>
      <c r="R100" s="304">
        <f t="shared" si="20"/>
        <v>0</v>
      </c>
      <c r="S100" s="304">
        <f t="shared" si="20"/>
        <v>0</v>
      </c>
      <c r="T100" s="304">
        <f t="shared" si="20"/>
        <v>6.9679075102608304E-2</v>
      </c>
      <c r="U100" s="304">
        <f t="shared" si="20"/>
        <v>7.0288923328794384E-2</v>
      </c>
      <c r="V100" s="304">
        <f t="shared" si="20"/>
        <v>7.0367856498061515E-2</v>
      </c>
      <c r="W100" s="304">
        <f t="shared" si="20"/>
        <v>7.0620213286756148E-2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0</v>
      </c>
      <c r="C101" s="304">
        <f t="shared" si="21"/>
        <v>0</v>
      </c>
      <c r="D101" s="304">
        <f t="shared" si="21"/>
        <v>0</v>
      </c>
      <c r="E101" s="304">
        <f t="shared" si="21"/>
        <v>0</v>
      </c>
      <c r="F101" s="304">
        <f t="shared" si="21"/>
        <v>0</v>
      </c>
      <c r="G101" s="304">
        <f t="shared" si="21"/>
        <v>0</v>
      </c>
      <c r="H101" s="304">
        <f t="shared" si="21"/>
        <v>0</v>
      </c>
      <c r="I101" s="304">
        <f t="shared" si="21"/>
        <v>0</v>
      </c>
      <c r="J101" s="304">
        <f t="shared" si="21"/>
        <v>0</v>
      </c>
      <c r="K101" s="304">
        <f t="shared" si="21"/>
        <v>0</v>
      </c>
      <c r="L101" s="304">
        <f t="shared" si="21"/>
        <v>0</v>
      </c>
      <c r="M101" s="304">
        <f t="shared" si="21"/>
        <v>0</v>
      </c>
      <c r="N101" s="304">
        <f t="shared" si="21"/>
        <v>0</v>
      </c>
      <c r="O101" s="304">
        <f t="shared" si="21"/>
        <v>0</v>
      </c>
      <c r="P101" s="304">
        <f t="shared" si="21"/>
        <v>0</v>
      </c>
      <c r="Q101" s="304">
        <f t="shared" si="21"/>
        <v>0</v>
      </c>
      <c r="R101" s="304">
        <f t="shared" si="21"/>
        <v>0</v>
      </c>
      <c r="S101" s="304">
        <f t="shared" si="21"/>
        <v>0</v>
      </c>
      <c r="T101" s="304">
        <f t="shared" si="21"/>
        <v>5.8840107864424784E-2</v>
      </c>
      <c r="U101" s="304">
        <f t="shared" si="21"/>
        <v>5.9355090810981934E-2</v>
      </c>
      <c r="V101" s="304">
        <f t="shared" si="21"/>
        <v>5.9421745487251973E-2</v>
      </c>
      <c r="W101" s="304">
        <f t="shared" si="21"/>
        <v>5.9634846775482989E-2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</v>
      </c>
      <c r="C105" s="303">
        <f t="shared" si="25"/>
        <v>0</v>
      </c>
      <c r="D105" s="303">
        <f t="shared" si="25"/>
        <v>0</v>
      </c>
      <c r="E105" s="303">
        <f t="shared" si="25"/>
        <v>0</v>
      </c>
      <c r="F105" s="303">
        <f t="shared" si="25"/>
        <v>0</v>
      </c>
      <c r="G105" s="303">
        <f t="shared" si="25"/>
        <v>0</v>
      </c>
      <c r="H105" s="303">
        <f t="shared" si="25"/>
        <v>0</v>
      </c>
      <c r="I105" s="303">
        <f t="shared" si="25"/>
        <v>0</v>
      </c>
      <c r="J105" s="303">
        <f t="shared" si="25"/>
        <v>0</v>
      </c>
      <c r="K105" s="303">
        <f t="shared" si="25"/>
        <v>0</v>
      </c>
      <c r="L105" s="303">
        <f t="shared" si="25"/>
        <v>0</v>
      </c>
      <c r="M105" s="303">
        <f t="shared" si="25"/>
        <v>0</v>
      </c>
      <c r="N105" s="303">
        <f t="shared" si="25"/>
        <v>0</v>
      </c>
      <c r="O105" s="303">
        <f t="shared" si="25"/>
        <v>0</v>
      </c>
      <c r="P105" s="303">
        <f t="shared" si="25"/>
        <v>0</v>
      </c>
      <c r="Q105" s="303">
        <f t="shared" si="25"/>
        <v>0</v>
      </c>
      <c r="R105" s="303">
        <f t="shared" si="25"/>
        <v>0</v>
      </c>
      <c r="S105" s="303">
        <f t="shared" si="25"/>
        <v>0</v>
      </c>
      <c r="T105" s="303">
        <f t="shared" si="25"/>
        <v>1.1083455220999681E-2</v>
      </c>
      <c r="U105" s="303">
        <f t="shared" si="25"/>
        <v>1.1180460318966122E-2</v>
      </c>
      <c r="V105" s="303">
        <f t="shared" si="25"/>
        <v>1.1193015770451899E-2</v>
      </c>
      <c r="W105" s="303">
        <f t="shared" si="25"/>
        <v>1.1233156733331974E-2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0</v>
      </c>
      <c r="C106" s="304">
        <f t="shared" si="26"/>
        <v>0</v>
      </c>
      <c r="D106" s="304">
        <f t="shared" si="26"/>
        <v>0</v>
      </c>
      <c r="E106" s="304">
        <f t="shared" si="26"/>
        <v>0</v>
      </c>
      <c r="F106" s="304">
        <f t="shared" si="26"/>
        <v>0</v>
      </c>
      <c r="G106" s="304">
        <f t="shared" si="26"/>
        <v>0</v>
      </c>
      <c r="H106" s="304">
        <f t="shared" si="26"/>
        <v>0</v>
      </c>
      <c r="I106" s="304">
        <f t="shared" si="26"/>
        <v>0</v>
      </c>
      <c r="J106" s="304">
        <f t="shared" si="26"/>
        <v>0</v>
      </c>
      <c r="K106" s="304">
        <f t="shared" si="26"/>
        <v>0</v>
      </c>
      <c r="L106" s="304">
        <f t="shared" si="26"/>
        <v>0</v>
      </c>
      <c r="M106" s="304">
        <f t="shared" si="26"/>
        <v>0</v>
      </c>
      <c r="N106" s="304">
        <f t="shared" si="26"/>
        <v>0</v>
      </c>
      <c r="O106" s="304">
        <f t="shared" si="26"/>
        <v>0</v>
      </c>
      <c r="P106" s="304">
        <f t="shared" si="26"/>
        <v>0</v>
      </c>
      <c r="Q106" s="304">
        <f t="shared" si="26"/>
        <v>0</v>
      </c>
      <c r="R106" s="304">
        <f t="shared" si="26"/>
        <v>0</v>
      </c>
      <c r="S106" s="304">
        <f t="shared" si="26"/>
        <v>0</v>
      </c>
      <c r="T106" s="304">
        <f t="shared" si="26"/>
        <v>0</v>
      </c>
      <c r="U106" s="304">
        <f t="shared" si="26"/>
        <v>0</v>
      </c>
      <c r="V106" s="304">
        <f t="shared" si="26"/>
        <v>0</v>
      </c>
      <c r="W106" s="304">
        <f t="shared" si="26"/>
        <v>0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0</v>
      </c>
      <c r="C107" s="304">
        <f t="shared" si="27"/>
        <v>0</v>
      </c>
      <c r="D107" s="304">
        <f t="shared" si="27"/>
        <v>0</v>
      </c>
      <c r="E107" s="304">
        <f t="shared" si="27"/>
        <v>0</v>
      </c>
      <c r="F107" s="304">
        <f t="shared" si="27"/>
        <v>0</v>
      </c>
      <c r="G107" s="304">
        <f t="shared" si="27"/>
        <v>0</v>
      </c>
      <c r="H107" s="304">
        <f t="shared" si="27"/>
        <v>0</v>
      </c>
      <c r="I107" s="304">
        <f t="shared" si="27"/>
        <v>0</v>
      </c>
      <c r="J107" s="304">
        <f t="shared" si="27"/>
        <v>0</v>
      </c>
      <c r="K107" s="304">
        <f t="shared" si="27"/>
        <v>0</v>
      </c>
      <c r="L107" s="304">
        <f t="shared" si="27"/>
        <v>0</v>
      </c>
      <c r="M107" s="304">
        <f t="shared" si="27"/>
        <v>0</v>
      </c>
      <c r="N107" s="304">
        <f t="shared" si="27"/>
        <v>0</v>
      </c>
      <c r="O107" s="304">
        <f t="shared" si="27"/>
        <v>0</v>
      </c>
      <c r="P107" s="304">
        <f t="shared" si="27"/>
        <v>0</v>
      </c>
      <c r="Q107" s="304">
        <f t="shared" si="27"/>
        <v>0</v>
      </c>
      <c r="R107" s="304">
        <f t="shared" si="27"/>
        <v>0</v>
      </c>
      <c r="S107" s="304">
        <f t="shared" si="27"/>
        <v>0</v>
      </c>
      <c r="T107" s="304">
        <f t="shared" si="27"/>
        <v>1.1083455220999681E-2</v>
      </c>
      <c r="U107" s="304">
        <f t="shared" si="27"/>
        <v>1.1180460318966122E-2</v>
      </c>
      <c r="V107" s="304">
        <f t="shared" si="27"/>
        <v>1.1193015770451899E-2</v>
      </c>
      <c r="W107" s="304">
        <f t="shared" si="27"/>
        <v>1.1233156733331974E-2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0</v>
      </c>
      <c r="C113" s="322">
        <f>IF(C$5=0,0,C$5/FBT_fec!C$5)</f>
        <v>0</v>
      </c>
      <c r="D113" s="322">
        <f>IF(D$5=0,0,D$5/FBT_fec!D$5)</f>
        <v>0</v>
      </c>
      <c r="E113" s="322">
        <f>IF(E$5=0,0,E$5/FBT_fec!E$5)</f>
        <v>0</v>
      </c>
      <c r="F113" s="322">
        <f>IF(F$5=0,0,F$5/FBT_fec!F$5)</f>
        <v>0</v>
      </c>
      <c r="G113" s="322">
        <f>IF(G$5=0,0,G$5/FBT_fec!G$5)</f>
        <v>0</v>
      </c>
      <c r="H113" s="322">
        <f>IF(H$5=0,0,H$5/FBT_fec!H$5)</f>
        <v>0</v>
      </c>
      <c r="I113" s="322">
        <f>IF(I$5=0,0,I$5/FBT_fec!I$5)</f>
        <v>0</v>
      </c>
      <c r="J113" s="322">
        <f>IF(J$5=0,0,J$5/FBT_fec!J$5)</f>
        <v>0</v>
      </c>
      <c r="K113" s="322">
        <f>IF(K$5=0,0,K$5/FBT_fec!K$5)</f>
        <v>0</v>
      </c>
      <c r="L113" s="322">
        <f>IF(L$5=0,0,L$5/FBT_fec!L$5)</f>
        <v>0</v>
      </c>
      <c r="M113" s="322">
        <f>IF(M$5=0,0,M$5/FBT_fec!M$5)</f>
        <v>0</v>
      </c>
      <c r="N113" s="322">
        <f>IF(N$5=0,0,N$5/FBT_fec!N$5)</f>
        <v>0</v>
      </c>
      <c r="O113" s="322">
        <f>IF(O$5=0,0,O$5/FBT_fec!O$5)</f>
        <v>0</v>
      </c>
      <c r="P113" s="322">
        <f>IF(P$5=0,0,P$5/FBT_fec!P$5)</f>
        <v>0</v>
      </c>
      <c r="Q113" s="322">
        <f>IF(Q$5=0,0,Q$5/FBT_fec!Q$5)</f>
        <v>0</v>
      </c>
      <c r="R113" s="322">
        <f>IF(R$5=0,0,R$5/FBT_fec!R$5)</f>
        <v>0</v>
      </c>
      <c r="S113" s="322">
        <f>IF(S$5=0,0,S$5/FBT_fec!S$5)</f>
        <v>0</v>
      </c>
      <c r="T113" s="322">
        <f>IF(T$5=0,0,T$5/FBT_fec!T$5)</f>
        <v>1.2760926982320409</v>
      </c>
      <c r="U113" s="322">
        <f>IF(U$5=0,0,U$5/FBT_fec!U$5)</f>
        <v>1.1751016348897942</v>
      </c>
      <c r="V113" s="322">
        <f>IF(V$5=0,0,V$5/FBT_fec!V$5)</f>
        <v>1.1809972592690494</v>
      </c>
      <c r="W113" s="322">
        <f>IF(W$5=0,0,W$5/FBT_fec!W$5)</f>
        <v>1.1375289365664476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0</v>
      </c>
      <c r="C118" s="334">
        <f>IF(C$10=0,0,C$10/FBT_fec!C$10)</f>
        <v>0</v>
      </c>
      <c r="D118" s="334">
        <f>IF(D$10=0,0,D$10/FBT_fec!D$10)</f>
        <v>0</v>
      </c>
      <c r="E118" s="334">
        <f>IF(E$10=0,0,E$10/FBT_fec!E$10)</f>
        <v>0</v>
      </c>
      <c r="F118" s="334">
        <f>IF(F$10=0,0,F$10/FBT_fec!F$10)</f>
        <v>0</v>
      </c>
      <c r="G118" s="334">
        <f>IF(G$10=0,0,G$10/FBT_fec!G$10)</f>
        <v>0</v>
      </c>
      <c r="H118" s="334">
        <f>IF(H$10=0,0,H$10/FBT_fec!H$10)</f>
        <v>0</v>
      </c>
      <c r="I118" s="334">
        <f>IF(I$10=0,0,I$10/FBT_fec!I$10)</f>
        <v>0</v>
      </c>
      <c r="J118" s="334">
        <f>IF(J$10=0,0,J$10/FBT_fec!J$10)</f>
        <v>0</v>
      </c>
      <c r="K118" s="334">
        <f>IF(K$10=0,0,K$10/FBT_fec!K$10)</f>
        <v>0</v>
      </c>
      <c r="L118" s="334">
        <f>IF(L$10=0,0,L$10/FBT_fec!L$10)</f>
        <v>0</v>
      </c>
      <c r="M118" s="334">
        <f>IF(M$10=0,0,M$10/FBT_fec!M$10)</f>
        <v>0</v>
      </c>
      <c r="N118" s="334">
        <f>IF(N$10=0,0,N$10/FBT_fec!N$10)</f>
        <v>0</v>
      </c>
      <c r="O118" s="334">
        <f>IF(O$10=0,0,O$10/FBT_fec!O$10)</f>
        <v>0</v>
      </c>
      <c r="P118" s="334">
        <f>IF(P$10=0,0,P$10/FBT_fec!P$10)</f>
        <v>0</v>
      </c>
      <c r="Q118" s="334">
        <f>IF(Q$10=0,0,Q$10/FBT_fec!Q$10)</f>
        <v>0</v>
      </c>
      <c r="R118" s="334">
        <f>IF(R$10=0,0,R$10/FBT_fec!R$10)</f>
        <v>0</v>
      </c>
      <c r="S118" s="334">
        <f>IF(S$10=0,0,S$10/FBT_fec!S$10)</f>
        <v>0</v>
      </c>
      <c r="T118" s="334">
        <f>IF(T$10=0,0,T$10/FBT_fec!T$10)</f>
        <v>0.24323749891115182</v>
      </c>
      <c r="U118" s="334">
        <f>IF(U$10=0,0,U$10/FBT_fec!U$10)</f>
        <v>0.14691163052811504</v>
      </c>
      <c r="V118" s="334">
        <f>IF(V$10=0,0,V$10/FBT_fec!V$10)</f>
        <v>0.13567275072369889</v>
      </c>
      <c r="W118" s="334">
        <f>IF(W$10=0,0,W$10/FBT_fec!W$10)</f>
        <v>0.10388983123121408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0</v>
      </c>
      <c r="C119" s="350">
        <f>IF(C$16=0,0,C$16/FBT_fec!C$16)</f>
        <v>0</v>
      </c>
      <c r="D119" s="350">
        <f>IF(D$16=0,0,D$16/FBT_fec!D$16)</f>
        <v>0</v>
      </c>
      <c r="E119" s="350">
        <f>IF(E$16=0,0,E$16/FBT_fec!E$16)</f>
        <v>0</v>
      </c>
      <c r="F119" s="350">
        <f>IF(F$16=0,0,F$16/FBT_fec!F$16)</f>
        <v>0</v>
      </c>
      <c r="G119" s="350">
        <f>IF(G$16=0,0,G$16/FBT_fec!G$16)</f>
        <v>0</v>
      </c>
      <c r="H119" s="350">
        <f>IF(H$16=0,0,H$16/FBT_fec!H$16)</f>
        <v>0</v>
      </c>
      <c r="I119" s="350">
        <f>IF(I$16=0,0,I$16/FBT_fec!I$16)</f>
        <v>0</v>
      </c>
      <c r="J119" s="350">
        <f>IF(J$16=0,0,J$16/FBT_fec!J$16)</f>
        <v>0</v>
      </c>
      <c r="K119" s="350">
        <f>IF(K$16=0,0,K$16/FBT_fec!K$16)</f>
        <v>0</v>
      </c>
      <c r="L119" s="350">
        <f>IF(L$16=0,0,L$16/FBT_fec!L$16)</f>
        <v>0</v>
      </c>
      <c r="M119" s="350">
        <f>IF(M$16=0,0,M$16/FBT_fec!M$16)</f>
        <v>0</v>
      </c>
      <c r="N119" s="350">
        <f>IF(N$16=0,0,N$16/FBT_fec!N$16)</f>
        <v>0</v>
      </c>
      <c r="O119" s="350">
        <f>IF(O$16=0,0,O$16/FBT_fec!O$16)</f>
        <v>0</v>
      </c>
      <c r="P119" s="350">
        <f>IF(P$16=0,0,P$16/FBT_fec!P$16)</f>
        <v>0</v>
      </c>
      <c r="Q119" s="350">
        <f>IF(Q$16=0,0,Q$16/FBT_fec!Q$16)</f>
        <v>0</v>
      </c>
      <c r="R119" s="350">
        <f>IF(R$16=0,0,R$16/FBT_fec!R$16)</f>
        <v>0</v>
      </c>
      <c r="S119" s="350">
        <f>IF(S$16=0,0,S$16/FBT_fec!S$16)</f>
        <v>0</v>
      </c>
      <c r="T119" s="350">
        <f>IF(T$16=0,0,T$16/FBT_fec!T$16)</f>
        <v>0.36046531269880749</v>
      </c>
      <c r="U119" s="350">
        <f>IF(U$16=0,0,U$16/FBT_fec!U$16)</f>
        <v>0.2641195285423717</v>
      </c>
      <c r="V119" s="350">
        <f>IF(V$16=0,0,V$16/FBT_fec!V$16)</f>
        <v>0.25753098007078123</v>
      </c>
      <c r="W119" s="350">
        <f>IF(W$16=0,0,W$16/FBT_fec!W$16)</f>
        <v>0.22191813360030477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0</v>
      </c>
      <c r="C120" s="350">
        <f>IF(C$25=0,0,C$25/FBT_fec!C$25)</f>
        <v>0</v>
      </c>
      <c r="D120" s="350">
        <f>IF(D$25=0,0,D$25/FBT_fec!D$25)</f>
        <v>0</v>
      </c>
      <c r="E120" s="350">
        <f>IF(E$25=0,0,E$25/FBT_fec!E$25)</f>
        <v>0</v>
      </c>
      <c r="F120" s="350">
        <f>IF(F$25=0,0,F$25/FBT_fec!F$25)</f>
        <v>0</v>
      </c>
      <c r="G120" s="350">
        <f>IF(G$25=0,0,G$25/FBT_fec!G$25)</f>
        <v>0</v>
      </c>
      <c r="H120" s="350">
        <f>IF(H$25=0,0,H$25/FBT_fec!H$25)</f>
        <v>0</v>
      </c>
      <c r="I120" s="350">
        <f>IF(I$25=0,0,I$25/FBT_fec!I$25)</f>
        <v>0</v>
      </c>
      <c r="J120" s="350">
        <f>IF(J$25=0,0,J$25/FBT_fec!J$25)</f>
        <v>0</v>
      </c>
      <c r="K120" s="350">
        <f>IF(K$25=0,0,K$25/FBT_fec!K$25)</f>
        <v>0</v>
      </c>
      <c r="L120" s="350">
        <f>IF(L$25=0,0,L$25/FBT_fec!L$25)</f>
        <v>0</v>
      </c>
      <c r="M120" s="350">
        <f>IF(M$25=0,0,M$25/FBT_fec!M$25)</f>
        <v>0</v>
      </c>
      <c r="N120" s="350">
        <f>IF(N$25=0,0,N$25/FBT_fec!N$25)</f>
        <v>0</v>
      </c>
      <c r="O120" s="350">
        <f>IF(O$25=0,0,O$25/FBT_fec!O$25)</f>
        <v>0</v>
      </c>
      <c r="P120" s="350">
        <f>IF(P$25=0,0,P$25/FBT_fec!P$25)</f>
        <v>0</v>
      </c>
      <c r="Q120" s="350">
        <f>IF(Q$25=0,0,Q$25/FBT_fec!Q$25)</f>
        <v>0</v>
      </c>
      <c r="R120" s="350">
        <f>IF(R$25=0,0,R$25/FBT_fec!R$25)</f>
        <v>0</v>
      </c>
      <c r="S120" s="350">
        <f>IF(S$25=0,0,S$25/FBT_fec!S$25)</f>
        <v>0</v>
      </c>
      <c r="T120" s="350">
        <f>IF(T$25=0,0,T$25/FBT_fec!T$25)</f>
        <v>0.36046531269880744</v>
      </c>
      <c r="U120" s="350">
        <f>IF(U$25=0,0,U$25/FBT_fec!U$25)</f>
        <v>0.26411952854237175</v>
      </c>
      <c r="V120" s="350">
        <f>IF(V$25=0,0,V$25/FBT_fec!V$25)</f>
        <v>0.25753098007078129</v>
      </c>
      <c r="W120" s="350">
        <f>IF(W$25=0,0,W$25/FBT_fec!W$25)</f>
        <v>0.22191813360030474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0</v>
      </c>
      <c r="C121" s="350">
        <f>IF(C$34=0,0,C$34/FBT_fec!C$34)</f>
        <v>0</v>
      </c>
      <c r="D121" s="350">
        <f>IF(D$34=0,0,D$34/FBT_fec!D$34)</f>
        <v>0</v>
      </c>
      <c r="E121" s="350">
        <f>IF(E$34=0,0,E$34/FBT_fec!E$34)</f>
        <v>0</v>
      </c>
      <c r="F121" s="350">
        <f>IF(F$34=0,0,F$34/FBT_fec!F$34)</f>
        <v>0</v>
      </c>
      <c r="G121" s="350">
        <f>IF(G$34=0,0,G$34/FBT_fec!G$34)</f>
        <v>0</v>
      </c>
      <c r="H121" s="350">
        <f>IF(H$34=0,0,H$34/FBT_fec!H$34)</f>
        <v>0</v>
      </c>
      <c r="I121" s="350">
        <f>IF(I$34=0,0,I$34/FBT_fec!I$34)</f>
        <v>0</v>
      </c>
      <c r="J121" s="350">
        <f>IF(J$34=0,0,J$34/FBT_fec!J$34)</f>
        <v>0</v>
      </c>
      <c r="K121" s="350">
        <f>IF(K$34=0,0,K$34/FBT_fec!K$34)</f>
        <v>0</v>
      </c>
      <c r="L121" s="350">
        <f>IF(L$34=0,0,L$34/FBT_fec!L$34)</f>
        <v>0</v>
      </c>
      <c r="M121" s="350">
        <f>IF(M$34=0,0,M$34/FBT_fec!M$34)</f>
        <v>0</v>
      </c>
      <c r="N121" s="350">
        <f>IF(N$34=0,0,N$34/FBT_fec!N$34)</f>
        <v>0</v>
      </c>
      <c r="O121" s="350">
        <f>IF(O$34=0,0,O$34/FBT_fec!O$34)</f>
        <v>0</v>
      </c>
      <c r="P121" s="350">
        <f>IF(P$34=0,0,P$34/FBT_fec!P$34)</f>
        <v>0</v>
      </c>
      <c r="Q121" s="350">
        <f>IF(Q$34=0,0,Q$34/FBT_fec!Q$34)</f>
        <v>0</v>
      </c>
      <c r="R121" s="350">
        <f>IF(R$34=0,0,R$34/FBT_fec!R$34)</f>
        <v>0</v>
      </c>
      <c r="S121" s="350">
        <f>IF(S$34=0,0,S$34/FBT_fec!S$34)</f>
        <v>0</v>
      </c>
      <c r="T121" s="350">
        <f>IF(T$34=0,0,T$34/FBT_fec!T$34)</f>
        <v>3.0025579863484988</v>
      </c>
      <c r="U121" s="350">
        <f>IF(U$34=0,0,U$34/FBT_fec!U$34)</f>
        <v>2.9812206850518663</v>
      </c>
      <c r="V121" s="350">
        <f>IF(V$34=0,0,V$34/FBT_fec!V$34)</f>
        <v>3.0266249771913825</v>
      </c>
      <c r="W121" s="350">
        <f>IF(W$34=0,0,W$34/FBT_fec!W$34)</f>
        <v>3.0244736490769304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0</v>
      </c>
      <c r="C122" s="350">
        <f>IF(C$45=0,0,C$45/FBT_fec!C$45)</f>
        <v>0</v>
      </c>
      <c r="D122" s="350">
        <f>IF(D$45=0,0,D$45/FBT_fec!D$45)</f>
        <v>0</v>
      </c>
      <c r="E122" s="350">
        <f>IF(E$45=0,0,E$45/FBT_fec!E$45)</f>
        <v>0</v>
      </c>
      <c r="F122" s="350">
        <f>IF(F$45=0,0,F$45/FBT_fec!F$45)</f>
        <v>0</v>
      </c>
      <c r="G122" s="350">
        <f>IF(G$45=0,0,G$45/FBT_fec!G$45)</f>
        <v>0</v>
      </c>
      <c r="H122" s="350">
        <f>IF(H$45=0,0,H$45/FBT_fec!H$45)</f>
        <v>0</v>
      </c>
      <c r="I122" s="350">
        <f>IF(I$45=0,0,I$45/FBT_fec!I$45)</f>
        <v>0</v>
      </c>
      <c r="J122" s="350">
        <f>IF(J$45=0,0,J$45/FBT_fec!J$45)</f>
        <v>0</v>
      </c>
      <c r="K122" s="350">
        <f>IF(K$45=0,0,K$45/FBT_fec!K$45)</f>
        <v>0</v>
      </c>
      <c r="L122" s="350">
        <f>IF(L$45=0,0,L$45/FBT_fec!L$45)</f>
        <v>0</v>
      </c>
      <c r="M122" s="350">
        <f>IF(M$45=0,0,M$45/FBT_fec!M$45)</f>
        <v>0</v>
      </c>
      <c r="N122" s="350">
        <f>IF(N$45=0,0,N$45/FBT_fec!N$45)</f>
        <v>0</v>
      </c>
      <c r="O122" s="350">
        <f>IF(O$45=0,0,O$45/FBT_fec!O$45)</f>
        <v>0</v>
      </c>
      <c r="P122" s="350">
        <f>IF(P$45=0,0,P$45/FBT_fec!P$45)</f>
        <v>0</v>
      </c>
      <c r="Q122" s="350">
        <f>IF(Q$45=0,0,Q$45/FBT_fec!Q$45)</f>
        <v>0</v>
      </c>
      <c r="R122" s="350">
        <f>IF(R$45=0,0,R$45/FBT_fec!R$45)</f>
        <v>0</v>
      </c>
      <c r="S122" s="350">
        <f>IF(S$45=0,0,S$45/FBT_fec!S$45)</f>
        <v>0</v>
      </c>
      <c r="T122" s="350">
        <f>IF(T$45=0,0,T$45/FBT_fec!T$45)</f>
        <v>2.0424319783101441</v>
      </c>
      <c r="U122" s="350">
        <f>IF(U$45=0,0,U$45/FBT_fec!U$45)</f>
        <v>1.9576811991707446</v>
      </c>
      <c r="V122" s="350">
        <f>IF(V$45=0,0,V$45/FBT_fec!V$45)</f>
        <v>1.9779849812345727</v>
      </c>
      <c r="W122" s="350">
        <f>IF(W$45=0,0,W$45/FBT_fec!W$45)</f>
        <v>1.9414921632565179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</v>
      </c>
      <c r="C123" s="350">
        <f>IF(C$66=0,0,C$66/FBT_fec!C$66)</f>
        <v>0</v>
      </c>
      <c r="D123" s="350">
        <f>IF(D$66=0,0,D$66/FBT_fec!D$66)</f>
        <v>0</v>
      </c>
      <c r="E123" s="350">
        <f>IF(E$66=0,0,E$66/FBT_fec!E$66)</f>
        <v>0</v>
      </c>
      <c r="F123" s="350">
        <f>IF(F$66=0,0,F$66/FBT_fec!F$66)</f>
        <v>0</v>
      </c>
      <c r="G123" s="350">
        <f>IF(G$66=0,0,G$66/FBT_fec!G$66)</f>
        <v>0</v>
      </c>
      <c r="H123" s="350">
        <f>IF(H$66=0,0,H$66/FBT_fec!H$66)</f>
        <v>0</v>
      </c>
      <c r="I123" s="350">
        <f>IF(I$66=0,0,I$66/FBT_fec!I$66)</f>
        <v>0</v>
      </c>
      <c r="J123" s="350">
        <f>IF(J$66=0,0,J$66/FBT_fec!J$66)</f>
        <v>0</v>
      </c>
      <c r="K123" s="350">
        <f>IF(K$66=0,0,K$66/FBT_fec!K$66)</f>
        <v>0</v>
      </c>
      <c r="L123" s="350">
        <f>IF(L$66=0,0,L$66/FBT_fec!L$66)</f>
        <v>0</v>
      </c>
      <c r="M123" s="350">
        <f>IF(M$66=0,0,M$66/FBT_fec!M$66)</f>
        <v>0</v>
      </c>
      <c r="N123" s="350">
        <f>IF(N$66=0,0,N$66/FBT_fec!N$66)</f>
        <v>0</v>
      </c>
      <c r="O123" s="350">
        <f>IF(O$66=0,0,O$66/FBT_fec!O$66)</f>
        <v>0</v>
      </c>
      <c r="P123" s="350">
        <f>IF(P$66=0,0,P$66/FBT_fec!P$66)</f>
        <v>0</v>
      </c>
      <c r="Q123" s="350">
        <f>IF(Q$66=0,0,Q$66/FBT_fec!Q$66)</f>
        <v>0</v>
      </c>
      <c r="R123" s="350">
        <f>IF(R$66=0,0,R$66/FBT_fec!R$66)</f>
        <v>0</v>
      </c>
      <c r="S123" s="350">
        <f>IF(S$66=0,0,S$66/FBT_fec!S$66)</f>
        <v>0</v>
      </c>
      <c r="T123" s="350">
        <f>IF(T$66=0,0,T$66/FBT_fec!T$66)</f>
        <v>0.13710745720062753</v>
      </c>
      <c r="U123" s="350">
        <f>IF(U$66=0,0,U$66/FBT_fec!U$66)</f>
        <v>0.12296655397339269</v>
      </c>
      <c r="V123" s="350">
        <f>IF(V$66=0,0,V$66/FBT_fec!V$66)</f>
        <v>0.12318510615833508</v>
      </c>
      <c r="W123" s="350">
        <f>IF(W$66=0,0,W$66/FBT_fec!W$66)</f>
        <v>0.11723157478482821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MT: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0</v>
      </c>
      <c r="C3" s="205">
        <v>0</v>
      </c>
      <c r="D3" s="205">
        <v>0</v>
      </c>
      <c r="E3" s="205">
        <v>0</v>
      </c>
      <c r="F3" s="205">
        <v>0</v>
      </c>
      <c r="G3" s="205">
        <v>0</v>
      </c>
      <c r="H3" s="205">
        <v>0</v>
      </c>
      <c r="I3" s="205">
        <v>0</v>
      </c>
      <c r="J3" s="205">
        <v>0</v>
      </c>
      <c r="K3" s="205">
        <v>0</v>
      </c>
      <c r="L3" s="205">
        <v>33.750027754957038</v>
      </c>
      <c r="M3" s="205">
        <v>35.75227838522531</v>
      </c>
      <c r="N3" s="205">
        <v>44.337090713902313</v>
      </c>
      <c r="O3" s="205">
        <v>49.09672582910116</v>
      </c>
      <c r="P3" s="205">
        <v>59.816189833324678</v>
      </c>
      <c r="Q3" s="205">
        <v>58.9</v>
      </c>
      <c r="R3" s="205">
        <v>65.675158297747032</v>
      </c>
      <c r="S3" s="205">
        <v>68.149142145116443</v>
      </c>
      <c r="T3" s="205">
        <v>58.529217407722079</v>
      </c>
      <c r="U3" s="205">
        <v>59.658144955418251</v>
      </c>
      <c r="V3" s="205">
        <v>64.697021940729172</v>
      </c>
      <c r="W3" s="205">
        <v>74.348781160232292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0</v>
      </c>
      <c r="C5" s="205">
        <v>0</v>
      </c>
      <c r="D5" s="205">
        <v>0</v>
      </c>
      <c r="E5" s="205">
        <v>0</v>
      </c>
      <c r="F5" s="205">
        <v>0</v>
      </c>
      <c r="G5" s="205">
        <v>0</v>
      </c>
      <c r="H5" s="205">
        <v>0</v>
      </c>
      <c r="I5" s="205">
        <v>0</v>
      </c>
      <c r="J5" s="205">
        <v>0</v>
      </c>
      <c r="K5" s="205">
        <v>0</v>
      </c>
      <c r="L5" s="205">
        <v>34.473157881528763</v>
      </c>
      <c r="M5" s="205">
        <v>40.838473040463207</v>
      </c>
      <c r="N5" s="205">
        <v>42.672694724364042</v>
      </c>
      <c r="O5" s="205">
        <v>45.094183834888263</v>
      </c>
      <c r="P5" s="205">
        <v>57.585011416740272</v>
      </c>
      <c r="Q5" s="205">
        <v>63.873073208107812</v>
      </c>
      <c r="R5" s="205">
        <v>60.821509819047101</v>
      </c>
      <c r="S5" s="205">
        <v>70.664581965624336</v>
      </c>
      <c r="T5" s="205">
        <v>61.933153949365057</v>
      </c>
      <c r="U5" s="205">
        <v>56.980530576685531</v>
      </c>
      <c r="V5" s="205">
        <v>52.884326574532167</v>
      </c>
      <c r="W5" s="205">
        <v>61.259817989637092</v>
      </c>
      <c r="DA5" s="112" t="s">
        <v>2375</v>
      </c>
    </row>
    <row r="6" spans="1:105" ht="12" customHeight="1" x14ac:dyDescent="0.25">
      <c r="A6" s="154" t="s">
        <v>2114</v>
      </c>
      <c r="B6" s="340">
        <v>0</v>
      </c>
      <c r="C6" s="340">
        <v>0</v>
      </c>
      <c r="D6" s="340">
        <v>0</v>
      </c>
      <c r="E6" s="340">
        <v>0</v>
      </c>
      <c r="F6" s="340">
        <v>0</v>
      </c>
      <c r="G6" s="340">
        <v>0</v>
      </c>
      <c r="H6" s="340">
        <v>0</v>
      </c>
      <c r="I6" s="340">
        <v>0</v>
      </c>
      <c r="J6" s="340">
        <v>0</v>
      </c>
      <c r="K6" s="340">
        <v>0</v>
      </c>
      <c r="L6" s="340">
        <v>36.627730249124312</v>
      </c>
      <c r="M6" s="340">
        <v>43.091447351910958</v>
      </c>
      <c r="N6" s="340">
        <v>45.246019719506513</v>
      </c>
      <c r="O6" s="340">
        <v>49.555164454697596</v>
      </c>
      <c r="P6" s="340">
        <v>62.482598660270888</v>
      </c>
      <c r="Q6" s="340">
        <v>68.946315763057527</v>
      </c>
      <c r="R6" s="340">
        <v>68.946315763057527</v>
      </c>
      <c r="S6" s="340">
        <v>75.410032865844173</v>
      </c>
      <c r="T6" s="340">
        <v>75.410032865844173</v>
      </c>
      <c r="U6" s="340">
        <v>75.410032865844173</v>
      </c>
      <c r="V6" s="340">
        <v>75.410032865844173</v>
      </c>
      <c r="W6" s="340">
        <v>75.410032865844173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36.627730249124312</v>
      </c>
      <c r="M7" s="342">
        <v>6.4637171027866431</v>
      </c>
      <c r="N7" s="342">
        <v>2.1545723675955482</v>
      </c>
      <c r="O7" s="342">
        <v>4.3091447351910954</v>
      </c>
      <c r="P7" s="342">
        <v>12.92743420557329</v>
      </c>
      <c r="Q7" s="342">
        <v>6.4637171027866431</v>
      </c>
      <c r="R7" s="342">
        <v>0</v>
      </c>
      <c r="S7" s="342">
        <v>6.4637171027866431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0</v>
      </c>
      <c r="D8" s="344">
        <f t="shared" si="0"/>
        <v>0</v>
      </c>
      <c r="E8" s="344">
        <f t="shared" si="0"/>
        <v>0</v>
      </c>
      <c r="F8" s="344">
        <f t="shared" si="0"/>
        <v>0</v>
      </c>
      <c r="G8" s="344">
        <f t="shared" si="0"/>
        <v>0</v>
      </c>
      <c r="H8" s="344">
        <f t="shared" si="0"/>
        <v>0</v>
      </c>
      <c r="I8" s="344">
        <f t="shared" si="0"/>
        <v>0</v>
      </c>
      <c r="J8" s="344">
        <f t="shared" si="0"/>
        <v>0</v>
      </c>
      <c r="K8" s="344">
        <f t="shared" si="0"/>
        <v>0</v>
      </c>
      <c r="L8" s="344">
        <f t="shared" si="0"/>
        <v>0</v>
      </c>
      <c r="M8" s="344">
        <f t="shared" si="0"/>
        <v>0</v>
      </c>
      <c r="N8" s="344">
        <f t="shared" si="0"/>
        <v>0</v>
      </c>
      <c r="O8" s="344">
        <f t="shared" si="0"/>
        <v>0</v>
      </c>
      <c r="P8" s="344">
        <f t="shared" si="0"/>
        <v>0</v>
      </c>
      <c r="Q8" s="344">
        <f t="shared" si="0"/>
        <v>0</v>
      </c>
      <c r="R8" s="344">
        <f t="shared" si="0"/>
        <v>0</v>
      </c>
      <c r="S8" s="344">
        <f t="shared" si="0"/>
        <v>0</v>
      </c>
      <c r="T8" s="344">
        <f t="shared" si="0"/>
        <v>0</v>
      </c>
      <c r="U8" s="344">
        <f t="shared" si="0"/>
        <v>0</v>
      </c>
      <c r="V8" s="344">
        <f t="shared" si="0"/>
        <v>0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0</v>
      </c>
      <c r="C9" s="345">
        <f t="shared" si="1"/>
        <v>0</v>
      </c>
      <c r="D9" s="345">
        <f t="shared" si="1"/>
        <v>0</v>
      </c>
      <c r="E9" s="345">
        <f t="shared" si="1"/>
        <v>0</v>
      </c>
      <c r="F9" s="345">
        <f t="shared" si="1"/>
        <v>0</v>
      </c>
      <c r="G9" s="345">
        <f t="shared" si="1"/>
        <v>0</v>
      </c>
      <c r="H9" s="345">
        <f t="shared" si="1"/>
        <v>0</v>
      </c>
      <c r="I9" s="345">
        <f t="shared" si="1"/>
        <v>0</v>
      </c>
      <c r="J9" s="345">
        <f t="shared" si="1"/>
        <v>0</v>
      </c>
      <c r="K9" s="345">
        <f t="shared" si="1"/>
        <v>0</v>
      </c>
      <c r="L9" s="345">
        <f t="shared" si="1"/>
        <v>2.1545723675955486</v>
      </c>
      <c r="M9" s="345">
        <f t="shared" si="1"/>
        <v>2.2529743114477512</v>
      </c>
      <c r="N9" s="345">
        <f t="shared" si="1"/>
        <v>2.573324995142471</v>
      </c>
      <c r="O9" s="345">
        <f t="shared" si="1"/>
        <v>4.4609806198093338</v>
      </c>
      <c r="P9" s="345">
        <f t="shared" si="1"/>
        <v>4.8975872435306158</v>
      </c>
      <c r="Q9" s="345">
        <f t="shared" si="1"/>
        <v>5.0732425549497151</v>
      </c>
      <c r="R9" s="345">
        <f t="shared" si="1"/>
        <v>8.1248059440104257</v>
      </c>
      <c r="S9" s="345">
        <f t="shared" si="1"/>
        <v>4.7454509002198364</v>
      </c>
      <c r="T9" s="345">
        <f t="shared" si="1"/>
        <v>13.476878916479116</v>
      </c>
      <c r="U9" s="345">
        <f t="shared" si="1"/>
        <v>18.429502289158641</v>
      </c>
      <c r="V9" s="345">
        <f t="shared" si="1"/>
        <v>22.525706291312005</v>
      </c>
      <c r="W9" s="345">
        <f t="shared" si="1"/>
        <v>14.15021487620708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0</v>
      </c>
      <c r="C12" s="212">
        <v>0</v>
      </c>
      <c r="D12" s="212">
        <v>0</v>
      </c>
      <c r="E12" s="212">
        <v>0</v>
      </c>
      <c r="F12" s="212">
        <v>0</v>
      </c>
      <c r="G12" s="212">
        <v>0</v>
      </c>
      <c r="H12" s="212">
        <v>0</v>
      </c>
      <c r="I12" s="212">
        <v>0</v>
      </c>
      <c r="J12" s="212">
        <v>0</v>
      </c>
      <c r="K12" s="212">
        <v>0</v>
      </c>
      <c r="L12" s="212">
        <v>1.20378331900258</v>
      </c>
      <c r="M12" s="212">
        <v>1.2897678417884779</v>
      </c>
      <c r="N12" s="212">
        <v>1.375752364574377</v>
      </c>
      <c r="O12" s="212">
        <v>1.461736887360275</v>
      </c>
      <c r="P12" s="212">
        <v>1.633705932932072</v>
      </c>
      <c r="Q12" s="212">
        <v>1.7196904557179711</v>
      </c>
      <c r="R12" s="212">
        <v>1.633705932932072</v>
      </c>
      <c r="S12" s="212">
        <v>1.8443680137575229</v>
      </c>
      <c r="T12" s="212">
        <v>1.662166809974204</v>
      </c>
      <c r="U12" s="212">
        <v>1.5042992261392949</v>
      </c>
      <c r="V12" s="212">
        <v>1.5459157351676689</v>
      </c>
      <c r="W12" s="212">
        <v>1.7749785038693029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2.2355975924333621E-3</v>
      </c>
      <c r="U14" s="206">
        <f t="shared" si="2"/>
        <v>2.2355975924333621E-3</v>
      </c>
      <c r="V14" s="206">
        <f t="shared" si="2"/>
        <v>3.1814273430782461E-3</v>
      </c>
      <c r="W14" s="206">
        <f t="shared" si="2"/>
        <v>3.1814273430782461E-3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2.2355975924333621E-3</v>
      </c>
      <c r="U16" s="206">
        <v>2.2355975924333621E-3</v>
      </c>
      <c r="V16" s="206">
        <v>2.2355975924333621E-3</v>
      </c>
      <c r="W16" s="206">
        <v>2.2355975924333621E-3</v>
      </c>
      <c r="DA16" s="71" t="s">
        <v>2381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9.4582975064488384E-4</v>
      </c>
      <c r="W18" s="206">
        <v>9.4582975064488384E-4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0</v>
      </c>
      <c r="C31" s="209">
        <v>0</v>
      </c>
      <c r="D31" s="209">
        <v>0</v>
      </c>
      <c r="E31" s="209">
        <v>0</v>
      </c>
      <c r="F31" s="209">
        <v>0</v>
      </c>
      <c r="G31" s="209">
        <v>0</v>
      </c>
      <c r="H31" s="209">
        <v>0</v>
      </c>
      <c r="I31" s="209">
        <v>0</v>
      </c>
      <c r="J31" s="209">
        <v>0</v>
      </c>
      <c r="K31" s="209">
        <v>0</v>
      </c>
      <c r="L31" s="209">
        <v>1.20378331900258</v>
      </c>
      <c r="M31" s="209">
        <v>1.2897678417884779</v>
      </c>
      <c r="N31" s="209">
        <v>1.375752364574377</v>
      </c>
      <c r="O31" s="209">
        <v>1.461736887360275</v>
      </c>
      <c r="P31" s="209">
        <v>1.633705932932072</v>
      </c>
      <c r="Q31" s="209">
        <v>1.7196904557179711</v>
      </c>
      <c r="R31" s="209">
        <v>1.633705932932072</v>
      </c>
      <c r="S31" s="209">
        <v>1.8443680137575229</v>
      </c>
      <c r="T31" s="209">
        <v>1.6599312123817711</v>
      </c>
      <c r="U31" s="209">
        <v>1.502063628546862</v>
      </c>
      <c r="V31" s="209">
        <v>1.542734307824591</v>
      </c>
      <c r="W31" s="209">
        <v>1.771797076526225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0</v>
      </c>
      <c r="C33" s="205">
        <f>TRE_emi!C5</f>
        <v>0</v>
      </c>
      <c r="D33" s="205">
        <f>TRE_emi!D5</f>
        <v>0</v>
      </c>
      <c r="E33" s="205">
        <f>TRE_emi!E5</f>
        <v>0</v>
      </c>
      <c r="F33" s="205">
        <f>TRE_emi!F5</f>
        <v>0</v>
      </c>
      <c r="G33" s="205">
        <f>TRE_emi!G5</f>
        <v>0</v>
      </c>
      <c r="H33" s="205">
        <f>TRE_emi!H5</f>
        <v>0</v>
      </c>
      <c r="I33" s="205">
        <f>TRE_emi!I5</f>
        <v>0</v>
      </c>
      <c r="J33" s="205">
        <f>TRE_emi!J5</f>
        <v>0</v>
      </c>
      <c r="K33" s="205">
        <f>TRE_emi!K5</f>
        <v>0</v>
      </c>
      <c r="L33" s="205">
        <f>TRE_emi!L5</f>
        <v>0</v>
      </c>
      <c r="M33" s="205">
        <f>TRE_emi!M5</f>
        <v>0</v>
      </c>
      <c r="N33" s="205">
        <f>TRE_emi!N5</f>
        <v>0</v>
      </c>
      <c r="O33" s="205">
        <f>TRE_emi!O5</f>
        <v>0</v>
      </c>
      <c r="P33" s="205">
        <f>TRE_emi!P5</f>
        <v>0</v>
      </c>
      <c r="Q33" s="205">
        <f>TRE_emi!Q5</f>
        <v>0</v>
      </c>
      <c r="R33" s="205">
        <f>TRE_emi!R5</f>
        <v>0</v>
      </c>
      <c r="S33" s="205">
        <f>TRE_emi!S5</f>
        <v>0</v>
      </c>
      <c r="T33" s="205">
        <f>TRE_emi!T5</f>
        <v>5.9061615959584111E-3</v>
      </c>
      <c r="U33" s="205">
        <f>TRE_emi!U5</f>
        <v>5.9061615603190022E-3</v>
      </c>
      <c r="V33" s="205">
        <f>TRE_emi!V5</f>
        <v>8.971202192660406E-3</v>
      </c>
      <c r="W33" s="205">
        <f>TRE_emi!W5</f>
        <v>8.9712022681282914E-3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 t="str">
        <f t="shared" ref="B35:W35" si="5">IF(B$12=0,"",B$12/B$3*1000)</f>
        <v/>
      </c>
      <c r="C35" s="286" t="str">
        <f t="shared" si="5"/>
        <v/>
      </c>
      <c r="D35" s="286" t="str">
        <f t="shared" si="5"/>
        <v/>
      </c>
      <c r="E35" s="286" t="str">
        <f t="shared" si="5"/>
        <v/>
      </c>
      <c r="F35" s="286" t="str">
        <f t="shared" si="5"/>
        <v/>
      </c>
      <c r="G35" s="286" t="str">
        <f t="shared" si="5"/>
        <v/>
      </c>
      <c r="H35" s="286" t="str">
        <f t="shared" si="5"/>
        <v/>
      </c>
      <c r="I35" s="286" t="str">
        <f t="shared" si="5"/>
        <v/>
      </c>
      <c r="J35" s="286" t="str">
        <f t="shared" si="5"/>
        <v/>
      </c>
      <c r="K35" s="286" t="str">
        <f t="shared" si="5"/>
        <v/>
      </c>
      <c r="L35" s="286">
        <f t="shared" si="5"/>
        <v>35.667624564420521</v>
      </c>
      <c r="M35" s="286">
        <f t="shared" si="5"/>
        <v>36.075123042269567</v>
      </c>
      <c r="N35" s="286">
        <f t="shared" si="5"/>
        <v>31.029378392276804</v>
      </c>
      <c r="O35" s="286">
        <f t="shared" si="5"/>
        <v>29.772594051350321</v>
      </c>
      <c r="P35" s="286">
        <f t="shared" si="5"/>
        <v>27.312102918696851</v>
      </c>
      <c r="Q35" s="286">
        <f t="shared" si="5"/>
        <v>29.196781930695604</v>
      </c>
      <c r="R35" s="286">
        <f t="shared" si="5"/>
        <v>24.875553790452241</v>
      </c>
      <c r="S35" s="286">
        <f t="shared" si="5"/>
        <v>27.063701107640281</v>
      </c>
      <c r="T35" s="286">
        <f t="shared" si="5"/>
        <v>28.398924222672164</v>
      </c>
      <c r="U35" s="286">
        <f t="shared" si="5"/>
        <v>25.215320175701709</v>
      </c>
      <c r="V35" s="286">
        <f t="shared" si="5"/>
        <v>23.894696985959065</v>
      </c>
      <c r="W35" s="286">
        <f t="shared" si="5"/>
        <v>23.873673195044983</v>
      </c>
      <c r="DA35" s="118"/>
    </row>
    <row r="36" spans="1:105" ht="12" customHeight="1" x14ac:dyDescent="0.25">
      <c r="A36" s="158" t="s">
        <v>2137</v>
      </c>
      <c r="B36" s="346" t="str">
        <f t="shared" ref="B36:W36" si="6">IF(B$12=0,"",B$12/B$5*1000)</f>
        <v/>
      </c>
      <c r="C36" s="346" t="str">
        <f t="shared" si="6"/>
        <v/>
      </c>
      <c r="D36" s="346" t="str">
        <f t="shared" si="6"/>
        <v/>
      </c>
      <c r="E36" s="346" t="str">
        <f t="shared" si="6"/>
        <v/>
      </c>
      <c r="F36" s="346" t="str">
        <f t="shared" si="6"/>
        <v/>
      </c>
      <c r="G36" s="346" t="str">
        <f t="shared" si="6"/>
        <v/>
      </c>
      <c r="H36" s="346" t="str">
        <f t="shared" si="6"/>
        <v/>
      </c>
      <c r="I36" s="346" t="str">
        <f t="shared" si="6"/>
        <v/>
      </c>
      <c r="J36" s="346" t="str">
        <f t="shared" si="6"/>
        <v/>
      </c>
      <c r="K36" s="346" t="str">
        <f t="shared" si="6"/>
        <v/>
      </c>
      <c r="L36" s="346">
        <f t="shared" si="6"/>
        <v>34.919438571294478</v>
      </c>
      <c r="M36" s="346">
        <f t="shared" si="6"/>
        <v>31.582175967024082</v>
      </c>
      <c r="N36" s="346">
        <f t="shared" si="6"/>
        <v>32.239641144314447</v>
      </c>
      <c r="O36" s="346">
        <f t="shared" si="6"/>
        <v>32.415197771677263</v>
      </c>
      <c r="P36" s="346">
        <f t="shared" si="6"/>
        <v>28.370332708784442</v>
      </c>
      <c r="Q36" s="346">
        <f t="shared" si="6"/>
        <v>26.923559010773886</v>
      </c>
      <c r="R36" s="346">
        <f t="shared" si="6"/>
        <v>26.86066060827142</v>
      </c>
      <c r="S36" s="346">
        <f t="shared" si="6"/>
        <v>26.100317336551125</v>
      </c>
      <c r="T36" s="346">
        <f t="shared" si="6"/>
        <v>26.838077894969608</v>
      </c>
      <c r="U36" s="346">
        <f t="shared" si="6"/>
        <v>26.400231990026473</v>
      </c>
      <c r="V36" s="346">
        <f t="shared" si="6"/>
        <v>29.232020814124258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 t="str">
        <f>IF(TRE_ued!B$5=0,"",TRE_ued!B$5/B$5*1000)</f>
        <v/>
      </c>
      <c r="C37" s="346" t="str">
        <f>IF(TRE_ued!C$5=0,"",TRE_ued!C$5/C$5*1000)</f>
        <v/>
      </c>
      <c r="D37" s="346" t="str">
        <f>IF(TRE_ued!D$5=0,"",TRE_ued!D$5/D$5*1000)</f>
        <v/>
      </c>
      <c r="E37" s="346" t="str">
        <f>IF(TRE_ued!E$5=0,"",TRE_ued!E$5/E$5*1000)</f>
        <v/>
      </c>
      <c r="F37" s="346" t="str">
        <f>IF(TRE_ued!F$5=0,"",TRE_ued!F$5/F$5*1000)</f>
        <v/>
      </c>
      <c r="G37" s="346" t="str">
        <f>IF(TRE_ued!G$5=0,"",TRE_ued!G$5/G$5*1000)</f>
        <v/>
      </c>
      <c r="H37" s="346" t="str">
        <f>IF(TRE_ued!H$5=0,"",TRE_ued!H$5/H$5*1000)</f>
        <v/>
      </c>
      <c r="I37" s="346" t="str">
        <f>IF(TRE_ued!I$5=0,"",TRE_ued!I$5/I$5*1000)</f>
        <v/>
      </c>
      <c r="J37" s="346" t="str">
        <f>IF(TRE_ued!J$5=0,"",TRE_ued!J$5/J$5*1000)</f>
        <v/>
      </c>
      <c r="K37" s="346" t="str">
        <f>IF(TRE_ued!K$5=0,"",TRE_ued!K$5/K$5*1000)</f>
        <v/>
      </c>
      <c r="L37" s="346">
        <f>IF(TRE_ued!L$5=0,"",TRE_ued!L$5/L$5*1000)</f>
        <v>19.816163986762927</v>
      </c>
      <c r="M37" s="346">
        <f>IF(TRE_ued!M$5=0,"",TRE_ued!M$5/M$5*1000)</f>
        <v>17.922326464200999</v>
      </c>
      <c r="N37" s="346">
        <f>IF(TRE_ued!N$5=0,"",TRE_ued!N$5/N$5*1000)</f>
        <v>18.29542632782486</v>
      </c>
      <c r="O37" s="346">
        <f>IF(TRE_ued!O$5=0,"",TRE_ued!O$5/O$5*1000)</f>
        <v>18.395051609877498</v>
      </c>
      <c r="P37" s="346">
        <f>IF(TRE_ued!P$5=0,"",TRE_ued!P$5/P$5*1000)</f>
        <v>16.099662203001323</v>
      </c>
      <c r="Q37" s="346">
        <f>IF(TRE_ued!Q$5=0,"",TRE_ued!Q$5/Q$5*1000)</f>
        <v>15.278643709448563</v>
      </c>
      <c r="R37" s="346">
        <f>IF(TRE_ued!R$5=0,"",TRE_ued!R$5/R$5*1000)</f>
        <v>15.242949978120389</v>
      </c>
      <c r="S37" s="346">
        <f>IF(TRE_ued!S$5=0,"",TRE_ued!S$5/S$5*1000)</f>
        <v>14.811468614871128</v>
      </c>
      <c r="T37" s="346">
        <f>IF(TRE_ued!T$5=0,"",TRE_ued!T$5/T$5*1000)</f>
        <v>15.233588243562222</v>
      </c>
      <c r="U37" s="346">
        <f>IF(TRE_ued!U$5=0,"",TRE_ued!U$5/U$5*1000)</f>
        <v>14.985418551101773</v>
      </c>
      <c r="V37" s="346">
        <f>IF(TRE_ued!V$5=0,"",TRE_ued!V$5/V$5*1000)</f>
        <v>16.592984904447739</v>
      </c>
      <c r="W37" s="346">
        <f>IF(TRE_ued!W$5=0,"",TRE_ued!W$5/W$5*1000)</f>
        <v>16.446309323005522</v>
      </c>
      <c r="DA37" s="119"/>
    </row>
    <row r="38" spans="1:105" ht="12" customHeight="1" x14ac:dyDescent="0.25">
      <c r="A38" s="159" t="s">
        <v>88</v>
      </c>
      <c r="B38" s="347" t="str">
        <f t="shared" ref="B38:W38" si="7">IF(B$12=0,"",B$33/B$12)</f>
        <v/>
      </c>
      <c r="C38" s="347" t="str">
        <f t="shared" si="7"/>
        <v/>
      </c>
      <c r="D38" s="347" t="str">
        <f t="shared" si="7"/>
        <v/>
      </c>
      <c r="E38" s="347" t="str">
        <f t="shared" si="7"/>
        <v/>
      </c>
      <c r="F38" s="347" t="str">
        <f t="shared" si="7"/>
        <v/>
      </c>
      <c r="G38" s="347" t="str">
        <f t="shared" si="7"/>
        <v/>
      </c>
      <c r="H38" s="347" t="str">
        <f t="shared" si="7"/>
        <v/>
      </c>
      <c r="I38" s="347" t="str">
        <f t="shared" si="7"/>
        <v/>
      </c>
      <c r="J38" s="347" t="str">
        <f t="shared" si="7"/>
        <v/>
      </c>
      <c r="K38" s="347" t="str">
        <f t="shared" si="7"/>
        <v/>
      </c>
      <c r="L38" s="347">
        <f t="shared" si="7"/>
        <v>0</v>
      </c>
      <c r="M38" s="347">
        <f t="shared" si="7"/>
        <v>0</v>
      </c>
      <c r="N38" s="347">
        <f t="shared" si="7"/>
        <v>0</v>
      </c>
      <c r="O38" s="347">
        <f t="shared" si="7"/>
        <v>0</v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</v>
      </c>
      <c r="T38" s="347">
        <f t="shared" si="7"/>
        <v>3.5532905364955951E-3</v>
      </c>
      <c r="U38" s="347">
        <f t="shared" si="7"/>
        <v>3.9261879935130039E-3</v>
      </c>
      <c r="V38" s="347">
        <f t="shared" si="7"/>
        <v>5.8031637744391006E-3</v>
      </c>
      <c r="W38" s="347">
        <f t="shared" si="7"/>
        <v>5.0542596705097156E-3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MT: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1.2037833190025811</v>
      </c>
      <c r="M5" s="225">
        <v>1.2897678417884779</v>
      </c>
      <c r="N5" s="225">
        <v>1.375752364574377</v>
      </c>
      <c r="O5" s="225">
        <v>1.4617368873602761</v>
      </c>
      <c r="P5" s="225">
        <v>1.633705932932072</v>
      </c>
      <c r="Q5" s="225">
        <v>1.7196904557179711</v>
      </c>
      <c r="R5" s="225">
        <v>1.633705932932072</v>
      </c>
      <c r="S5" s="225">
        <v>1.8443680137575229</v>
      </c>
      <c r="T5" s="225">
        <v>1.662166809974204</v>
      </c>
      <c r="U5" s="225">
        <v>1.504299226139296</v>
      </c>
      <c r="V5" s="225">
        <v>1.5459157351676689</v>
      </c>
      <c r="W5" s="225">
        <v>1.774978503869304</v>
      </c>
      <c r="DA5" s="89" t="s">
        <v>2378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3.7349374770093237E-2</v>
      </c>
      <c r="M6" s="261">
        <v>4.0017187253671323E-2</v>
      </c>
      <c r="N6" s="261">
        <v>4.2684999737249409E-2</v>
      </c>
      <c r="O6" s="261">
        <v>4.5352812220827488E-2</v>
      </c>
      <c r="P6" s="261">
        <v>5.0688437187983638E-2</v>
      </c>
      <c r="Q6" s="261">
        <v>5.3356249671561752E-2</v>
      </c>
      <c r="R6" s="261">
        <v>5.0688437187983638E-2</v>
      </c>
      <c r="S6" s="261">
        <v>5.7224577772749939E-2</v>
      </c>
      <c r="T6" s="261">
        <v>5.1520402093290361E-2</v>
      </c>
      <c r="U6" s="261">
        <v>4.6622297379127743E-2</v>
      </c>
      <c r="V6" s="261">
        <v>4.7891901644186267E-2</v>
      </c>
      <c r="W6" s="261">
        <v>5.49989565107099E-2</v>
      </c>
      <c r="DA6" s="67" t="s">
        <v>2395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5.0795149687326797E-2</v>
      </c>
      <c r="M7" s="226">
        <v>5.4423374664992988E-2</v>
      </c>
      <c r="N7" s="226">
        <v>5.8051599642659178E-2</v>
      </c>
      <c r="O7" s="226">
        <v>6.1679824620325382E-2</v>
      </c>
      <c r="P7" s="226">
        <v>6.8936274575657749E-2</v>
      </c>
      <c r="Q7" s="226">
        <v>7.2564499553323961E-2</v>
      </c>
      <c r="R7" s="226">
        <v>6.8936274575657749E-2</v>
      </c>
      <c r="S7" s="226">
        <v>7.7825425770939913E-2</v>
      </c>
      <c r="T7" s="226">
        <v>7.0067746846874862E-2</v>
      </c>
      <c r="U7" s="226">
        <v>6.3406324435613726E-2</v>
      </c>
      <c r="V7" s="226">
        <v>6.5132986236093343E-2</v>
      </c>
      <c r="W7" s="226">
        <v>7.4798580854565477E-2</v>
      </c>
      <c r="DA7" s="174" t="s">
        <v>2396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6.2746949613756639E-2</v>
      </c>
      <c r="M8" s="226">
        <v>6.7228874586167789E-2</v>
      </c>
      <c r="N8" s="226">
        <v>7.1710799558579008E-2</v>
      </c>
      <c r="O8" s="226">
        <v>7.61927245309902E-2</v>
      </c>
      <c r="P8" s="226">
        <v>8.5156574475812527E-2</v>
      </c>
      <c r="Q8" s="226">
        <v>8.963849944822376E-2</v>
      </c>
      <c r="R8" s="226">
        <v>8.5156574475812527E-2</v>
      </c>
      <c r="S8" s="226">
        <v>9.6137290658219896E-2</v>
      </c>
      <c r="T8" s="226">
        <v>8.6554275516727786E-2</v>
      </c>
      <c r="U8" s="226">
        <v>7.8325459596934599E-2</v>
      </c>
      <c r="V8" s="226">
        <v>8.045839476223296E-2</v>
      </c>
      <c r="W8" s="226">
        <v>9.2398246937992631E-2</v>
      </c>
      <c r="DA8" s="174" t="s">
        <v>2397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3.884334976089697E-2</v>
      </c>
      <c r="M9" s="226">
        <v>4.1617874743818159E-2</v>
      </c>
      <c r="N9" s="226">
        <v>4.4392399726739369E-2</v>
      </c>
      <c r="O9" s="226">
        <v>4.7166924709660593E-2</v>
      </c>
      <c r="P9" s="226">
        <v>5.2715974675502979E-2</v>
      </c>
      <c r="Q9" s="226">
        <v>5.5490499658424217E-2</v>
      </c>
      <c r="R9" s="226">
        <v>5.2715974675502979E-2</v>
      </c>
      <c r="S9" s="226">
        <v>5.9513560883659923E-2</v>
      </c>
      <c r="T9" s="226">
        <v>5.3581218177021953E-2</v>
      </c>
      <c r="U9" s="226">
        <v>4.8487189274292852E-2</v>
      </c>
      <c r="V9" s="226">
        <v>4.9807577709953713E-2</v>
      </c>
      <c r="W9" s="226">
        <v>5.7198914771138303E-2</v>
      </c>
      <c r="DA9" s="174" t="s">
        <v>2398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4.0337324751700702E-2</v>
      </c>
      <c r="M10" s="262">
        <v>4.3218562233965009E-2</v>
      </c>
      <c r="N10" s="262">
        <v>4.6099799716229337E-2</v>
      </c>
      <c r="O10" s="262">
        <v>4.8981037198493692E-2</v>
      </c>
      <c r="P10" s="262">
        <v>5.4743512163022319E-2</v>
      </c>
      <c r="Q10" s="262">
        <v>5.7624749645286702E-2</v>
      </c>
      <c r="R10" s="262">
        <v>5.4743512163022319E-2</v>
      </c>
      <c r="S10" s="262">
        <v>6.1802543994569928E-2</v>
      </c>
      <c r="T10" s="262">
        <v>5.5642034260753571E-2</v>
      </c>
      <c r="U10" s="262">
        <v>5.0352081169457961E-2</v>
      </c>
      <c r="V10" s="262">
        <v>5.1723253775721158E-2</v>
      </c>
      <c r="W10" s="262">
        <v>5.9398873031566692E-2</v>
      </c>
      <c r="DA10" s="68" t="s">
        <v>2399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2400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4.0337324751700702E-2</v>
      </c>
      <c r="M15" s="228">
        <v>4.3218562233965009E-2</v>
      </c>
      <c r="N15" s="228">
        <v>4.6099799716229337E-2</v>
      </c>
      <c r="O15" s="228">
        <v>4.8981037198493692E-2</v>
      </c>
      <c r="P15" s="228">
        <v>5.4743512163022319E-2</v>
      </c>
      <c r="Q15" s="228">
        <v>5.7624749645286702E-2</v>
      </c>
      <c r="R15" s="228">
        <v>5.4743512163022319E-2</v>
      </c>
      <c r="S15" s="228">
        <v>6.1802543994569928E-2</v>
      </c>
      <c r="T15" s="228">
        <v>5.5642034260753571E-2</v>
      </c>
      <c r="U15" s="228">
        <v>5.0352081169457961E-2</v>
      </c>
      <c r="V15" s="228">
        <v>5.1723253775721158E-2</v>
      </c>
      <c r="W15" s="228">
        <v>5.9398873031566692E-2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0.26144562339065269</v>
      </c>
      <c r="M16" s="263">
        <f t="shared" si="0"/>
        <v>0.28012031077569921</v>
      </c>
      <c r="N16" s="263">
        <f t="shared" si="0"/>
        <v>0.29879499816074578</v>
      </c>
      <c r="O16" s="263">
        <f t="shared" si="0"/>
        <v>0.31746968554579241</v>
      </c>
      <c r="P16" s="263">
        <f t="shared" si="0"/>
        <v>0.3548190603158855</v>
      </c>
      <c r="Q16" s="263">
        <f t="shared" si="0"/>
        <v>0.37349374770093241</v>
      </c>
      <c r="R16" s="263">
        <f t="shared" si="0"/>
        <v>0.3548190603158855</v>
      </c>
      <c r="S16" s="263">
        <f t="shared" si="0"/>
        <v>0.40057204440924948</v>
      </c>
      <c r="T16" s="263">
        <f t="shared" si="0"/>
        <v>0.36040021830428365</v>
      </c>
      <c r="U16" s="263">
        <f t="shared" si="0"/>
        <v>0.32611350546237367</v>
      </c>
      <c r="V16" s="263">
        <f t="shared" si="0"/>
        <v>0.33489822822210835</v>
      </c>
      <c r="W16" s="263">
        <f t="shared" si="0"/>
        <v>0.38464755493847425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3.1460549953938277E-8</v>
      </c>
      <c r="U17" s="331">
        <v>3.8416374460951073E-8</v>
      </c>
      <c r="V17" s="331">
        <v>1.048992854047045E-7</v>
      </c>
      <c r="W17" s="331">
        <v>7.9548490057863781E-8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3.1460549953938277E-8</v>
      </c>
      <c r="U19" s="232">
        <v>3.8416374460951073E-8</v>
      </c>
      <c r="V19" s="232">
        <v>7.3713011365468028E-8</v>
      </c>
      <c r="W19" s="232">
        <v>5.5898938959579972E-8</v>
      </c>
      <c r="DA19" s="71" t="s">
        <v>2409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3.1186274039236452E-8</v>
      </c>
      <c r="W21" s="232">
        <v>2.3649551098283819E-8</v>
      </c>
      <c r="DA21" s="71" t="s">
        <v>2411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2412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0.26144562339065269</v>
      </c>
      <c r="M23" s="331">
        <v>0.28012031077569921</v>
      </c>
      <c r="N23" s="331">
        <v>0.29879499816074578</v>
      </c>
      <c r="O23" s="331">
        <v>0.31746968554579241</v>
      </c>
      <c r="P23" s="331">
        <v>0.3548190603158855</v>
      </c>
      <c r="Q23" s="331">
        <v>0.37349374770093241</v>
      </c>
      <c r="R23" s="331">
        <v>0.3548190603158855</v>
      </c>
      <c r="S23" s="331">
        <v>0.40057204440924948</v>
      </c>
      <c r="T23" s="331">
        <v>0.36040018684373371</v>
      </c>
      <c r="U23" s="331">
        <v>0.32611346704599919</v>
      </c>
      <c r="V23" s="331">
        <v>0.33489812332282293</v>
      </c>
      <c r="W23" s="331">
        <v>0.38464747538998417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3.8096362265495121E-2</v>
      </c>
      <c r="M24" s="263">
        <f t="shared" si="1"/>
        <v>4.0817530998744751E-2</v>
      </c>
      <c r="N24" s="263">
        <f t="shared" si="1"/>
        <v>4.3538699731994403E-2</v>
      </c>
      <c r="O24" s="263">
        <f t="shared" si="1"/>
        <v>4.625986846524404E-2</v>
      </c>
      <c r="P24" s="263">
        <f t="shared" si="1"/>
        <v>5.1702205931743329E-2</v>
      </c>
      <c r="Q24" s="263">
        <f t="shared" si="1"/>
        <v>5.4423374664992988E-2</v>
      </c>
      <c r="R24" s="263">
        <f t="shared" si="1"/>
        <v>5.1702205931743329E-2</v>
      </c>
      <c r="S24" s="263">
        <f t="shared" si="1"/>
        <v>5.8369069328204938E-2</v>
      </c>
      <c r="T24" s="263">
        <f t="shared" si="1"/>
        <v>5.2550810135156181E-2</v>
      </c>
      <c r="U24" s="263">
        <f t="shared" si="1"/>
        <v>4.7554743326710301E-2</v>
      </c>
      <c r="V24" s="263">
        <f t="shared" si="1"/>
        <v>4.8849739677070021E-2</v>
      </c>
      <c r="W24" s="263">
        <f t="shared" si="1"/>
        <v>5.6098935640924108E-2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2417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3.8096362265495121E-2</v>
      </c>
      <c r="M26" s="264">
        <v>4.0817530998744751E-2</v>
      </c>
      <c r="N26" s="264">
        <v>4.3538699731994403E-2</v>
      </c>
      <c r="O26" s="264">
        <v>4.625986846524404E-2</v>
      </c>
      <c r="P26" s="264">
        <v>5.1702205931743329E-2</v>
      </c>
      <c r="Q26" s="264">
        <v>5.4423374664992988E-2</v>
      </c>
      <c r="R26" s="264">
        <v>5.1702205931743329E-2</v>
      </c>
      <c r="S26" s="264">
        <v>5.8369069328204938E-2</v>
      </c>
      <c r="T26" s="264">
        <v>5.2550810135156181E-2</v>
      </c>
      <c r="U26" s="264">
        <v>4.7554743326710301E-2</v>
      </c>
      <c r="V26" s="264">
        <v>4.8849739677070021E-2</v>
      </c>
      <c r="W26" s="264">
        <v>5.6098935640924108E-2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0.37349374770093252</v>
      </c>
      <c r="M27" s="263">
        <f t="shared" si="2"/>
        <v>0.4001718725367131</v>
      </c>
      <c r="N27" s="263">
        <f t="shared" si="2"/>
        <v>0.42684999737249402</v>
      </c>
      <c r="O27" s="263">
        <f t="shared" si="2"/>
        <v>0.45352812220827482</v>
      </c>
      <c r="P27" s="263">
        <f t="shared" si="2"/>
        <v>0.50688437187983626</v>
      </c>
      <c r="Q27" s="263">
        <f t="shared" si="2"/>
        <v>0.53356249671561751</v>
      </c>
      <c r="R27" s="263">
        <f t="shared" si="2"/>
        <v>0.50688437187983626</v>
      </c>
      <c r="S27" s="263">
        <f t="shared" si="2"/>
        <v>0.57224577772749952</v>
      </c>
      <c r="T27" s="263">
        <f t="shared" si="2"/>
        <v>0.51485745472040512</v>
      </c>
      <c r="U27" s="263">
        <f t="shared" si="2"/>
        <v>0.46587643637481957</v>
      </c>
      <c r="V27" s="263">
        <f t="shared" si="2"/>
        <v>0.47842604031729763</v>
      </c>
      <c r="W27" s="263">
        <f t="shared" si="2"/>
        <v>0.54949650705496345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4.4943642791340392E-8</v>
      </c>
      <c r="U28" s="331">
        <v>5.4880534944215807E-8</v>
      </c>
      <c r="V28" s="331">
        <v>1.4985612200672071E-7</v>
      </c>
      <c r="W28" s="331">
        <v>1.136407000826626E-7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4.4943642791340392E-8</v>
      </c>
      <c r="U30" s="232">
        <v>5.4880534944215807E-8</v>
      </c>
      <c r="V30" s="232">
        <v>1.053043019506686E-7</v>
      </c>
      <c r="W30" s="232">
        <v>7.9855627085114259E-8</v>
      </c>
      <c r="DA30" s="71" t="s">
        <v>2424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4.4551820056052058E-8</v>
      </c>
      <c r="W32" s="232">
        <v>3.3785072997548317E-8</v>
      </c>
      <c r="DA32" s="71" t="s">
        <v>2426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2427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0.37349374770093252</v>
      </c>
      <c r="M34" s="331">
        <v>0.4001718725367131</v>
      </c>
      <c r="N34" s="331">
        <v>0.42684999737249402</v>
      </c>
      <c r="O34" s="331">
        <v>0.45352812220827482</v>
      </c>
      <c r="P34" s="331">
        <v>0.50688437187983626</v>
      </c>
      <c r="Q34" s="331">
        <v>0.53356249671561751</v>
      </c>
      <c r="R34" s="331">
        <v>0.50688437187983626</v>
      </c>
      <c r="S34" s="331">
        <v>0.57224577772749952</v>
      </c>
      <c r="T34" s="331">
        <v>0.51485740977676231</v>
      </c>
      <c r="U34" s="331">
        <v>0.46587638149428462</v>
      </c>
      <c r="V34" s="331">
        <v>0.47842589046117562</v>
      </c>
      <c r="W34" s="331">
        <v>0.54949639341426337</v>
      </c>
      <c r="DA34" s="72" t="s">
        <v>2429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2.235521792342229E-3</v>
      </c>
      <c r="U35" s="263">
        <v>2.2355048861353532E-3</v>
      </c>
      <c r="V35" s="263">
        <v>3.18117336524683E-3</v>
      </c>
      <c r="W35" s="263">
        <v>3.1812349582270301E-3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2.235521792342229E-3</v>
      </c>
      <c r="U38" s="231">
        <v>2.2355048861353532E-3</v>
      </c>
      <c r="V38" s="231">
        <v>2.2354191215247991E-3</v>
      </c>
      <c r="W38" s="231">
        <v>2.235462403078454E-3</v>
      </c>
      <c r="DA38" s="73" t="s">
        <v>2434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9.4575424372203034E-4</v>
      </c>
      <c r="W40" s="231">
        <v>9.457725551485763E-4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0.17927699889644749</v>
      </c>
      <c r="M46" s="263">
        <v>0.19208249881762221</v>
      </c>
      <c r="N46" s="263">
        <v>0.20488799873879709</v>
      </c>
      <c r="O46" s="263">
        <v>0.2176934986599719</v>
      </c>
      <c r="P46" s="263">
        <v>0.2433044985023215</v>
      </c>
      <c r="Q46" s="263">
        <v>0.25610999842349641</v>
      </c>
      <c r="R46" s="263">
        <v>0.2433044985023215</v>
      </c>
      <c r="S46" s="263">
        <v>0.27467797330919969</v>
      </c>
      <c r="T46" s="263">
        <v>0.2472979300477936</v>
      </c>
      <c r="U46" s="263">
        <v>0.22378702741981321</v>
      </c>
      <c r="V46" s="263">
        <v>0.22988112789209411</v>
      </c>
      <c r="W46" s="263">
        <v>0.26399499125140752</v>
      </c>
      <c r="DA46" s="70" t="s">
        <v>2443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0.1213984381652783</v>
      </c>
      <c r="M47" s="352">
        <v>0.1300697551770838</v>
      </c>
      <c r="N47" s="352">
        <v>0.1387410721888894</v>
      </c>
      <c r="O47" s="352">
        <v>0.14741238920069499</v>
      </c>
      <c r="P47" s="352">
        <v>0.1647550232243061</v>
      </c>
      <c r="Q47" s="352">
        <v>0.17342634023611181</v>
      </c>
      <c r="R47" s="352">
        <v>0.1647550232243061</v>
      </c>
      <c r="S47" s="352">
        <v>0.18599974990322979</v>
      </c>
      <c r="T47" s="352">
        <v>0.16745919807955509</v>
      </c>
      <c r="U47" s="352">
        <v>0.15153865681401679</v>
      </c>
      <c r="V47" s="352">
        <v>0.1556653115656646</v>
      </c>
      <c r="W47" s="352">
        <v>0.17876570791933441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0.99999999999999944</v>
      </c>
      <c r="M51" s="234">
        <f t="shared" si="3"/>
        <v>1.0000000000000002</v>
      </c>
      <c r="N51" s="234">
        <f t="shared" si="3"/>
        <v>0.99999999999999989</v>
      </c>
      <c r="O51" s="234">
        <f t="shared" si="3"/>
        <v>0.99999999999999967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0.99999999999999989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0.99999999999999978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3.1026659184013129E-2</v>
      </c>
      <c r="M52" s="301">
        <f t="shared" si="4"/>
        <v>3.1026659184013171E-2</v>
      </c>
      <c r="N52" s="301">
        <f t="shared" si="4"/>
        <v>3.1026659184013154E-2</v>
      </c>
      <c r="O52" s="301">
        <f t="shared" si="4"/>
        <v>3.102665918401314E-2</v>
      </c>
      <c r="P52" s="301">
        <f t="shared" si="4"/>
        <v>3.1026659184013147E-2</v>
      </c>
      <c r="Q52" s="301">
        <f t="shared" si="4"/>
        <v>3.1026659184013154E-2</v>
      </c>
      <c r="R52" s="301">
        <f t="shared" si="4"/>
        <v>3.1026659184013147E-2</v>
      </c>
      <c r="S52" s="301">
        <f t="shared" si="4"/>
        <v>3.102665918401315E-2</v>
      </c>
      <c r="T52" s="301">
        <f t="shared" si="4"/>
        <v>3.0995927595311529E-2</v>
      </c>
      <c r="U52" s="301">
        <f t="shared" si="4"/>
        <v>3.0992701830194643E-2</v>
      </c>
      <c r="V52" s="301">
        <f t="shared" si="4"/>
        <v>3.0979632689353501E-2</v>
      </c>
      <c r="W52" s="301">
        <f t="shared" si="4"/>
        <v>3.0985702863903307E-2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4.219625649025785E-2</v>
      </c>
      <c r="M53" s="235">
        <f t="shared" si="5"/>
        <v>4.2196256490257898E-2</v>
      </c>
      <c r="N53" s="235">
        <f t="shared" si="5"/>
        <v>4.2196256490257877E-2</v>
      </c>
      <c r="O53" s="235">
        <f t="shared" si="5"/>
        <v>4.219625649025787E-2</v>
      </c>
      <c r="P53" s="235">
        <f t="shared" si="5"/>
        <v>4.2196256490257877E-2</v>
      </c>
      <c r="Q53" s="235">
        <f t="shared" si="5"/>
        <v>4.2196256490257877E-2</v>
      </c>
      <c r="R53" s="235">
        <f t="shared" si="5"/>
        <v>4.2196256490257877E-2</v>
      </c>
      <c r="S53" s="235">
        <f t="shared" si="5"/>
        <v>4.2196256490257884E-2</v>
      </c>
      <c r="T53" s="235">
        <f t="shared" si="5"/>
        <v>4.2154461529623662E-2</v>
      </c>
      <c r="U53" s="235">
        <f t="shared" si="5"/>
        <v>4.2150074489064708E-2</v>
      </c>
      <c r="V53" s="235">
        <f t="shared" si="5"/>
        <v>4.2132300457520776E-2</v>
      </c>
      <c r="W53" s="235">
        <f t="shared" si="5"/>
        <v>4.2140555894908505E-2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5.2124787429142054E-2</v>
      </c>
      <c r="M54" s="235">
        <f t="shared" si="6"/>
        <v>5.2124787429142096E-2</v>
      </c>
      <c r="N54" s="235">
        <f t="shared" si="6"/>
        <v>5.2124787429142103E-2</v>
      </c>
      <c r="O54" s="235">
        <f t="shared" si="6"/>
        <v>5.2124787429142089E-2</v>
      </c>
      <c r="P54" s="235">
        <f t="shared" si="6"/>
        <v>5.2124787429142096E-2</v>
      </c>
      <c r="Q54" s="235">
        <f t="shared" si="6"/>
        <v>5.212478742914211E-2</v>
      </c>
      <c r="R54" s="235">
        <f t="shared" si="6"/>
        <v>5.2124787429142096E-2</v>
      </c>
      <c r="S54" s="235">
        <f t="shared" si="6"/>
        <v>5.2124787429142089E-2</v>
      </c>
      <c r="T54" s="235">
        <f t="shared" si="6"/>
        <v>5.2073158360123356E-2</v>
      </c>
      <c r="U54" s="235">
        <f t="shared" si="6"/>
        <v>5.206773907472699E-2</v>
      </c>
      <c r="V54" s="235">
        <f t="shared" si="6"/>
        <v>5.2045782918113903E-2</v>
      </c>
      <c r="W54" s="235">
        <f t="shared" si="6"/>
        <v>5.2055980811357552E-2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3.2267725551373659E-2</v>
      </c>
      <c r="M55" s="235">
        <f t="shared" si="7"/>
        <v>3.226772555137368E-2</v>
      </c>
      <c r="N55" s="235">
        <f t="shared" si="7"/>
        <v>3.2267725551373673E-2</v>
      </c>
      <c r="O55" s="235">
        <f t="shared" si="7"/>
        <v>3.2267725551373666E-2</v>
      </c>
      <c r="P55" s="235">
        <f t="shared" si="7"/>
        <v>3.2267725551373673E-2</v>
      </c>
      <c r="Q55" s="235">
        <f t="shared" si="7"/>
        <v>3.2267725551373673E-2</v>
      </c>
      <c r="R55" s="235">
        <f t="shared" si="7"/>
        <v>3.2267725551373673E-2</v>
      </c>
      <c r="S55" s="235">
        <f t="shared" si="7"/>
        <v>3.2267725551373666E-2</v>
      </c>
      <c r="T55" s="235">
        <f t="shared" si="7"/>
        <v>3.2235764699123974E-2</v>
      </c>
      <c r="U55" s="235">
        <f t="shared" si="7"/>
        <v>3.2232409903402426E-2</v>
      </c>
      <c r="V55" s="235">
        <f t="shared" si="7"/>
        <v>3.2218817996927641E-2</v>
      </c>
      <c r="W55" s="235">
        <f t="shared" si="7"/>
        <v>3.2225130978459443E-2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0</v>
      </c>
      <c r="D56" s="302">
        <f t="shared" si="8"/>
        <v>0</v>
      </c>
      <c r="E56" s="302">
        <f t="shared" si="8"/>
        <v>0</v>
      </c>
      <c r="F56" s="302">
        <f t="shared" si="8"/>
        <v>0</v>
      </c>
      <c r="G56" s="302">
        <f t="shared" si="8"/>
        <v>0</v>
      </c>
      <c r="H56" s="302">
        <f t="shared" si="8"/>
        <v>0</v>
      </c>
      <c r="I56" s="302">
        <f t="shared" si="8"/>
        <v>0</v>
      </c>
      <c r="J56" s="302">
        <f t="shared" si="8"/>
        <v>0</v>
      </c>
      <c r="K56" s="302">
        <f t="shared" si="8"/>
        <v>0</v>
      </c>
      <c r="L56" s="302">
        <f t="shared" si="8"/>
        <v>3.3508791918734182E-2</v>
      </c>
      <c r="M56" s="302">
        <f t="shared" si="8"/>
        <v>3.350879191873421E-2</v>
      </c>
      <c r="N56" s="302">
        <f t="shared" si="8"/>
        <v>3.3508791918734189E-2</v>
      </c>
      <c r="O56" s="302">
        <f t="shared" si="8"/>
        <v>3.3508791918734196E-2</v>
      </c>
      <c r="P56" s="302">
        <f t="shared" si="8"/>
        <v>3.3508791918734196E-2</v>
      </c>
      <c r="Q56" s="302">
        <f t="shared" si="8"/>
        <v>3.350879191873421E-2</v>
      </c>
      <c r="R56" s="302">
        <f t="shared" si="8"/>
        <v>3.3508791918734196E-2</v>
      </c>
      <c r="S56" s="302">
        <f t="shared" si="8"/>
        <v>3.3508791918734196E-2</v>
      </c>
      <c r="T56" s="302">
        <f t="shared" si="8"/>
        <v>3.347560180293644E-2</v>
      </c>
      <c r="U56" s="302">
        <f t="shared" si="8"/>
        <v>3.3472117976610212E-2</v>
      </c>
      <c r="V56" s="302">
        <f t="shared" si="8"/>
        <v>3.3458003304501778E-2</v>
      </c>
      <c r="W56" s="302">
        <f t="shared" si="8"/>
        <v>3.3464559093015572E-2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</v>
      </c>
      <c r="C57" s="303">
        <f t="shared" si="9"/>
        <v>0</v>
      </c>
      <c r="D57" s="303">
        <f t="shared" si="9"/>
        <v>0</v>
      </c>
      <c r="E57" s="303">
        <f t="shared" si="9"/>
        <v>0</v>
      </c>
      <c r="F57" s="303">
        <f t="shared" si="9"/>
        <v>0</v>
      </c>
      <c r="G57" s="303">
        <f t="shared" si="9"/>
        <v>0</v>
      </c>
      <c r="H57" s="303">
        <f t="shared" si="9"/>
        <v>0</v>
      </c>
      <c r="I57" s="303">
        <f t="shared" si="9"/>
        <v>0</v>
      </c>
      <c r="J57" s="303">
        <f t="shared" si="9"/>
        <v>0</v>
      </c>
      <c r="K57" s="303">
        <f t="shared" si="9"/>
        <v>0</v>
      </c>
      <c r="L57" s="303">
        <f t="shared" si="9"/>
        <v>0.21718661428809191</v>
      </c>
      <c r="M57" s="303">
        <f t="shared" si="9"/>
        <v>0.21718661428809213</v>
      </c>
      <c r="N57" s="303">
        <f t="shared" si="9"/>
        <v>0.21718661428809202</v>
      </c>
      <c r="O57" s="303">
        <f t="shared" si="9"/>
        <v>0.21718661428809197</v>
      </c>
      <c r="P57" s="303">
        <f t="shared" si="9"/>
        <v>0.21718661428809205</v>
      </c>
      <c r="Q57" s="303">
        <f t="shared" si="9"/>
        <v>0.21718661428809216</v>
      </c>
      <c r="R57" s="303">
        <f t="shared" si="9"/>
        <v>0.21718661428809205</v>
      </c>
      <c r="S57" s="303">
        <f t="shared" si="9"/>
        <v>0.21718661428809199</v>
      </c>
      <c r="T57" s="303">
        <f t="shared" si="9"/>
        <v>0.21682554130044077</v>
      </c>
      <c r="U57" s="303">
        <f t="shared" si="9"/>
        <v>0.2167876575322894</v>
      </c>
      <c r="V57" s="303">
        <f t="shared" si="9"/>
        <v>0.21663420625302421</v>
      </c>
      <c r="W57" s="303">
        <f t="shared" si="9"/>
        <v>0.21670547226345271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1.8927432412410237E-8</v>
      </c>
      <c r="U58" s="304">
        <f t="shared" si="10"/>
        <v>2.5537721347862856E-8</v>
      </c>
      <c r="V58" s="304">
        <f t="shared" si="10"/>
        <v>6.7855758899644815E-8</v>
      </c>
      <c r="W58" s="304">
        <f t="shared" si="10"/>
        <v>4.4816593488008308E-8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0.21718661428809191</v>
      </c>
      <c r="M59" s="304">
        <f t="shared" si="11"/>
        <v>0.21718661428809213</v>
      </c>
      <c r="N59" s="304">
        <f t="shared" si="11"/>
        <v>0.21718661428809202</v>
      </c>
      <c r="O59" s="304">
        <f t="shared" si="11"/>
        <v>0.21718661428809197</v>
      </c>
      <c r="P59" s="304">
        <f t="shared" si="11"/>
        <v>0.21718661428809205</v>
      </c>
      <c r="Q59" s="304">
        <f t="shared" si="11"/>
        <v>0.21718661428809216</v>
      </c>
      <c r="R59" s="304">
        <f t="shared" si="11"/>
        <v>0.21718661428809205</v>
      </c>
      <c r="S59" s="304">
        <f t="shared" si="11"/>
        <v>0.21718661428809199</v>
      </c>
      <c r="T59" s="304">
        <f t="shared" si="11"/>
        <v>0.21682552237300837</v>
      </c>
      <c r="U59" s="304">
        <f t="shared" si="11"/>
        <v>0.21678763199456805</v>
      </c>
      <c r="V59" s="304">
        <f t="shared" si="11"/>
        <v>0.21663413839726531</v>
      </c>
      <c r="W59" s="304">
        <f t="shared" si="11"/>
        <v>0.21670542744685922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3.1647192367693408E-2</v>
      </c>
      <c r="M60" s="303">
        <f t="shared" si="12"/>
        <v>3.1647192367693436E-2</v>
      </c>
      <c r="N60" s="303">
        <f t="shared" si="12"/>
        <v>3.1647192367693422E-2</v>
      </c>
      <c r="O60" s="303">
        <f t="shared" si="12"/>
        <v>3.1647192367693401E-2</v>
      </c>
      <c r="P60" s="303">
        <f t="shared" si="12"/>
        <v>3.1647192367693422E-2</v>
      </c>
      <c r="Q60" s="303">
        <f t="shared" si="12"/>
        <v>3.1647192367693415E-2</v>
      </c>
      <c r="R60" s="303">
        <f t="shared" si="12"/>
        <v>3.1647192367693422E-2</v>
      </c>
      <c r="S60" s="303">
        <f t="shared" si="12"/>
        <v>3.1647192367693415E-2</v>
      </c>
      <c r="T60" s="303">
        <f t="shared" si="12"/>
        <v>3.1615846147217769E-2</v>
      </c>
      <c r="U60" s="303">
        <f t="shared" si="12"/>
        <v>3.1612555866798536E-2</v>
      </c>
      <c r="V60" s="303">
        <f t="shared" si="12"/>
        <v>3.1599225343140594E-2</v>
      </c>
      <c r="W60" s="303">
        <f t="shared" si="12"/>
        <v>3.1605416921181378E-2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3.1647192367693408E-2</v>
      </c>
      <c r="M62" s="304">
        <f t="shared" si="14"/>
        <v>3.1647192367693436E-2</v>
      </c>
      <c r="N62" s="304">
        <f t="shared" si="14"/>
        <v>3.1647192367693422E-2</v>
      </c>
      <c r="O62" s="304">
        <f t="shared" si="14"/>
        <v>3.1647192367693401E-2</v>
      </c>
      <c r="P62" s="304">
        <f t="shared" si="14"/>
        <v>3.1647192367693422E-2</v>
      </c>
      <c r="Q62" s="304">
        <f t="shared" si="14"/>
        <v>3.1647192367693415E-2</v>
      </c>
      <c r="R62" s="304">
        <f t="shared" si="14"/>
        <v>3.1647192367693422E-2</v>
      </c>
      <c r="S62" s="304">
        <f t="shared" si="14"/>
        <v>3.1647192367693415E-2</v>
      </c>
      <c r="T62" s="304">
        <f t="shared" si="14"/>
        <v>3.1615846147217769E-2</v>
      </c>
      <c r="U62" s="304">
        <f t="shared" si="14"/>
        <v>3.1612555866798536E-2</v>
      </c>
      <c r="V62" s="304">
        <f t="shared" si="14"/>
        <v>3.1599225343140594E-2</v>
      </c>
      <c r="W62" s="304">
        <f t="shared" si="14"/>
        <v>3.1605416921181378E-2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0.31026659184013139</v>
      </c>
      <c r="M63" s="303">
        <f t="shared" si="15"/>
        <v>0.31026659184013161</v>
      </c>
      <c r="N63" s="303">
        <f t="shared" si="15"/>
        <v>0.3102665918401315</v>
      </c>
      <c r="O63" s="303">
        <f t="shared" si="15"/>
        <v>0.31026659184013133</v>
      </c>
      <c r="P63" s="303">
        <f t="shared" si="15"/>
        <v>0.31026659184013139</v>
      </c>
      <c r="Q63" s="303">
        <f t="shared" si="15"/>
        <v>0.3102665918401315</v>
      </c>
      <c r="R63" s="303">
        <f t="shared" si="15"/>
        <v>0.31026659184013139</v>
      </c>
      <c r="S63" s="303">
        <f t="shared" si="15"/>
        <v>0.31026659184013156</v>
      </c>
      <c r="T63" s="303">
        <f t="shared" si="15"/>
        <v>0.30975077328634393</v>
      </c>
      <c r="U63" s="303">
        <f t="shared" si="15"/>
        <v>0.30969665361755633</v>
      </c>
      <c r="V63" s="303">
        <f t="shared" si="15"/>
        <v>0.30947743750432033</v>
      </c>
      <c r="W63" s="303">
        <f t="shared" si="15"/>
        <v>0.30957924609064685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2.7039189160586054E-8</v>
      </c>
      <c r="U64" s="304">
        <f t="shared" si="16"/>
        <v>3.6482459068375503E-8</v>
      </c>
      <c r="V64" s="304">
        <f t="shared" si="16"/>
        <v>9.693679842806402E-8</v>
      </c>
      <c r="W64" s="304">
        <f t="shared" si="16"/>
        <v>6.4023704982869043E-8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0.31026659184013139</v>
      </c>
      <c r="M65" s="304">
        <f t="shared" si="17"/>
        <v>0.31026659184013161</v>
      </c>
      <c r="N65" s="304">
        <f t="shared" si="17"/>
        <v>0.3102665918401315</v>
      </c>
      <c r="O65" s="304">
        <f t="shared" si="17"/>
        <v>0.31026659184013133</v>
      </c>
      <c r="P65" s="304">
        <f t="shared" si="17"/>
        <v>0.31026659184013139</v>
      </c>
      <c r="Q65" s="304">
        <f t="shared" si="17"/>
        <v>0.3102665918401315</v>
      </c>
      <c r="R65" s="304">
        <f t="shared" si="17"/>
        <v>0.31026659184013139</v>
      </c>
      <c r="S65" s="304">
        <f t="shared" si="17"/>
        <v>0.31026659184013156</v>
      </c>
      <c r="T65" s="304">
        <f t="shared" si="17"/>
        <v>0.30975074624715471</v>
      </c>
      <c r="U65" s="304">
        <f t="shared" si="17"/>
        <v>0.30969661713509722</v>
      </c>
      <c r="V65" s="304">
        <f t="shared" si="17"/>
        <v>0.30947734056752185</v>
      </c>
      <c r="W65" s="304">
        <f t="shared" si="17"/>
        <v>0.3095791820669419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1.3449443093963133E-3</v>
      </c>
      <c r="U66" s="303">
        <f t="shared" si="18"/>
        <v>1.486077269262883E-3</v>
      </c>
      <c r="V66" s="303">
        <f t="shared" si="18"/>
        <v>2.057792215241151E-3</v>
      </c>
      <c r="W66" s="303">
        <f t="shared" si="18"/>
        <v>1.7922667521280992E-3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0.14892796408326298</v>
      </c>
      <c r="M67" s="303">
        <f t="shared" si="19"/>
        <v>0.14892796408326311</v>
      </c>
      <c r="N67" s="303">
        <f t="shared" si="19"/>
        <v>0.14892796408326309</v>
      </c>
      <c r="O67" s="303">
        <f t="shared" si="19"/>
        <v>0.14892796408326303</v>
      </c>
      <c r="P67" s="303">
        <f t="shared" si="19"/>
        <v>0.14892796408326311</v>
      </c>
      <c r="Q67" s="303">
        <f t="shared" si="19"/>
        <v>0.14892796408326314</v>
      </c>
      <c r="R67" s="303">
        <f t="shared" si="19"/>
        <v>0.14892796408326311</v>
      </c>
      <c r="S67" s="303">
        <f t="shared" si="19"/>
        <v>0.14892796408326311</v>
      </c>
      <c r="T67" s="303">
        <f t="shared" si="19"/>
        <v>0.14878045245749524</v>
      </c>
      <c r="U67" s="303">
        <f t="shared" si="19"/>
        <v>0.14876496878493431</v>
      </c>
      <c r="V67" s="303">
        <f t="shared" si="19"/>
        <v>0.14870223690889683</v>
      </c>
      <c r="W67" s="303">
        <f t="shared" si="19"/>
        <v>0.14873137374673587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0.10084741684729892</v>
      </c>
      <c r="M68" s="237">
        <f t="shared" si="20"/>
        <v>0.10084741684729899</v>
      </c>
      <c r="N68" s="237">
        <f t="shared" si="20"/>
        <v>0.10084741684729895</v>
      </c>
      <c r="O68" s="237">
        <f t="shared" si="20"/>
        <v>0.10084741684729892</v>
      </c>
      <c r="P68" s="237">
        <f t="shared" si="20"/>
        <v>0.10084741684729896</v>
      </c>
      <c r="Q68" s="237">
        <f t="shared" si="20"/>
        <v>0.100847416847299</v>
      </c>
      <c r="R68" s="237">
        <f t="shared" si="20"/>
        <v>0.10084741684729896</v>
      </c>
      <c r="S68" s="237">
        <f t="shared" si="20"/>
        <v>0.10084741684729899</v>
      </c>
      <c r="T68" s="237">
        <f t="shared" si="20"/>
        <v>0.1007475285119873</v>
      </c>
      <c r="U68" s="237">
        <f t="shared" si="20"/>
        <v>0.10073704365515943</v>
      </c>
      <c r="V68" s="237">
        <f t="shared" si="20"/>
        <v>0.10069456440895937</v>
      </c>
      <c r="W68" s="237">
        <f t="shared" si="20"/>
        <v>0.10071429458421056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0</v>
      </c>
      <c r="C72" s="322">
        <f t="shared" si="21"/>
        <v>0</v>
      </c>
      <c r="D72" s="322">
        <f t="shared" si="21"/>
        <v>0</v>
      </c>
      <c r="E72" s="322">
        <f t="shared" si="21"/>
        <v>0</v>
      </c>
      <c r="F72" s="322">
        <f t="shared" si="21"/>
        <v>0</v>
      </c>
      <c r="G72" s="322">
        <f t="shared" si="21"/>
        <v>0</v>
      </c>
      <c r="H72" s="322">
        <f t="shared" si="21"/>
        <v>0</v>
      </c>
      <c r="I72" s="322">
        <f t="shared" si="21"/>
        <v>0</v>
      </c>
      <c r="J72" s="322">
        <f t="shared" si="21"/>
        <v>0</v>
      </c>
      <c r="K72" s="322">
        <f t="shared" si="21"/>
        <v>0</v>
      </c>
      <c r="L72" s="322">
        <f t="shared" si="21"/>
        <v>34.919438571294499</v>
      </c>
      <c r="M72" s="322">
        <f t="shared" si="21"/>
        <v>31.582175967024096</v>
      </c>
      <c r="N72" s="322">
        <f t="shared" si="21"/>
        <v>32.239641144314447</v>
      </c>
      <c r="O72" s="322">
        <f t="shared" si="21"/>
        <v>32.415197771677278</v>
      </c>
      <c r="P72" s="322">
        <f t="shared" si="21"/>
        <v>28.370332708784439</v>
      </c>
      <c r="Q72" s="322">
        <f t="shared" si="21"/>
        <v>26.923559010773893</v>
      </c>
      <c r="R72" s="322">
        <f t="shared" si="21"/>
        <v>26.860660608271417</v>
      </c>
      <c r="S72" s="322">
        <f t="shared" si="21"/>
        <v>26.100317336551122</v>
      </c>
      <c r="T72" s="322">
        <f t="shared" si="21"/>
        <v>26.838077894969622</v>
      </c>
      <c r="U72" s="322">
        <f t="shared" si="21"/>
        <v>26.400231990026487</v>
      </c>
      <c r="V72" s="322">
        <f t="shared" si="21"/>
        <v>29.232020814124258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0</v>
      </c>
      <c r="C73" s="332">
        <f>IF(C$6=0,0,C$6/TRE!C$5*1000)</f>
        <v>0</v>
      </c>
      <c r="D73" s="332">
        <f>IF(D$6=0,0,D$6/TRE!D$5*1000)</f>
        <v>0</v>
      </c>
      <c r="E73" s="332">
        <f>IF(E$6=0,0,E$6/TRE!E$5*1000)</f>
        <v>0</v>
      </c>
      <c r="F73" s="332">
        <f>IF(F$6=0,0,F$6/TRE!F$5*1000)</f>
        <v>0</v>
      </c>
      <c r="G73" s="332">
        <f>IF(G$6=0,0,G$6/TRE!G$5*1000)</f>
        <v>0</v>
      </c>
      <c r="H73" s="332">
        <f>IF(H$6=0,0,H$6/TRE!H$5*1000)</f>
        <v>0</v>
      </c>
      <c r="I73" s="332">
        <f>IF(I$6=0,0,I$6/TRE!I$5*1000)</f>
        <v>0</v>
      </c>
      <c r="J73" s="332">
        <f>IF(J$6=0,0,J$6/TRE!J$5*1000)</f>
        <v>0</v>
      </c>
      <c r="K73" s="332">
        <f>IF(K$6=0,0,K$6/TRE!K$5*1000)</f>
        <v>0</v>
      </c>
      <c r="L73" s="332">
        <f>IF(L$6=0,0,L$6/TRE!L$5*1000)</f>
        <v>1.0834335194486373</v>
      </c>
      <c r="M73" s="332">
        <f>IF(M$6=0,0,M$6/TRE!M$5*1000)</f>
        <v>0.97988941001838781</v>
      </c>
      <c r="N73" s="332">
        <f>IF(N$6=0,0,N$6/TRE!N$5*1000)</f>
        <v>1.0002883579995321</v>
      </c>
      <c r="O73" s="332">
        <f>IF(O$6=0,0,O$6/TRE!O$5*1000)</f>
        <v>1.0057352936442134</v>
      </c>
      <c r="P73" s="332">
        <f>IF(P$6=0,0,P$6/TRE!P$5*1000)</f>
        <v>0.88023664389251532</v>
      </c>
      <c r="Q73" s="332">
        <f>IF(Q$6=0,0,Q$6/TRE!Q$5*1000)</f>
        <v>0.83534808944794758</v>
      </c>
      <c r="R73" s="332">
        <f>IF(R$6=0,0,R$6/TRE!R$5*1000)</f>
        <v>0.83339656215028468</v>
      </c>
      <c r="S73" s="332">
        <f>IF(S$6=0,0,S$6/TRE!S$5*1000)</f>
        <v>0.80980565059576159</v>
      </c>
      <c r="T73" s="332">
        <f>IF(T$6=0,0,T$6/TRE!T$5*1000)</f>
        <v>0.83187111922980872</v>
      </c>
      <c r="U73" s="332">
        <f>IF(U$6=0,0,U$6/TRE!U$5*1000)</f>
        <v>0.81821451831485725</v>
      </c>
      <c r="V73" s="332">
        <f>IF(V$6=0,0,V$6/TRE!V$5*1000)</f>
        <v>0.90559726758910575</v>
      </c>
      <c r="W73" s="332">
        <f>IF(W$6=0,0,W$6/TRE!W$5*1000)</f>
        <v>0.89779823570507011</v>
      </c>
      <c r="DA73" s="67"/>
    </row>
    <row r="74" spans="1:105" ht="12" customHeight="1" x14ac:dyDescent="0.25">
      <c r="A74" s="202" t="s">
        <v>93</v>
      </c>
      <c r="B74" s="333">
        <f>IF(B$7=0,0,B$7/TRE!B$5*1000)</f>
        <v>0</v>
      </c>
      <c r="C74" s="333">
        <f>IF(C$7=0,0,C$7/TRE!C$5*1000)</f>
        <v>0</v>
      </c>
      <c r="D74" s="333">
        <f>IF(D$7=0,0,D$7/TRE!D$5*1000)</f>
        <v>0</v>
      </c>
      <c r="E74" s="333">
        <f>IF(E$7=0,0,E$7/TRE!E$5*1000)</f>
        <v>0</v>
      </c>
      <c r="F74" s="333">
        <f>IF(F$7=0,0,F$7/TRE!F$5*1000)</f>
        <v>0</v>
      </c>
      <c r="G74" s="333">
        <f>IF(G$7=0,0,G$7/TRE!G$5*1000)</f>
        <v>0</v>
      </c>
      <c r="H74" s="333">
        <f>IF(H$7=0,0,H$7/TRE!H$5*1000)</f>
        <v>0</v>
      </c>
      <c r="I74" s="333">
        <f>IF(I$7=0,0,I$7/TRE!I$5*1000)</f>
        <v>0</v>
      </c>
      <c r="J74" s="333">
        <f>IF(J$7=0,0,J$7/TRE!J$5*1000)</f>
        <v>0</v>
      </c>
      <c r="K74" s="333">
        <f>IF(K$7=0,0,K$7/TRE!K$5*1000)</f>
        <v>0</v>
      </c>
      <c r="L74" s="333">
        <f>IF(L$7=0,0,L$7/TRE!L$5*1000)</f>
        <v>1.4734695864501466</v>
      </c>
      <c r="M74" s="333">
        <f>IF(M$7=0,0,M$7/TRE!M$5*1000)</f>
        <v>1.332649597625007</v>
      </c>
      <c r="N74" s="333">
        <f>IF(N$7=0,0,N$7/TRE!N$5*1000)</f>
        <v>1.3603921668793635</v>
      </c>
      <c r="O74" s="333">
        <f>IF(O$7=0,0,O$7/TRE!O$5*1000)</f>
        <v>1.3677999993561303</v>
      </c>
      <c r="P74" s="333">
        <f>IF(P$7=0,0,P$7/TRE!P$5*1000)</f>
        <v>1.1971218356938209</v>
      </c>
      <c r="Q74" s="333">
        <f>IF(Q$7=0,0,Q$7/TRE!Q$5*1000)</f>
        <v>1.1360734016492084</v>
      </c>
      <c r="R74" s="333">
        <f>IF(R$7=0,0,R$7/TRE!R$5*1000)</f>
        <v>1.1334193245243873</v>
      </c>
      <c r="S74" s="333">
        <f>IF(S$7=0,0,S$7/TRE!S$5*1000)</f>
        <v>1.1013356848102358</v>
      </c>
      <c r="T74" s="333">
        <f>IF(T$7=0,0,T$7/TRE!T$5*1000)</f>
        <v>1.1313447221525395</v>
      </c>
      <c r="U74" s="333">
        <f>IF(U$7=0,0,U$7/TRE!U$5*1000)</f>
        <v>1.1127717449082057</v>
      </c>
      <c r="V74" s="333">
        <f>IF(V$7=0,0,V$7/TRE!V$5*1000)</f>
        <v>1.2316122839211843</v>
      </c>
      <c r="W74" s="333">
        <f>IF(W$7=0,0,W$7/TRE!W$5*1000)</f>
        <v>1.2210056005588956</v>
      </c>
      <c r="DA74" s="174"/>
    </row>
    <row r="75" spans="1:105" ht="12" customHeight="1" x14ac:dyDescent="0.25">
      <c r="A75" s="202" t="s">
        <v>94</v>
      </c>
      <c r="B75" s="333">
        <f>IF(B$8=0,0,B$8/TRE!B$5*1000)</f>
        <v>0</v>
      </c>
      <c r="C75" s="333">
        <f>IF(C$8=0,0,C$8/TRE!C$5*1000)</f>
        <v>0</v>
      </c>
      <c r="D75" s="333">
        <f>IF(D$8=0,0,D$8/TRE!D$5*1000)</f>
        <v>0</v>
      </c>
      <c r="E75" s="333">
        <f>IF(E$8=0,0,E$8/TRE!E$5*1000)</f>
        <v>0</v>
      </c>
      <c r="F75" s="333">
        <f>IF(F$8=0,0,F$8/TRE!F$5*1000)</f>
        <v>0</v>
      </c>
      <c r="G75" s="333">
        <f>IF(G$8=0,0,G$8/TRE!G$5*1000)</f>
        <v>0</v>
      </c>
      <c r="H75" s="333">
        <f>IF(H$8=0,0,H$8/TRE!H$5*1000)</f>
        <v>0</v>
      </c>
      <c r="I75" s="333">
        <f>IF(I$8=0,0,I$8/TRE!I$5*1000)</f>
        <v>0</v>
      </c>
      <c r="J75" s="333">
        <f>IF(J$8=0,0,J$8/TRE!J$5*1000)</f>
        <v>0</v>
      </c>
      <c r="K75" s="333">
        <f>IF(K$8=0,0,K$8/TRE!K$5*1000)</f>
        <v>0</v>
      </c>
      <c r="L75" s="333">
        <f>IF(L$8=0,0,L$8/TRE!L$5*1000)</f>
        <v>1.8201683126737107</v>
      </c>
      <c r="M75" s="333">
        <f>IF(M$8=0,0,M$8/TRE!M$5*1000)</f>
        <v>1.6462142088308904</v>
      </c>
      <c r="N75" s="333">
        <f>IF(N$8=0,0,N$8/TRE!N$5*1000)</f>
        <v>1.6804844414392142</v>
      </c>
      <c r="O75" s="333">
        <f>IF(O$8=0,0,O$8/TRE!O$5*1000)</f>
        <v>1.6896352933222789</v>
      </c>
      <c r="P75" s="333">
        <f>IF(P$8=0,0,P$8/TRE!P$5*1000)</f>
        <v>1.478797561739426</v>
      </c>
      <c r="Q75" s="333">
        <f>IF(Q$8=0,0,Q$8/TRE!Q$5*1000)</f>
        <v>1.4033847902725525</v>
      </c>
      <c r="R75" s="333">
        <f>IF(R$8=0,0,R$8/TRE!R$5*1000)</f>
        <v>1.4001062244124785</v>
      </c>
      <c r="S75" s="333">
        <f>IF(S$8=0,0,S$8/TRE!S$5*1000)</f>
        <v>1.3604734930008795</v>
      </c>
      <c r="T75" s="333">
        <f>IF(T$8=0,0,T$8/TRE!T$5*1000)</f>
        <v>1.3975434803060784</v>
      </c>
      <c r="U75" s="333">
        <f>IF(U$8=0,0,U$8/TRE!U$5*1000)</f>
        <v>1.3746003907689599</v>
      </c>
      <c r="V75" s="333">
        <f>IF(V$8=0,0,V$8/TRE!V$5*1000)</f>
        <v>1.5214034095496984</v>
      </c>
      <c r="W75" s="333">
        <f>IF(W$8=0,0,W$8/TRE!W$5*1000)</f>
        <v>1.5083010359845179</v>
      </c>
      <c r="DA75" s="174"/>
    </row>
    <row r="76" spans="1:105" ht="12" customHeight="1" x14ac:dyDescent="0.25">
      <c r="A76" s="202" t="s">
        <v>95</v>
      </c>
      <c r="B76" s="333">
        <f>IF(B$9=0,0,B$9/TRE!B$5*1000)</f>
        <v>0</v>
      </c>
      <c r="C76" s="333">
        <f>IF(C$9=0,0,C$9/TRE!C$5*1000)</f>
        <v>0</v>
      </c>
      <c r="D76" s="333">
        <f>IF(D$9=0,0,D$9/TRE!D$5*1000)</f>
        <v>0</v>
      </c>
      <c r="E76" s="333">
        <f>IF(E$9=0,0,E$9/TRE!E$5*1000)</f>
        <v>0</v>
      </c>
      <c r="F76" s="333">
        <f>IF(F$9=0,0,F$9/TRE!F$5*1000)</f>
        <v>0</v>
      </c>
      <c r="G76" s="333">
        <f>IF(G$9=0,0,G$9/TRE!G$5*1000)</f>
        <v>0</v>
      </c>
      <c r="H76" s="333">
        <f>IF(H$9=0,0,H$9/TRE!H$5*1000)</f>
        <v>0</v>
      </c>
      <c r="I76" s="333">
        <f>IF(I$9=0,0,I$9/TRE!I$5*1000)</f>
        <v>0</v>
      </c>
      <c r="J76" s="333">
        <f>IF(J$9=0,0,J$9/TRE!J$5*1000)</f>
        <v>0</v>
      </c>
      <c r="K76" s="333">
        <f>IF(K$9=0,0,K$9/TRE!K$5*1000)</f>
        <v>0</v>
      </c>
      <c r="L76" s="333">
        <f>IF(L$9=0,0,L$9/TRE!L$5*1000)</f>
        <v>1.1267708602265829</v>
      </c>
      <c r="M76" s="333">
        <f>IF(M$9=0,0,M$9/TRE!M$5*1000)</f>
        <v>1.0190849864191227</v>
      </c>
      <c r="N76" s="333">
        <f>IF(N$9=0,0,N$9/TRE!N$5*1000)</f>
        <v>1.0402998923195133</v>
      </c>
      <c r="O76" s="333">
        <f>IF(O$9=0,0,O$9/TRE!O$5*1000)</f>
        <v>1.0459647053899821</v>
      </c>
      <c r="P76" s="333">
        <f>IF(P$9=0,0,P$9/TRE!P$5*1000)</f>
        <v>0.91544610964821582</v>
      </c>
      <c r="Q76" s="333">
        <f>IF(Q$9=0,0,Q$9/TRE!Q$5*1000)</f>
        <v>0.86876201302586542</v>
      </c>
      <c r="R76" s="333">
        <f>IF(R$9=0,0,R$9/TRE!R$5*1000)</f>
        <v>0.86673242463629596</v>
      </c>
      <c r="S76" s="333">
        <f>IF(S$9=0,0,S$9/TRE!S$5*1000)</f>
        <v>0.84219787661959189</v>
      </c>
      <c r="T76" s="333">
        <f>IF(T$9=0,0,T$9/TRE!T$5*1000)</f>
        <v>0.86514596399900079</v>
      </c>
      <c r="U76" s="333">
        <f>IF(U$9=0,0,U$9/TRE!U$5*1000)</f>
        <v>0.85094309904745147</v>
      </c>
      <c r="V76" s="333">
        <f>IF(V$9=0,0,V$9/TRE!V$5*1000)</f>
        <v>0.94182115829266999</v>
      </c>
      <c r="W76" s="333">
        <f>IF(W$9=0,0,W$9/TRE!W$5*1000)</f>
        <v>0.9337101651332731</v>
      </c>
      <c r="DA76" s="174"/>
    </row>
    <row r="77" spans="1:105" ht="12" customHeight="1" x14ac:dyDescent="0.25">
      <c r="A77" s="56" t="s">
        <v>96</v>
      </c>
      <c r="B77" s="334">
        <f>IF(B$10=0,0,B$10/TRE!B$5*1000)</f>
        <v>0</v>
      </c>
      <c r="C77" s="334">
        <f>IF(C$10=0,0,C$10/TRE!C$5*1000)</f>
        <v>0</v>
      </c>
      <c r="D77" s="334">
        <f>IF(D$10=0,0,D$10/TRE!D$5*1000)</f>
        <v>0</v>
      </c>
      <c r="E77" s="334">
        <f>IF(E$10=0,0,E$10/TRE!E$5*1000)</f>
        <v>0</v>
      </c>
      <c r="F77" s="334">
        <f>IF(F$10=0,0,F$10/TRE!F$5*1000)</f>
        <v>0</v>
      </c>
      <c r="G77" s="334">
        <f>IF(G$10=0,0,G$10/TRE!G$5*1000)</f>
        <v>0</v>
      </c>
      <c r="H77" s="334">
        <f>IF(H$10=0,0,H$10/TRE!H$5*1000)</f>
        <v>0</v>
      </c>
      <c r="I77" s="334">
        <f>IF(I$10=0,0,I$10/TRE!I$5*1000)</f>
        <v>0</v>
      </c>
      <c r="J77" s="334">
        <f>IF(J$10=0,0,J$10/TRE!J$5*1000)</f>
        <v>0</v>
      </c>
      <c r="K77" s="334">
        <f>IF(K$10=0,0,K$10/TRE!K$5*1000)</f>
        <v>0</v>
      </c>
      <c r="L77" s="334">
        <f>IF(L$10=0,0,L$10/TRE!L$5*1000)</f>
        <v>1.1701082010045285</v>
      </c>
      <c r="M77" s="334">
        <f>IF(M$10=0,0,M$10/TRE!M$5*1000)</f>
        <v>1.0582805628198582</v>
      </c>
      <c r="N77" s="334">
        <f>IF(N$10=0,0,N$10/TRE!N$5*1000)</f>
        <v>1.0803114266394942</v>
      </c>
      <c r="O77" s="334">
        <f>IF(O$10=0,0,O$10/TRE!O$5*1000)</f>
        <v>1.0861941171357505</v>
      </c>
      <c r="P77" s="334">
        <f>IF(P$10=0,0,P$10/TRE!P$5*1000)</f>
        <v>0.95065557540391632</v>
      </c>
      <c r="Q77" s="334">
        <f>IF(Q$10=0,0,Q$10/TRE!Q$5*1000)</f>
        <v>0.90217593660378359</v>
      </c>
      <c r="R77" s="334">
        <f>IF(R$10=0,0,R$10/TRE!R$5*1000)</f>
        <v>0.90006828712230735</v>
      </c>
      <c r="S77" s="334">
        <f>IF(S$10=0,0,S$10/TRE!S$5*1000)</f>
        <v>0.87459010264342252</v>
      </c>
      <c r="T77" s="334">
        <f>IF(T$10=0,0,T$10/TRE!T$5*1000)</f>
        <v>0.89842080876819319</v>
      </c>
      <c r="U77" s="334">
        <f>IF(U$10=0,0,U$10/TRE!U$5*1000)</f>
        <v>0.88367167978004579</v>
      </c>
      <c r="V77" s="334">
        <f>IF(V$10=0,0,V$10/TRE!V$5*1000)</f>
        <v>0.97804504899623401</v>
      </c>
      <c r="W77" s="334">
        <f>IF(W$10=0,0,W$10/TRE!W$5*1000)</f>
        <v>0.96962209456147574</v>
      </c>
      <c r="DA77" s="68"/>
    </row>
    <row r="78" spans="1:105" ht="12" customHeight="1" x14ac:dyDescent="0.25">
      <c r="A78" s="203" t="s">
        <v>2405</v>
      </c>
      <c r="B78" s="350">
        <f>IF(B$16=0,0,B$16/TRE!B$5*1000)</f>
        <v>0</v>
      </c>
      <c r="C78" s="350">
        <f>IF(C$16=0,0,C$16/TRE!C$5*1000)</f>
        <v>0</v>
      </c>
      <c r="D78" s="350">
        <f>IF(D$16=0,0,D$16/TRE!D$5*1000)</f>
        <v>0</v>
      </c>
      <c r="E78" s="350">
        <f>IF(E$16=0,0,E$16/TRE!E$5*1000)</f>
        <v>0</v>
      </c>
      <c r="F78" s="350">
        <f>IF(F$16=0,0,F$16/TRE!F$5*1000)</f>
        <v>0</v>
      </c>
      <c r="G78" s="350">
        <f>IF(G$16=0,0,G$16/TRE!G$5*1000)</f>
        <v>0</v>
      </c>
      <c r="H78" s="350">
        <f>IF(H$16=0,0,H$16/TRE!H$5*1000)</f>
        <v>0</v>
      </c>
      <c r="I78" s="350">
        <f>IF(I$16=0,0,I$16/TRE!I$5*1000)</f>
        <v>0</v>
      </c>
      <c r="J78" s="350">
        <f>IF(J$16=0,0,J$16/TRE!J$5*1000)</f>
        <v>0</v>
      </c>
      <c r="K78" s="350">
        <f>IF(K$16=0,0,K$16/TRE!K$5*1000)</f>
        <v>0</v>
      </c>
      <c r="L78" s="350">
        <f>IF(L$16=0,0,L$16/TRE!L$5*1000)</f>
        <v>7.584034636140462</v>
      </c>
      <c r="M78" s="350">
        <f>IF(M$16=0,0,M$16/TRE!M$5*1000)</f>
        <v>6.8592258701287134</v>
      </c>
      <c r="N78" s="350">
        <f>IF(N$16=0,0,N$16/TRE!N$5*1000)</f>
        <v>7.0020185059967233</v>
      </c>
      <c r="O78" s="350">
        <f>IF(O$16=0,0,O$16/TRE!O$5*1000)</f>
        <v>7.040147055509494</v>
      </c>
      <c r="P78" s="350">
        <f>IF(P$16=0,0,P$16/TRE!P$5*1000)</f>
        <v>6.1616565072476082</v>
      </c>
      <c r="Q78" s="350">
        <f>IF(Q$16=0,0,Q$16/TRE!Q$5*1000)</f>
        <v>5.8474366261356359</v>
      </c>
      <c r="R78" s="350">
        <f>IF(R$16=0,0,R$16/TRE!R$5*1000)</f>
        <v>5.8337759350519933</v>
      </c>
      <c r="S78" s="350">
        <f>IF(S$16=0,0,S$16/TRE!S$5*1000)</f>
        <v>5.6686395541703298</v>
      </c>
      <c r="T78" s="350">
        <f>IF(T$16=0,0,T$16/TRE!T$5*1000)</f>
        <v>5.8191807670401792</v>
      </c>
      <c r="U78" s="350">
        <f>IF(U$16=0,0,U$16/TRE!U$5*1000)</f>
        <v>5.7232444514268543</v>
      </c>
      <c r="V78" s="350">
        <f>IF(V$16=0,0,V$16/TRE!V$5*1000)</f>
        <v>6.332655626239692</v>
      </c>
      <c r="W78" s="350">
        <f>IF(W$16=0,0,W$16/TRE!W$5*1000)</f>
        <v>6.2789536038703622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0</v>
      </c>
      <c r="C79" s="350">
        <f>IF(C$24=0,0,C$24/TRE!C$5*1000)</f>
        <v>0</v>
      </c>
      <c r="D79" s="350">
        <f>IF(D$24=0,0,D$24/TRE!D$5*1000)</f>
        <v>0</v>
      </c>
      <c r="E79" s="350">
        <f>IF(E$24=0,0,E$24/TRE!E$5*1000)</f>
        <v>0</v>
      </c>
      <c r="F79" s="350">
        <f>IF(F$24=0,0,F$24/TRE!F$5*1000)</f>
        <v>0</v>
      </c>
      <c r="G79" s="350">
        <f>IF(G$24=0,0,G$24/TRE!G$5*1000)</f>
        <v>0</v>
      </c>
      <c r="H79" s="350">
        <f>IF(H$24=0,0,H$24/TRE!H$5*1000)</f>
        <v>0</v>
      </c>
      <c r="I79" s="350">
        <f>IF(I$24=0,0,I$24/TRE!I$5*1000)</f>
        <v>0</v>
      </c>
      <c r="J79" s="350">
        <f>IF(J$24=0,0,J$24/TRE!J$5*1000)</f>
        <v>0</v>
      </c>
      <c r="K79" s="350">
        <f>IF(K$24=0,0,K$24/TRE!K$5*1000)</f>
        <v>0</v>
      </c>
      <c r="L79" s="350">
        <f>IF(L$24=0,0,L$24/TRE!L$5*1000)</f>
        <v>1.1051021898376105</v>
      </c>
      <c r="M79" s="350">
        <f>IF(M$24=0,0,M$24/TRE!M$5*1000)</f>
        <v>0.99948719821875553</v>
      </c>
      <c r="N79" s="350">
        <f>IF(N$24=0,0,N$24/TRE!N$5*1000)</f>
        <v>1.020294125159523</v>
      </c>
      <c r="O79" s="350">
        <f>IF(O$24=0,0,O$24/TRE!O$5*1000)</f>
        <v>1.0258499995170978</v>
      </c>
      <c r="P79" s="350">
        <f>IF(P$24=0,0,P$24/TRE!P$5*1000)</f>
        <v>0.89784137677036602</v>
      </c>
      <c r="Q79" s="350">
        <f>IF(Q$24=0,0,Q$24/TRE!Q$5*1000)</f>
        <v>0.85205505123690661</v>
      </c>
      <c r="R79" s="350">
        <f>IF(R$24=0,0,R$24/TRE!R$5*1000)</f>
        <v>0.85006449339329071</v>
      </c>
      <c r="S79" s="350">
        <f>IF(S$24=0,0,S$24/TRE!S$5*1000)</f>
        <v>0.82600176360767685</v>
      </c>
      <c r="T79" s="350">
        <f>IF(T$24=0,0,T$24/TRE!T$5*1000)</f>
        <v>0.84850854161440514</v>
      </c>
      <c r="U79" s="350">
        <f>IF(U$24=0,0,U$24/TRE!U$5*1000)</f>
        <v>0.83457880868115442</v>
      </c>
      <c r="V79" s="350">
        <f>IF(V$24=0,0,V$24/TRE!V$5*1000)</f>
        <v>0.92370921294088848</v>
      </c>
      <c r="W79" s="350">
        <f>IF(W$24=0,0,W$24/TRE!W$5*1000)</f>
        <v>0.91575420041917177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0</v>
      </c>
      <c r="C80" s="350">
        <f>IF(C$27=0,0,C$27/TRE!C$5*1000)</f>
        <v>0</v>
      </c>
      <c r="D80" s="350">
        <f>IF(D$27=0,0,D$27/TRE!D$5*1000)</f>
        <v>0</v>
      </c>
      <c r="E80" s="350">
        <f>IF(E$27=0,0,E$27/TRE!E$5*1000)</f>
        <v>0</v>
      </c>
      <c r="F80" s="350">
        <f>IF(F$27=0,0,F$27/TRE!F$5*1000)</f>
        <v>0</v>
      </c>
      <c r="G80" s="350">
        <f>IF(G$27=0,0,G$27/TRE!G$5*1000)</f>
        <v>0</v>
      </c>
      <c r="H80" s="350">
        <f>IF(H$27=0,0,H$27/TRE!H$5*1000)</f>
        <v>0</v>
      </c>
      <c r="I80" s="350">
        <f>IF(I$27=0,0,I$27/TRE!I$5*1000)</f>
        <v>0</v>
      </c>
      <c r="J80" s="350">
        <f>IF(J$27=0,0,J$27/TRE!J$5*1000)</f>
        <v>0</v>
      </c>
      <c r="K80" s="350">
        <f>IF(K$27=0,0,K$27/TRE!K$5*1000)</f>
        <v>0</v>
      </c>
      <c r="L80" s="350">
        <f>IF(L$27=0,0,L$27/TRE!L$5*1000)</f>
        <v>10.834335194486377</v>
      </c>
      <c r="M80" s="350">
        <f>IF(M$27=0,0,M$27/TRE!M$5*1000)</f>
        <v>9.7988941001838743</v>
      </c>
      <c r="N80" s="350">
        <f>IF(N$27=0,0,N$27/TRE!N$5*1000)</f>
        <v>10.00288357999532</v>
      </c>
      <c r="O80" s="350">
        <f>IF(O$27=0,0,O$27/TRE!O$5*1000)</f>
        <v>10.057352936442133</v>
      </c>
      <c r="P80" s="350">
        <f>IF(P$27=0,0,P$27/TRE!P$5*1000)</f>
        <v>8.8023664389251515</v>
      </c>
      <c r="Q80" s="350">
        <f>IF(Q$27=0,0,Q$27/TRE!Q$5*1000)</f>
        <v>8.3534808944794765</v>
      </c>
      <c r="R80" s="350">
        <f>IF(R$27=0,0,R$27/TRE!R$5*1000)</f>
        <v>8.3339656215028448</v>
      </c>
      <c r="S80" s="350">
        <f>IF(S$27=0,0,S$27/TRE!S$5*1000)</f>
        <v>8.0980565059576168</v>
      </c>
      <c r="T80" s="350">
        <f>IF(T$27=0,0,T$27/TRE!T$5*1000)</f>
        <v>8.3131153814859697</v>
      </c>
      <c r="U80" s="350">
        <f>IF(U$27=0,0,U$27/TRE!U$5*1000)</f>
        <v>8.1760635020383639</v>
      </c>
      <c r="V80" s="350">
        <f>IF(V$27=0,0,V$27/TRE!V$5*1000)</f>
        <v>9.0466508946281294</v>
      </c>
      <c r="W80" s="350">
        <f>IF(W$27=0,0,W$27/TRE!W$5*1000)</f>
        <v>8.9699337198148061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0</v>
      </c>
      <c r="C81" s="350">
        <f>IF(C$35=0,0,C$35/TRE!C$5*1000)</f>
        <v>0</v>
      </c>
      <c r="D81" s="350">
        <f>IF(D$35=0,0,D$35/TRE!D$5*1000)</f>
        <v>0</v>
      </c>
      <c r="E81" s="350">
        <f>IF(E$35=0,0,E$35/TRE!E$5*1000)</f>
        <v>0</v>
      </c>
      <c r="F81" s="350">
        <f>IF(F$35=0,0,F$35/TRE!F$5*1000)</f>
        <v>0</v>
      </c>
      <c r="G81" s="350">
        <f>IF(G$35=0,0,G$35/TRE!G$5*1000)</f>
        <v>0</v>
      </c>
      <c r="H81" s="350">
        <f>IF(H$35=0,0,H$35/TRE!H$5*1000)</f>
        <v>0</v>
      </c>
      <c r="I81" s="350">
        <f>IF(I$35=0,0,I$35/TRE!I$5*1000)</f>
        <v>0</v>
      </c>
      <c r="J81" s="350">
        <f>IF(J$35=0,0,J$35/TRE!J$5*1000)</f>
        <v>0</v>
      </c>
      <c r="K81" s="350">
        <f>IF(K$35=0,0,K$35/TRE!K$5*1000)</f>
        <v>0</v>
      </c>
      <c r="L81" s="350">
        <f>IF(L$35=0,0,L$35/TRE!L$5*1000)</f>
        <v>0</v>
      </c>
      <c r="M81" s="350">
        <f>IF(M$35=0,0,M$35/TRE!M$5*1000)</f>
        <v>0</v>
      </c>
      <c r="N81" s="350">
        <f>IF(N$35=0,0,N$35/TRE!N$5*1000)</f>
        <v>0</v>
      </c>
      <c r="O81" s="350">
        <f>IF(O$35=0,0,O$35/TRE!O$5*1000)</f>
        <v>0</v>
      </c>
      <c r="P81" s="350">
        <f>IF(P$35=0,0,P$35/TRE!P$5*1000)</f>
        <v>0</v>
      </c>
      <c r="Q81" s="350">
        <f>IF(Q$35=0,0,Q$35/TRE!Q$5*1000)</f>
        <v>0</v>
      </c>
      <c r="R81" s="350">
        <f>IF(R$35=0,0,R$35/TRE!R$5*1000)</f>
        <v>0</v>
      </c>
      <c r="S81" s="350">
        <f>IF(S$35=0,0,S$35/TRE!S$5*1000)</f>
        <v>0</v>
      </c>
      <c r="T81" s="350">
        <f>IF(T$35=0,0,T$35/TRE!T$5*1000)</f>
        <v>3.6095720139974363E-2</v>
      </c>
      <c r="U81" s="350">
        <f>IF(U$35=0,0,U$35/TRE!U$5*1000)</f>
        <v>3.9232784663645173E-2</v>
      </c>
      <c r="V81" s="350">
        <f>IF(V$35=0,0,V$35/TRE!V$5*1000)</f>
        <v>6.0153424867072196E-2</v>
      </c>
      <c r="W81" s="350">
        <f>IF(W$35=0,0,W$35/TRE!W$5*1000)</f>
        <v>5.1930205844966403E-2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0</v>
      </c>
      <c r="C82" s="350">
        <f>IF(C$46=0,0,C$46/TRE!C$5*1000)</f>
        <v>0</v>
      </c>
      <c r="D82" s="350">
        <f>IF(D$46=0,0,D$46/TRE!D$5*1000)</f>
        <v>0</v>
      </c>
      <c r="E82" s="350">
        <f>IF(E$46=0,0,E$46/TRE!E$5*1000)</f>
        <v>0</v>
      </c>
      <c r="F82" s="350">
        <f>IF(F$46=0,0,F$46/TRE!F$5*1000)</f>
        <v>0</v>
      </c>
      <c r="G82" s="350">
        <f>IF(G$46=0,0,G$46/TRE!G$5*1000)</f>
        <v>0</v>
      </c>
      <c r="H82" s="350">
        <f>IF(H$46=0,0,H$46/TRE!H$5*1000)</f>
        <v>0</v>
      </c>
      <c r="I82" s="350">
        <f>IF(I$46=0,0,I$46/TRE!I$5*1000)</f>
        <v>0</v>
      </c>
      <c r="J82" s="350">
        <f>IF(J$46=0,0,J$46/TRE!J$5*1000)</f>
        <v>0</v>
      </c>
      <c r="K82" s="350">
        <f>IF(K$46=0,0,K$46/TRE!K$5*1000)</f>
        <v>0</v>
      </c>
      <c r="L82" s="350">
        <f>IF(L$46=0,0,L$46/TRE!L$5*1000)</f>
        <v>5.2004808933534576</v>
      </c>
      <c r="M82" s="350">
        <f>IF(M$46=0,0,M$46/TRE!M$5*1000)</f>
        <v>4.7034691680882581</v>
      </c>
      <c r="N82" s="350">
        <f>IF(N$46=0,0,N$46/TRE!N$5*1000)</f>
        <v>4.8013841183977535</v>
      </c>
      <c r="O82" s="350">
        <f>IF(O$46=0,0,O$46/TRE!O$5*1000)</f>
        <v>4.8275294094922234</v>
      </c>
      <c r="P82" s="350">
        <f>IF(P$46=0,0,P$46/TRE!P$5*1000)</f>
        <v>4.2251358906840739</v>
      </c>
      <c r="Q82" s="350">
        <f>IF(Q$46=0,0,Q$46/TRE!Q$5*1000)</f>
        <v>4.0096708293501484</v>
      </c>
      <c r="R82" s="350">
        <f>IF(R$46=0,0,R$46/TRE!R$5*1000)</f>
        <v>4.000303498321367</v>
      </c>
      <c r="S82" s="350">
        <f>IF(S$46=0,0,S$46/TRE!S$5*1000)</f>
        <v>3.8870671228596554</v>
      </c>
      <c r="T82" s="350">
        <f>IF(T$46=0,0,T$46/TRE!T$5*1000)</f>
        <v>3.9929813723030803</v>
      </c>
      <c r="U82" s="350">
        <f>IF(U$46=0,0,U$46/TRE!U$5*1000)</f>
        <v>3.9274296879113151</v>
      </c>
      <c r="V82" s="350">
        <f>IF(V$46=0,0,V$46/TRE!V$5*1000)</f>
        <v>4.3468668844277083</v>
      </c>
      <c r="W82" s="350">
        <f>IF(W$46=0,0,W$46/TRE!W$5*1000)</f>
        <v>4.3094315313843365</v>
      </c>
      <c r="DA82" s="175"/>
    </row>
    <row r="83" spans="1:105" ht="12" customHeight="1" x14ac:dyDescent="0.25">
      <c r="A83" s="41" t="s">
        <v>2444</v>
      </c>
      <c r="B83" s="335">
        <f>IF(B$47=0,0,B$47/TRE!B$5*1000)</f>
        <v>0</v>
      </c>
      <c r="C83" s="335">
        <f>IF(C$47=0,0,C$47/TRE!C$5*1000)</f>
        <v>0</v>
      </c>
      <c r="D83" s="335">
        <f>IF(D$47=0,0,D$47/TRE!D$5*1000)</f>
        <v>0</v>
      </c>
      <c r="E83" s="335">
        <f>IF(E$47=0,0,E$47/TRE!E$5*1000)</f>
        <v>0</v>
      </c>
      <c r="F83" s="335">
        <f>IF(F$47=0,0,F$47/TRE!F$5*1000)</f>
        <v>0</v>
      </c>
      <c r="G83" s="335">
        <f>IF(G$47=0,0,G$47/TRE!G$5*1000)</f>
        <v>0</v>
      </c>
      <c r="H83" s="335">
        <f>IF(H$47=0,0,H$47/TRE!H$5*1000)</f>
        <v>0</v>
      </c>
      <c r="I83" s="335">
        <f>IF(I$47=0,0,I$47/TRE!I$5*1000)</f>
        <v>0</v>
      </c>
      <c r="J83" s="335">
        <f>IF(J$47=0,0,J$47/TRE!J$5*1000)</f>
        <v>0</v>
      </c>
      <c r="K83" s="335">
        <f>IF(K$47=0,0,K$47/TRE!K$5*1000)</f>
        <v>0</v>
      </c>
      <c r="L83" s="335">
        <f>IF(L$47=0,0,L$47/TRE!L$5*1000)</f>
        <v>3.5215351776729862</v>
      </c>
      <c r="M83" s="335">
        <f>IF(M$47=0,0,M$47/TRE!M$5*1000)</f>
        <v>3.1849808646912252</v>
      </c>
      <c r="N83" s="335">
        <f>IF(N$47=0,0,N$47/TRE!N$5*1000)</f>
        <v>3.2512845294880091</v>
      </c>
      <c r="O83" s="335">
        <f>IF(O$47=0,0,O$47/TRE!O$5*1000)</f>
        <v>3.2689889618679748</v>
      </c>
      <c r="P83" s="335">
        <f>IF(P$47=0,0,P$47/TRE!P$5*1000)</f>
        <v>2.861074768779345</v>
      </c>
      <c r="Q83" s="335">
        <f>IF(Q$47=0,0,Q$47/TRE!Q$5*1000)</f>
        <v>2.715171378572367</v>
      </c>
      <c r="R83" s="335">
        <f>IF(R$47=0,0,R$47/TRE!R$5*1000)</f>
        <v>2.7088282371561707</v>
      </c>
      <c r="S83" s="335">
        <f>IF(S$47=0,0,S$47/TRE!S$5*1000)</f>
        <v>2.632149582285956</v>
      </c>
      <c r="T83" s="335">
        <f>IF(T$47=0,0,T$47/TRE!T$5*1000)</f>
        <v>2.7038700179303863</v>
      </c>
      <c r="U83" s="335">
        <f>IF(U$47=0,0,U$47/TRE!U$5*1000)</f>
        <v>2.6594813224856351</v>
      </c>
      <c r="V83" s="335">
        <f>IF(V$47=0,0,V$47/TRE!V$5*1000)</f>
        <v>2.943505602671876</v>
      </c>
      <c r="W83" s="335">
        <f>IF(W$47=0,0,W$47/TRE!W$5*1000)</f>
        <v>2.9181560407113025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MT: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0.68312574972194284</v>
      </c>
      <c r="M5" s="225">
        <v>0.73192044613065277</v>
      </c>
      <c r="N5" s="225">
        <v>0.78071514253936303</v>
      </c>
      <c r="O5" s="225">
        <v>0.82950983894807317</v>
      </c>
      <c r="P5" s="225">
        <v>0.92709923176549303</v>
      </c>
      <c r="Q5" s="225">
        <v>0.97589392817420395</v>
      </c>
      <c r="R5" s="225">
        <v>0.92709923176549303</v>
      </c>
      <c r="S5" s="225">
        <v>1.0466462379668331</v>
      </c>
      <c r="T5" s="225">
        <v>0.94346416588977666</v>
      </c>
      <c r="U5" s="225">
        <v>0.85387709995548522</v>
      </c>
      <c r="V5" s="225">
        <v>0.87750883253309675</v>
      </c>
      <c r="W5" s="225">
        <v>1.0074979157285899</v>
      </c>
      <c r="DA5" s="89" t="s">
        <v>2446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1.7715832910611851E-2</v>
      </c>
      <c r="M6" s="261">
        <v>1.898124954708413E-2</v>
      </c>
      <c r="N6" s="261">
        <v>2.0246666183556399E-2</v>
      </c>
      <c r="O6" s="261">
        <v>2.1512082820028679E-2</v>
      </c>
      <c r="P6" s="261">
        <v>2.404291609297321E-2</v>
      </c>
      <c r="Q6" s="261">
        <v>2.53083327294455E-2</v>
      </c>
      <c r="R6" s="261">
        <v>2.404291609297321E-2</v>
      </c>
      <c r="S6" s="261">
        <v>2.7143186852330279E-2</v>
      </c>
      <c r="T6" s="261">
        <v>2.4437539867551331E-2</v>
      </c>
      <c r="U6" s="261">
        <v>2.211423445135819E-2</v>
      </c>
      <c r="V6" s="261">
        <v>2.2716442578290131E-2</v>
      </c>
      <c r="W6" s="261">
        <v>2.6087513641110199E-2</v>
      </c>
      <c r="DA6" s="67" t="s">
        <v>2447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6.2474968358258954E-3</v>
      </c>
      <c r="M7" s="226">
        <v>6.693746609813458E-3</v>
      </c>
      <c r="N7" s="226">
        <v>7.1399963838010196E-3</v>
      </c>
      <c r="O7" s="226">
        <v>7.5862461577885856E-3</v>
      </c>
      <c r="P7" s="226">
        <v>8.478745705763709E-3</v>
      </c>
      <c r="Q7" s="226">
        <v>8.924995479751275E-3</v>
      </c>
      <c r="R7" s="226">
        <v>8.478745705763709E-3</v>
      </c>
      <c r="S7" s="226">
        <v>9.5720576520332366E-3</v>
      </c>
      <c r="T7" s="226">
        <v>8.6179099660871183E-3</v>
      </c>
      <c r="U7" s="226">
        <v>7.7985952147253956E-3</v>
      </c>
      <c r="V7" s="226">
        <v>8.0109641948630638E-3</v>
      </c>
      <c r="W7" s="226">
        <v>9.1997739959363851E-3</v>
      </c>
      <c r="DA7" s="174" t="s">
        <v>2448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4.1712085265917132E-2</v>
      </c>
      <c r="M8" s="226">
        <v>4.4691519927768333E-2</v>
      </c>
      <c r="N8" s="226">
        <v>4.7670954589619563E-2</v>
      </c>
      <c r="O8" s="226">
        <v>5.06503892514708E-2</v>
      </c>
      <c r="P8" s="226">
        <v>5.6609258575173217E-2</v>
      </c>
      <c r="Q8" s="226">
        <v>5.9588693237024468E-2</v>
      </c>
      <c r="R8" s="226">
        <v>5.6609258575173217E-2</v>
      </c>
      <c r="S8" s="226">
        <v>6.3908873496708679E-2</v>
      </c>
      <c r="T8" s="226">
        <v>5.7538403742448993E-2</v>
      </c>
      <c r="U8" s="226">
        <v>5.2068160592833021E-2</v>
      </c>
      <c r="V8" s="226">
        <v>5.348606495359088E-2</v>
      </c>
      <c r="W8" s="226">
        <v>6.1423281584573428E-2</v>
      </c>
      <c r="DA8" s="174" t="s">
        <v>2449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1.8256280576107009E-2</v>
      </c>
      <c r="M9" s="226">
        <v>1.9560300617257501E-2</v>
      </c>
      <c r="N9" s="226">
        <v>2.0864320658408E-2</v>
      </c>
      <c r="O9" s="226">
        <v>2.216834069955851E-2</v>
      </c>
      <c r="P9" s="226">
        <v>2.4776380781859491E-2</v>
      </c>
      <c r="Q9" s="226">
        <v>2.6080400823010001E-2</v>
      </c>
      <c r="R9" s="226">
        <v>2.4776380781859491E-2</v>
      </c>
      <c r="S9" s="226">
        <v>2.7971229882678202E-2</v>
      </c>
      <c r="T9" s="226">
        <v>2.5183043137902868E-2</v>
      </c>
      <c r="U9" s="226">
        <v>2.2788861856332741E-2</v>
      </c>
      <c r="V9" s="226">
        <v>2.3409441232191269E-2</v>
      </c>
      <c r="W9" s="226">
        <v>2.6883351799950911E-2</v>
      </c>
      <c r="DA9" s="174" t="s">
        <v>2450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3.3126769372028693E-2</v>
      </c>
      <c r="M10" s="262">
        <v>3.5492967184316437E-2</v>
      </c>
      <c r="N10" s="262">
        <v>3.7859164996604203E-2</v>
      </c>
      <c r="O10" s="262">
        <v>4.0225362808891982E-2</v>
      </c>
      <c r="P10" s="262">
        <v>4.4957758433467478E-2</v>
      </c>
      <c r="Q10" s="262">
        <v>4.7323956245755257E-2</v>
      </c>
      <c r="R10" s="262">
        <v>4.4957758433467478E-2</v>
      </c>
      <c r="S10" s="262">
        <v>5.0754943073572478E-2</v>
      </c>
      <c r="T10" s="262">
        <v>4.5695663946300473E-2</v>
      </c>
      <c r="U10" s="262">
        <v>4.1351323881040888E-2</v>
      </c>
      <c r="V10" s="262">
        <v>4.2477390594104443E-2</v>
      </c>
      <c r="W10" s="262">
        <v>4.8780943703812772E-2</v>
      </c>
      <c r="DA10" s="68" t="s">
        <v>2451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2452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3.3126769372028693E-2</v>
      </c>
      <c r="M15" s="228">
        <v>3.5492967184316437E-2</v>
      </c>
      <c r="N15" s="228">
        <v>3.7859164996604203E-2</v>
      </c>
      <c r="O15" s="228">
        <v>4.0225362808891982E-2</v>
      </c>
      <c r="P15" s="228">
        <v>4.4957758433467478E-2</v>
      </c>
      <c r="Q15" s="228">
        <v>4.7323956245755257E-2</v>
      </c>
      <c r="R15" s="228">
        <v>4.4957758433467478E-2</v>
      </c>
      <c r="S15" s="228">
        <v>5.0754943073572478E-2</v>
      </c>
      <c r="T15" s="228">
        <v>4.5695663946300473E-2</v>
      </c>
      <c r="U15" s="228">
        <v>4.1351323881040888E-2</v>
      </c>
      <c r="V15" s="228">
        <v>4.2477390594104443E-2</v>
      </c>
      <c r="W15" s="228">
        <v>4.8780943703812772E-2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0.16488915140528601</v>
      </c>
      <c r="M16" s="263">
        <f t="shared" si="0"/>
        <v>0.1766669479342349</v>
      </c>
      <c r="N16" s="263">
        <f t="shared" si="0"/>
        <v>0.18844474446318391</v>
      </c>
      <c r="O16" s="263">
        <f t="shared" si="0"/>
        <v>0.20022254099213291</v>
      </c>
      <c r="P16" s="263">
        <f t="shared" si="0"/>
        <v>0.2237781340500308</v>
      </c>
      <c r="Q16" s="263">
        <f t="shared" si="0"/>
        <v>0.23555593057897989</v>
      </c>
      <c r="R16" s="263">
        <f t="shared" si="0"/>
        <v>0.2237781340500308</v>
      </c>
      <c r="S16" s="263">
        <f t="shared" si="0"/>
        <v>0.25263373554595581</v>
      </c>
      <c r="T16" s="263">
        <f t="shared" si="0"/>
        <v>0.22729806772561659</v>
      </c>
      <c r="U16" s="263">
        <f t="shared" si="0"/>
        <v>0.20567404064869588</v>
      </c>
      <c r="V16" s="263">
        <f t="shared" si="0"/>
        <v>0.21121439965496916</v>
      </c>
      <c r="W16" s="263">
        <f t="shared" si="0"/>
        <v>0.24259042802835781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1.5441240901372529E-8</v>
      </c>
      <c r="U17" s="331">
        <v>1.8855248667851831E-8</v>
      </c>
      <c r="V17" s="331">
        <v>4.9818974362389788E-8</v>
      </c>
      <c r="W17" s="331">
        <v>3.7779324915990357E-8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1.5441240901372529E-8</v>
      </c>
      <c r="U19" s="232">
        <v>1.8855248667851831E-8</v>
      </c>
      <c r="V19" s="232">
        <v>3.6179290181712763E-8</v>
      </c>
      <c r="W19" s="232">
        <v>2.7435915261167979E-8</v>
      </c>
      <c r="DA19" s="71" t="s">
        <v>2459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1.363968418067702E-8</v>
      </c>
      <c r="W21" s="232">
        <v>1.034340965482238E-8</v>
      </c>
      <c r="DA21" s="71" t="s">
        <v>2461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2462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0.16488915140528601</v>
      </c>
      <c r="M23" s="331">
        <v>0.1766669479342349</v>
      </c>
      <c r="N23" s="331">
        <v>0.18844474446318391</v>
      </c>
      <c r="O23" s="331">
        <v>0.20022254099213291</v>
      </c>
      <c r="P23" s="331">
        <v>0.2237781340500308</v>
      </c>
      <c r="Q23" s="331">
        <v>0.23555593057897989</v>
      </c>
      <c r="R23" s="331">
        <v>0.2237781340500308</v>
      </c>
      <c r="S23" s="331">
        <v>0.25263373554595581</v>
      </c>
      <c r="T23" s="331">
        <v>0.22729805228437569</v>
      </c>
      <c r="U23" s="331">
        <v>0.20567402179344721</v>
      </c>
      <c r="V23" s="331">
        <v>0.2112143498359948</v>
      </c>
      <c r="W23" s="331">
        <v>0.24259039024903289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2.059431850204798E-2</v>
      </c>
      <c r="M24" s="263">
        <f t="shared" si="1"/>
        <v>2.206534125219425E-2</v>
      </c>
      <c r="N24" s="263">
        <f t="shared" si="1"/>
        <v>2.3536364002340531E-2</v>
      </c>
      <c r="O24" s="263">
        <f t="shared" si="1"/>
        <v>2.5007386752486808E-2</v>
      </c>
      <c r="P24" s="263">
        <f t="shared" si="1"/>
        <v>2.794943225277937E-2</v>
      </c>
      <c r="Q24" s="263">
        <f t="shared" si="1"/>
        <v>2.9420455002925661E-2</v>
      </c>
      <c r="R24" s="263">
        <f t="shared" si="1"/>
        <v>2.794943225277937E-2</v>
      </c>
      <c r="S24" s="263">
        <f t="shared" si="1"/>
        <v>3.1553437990637742E-2</v>
      </c>
      <c r="T24" s="263">
        <f t="shared" si="1"/>
        <v>2.840817487826857E-2</v>
      </c>
      <c r="U24" s="263">
        <f t="shared" si="1"/>
        <v>2.5707376560739039E-2</v>
      </c>
      <c r="V24" s="263">
        <f t="shared" si="1"/>
        <v>2.6407432044053589E-2</v>
      </c>
      <c r="W24" s="263">
        <f t="shared" si="1"/>
        <v>3.0326237979458871E-2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2464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2.059431850204798E-2</v>
      </c>
      <c r="M26" s="264">
        <v>2.206534125219425E-2</v>
      </c>
      <c r="N26" s="264">
        <v>2.3536364002340531E-2</v>
      </c>
      <c r="O26" s="264">
        <v>2.5007386752486808E-2</v>
      </c>
      <c r="P26" s="264">
        <v>2.794943225277937E-2</v>
      </c>
      <c r="Q26" s="264">
        <v>2.9420455002925661E-2</v>
      </c>
      <c r="R26" s="264">
        <v>2.794943225277937E-2</v>
      </c>
      <c r="S26" s="264">
        <v>3.1553437990637742E-2</v>
      </c>
      <c r="T26" s="264">
        <v>2.840817487826857E-2</v>
      </c>
      <c r="U26" s="264">
        <v>2.5707376560739039E-2</v>
      </c>
      <c r="V26" s="264">
        <v>2.6407432044053589E-2</v>
      </c>
      <c r="W26" s="264">
        <v>3.0326237979458871E-2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0.20190508335341151</v>
      </c>
      <c r="M27" s="263">
        <f t="shared" si="2"/>
        <v>0.2163268750215121</v>
      </c>
      <c r="N27" s="263">
        <f t="shared" si="2"/>
        <v>0.23074866668961291</v>
      </c>
      <c r="O27" s="263">
        <f t="shared" si="2"/>
        <v>0.2451704583577137</v>
      </c>
      <c r="P27" s="263">
        <f t="shared" si="2"/>
        <v>0.27401404169391508</v>
      </c>
      <c r="Q27" s="263">
        <f t="shared" si="2"/>
        <v>0.28843583336201623</v>
      </c>
      <c r="R27" s="263">
        <f t="shared" si="2"/>
        <v>0.27401404169391508</v>
      </c>
      <c r="S27" s="263">
        <f t="shared" si="2"/>
        <v>0.3093474312807622</v>
      </c>
      <c r="T27" s="263">
        <f t="shared" si="2"/>
        <v>0.27832416456197939</v>
      </c>
      <c r="U27" s="263">
        <f t="shared" si="2"/>
        <v>0.25184576405962766</v>
      </c>
      <c r="V27" s="263">
        <f t="shared" si="2"/>
        <v>0.25862987712853386</v>
      </c>
      <c r="W27" s="263">
        <f t="shared" si="2"/>
        <v>0.29704950370819333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1.8907641920047989E-8</v>
      </c>
      <c r="U28" s="331">
        <v>2.3088059593287959E-8</v>
      </c>
      <c r="V28" s="331">
        <v>6.1002825749865067E-8</v>
      </c>
      <c r="W28" s="331">
        <v>4.6260397856314737E-8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1.8907641920047989E-8</v>
      </c>
      <c r="U30" s="232">
        <v>2.3088059593287959E-8</v>
      </c>
      <c r="V30" s="232">
        <v>4.430117165107687E-8</v>
      </c>
      <c r="W30" s="232">
        <v>3.359499827898121E-8</v>
      </c>
      <c r="DA30" s="71" t="s">
        <v>2468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1.67016540987882E-8</v>
      </c>
      <c r="W32" s="232">
        <v>1.266539957733353E-8</v>
      </c>
      <c r="DA32" s="71" t="s">
        <v>2470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2471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0.20190508335341151</v>
      </c>
      <c r="M34" s="331">
        <v>0.2163268750215121</v>
      </c>
      <c r="N34" s="331">
        <v>0.23074866668961291</v>
      </c>
      <c r="O34" s="331">
        <v>0.2451704583577137</v>
      </c>
      <c r="P34" s="331">
        <v>0.27401404169391508</v>
      </c>
      <c r="Q34" s="331">
        <v>0.28843583336201623</v>
      </c>
      <c r="R34" s="331">
        <v>0.27401404169391508</v>
      </c>
      <c r="S34" s="331">
        <v>0.3093474312807622</v>
      </c>
      <c r="T34" s="331">
        <v>0.2783241456543375</v>
      </c>
      <c r="U34" s="331">
        <v>0.25184574097156809</v>
      </c>
      <c r="V34" s="331">
        <v>0.25862981612570812</v>
      </c>
      <c r="W34" s="331">
        <v>0.29704945744779548</v>
      </c>
      <c r="DA34" s="72" t="s">
        <v>2472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1.4885288663130281E-3</v>
      </c>
      <c r="U35" s="263">
        <v>1.488517609264655E-3</v>
      </c>
      <c r="V35" s="263">
        <v>2.0428312941948401E-3</v>
      </c>
      <c r="W35" s="263">
        <v>2.042870846917377E-3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1.4885288663130281E-3</v>
      </c>
      <c r="U38" s="231">
        <v>1.488517609264655E-3</v>
      </c>
      <c r="V38" s="231">
        <v>1.4884605026424091E-3</v>
      </c>
      <c r="W38" s="231">
        <v>1.4884893217942581E-3</v>
      </c>
      <c r="DA38" s="73" t="s">
        <v>2476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5.5437079155243091E-4</v>
      </c>
      <c r="W40" s="231">
        <v>5.543815251231192E-4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0.1100685521564642</v>
      </c>
      <c r="M46" s="263">
        <v>0.1179305915962116</v>
      </c>
      <c r="N46" s="263">
        <v>0.125792631035959</v>
      </c>
      <c r="O46" s="263">
        <v>0.13365467047570639</v>
      </c>
      <c r="P46" s="263">
        <v>0.14937874935520129</v>
      </c>
      <c r="Q46" s="263">
        <v>0.15724078879494879</v>
      </c>
      <c r="R46" s="263">
        <v>0.14937874935520129</v>
      </c>
      <c r="S46" s="263">
        <v>0.1686407459825825</v>
      </c>
      <c r="T46" s="263">
        <v>0.15183054869952189</v>
      </c>
      <c r="U46" s="263">
        <v>0.137395841357906</v>
      </c>
      <c r="V46" s="263">
        <v>0.14113736324754581</v>
      </c>
      <c r="W46" s="263">
        <v>0.16208184341809981</v>
      </c>
      <c r="DA46" s="70" t="s">
        <v>2484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6.8610179344242739E-2</v>
      </c>
      <c r="M47" s="352">
        <v>7.3510906440260051E-2</v>
      </c>
      <c r="N47" s="352">
        <v>7.8411633536277392E-2</v>
      </c>
      <c r="O47" s="352">
        <v>8.3312360632294732E-2</v>
      </c>
      <c r="P47" s="352">
        <v>9.3113814824329372E-2</v>
      </c>
      <c r="Q47" s="352">
        <v>9.8014541920346754E-2</v>
      </c>
      <c r="R47" s="352">
        <v>9.3113814824329372E-2</v>
      </c>
      <c r="S47" s="352">
        <v>0.1051205962095718</v>
      </c>
      <c r="T47" s="352">
        <v>9.4642120497786447E-2</v>
      </c>
      <c r="U47" s="352">
        <v>8.5644383722961778E-2</v>
      </c>
      <c r="V47" s="352">
        <v>8.7976625610759848E-2</v>
      </c>
      <c r="W47" s="352">
        <v>0.10103216702217881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1.0000000000000004</v>
      </c>
      <c r="M51" s="234">
        <f t="shared" si="3"/>
        <v>1.0000000000000002</v>
      </c>
      <c r="N51" s="234">
        <f t="shared" si="3"/>
        <v>0.99999999999999978</v>
      </c>
      <c r="O51" s="234">
        <f t="shared" si="3"/>
        <v>0.99999999999999989</v>
      </c>
      <c r="P51" s="234">
        <f t="shared" si="3"/>
        <v>1</v>
      </c>
      <c r="Q51" s="234">
        <f t="shared" si="3"/>
        <v>0.99999999999999978</v>
      </c>
      <c r="R51" s="234">
        <f t="shared" si="3"/>
        <v>1</v>
      </c>
      <c r="S51" s="234">
        <f t="shared" si="3"/>
        <v>0.99999999999999978</v>
      </c>
      <c r="T51" s="234">
        <f t="shared" si="3"/>
        <v>1.0000000000000002</v>
      </c>
      <c r="U51" s="234">
        <f t="shared" si="3"/>
        <v>1</v>
      </c>
      <c r="V51" s="234">
        <f t="shared" si="3"/>
        <v>1.0000000000000002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2.593348723543629E-2</v>
      </c>
      <c r="M52" s="301">
        <f t="shared" si="4"/>
        <v>2.5933487235436307E-2</v>
      </c>
      <c r="N52" s="301">
        <f t="shared" si="4"/>
        <v>2.5933487235436297E-2</v>
      </c>
      <c r="O52" s="301">
        <f t="shared" si="4"/>
        <v>2.5933487235436304E-2</v>
      </c>
      <c r="P52" s="301">
        <f t="shared" si="4"/>
        <v>2.5933487235436297E-2</v>
      </c>
      <c r="Q52" s="301">
        <f t="shared" si="4"/>
        <v>2.5933487235436294E-2</v>
      </c>
      <c r="R52" s="301">
        <f t="shared" si="4"/>
        <v>2.5933487235436297E-2</v>
      </c>
      <c r="S52" s="301">
        <f t="shared" si="4"/>
        <v>2.593348723543629E-2</v>
      </c>
      <c r="T52" s="301">
        <f t="shared" si="4"/>
        <v>2.5901926910498398E-2</v>
      </c>
      <c r="U52" s="301">
        <f t="shared" si="4"/>
        <v>2.5898615213490399E-2</v>
      </c>
      <c r="V52" s="301">
        <f t="shared" si="4"/>
        <v>2.5887423278367221E-2</v>
      </c>
      <c r="W52" s="301">
        <f t="shared" si="4"/>
        <v>2.5893367354754827E-2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9.1454565112921819E-3</v>
      </c>
      <c r="M53" s="235">
        <f t="shared" si="5"/>
        <v>9.1454565112921837E-3</v>
      </c>
      <c r="N53" s="235">
        <f t="shared" si="5"/>
        <v>9.1454565112921802E-3</v>
      </c>
      <c r="O53" s="235">
        <f t="shared" si="5"/>
        <v>9.1454565112921819E-3</v>
      </c>
      <c r="P53" s="235">
        <f t="shared" si="5"/>
        <v>9.1454565112921837E-3</v>
      </c>
      <c r="Q53" s="235">
        <f t="shared" si="5"/>
        <v>9.1454565112921785E-3</v>
      </c>
      <c r="R53" s="235">
        <f t="shared" si="5"/>
        <v>9.1454565112921837E-3</v>
      </c>
      <c r="S53" s="235">
        <f t="shared" si="5"/>
        <v>9.1454565112921785E-3</v>
      </c>
      <c r="T53" s="235">
        <f t="shared" si="5"/>
        <v>9.134326747809873E-3</v>
      </c>
      <c r="U53" s="235">
        <f t="shared" si="5"/>
        <v>9.1331588762972524E-3</v>
      </c>
      <c r="V53" s="235">
        <f t="shared" si="5"/>
        <v>9.1292120350947199E-3</v>
      </c>
      <c r="W53" s="235">
        <f t="shared" si="5"/>
        <v>9.1313082164377543E-3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6.1060625050212904E-2</v>
      </c>
      <c r="M54" s="235">
        <f t="shared" si="6"/>
        <v>6.1060625050212897E-2</v>
      </c>
      <c r="N54" s="235">
        <f t="shared" si="6"/>
        <v>6.1060625050212897E-2</v>
      </c>
      <c r="O54" s="235">
        <f t="shared" si="6"/>
        <v>6.1060625050212917E-2</v>
      </c>
      <c r="P54" s="235">
        <f t="shared" si="6"/>
        <v>6.1060625050212917E-2</v>
      </c>
      <c r="Q54" s="235">
        <f t="shared" si="6"/>
        <v>6.1060625050212904E-2</v>
      </c>
      <c r="R54" s="235">
        <f t="shared" si="6"/>
        <v>6.1060625050212917E-2</v>
      </c>
      <c r="S54" s="235">
        <f t="shared" si="6"/>
        <v>6.1060625050212876E-2</v>
      </c>
      <c r="T54" s="235">
        <f t="shared" si="6"/>
        <v>6.0986315986028779E-2</v>
      </c>
      <c r="U54" s="235">
        <f t="shared" si="6"/>
        <v>6.0978518566134947E-2</v>
      </c>
      <c r="V54" s="235">
        <f t="shared" si="6"/>
        <v>6.09521670559066E-2</v>
      </c>
      <c r="W54" s="235">
        <f t="shared" si="6"/>
        <v>6.0966162436330296E-2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2.6724626591133453E-2</v>
      </c>
      <c r="M55" s="235">
        <f t="shared" si="7"/>
        <v>2.6724626591133449E-2</v>
      </c>
      <c r="N55" s="235">
        <f t="shared" si="7"/>
        <v>2.6724626591133446E-2</v>
      </c>
      <c r="O55" s="235">
        <f t="shared" si="7"/>
        <v>2.6724626591133459E-2</v>
      </c>
      <c r="P55" s="235">
        <f t="shared" si="7"/>
        <v>2.6724626591133453E-2</v>
      </c>
      <c r="Q55" s="235">
        <f t="shared" si="7"/>
        <v>2.6724626591133442E-2</v>
      </c>
      <c r="R55" s="235">
        <f t="shared" si="7"/>
        <v>2.6724626591133453E-2</v>
      </c>
      <c r="S55" s="235">
        <f t="shared" si="7"/>
        <v>2.6724626591133435E-2</v>
      </c>
      <c r="T55" s="235">
        <f t="shared" si="7"/>
        <v>2.6692103471839715E-2</v>
      </c>
      <c r="U55" s="235">
        <f t="shared" si="7"/>
        <v>2.6688690746620072E-2</v>
      </c>
      <c r="V55" s="235">
        <f t="shared" si="7"/>
        <v>2.6677157384975201E-2</v>
      </c>
      <c r="W55" s="235">
        <f t="shared" si="7"/>
        <v>2.668328279419788E-2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0</v>
      </c>
      <c r="D56" s="302">
        <f t="shared" si="8"/>
        <v>0</v>
      </c>
      <c r="E56" s="302">
        <f t="shared" si="8"/>
        <v>0</v>
      </c>
      <c r="F56" s="302">
        <f t="shared" si="8"/>
        <v>0</v>
      </c>
      <c r="G56" s="302">
        <f t="shared" si="8"/>
        <v>0</v>
      </c>
      <c r="H56" s="302">
        <f t="shared" si="8"/>
        <v>0</v>
      </c>
      <c r="I56" s="302">
        <f t="shared" si="8"/>
        <v>0</v>
      </c>
      <c r="J56" s="302">
        <f t="shared" si="8"/>
        <v>0</v>
      </c>
      <c r="K56" s="302">
        <f t="shared" si="8"/>
        <v>0</v>
      </c>
      <c r="L56" s="302">
        <f t="shared" si="8"/>
        <v>4.8492930306773679E-2</v>
      </c>
      <c r="M56" s="302">
        <f t="shared" si="8"/>
        <v>4.8492930306773672E-2</v>
      </c>
      <c r="N56" s="302">
        <f t="shared" si="8"/>
        <v>4.8492930306773672E-2</v>
      </c>
      <c r="O56" s="302">
        <f t="shared" si="8"/>
        <v>4.8492930306773693E-2</v>
      </c>
      <c r="P56" s="302">
        <f t="shared" si="8"/>
        <v>4.8492930306773686E-2</v>
      </c>
      <c r="Q56" s="302">
        <f t="shared" si="8"/>
        <v>4.8492930306773666E-2</v>
      </c>
      <c r="R56" s="302">
        <f t="shared" si="8"/>
        <v>4.8492930306773686E-2</v>
      </c>
      <c r="S56" s="302">
        <f t="shared" si="8"/>
        <v>4.8492930306773659E-2</v>
      </c>
      <c r="T56" s="302">
        <f t="shared" si="8"/>
        <v>4.8433915773796354E-2</v>
      </c>
      <c r="U56" s="302">
        <f t="shared" si="8"/>
        <v>4.8427723244008576E-2</v>
      </c>
      <c r="V56" s="302">
        <f t="shared" si="8"/>
        <v>4.8406795486588265E-2</v>
      </c>
      <c r="W56" s="302">
        <f t="shared" si="8"/>
        <v>4.8417910292683802E-2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</v>
      </c>
      <c r="C57" s="303">
        <f t="shared" si="9"/>
        <v>0</v>
      </c>
      <c r="D57" s="303">
        <f t="shared" si="9"/>
        <v>0</v>
      </c>
      <c r="E57" s="303">
        <f t="shared" si="9"/>
        <v>0</v>
      </c>
      <c r="F57" s="303">
        <f t="shared" si="9"/>
        <v>0</v>
      </c>
      <c r="G57" s="303">
        <f t="shared" si="9"/>
        <v>0</v>
      </c>
      <c r="H57" s="303">
        <f t="shared" si="9"/>
        <v>0</v>
      </c>
      <c r="I57" s="303">
        <f t="shared" si="9"/>
        <v>0</v>
      </c>
      <c r="J57" s="303">
        <f t="shared" si="9"/>
        <v>0</v>
      </c>
      <c r="K57" s="303">
        <f t="shared" si="9"/>
        <v>0</v>
      </c>
      <c r="L57" s="303">
        <f t="shared" si="9"/>
        <v>0.24137452214676716</v>
      </c>
      <c r="M57" s="303">
        <f t="shared" si="9"/>
        <v>0.24137452214676711</v>
      </c>
      <c r="N57" s="303">
        <f t="shared" si="9"/>
        <v>0.24137452214676708</v>
      </c>
      <c r="O57" s="303">
        <f t="shared" si="9"/>
        <v>0.24137452214676711</v>
      </c>
      <c r="P57" s="303">
        <f t="shared" si="9"/>
        <v>0.24137452214676713</v>
      </c>
      <c r="Q57" s="303">
        <f t="shared" si="9"/>
        <v>0.24137452214676705</v>
      </c>
      <c r="R57" s="303">
        <f t="shared" si="9"/>
        <v>0.24137452214676713</v>
      </c>
      <c r="S57" s="303">
        <f t="shared" si="9"/>
        <v>0.24137452214676708</v>
      </c>
      <c r="T57" s="303">
        <f t="shared" si="9"/>
        <v>0.24091860183290886</v>
      </c>
      <c r="U57" s="303">
        <f t="shared" si="9"/>
        <v>0.24087077714043179</v>
      </c>
      <c r="V57" s="303">
        <f t="shared" si="9"/>
        <v>0.24069774778819999</v>
      </c>
      <c r="W57" s="303">
        <f t="shared" si="9"/>
        <v>0.24078504207418064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1.636653670551437E-8</v>
      </c>
      <c r="U58" s="304">
        <f t="shared" si="10"/>
        <v>2.2081923345683828E-8</v>
      </c>
      <c r="V58" s="304">
        <f t="shared" si="10"/>
        <v>5.6773188502932564E-8</v>
      </c>
      <c r="W58" s="304">
        <f t="shared" si="10"/>
        <v>3.7498166821188479E-8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0.24137452214676716</v>
      </c>
      <c r="M59" s="304">
        <f t="shared" si="11"/>
        <v>0.24137452214676711</v>
      </c>
      <c r="N59" s="304">
        <f t="shared" si="11"/>
        <v>0.24137452214676708</v>
      </c>
      <c r="O59" s="304">
        <f t="shared" si="11"/>
        <v>0.24137452214676711</v>
      </c>
      <c r="P59" s="304">
        <f t="shared" si="11"/>
        <v>0.24137452214676713</v>
      </c>
      <c r="Q59" s="304">
        <f t="shared" si="11"/>
        <v>0.24137452214676705</v>
      </c>
      <c r="R59" s="304">
        <f t="shared" si="11"/>
        <v>0.24137452214676713</v>
      </c>
      <c r="S59" s="304">
        <f t="shared" si="11"/>
        <v>0.24137452214676708</v>
      </c>
      <c r="T59" s="304">
        <f t="shared" si="11"/>
        <v>0.24091858546637218</v>
      </c>
      <c r="U59" s="304">
        <f t="shared" si="11"/>
        <v>0.24087075505850844</v>
      </c>
      <c r="V59" s="304">
        <f t="shared" si="11"/>
        <v>0.24069769101501151</v>
      </c>
      <c r="W59" s="304">
        <f t="shared" si="11"/>
        <v>0.24078500457601379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3.0147185215065632E-2</v>
      </c>
      <c r="M60" s="303">
        <f t="shared" si="12"/>
        <v>3.0147185215065625E-2</v>
      </c>
      <c r="N60" s="303">
        <f t="shared" si="12"/>
        <v>3.0147185215065618E-2</v>
      </c>
      <c r="O60" s="303">
        <f t="shared" si="12"/>
        <v>3.0147185215065611E-2</v>
      </c>
      <c r="P60" s="303">
        <f t="shared" si="12"/>
        <v>3.0147185215065625E-2</v>
      </c>
      <c r="Q60" s="303">
        <f t="shared" si="12"/>
        <v>3.0147185215065611E-2</v>
      </c>
      <c r="R60" s="303">
        <f t="shared" si="12"/>
        <v>3.0147185215065625E-2</v>
      </c>
      <c r="S60" s="303">
        <f t="shared" si="12"/>
        <v>3.0147185215065601E-2</v>
      </c>
      <c r="T60" s="303">
        <f t="shared" si="12"/>
        <v>3.0110496938139619E-2</v>
      </c>
      <c r="U60" s="303">
        <f t="shared" si="12"/>
        <v>3.0106647153412627E-2</v>
      </c>
      <c r="V60" s="303">
        <f t="shared" si="12"/>
        <v>3.009363674189295E-2</v>
      </c>
      <c r="W60" s="303">
        <f t="shared" si="12"/>
        <v>3.0100546617536091E-2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3.0147185215065632E-2</v>
      </c>
      <c r="M62" s="304">
        <f t="shared" si="14"/>
        <v>3.0147185215065625E-2</v>
      </c>
      <c r="N62" s="304">
        <f t="shared" si="14"/>
        <v>3.0147185215065618E-2</v>
      </c>
      <c r="O62" s="304">
        <f t="shared" si="14"/>
        <v>3.0147185215065611E-2</v>
      </c>
      <c r="P62" s="304">
        <f t="shared" si="14"/>
        <v>3.0147185215065625E-2</v>
      </c>
      <c r="Q62" s="304">
        <f t="shared" si="14"/>
        <v>3.0147185215065611E-2</v>
      </c>
      <c r="R62" s="304">
        <f t="shared" si="14"/>
        <v>3.0147185215065625E-2</v>
      </c>
      <c r="S62" s="304">
        <f t="shared" si="14"/>
        <v>3.0147185215065601E-2</v>
      </c>
      <c r="T62" s="304">
        <f t="shared" si="14"/>
        <v>3.0110496938139619E-2</v>
      </c>
      <c r="U62" s="304">
        <f t="shared" si="14"/>
        <v>3.0106647153412627E-2</v>
      </c>
      <c r="V62" s="304">
        <f t="shared" si="14"/>
        <v>3.009363674189295E-2</v>
      </c>
      <c r="W62" s="304">
        <f t="shared" si="14"/>
        <v>3.0100546617536091E-2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0.29556063936338844</v>
      </c>
      <c r="M63" s="303">
        <f t="shared" si="15"/>
        <v>0.29556063936338822</v>
      </c>
      <c r="N63" s="303">
        <f t="shared" si="15"/>
        <v>0.29556063936338822</v>
      </c>
      <c r="O63" s="303">
        <f t="shared" si="15"/>
        <v>0.29556063936338822</v>
      </c>
      <c r="P63" s="303">
        <f t="shared" si="15"/>
        <v>0.29556063936338811</v>
      </c>
      <c r="Q63" s="303">
        <f t="shared" si="15"/>
        <v>0.29556063936338828</v>
      </c>
      <c r="R63" s="303">
        <f t="shared" si="15"/>
        <v>0.29556063936338811</v>
      </c>
      <c r="S63" s="303">
        <f t="shared" si="15"/>
        <v>0.29556063936338828</v>
      </c>
      <c r="T63" s="303">
        <f t="shared" si="15"/>
        <v>0.29500236959131687</v>
      </c>
      <c r="U63" s="303">
        <f t="shared" si="15"/>
        <v>0.29494380874338594</v>
      </c>
      <c r="V63" s="303">
        <f t="shared" si="15"/>
        <v>0.2947319360671839</v>
      </c>
      <c r="W63" s="303">
        <f t="shared" si="15"/>
        <v>0.29483882702960901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2.0040657190425755E-8</v>
      </c>
      <c r="U64" s="304">
        <f t="shared" si="16"/>
        <v>2.7039089811041422E-8</v>
      </c>
      <c r="V64" s="304">
        <f t="shared" si="16"/>
        <v>6.9518190003590919E-8</v>
      </c>
      <c r="W64" s="304">
        <f t="shared" si="16"/>
        <v>4.5916122638189991E-8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0.29556063936338844</v>
      </c>
      <c r="M65" s="304">
        <f t="shared" si="17"/>
        <v>0.29556063936338822</v>
      </c>
      <c r="N65" s="304">
        <f t="shared" si="17"/>
        <v>0.29556063936338822</v>
      </c>
      <c r="O65" s="304">
        <f t="shared" si="17"/>
        <v>0.29556063936338822</v>
      </c>
      <c r="P65" s="304">
        <f t="shared" si="17"/>
        <v>0.29556063936338811</v>
      </c>
      <c r="Q65" s="304">
        <f t="shared" si="17"/>
        <v>0.29556063936338828</v>
      </c>
      <c r="R65" s="304">
        <f t="shared" si="17"/>
        <v>0.29556063936338811</v>
      </c>
      <c r="S65" s="304">
        <f t="shared" si="17"/>
        <v>0.29556063936338828</v>
      </c>
      <c r="T65" s="304">
        <f t="shared" si="17"/>
        <v>0.29500234955065974</v>
      </c>
      <c r="U65" s="304">
        <f t="shared" si="17"/>
        <v>0.29494378170429614</v>
      </c>
      <c r="V65" s="304">
        <f t="shared" si="17"/>
        <v>0.29473186654899391</v>
      </c>
      <c r="W65" s="304">
        <f t="shared" si="17"/>
        <v>0.29483878111348638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1.577726976953283E-3</v>
      </c>
      <c r="U66" s="303">
        <f t="shared" si="18"/>
        <v>1.7432457309632208E-3</v>
      </c>
      <c r="V66" s="303">
        <f t="shared" si="18"/>
        <v>2.3279894383488055E-3</v>
      </c>
      <c r="W66" s="303">
        <f t="shared" si="18"/>
        <v>2.0276675663790716E-3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0.16112487664425784</v>
      </c>
      <c r="M67" s="303">
        <f t="shared" si="19"/>
        <v>0.16112487664425784</v>
      </c>
      <c r="N67" s="303">
        <f t="shared" si="19"/>
        <v>0.16112487664425779</v>
      </c>
      <c r="O67" s="303">
        <f t="shared" si="19"/>
        <v>0.16112487664425773</v>
      </c>
      <c r="P67" s="303">
        <f t="shared" si="19"/>
        <v>0.16112487664425787</v>
      </c>
      <c r="Q67" s="303">
        <f t="shared" si="19"/>
        <v>0.16112487664425781</v>
      </c>
      <c r="R67" s="303">
        <f t="shared" si="19"/>
        <v>0.16112487664425787</v>
      </c>
      <c r="S67" s="303">
        <f t="shared" si="19"/>
        <v>0.16112487664425781</v>
      </c>
      <c r="T67" s="303">
        <f t="shared" si="19"/>
        <v>0.16092879219883377</v>
      </c>
      <c r="U67" s="303">
        <f t="shared" si="19"/>
        <v>0.16090821660994165</v>
      </c>
      <c r="V67" s="303">
        <f t="shared" si="19"/>
        <v>0.16083868106503937</v>
      </c>
      <c r="W67" s="303">
        <f t="shared" si="19"/>
        <v>0.16087561163924341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0.10043565093567267</v>
      </c>
      <c r="M68" s="237">
        <f t="shared" si="20"/>
        <v>0.10043565093567267</v>
      </c>
      <c r="N68" s="237">
        <f t="shared" si="20"/>
        <v>0.10043565093567267</v>
      </c>
      <c r="O68" s="237">
        <f t="shared" si="20"/>
        <v>0.10043565093567267</v>
      </c>
      <c r="P68" s="237">
        <f t="shared" si="20"/>
        <v>0.10043565093567269</v>
      </c>
      <c r="Q68" s="237">
        <f t="shared" si="20"/>
        <v>0.10043565093567267</v>
      </c>
      <c r="R68" s="237">
        <f t="shared" si="20"/>
        <v>0.10043565093567269</v>
      </c>
      <c r="S68" s="237">
        <f t="shared" si="20"/>
        <v>0.10043565093567264</v>
      </c>
      <c r="T68" s="237">
        <f t="shared" si="20"/>
        <v>0.10031342357187452</v>
      </c>
      <c r="U68" s="237">
        <f t="shared" si="20"/>
        <v>0.10030059797531359</v>
      </c>
      <c r="V68" s="237">
        <f t="shared" si="20"/>
        <v>0.1002572536584031</v>
      </c>
      <c r="W68" s="237">
        <f t="shared" si="20"/>
        <v>0.100280273978647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</v>
      </c>
      <c r="C72" s="324">
        <f>IF(C$5=0,0,C$5/TRE_fec!C$5)</f>
        <v>0</v>
      </c>
      <c r="D72" s="324">
        <f>IF(D$5=0,0,D$5/TRE_fec!D$5)</f>
        <v>0</v>
      </c>
      <c r="E72" s="324">
        <f>IF(E$5=0,0,E$5/TRE_fec!E$5)</f>
        <v>0</v>
      </c>
      <c r="F72" s="324">
        <f>IF(F$5=0,0,F$5/TRE_fec!F$5)</f>
        <v>0</v>
      </c>
      <c r="G72" s="324">
        <f>IF(G$5=0,0,G$5/TRE_fec!G$5)</f>
        <v>0</v>
      </c>
      <c r="H72" s="324">
        <f>IF(H$5=0,0,H$5/TRE_fec!H$5)</f>
        <v>0</v>
      </c>
      <c r="I72" s="324">
        <f>IF(I$5=0,0,I$5/TRE_fec!I$5)</f>
        <v>0</v>
      </c>
      <c r="J72" s="324">
        <f>IF(J$5=0,0,J$5/TRE_fec!J$5)</f>
        <v>0</v>
      </c>
      <c r="K72" s="324">
        <f>IF(K$5=0,0,K$5/TRE_fec!K$5)</f>
        <v>0</v>
      </c>
      <c r="L72" s="324">
        <f>IF(L$5=0,0,L$5/TRE_fec!L$5)</f>
        <v>0.56748231923329895</v>
      </c>
      <c r="M72" s="324">
        <f>IF(M$5=0,0,M$5/TRE_fec!M$5)</f>
        <v>0.5674823192332995</v>
      </c>
      <c r="N72" s="324">
        <f>IF(N$5=0,0,N$5/TRE_fec!N$5)</f>
        <v>0.56748231923329939</v>
      </c>
      <c r="O72" s="324">
        <f>IF(O$5=0,0,O$5/TRE_fec!O$5)</f>
        <v>0.56748231923329906</v>
      </c>
      <c r="P72" s="324">
        <f>IF(P$5=0,0,P$5/TRE_fec!P$5)</f>
        <v>0.56748231923329928</v>
      </c>
      <c r="Q72" s="324">
        <f>IF(Q$5=0,0,Q$5/TRE_fec!Q$5)</f>
        <v>0.5674823192332995</v>
      </c>
      <c r="R72" s="324">
        <f>IF(R$5=0,0,R$5/TRE_fec!R$5)</f>
        <v>0.56748231923329928</v>
      </c>
      <c r="S72" s="324">
        <f>IF(S$5=0,0,S$5/TRE_fec!S$5)</f>
        <v>0.5674823192332995</v>
      </c>
      <c r="T72" s="324">
        <f>IF(T$5=0,0,T$5/TRE_fec!T$5)</f>
        <v>0.56761100042926427</v>
      </c>
      <c r="U72" s="324">
        <f>IF(U$5=0,0,U$5/TRE_fec!U$5)</f>
        <v>0.56762450257115094</v>
      </c>
      <c r="V72" s="324">
        <f>IF(V$5=0,0,V$5/TRE_fec!V$5)</f>
        <v>0.56763044231380622</v>
      </c>
      <c r="W72" s="324">
        <f>IF(W$5=0,0,W$5/TRE_fec!W$5)</f>
        <v>0.56761133362028282</v>
      </c>
      <c r="DA72" s="95"/>
    </row>
    <row r="73" spans="1:105" ht="12" customHeight="1" x14ac:dyDescent="0.25">
      <c r="A73" s="55" t="s">
        <v>92</v>
      </c>
      <c r="B73" s="336">
        <f>IF(B$6=0,0,B$6/TRE_fec!B$6)</f>
        <v>0</v>
      </c>
      <c r="C73" s="336">
        <f>IF(C$6=0,0,C$6/TRE_fec!C$6)</f>
        <v>0</v>
      </c>
      <c r="D73" s="336">
        <f>IF(D$6=0,0,D$6/TRE_fec!D$6)</f>
        <v>0</v>
      </c>
      <c r="E73" s="336">
        <f>IF(E$6=0,0,E$6/TRE_fec!E$6)</f>
        <v>0</v>
      </c>
      <c r="F73" s="336">
        <f>IF(F$6=0,0,F$6/TRE_fec!F$6)</f>
        <v>0</v>
      </c>
      <c r="G73" s="336">
        <f>IF(G$6=0,0,G$6/TRE_fec!G$6)</f>
        <v>0</v>
      </c>
      <c r="H73" s="336">
        <f>IF(H$6=0,0,H$6/TRE_fec!H$6)</f>
        <v>0</v>
      </c>
      <c r="I73" s="336">
        <f>IF(I$6=0,0,I$6/TRE_fec!I$6)</f>
        <v>0</v>
      </c>
      <c r="J73" s="336">
        <f>IF(J$6=0,0,J$6/TRE_fec!J$6)</f>
        <v>0</v>
      </c>
      <c r="K73" s="336">
        <f>IF(K$6=0,0,K$6/TRE_fec!K$6)</f>
        <v>0</v>
      </c>
      <c r="L73" s="336">
        <f>IF(L$6=0,0,L$6/TRE_fec!L$6)</f>
        <v>0.4743274290309526</v>
      </c>
      <c r="M73" s="336">
        <f>IF(M$6=0,0,M$6/TRE_fec!M$6)</f>
        <v>0.47432742903095271</v>
      </c>
      <c r="N73" s="336">
        <f>IF(N$6=0,0,N$6/TRE_fec!N$6)</f>
        <v>0.4743274290309526</v>
      </c>
      <c r="O73" s="336">
        <f>IF(O$6=0,0,O$6/TRE_fec!O$6)</f>
        <v>0.47432742903095282</v>
      </c>
      <c r="P73" s="336">
        <f>IF(P$6=0,0,P$6/TRE_fec!P$6)</f>
        <v>0.47432742903095265</v>
      </c>
      <c r="Q73" s="336">
        <f>IF(Q$6=0,0,Q$6/TRE_fec!Q$6)</f>
        <v>0.47432742903095271</v>
      </c>
      <c r="R73" s="336">
        <f>IF(R$6=0,0,R$6/TRE_fec!R$6)</f>
        <v>0.47432742903095265</v>
      </c>
      <c r="S73" s="336">
        <f>IF(S$6=0,0,S$6/TRE_fec!S$6)</f>
        <v>0.47432742903095271</v>
      </c>
      <c r="T73" s="336">
        <f>IF(T$6=0,0,T$6/TRE_fec!T$6)</f>
        <v>0.47432742903095271</v>
      </c>
      <c r="U73" s="336">
        <f>IF(U$6=0,0,U$6/TRE_fec!U$6)</f>
        <v>0.47432742903095276</v>
      </c>
      <c r="V73" s="336">
        <f>IF(V$6=0,0,V$6/TRE_fec!V$6)</f>
        <v>0.47432742903095276</v>
      </c>
      <c r="W73" s="336">
        <f>IF(W$6=0,0,W$6/TRE_fec!W$6)</f>
        <v>0.4743274290309526</v>
      </c>
      <c r="DA73" s="67"/>
    </row>
    <row r="74" spans="1:105" ht="12" customHeight="1" x14ac:dyDescent="0.25">
      <c r="A74" s="202" t="s">
        <v>93</v>
      </c>
      <c r="B74" s="337">
        <f>IF(B$7=0,0,B$7/TRE_fec!B$7)</f>
        <v>0</v>
      </c>
      <c r="C74" s="337">
        <f>IF(C$7=0,0,C$7/TRE_fec!C$7)</f>
        <v>0</v>
      </c>
      <c r="D74" s="337">
        <f>IF(D$7=0,0,D$7/TRE_fec!D$7)</f>
        <v>0</v>
      </c>
      <c r="E74" s="337">
        <f>IF(E$7=0,0,E$7/TRE_fec!E$7)</f>
        <v>0</v>
      </c>
      <c r="F74" s="337">
        <f>IF(F$7=0,0,F$7/TRE_fec!F$7)</f>
        <v>0</v>
      </c>
      <c r="G74" s="337">
        <f>IF(G$7=0,0,G$7/TRE_fec!G$7)</f>
        <v>0</v>
      </c>
      <c r="H74" s="337">
        <f>IF(H$7=0,0,H$7/TRE_fec!H$7)</f>
        <v>0</v>
      </c>
      <c r="I74" s="337">
        <f>IF(I$7=0,0,I$7/TRE_fec!I$7)</f>
        <v>0</v>
      </c>
      <c r="J74" s="337">
        <f>IF(J$7=0,0,J$7/TRE_fec!J$7)</f>
        <v>0</v>
      </c>
      <c r="K74" s="337">
        <f>IF(K$7=0,0,K$7/TRE_fec!K$7)</f>
        <v>0</v>
      </c>
      <c r="L74" s="337">
        <f>IF(L$7=0,0,L$7/TRE_fec!L$7)</f>
        <v>0.12299396446871035</v>
      </c>
      <c r="M74" s="337">
        <f>IF(M$7=0,0,M$7/TRE_fec!M$7)</f>
        <v>0.12299396446871033</v>
      </c>
      <c r="N74" s="337">
        <f>IF(N$7=0,0,N$7/TRE_fec!N$7)</f>
        <v>0.12299396446871032</v>
      </c>
      <c r="O74" s="337">
        <f>IF(O$7=0,0,O$7/TRE_fec!O$7)</f>
        <v>0.12299396446871035</v>
      </c>
      <c r="P74" s="337">
        <f>IF(P$7=0,0,P$7/TRE_fec!P$7)</f>
        <v>0.12299396446871033</v>
      </c>
      <c r="Q74" s="337">
        <f>IF(Q$7=0,0,Q$7/TRE_fec!Q$7)</f>
        <v>0.12299396446871035</v>
      </c>
      <c r="R74" s="337">
        <f>IF(R$7=0,0,R$7/TRE_fec!R$7)</f>
        <v>0.12299396446871033</v>
      </c>
      <c r="S74" s="337">
        <f>IF(S$7=0,0,S$7/TRE_fec!S$7)</f>
        <v>0.12299396446871033</v>
      </c>
      <c r="T74" s="337">
        <f>IF(T$7=0,0,T$7/TRE_fec!T$7)</f>
        <v>0.12299396446871035</v>
      </c>
      <c r="U74" s="337">
        <f>IF(U$7=0,0,U$7/TRE_fec!U$7)</f>
        <v>0.12299396446871036</v>
      </c>
      <c r="V74" s="337">
        <f>IF(V$7=0,0,V$7/TRE_fec!V$7)</f>
        <v>0.12299396446871033</v>
      </c>
      <c r="W74" s="337">
        <f>IF(W$7=0,0,W$7/TRE_fec!W$7)</f>
        <v>0.12299396446871036</v>
      </c>
      <c r="DA74" s="174"/>
    </row>
    <row r="75" spans="1:105" ht="12" customHeight="1" x14ac:dyDescent="0.25">
      <c r="A75" s="202" t="s">
        <v>94</v>
      </c>
      <c r="B75" s="337">
        <f>IF(B$8=0,0,B$8/TRE_fec!B$8)</f>
        <v>0</v>
      </c>
      <c r="C75" s="337">
        <f>IF(C$8=0,0,C$8/TRE_fec!C$8)</f>
        <v>0</v>
      </c>
      <c r="D75" s="337">
        <f>IF(D$8=0,0,D$8/TRE_fec!D$8)</f>
        <v>0</v>
      </c>
      <c r="E75" s="337">
        <f>IF(E$8=0,0,E$8/TRE_fec!E$8)</f>
        <v>0</v>
      </c>
      <c r="F75" s="337">
        <f>IF(F$8=0,0,F$8/TRE_fec!F$8)</f>
        <v>0</v>
      </c>
      <c r="G75" s="337">
        <f>IF(G$8=0,0,G$8/TRE_fec!G$8)</f>
        <v>0</v>
      </c>
      <c r="H75" s="337">
        <f>IF(H$8=0,0,H$8/TRE_fec!H$8)</f>
        <v>0</v>
      </c>
      <c r="I75" s="337">
        <f>IF(I$8=0,0,I$8/TRE_fec!I$8)</f>
        <v>0</v>
      </c>
      <c r="J75" s="337">
        <f>IF(J$8=0,0,J$8/TRE_fec!J$8)</f>
        <v>0</v>
      </c>
      <c r="K75" s="337">
        <f>IF(K$8=0,0,K$8/TRE_fec!K$8)</f>
        <v>0</v>
      </c>
      <c r="L75" s="337">
        <f>IF(L$8=0,0,L$8/TRE_fec!L$8)</f>
        <v>0.66476674201182484</v>
      </c>
      <c r="M75" s="337">
        <f>IF(M$8=0,0,M$8/TRE_fec!M$8)</f>
        <v>0.66476674201182484</v>
      </c>
      <c r="N75" s="337">
        <f>IF(N$8=0,0,N$8/TRE_fec!N$8)</f>
        <v>0.66476674201182473</v>
      </c>
      <c r="O75" s="337">
        <f>IF(O$8=0,0,O$8/TRE_fec!O$8)</f>
        <v>0.66476674201182484</v>
      </c>
      <c r="P75" s="337">
        <f>IF(P$8=0,0,P$8/TRE_fec!P$8)</f>
        <v>0.66476674201182484</v>
      </c>
      <c r="Q75" s="337">
        <f>IF(Q$8=0,0,Q$8/TRE_fec!Q$8)</f>
        <v>0.66476674201182484</v>
      </c>
      <c r="R75" s="337">
        <f>IF(R$8=0,0,R$8/TRE_fec!R$8)</f>
        <v>0.66476674201182484</v>
      </c>
      <c r="S75" s="337">
        <f>IF(S$8=0,0,S$8/TRE_fec!S$8)</f>
        <v>0.66476674201182484</v>
      </c>
      <c r="T75" s="337">
        <f>IF(T$8=0,0,T$8/TRE_fec!T$8)</f>
        <v>0.66476674201182495</v>
      </c>
      <c r="U75" s="337">
        <f>IF(U$8=0,0,U$8/TRE_fec!U$8)</f>
        <v>0.66476674201182473</v>
      </c>
      <c r="V75" s="337">
        <f>IF(V$8=0,0,V$8/TRE_fec!V$8)</f>
        <v>0.66476674201182484</v>
      </c>
      <c r="W75" s="337">
        <f>IF(W$8=0,0,W$8/TRE_fec!W$8)</f>
        <v>0.66476674201182484</v>
      </c>
      <c r="DA75" s="174"/>
    </row>
    <row r="76" spans="1:105" ht="12" customHeight="1" x14ac:dyDescent="0.25">
      <c r="A76" s="202" t="s">
        <v>95</v>
      </c>
      <c r="B76" s="337">
        <f>IF(B$9=0,0,B$9/TRE_fec!B$9)</f>
        <v>0</v>
      </c>
      <c r="C76" s="337">
        <f>IF(C$9=0,0,C$9/TRE_fec!C$9)</f>
        <v>0</v>
      </c>
      <c r="D76" s="337">
        <f>IF(D$9=0,0,D$9/TRE_fec!D$9)</f>
        <v>0</v>
      </c>
      <c r="E76" s="337">
        <f>IF(E$9=0,0,E$9/TRE_fec!E$9)</f>
        <v>0</v>
      </c>
      <c r="F76" s="337">
        <f>IF(F$9=0,0,F$9/TRE_fec!F$9)</f>
        <v>0</v>
      </c>
      <c r="G76" s="337">
        <f>IF(G$9=0,0,G$9/TRE_fec!G$9)</f>
        <v>0</v>
      </c>
      <c r="H76" s="337">
        <f>IF(H$9=0,0,H$9/TRE_fec!H$9)</f>
        <v>0</v>
      </c>
      <c r="I76" s="337">
        <f>IF(I$9=0,0,I$9/TRE_fec!I$9)</f>
        <v>0</v>
      </c>
      <c r="J76" s="337">
        <f>IF(J$9=0,0,J$9/TRE_fec!J$9)</f>
        <v>0</v>
      </c>
      <c r="K76" s="337">
        <f>IF(K$9=0,0,K$9/TRE_fec!K$9)</f>
        <v>0</v>
      </c>
      <c r="L76" s="337">
        <f>IF(L$9=0,0,L$9/TRE_fec!L$9)</f>
        <v>0.46999758487578586</v>
      </c>
      <c r="M76" s="337">
        <f>IF(M$9=0,0,M$9/TRE_fec!M$9)</f>
        <v>0.46999758487578591</v>
      </c>
      <c r="N76" s="337">
        <f>IF(N$9=0,0,N$9/TRE_fec!N$9)</f>
        <v>0.46999758487578586</v>
      </c>
      <c r="O76" s="337">
        <f>IF(O$9=0,0,O$9/TRE_fec!O$9)</f>
        <v>0.46999758487578597</v>
      </c>
      <c r="P76" s="337">
        <f>IF(P$9=0,0,P$9/TRE_fec!P$9)</f>
        <v>0.46999758487578591</v>
      </c>
      <c r="Q76" s="337">
        <f>IF(Q$9=0,0,Q$9/TRE_fec!Q$9)</f>
        <v>0.46999758487578586</v>
      </c>
      <c r="R76" s="337">
        <f>IF(R$9=0,0,R$9/TRE_fec!R$9)</f>
        <v>0.46999758487578591</v>
      </c>
      <c r="S76" s="337">
        <f>IF(S$9=0,0,S$9/TRE_fec!S$9)</f>
        <v>0.4699975848757858</v>
      </c>
      <c r="T76" s="337">
        <f>IF(T$9=0,0,T$9/TRE_fec!T$9)</f>
        <v>0.46999758487578575</v>
      </c>
      <c r="U76" s="337">
        <f>IF(U$9=0,0,U$9/TRE_fec!U$9)</f>
        <v>0.46999758487578569</v>
      </c>
      <c r="V76" s="337">
        <f>IF(V$9=0,0,V$9/TRE_fec!V$9)</f>
        <v>0.46999758487578586</v>
      </c>
      <c r="W76" s="337">
        <f>IF(W$9=0,0,W$9/TRE_fec!W$9)</f>
        <v>0.46999758487578575</v>
      </c>
      <c r="DA76" s="174"/>
    </row>
    <row r="77" spans="1:105" ht="12" customHeight="1" x14ac:dyDescent="0.25">
      <c r="A77" s="56" t="s">
        <v>96</v>
      </c>
      <c r="B77" s="338">
        <f>IF(B$10=0,0,B$10/TRE_fec!B$10)</f>
        <v>0</v>
      </c>
      <c r="C77" s="338">
        <f>IF(C$10=0,0,C$10/TRE_fec!C$10)</f>
        <v>0</v>
      </c>
      <c r="D77" s="338">
        <f>IF(D$10=0,0,D$10/TRE_fec!D$10)</f>
        <v>0</v>
      </c>
      <c r="E77" s="338">
        <f>IF(E$10=0,0,E$10/TRE_fec!E$10)</f>
        <v>0</v>
      </c>
      <c r="F77" s="338">
        <f>IF(F$10=0,0,F$10/TRE_fec!F$10)</f>
        <v>0</v>
      </c>
      <c r="G77" s="338">
        <f>IF(G$10=0,0,G$10/TRE_fec!G$10)</f>
        <v>0</v>
      </c>
      <c r="H77" s="338">
        <f>IF(H$10=0,0,H$10/TRE_fec!H$10)</f>
        <v>0</v>
      </c>
      <c r="I77" s="338">
        <f>IF(I$10=0,0,I$10/TRE_fec!I$10)</f>
        <v>0</v>
      </c>
      <c r="J77" s="338">
        <f>IF(J$10=0,0,J$10/TRE_fec!J$10)</f>
        <v>0</v>
      </c>
      <c r="K77" s="338">
        <f>IF(K$10=0,0,K$10/TRE_fec!K$10)</f>
        <v>0</v>
      </c>
      <c r="L77" s="338">
        <f>IF(L$10=0,0,L$10/TRE_fec!L$10)</f>
        <v>0.82124358955242815</v>
      </c>
      <c r="M77" s="338">
        <f>IF(M$10=0,0,M$10/TRE_fec!M$10)</f>
        <v>0.82124358955242827</v>
      </c>
      <c r="N77" s="338">
        <f>IF(N$10=0,0,N$10/TRE_fec!N$10)</f>
        <v>0.82124358955242849</v>
      </c>
      <c r="O77" s="338">
        <f>IF(O$10=0,0,O$10/TRE_fec!O$10)</f>
        <v>0.82124358955242838</v>
      </c>
      <c r="P77" s="338">
        <f>IF(P$10=0,0,P$10/TRE_fec!P$10)</f>
        <v>0.82124358955242849</v>
      </c>
      <c r="Q77" s="338">
        <f>IF(Q$10=0,0,Q$10/TRE_fec!Q$10)</f>
        <v>0.82124358955242804</v>
      </c>
      <c r="R77" s="338">
        <f>IF(R$10=0,0,R$10/TRE_fec!R$10)</f>
        <v>0.82124358955242849</v>
      </c>
      <c r="S77" s="338">
        <f>IF(S$10=0,0,S$10/TRE_fec!S$10)</f>
        <v>0.82124358955242827</v>
      </c>
      <c r="T77" s="338">
        <f>IF(T$10=0,0,T$10/TRE_fec!T$10)</f>
        <v>0.8212435895524286</v>
      </c>
      <c r="U77" s="338">
        <f>IF(U$10=0,0,U$10/TRE_fec!U$10)</f>
        <v>0.82124358955242827</v>
      </c>
      <c r="V77" s="338">
        <f>IF(V$10=0,0,V$10/TRE_fec!V$10)</f>
        <v>0.82124358955242849</v>
      </c>
      <c r="W77" s="338">
        <f>IF(W$10=0,0,W$10/TRE_fec!W$10)</f>
        <v>0.82124358955242849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</v>
      </c>
      <c r="C78" s="351">
        <f>IF(C$16=0,0,C$16/TRE_fec!C$16)</f>
        <v>0</v>
      </c>
      <c r="D78" s="351">
        <f>IF(D$16=0,0,D$16/TRE_fec!D$16)</f>
        <v>0</v>
      </c>
      <c r="E78" s="351">
        <f>IF(E$16=0,0,E$16/TRE_fec!E$16)</f>
        <v>0</v>
      </c>
      <c r="F78" s="351">
        <f>IF(F$16=0,0,F$16/TRE_fec!F$16)</f>
        <v>0</v>
      </c>
      <c r="G78" s="351">
        <f>IF(G$16=0,0,G$16/TRE_fec!G$16)</f>
        <v>0</v>
      </c>
      <c r="H78" s="351">
        <f>IF(H$16=0,0,H$16/TRE_fec!H$16)</f>
        <v>0</v>
      </c>
      <c r="I78" s="351">
        <f>IF(I$16=0,0,I$16/TRE_fec!I$16)</f>
        <v>0</v>
      </c>
      <c r="J78" s="351">
        <f>IF(J$16=0,0,J$16/TRE_fec!J$16)</f>
        <v>0</v>
      </c>
      <c r="K78" s="351">
        <f>IF(K$16=0,0,K$16/TRE_fec!K$16)</f>
        <v>0</v>
      </c>
      <c r="L78" s="351">
        <f>IF(L$16=0,0,L$16/TRE_fec!L$16)</f>
        <v>0.6306823930225377</v>
      </c>
      <c r="M78" s="351">
        <f>IF(M$16=0,0,M$16/TRE_fec!M$16)</f>
        <v>0.63068239302253759</v>
      </c>
      <c r="N78" s="351">
        <f>IF(N$16=0,0,N$16/TRE_fec!N$16)</f>
        <v>0.6306823930225377</v>
      </c>
      <c r="O78" s="351">
        <f>IF(O$16=0,0,O$16/TRE_fec!O$16)</f>
        <v>0.6306823930225377</v>
      </c>
      <c r="P78" s="351">
        <f>IF(P$16=0,0,P$16/TRE_fec!P$16)</f>
        <v>0.6306823930225377</v>
      </c>
      <c r="Q78" s="351">
        <f>IF(Q$16=0,0,Q$16/TRE_fec!Q$16)</f>
        <v>0.63068239302253748</v>
      </c>
      <c r="R78" s="351">
        <f>IF(R$16=0,0,R$16/TRE_fec!R$16)</f>
        <v>0.6306823930225377</v>
      </c>
      <c r="S78" s="351">
        <f>IF(S$16=0,0,S$16/TRE_fec!S$16)</f>
        <v>0.63068239302253792</v>
      </c>
      <c r="T78" s="351">
        <f>IF(T$16=0,0,T$16/TRE_fec!T$16)</f>
        <v>0.63068238081285022</v>
      </c>
      <c r="U78" s="351">
        <f>IF(U$16=0,0,U$16/TRE_fec!U$16)</f>
        <v>0.63068237654581327</v>
      </c>
      <c r="V78" s="351">
        <f>IF(V$16=0,0,V$16/TRE_fec!V$16)</f>
        <v>0.63068234423410963</v>
      </c>
      <c r="W78" s="351">
        <f>IF(W$16=0,0,W$16/TRE_fec!W$16)</f>
        <v>0.63068236080991347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</v>
      </c>
      <c r="C79" s="351">
        <f>IF(C$24=0,0,C$24/TRE_fec!C$24)</f>
        <v>0</v>
      </c>
      <c r="D79" s="351">
        <f>IF(D$24=0,0,D$24/TRE_fec!D$24)</f>
        <v>0</v>
      </c>
      <c r="E79" s="351">
        <f>IF(E$24=0,0,E$24/TRE_fec!E$24)</f>
        <v>0</v>
      </c>
      <c r="F79" s="351">
        <f>IF(F$24=0,0,F$24/TRE_fec!F$24)</f>
        <v>0</v>
      </c>
      <c r="G79" s="351">
        <f>IF(G$24=0,0,G$24/TRE_fec!G$24)</f>
        <v>0</v>
      </c>
      <c r="H79" s="351">
        <f>IF(H$24=0,0,H$24/TRE_fec!H$24)</f>
        <v>0</v>
      </c>
      <c r="I79" s="351">
        <f>IF(I$24=0,0,I$24/TRE_fec!I$24)</f>
        <v>0</v>
      </c>
      <c r="J79" s="351">
        <f>IF(J$24=0,0,J$24/TRE_fec!J$24)</f>
        <v>0</v>
      </c>
      <c r="K79" s="351">
        <f>IF(K$24=0,0,K$24/TRE_fec!K$24)</f>
        <v>0</v>
      </c>
      <c r="L79" s="351">
        <f>IF(L$24=0,0,L$24/TRE_fec!L$24)</f>
        <v>0.54058490830503247</v>
      </c>
      <c r="M79" s="351">
        <f>IF(M$24=0,0,M$24/TRE_fec!M$24)</f>
        <v>0.54058490830503247</v>
      </c>
      <c r="N79" s="351">
        <f>IF(N$24=0,0,N$24/TRE_fec!N$24)</f>
        <v>0.54058490830503236</v>
      </c>
      <c r="O79" s="351">
        <f>IF(O$24=0,0,O$24/TRE_fec!O$24)</f>
        <v>0.54058490830503236</v>
      </c>
      <c r="P79" s="351">
        <f>IF(P$24=0,0,P$24/TRE_fec!P$24)</f>
        <v>0.54058490830503236</v>
      </c>
      <c r="Q79" s="351">
        <f>IF(Q$24=0,0,Q$24/TRE_fec!Q$24)</f>
        <v>0.54058490830503247</v>
      </c>
      <c r="R79" s="351">
        <f>IF(R$24=0,0,R$24/TRE_fec!R$24)</f>
        <v>0.54058490830503236</v>
      </c>
      <c r="S79" s="351">
        <f>IF(S$24=0,0,S$24/TRE_fec!S$24)</f>
        <v>0.54058490830503236</v>
      </c>
      <c r="T79" s="351">
        <f>IF(T$24=0,0,T$24/TRE_fec!T$24)</f>
        <v>0.54058490830503236</v>
      </c>
      <c r="U79" s="351">
        <f>IF(U$24=0,0,U$24/TRE_fec!U$24)</f>
        <v>0.54058490830503236</v>
      </c>
      <c r="V79" s="351">
        <f>IF(V$24=0,0,V$24/TRE_fec!V$24)</f>
        <v>0.54058490830503214</v>
      </c>
      <c r="W79" s="351">
        <f>IF(W$24=0,0,W$24/TRE_fec!W$24)</f>
        <v>0.54058490830503236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</v>
      </c>
      <c r="C80" s="351">
        <f>IF(C$27=0,0,C$27/TRE_fec!C$27)</f>
        <v>0</v>
      </c>
      <c r="D80" s="351">
        <f>IF(D$27=0,0,D$27/TRE_fec!D$27)</f>
        <v>0</v>
      </c>
      <c r="E80" s="351">
        <f>IF(E$27=0,0,E$27/TRE_fec!E$27)</f>
        <v>0</v>
      </c>
      <c r="F80" s="351">
        <f>IF(F$27=0,0,F$27/TRE_fec!F$27)</f>
        <v>0</v>
      </c>
      <c r="G80" s="351">
        <f>IF(G$27=0,0,G$27/TRE_fec!G$27)</f>
        <v>0</v>
      </c>
      <c r="H80" s="351">
        <f>IF(H$27=0,0,H$27/TRE_fec!H$27)</f>
        <v>0</v>
      </c>
      <c r="I80" s="351">
        <f>IF(I$27=0,0,I$27/TRE_fec!I$27)</f>
        <v>0</v>
      </c>
      <c r="J80" s="351">
        <f>IF(J$27=0,0,J$27/TRE_fec!J$27)</f>
        <v>0</v>
      </c>
      <c r="K80" s="351">
        <f>IF(K$27=0,0,K$27/TRE_fec!K$27)</f>
        <v>0</v>
      </c>
      <c r="L80" s="351">
        <f>IF(L$27=0,0,L$27/TRE_fec!L$27)</f>
        <v>0.54058490830503236</v>
      </c>
      <c r="M80" s="351">
        <f>IF(M$27=0,0,M$27/TRE_fec!M$27)</f>
        <v>0.54058490830503225</v>
      </c>
      <c r="N80" s="351">
        <f>IF(N$27=0,0,N$27/TRE_fec!N$27)</f>
        <v>0.54058490830503225</v>
      </c>
      <c r="O80" s="351">
        <f>IF(O$27=0,0,O$27/TRE_fec!O$27)</f>
        <v>0.54058490830503225</v>
      </c>
      <c r="P80" s="351">
        <f>IF(P$27=0,0,P$27/TRE_fec!P$27)</f>
        <v>0.54058490830503214</v>
      </c>
      <c r="Q80" s="351">
        <f>IF(Q$27=0,0,Q$27/TRE_fec!Q$27)</f>
        <v>0.54058490830503236</v>
      </c>
      <c r="R80" s="351">
        <f>IF(R$27=0,0,R$27/TRE_fec!R$27)</f>
        <v>0.54058490830503214</v>
      </c>
      <c r="S80" s="351">
        <f>IF(S$27=0,0,S$27/TRE_fec!S$27)</f>
        <v>0.54058490830503225</v>
      </c>
      <c r="T80" s="351">
        <f>IF(T$27=0,0,T$27/TRE_fec!T$27)</f>
        <v>0.54058489783958585</v>
      </c>
      <c r="U80" s="351">
        <f>IF(U$27=0,0,U$27/TRE_fec!U$27)</f>
        <v>0.54058489418212574</v>
      </c>
      <c r="V80" s="351">
        <f>IF(V$27=0,0,V$27/TRE_fec!V$27)</f>
        <v>0.54058486648638016</v>
      </c>
      <c r="W80" s="351">
        <f>IF(W$27=0,0,W$27/TRE_fec!W$27)</f>
        <v>0.5405848806942114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</v>
      </c>
      <c r="C81" s="351">
        <f>IF(C$35=0,0,C$35/TRE_fec!C$35)</f>
        <v>0</v>
      </c>
      <c r="D81" s="351">
        <f>IF(D$35=0,0,D$35/TRE_fec!D$35)</f>
        <v>0</v>
      </c>
      <c r="E81" s="351">
        <f>IF(E$35=0,0,E$35/TRE_fec!E$35)</f>
        <v>0</v>
      </c>
      <c r="F81" s="351">
        <f>IF(F$35=0,0,F$35/TRE_fec!F$35)</f>
        <v>0</v>
      </c>
      <c r="G81" s="351">
        <f>IF(G$35=0,0,G$35/TRE_fec!G$35)</f>
        <v>0</v>
      </c>
      <c r="H81" s="351">
        <f>IF(H$35=0,0,H$35/TRE_fec!H$35)</f>
        <v>0</v>
      </c>
      <c r="I81" s="351">
        <f>IF(I$35=0,0,I$35/TRE_fec!I$35)</f>
        <v>0</v>
      </c>
      <c r="J81" s="351">
        <f>IF(J$35=0,0,J$35/TRE_fec!J$35)</f>
        <v>0</v>
      </c>
      <c r="K81" s="351">
        <f>IF(K$35=0,0,K$35/TRE_fec!K$35)</f>
        <v>0</v>
      </c>
      <c r="L81" s="351">
        <f>IF(L$35=0,0,L$35/TRE_fec!L$35)</f>
        <v>0</v>
      </c>
      <c r="M81" s="351">
        <f>IF(M$35=0,0,M$35/TRE_fec!M$35)</f>
        <v>0</v>
      </c>
      <c r="N81" s="351">
        <f>IF(N$35=0,0,N$35/TRE_fec!N$35)</f>
        <v>0</v>
      </c>
      <c r="O81" s="351">
        <f>IF(O$35=0,0,O$35/TRE_fec!O$35)</f>
        <v>0</v>
      </c>
      <c r="P81" s="351">
        <f>IF(P$35=0,0,P$35/TRE_fec!P$35)</f>
        <v>0</v>
      </c>
      <c r="Q81" s="351">
        <f>IF(Q$35=0,0,Q$35/TRE_fec!Q$35)</f>
        <v>0</v>
      </c>
      <c r="R81" s="351">
        <f>IF(R$35=0,0,R$35/TRE_fec!R$35)</f>
        <v>0</v>
      </c>
      <c r="S81" s="351">
        <f>IF(S$35=0,0,S$35/TRE_fec!S$35)</f>
        <v>0</v>
      </c>
      <c r="T81" s="351">
        <f>IF(T$35=0,0,T$35/TRE_fec!T$35)</f>
        <v>0.66585298851121821</v>
      </c>
      <c r="U81" s="351">
        <f>IF(U$35=0,0,U$35/TRE_fec!U$35)</f>
        <v>0.66585298851121799</v>
      </c>
      <c r="V81" s="351">
        <f>IF(V$35=0,0,V$35/TRE_fec!V$35)</f>
        <v>0.64216283102079064</v>
      </c>
      <c r="W81" s="351">
        <f>IF(W$35=0,0,W$35/TRE_fec!W$35)</f>
        <v>0.64216283102079086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</v>
      </c>
      <c r="C82" s="351">
        <f>IF(C$46=0,0,C$46/TRE_fec!C$46)</f>
        <v>0</v>
      </c>
      <c r="D82" s="351">
        <f>IF(D$46=0,0,D$46/TRE_fec!D$46)</f>
        <v>0</v>
      </c>
      <c r="E82" s="351">
        <f>IF(E$46=0,0,E$46/TRE_fec!E$46)</f>
        <v>0</v>
      </c>
      <c r="F82" s="351">
        <f>IF(F$46=0,0,F$46/TRE_fec!F$46)</f>
        <v>0</v>
      </c>
      <c r="G82" s="351">
        <f>IF(G$46=0,0,G$46/TRE_fec!G$46)</f>
        <v>0</v>
      </c>
      <c r="H82" s="351">
        <f>IF(H$46=0,0,H$46/TRE_fec!H$46)</f>
        <v>0</v>
      </c>
      <c r="I82" s="351">
        <f>IF(I$46=0,0,I$46/TRE_fec!I$46)</f>
        <v>0</v>
      </c>
      <c r="J82" s="351">
        <f>IF(J$46=0,0,J$46/TRE_fec!J$46)</f>
        <v>0</v>
      </c>
      <c r="K82" s="351">
        <f>IF(K$46=0,0,K$46/TRE_fec!K$46)</f>
        <v>0</v>
      </c>
      <c r="L82" s="351">
        <f>IF(L$46=0,0,L$46/TRE_fec!L$46)</f>
        <v>0.61395802492232199</v>
      </c>
      <c r="M82" s="351">
        <f>IF(M$46=0,0,M$46/TRE_fec!M$46)</f>
        <v>0.6139580249223221</v>
      </c>
      <c r="N82" s="351">
        <f>IF(N$46=0,0,N$46/TRE_fec!N$46)</f>
        <v>0.61395802492232165</v>
      </c>
      <c r="O82" s="351">
        <f>IF(O$46=0,0,O$46/TRE_fec!O$46)</f>
        <v>0.61395802492232154</v>
      </c>
      <c r="P82" s="351">
        <f>IF(P$46=0,0,P$46/TRE_fec!P$46)</f>
        <v>0.61395802492232177</v>
      </c>
      <c r="Q82" s="351">
        <f>IF(Q$46=0,0,Q$46/TRE_fec!Q$46)</f>
        <v>0.61395802492232177</v>
      </c>
      <c r="R82" s="351">
        <f>IF(R$46=0,0,R$46/TRE_fec!R$46)</f>
        <v>0.61395802492232177</v>
      </c>
      <c r="S82" s="351">
        <f>IF(S$46=0,0,S$46/TRE_fec!S$46)</f>
        <v>0.61395802492232188</v>
      </c>
      <c r="T82" s="351">
        <f>IF(T$46=0,0,T$46/TRE_fec!T$46)</f>
        <v>0.61395802492232199</v>
      </c>
      <c r="U82" s="351">
        <f>IF(U$46=0,0,U$46/TRE_fec!U$46)</f>
        <v>0.61395802492232188</v>
      </c>
      <c r="V82" s="351">
        <f>IF(V$46=0,0,V$46/TRE_fec!V$46)</f>
        <v>0.61395802492232199</v>
      </c>
      <c r="W82" s="351">
        <f>IF(W$46=0,0,W$46/TRE_fec!W$46)</f>
        <v>0.61395802492232188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</v>
      </c>
      <c r="C83" s="339">
        <f>IF(C$47=0,0,C$47/TRE_fec!C$47)</f>
        <v>0</v>
      </c>
      <c r="D83" s="339">
        <f>IF(D$47=0,0,D$47/TRE_fec!D$47)</f>
        <v>0</v>
      </c>
      <c r="E83" s="339">
        <f>IF(E$47=0,0,E$47/TRE_fec!E$47)</f>
        <v>0</v>
      </c>
      <c r="F83" s="339">
        <f>IF(F$47=0,0,F$47/TRE_fec!F$47)</f>
        <v>0</v>
      </c>
      <c r="G83" s="339">
        <f>IF(G$47=0,0,G$47/TRE_fec!G$47)</f>
        <v>0</v>
      </c>
      <c r="H83" s="339">
        <f>IF(H$47=0,0,H$47/TRE_fec!H$47)</f>
        <v>0</v>
      </c>
      <c r="I83" s="339">
        <f>IF(I$47=0,0,I$47/TRE_fec!I$47)</f>
        <v>0</v>
      </c>
      <c r="J83" s="339">
        <f>IF(J$47=0,0,J$47/TRE_fec!J$47)</f>
        <v>0</v>
      </c>
      <c r="K83" s="339">
        <f>IF(K$47=0,0,K$47/TRE_fec!K$47)</f>
        <v>0</v>
      </c>
      <c r="L83" s="339">
        <f>IF(L$47=0,0,L$47/TRE_fec!L$47)</f>
        <v>0.56516525567514453</v>
      </c>
      <c r="M83" s="339">
        <f>IF(M$47=0,0,M$47/TRE_fec!M$47)</f>
        <v>0.56516525567514475</v>
      </c>
      <c r="N83" s="339">
        <f>IF(N$47=0,0,N$47/TRE_fec!N$47)</f>
        <v>0.56516525567514475</v>
      </c>
      <c r="O83" s="339">
        <f>IF(O$47=0,0,O$47/TRE_fec!O$47)</f>
        <v>0.56516525567514475</v>
      </c>
      <c r="P83" s="339">
        <f>IF(P$47=0,0,P$47/TRE_fec!P$47)</f>
        <v>0.56516525567514475</v>
      </c>
      <c r="Q83" s="339">
        <f>IF(Q$47=0,0,Q$47/TRE_fec!Q$47)</f>
        <v>0.56516525567514464</v>
      </c>
      <c r="R83" s="339">
        <f>IF(R$47=0,0,R$47/TRE_fec!R$47)</f>
        <v>0.56516525567514475</v>
      </c>
      <c r="S83" s="339">
        <f>IF(S$47=0,0,S$47/TRE_fec!S$47)</f>
        <v>0.56516525567514453</v>
      </c>
      <c r="T83" s="339">
        <f>IF(T$47=0,0,T$47/TRE_fec!T$47)</f>
        <v>0.56516525567514464</v>
      </c>
      <c r="U83" s="339">
        <f>IF(U$47=0,0,U$47/TRE_fec!U$47)</f>
        <v>0.56516525567514453</v>
      </c>
      <c r="V83" s="339">
        <f>IF(V$47=0,0,V$47/TRE_fec!V$47)</f>
        <v>0.56516525567514442</v>
      </c>
      <c r="W83" s="339">
        <f>IF(W$47=0,0,W$47/TRE_fec!W$47)</f>
        <v>0.56516525567514431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MT: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5.9061615959584111E-3</v>
      </c>
      <c r="U5" s="225">
        <v>5.9061615603190022E-3</v>
      </c>
      <c r="V5" s="225">
        <v>8.971202192660406E-3</v>
      </c>
      <c r="W5" s="225">
        <v>8.9712022681282914E-3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2491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2492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</v>
      </c>
      <c r="M16" s="263">
        <f t="shared" si="0"/>
        <v>0</v>
      </c>
      <c r="N16" s="263">
        <f t="shared" si="0"/>
        <v>0</v>
      </c>
      <c r="O16" s="263">
        <f t="shared" si="0"/>
        <v>0</v>
      </c>
      <c r="P16" s="263">
        <f t="shared" si="0"/>
        <v>0</v>
      </c>
      <c r="Q16" s="263">
        <f t="shared" si="0"/>
        <v>0</v>
      </c>
      <c r="R16" s="263">
        <f t="shared" si="0"/>
        <v>0</v>
      </c>
      <c r="S16" s="263">
        <f t="shared" si="0"/>
        <v>0</v>
      </c>
      <c r="T16" s="263">
        <f t="shared" si="0"/>
        <v>8.3114708275250887E-8</v>
      </c>
      <c r="U16" s="263">
        <f t="shared" si="0"/>
        <v>1.014910979302524E-7</v>
      </c>
      <c r="V16" s="263">
        <f t="shared" si="0"/>
        <v>2.9580196802864388E-7</v>
      </c>
      <c r="W16" s="263">
        <f t="shared" si="0"/>
        <v>2.2431611256493679E-7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8.3114708275250887E-8</v>
      </c>
      <c r="U17" s="331">
        <v>1.014910979302524E-7</v>
      </c>
      <c r="V17" s="331">
        <v>2.9580196802864388E-7</v>
      </c>
      <c r="W17" s="331">
        <v>2.2431611256493679E-7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8.3114708275250887E-8</v>
      </c>
      <c r="U19" s="232">
        <v>1.014910979302524E-7</v>
      </c>
      <c r="V19" s="232">
        <v>1.9474025230649821E-7</v>
      </c>
      <c r="W19" s="232">
        <v>1.4767777458829671E-7</v>
      </c>
      <c r="DA19" s="71" t="s">
        <v>2499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1.0106171572214579E-7</v>
      </c>
      <c r="W21" s="232">
        <v>7.6638337976640111E-8</v>
      </c>
      <c r="DA21" s="71" t="s">
        <v>2501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0</v>
      </c>
      <c r="M24" s="263">
        <f t="shared" si="1"/>
        <v>0</v>
      </c>
      <c r="N24" s="263">
        <f t="shared" si="1"/>
        <v>0</v>
      </c>
      <c r="O24" s="263">
        <f t="shared" si="1"/>
        <v>0</v>
      </c>
      <c r="P24" s="263">
        <f t="shared" si="1"/>
        <v>0</v>
      </c>
      <c r="Q24" s="263">
        <f t="shared" si="1"/>
        <v>0</v>
      </c>
      <c r="R24" s="263">
        <f t="shared" si="1"/>
        <v>0</v>
      </c>
      <c r="S24" s="263">
        <f t="shared" si="1"/>
        <v>0</v>
      </c>
      <c r="T24" s="263">
        <f t="shared" si="1"/>
        <v>0</v>
      </c>
      <c r="U24" s="263">
        <f t="shared" si="1"/>
        <v>0</v>
      </c>
      <c r="V24" s="263">
        <f t="shared" si="1"/>
        <v>0</v>
      </c>
      <c r="W24" s="263">
        <f t="shared" si="1"/>
        <v>0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</v>
      </c>
      <c r="M27" s="263">
        <f t="shared" si="2"/>
        <v>0</v>
      </c>
      <c r="N27" s="263">
        <f t="shared" si="2"/>
        <v>0</v>
      </c>
      <c r="O27" s="263">
        <f t="shared" si="2"/>
        <v>0</v>
      </c>
      <c r="P27" s="263">
        <f t="shared" si="2"/>
        <v>0</v>
      </c>
      <c r="Q27" s="263">
        <f t="shared" si="2"/>
        <v>0</v>
      </c>
      <c r="R27" s="263">
        <f t="shared" si="2"/>
        <v>0</v>
      </c>
      <c r="S27" s="263">
        <f t="shared" si="2"/>
        <v>0</v>
      </c>
      <c r="T27" s="263">
        <f t="shared" si="2"/>
        <v>1.187352975360727E-7</v>
      </c>
      <c r="U27" s="263">
        <f t="shared" si="2"/>
        <v>1.4498728275750341E-7</v>
      </c>
      <c r="V27" s="263">
        <f t="shared" si="2"/>
        <v>4.2257424004091988E-7</v>
      </c>
      <c r="W27" s="263">
        <f t="shared" si="2"/>
        <v>3.204515893784812E-7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1.187352975360727E-7</v>
      </c>
      <c r="U28" s="331">
        <v>1.4498728275750341E-7</v>
      </c>
      <c r="V28" s="331">
        <v>4.2257424004091988E-7</v>
      </c>
      <c r="W28" s="331">
        <v>3.204515893784812E-7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1.187352975360727E-7</v>
      </c>
      <c r="U30" s="232">
        <v>1.4498728275750341E-7</v>
      </c>
      <c r="V30" s="232">
        <v>2.7820036043785449E-7</v>
      </c>
      <c r="W30" s="232">
        <v>2.109682494118525E-7</v>
      </c>
      <c r="DA30" s="71" t="s">
        <v>2508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1.4437387960306541E-7</v>
      </c>
      <c r="W32" s="232">
        <v>1.094833399666288E-7</v>
      </c>
      <c r="DA32" s="71" t="s">
        <v>2510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5.9059597459525997E-3</v>
      </c>
      <c r="U35" s="263">
        <v>5.9059150819383141E-3</v>
      </c>
      <c r="V35" s="263">
        <v>8.9704838164523359E-3</v>
      </c>
      <c r="W35" s="263">
        <v>8.9706575004263479E-3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5.9059597459525997E-3</v>
      </c>
      <c r="U38" s="231">
        <v>5.9059150819383141E-3</v>
      </c>
      <c r="V38" s="231">
        <v>5.9056885029180189E-3</v>
      </c>
      <c r="W38" s="231">
        <v>5.9058028471907966E-3</v>
      </c>
      <c r="DA38" s="73" t="s">
        <v>2516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3.0647953135343169E-3</v>
      </c>
      <c r="W40" s="231">
        <v>3.06485465323555E-3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0</v>
      </c>
      <c r="M51" s="234">
        <f t="shared" si="3"/>
        <v>0</v>
      </c>
      <c r="N51" s="234">
        <f t="shared" si="3"/>
        <v>0</v>
      </c>
      <c r="O51" s="234">
        <f t="shared" si="3"/>
        <v>0</v>
      </c>
      <c r="P51" s="234">
        <f t="shared" si="3"/>
        <v>0</v>
      </c>
      <c r="Q51" s="234">
        <f t="shared" si="3"/>
        <v>0</v>
      </c>
      <c r="R51" s="234">
        <f t="shared" si="3"/>
        <v>0</v>
      </c>
      <c r="S51" s="234">
        <f t="shared" si="3"/>
        <v>0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0</v>
      </c>
      <c r="D56" s="302">
        <f t="shared" si="8"/>
        <v>0</v>
      </c>
      <c r="E56" s="302">
        <f t="shared" si="8"/>
        <v>0</v>
      </c>
      <c r="F56" s="302">
        <f t="shared" si="8"/>
        <v>0</v>
      </c>
      <c r="G56" s="302">
        <f t="shared" si="8"/>
        <v>0</v>
      </c>
      <c r="H56" s="302">
        <f t="shared" si="8"/>
        <v>0</v>
      </c>
      <c r="I56" s="302">
        <f t="shared" si="8"/>
        <v>0</v>
      </c>
      <c r="J56" s="302">
        <f t="shared" si="8"/>
        <v>0</v>
      </c>
      <c r="K56" s="302">
        <f t="shared" si="8"/>
        <v>0</v>
      </c>
      <c r="L56" s="302">
        <f t="shared" si="8"/>
        <v>0</v>
      </c>
      <c r="M56" s="302">
        <f t="shared" si="8"/>
        <v>0</v>
      </c>
      <c r="N56" s="302">
        <f t="shared" si="8"/>
        <v>0</v>
      </c>
      <c r="O56" s="302">
        <f t="shared" si="8"/>
        <v>0</v>
      </c>
      <c r="P56" s="302">
        <f t="shared" si="8"/>
        <v>0</v>
      </c>
      <c r="Q56" s="302">
        <f t="shared" si="8"/>
        <v>0</v>
      </c>
      <c r="R56" s="302">
        <f t="shared" si="8"/>
        <v>0</v>
      </c>
      <c r="S56" s="302">
        <f t="shared" si="8"/>
        <v>0</v>
      </c>
      <c r="T56" s="302">
        <f t="shared" si="8"/>
        <v>0</v>
      </c>
      <c r="U56" s="302">
        <f t="shared" si="8"/>
        <v>0</v>
      </c>
      <c r="V56" s="302">
        <f t="shared" si="8"/>
        <v>0</v>
      </c>
      <c r="W56" s="302">
        <f t="shared" si="8"/>
        <v>0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</v>
      </c>
      <c r="C57" s="303">
        <f t="shared" si="9"/>
        <v>0</v>
      </c>
      <c r="D57" s="303">
        <f t="shared" si="9"/>
        <v>0</v>
      </c>
      <c r="E57" s="303">
        <f t="shared" si="9"/>
        <v>0</v>
      </c>
      <c r="F57" s="303">
        <f t="shared" si="9"/>
        <v>0</v>
      </c>
      <c r="G57" s="303">
        <f t="shared" si="9"/>
        <v>0</v>
      </c>
      <c r="H57" s="303">
        <f t="shared" si="9"/>
        <v>0</v>
      </c>
      <c r="I57" s="303">
        <f t="shared" si="9"/>
        <v>0</v>
      </c>
      <c r="J57" s="303">
        <f t="shared" si="9"/>
        <v>0</v>
      </c>
      <c r="K57" s="303">
        <f t="shared" si="9"/>
        <v>0</v>
      </c>
      <c r="L57" s="303">
        <f t="shared" si="9"/>
        <v>0</v>
      </c>
      <c r="M57" s="303">
        <f t="shared" si="9"/>
        <v>0</v>
      </c>
      <c r="N57" s="303">
        <f t="shared" si="9"/>
        <v>0</v>
      </c>
      <c r="O57" s="303">
        <f t="shared" si="9"/>
        <v>0</v>
      </c>
      <c r="P57" s="303">
        <f t="shared" si="9"/>
        <v>0</v>
      </c>
      <c r="Q57" s="303">
        <f t="shared" si="9"/>
        <v>0</v>
      </c>
      <c r="R57" s="303">
        <f t="shared" si="9"/>
        <v>0</v>
      </c>
      <c r="S57" s="303">
        <f t="shared" si="9"/>
        <v>0</v>
      </c>
      <c r="T57" s="303">
        <f t="shared" si="9"/>
        <v>1.4072542195954529E-5</v>
      </c>
      <c r="U57" s="303">
        <f t="shared" si="9"/>
        <v>1.7183935267217901E-5</v>
      </c>
      <c r="V57" s="303">
        <f t="shared" si="9"/>
        <v>3.2972388948122003E-5</v>
      </c>
      <c r="W57" s="303">
        <f t="shared" si="9"/>
        <v>2.5004019066859924E-5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1.4072542195954529E-5</v>
      </c>
      <c r="U58" s="304">
        <f t="shared" si="10"/>
        <v>1.7183935267217901E-5</v>
      </c>
      <c r="V58" s="304">
        <f t="shared" si="10"/>
        <v>3.2972388948122003E-5</v>
      </c>
      <c r="W58" s="304">
        <f t="shared" si="10"/>
        <v>2.5004019066859924E-5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0</v>
      </c>
      <c r="M60" s="303">
        <f t="shared" si="12"/>
        <v>0</v>
      </c>
      <c r="N60" s="303">
        <f t="shared" si="12"/>
        <v>0</v>
      </c>
      <c r="O60" s="303">
        <f t="shared" si="12"/>
        <v>0</v>
      </c>
      <c r="P60" s="303">
        <f t="shared" si="12"/>
        <v>0</v>
      </c>
      <c r="Q60" s="303">
        <f t="shared" si="12"/>
        <v>0</v>
      </c>
      <c r="R60" s="303">
        <f t="shared" si="12"/>
        <v>0</v>
      </c>
      <c r="S60" s="303">
        <f t="shared" si="12"/>
        <v>0</v>
      </c>
      <c r="T60" s="303">
        <f t="shared" si="12"/>
        <v>0</v>
      </c>
      <c r="U60" s="303">
        <f t="shared" si="12"/>
        <v>0</v>
      </c>
      <c r="V60" s="303">
        <f t="shared" si="12"/>
        <v>0</v>
      </c>
      <c r="W60" s="303">
        <f t="shared" si="12"/>
        <v>0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</v>
      </c>
      <c r="M63" s="303">
        <f t="shared" si="15"/>
        <v>0</v>
      </c>
      <c r="N63" s="303">
        <f t="shared" si="15"/>
        <v>0</v>
      </c>
      <c r="O63" s="303">
        <f t="shared" si="15"/>
        <v>0</v>
      </c>
      <c r="P63" s="303">
        <f t="shared" si="15"/>
        <v>0</v>
      </c>
      <c r="Q63" s="303">
        <f t="shared" si="15"/>
        <v>0</v>
      </c>
      <c r="R63" s="303">
        <f t="shared" si="15"/>
        <v>0</v>
      </c>
      <c r="S63" s="303">
        <f t="shared" si="15"/>
        <v>0</v>
      </c>
      <c r="T63" s="303">
        <f t="shared" si="15"/>
        <v>2.0103631708506472E-5</v>
      </c>
      <c r="U63" s="303">
        <f t="shared" si="15"/>
        <v>2.4548478953168426E-5</v>
      </c>
      <c r="V63" s="303">
        <f t="shared" si="15"/>
        <v>4.7103412783031443E-5</v>
      </c>
      <c r="W63" s="303">
        <f t="shared" si="15"/>
        <v>3.5720027238371325E-5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2.0103631708506472E-5</v>
      </c>
      <c r="U64" s="304">
        <f t="shared" si="16"/>
        <v>2.4548478953168426E-5</v>
      </c>
      <c r="V64" s="304">
        <f t="shared" si="16"/>
        <v>4.7103412783031443E-5</v>
      </c>
      <c r="W64" s="304">
        <f t="shared" si="16"/>
        <v>3.5720027238371325E-5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0.99996582382609556</v>
      </c>
      <c r="U66" s="303">
        <f t="shared" si="18"/>
        <v>0.99995826758577955</v>
      </c>
      <c r="V66" s="303">
        <f t="shared" si="18"/>
        <v>0.99991992419826881</v>
      </c>
      <c r="W66" s="303">
        <f t="shared" si="18"/>
        <v>0.99993927595369481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</v>
      </c>
      <c r="C72" s="322">
        <f>IF(C$5=0,0,C$5/TRE_fec!C$5)</f>
        <v>0</v>
      </c>
      <c r="D72" s="322">
        <f>IF(D$5=0,0,D$5/TRE_fec!D$5)</f>
        <v>0</v>
      </c>
      <c r="E72" s="322">
        <f>IF(E$5=0,0,E$5/TRE_fec!E$5)</f>
        <v>0</v>
      </c>
      <c r="F72" s="322">
        <f>IF(F$5=0,0,F$5/TRE_fec!F$5)</f>
        <v>0</v>
      </c>
      <c r="G72" s="322">
        <f>IF(G$5=0,0,G$5/TRE_fec!G$5)</f>
        <v>0</v>
      </c>
      <c r="H72" s="322">
        <f>IF(H$5=0,0,H$5/TRE_fec!H$5)</f>
        <v>0</v>
      </c>
      <c r="I72" s="322">
        <f>IF(I$5=0,0,I$5/TRE_fec!I$5)</f>
        <v>0</v>
      </c>
      <c r="J72" s="322">
        <f>IF(J$5=0,0,J$5/TRE_fec!J$5)</f>
        <v>0</v>
      </c>
      <c r="K72" s="322">
        <f>IF(K$5=0,0,K$5/TRE_fec!K$5)</f>
        <v>0</v>
      </c>
      <c r="L72" s="322">
        <f>IF(L$5=0,0,L$5/TRE_fec!L$5)</f>
        <v>0</v>
      </c>
      <c r="M72" s="322">
        <f>IF(M$5=0,0,M$5/TRE_fec!M$5)</f>
        <v>0</v>
      </c>
      <c r="N72" s="322">
        <f>IF(N$5=0,0,N$5/TRE_fec!N$5)</f>
        <v>0</v>
      </c>
      <c r="O72" s="322">
        <f>IF(O$5=0,0,O$5/TRE_fec!O$5)</f>
        <v>0</v>
      </c>
      <c r="P72" s="322">
        <f>IF(P$5=0,0,P$5/TRE_fec!P$5)</f>
        <v>0</v>
      </c>
      <c r="Q72" s="322">
        <f>IF(Q$5=0,0,Q$5/TRE_fec!Q$5)</f>
        <v>0</v>
      </c>
      <c r="R72" s="322">
        <f>IF(R$5=0,0,R$5/TRE_fec!R$5)</f>
        <v>0</v>
      </c>
      <c r="S72" s="322">
        <f>IF(S$5=0,0,S$5/TRE_fec!S$5)</f>
        <v>0</v>
      </c>
      <c r="T72" s="322">
        <f>IF(T$5=0,0,T$5/TRE_fec!T$5)</f>
        <v>3.5532905364955951E-3</v>
      </c>
      <c r="U72" s="322">
        <f>IF(U$5=0,0,U$5/TRE_fec!U$5)</f>
        <v>3.9261879935130004E-3</v>
      </c>
      <c r="V72" s="322">
        <f>IF(V$5=0,0,V$5/TRE_fec!V$5)</f>
        <v>5.8031637744391006E-3</v>
      </c>
      <c r="W72" s="322">
        <f>IF(W$5=0,0,W$5/TRE_fec!W$5)</f>
        <v>5.054259670509713E-3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</v>
      </c>
      <c r="C77" s="334">
        <f>IF(C$10=0,0,C$10/TRE_fec!C$10)</f>
        <v>0</v>
      </c>
      <c r="D77" s="334">
        <f>IF(D$10=0,0,D$10/TRE_fec!D$10)</f>
        <v>0</v>
      </c>
      <c r="E77" s="334">
        <f>IF(E$10=0,0,E$10/TRE_fec!E$10)</f>
        <v>0</v>
      </c>
      <c r="F77" s="334">
        <f>IF(F$10=0,0,F$10/TRE_fec!F$10)</f>
        <v>0</v>
      </c>
      <c r="G77" s="334">
        <f>IF(G$10=0,0,G$10/TRE_fec!G$10)</f>
        <v>0</v>
      </c>
      <c r="H77" s="334">
        <f>IF(H$10=0,0,H$10/TRE_fec!H$10)</f>
        <v>0</v>
      </c>
      <c r="I77" s="334">
        <f>IF(I$10=0,0,I$10/TRE_fec!I$10)</f>
        <v>0</v>
      </c>
      <c r="J77" s="334">
        <f>IF(J$10=0,0,J$10/TRE_fec!J$10)</f>
        <v>0</v>
      </c>
      <c r="K77" s="334">
        <f>IF(K$10=0,0,K$10/TRE_fec!K$10)</f>
        <v>0</v>
      </c>
      <c r="L77" s="334">
        <f>IF(L$10=0,0,L$10/TRE_fec!L$10)</f>
        <v>0</v>
      </c>
      <c r="M77" s="334">
        <f>IF(M$10=0,0,M$10/TRE_fec!M$10)</f>
        <v>0</v>
      </c>
      <c r="N77" s="334">
        <f>IF(N$10=0,0,N$10/TRE_fec!N$10)</f>
        <v>0</v>
      </c>
      <c r="O77" s="334">
        <f>IF(O$10=0,0,O$10/TRE_fec!O$10)</f>
        <v>0</v>
      </c>
      <c r="P77" s="334">
        <f>IF(P$10=0,0,P$10/TRE_fec!P$10)</f>
        <v>0</v>
      </c>
      <c r="Q77" s="334">
        <f>IF(Q$10=0,0,Q$10/TRE_fec!Q$10)</f>
        <v>0</v>
      </c>
      <c r="R77" s="334">
        <f>IF(R$10=0,0,R$10/TRE_fec!R$10)</f>
        <v>0</v>
      </c>
      <c r="S77" s="334">
        <f>IF(S$10=0,0,S$10/TRE_fec!S$10)</f>
        <v>0</v>
      </c>
      <c r="T77" s="334">
        <f>IF(T$10=0,0,T$10/TRE_fec!T$10)</f>
        <v>0</v>
      </c>
      <c r="U77" s="334">
        <f>IF(U$10=0,0,U$10/TRE_fec!U$10)</f>
        <v>0</v>
      </c>
      <c r="V77" s="334">
        <f>IF(V$10=0,0,V$10/TRE_fec!V$10)</f>
        <v>0</v>
      </c>
      <c r="W77" s="334">
        <f>IF(W$10=0,0,W$10/TRE_fec!W$10)</f>
        <v>0</v>
      </c>
      <c r="DA77" s="68"/>
    </row>
    <row r="78" spans="1:105" ht="12" customHeight="1" x14ac:dyDescent="0.25">
      <c r="A78" s="203" t="s">
        <v>2405</v>
      </c>
      <c r="B78" s="350">
        <f>IF(B$16=0,0,B$16/TRE_fec!B$16)</f>
        <v>0</v>
      </c>
      <c r="C78" s="350">
        <f>IF(C$16=0,0,C$16/TRE_fec!C$16)</f>
        <v>0</v>
      </c>
      <c r="D78" s="350">
        <f>IF(D$16=0,0,D$16/TRE_fec!D$16)</f>
        <v>0</v>
      </c>
      <c r="E78" s="350">
        <f>IF(E$16=0,0,E$16/TRE_fec!E$16)</f>
        <v>0</v>
      </c>
      <c r="F78" s="350">
        <f>IF(F$16=0,0,F$16/TRE_fec!F$16)</f>
        <v>0</v>
      </c>
      <c r="G78" s="350">
        <f>IF(G$16=0,0,G$16/TRE_fec!G$16)</f>
        <v>0</v>
      </c>
      <c r="H78" s="350">
        <f>IF(H$16=0,0,H$16/TRE_fec!H$16)</f>
        <v>0</v>
      </c>
      <c r="I78" s="350">
        <f>IF(I$16=0,0,I$16/TRE_fec!I$16)</f>
        <v>0</v>
      </c>
      <c r="J78" s="350">
        <f>IF(J$16=0,0,J$16/TRE_fec!J$16)</f>
        <v>0</v>
      </c>
      <c r="K78" s="350">
        <f>IF(K$16=0,0,K$16/TRE_fec!K$16)</f>
        <v>0</v>
      </c>
      <c r="L78" s="350">
        <f>IF(L$16=0,0,L$16/TRE_fec!L$16)</f>
        <v>0</v>
      </c>
      <c r="M78" s="350">
        <f>IF(M$16=0,0,M$16/TRE_fec!M$16)</f>
        <v>0</v>
      </c>
      <c r="N78" s="350">
        <f>IF(N$16=0,0,N$16/TRE_fec!N$16)</f>
        <v>0</v>
      </c>
      <c r="O78" s="350">
        <f>IF(O$16=0,0,O$16/TRE_fec!O$16)</f>
        <v>0</v>
      </c>
      <c r="P78" s="350">
        <f>IF(P$16=0,0,P$16/TRE_fec!P$16)</f>
        <v>0</v>
      </c>
      <c r="Q78" s="350">
        <f>IF(Q$16=0,0,Q$16/TRE_fec!Q$16)</f>
        <v>0</v>
      </c>
      <c r="R78" s="350">
        <f>IF(R$16=0,0,R$16/TRE_fec!R$16)</f>
        <v>0</v>
      </c>
      <c r="S78" s="350">
        <f>IF(S$16=0,0,S$16/TRE_fec!S$16)</f>
        <v>0</v>
      </c>
      <c r="T78" s="350">
        <f>IF(T$16=0,0,T$16/TRE_fec!T$16)</f>
        <v>2.3061780779798989E-7</v>
      </c>
      <c r="U78" s="350">
        <f>IF(U$16=0,0,U$16/TRE_fec!U$16)</f>
        <v>3.1121402895091767E-7</v>
      </c>
      <c r="V78" s="350">
        <f>IF(V$16=0,0,V$16/TRE_fec!V$16)</f>
        <v>8.8325928028638191E-7</v>
      </c>
      <c r="W78" s="350">
        <f>IF(W$16=0,0,W$16/TRE_fec!W$16)</f>
        <v>5.831731144133152E-7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0</v>
      </c>
      <c r="C79" s="350">
        <f>IF(C$24=0,0,C$24/TRE_fec!C$24)</f>
        <v>0</v>
      </c>
      <c r="D79" s="350">
        <f>IF(D$24=0,0,D$24/TRE_fec!D$24)</f>
        <v>0</v>
      </c>
      <c r="E79" s="350">
        <f>IF(E$24=0,0,E$24/TRE_fec!E$24)</f>
        <v>0</v>
      </c>
      <c r="F79" s="350">
        <f>IF(F$24=0,0,F$24/TRE_fec!F$24)</f>
        <v>0</v>
      </c>
      <c r="G79" s="350">
        <f>IF(G$24=0,0,G$24/TRE_fec!G$24)</f>
        <v>0</v>
      </c>
      <c r="H79" s="350">
        <f>IF(H$24=0,0,H$24/TRE_fec!H$24)</f>
        <v>0</v>
      </c>
      <c r="I79" s="350">
        <f>IF(I$24=0,0,I$24/TRE_fec!I$24)</f>
        <v>0</v>
      </c>
      <c r="J79" s="350">
        <f>IF(J$24=0,0,J$24/TRE_fec!J$24)</f>
        <v>0</v>
      </c>
      <c r="K79" s="350">
        <f>IF(K$24=0,0,K$24/TRE_fec!K$24)</f>
        <v>0</v>
      </c>
      <c r="L79" s="350">
        <f>IF(L$24=0,0,L$24/TRE_fec!L$24)</f>
        <v>0</v>
      </c>
      <c r="M79" s="350">
        <f>IF(M$24=0,0,M$24/TRE_fec!M$24)</f>
        <v>0</v>
      </c>
      <c r="N79" s="350">
        <f>IF(N$24=0,0,N$24/TRE_fec!N$24)</f>
        <v>0</v>
      </c>
      <c r="O79" s="350">
        <f>IF(O$24=0,0,O$24/TRE_fec!O$24)</f>
        <v>0</v>
      </c>
      <c r="P79" s="350">
        <f>IF(P$24=0,0,P$24/TRE_fec!P$24)</f>
        <v>0</v>
      </c>
      <c r="Q79" s="350">
        <f>IF(Q$24=0,0,Q$24/TRE_fec!Q$24)</f>
        <v>0</v>
      </c>
      <c r="R79" s="350">
        <f>IF(R$24=0,0,R$24/TRE_fec!R$24)</f>
        <v>0</v>
      </c>
      <c r="S79" s="350">
        <f>IF(S$24=0,0,S$24/TRE_fec!S$24)</f>
        <v>0</v>
      </c>
      <c r="T79" s="350">
        <f>IF(T$24=0,0,T$24/TRE_fec!T$24)</f>
        <v>0</v>
      </c>
      <c r="U79" s="350">
        <f>IF(U$24=0,0,U$24/TRE_fec!U$24)</f>
        <v>0</v>
      </c>
      <c r="V79" s="350">
        <f>IF(V$24=0,0,V$24/TRE_fec!V$24)</f>
        <v>0</v>
      </c>
      <c r="W79" s="350">
        <f>IF(W$24=0,0,W$24/TRE_fec!W$24)</f>
        <v>0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0</v>
      </c>
      <c r="C80" s="350">
        <f>IF(C$27=0,0,C$27/TRE_fec!C$27)</f>
        <v>0</v>
      </c>
      <c r="D80" s="350">
        <f>IF(D$27=0,0,D$27/TRE_fec!D$27)</f>
        <v>0</v>
      </c>
      <c r="E80" s="350">
        <f>IF(E$27=0,0,E$27/TRE_fec!E$27)</f>
        <v>0</v>
      </c>
      <c r="F80" s="350">
        <f>IF(F$27=0,0,F$27/TRE_fec!F$27)</f>
        <v>0</v>
      </c>
      <c r="G80" s="350">
        <f>IF(G$27=0,0,G$27/TRE_fec!G$27)</f>
        <v>0</v>
      </c>
      <c r="H80" s="350">
        <f>IF(H$27=0,0,H$27/TRE_fec!H$27)</f>
        <v>0</v>
      </c>
      <c r="I80" s="350">
        <f>IF(I$27=0,0,I$27/TRE_fec!I$27)</f>
        <v>0</v>
      </c>
      <c r="J80" s="350">
        <f>IF(J$27=0,0,J$27/TRE_fec!J$27)</f>
        <v>0</v>
      </c>
      <c r="K80" s="350">
        <f>IF(K$27=0,0,K$27/TRE_fec!K$27)</f>
        <v>0</v>
      </c>
      <c r="L80" s="350">
        <f>IF(L$27=0,0,L$27/TRE_fec!L$27)</f>
        <v>0</v>
      </c>
      <c r="M80" s="350">
        <f>IF(M$27=0,0,M$27/TRE_fec!M$27)</f>
        <v>0</v>
      </c>
      <c r="N80" s="350">
        <f>IF(N$27=0,0,N$27/TRE_fec!N$27)</f>
        <v>0</v>
      </c>
      <c r="O80" s="350">
        <f>IF(O$27=0,0,O$27/TRE_fec!O$27)</f>
        <v>0</v>
      </c>
      <c r="P80" s="350">
        <f>IF(P$27=0,0,P$27/TRE_fec!P$27)</f>
        <v>0</v>
      </c>
      <c r="Q80" s="350">
        <f>IF(Q$27=0,0,Q$27/TRE_fec!Q$27)</f>
        <v>0</v>
      </c>
      <c r="R80" s="350">
        <f>IF(R$27=0,0,R$27/TRE_fec!R$27)</f>
        <v>0</v>
      </c>
      <c r="S80" s="350">
        <f>IF(S$27=0,0,S$27/TRE_fec!S$27)</f>
        <v>0</v>
      </c>
      <c r="T80" s="350">
        <f>IF(T$27=0,0,T$27/TRE_fec!T$27)</f>
        <v>2.3061780779798995E-7</v>
      </c>
      <c r="U80" s="350">
        <f>IF(U$27=0,0,U$27/TRE_fec!U$27)</f>
        <v>3.1121402895091756E-7</v>
      </c>
      <c r="V80" s="350">
        <f>IF(V$27=0,0,V$27/TRE_fec!V$27)</f>
        <v>8.8325928028638202E-7</v>
      </c>
      <c r="W80" s="350">
        <f>IF(W$27=0,0,W$27/TRE_fec!W$27)</f>
        <v>5.8317311441331509E-7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0</v>
      </c>
      <c r="C81" s="350">
        <f>IF(C$35=0,0,C$35/TRE_fec!C$35)</f>
        <v>0</v>
      </c>
      <c r="D81" s="350">
        <f>IF(D$35=0,0,D$35/TRE_fec!D$35)</f>
        <v>0</v>
      </c>
      <c r="E81" s="350">
        <f>IF(E$35=0,0,E$35/TRE_fec!E$35)</f>
        <v>0</v>
      </c>
      <c r="F81" s="350">
        <f>IF(F$35=0,0,F$35/TRE_fec!F$35)</f>
        <v>0</v>
      </c>
      <c r="G81" s="350">
        <f>IF(G$35=0,0,G$35/TRE_fec!G$35)</f>
        <v>0</v>
      </c>
      <c r="H81" s="350">
        <f>IF(H$35=0,0,H$35/TRE_fec!H$35)</f>
        <v>0</v>
      </c>
      <c r="I81" s="350">
        <f>IF(I$35=0,0,I$35/TRE_fec!I$35)</f>
        <v>0</v>
      </c>
      <c r="J81" s="350">
        <f>IF(J$35=0,0,J$35/TRE_fec!J$35)</f>
        <v>0</v>
      </c>
      <c r="K81" s="350">
        <f>IF(K$35=0,0,K$35/TRE_fec!K$35)</f>
        <v>0</v>
      </c>
      <c r="L81" s="350">
        <f>IF(L$35=0,0,L$35/TRE_fec!L$35)</f>
        <v>0</v>
      </c>
      <c r="M81" s="350">
        <f>IF(M$35=0,0,M$35/TRE_fec!M$35)</f>
        <v>0</v>
      </c>
      <c r="N81" s="350">
        <f>IF(N$35=0,0,N$35/TRE_fec!N$35)</f>
        <v>0</v>
      </c>
      <c r="O81" s="350">
        <f>IF(O$35=0,0,O$35/TRE_fec!O$35)</f>
        <v>0</v>
      </c>
      <c r="P81" s="350">
        <f>IF(P$35=0,0,P$35/TRE_fec!P$35)</f>
        <v>0</v>
      </c>
      <c r="Q81" s="350">
        <f>IF(Q$35=0,0,Q$35/TRE_fec!Q$35)</f>
        <v>0</v>
      </c>
      <c r="R81" s="350">
        <f>IF(R$35=0,0,R$35/TRE_fec!R$35)</f>
        <v>0</v>
      </c>
      <c r="S81" s="350">
        <f>IF(S$35=0,0,S$35/TRE_fec!S$35)</f>
        <v>0</v>
      </c>
      <c r="T81" s="350">
        <f>IF(T$35=0,0,T$35/TRE_fec!T$35)</f>
        <v>2.6418708000000004</v>
      </c>
      <c r="U81" s="350">
        <f>IF(U$35=0,0,U$35/TRE_fec!U$35)</f>
        <v>2.6418708</v>
      </c>
      <c r="V81" s="350">
        <f>IF(V$35=0,0,V$35/TRE_fec!V$35)</f>
        <v>2.8198663783783782</v>
      </c>
      <c r="W81" s="350">
        <f>IF(W$35=0,0,W$35/TRE_fec!W$35)</f>
        <v>2.8198663783783786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MT: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0</v>
      </c>
      <c r="C3" s="205">
        <v>0</v>
      </c>
      <c r="D3" s="205">
        <v>0</v>
      </c>
      <c r="E3" s="205">
        <v>0</v>
      </c>
      <c r="F3" s="205">
        <v>0</v>
      </c>
      <c r="G3" s="205">
        <v>0</v>
      </c>
      <c r="H3" s="205">
        <v>0</v>
      </c>
      <c r="I3" s="205">
        <v>0</v>
      </c>
      <c r="J3" s="205">
        <v>0</v>
      </c>
      <c r="K3" s="205">
        <v>0</v>
      </c>
      <c r="L3" s="205">
        <v>0</v>
      </c>
      <c r="M3" s="205">
        <v>0</v>
      </c>
      <c r="N3" s="205">
        <v>0</v>
      </c>
      <c r="O3" s="205">
        <v>0</v>
      </c>
      <c r="P3" s="205">
        <v>20.146425048029489</v>
      </c>
      <c r="Q3" s="205">
        <v>14.6</v>
      </c>
      <c r="R3" s="205">
        <v>20.02650566926815</v>
      </c>
      <c r="S3" s="205">
        <v>20.224288315920639</v>
      </c>
      <c r="T3" s="205">
        <v>35.306334371754929</v>
      </c>
      <c r="U3" s="205">
        <v>28.302933885826331</v>
      </c>
      <c r="V3" s="205">
        <v>32.938315518211347</v>
      </c>
      <c r="W3" s="205">
        <v>37.88586217016622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0</v>
      </c>
      <c r="C5" s="205">
        <v>0</v>
      </c>
      <c r="D5" s="205">
        <v>0</v>
      </c>
      <c r="E5" s="205">
        <v>0</v>
      </c>
      <c r="F5" s="205">
        <v>0</v>
      </c>
      <c r="G5" s="205">
        <v>0</v>
      </c>
      <c r="H5" s="205">
        <v>0</v>
      </c>
      <c r="I5" s="205">
        <v>0</v>
      </c>
      <c r="J5" s="205">
        <v>0</v>
      </c>
      <c r="K5" s="205">
        <v>0</v>
      </c>
      <c r="L5" s="205">
        <v>0</v>
      </c>
      <c r="M5" s="205">
        <v>0</v>
      </c>
      <c r="N5" s="205">
        <v>0</v>
      </c>
      <c r="O5" s="205">
        <v>0</v>
      </c>
      <c r="P5" s="205">
        <v>316.08980480148517</v>
      </c>
      <c r="Q5" s="205">
        <v>323.8697426921085</v>
      </c>
      <c r="R5" s="205">
        <v>309.02257682916991</v>
      </c>
      <c r="S5" s="205">
        <v>332.1020746884609</v>
      </c>
      <c r="T5" s="205">
        <v>351.76268162894218</v>
      </c>
      <c r="U5" s="205">
        <v>341.38570498769661</v>
      </c>
      <c r="V5" s="205">
        <v>334.59261687658108</v>
      </c>
      <c r="W5" s="205">
        <v>344.46523924782701</v>
      </c>
      <c r="DA5" s="112" t="s">
        <v>2527</v>
      </c>
    </row>
    <row r="6" spans="1:105" ht="12" customHeight="1" x14ac:dyDescent="0.25">
      <c r="A6" s="154" t="s">
        <v>2114</v>
      </c>
      <c r="B6" s="340">
        <v>0</v>
      </c>
      <c r="C6" s="340">
        <v>0</v>
      </c>
      <c r="D6" s="340">
        <v>0</v>
      </c>
      <c r="E6" s="340">
        <v>0</v>
      </c>
      <c r="F6" s="340">
        <v>0</v>
      </c>
      <c r="G6" s="340">
        <v>0</v>
      </c>
      <c r="H6" s="340">
        <v>0</v>
      </c>
      <c r="I6" s="340">
        <v>0</v>
      </c>
      <c r="J6" s="340">
        <v>0</v>
      </c>
      <c r="K6" s="340">
        <v>0</v>
      </c>
      <c r="L6" s="340">
        <v>0</v>
      </c>
      <c r="M6" s="340">
        <v>0</v>
      </c>
      <c r="N6" s="340">
        <v>0</v>
      </c>
      <c r="O6" s="340">
        <v>0</v>
      </c>
      <c r="P6" s="340">
        <v>335.84541760157799</v>
      </c>
      <c r="Q6" s="340">
        <v>355.60103040167081</v>
      </c>
      <c r="R6" s="340">
        <v>355.60103040167081</v>
      </c>
      <c r="S6" s="340">
        <v>355.60103040167081</v>
      </c>
      <c r="T6" s="340">
        <v>375.35664320176357</v>
      </c>
      <c r="U6" s="340">
        <v>375.35664320176357</v>
      </c>
      <c r="V6" s="340">
        <v>375.35664320176357</v>
      </c>
      <c r="W6" s="340">
        <v>375.35664320176357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335.84541760157799</v>
      </c>
      <c r="Q7" s="342">
        <v>19.75561280009282</v>
      </c>
      <c r="R7" s="342">
        <v>0</v>
      </c>
      <c r="S7" s="342">
        <v>0</v>
      </c>
      <c r="T7" s="342">
        <v>19.75561280009282</v>
      </c>
      <c r="U7" s="342">
        <v>0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0</v>
      </c>
      <c r="D8" s="344">
        <f t="shared" si="0"/>
        <v>0</v>
      </c>
      <c r="E8" s="344">
        <f t="shared" si="0"/>
        <v>0</v>
      </c>
      <c r="F8" s="344">
        <f t="shared" si="0"/>
        <v>0</v>
      </c>
      <c r="G8" s="344">
        <f t="shared" si="0"/>
        <v>0</v>
      </c>
      <c r="H8" s="344">
        <f t="shared" si="0"/>
        <v>0</v>
      </c>
      <c r="I8" s="344">
        <f t="shared" si="0"/>
        <v>0</v>
      </c>
      <c r="J8" s="344">
        <f t="shared" si="0"/>
        <v>0</v>
      </c>
      <c r="K8" s="344">
        <f t="shared" si="0"/>
        <v>0</v>
      </c>
      <c r="L8" s="344">
        <f t="shared" si="0"/>
        <v>0</v>
      </c>
      <c r="M8" s="344">
        <f t="shared" si="0"/>
        <v>0</v>
      </c>
      <c r="N8" s="344">
        <f t="shared" si="0"/>
        <v>0</v>
      </c>
      <c r="O8" s="344">
        <f t="shared" si="0"/>
        <v>0</v>
      </c>
      <c r="P8" s="344">
        <f t="shared" si="0"/>
        <v>0</v>
      </c>
      <c r="Q8" s="344">
        <f t="shared" si="0"/>
        <v>0</v>
      </c>
      <c r="R8" s="344">
        <f t="shared" si="0"/>
        <v>0</v>
      </c>
      <c r="S8" s="344">
        <f t="shared" si="0"/>
        <v>0</v>
      </c>
      <c r="T8" s="344">
        <f t="shared" si="0"/>
        <v>0</v>
      </c>
      <c r="U8" s="344">
        <f t="shared" si="0"/>
        <v>0</v>
      </c>
      <c r="V8" s="344">
        <f t="shared" si="0"/>
        <v>0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0</v>
      </c>
      <c r="C9" s="345">
        <f t="shared" si="1"/>
        <v>0</v>
      </c>
      <c r="D9" s="345">
        <f t="shared" si="1"/>
        <v>0</v>
      </c>
      <c r="E9" s="345">
        <f t="shared" si="1"/>
        <v>0</v>
      </c>
      <c r="F9" s="345">
        <f t="shared" si="1"/>
        <v>0</v>
      </c>
      <c r="G9" s="345">
        <f t="shared" si="1"/>
        <v>0</v>
      </c>
      <c r="H9" s="345">
        <f t="shared" si="1"/>
        <v>0</v>
      </c>
      <c r="I9" s="345">
        <f t="shared" si="1"/>
        <v>0</v>
      </c>
      <c r="J9" s="345">
        <f t="shared" si="1"/>
        <v>0</v>
      </c>
      <c r="K9" s="345">
        <f t="shared" si="1"/>
        <v>0</v>
      </c>
      <c r="L9" s="345">
        <f t="shared" si="1"/>
        <v>0</v>
      </c>
      <c r="M9" s="345">
        <f t="shared" si="1"/>
        <v>0</v>
      </c>
      <c r="N9" s="345">
        <f t="shared" si="1"/>
        <v>0</v>
      </c>
      <c r="O9" s="345">
        <f t="shared" si="1"/>
        <v>0</v>
      </c>
      <c r="P9" s="345">
        <f t="shared" si="1"/>
        <v>19.75561280009282</v>
      </c>
      <c r="Q9" s="345">
        <f t="shared" si="1"/>
        <v>31.731287709562309</v>
      </c>
      <c r="R9" s="345">
        <f t="shared" si="1"/>
        <v>46.578453572500905</v>
      </c>
      <c r="S9" s="345">
        <f t="shared" si="1"/>
        <v>23.498955713209909</v>
      </c>
      <c r="T9" s="345">
        <f t="shared" si="1"/>
        <v>23.593961572821399</v>
      </c>
      <c r="U9" s="345">
        <f t="shared" si="1"/>
        <v>33.970938214066962</v>
      </c>
      <c r="V9" s="345">
        <f t="shared" si="1"/>
        <v>40.764026325182499</v>
      </c>
      <c r="W9" s="345">
        <f t="shared" si="1"/>
        <v>30.89140395393656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0</v>
      </c>
      <c r="C12" s="212">
        <v>0</v>
      </c>
      <c r="D12" s="212">
        <v>0</v>
      </c>
      <c r="E12" s="212">
        <v>0</v>
      </c>
      <c r="F12" s="212">
        <v>0</v>
      </c>
      <c r="G12" s="212">
        <v>0</v>
      </c>
      <c r="H12" s="212">
        <v>0</v>
      </c>
      <c r="I12" s="212">
        <v>0</v>
      </c>
      <c r="J12" s="212">
        <v>0</v>
      </c>
      <c r="K12" s="212">
        <v>0</v>
      </c>
      <c r="L12" s="212">
        <v>0</v>
      </c>
      <c r="M12" s="212">
        <v>0</v>
      </c>
      <c r="N12" s="212">
        <v>0</v>
      </c>
      <c r="O12" s="212">
        <v>0</v>
      </c>
      <c r="P12" s="212">
        <v>9.9742046431642297</v>
      </c>
      <c r="Q12" s="212">
        <v>9.8882201203783318</v>
      </c>
      <c r="R12" s="212">
        <v>9.3723129836629404</v>
      </c>
      <c r="S12" s="212">
        <v>10.00481513327601</v>
      </c>
      <c r="T12" s="212">
        <v>10.33508168529664</v>
      </c>
      <c r="U12" s="212">
        <v>9.9271711092003443</v>
      </c>
      <c r="V12" s="212">
        <v>9.7762682717110909</v>
      </c>
      <c r="W12" s="212">
        <v>10.168357695614789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0.47515047291487533</v>
      </c>
      <c r="U14" s="206">
        <f t="shared" si="2"/>
        <v>0.52957867583834906</v>
      </c>
      <c r="V14" s="206">
        <f t="shared" si="2"/>
        <v>0.68039552880481513</v>
      </c>
      <c r="W14" s="206">
        <f t="shared" si="2"/>
        <v>0.7132416165090284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0.46586414445399832</v>
      </c>
      <c r="U16" s="206">
        <v>0.49879621668099738</v>
      </c>
      <c r="V16" s="206">
        <v>0.65374032674118654</v>
      </c>
      <c r="W16" s="206">
        <v>0.68555460017196901</v>
      </c>
      <c r="DA16" s="71" t="s">
        <v>2533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9.2863284608770413E-3</v>
      </c>
      <c r="U17" s="206">
        <v>3.0782459157351671E-2</v>
      </c>
      <c r="V17" s="206">
        <v>1.4359415305245061E-2</v>
      </c>
      <c r="W17" s="206">
        <v>1.5391229578675839E-2</v>
      </c>
      <c r="DA17" s="71" t="s">
        <v>2534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1.2295786758383489E-2</v>
      </c>
      <c r="W19" s="206">
        <v>1.2295786758383489E-2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2545</v>
      </c>
    </row>
    <row r="31" spans="1:105" ht="12" customHeight="1" x14ac:dyDescent="0.25">
      <c r="A31" s="21" t="s">
        <v>38</v>
      </c>
      <c r="B31" s="209">
        <v>0</v>
      </c>
      <c r="C31" s="209">
        <v>0</v>
      </c>
      <c r="D31" s="209">
        <v>0</v>
      </c>
      <c r="E31" s="209">
        <v>0</v>
      </c>
      <c r="F31" s="209">
        <v>0</v>
      </c>
      <c r="G31" s="209">
        <v>0</v>
      </c>
      <c r="H31" s="209">
        <v>0</v>
      </c>
      <c r="I31" s="209">
        <v>0</v>
      </c>
      <c r="J31" s="209">
        <v>0</v>
      </c>
      <c r="K31" s="209">
        <v>0</v>
      </c>
      <c r="L31" s="209">
        <v>0</v>
      </c>
      <c r="M31" s="209">
        <v>0</v>
      </c>
      <c r="N31" s="209">
        <v>0</v>
      </c>
      <c r="O31" s="209">
        <v>0</v>
      </c>
      <c r="P31" s="209">
        <v>9.9742046431642297</v>
      </c>
      <c r="Q31" s="209">
        <v>9.8882201203783318</v>
      </c>
      <c r="R31" s="209">
        <v>9.3723129836629404</v>
      </c>
      <c r="S31" s="209">
        <v>10.00481513327601</v>
      </c>
      <c r="T31" s="209">
        <v>9.8599312123817704</v>
      </c>
      <c r="U31" s="209">
        <v>9.3975924333619947</v>
      </c>
      <c r="V31" s="209">
        <v>9.0958727429062751</v>
      </c>
      <c r="W31" s="209">
        <v>9.4551160791057605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0</v>
      </c>
      <c r="C33" s="205">
        <f>MAE_emi!C5</f>
        <v>0</v>
      </c>
      <c r="D33" s="205">
        <f>MAE_emi!D5</f>
        <v>0</v>
      </c>
      <c r="E33" s="205">
        <f>MAE_emi!E5</f>
        <v>0</v>
      </c>
      <c r="F33" s="205">
        <f>MAE_emi!F5</f>
        <v>0</v>
      </c>
      <c r="G33" s="205">
        <f>MAE_emi!G5</f>
        <v>0</v>
      </c>
      <c r="H33" s="205">
        <f>MAE_emi!H5</f>
        <v>0</v>
      </c>
      <c r="I33" s="205">
        <f>MAE_emi!I5</f>
        <v>0</v>
      </c>
      <c r="J33" s="205">
        <f>MAE_emi!J5</f>
        <v>0</v>
      </c>
      <c r="K33" s="205">
        <f>MAE_emi!K5</f>
        <v>0</v>
      </c>
      <c r="L33" s="205">
        <f>MAE_emi!L5</f>
        <v>0</v>
      </c>
      <c r="M33" s="205">
        <f>MAE_emi!M5</f>
        <v>0</v>
      </c>
      <c r="N33" s="205">
        <f>MAE_emi!N5</f>
        <v>0</v>
      </c>
      <c r="O33" s="205">
        <f>MAE_emi!O5</f>
        <v>0</v>
      </c>
      <c r="P33" s="205">
        <f>MAE_emi!P5</f>
        <v>0</v>
      </c>
      <c r="Q33" s="205">
        <f>MAE_emi!Q5</f>
        <v>0</v>
      </c>
      <c r="R33" s="205">
        <f>MAE_emi!R5</f>
        <v>0</v>
      </c>
      <c r="S33" s="205">
        <f>MAE_emi!S5</f>
        <v>0</v>
      </c>
      <c r="T33" s="205">
        <f>MAE_emi!T5</f>
        <v>1.2595629615042081</v>
      </c>
      <c r="U33" s="205">
        <f>MAE_emi!U5</f>
        <v>1.4132552421085509</v>
      </c>
      <c r="V33" s="205">
        <f>MAE_emi!V5</f>
        <v>1.807322041767075</v>
      </c>
      <c r="W33" s="205">
        <f>MAE_emi!W5</f>
        <v>1.8945723617708079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 t="str">
        <f t="shared" ref="B35:W35" si="5">IF(B$12=0,"",B$12/B$3*1000)</f>
        <v/>
      </c>
      <c r="C35" s="286" t="str">
        <f t="shared" si="5"/>
        <v/>
      </c>
      <c r="D35" s="286" t="str">
        <f t="shared" si="5"/>
        <v/>
      </c>
      <c r="E35" s="286" t="str">
        <f t="shared" si="5"/>
        <v/>
      </c>
      <c r="F35" s="286" t="str">
        <f t="shared" si="5"/>
        <v/>
      </c>
      <c r="G35" s="286" t="str">
        <f t="shared" si="5"/>
        <v/>
      </c>
      <c r="H35" s="286" t="str">
        <f t="shared" si="5"/>
        <v/>
      </c>
      <c r="I35" s="286" t="str">
        <f t="shared" si="5"/>
        <v/>
      </c>
      <c r="J35" s="286" t="str">
        <f t="shared" si="5"/>
        <v/>
      </c>
      <c r="K35" s="286" t="str">
        <f t="shared" si="5"/>
        <v/>
      </c>
      <c r="L35" s="286" t="str">
        <f t="shared" si="5"/>
        <v/>
      </c>
      <c r="M35" s="286" t="str">
        <f t="shared" si="5"/>
        <v/>
      </c>
      <c r="N35" s="286" t="str">
        <f t="shared" si="5"/>
        <v/>
      </c>
      <c r="O35" s="286" t="str">
        <f t="shared" si="5"/>
        <v/>
      </c>
      <c r="P35" s="286">
        <f t="shared" si="5"/>
        <v>495.08558562551531</v>
      </c>
      <c r="Q35" s="286">
        <f t="shared" si="5"/>
        <v>677.27535071084469</v>
      </c>
      <c r="R35" s="286">
        <f t="shared" si="5"/>
        <v>467.99542258863983</v>
      </c>
      <c r="S35" s="286">
        <f t="shared" si="5"/>
        <v>494.69306296430614</v>
      </c>
      <c r="T35" s="286">
        <f t="shared" si="5"/>
        <v>292.72599008649013</v>
      </c>
      <c r="U35" s="286">
        <f t="shared" si="5"/>
        <v>350.74706916415181</v>
      </c>
      <c r="V35" s="286">
        <f t="shared" si="5"/>
        <v>296.80535017966736</v>
      </c>
      <c r="W35" s="286">
        <f t="shared" si="5"/>
        <v>268.39451745728019</v>
      </c>
      <c r="DA35" s="118"/>
    </row>
    <row r="36" spans="1:105" ht="12" customHeight="1" x14ac:dyDescent="0.25">
      <c r="A36" s="158" t="s">
        <v>2137</v>
      </c>
      <c r="B36" s="346" t="str">
        <f t="shared" ref="B36:W36" si="6">IF(B$12=0,"",B$12/B$5*1000)</f>
        <v/>
      </c>
      <c r="C36" s="346" t="str">
        <f t="shared" si="6"/>
        <v/>
      </c>
      <c r="D36" s="346" t="str">
        <f t="shared" si="6"/>
        <v/>
      </c>
      <c r="E36" s="346" t="str">
        <f t="shared" si="6"/>
        <v/>
      </c>
      <c r="F36" s="346" t="str">
        <f t="shared" si="6"/>
        <v/>
      </c>
      <c r="G36" s="346" t="str">
        <f t="shared" si="6"/>
        <v/>
      </c>
      <c r="H36" s="346" t="str">
        <f t="shared" si="6"/>
        <v/>
      </c>
      <c r="I36" s="346" t="str">
        <f t="shared" si="6"/>
        <v/>
      </c>
      <c r="J36" s="346" t="str">
        <f t="shared" si="6"/>
        <v/>
      </c>
      <c r="K36" s="346" t="str">
        <f t="shared" si="6"/>
        <v/>
      </c>
      <c r="L36" s="346" t="str">
        <f t="shared" si="6"/>
        <v/>
      </c>
      <c r="M36" s="346" t="str">
        <f t="shared" si="6"/>
        <v/>
      </c>
      <c r="N36" s="346" t="str">
        <f t="shared" si="6"/>
        <v/>
      </c>
      <c r="O36" s="346" t="str">
        <f t="shared" si="6"/>
        <v/>
      </c>
      <c r="P36" s="346">
        <f t="shared" si="6"/>
        <v>31.554971060924789</v>
      </c>
      <c r="Q36" s="346">
        <f t="shared" si="6"/>
        <v>30.53147243142967</v>
      </c>
      <c r="R36" s="346">
        <f t="shared" si="6"/>
        <v>30.328894023960032</v>
      </c>
      <c r="S36" s="346">
        <f t="shared" si="6"/>
        <v>30.125723070719598</v>
      </c>
      <c r="T36" s="346">
        <f t="shared" si="6"/>
        <v>29.380836072311471</v>
      </c>
      <c r="U36" s="346">
        <f t="shared" si="6"/>
        <v>29.079047435680167</v>
      </c>
      <c r="V36" s="346">
        <f t="shared" si="6"/>
        <v>29.2184219812513</v>
      </c>
      <c r="W36" s="346">
        <f t="shared" si="6"/>
        <v>29.519256334306405</v>
      </c>
      <c r="DA36" s="119"/>
    </row>
    <row r="37" spans="1:105" ht="12" customHeight="1" x14ac:dyDescent="0.25">
      <c r="A37" s="158" t="s">
        <v>2138</v>
      </c>
      <c r="B37" s="346" t="str">
        <f>IF(MAE_ued!B$5=0,"",MAE_ued!B$5/B$5*1000)</f>
        <v/>
      </c>
      <c r="C37" s="346" t="str">
        <f>IF(MAE_ued!C$5=0,"",MAE_ued!C$5/C$5*1000)</f>
        <v/>
      </c>
      <c r="D37" s="346" t="str">
        <f>IF(MAE_ued!D$5=0,"",MAE_ued!D$5/D$5*1000)</f>
        <v/>
      </c>
      <c r="E37" s="346" t="str">
        <f>IF(MAE_ued!E$5=0,"",MAE_ued!E$5/E$5*1000)</f>
        <v/>
      </c>
      <c r="F37" s="346" t="str">
        <f>IF(MAE_ued!F$5=0,"",MAE_ued!F$5/F$5*1000)</f>
        <v/>
      </c>
      <c r="G37" s="346" t="str">
        <f>IF(MAE_ued!G$5=0,"",MAE_ued!G$5/G$5*1000)</f>
        <v/>
      </c>
      <c r="H37" s="346" t="str">
        <f>IF(MAE_ued!H$5=0,"",MAE_ued!H$5/H$5*1000)</f>
        <v/>
      </c>
      <c r="I37" s="346" t="str">
        <f>IF(MAE_ued!I$5=0,"",MAE_ued!I$5/I$5*1000)</f>
        <v/>
      </c>
      <c r="J37" s="346" t="str">
        <f>IF(MAE_ued!J$5=0,"",MAE_ued!J$5/J$5*1000)</f>
        <v/>
      </c>
      <c r="K37" s="346" t="str">
        <f>IF(MAE_ued!K$5=0,"",MAE_ued!K$5/K$5*1000)</f>
        <v/>
      </c>
      <c r="L37" s="346" t="str">
        <f>IF(MAE_ued!L$5=0,"",MAE_ued!L$5/L$5*1000)</f>
        <v/>
      </c>
      <c r="M37" s="346" t="str">
        <f>IF(MAE_ued!M$5=0,"",MAE_ued!M$5/M$5*1000)</f>
        <v/>
      </c>
      <c r="N37" s="346" t="str">
        <f>IF(MAE_ued!N$5=0,"",MAE_ued!N$5/N$5*1000)</f>
        <v/>
      </c>
      <c r="O37" s="346" t="str">
        <f>IF(MAE_ued!O$5=0,"",MAE_ued!O$5/O$5*1000)</f>
        <v/>
      </c>
      <c r="P37" s="346">
        <f>IF(MAE_ued!P$5=0,"",MAE_ued!P$5/P$5*1000)</f>
        <v>17.559215041802165</v>
      </c>
      <c r="Q37" s="346">
        <f>IF(MAE_ued!Q$5=0,"",MAE_ued!Q$5/Q$5*1000)</f>
        <v>16.989674588236372</v>
      </c>
      <c r="R37" s="346">
        <f>IF(MAE_ued!R$5=0,"",MAE_ued!R$5/R$5*1000)</f>
        <v>16.876946935508773</v>
      </c>
      <c r="S37" s="346">
        <f>IF(MAE_ued!S$5=0,"",MAE_ued!S$5/S$5*1000)</f>
        <v>16.763889552210632</v>
      </c>
      <c r="T37" s="346">
        <f>IF(MAE_ued!T$5=0,"",MAE_ued!T$5/T$5*1000)</f>
        <v>16.451654271116251</v>
      </c>
      <c r="U37" s="346">
        <f>IF(MAE_ued!U$5=0,"",MAE_ued!U$5/U$5*1000)</f>
        <v>16.293564860829409</v>
      </c>
      <c r="V37" s="346">
        <f>IF(MAE_ued!V$5=0,"",MAE_ued!V$5/V$5*1000)</f>
        <v>16.392347345050176</v>
      </c>
      <c r="W37" s="346">
        <f>IF(MAE_ued!W$5=0,"",MAE_ued!W$5/W$5*1000)</f>
        <v>16.561762775703361</v>
      </c>
      <c r="DA37" s="119"/>
    </row>
    <row r="38" spans="1:105" ht="12" customHeight="1" x14ac:dyDescent="0.25">
      <c r="A38" s="159" t="s">
        <v>88</v>
      </c>
      <c r="B38" s="347" t="str">
        <f t="shared" ref="B38:W38" si="7">IF(B$12=0,"",B$33/B$12)</f>
        <v/>
      </c>
      <c r="C38" s="347" t="str">
        <f t="shared" si="7"/>
        <v/>
      </c>
      <c r="D38" s="347" t="str">
        <f t="shared" si="7"/>
        <v/>
      </c>
      <c r="E38" s="347" t="str">
        <f t="shared" si="7"/>
        <v/>
      </c>
      <c r="F38" s="347" t="str">
        <f t="shared" si="7"/>
        <v/>
      </c>
      <c r="G38" s="347" t="str">
        <f t="shared" si="7"/>
        <v/>
      </c>
      <c r="H38" s="347" t="str">
        <f t="shared" si="7"/>
        <v/>
      </c>
      <c r="I38" s="347" t="str">
        <f t="shared" si="7"/>
        <v/>
      </c>
      <c r="J38" s="347" t="str">
        <f t="shared" si="7"/>
        <v/>
      </c>
      <c r="K38" s="347" t="str">
        <f t="shared" si="7"/>
        <v/>
      </c>
      <c r="L38" s="347" t="str">
        <f t="shared" si="7"/>
        <v/>
      </c>
      <c r="M38" s="347" t="str">
        <f t="shared" si="7"/>
        <v/>
      </c>
      <c r="N38" s="347" t="str">
        <f t="shared" si="7"/>
        <v/>
      </c>
      <c r="O38" s="347" t="str">
        <f t="shared" si="7"/>
        <v/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</v>
      </c>
      <c r="T38" s="347">
        <f t="shared" si="7"/>
        <v>0.1218725695507704</v>
      </c>
      <c r="U38" s="347">
        <f t="shared" si="7"/>
        <v>0.14236233329339598</v>
      </c>
      <c r="V38" s="347">
        <f t="shared" si="7"/>
        <v>0.18486829447968375</v>
      </c>
      <c r="W38" s="347">
        <f t="shared" si="7"/>
        <v>0.18632038904255524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MT: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9.9742046431642351</v>
      </c>
      <c r="Q5" s="225">
        <v>9.8882201203783335</v>
      </c>
      <c r="R5" s="225">
        <v>9.3723129836629404</v>
      </c>
      <c r="S5" s="225">
        <v>10.00481513327601</v>
      </c>
      <c r="T5" s="225">
        <v>10.33508168529664</v>
      </c>
      <c r="U5" s="225">
        <v>9.9271711092003425</v>
      </c>
      <c r="V5" s="225">
        <v>9.7762682717110927</v>
      </c>
      <c r="W5" s="225">
        <v>10.168357695614789</v>
      </c>
      <c r="DA5" s="89" t="s">
        <v>2530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0.30946624809505818</v>
      </c>
      <c r="Q6" s="261">
        <v>0.30679843561148012</v>
      </c>
      <c r="R6" s="261">
        <v>0.29079156071001139</v>
      </c>
      <c r="S6" s="261">
        <v>0.31041598933921188</v>
      </c>
      <c r="T6" s="261">
        <v>0.31001570109234211</v>
      </c>
      <c r="U6" s="261">
        <v>0.29624067925208719</v>
      </c>
      <c r="V6" s="261">
        <v>0.28838123064480342</v>
      </c>
      <c r="W6" s="261">
        <v>0.29984169002372141</v>
      </c>
      <c r="DA6" s="67" t="s">
        <v>2547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0.42087409740927911</v>
      </c>
      <c r="Q7" s="226">
        <v>0.41724587243161287</v>
      </c>
      <c r="R7" s="226">
        <v>0.39547652256561561</v>
      </c>
      <c r="S7" s="226">
        <v>0.42216574550132813</v>
      </c>
      <c r="T7" s="226">
        <v>0.42162135348558533</v>
      </c>
      <c r="U7" s="226">
        <v>0.40288732378283881</v>
      </c>
      <c r="V7" s="226">
        <v>0.39219847367693261</v>
      </c>
      <c r="W7" s="226">
        <v>0.40778469843226117</v>
      </c>
      <c r="DA7" s="174" t="s">
        <v>2548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0.51990329679969782</v>
      </c>
      <c r="Q8" s="226">
        <v>0.51542137182728653</v>
      </c>
      <c r="R8" s="226">
        <v>0.48852982199281919</v>
      </c>
      <c r="S8" s="226">
        <v>0.52149886208987606</v>
      </c>
      <c r="T8" s="226">
        <v>0.52082637783513475</v>
      </c>
      <c r="U8" s="226">
        <v>0.49768434114350679</v>
      </c>
      <c r="V8" s="226">
        <v>0.48448046748326962</v>
      </c>
      <c r="W8" s="226">
        <v>0.50373403923985205</v>
      </c>
      <c r="DA8" s="174" t="s">
        <v>2549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0.32184489801886051</v>
      </c>
      <c r="Q9" s="226">
        <v>0.31907037303593921</v>
      </c>
      <c r="R9" s="226">
        <v>0.30242322313841191</v>
      </c>
      <c r="S9" s="226">
        <v>0.32283262891278042</v>
      </c>
      <c r="T9" s="226">
        <v>0.32241632913603568</v>
      </c>
      <c r="U9" s="226">
        <v>0.30809030642217078</v>
      </c>
      <c r="V9" s="226">
        <v>0.29991647987059539</v>
      </c>
      <c r="W9" s="226">
        <v>0.31183535762467041</v>
      </c>
      <c r="DA9" s="174" t="s">
        <v>2550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0.3342235479426629</v>
      </c>
      <c r="Q10" s="262">
        <v>0.33134231046039841</v>
      </c>
      <c r="R10" s="262">
        <v>0.31405488556681233</v>
      </c>
      <c r="S10" s="262">
        <v>0.33524926848634889</v>
      </c>
      <c r="T10" s="262">
        <v>0.33467113993341813</v>
      </c>
      <c r="U10" s="262">
        <v>0.31946881900298729</v>
      </c>
      <c r="V10" s="262">
        <v>0.31124557003022918</v>
      </c>
      <c r="W10" s="262">
        <v>0.32360859230014272</v>
      </c>
      <c r="DA10" s="68" t="s">
        <v>2551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2.3481462758640629E-5</v>
      </c>
      <c r="U11" s="228">
        <v>1.031801521547634E-4</v>
      </c>
      <c r="V11" s="228">
        <v>7.8776156125089778E-5</v>
      </c>
      <c r="W11" s="228">
        <v>8.5621245500942708E-5</v>
      </c>
      <c r="DA11" s="69" t="s">
        <v>2552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0.3342235479426629</v>
      </c>
      <c r="Q15" s="228">
        <v>0.33134231046039841</v>
      </c>
      <c r="R15" s="228">
        <v>0.31405488556681233</v>
      </c>
      <c r="S15" s="228">
        <v>0.33524926848634889</v>
      </c>
      <c r="T15" s="228">
        <v>0.33464765847065953</v>
      </c>
      <c r="U15" s="228">
        <v>0.31936563885083252</v>
      </c>
      <c r="V15" s="228">
        <v>0.31116679387410412</v>
      </c>
      <c r="W15" s="228">
        <v>0.32352297105464167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</v>
      </c>
      <c r="M16" s="263">
        <f t="shared" si="0"/>
        <v>0</v>
      </c>
      <c r="N16" s="263">
        <f t="shared" si="0"/>
        <v>0</v>
      </c>
      <c r="O16" s="263">
        <f t="shared" si="0"/>
        <v>0</v>
      </c>
      <c r="P16" s="263">
        <f t="shared" si="0"/>
        <v>2.1662637366654072</v>
      </c>
      <c r="Q16" s="263">
        <f t="shared" si="0"/>
        <v>2.1475890492803602</v>
      </c>
      <c r="R16" s="263">
        <f t="shared" si="0"/>
        <v>2.0355409249700802</v>
      </c>
      <c r="S16" s="263">
        <f t="shared" si="0"/>
        <v>2.172911925374482</v>
      </c>
      <c r="T16" s="263">
        <f t="shared" si="0"/>
        <v>2.1234491362886292</v>
      </c>
      <c r="U16" s="263">
        <f t="shared" si="0"/>
        <v>2.0232320442704164</v>
      </c>
      <c r="V16" s="263">
        <f t="shared" si="0"/>
        <v>1.9598841792261079</v>
      </c>
      <c r="W16" s="263">
        <f t="shared" si="0"/>
        <v>2.0374011709706754</v>
      </c>
      <c r="DA16" s="70"/>
    </row>
    <row r="17" spans="1:105" ht="12" customHeight="1" x14ac:dyDescent="0.25">
      <c r="A17" s="60" t="s">
        <v>2558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7.6152495155839802E-3</v>
      </c>
      <c r="U17" s="331">
        <v>1.121862331610067E-2</v>
      </c>
      <c r="V17" s="331">
        <v>2.2938312842357991E-2</v>
      </c>
      <c r="W17" s="331">
        <v>2.4395083830597439E-2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7.4667862786296814E-3</v>
      </c>
      <c r="U19" s="232">
        <v>1.056858516027873E-2</v>
      </c>
      <c r="V19" s="232">
        <v>2.2447948340168111E-2</v>
      </c>
      <c r="W19" s="232">
        <v>2.386233622439175E-2</v>
      </c>
      <c r="DA19" s="71" t="s">
        <v>2561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1.4846323695429979E-4</v>
      </c>
      <c r="U20" s="232">
        <v>6.5003815582194413E-4</v>
      </c>
      <c r="V20" s="232">
        <v>4.9036450218987234E-4</v>
      </c>
      <c r="W20" s="232">
        <v>5.3274760620568838E-4</v>
      </c>
      <c r="DA20" s="71" t="s">
        <v>2562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2564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2.1662637366654072</v>
      </c>
      <c r="Q23" s="331">
        <v>2.1475890492803602</v>
      </c>
      <c r="R23" s="331">
        <v>2.0355409249700802</v>
      </c>
      <c r="S23" s="331">
        <v>2.172911925374482</v>
      </c>
      <c r="T23" s="331">
        <v>2.1158338867730451</v>
      </c>
      <c r="U23" s="331">
        <v>2.0120134209543159</v>
      </c>
      <c r="V23" s="331">
        <v>1.93694586638375</v>
      </c>
      <c r="W23" s="331">
        <v>2.0130060871400781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0</v>
      </c>
      <c r="M24" s="263">
        <f t="shared" si="1"/>
        <v>0</v>
      </c>
      <c r="N24" s="263">
        <f t="shared" si="1"/>
        <v>0</v>
      </c>
      <c r="O24" s="263">
        <f t="shared" si="1"/>
        <v>0</v>
      </c>
      <c r="P24" s="263">
        <f t="shared" si="1"/>
        <v>0.3156555730569594</v>
      </c>
      <c r="Q24" s="263">
        <f t="shared" si="1"/>
        <v>0.31293440432370973</v>
      </c>
      <c r="R24" s="263">
        <f t="shared" si="1"/>
        <v>0.29660739192421182</v>
      </c>
      <c r="S24" s="263">
        <f t="shared" si="1"/>
        <v>0.31662430912599621</v>
      </c>
      <c r="T24" s="263">
        <f t="shared" si="1"/>
        <v>0.31621601511418901</v>
      </c>
      <c r="U24" s="263">
        <f t="shared" si="1"/>
        <v>0.30216549283712918</v>
      </c>
      <c r="V24" s="263">
        <f t="shared" si="1"/>
        <v>0.29414885525769952</v>
      </c>
      <c r="W24" s="263">
        <f t="shared" si="1"/>
        <v>0.30583852382419602</v>
      </c>
      <c r="DA24" s="70"/>
    </row>
    <row r="25" spans="1:105" ht="12" customHeight="1" x14ac:dyDescent="0.25">
      <c r="A25" s="60" t="s">
        <v>2568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2569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0.3156555730569594</v>
      </c>
      <c r="Q26" s="264">
        <v>0.31293440432370973</v>
      </c>
      <c r="R26" s="264">
        <v>0.29660739192421182</v>
      </c>
      <c r="S26" s="264">
        <v>0.31662430912599621</v>
      </c>
      <c r="T26" s="264">
        <v>0.31621601511418901</v>
      </c>
      <c r="U26" s="264">
        <v>0.30216549283712918</v>
      </c>
      <c r="V26" s="264">
        <v>0.29414885525769952</v>
      </c>
      <c r="W26" s="264">
        <v>0.30583852382419602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</v>
      </c>
      <c r="M27" s="263">
        <f t="shared" si="2"/>
        <v>0</v>
      </c>
      <c r="N27" s="263">
        <f t="shared" si="2"/>
        <v>0</v>
      </c>
      <c r="O27" s="263">
        <f t="shared" si="2"/>
        <v>0</v>
      </c>
      <c r="P27" s="263">
        <f t="shared" si="2"/>
        <v>3.0946624809505821</v>
      </c>
      <c r="Q27" s="263">
        <f t="shared" si="2"/>
        <v>3.0679843561147999</v>
      </c>
      <c r="R27" s="263">
        <f t="shared" si="2"/>
        <v>2.9079156071001151</v>
      </c>
      <c r="S27" s="263">
        <f t="shared" si="2"/>
        <v>3.1041598933921191</v>
      </c>
      <c r="T27" s="263">
        <f t="shared" si="2"/>
        <v>3.0334987661266126</v>
      </c>
      <c r="U27" s="263">
        <f t="shared" si="2"/>
        <v>2.8903314918148797</v>
      </c>
      <c r="V27" s="263">
        <f t="shared" si="2"/>
        <v>2.7998345417515846</v>
      </c>
      <c r="W27" s="263">
        <f t="shared" si="2"/>
        <v>2.9105731013866785</v>
      </c>
      <c r="DA27" s="70"/>
    </row>
    <row r="28" spans="1:105" ht="12" customHeight="1" x14ac:dyDescent="0.25">
      <c r="A28" s="60" t="s">
        <v>2573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1.0878927879405691E-2</v>
      </c>
      <c r="U28" s="331">
        <v>1.6026604737286679E-2</v>
      </c>
      <c r="V28" s="331">
        <v>3.2769018346225698E-2</v>
      </c>
      <c r="W28" s="331">
        <v>3.4850119757996352E-2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1.0666837540899549E-2</v>
      </c>
      <c r="U30" s="232">
        <v>1.509797880039818E-2</v>
      </c>
      <c r="V30" s="232">
        <v>3.2068497628811601E-2</v>
      </c>
      <c r="W30" s="232">
        <v>3.4089051749131079E-2</v>
      </c>
      <c r="DA30" s="71" t="s">
        <v>2576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2.1209033850614259E-4</v>
      </c>
      <c r="U31" s="232">
        <v>9.2862593688849157E-4</v>
      </c>
      <c r="V31" s="232">
        <v>7.0052071741410343E-4</v>
      </c>
      <c r="W31" s="232">
        <v>7.6106800886526914E-4</v>
      </c>
      <c r="DA31" s="71" t="s">
        <v>2577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2579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3.0946624809505821</v>
      </c>
      <c r="Q34" s="331">
        <v>3.0679843561147999</v>
      </c>
      <c r="R34" s="331">
        <v>2.9079156071001151</v>
      </c>
      <c r="S34" s="331">
        <v>3.1041598933921191</v>
      </c>
      <c r="T34" s="331">
        <v>3.0226198382472069</v>
      </c>
      <c r="U34" s="331">
        <v>2.8743048870775931</v>
      </c>
      <c r="V34" s="331">
        <v>2.7670655234053592</v>
      </c>
      <c r="W34" s="331">
        <v>2.875722981628682</v>
      </c>
      <c r="DA34" s="72" t="s">
        <v>2581</v>
      </c>
    </row>
    <row r="35" spans="1:105" ht="12" customHeight="1" x14ac:dyDescent="0.25">
      <c r="A35" s="57" t="s">
        <v>2582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0.45663281462457112</v>
      </c>
      <c r="U35" s="263">
        <v>0.50223026842295515</v>
      </c>
      <c r="V35" s="263">
        <v>0.62460942212525628</v>
      </c>
      <c r="W35" s="263">
        <v>0.65391079234149219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0.44773052119085188</v>
      </c>
      <c r="U38" s="231">
        <v>0.47312965346469388</v>
      </c>
      <c r="V38" s="231">
        <v>0.59922388141025817</v>
      </c>
      <c r="W38" s="231">
        <v>0.62760321283812481</v>
      </c>
      <c r="DA38" s="73" t="s">
        <v>2586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8.9022934337191981E-3</v>
      </c>
      <c r="U39" s="231">
        <v>2.9100614958261259E-2</v>
      </c>
      <c r="V39" s="231">
        <v>1.308975394344763E-2</v>
      </c>
      <c r="W39" s="231">
        <v>1.4011792732378729E-2</v>
      </c>
      <c r="DA39" s="73" t="s">
        <v>2587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1.229578677155055E-2</v>
      </c>
      <c r="W41" s="231">
        <v>1.229578677098868E-2</v>
      </c>
      <c r="DA41" s="73" t="s">
        <v>2589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2593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1.4854379908562789</v>
      </c>
      <c r="Q46" s="263">
        <v>1.4726324909351041</v>
      </c>
      <c r="R46" s="263">
        <v>1.395799491408054</v>
      </c>
      <c r="S46" s="263">
        <v>1.4899967488282171</v>
      </c>
      <c r="T46" s="263">
        <v>1.4880753652432419</v>
      </c>
      <c r="U46" s="263">
        <v>1.421955260410019</v>
      </c>
      <c r="V46" s="263">
        <v>1.3842299070950559</v>
      </c>
      <c r="W46" s="263">
        <v>1.4392401121138629</v>
      </c>
      <c r="DA46" s="70" t="s">
        <v>2595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1.005872773369449</v>
      </c>
      <c r="Q47" s="352">
        <v>0.99720145635764257</v>
      </c>
      <c r="R47" s="352">
        <v>0.94517355428680894</v>
      </c>
      <c r="S47" s="352">
        <v>1.008959762225651</v>
      </c>
      <c r="T47" s="352">
        <v>1.0076586864168851</v>
      </c>
      <c r="U47" s="352">
        <v>0.96288508184135224</v>
      </c>
      <c r="V47" s="352">
        <v>0.93733914454955736</v>
      </c>
      <c r="W47" s="352">
        <v>0.97458961735723926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0</v>
      </c>
      <c r="M51" s="234">
        <f t="shared" si="3"/>
        <v>0</v>
      </c>
      <c r="N51" s="234">
        <f t="shared" si="3"/>
        <v>0</v>
      </c>
      <c r="O51" s="234">
        <f t="shared" si="3"/>
        <v>0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1.0000000000000007</v>
      </c>
      <c r="U51" s="234">
        <f t="shared" si="3"/>
        <v>1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3.1026659184013147E-2</v>
      </c>
      <c r="Q52" s="301">
        <f t="shared" si="4"/>
        <v>3.102665918401316E-2</v>
      </c>
      <c r="R52" s="301">
        <f t="shared" si="4"/>
        <v>3.1026659184013143E-2</v>
      </c>
      <c r="S52" s="301">
        <f t="shared" si="4"/>
        <v>3.1026659184013154E-2</v>
      </c>
      <c r="T52" s="301">
        <f t="shared" si="4"/>
        <v>2.9996444201635161E-2</v>
      </c>
      <c r="U52" s="301">
        <f t="shared" si="4"/>
        <v>2.9841399527961807E-2</v>
      </c>
      <c r="V52" s="301">
        <f t="shared" si="4"/>
        <v>2.9498088905689314E-2</v>
      </c>
      <c r="W52" s="301">
        <f t="shared" si="4"/>
        <v>2.9487720534559014E-2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4.2196256490257877E-2</v>
      </c>
      <c r="Q53" s="235">
        <f t="shared" si="5"/>
        <v>4.2196256490257884E-2</v>
      </c>
      <c r="R53" s="235">
        <f t="shared" si="5"/>
        <v>4.2196256490257884E-2</v>
      </c>
      <c r="S53" s="235">
        <f t="shared" si="5"/>
        <v>4.2196256490257884E-2</v>
      </c>
      <c r="T53" s="235">
        <f t="shared" si="5"/>
        <v>4.079516411422382E-2</v>
      </c>
      <c r="U53" s="235">
        <f t="shared" si="5"/>
        <v>4.0584303358028082E-2</v>
      </c>
      <c r="V53" s="235">
        <f t="shared" si="5"/>
        <v>4.0117400911737461E-2</v>
      </c>
      <c r="W53" s="235">
        <f t="shared" si="5"/>
        <v>4.0103299927000263E-2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5.2124787429142096E-2</v>
      </c>
      <c r="Q54" s="235">
        <f t="shared" si="6"/>
        <v>5.2124787429142103E-2</v>
      </c>
      <c r="R54" s="235">
        <f t="shared" si="6"/>
        <v>5.2124787429142089E-2</v>
      </c>
      <c r="S54" s="235">
        <f t="shared" si="6"/>
        <v>5.212478742914211E-2</v>
      </c>
      <c r="T54" s="235">
        <f t="shared" si="6"/>
        <v>5.0394026258747067E-2</v>
      </c>
      <c r="U54" s="235">
        <f t="shared" si="6"/>
        <v>5.0133551206975865E-2</v>
      </c>
      <c r="V54" s="235">
        <f t="shared" si="6"/>
        <v>4.955678936155803E-2</v>
      </c>
      <c r="W54" s="235">
        <f t="shared" si="6"/>
        <v>4.9539370498059156E-2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3.2267725551373673E-2</v>
      </c>
      <c r="Q55" s="235">
        <f t="shared" si="7"/>
        <v>3.2267725551373673E-2</v>
      </c>
      <c r="R55" s="235">
        <f t="shared" si="7"/>
        <v>3.2267725551373673E-2</v>
      </c>
      <c r="S55" s="235">
        <f t="shared" si="7"/>
        <v>3.2267725551373687E-2</v>
      </c>
      <c r="T55" s="235">
        <f t="shared" si="7"/>
        <v>3.1196301969700555E-2</v>
      </c>
      <c r="U55" s="235">
        <f t="shared" si="7"/>
        <v>3.1035055509080291E-2</v>
      </c>
      <c r="V55" s="235">
        <f t="shared" si="7"/>
        <v>3.0678012461916867E-2</v>
      </c>
      <c r="W55" s="235">
        <f t="shared" si="7"/>
        <v>3.0667229355941388E-2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0</v>
      </c>
      <c r="D56" s="302">
        <f t="shared" si="8"/>
        <v>0</v>
      </c>
      <c r="E56" s="302">
        <f t="shared" si="8"/>
        <v>0</v>
      </c>
      <c r="F56" s="302">
        <f t="shared" si="8"/>
        <v>0</v>
      </c>
      <c r="G56" s="302">
        <f t="shared" si="8"/>
        <v>0</v>
      </c>
      <c r="H56" s="302">
        <f t="shared" si="8"/>
        <v>0</v>
      </c>
      <c r="I56" s="302">
        <f t="shared" si="8"/>
        <v>0</v>
      </c>
      <c r="J56" s="302">
        <f t="shared" si="8"/>
        <v>0</v>
      </c>
      <c r="K56" s="302">
        <f t="shared" si="8"/>
        <v>0</v>
      </c>
      <c r="L56" s="302">
        <f t="shared" si="8"/>
        <v>0</v>
      </c>
      <c r="M56" s="302">
        <f t="shared" si="8"/>
        <v>0</v>
      </c>
      <c r="N56" s="302">
        <f t="shared" si="8"/>
        <v>0</v>
      </c>
      <c r="O56" s="302">
        <f t="shared" si="8"/>
        <v>0</v>
      </c>
      <c r="P56" s="302">
        <f t="shared" si="8"/>
        <v>3.3508791918734203E-2</v>
      </c>
      <c r="Q56" s="302">
        <f t="shared" si="8"/>
        <v>3.3508791918734196E-2</v>
      </c>
      <c r="R56" s="302">
        <f t="shared" si="8"/>
        <v>3.3508791918734196E-2</v>
      </c>
      <c r="S56" s="302">
        <f t="shared" si="8"/>
        <v>3.350879191873421E-2</v>
      </c>
      <c r="T56" s="302">
        <f t="shared" si="8"/>
        <v>3.2382050778519057E-2</v>
      </c>
      <c r="U56" s="302">
        <f t="shared" si="8"/>
        <v>3.2181254406596131E-2</v>
      </c>
      <c r="V56" s="302">
        <f t="shared" si="8"/>
        <v>3.1836848312648991E-2</v>
      </c>
      <c r="W56" s="302">
        <f t="shared" si="8"/>
        <v>3.1825059855998407E-2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</v>
      </c>
      <c r="C57" s="303">
        <f t="shared" si="9"/>
        <v>0</v>
      </c>
      <c r="D57" s="303">
        <f t="shared" si="9"/>
        <v>0</v>
      </c>
      <c r="E57" s="303">
        <f t="shared" si="9"/>
        <v>0</v>
      </c>
      <c r="F57" s="303">
        <f t="shared" si="9"/>
        <v>0</v>
      </c>
      <c r="G57" s="303">
        <f t="shared" si="9"/>
        <v>0</v>
      </c>
      <c r="H57" s="303">
        <f t="shared" si="9"/>
        <v>0</v>
      </c>
      <c r="I57" s="303">
        <f t="shared" si="9"/>
        <v>0</v>
      </c>
      <c r="J57" s="303">
        <f t="shared" si="9"/>
        <v>0</v>
      </c>
      <c r="K57" s="303">
        <f t="shared" si="9"/>
        <v>0</v>
      </c>
      <c r="L57" s="303">
        <f t="shared" si="9"/>
        <v>0</v>
      </c>
      <c r="M57" s="303">
        <f t="shared" si="9"/>
        <v>0</v>
      </c>
      <c r="N57" s="303">
        <f t="shared" si="9"/>
        <v>0</v>
      </c>
      <c r="O57" s="303">
        <f t="shared" si="9"/>
        <v>0</v>
      </c>
      <c r="P57" s="303">
        <f t="shared" si="9"/>
        <v>0.21718661428809202</v>
      </c>
      <c r="Q57" s="303">
        <f t="shared" si="9"/>
        <v>0.21718661428809205</v>
      </c>
      <c r="R57" s="303">
        <f t="shared" si="9"/>
        <v>0.21718661428809205</v>
      </c>
      <c r="S57" s="303">
        <f t="shared" si="9"/>
        <v>0.21718661428809194</v>
      </c>
      <c r="T57" s="303">
        <f t="shared" si="9"/>
        <v>0.20546031477521715</v>
      </c>
      <c r="U57" s="303">
        <f t="shared" si="9"/>
        <v>0.20380751193009231</v>
      </c>
      <c r="V57" s="303">
        <f t="shared" si="9"/>
        <v>0.20047364953121105</v>
      </c>
      <c r="W57" s="303">
        <f t="shared" si="9"/>
        <v>0.20036678802608665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7.3683496149023477E-4</v>
      </c>
      <c r="U58" s="304">
        <f t="shared" si="10"/>
        <v>1.1300926711843851E-3</v>
      </c>
      <c r="V58" s="304">
        <f t="shared" si="10"/>
        <v>2.3463260422929462E-3</v>
      </c>
      <c r="W58" s="304">
        <f t="shared" si="10"/>
        <v>2.3991173954391941E-3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0.21718661428809202</v>
      </c>
      <c r="Q59" s="304">
        <f t="shared" si="11"/>
        <v>0.21718661428809205</v>
      </c>
      <c r="R59" s="304">
        <f t="shared" si="11"/>
        <v>0.21718661428809205</v>
      </c>
      <c r="S59" s="304">
        <f t="shared" si="11"/>
        <v>0.21718661428809194</v>
      </c>
      <c r="T59" s="304">
        <f t="shared" si="11"/>
        <v>0.20472347981372688</v>
      </c>
      <c r="U59" s="304">
        <f t="shared" si="11"/>
        <v>0.20267741925890792</v>
      </c>
      <c r="V59" s="304">
        <f t="shared" si="11"/>
        <v>0.19812732348891809</v>
      </c>
      <c r="W59" s="304">
        <f t="shared" si="11"/>
        <v>0.19796767063064746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0</v>
      </c>
      <c r="M60" s="303">
        <f t="shared" si="12"/>
        <v>0</v>
      </c>
      <c r="N60" s="303">
        <f t="shared" si="12"/>
        <v>0</v>
      </c>
      <c r="O60" s="303">
        <f t="shared" si="12"/>
        <v>0</v>
      </c>
      <c r="P60" s="303">
        <f t="shared" si="12"/>
        <v>3.1647192367693415E-2</v>
      </c>
      <c r="Q60" s="303">
        <f t="shared" si="12"/>
        <v>3.1647192367693422E-2</v>
      </c>
      <c r="R60" s="303">
        <f t="shared" si="12"/>
        <v>3.1647192367693429E-2</v>
      </c>
      <c r="S60" s="303">
        <f t="shared" si="12"/>
        <v>3.1647192367693422E-2</v>
      </c>
      <c r="T60" s="303">
        <f t="shared" si="12"/>
        <v>3.0596373085667868E-2</v>
      </c>
      <c r="U60" s="303">
        <f t="shared" si="12"/>
        <v>3.0438227518521068E-2</v>
      </c>
      <c r="V60" s="303">
        <f t="shared" si="12"/>
        <v>3.0088050683803103E-2</v>
      </c>
      <c r="W60" s="303">
        <f t="shared" si="12"/>
        <v>3.0077474945250215E-2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3.1647192367693415E-2</v>
      </c>
      <c r="Q62" s="304">
        <f t="shared" si="14"/>
        <v>3.1647192367693422E-2</v>
      </c>
      <c r="R62" s="304">
        <f t="shared" si="14"/>
        <v>3.1647192367693429E-2</v>
      </c>
      <c r="S62" s="304">
        <f t="shared" si="14"/>
        <v>3.1647192367693422E-2</v>
      </c>
      <c r="T62" s="304">
        <f t="shared" si="14"/>
        <v>3.0596373085667868E-2</v>
      </c>
      <c r="U62" s="304">
        <f t="shared" si="14"/>
        <v>3.0438227518521068E-2</v>
      </c>
      <c r="V62" s="304">
        <f t="shared" si="14"/>
        <v>3.0088050683803103E-2</v>
      </c>
      <c r="W62" s="304">
        <f t="shared" si="14"/>
        <v>3.0077474945250215E-2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</v>
      </c>
      <c r="M63" s="303">
        <f t="shared" si="15"/>
        <v>0</v>
      </c>
      <c r="N63" s="303">
        <f t="shared" si="15"/>
        <v>0</v>
      </c>
      <c r="O63" s="303">
        <f t="shared" si="15"/>
        <v>0</v>
      </c>
      <c r="P63" s="303">
        <f t="shared" si="15"/>
        <v>0.3102665918401315</v>
      </c>
      <c r="Q63" s="303">
        <f t="shared" si="15"/>
        <v>0.31026659184013144</v>
      </c>
      <c r="R63" s="303">
        <f t="shared" si="15"/>
        <v>0.31026659184013156</v>
      </c>
      <c r="S63" s="303">
        <f t="shared" si="15"/>
        <v>0.31026659184013156</v>
      </c>
      <c r="T63" s="303">
        <f t="shared" si="15"/>
        <v>0.2935147353931673</v>
      </c>
      <c r="U63" s="303">
        <f t="shared" si="15"/>
        <v>0.29115358847156037</v>
      </c>
      <c r="V63" s="303">
        <f t="shared" si="15"/>
        <v>0.28639092790173026</v>
      </c>
      <c r="W63" s="303">
        <f t="shared" si="15"/>
        <v>0.28623826860869517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1.0526213735574787E-3</v>
      </c>
      <c r="U64" s="304">
        <f t="shared" si="16"/>
        <v>1.6144181016919795E-3</v>
      </c>
      <c r="V64" s="304">
        <f t="shared" si="16"/>
        <v>3.3518943461327802E-3</v>
      </c>
      <c r="W64" s="304">
        <f t="shared" si="16"/>
        <v>3.4273105649131356E-3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0.3102665918401315</v>
      </c>
      <c r="Q65" s="304">
        <f t="shared" si="17"/>
        <v>0.31026659184013144</v>
      </c>
      <c r="R65" s="304">
        <f t="shared" si="17"/>
        <v>0.31026659184013156</v>
      </c>
      <c r="S65" s="304">
        <f t="shared" si="17"/>
        <v>0.31026659184013156</v>
      </c>
      <c r="T65" s="304">
        <f t="shared" si="17"/>
        <v>0.29246211401960981</v>
      </c>
      <c r="U65" s="304">
        <f t="shared" si="17"/>
        <v>0.28953917036986837</v>
      </c>
      <c r="V65" s="304">
        <f t="shared" si="17"/>
        <v>0.28303903355559751</v>
      </c>
      <c r="W65" s="304">
        <f t="shared" si="17"/>
        <v>0.28281095804378198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4.4182796859187551E-2</v>
      </c>
      <c r="U66" s="303">
        <f t="shared" si="18"/>
        <v>5.0591478972040305E-2</v>
      </c>
      <c r="V66" s="303">
        <f t="shared" si="18"/>
        <v>6.389037255991073E-2</v>
      </c>
      <c r="W66" s="303">
        <f t="shared" si="18"/>
        <v>6.4308397866795944E-2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0.14892796408326306</v>
      </c>
      <c r="Q67" s="303">
        <f t="shared" si="19"/>
        <v>0.14892796408326311</v>
      </c>
      <c r="R67" s="303">
        <f t="shared" si="19"/>
        <v>0.14892796408326303</v>
      </c>
      <c r="S67" s="303">
        <f t="shared" si="19"/>
        <v>0.14892796408326314</v>
      </c>
      <c r="T67" s="303">
        <f t="shared" si="19"/>
        <v>0.14398293216784874</v>
      </c>
      <c r="U67" s="303">
        <f t="shared" si="19"/>
        <v>0.14323871773421673</v>
      </c>
      <c r="V67" s="303">
        <f t="shared" si="19"/>
        <v>0.14159082674730866</v>
      </c>
      <c r="W67" s="303">
        <f t="shared" si="19"/>
        <v>0.14154105856588328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0.10084741684729902</v>
      </c>
      <c r="Q68" s="237">
        <f t="shared" si="20"/>
        <v>0.10084741684729896</v>
      </c>
      <c r="R68" s="237">
        <f t="shared" si="20"/>
        <v>0.10084741684729898</v>
      </c>
      <c r="S68" s="237">
        <f t="shared" si="20"/>
        <v>0.10084741684729899</v>
      </c>
      <c r="T68" s="237">
        <f t="shared" si="20"/>
        <v>9.7498860396086268E-2</v>
      </c>
      <c r="U68" s="237">
        <f t="shared" si="20"/>
        <v>9.6994911364927092E-2</v>
      </c>
      <c r="V68" s="237">
        <f t="shared" si="20"/>
        <v>9.5879032622485455E-2</v>
      </c>
      <c r="W68" s="237">
        <f t="shared" si="20"/>
        <v>9.5845331815730794E-2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0</v>
      </c>
      <c r="C72" s="324">
        <f t="shared" si="21"/>
        <v>0</v>
      </c>
      <c r="D72" s="324">
        <f t="shared" si="21"/>
        <v>0</v>
      </c>
      <c r="E72" s="324">
        <f t="shared" si="21"/>
        <v>0</v>
      </c>
      <c r="F72" s="324">
        <f t="shared" si="21"/>
        <v>0</v>
      </c>
      <c r="G72" s="324">
        <f t="shared" si="21"/>
        <v>0</v>
      </c>
      <c r="H72" s="324">
        <f t="shared" si="21"/>
        <v>0</v>
      </c>
      <c r="I72" s="324">
        <f t="shared" si="21"/>
        <v>0</v>
      </c>
      <c r="J72" s="324">
        <f t="shared" si="21"/>
        <v>0</v>
      </c>
      <c r="K72" s="324">
        <f t="shared" si="21"/>
        <v>0</v>
      </c>
      <c r="L72" s="324">
        <f t="shared" si="21"/>
        <v>0</v>
      </c>
      <c r="M72" s="324">
        <f t="shared" si="21"/>
        <v>0</v>
      </c>
      <c r="N72" s="324">
        <f t="shared" si="21"/>
        <v>0</v>
      </c>
      <c r="O72" s="324">
        <f t="shared" si="21"/>
        <v>0</v>
      </c>
      <c r="P72" s="324">
        <f t="shared" si="21"/>
        <v>31.554971060924807</v>
      </c>
      <c r="Q72" s="324">
        <f t="shared" si="21"/>
        <v>30.531472431429677</v>
      </c>
      <c r="R72" s="324">
        <f t="shared" si="21"/>
        <v>30.328894023960032</v>
      </c>
      <c r="S72" s="324">
        <f t="shared" si="21"/>
        <v>30.125723070719598</v>
      </c>
      <c r="T72" s="324">
        <f t="shared" si="21"/>
        <v>29.380836072311485</v>
      </c>
      <c r="U72" s="324">
        <f t="shared" si="21"/>
        <v>29.07904743568016</v>
      </c>
      <c r="V72" s="324">
        <f t="shared" si="21"/>
        <v>29.2184219812513</v>
      </c>
      <c r="W72" s="324">
        <f t="shared" si="21"/>
        <v>29.519256334306416</v>
      </c>
      <c r="DA72" s="95"/>
    </row>
    <row r="73" spans="1:105" ht="12" customHeight="1" x14ac:dyDescent="0.25">
      <c r="A73" s="55" t="s">
        <v>92</v>
      </c>
      <c r="B73" s="336">
        <f>IF(B$6=0,0,B$6/MAE!B$5*1000)</f>
        <v>0</v>
      </c>
      <c r="C73" s="336">
        <f>IF(C$6=0,0,C$6/MAE!C$5*1000)</f>
        <v>0</v>
      </c>
      <c r="D73" s="336">
        <f>IF(D$6=0,0,D$6/MAE!D$5*1000)</f>
        <v>0</v>
      </c>
      <c r="E73" s="336">
        <f>IF(E$6=0,0,E$6/MAE!E$5*1000)</f>
        <v>0</v>
      </c>
      <c r="F73" s="336">
        <f>IF(F$6=0,0,F$6/MAE!F$5*1000)</f>
        <v>0</v>
      </c>
      <c r="G73" s="336">
        <f>IF(G$6=0,0,G$6/MAE!G$5*1000)</f>
        <v>0</v>
      </c>
      <c r="H73" s="336">
        <f>IF(H$6=0,0,H$6/MAE!H$5*1000)</f>
        <v>0</v>
      </c>
      <c r="I73" s="336">
        <f>IF(I$6=0,0,I$6/MAE!I$5*1000)</f>
        <v>0</v>
      </c>
      <c r="J73" s="336">
        <f>IF(J$6=0,0,J$6/MAE!J$5*1000)</f>
        <v>0</v>
      </c>
      <c r="K73" s="336">
        <f>IF(K$6=0,0,K$6/MAE!K$5*1000)</f>
        <v>0</v>
      </c>
      <c r="L73" s="336">
        <f>IF(L$6=0,0,L$6/MAE!L$5*1000)</f>
        <v>0</v>
      </c>
      <c r="M73" s="336">
        <f>IF(M$6=0,0,M$6/MAE!M$5*1000)</f>
        <v>0</v>
      </c>
      <c r="N73" s="336">
        <f>IF(N$6=0,0,N$6/MAE!N$5*1000)</f>
        <v>0</v>
      </c>
      <c r="O73" s="336">
        <f>IF(O$6=0,0,O$6/MAE!O$5*1000)</f>
        <v>0</v>
      </c>
      <c r="P73" s="336">
        <f>IF(P$6=0,0,P$6/MAE!P$5*1000)</f>
        <v>0.97904533266871163</v>
      </c>
      <c r="Q73" s="336">
        <f>IF(Q$6=0,0,Q$6/MAE!Q$5*1000)</f>
        <v>0.94728958951606212</v>
      </c>
      <c r="R73" s="336">
        <f>IF(R$6=0,0,R$6/MAE!R$5*1000)</f>
        <v>0.94100425830946077</v>
      </c>
      <c r="S73" s="336">
        <f>IF(S$6=0,0,S$6/MAE!S$5*1000)</f>
        <v>0.93470054238717915</v>
      </c>
      <c r="T73" s="336">
        <f>IF(T$6=0,0,T$6/MAE!T$5*1000)</f>
        <v>0.88132060984048055</v>
      </c>
      <c r="U73" s="336">
        <f>IF(U$6=0,0,U$6/MAE!U$5*1000)</f>
        <v>0.86775947242068485</v>
      </c>
      <c r="V73" s="336">
        <f>IF(V$6=0,0,V$6/MAE!V$5*1000)</f>
        <v>0.86188760928689778</v>
      </c>
      <c r="W73" s="336">
        <f>IF(W$6=0,0,W$6/MAE!W$5*1000)</f>
        <v>0.87045558117403832</v>
      </c>
      <c r="DA73" s="67"/>
    </row>
    <row r="74" spans="1:105" ht="12" customHeight="1" x14ac:dyDescent="0.25">
      <c r="A74" s="202" t="s">
        <v>93</v>
      </c>
      <c r="B74" s="337">
        <f>IF(B$7=0,0,B$7/MAE!B$5*1000)</f>
        <v>0</v>
      </c>
      <c r="C74" s="337">
        <f>IF(C$7=0,0,C$7/MAE!C$5*1000)</f>
        <v>0</v>
      </c>
      <c r="D74" s="337">
        <f>IF(D$7=0,0,D$7/MAE!D$5*1000)</f>
        <v>0</v>
      </c>
      <c r="E74" s="337">
        <f>IF(E$7=0,0,E$7/MAE!E$5*1000)</f>
        <v>0</v>
      </c>
      <c r="F74" s="337">
        <f>IF(F$7=0,0,F$7/MAE!F$5*1000)</f>
        <v>0</v>
      </c>
      <c r="G74" s="337">
        <f>IF(G$7=0,0,G$7/MAE!G$5*1000)</f>
        <v>0</v>
      </c>
      <c r="H74" s="337">
        <f>IF(H$7=0,0,H$7/MAE!H$5*1000)</f>
        <v>0</v>
      </c>
      <c r="I74" s="337">
        <f>IF(I$7=0,0,I$7/MAE!I$5*1000)</f>
        <v>0</v>
      </c>
      <c r="J74" s="337">
        <f>IF(J$7=0,0,J$7/MAE!J$5*1000)</f>
        <v>0</v>
      </c>
      <c r="K74" s="337">
        <f>IF(K$7=0,0,K$7/MAE!K$5*1000)</f>
        <v>0</v>
      </c>
      <c r="L74" s="337">
        <f>IF(L$7=0,0,L$7/MAE!L$5*1000)</f>
        <v>0</v>
      </c>
      <c r="M74" s="337">
        <f>IF(M$7=0,0,M$7/MAE!M$5*1000)</f>
        <v>0</v>
      </c>
      <c r="N74" s="337">
        <f>IF(N$7=0,0,N$7/MAE!N$5*1000)</f>
        <v>0</v>
      </c>
      <c r="O74" s="337">
        <f>IF(O$7=0,0,O$7/MAE!O$5*1000)</f>
        <v>0</v>
      </c>
      <c r="P74" s="337">
        <f>IF(P$7=0,0,P$7/MAE!P$5*1000)</f>
        <v>1.3315016524294478</v>
      </c>
      <c r="Q74" s="337">
        <f>IF(Q$7=0,0,Q$7/MAE!Q$5*1000)</f>
        <v>1.288313841741844</v>
      </c>
      <c r="R74" s="337">
        <f>IF(R$7=0,0,R$7/MAE!R$5*1000)</f>
        <v>1.2797657913008671</v>
      </c>
      <c r="S74" s="337">
        <f>IF(S$7=0,0,S$7/MAE!S$5*1000)</f>
        <v>1.2711927376465637</v>
      </c>
      <c r="T74" s="337">
        <f>IF(T$7=0,0,T$7/MAE!T$5*1000)</f>
        <v>1.1985960293830535</v>
      </c>
      <c r="U74" s="337">
        <f>IF(U$7=0,0,U$7/MAE!U$5*1000)</f>
        <v>1.1801528824921321</v>
      </c>
      <c r="V74" s="337">
        <f>IF(V$7=0,0,V$7/MAE!V$5*1000)</f>
        <v>1.172167148630181</v>
      </c>
      <c r="W74" s="337">
        <f>IF(W$7=0,0,W$7/MAE!W$5*1000)</f>
        <v>1.1838195903966924</v>
      </c>
      <c r="DA74" s="174"/>
    </row>
    <row r="75" spans="1:105" ht="12" customHeight="1" x14ac:dyDescent="0.25">
      <c r="A75" s="202" t="s">
        <v>94</v>
      </c>
      <c r="B75" s="337">
        <f>IF(B$8=0,0,B$8/MAE!B$5*1000)</f>
        <v>0</v>
      </c>
      <c r="C75" s="337">
        <f>IF(C$8=0,0,C$8/MAE!C$5*1000)</f>
        <v>0</v>
      </c>
      <c r="D75" s="337">
        <f>IF(D$8=0,0,D$8/MAE!D$5*1000)</f>
        <v>0</v>
      </c>
      <c r="E75" s="337">
        <f>IF(E$8=0,0,E$8/MAE!E$5*1000)</f>
        <v>0</v>
      </c>
      <c r="F75" s="337">
        <f>IF(F$8=0,0,F$8/MAE!F$5*1000)</f>
        <v>0</v>
      </c>
      <c r="G75" s="337">
        <f>IF(G$8=0,0,G$8/MAE!G$5*1000)</f>
        <v>0</v>
      </c>
      <c r="H75" s="337">
        <f>IF(H$8=0,0,H$8/MAE!H$5*1000)</f>
        <v>0</v>
      </c>
      <c r="I75" s="337">
        <f>IF(I$8=0,0,I$8/MAE!I$5*1000)</f>
        <v>0</v>
      </c>
      <c r="J75" s="337">
        <f>IF(J$8=0,0,J$8/MAE!J$5*1000)</f>
        <v>0</v>
      </c>
      <c r="K75" s="337">
        <f>IF(K$8=0,0,K$8/MAE!K$5*1000)</f>
        <v>0</v>
      </c>
      <c r="L75" s="337">
        <f>IF(L$8=0,0,L$8/MAE!L$5*1000)</f>
        <v>0</v>
      </c>
      <c r="M75" s="337">
        <f>IF(M$8=0,0,M$8/MAE!M$5*1000)</f>
        <v>0</v>
      </c>
      <c r="N75" s="337">
        <f>IF(N$8=0,0,N$8/MAE!N$5*1000)</f>
        <v>0</v>
      </c>
      <c r="O75" s="337">
        <f>IF(O$8=0,0,O$8/MAE!O$5*1000)</f>
        <v>0</v>
      </c>
      <c r="P75" s="337">
        <f>IF(P$8=0,0,P$8/MAE!P$5*1000)</f>
        <v>1.6447961588834357</v>
      </c>
      <c r="Q75" s="337">
        <f>IF(Q$8=0,0,Q$8/MAE!Q$5*1000)</f>
        <v>1.5914465103869841</v>
      </c>
      <c r="R75" s="337">
        <f>IF(R$8=0,0,R$8/MAE!R$5*1000)</f>
        <v>1.5808871539598943</v>
      </c>
      <c r="S75" s="337">
        <f>IF(S$8=0,0,S$8/MAE!S$5*1000)</f>
        <v>1.5702969112104612</v>
      </c>
      <c r="T75" s="337">
        <f>IF(T$8=0,0,T$8/MAE!T$5*1000)</f>
        <v>1.4806186245320072</v>
      </c>
      <c r="U75" s="337">
        <f>IF(U$8=0,0,U$8/MAE!U$5*1000)</f>
        <v>1.4578359136667516</v>
      </c>
      <c r="V75" s="337">
        <f>IF(V$8=0,0,V$8/MAE!V$5*1000)</f>
        <v>1.447971183601988</v>
      </c>
      <c r="W75" s="337">
        <f>IF(W$8=0,0,W$8/MAE!W$5*1000)</f>
        <v>1.4623653763723847</v>
      </c>
      <c r="DA75" s="174"/>
    </row>
    <row r="76" spans="1:105" ht="12" customHeight="1" x14ac:dyDescent="0.25">
      <c r="A76" s="202" t="s">
        <v>95</v>
      </c>
      <c r="B76" s="337">
        <f>IF(B$9=0,0,B$9/MAE!B$5*1000)</f>
        <v>0</v>
      </c>
      <c r="C76" s="337">
        <f>IF(C$9=0,0,C$9/MAE!C$5*1000)</f>
        <v>0</v>
      </c>
      <c r="D76" s="337">
        <f>IF(D$9=0,0,D$9/MAE!D$5*1000)</f>
        <v>0</v>
      </c>
      <c r="E76" s="337">
        <f>IF(E$9=0,0,E$9/MAE!E$5*1000)</f>
        <v>0</v>
      </c>
      <c r="F76" s="337">
        <f>IF(F$9=0,0,F$9/MAE!F$5*1000)</f>
        <v>0</v>
      </c>
      <c r="G76" s="337">
        <f>IF(G$9=0,0,G$9/MAE!G$5*1000)</f>
        <v>0</v>
      </c>
      <c r="H76" s="337">
        <f>IF(H$9=0,0,H$9/MAE!H$5*1000)</f>
        <v>0</v>
      </c>
      <c r="I76" s="337">
        <f>IF(I$9=0,0,I$9/MAE!I$5*1000)</f>
        <v>0</v>
      </c>
      <c r="J76" s="337">
        <f>IF(J$9=0,0,J$9/MAE!J$5*1000)</f>
        <v>0</v>
      </c>
      <c r="K76" s="337">
        <f>IF(K$9=0,0,K$9/MAE!K$5*1000)</f>
        <v>0</v>
      </c>
      <c r="L76" s="337">
        <f>IF(L$9=0,0,L$9/MAE!L$5*1000)</f>
        <v>0</v>
      </c>
      <c r="M76" s="337">
        <f>IF(M$9=0,0,M$9/MAE!M$5*1000)</f>
        <v>0</v>
      </c>
      <c r="N76" s="337">
        <f>IF(N$9=0,0,N$9/MAE!N$5*1000)</f>
        <v>0</v>
      </c>
      <c r="O76" s="337">
        <f>IF(O$9=0,0,O$9/MAE!O$5*1000)</f>
        <v>0</v>
      </c>
      <c r="P76" s="337">
        <f>IF(P$9=0,0,P$9/MAE!P$5*1000)</f>
        <v>1.0182071459754602</v>
      </c>
      <c r="Q76" s="337">
        <f>IF(Q$9=0,0,Q$9/MAE!Q$5*1000)</f>
        <v>0.98518117309670417</v>
      </c>
      <c r="R76" s="337">
        <f>IF(R$9=0,0,R$9/MAE!R$5*1000)</f>
        <v>0.97864442864183931</v>
      </c>
      <c r="S76" s="337">
        <f>IF(S$9=0,0,S$9/MAE!S$5*1000)</f>
        <v>0.97208856408266653</v>
      </c>
      <c r="T76" s="337">
        <f>IF(T$9=0,0,T$9/MAE!T$5*1000)</f>
        <v>0.91657343423409932</v>
      </c>
      <c r="U76" s="337">
        <f>IF(U$9=0,0,U$9/MAE!U$5*1000)</f>
        <v>0.90246985131751256</v>
      </c>
      <c r="V76" s="337">
        <f>IF(V$9=0,0,V$9/MAE!V$5*1000)</f>
        <v>0.89636311365837329</v>
      </c>
      <c r="W76" s="337">
        <f>IF(W$9=0,0,W$9/MAE!W$5*1000)</f>
        <v>0.90527380442100025</v>
      </c>
      <c r="DA76" s="174"/>
    </row>
    <row r="77" spans="1:105" ht="12" customHeight="1" x14ac:dyDescent="0.25">
      <c r="A77" s="56" t="s">
        <v>96</v>
      </c>
      <c r="B77" s="338">
        <f>IF(B$10=0,0,B$10/MAE!B$5*1000)</f>
        <v>0</v>
      </c>
      <c r="C77" s="338">
        <f>IF(C$10=0,0,C$10/MAE!C$5*1000)</f>
        <v>0</v>
      </c>
      <c r="D77" s="338">
        <f>IF(D$10=0,0,D$10/MAE!D$5*1000)</f>
        <v>0</v>
      </c>
      <c r="E77" s="338">
        <f>IF(E$10=0,0,E$10/MAE!E$5*1000)</f>
        <v>0</v>
      </c>
      <c r="F77" s="338">
        <f>IF(F$10=0,0,F$10/MAE!F$5*1000)</f>
        <v>0</v>
      </c>
      <c r="G77" s="338">
        <f>IF(G$10=0,0,G$10/MAE!G$5*1000)</f>
        <v>0</v>
      </c>
      <c r="H77" s="338">
        <f>IF(H$10=0,0,H$10/MAE!H$5*1000)</f>
        <v>0</v>
      </c>
      <c r="I77" s="338">
        <f>IF(I$10=0,0,I$10/MAE!I$5*1000)</f>
        <v>0</v>
      </c>
      <c r="J77" s="338">
        <f>IF(J$10=0,0,J$10/MAE!J$5*1000)</f>
        <v>0</v>
      </c>
      <c r="K77" s="338">
        <f>IF(K$10=0,0,K$10/MAE!K$5*1000)</f>
        <v>0</v>
      </c>
      <c r="L77" s="338">
        <f>IF(L$10=0,0,L$10/MAE!L$5*1000)</f>
        <v>0</v>
      </c>
      <c r="M77" s="338">
        <f>IF(M$10=0,0,M$10/MAE!M$5*1000)</f>
        <v>0</v>
      </c>
      <c r="N77" s="338">
        <f>IF(N$10=0,0,N$10/MAE!N$5*1000)</f>
        <v>0</v>
      </c>
      <c r="O77" s="338">
        <f>IF(O$10=0,0,O$10/MAE!O$5*1000)</f>
        <v>0</v>
      </c>
      <c r="P77" s="338">
        <f>IF(P$10=0,0,P$10/MAE!P$5*1000)</f>
        <v>1.0573689592822086</v>
      </c>
      <c r="Q77" s="338">
        <f>IF(Q$10=0,0,Q$10/MAE!Q$5*1000)</f>
        <v>1.0230727566773468</v>
      </c>
      <c r="R77" s="338">
        <f>IF(R$10=0,0,R$10/MAE!R$5*1000)</f>
        <v>1.0162845989742177</v>
      </c>
      <c r="S77" s="338">
        <f>IF(S$10=0,0,S$10/MAE!S$5*1000)</f>
        <v>1.0094765857781536</v>
      </c>
      <c r="T77" s="338">
        <f>IF(T$10=0,0,T$10/MAE!T$5*1000)</f>
        <v>0.95141172560893461</v>
      </c>
      <c r="U77" s="338">
        <f>IF(U$10=0,0,U$10/MAE!U$5*1000)</f>
        <v>0.93580022342909996</v>
      </c>
      <c r="V77" s="338">
        <f>IF(V$10=0,0,V$10/MAE!V$5*1000)</f>
        <v>0.93022246855206681</v>
      </c>
      <c r="W77" s="338">
        <f>IF(W$10=0,0,W$10/MAE!W$5*1000)</f>
        <v>0.93945209974386157</v>
      </c>
      <c r="DA77" s="68"/>
    </row>
    <row r="78" spans="1:105" ht="12" customHeight="1" x14ac:dyDescent="0.25">
      <c r="A78" s="203" t="s">
        <v>2557</v>
      </c>
      <c r="B78" s="351">
        <f>IF(B$16=0,0,B$16/MAE!B$5*1000)</f>
        <v>0</v>
      </c>
      <c r="C78" s="351">
        <f>IF(C$16=0,0,C$16/MAE!C$5*1000)</f>
        <v>0</v>
      </c>
      <c r="D78" s="351">
        <f>IF(D$16=0,0,D$16/MAE!D$5*1000)</f>
        <v>0</v>
      </c>
      <c r="E78" s="351">
        <f>IF(E$16=0,0,E$16/MAE!E$5*1000)</f>
        <v>0</v>
      </c>
      <c r="F78" s="351">
        <f>IF(F$16=0,0,F$16/MAE!F$5*1000)</f>
        <v>0</v>
      </c>
      <c r="G78" s="351">
        <f>IF(G$16=0,0,G$16/MAE!G$5*1000)</f>
        <v>0</v>
      </c>
      <c r="H78" s="351">
        <f>IF(H$16=0,0,H$16/MAE!H$5*1000)</f>
        <v>0</v>
      </c>
      <c r="I78" s="351">
        <f>IF(I$16=0,0,I$16/MAE!I$5*1000)</f>
        <v>0</v>
      </c>
      <c r="J78" s="351">
        <f>IF(J$16=0,0,J$16/MAE!J$5*1000)</f>
        <v>0</v>
      </c>
      <c r="K78" s="351">
        <f>IF(K$16=0,0,K$16/MAE!K$5*1000)</f>
        <v>0</v>
      </c>
      <c r="L78" s="351">
        <f>IF(L$16=0,0,L$16/MAE!L$5*1000)</f>
        <v>0</v>
      </c>
      <c r="M78" s="351">
        <f>IF(M$16=0,0,M$16/MAE!M$5*1000)</f>
        <v>0</v>
      </c>
      <c r="N78" s="351">
        <f>IF(N$16=0,0,N$16/MAE!N$5*1000)</f>
        <v>0</v>
      </c>
      <c r="O78" s="351">
        <f>IF(O$16=0,0,O$16/MAE!O$5*1000)</f>
        <v>0</v>
      </c>
      <c r="P78" s="351">
        <f>IF(P$16=0,0,P$16/MAE!P$5*1000)</f>
        <v>6.8533173286809808</v>
      </c>
      <c r="Q78" s="351">
        <f>IF(Q$16=0,0,Q$16/MAE!Q$5*1000)</f>
        <v>6.631027126612433</v>
      </c>
      <c r="R78" s="351">
        <f>IF(R$16=0,0,R$16/MAE!R$5*1000)</f>
        <v>6.5870298081662266</v>
      </c>
      <c r="S78" s="351">
        <f>IF(S$16=0,0,S$16/MAE!S$5*1000)</f>
        <v>6.5429037967102497</v>
      </c>
      <c r="T78" s="351">
        <f>IF(T$16=0,0,T$16/MAE!T$5*1000)</f>
        <v>6.0365958277761695</v>
      </c>
      <c r="U78" s="351">
        <f>IF(U$16=0,0,U$16/MAE!U$5*1000)</f>
        <v>5.9265283071631032</v>
      </c>
      <c r="V78" s="351">
        <f>IF(V$16=0,0,V$16/MAE!V$5*1000)</f>
        <v>5.8575236881244068</v>
      </c>
      <c r="W78" s="351">
        <f>IF(W$16=0,0,W$16/MAE!W$5*1000)</f>
        <v>5.9146785766236878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0</v>
      </c>
      <c r="C79" s="351">
        <f>IF(C$24=0,0,C$24/MAE!C$5*1000)</f>
        <v>0</v>
      </c>
      <c r="D79" s="351">
        <f>IF(D$24=0,0,D$24/MAE!D$5*1000)</f>
        <v>0</v>
      </c>
      <c r="E79" s="351">
        <f>IF(E$24=0,0,E$24/MAE!E$5*1000)</f>
        <v>0</v>
      </c>
      <c r="F79" s="351">
        <f>IF(F$24=0,0,F$24/MAE!F$5*1000)</f>
        <v>0</v>
      </c>
      <c r="G79" s="351">
        <f>IF(G$24=0,0,G$24/MAE!G$5*1000)</f>
        <v>0</v>
      </c>
      <c r="H79" s="351">
        <f>IF(H$24=0,0,H$24/MAE!H$5*1000)</f>
        <v>0</v>
      </c>
      <c r="I79" s="351">
        <f>IF(I$24=0,0,I$24/MAE!I$5*1000)</f>
        <v>0</v>
      </c>
      <c r="J79" s="351">
        <f>IF(J$24=0,0,J$24/MAE!J$5*1000)</f>
        <v>0</v>
      </c>
      <c r="K79" s="351">
        <f>IF(K$24=0,0,K$24/MAE!K$5*1000)</f>
        <v>0</v>
      </c>
      <c r="L79" s="351">
        <f>IF(L$24=0,0,L$24/MAE!L$5*1000)</f>
        <v>0</v>
      </c>
      <c r="M79" s="351">
        <f>IF(M$24=0,0,M$24/MAE!M$5*1000)</f>
        <v>0</v>
      </c>
      <c r="N79" s="351">
        <f>IF(N$24=0,0,N$24/MAE!N$5*1000)</f>
        <v>0</v>
      </c>
      <c r="O79" s="351">
        <f>IF(O$24=0,0,O$24/MAE!O$5*1000)</f>
        <v>0</v>
      </c>
      <c r="P79" s="351">
        <f>IF(P$24=0,0,P$24/MAE!P$5*1000)</f>
        <v>0.99862623932208605</v>
      </c>
      <c r="Q79" s="351">
        <f>IF(Q$24=0,0,Q$24/MAE!Q$5*1000)</f>
        <v>0.96623538130638331</v>
      </c>
      <c r="R79" s="351">
        <f>IF(R$24=0,0,R$24/MAE!R$5*1000)</f>
        <v>0.95982434347565071</v>
      </c>
      <c r="S79" s="351">
        <f>IF(S$24=0,0,S$24/MAE!S$5*1000)</f>
        <v>0.95339455323492306</v>
      </c>
      <c r="T79" s="351">
        <f>IF(T$24=0,0,T$24/MAE!T$5*1000)</f>
        <v>0.89894702203729027</v>
      </c>
      <c r="U79" s="351">
        <f>IF(U$24=0,0,U$24/MAE!U$5*1000)</f>
        <v>0.88511466186909937</v>
      </c>
      <c r="V79" s="351">
        <f>IF(V$24=0,0,V$24/MAE!V$5*1000)</f>
        <v>0.87912536147263587</v>
      </c>
      <c r="W79" s="351">
        <f>IF(W$24=0,0,W$24/MAE!W$5*1000)</f>
        <v>0.88786469279751956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0</v>
      </c>
      <c r="C80" s="351">
        <f>IF(C$27=0,0,C$27/MAE!C$5*1000)</f>
        <v>0</v>
      </c>
      <c r="D80" s="351">
        <f>IF(D$27=0,0,D$27/MAE!D$5*1000)</f>
        <v>0</v>
      </c>
      <c r="E80" s="351">
        <f>IF(E$27=0,0,E$27/MAE!E$5*1000)</f>
        <v>0</v>
      </c>
      <c r="F80" s="351">
        <f>IF(F$27=0,0,F$27/MAE!F$5*1000)</f>
        <v>0</v>
      </c>
      <c r="G80" s="351">
        <f>IF(G$27=0,0,G$27/MAE!G$5*1000)</f>
        <v>0</v>
      </c>
      <c r="H80" s="351">
        <f>IF(H$27=0,0,H$27/MAE!H$5*1000)</f>
        <v>0</v>
      </c>
      <c r="I80" s="351">
        <f>IF(I$27=0,0,I$27/MAE!I$5*1000)</f>
        <v>0</v>
      </c>
      <c r="J80" s="351">
        <f>IF(J$27=0,0,J$27/MAE!J$5*1000)</f>
        <v>0</v>
      </c>
      <c r="K80" s="351">
        <f>IF(K$27=0,0,K$27/MAE!K$5*1000)</f>
        <v>0</v>
      </c>
      <c r="L80" s="351">
        <f>IF(L$27=0,0,L$27/MAE!L$5*1000)</f>
        <v>0</v>
      </c>
      <c r="M80" s="351">
        <f>IF(M$27=0,0,M$27/MAE!M$5*1000)</f>
        <v>0</v>
      </c>
      <c r="N80" s="351">
        <f>IF(N$27=0,0,N$27/MAE!N$5*1000)</f>
        <v>0</v>
      </c>
      <c r="O80" s="351">
        <f>IF(O$27=0,0,O$27/MAE!O$5*1000)</f>
        <v>0</v>
      </c>
      <c r="P80" s="351">
        <f>IF(P$27=0,0,P$27/MAE!P$5*1000)</f>
        <v>9.7904533266871177</v>
      </c>
      <c r="Q80" s="351">
        <f>IF(Q$27=0,0,Q$27/MAE!Q$5*1000)</f>
        <v>9.472895895160617</v>
      </c>
      <c r="R80" s="351">
        <f>IF(R$27=0,0,R$27/MAE!R$5*1000)</f>
        <v>9.4100425830946115</v>
      </c>
      <c r="S80" s="351">
        <f>IF(S$27=0,0,S$27/MAE!S$5*1000)</f>
        <v>9.3470054238717921</v>
      </c>
      <c r="T80" s="351">
        <f>IF(T$27=0,0,T$27/MAE!T$5*1000)</f>
        <v>8.6237083253945261</v>
      </c>
      <c r="U80" s="351">
        <f>IF(U$27=0,0,U$27/MAE!U$5*1000)</f>
        <v>8.466469010233002</v>
      </c>
      <c r="V80" s="351">
        <f>IF(V$27=0,0,V$27/MAE!V$5*1000)</f>
        <v>8.367890983034874</v>
      </c>
      <c r="W80" s="351">
        <f>IF(W$27=0,0,W$27/MAE!W$5*1000)</f>
        <v>8.4495408237481211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0</v>
      </c>
      <c r="C81" s="351">
        <f>IF(C$35=0,0,C$35/MAE!C$5*1000)</f>
        <v>0</v>
      </c>
      <c r="D81" s="351">
        <f>IF(D$35=0,0,D$35/MAE!D$5*1000)</f>
        <v>0</v>
      </c>
      <c r="E81" s="351">
        <f>IF(E$35=0,0,E$35/MAE!E$5*1000)</f>
        <v>0</v>
      </c>
      <c r="F81" s="351">
        <f>IF(F$35=0,0,F$35/MAE!F$5*1000)</f>
        <v>0</v>
      </c>
      <c r="G81" s="351">
        <f>IF(G$35=0,0,G$35/MAE!G$5*1000)</f>
        <v>0</v>
      </c>
      <c r="H81" s="351">
        <f>IF(H$35=0,0,H$35/MAE!H$5*1000)</f>
        <v>0</v>
      </c>
      <c r="I81" s="351">
        <f>IF(I$35=0,0,I$35/MAE!I$5*1000)</f>
        <v>0</v>
      </c>
      <c r="J81" s="351">
        <f>IF(J$35=0,0,J$35/MAE!J$5*1000)</f>
        <v>0</v>
      </c>
      <c r="K81" s="351">
        <f>IF(K$35=0,0,K$35/MAE!K$5*1000)</f>
        <v>0</v>
      </c>
      <c r="L81" s="351">
        <f>IF(L$35=0,0,L$35/MAE!L$5*1000)</f>
        <v>0</v>
      </c>
      <c r="M81" s="351">
        <f>IF(M$35=0,0,M$35/MAE!M$5*1000)</f>
        <v>0</v>
      </c>
      <c r="N81" s="351">
        <f>IF(N$35=0,0,N$35/MAE!N$5*1000)</f>
        <v>0</v>
      </c>
      <c r="O81" s="351">
        <f>IF(O$35=0,0,O$35/MAE!O$5*1000)</f>
        <v>0</v>
      </c>
      <c r="P81" s="351">
        <f>IF(P$35=0,0,P$35/MAE!P$5*1000)</f>
        <v>0</v>
      </c>
      <c r="Q81" s="351">
        <f>IF(Q$35=0,0,Q$35/MAE!Q$5*1000)</f>
        <v>0</v>
      </c>
      <c r="R81" s="351">
        <f>IF(R$35=0,0,R$35/MAE!R$5*1000)</f>
        <v>0</v>
      </c>
      <c r="S81" s="351">
        <f>IF(S$35=0,0,S$35/MAE!S$5*1000)</f>
        <v>0</v>
      </c>
      <c r="T81" s="351">
        <f>IF(T$35=0,0,T$35/MAE!T$5*1000)</f>
        <v>1.2981275117360276</v>
      </c>
      <c r="U81" s="351">
        <f>IF(U$35=0,0,U$35/MAE!U$5*1000)</f>
        <v>1.4711520168691752</v>
      </c>
      <c r="V81" s="351">
        <f>IF(V$35=0,0,V$35/MAE!V$5*1000)</f>
        <v>1.8667758659948308</v>
      </c>
      <c r="W81" s="351">
        <f>IF(W$35=0,0,W$35/MAE!W$5*1000)</f>
        <v>1.8983360810785126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0</v>
      </c>
      <c r="C82" s="351">
        <f>IF(C$46=0,0,C$46/MAE!C$5*1000)</f>
        <v>0</v>
      </c>
      <c r="D82" s="351">
        <f>IF(D$46=0,0,D$46/MAE!D$5*1000)</f>
        <v>0</v>
      </c>
      <c r="E82" s="351">
        <f>IF(E$46=0,0,E$46/MAE!E$5*1000)</f>
        <v>0</v>
      </c>
      <c r="F82" s="351">
        <f>IF(F$46=0,0,F$46/MAE!F$5*1000)</f>
        <v>0</v>
      </c>
      <c r="G82" s="351">
        <f>IF(G$46=0,0,G$46/MAE!G$5*1000)</f>
        <v>0</v>
      </c>
      <c r="H82" s="351">
        <f>IF(H$46=0,0,H$46/MAE!H$5*1000)</f>
        <v>0</v>
      </c>
      <c r="I82" s="351">
        <f>IF(I$46=0,0,I$46/MAE!I$5*1000)</f>
        <v>0</v>
      </c>
      <c r="J82" s="351">
        <f>IF(J$46=0,0,J$46/MAE!J$5*1000)</f>
        <v>0</v>
      </c>
      <c r="K82" s="351">
        <f>IF(K$46=0,0,K$46/MAE!K$5*1000)</f>
        <v>0</v>
      </c>
      <c r="L82" s="351">
        <f>IF(L$46=0,0,L$46/MAE!L$5*1000)</f>
        <v>0</v>
      </c>
      <c r="M82" s="351">
        <f>IF(M$46=0,0,M$46/MAE!M$5*1000)</f>
        <v>0</v>
      </c>
      <c r="N82" s="351">
        <f>IF(N$46=0,0,N$46/MAE!N$5*1000)</f>
        <v>0</v>
      </c>
      <c r="O82" s="351">
        <f>IF(O$46=0,0,O$46/MAE!O$5*1000)</f>
        <v>0</v>
      </c>
      <c r="P82" s="351">
        <f>IF(P$46=0,0,P$46/MAE!P$5*1000)</f>
        <v>4.6994175968098153</v>
      </c>
      <c r="Q82" s="351">
        <f>IF(Q$46=0,0,Q$46/MAE!Q$5*1000)</f>
        <v>4.5469900296770964</v>
      </c>
      <c r="R82" s="351">
        <f>IF(R$46=0,0,R$46/MAE!R$5*1000)</f>
        <v>4.5168204398854099</v>
      </c>
      <c r="S82" s="351">
        <f>IF(S$46=0,0,S$46/MAE!S$5*1000)</f>
        <v>4.4865626034584594</v>
      </c>
      <c r="T82" s="351">
        <f>IF(T$46=0,0,T$46/MAE!T$5*1000)</f>
        <v>4.2303389272343059</v>
      </c>
      <c r="U82" s="351">
        <f>IF(U$46=0,0,U$46/MAE!U$5*1000)</f>
        <v>4.1652454676192887</v>
      </c>
      <c r="V82" s="351">
        <f>IF(V$46=0,0,V$46/MAE!V$5*1000)</f>
        <v>4.1370605245771079</v>
      </c>
      <c r="W82" s="351">
        <f>IF(W$46=0,0,W$46/MAE!W$5*1000)</f>
        <v>4.1781867896353848</v>
      </c>
      <c r="DA82" s="175"/>
    </row>
    <row r="83" spans="1:105" ht="12" customHeight="1" x14ac:dyDescent="0.25">
      <c r="A83" s="41" t="s">
        <v>2596</v>
      </c>
      <c r="B83" s="339">
        <f>IF(B$47=0,0,B$47/MAE!B$5*1000)</f>
        <v>0</v>
      </c>
      <c r="C83" s="339">
        <f>IF(C$47=0,0,C$47/MAE!C$5*1000)</f>
        <v>0</v>
      </c>
      <c r="D83" s="339">
        <f>IF(D$47=0,0,D$47/MAE!D$5*1000)</f>
        <v>0</v>
      </c>
      <c r="E83" s="339">
        <f>IF(E$47=0,0,E$47/MAE!E$5*1000)</f>
        <v>0</v>
      </c>
      <c r="F83" s="339">
        <f>IF(F$47=0,0,F$47/MAE!F$5*1000)</f>
        <v>0</v>
      </c>
      <c r="G83" s="339">
        <f>IF(G$47=0,0,G$47/MAE!G$5*1000)</f>
        <v>0</v>
      </c>
      <c r="H83" s="339">
        <f>IF(H$47=0,0,H$47/MAE!H$5*1000)</f>
        <v>0</v>
      </c>
      <c r="I83" s="339">
        <f>IF(I$47=0,0,I$47/MAE!I$5*1000)</f>
        <v>0</v>
      </c>
      <c r="J83" s="339">
        <f>IF(J$47=0,0,J$47/MAE!J$5*1000)</f>
        <v>0</v>
      </c>
      <c r="K83" s="339">
        <f>IF(K$47=0,0,K$47/MAE!K$5*1000)</f>
        <v>0</v>
      </c>
      <c r="L83" s="339">
        <f>IF(L$47=0,0,L$47/MAE!L$5*1000)</f>
        <v>0</v>
      </c>
      <c r="M83" s="339">
        <f>IF(M$47=0,0,M$47/MAE!M$5*1000)</f>
        <v>0</v>
      </c>
      <c r="N83" s="339">
        <f>IF(N$47=0,0,N$47/MAE!N$5*1000)</f>
        <v>0</v>
      </c>
      <c r="O83" s="339">
        <f>IF(O$47=0,0,O$47/MAE!O$5*1000)</f>
        <v>0</v>
      </c>
      <c r="P83" s="339">
        <f>IF(P$47=0,0,P$47/MAE!P$5*1000)</f>
        <v>3.1822373201855414</v>
      </c>
      <c r="Q83" s="339">
        <f>IF(Q$47=0,0,Q$47/MAE!Q$5*1000)</f>
        <v>3.0790201272542048</v>
      </c>
      <c r="R83" s="339">
        <f>IF(R$47=0,0,R$47/MAE!R$5*1000)</f>
        <v>3.0585906181518521</v>
      </c>
      <c r="S83" s="339">
        <f>IF(S$47=0,0,S$47/MAE!S$5*1000)</f>
        <v>3.0381013523391514</v>
      </c>
      <c r="T83" s="339">
        <f>IF(T$47=0,0,T$47/MAE!T$5*1000)</f>
        <v>2.8645980345345916</v>
      </c>
      <c r="U83" s="339">
        <f>IF(U$47=0,0,U$47/MAE!U$5*1000)</f>
        <v>2.8205196286003078</v>
      </c>
      <c r="V83" s="339">
        <f>IF(V$47=0,0,V$47/MAE!V$5*1000)</f>
        <v>2.8014340343179396</v>
      </c>
      <c r="W83" s="339">
        <f>IF(W$47=0,0,W$47/MAE!W$5*1000)</f>
        <v>2.8292829183152106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MT: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5.5502888550305487</v>
      </c>
      <c r="Q5" s="225">
        <v>5.5024415373147679</v>
      </c>
      <c r="R5" s="225">
        <v>5.2153576310200824</v>
      </c>
      <c r="S5" s="225">
        <v>5.5673225001373652</v>
      </c>
      <c r="T5" s="225">
        <v>5.7870780236400927</v>
      </c>
      <c r="U5" s="225">
        <v>5.5623901267770099</v>
      </c>
      <c r="V5" s="225">
        <v>5.484758394930215</v>
      </c>
      <c r="W5" s="225">
        <v>5.7049515768984129</v>
      </c>
      <c r="DA5" s="89" t="s">
        <v>2598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0.14420984047394961</v>
      </c>
      <c r="Q6" s="261">
        <v>0.1429666521940017</v>
      </c>
      <c r="R6" s="261">
        <v>0.13550752251431461</v>
      </c>
      <c r="S6" s="261">
        <v>0.14465241550161101</v>
      </c>
      <c r="T6" s="261">
        <v>0.1444658830297178</v>
      </c>
      <c r="U6" s="261">
        <v>0.13804678655526759</v>
      </c>
      <c r="V6" s="261">
        <v>0.1343843198505901</v>
      </c>
      <c r="W6" s="261">
        <v>0.13972484092183879</v>
      </c>
      <c r="DA6" s="67" t="s">
        <v>2599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5.0925839243801861E-2</v>
      </c>
      <c r="Q7" s="226">
        <v>5.0486823388251827E-2</v>
      </c>
      <c r="R7" s="226">
        <v>4.785272825495173E-2</v>
      </c>
      <c r="S7" s="226">
        <v>5.1082128888377647E-2</v>
      </c>
      <c r="T7" s="226">
        <v>5.1016257359457258E-2</v>
      </c>
      <c r="U7" s="226">
        <v>4.8749436495680247E-2</v>
      </c>
      <c r="V7" s="226">
        <v>4.7456083767286668E-2</v>
      </c>
      <c r="W7" s="226">
        <v>4.9342019683023861E-2</v>
      </c>
      <c r="DA7" s="174" t="s">
        <v>2600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0.33709796170711492</v>
      </c>
      <c r="Q8" s="226">
        <v>0.33419194479584657</v>
      </c>
      <c r="R8" s="226">
        <v>0.31675584332823697</v>
      </c>
      <c r="S8" s="226">
        <v>0.33813250372752618</v>
      </c>
      <c r="T8" s="226">
        <v>0.33769647442563711</v>
      </c>
      <c r="U8" s="226">
        <v>0.32269150437347638</v>
      </c>
      <c r="V8" s="226">
        <v>0.31413029900143391</v>
      </c>
      <c r="W8" s="226">
        <v>0.32661404325671628</v>
      </c>
      <c r="DA8" s="174" t="s">
        <v>2601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0.14784074033303571</v>
      </c>
      <c r="Q9" s="226">
        <v>0.14656625119223371</v>
      </c>
      <c r="R9" s="226">
        <v>0.1389193163474215</v>
      </c>
      <c r="S9" s="226">
        <v>0.1482944584671613</v>
      </c>
      <c r="T9" s="226">
        <v>0.1481032295007452</v>
      </c>
      <c r="U9" s="226">
        <v>0.14152251370539479</v>
      </c>
      <c r="V9" s="226">
        <v>0.13776783380778801</v>
      </c>
      <c r="W9" s="226">
        <v>0.1432428179443957</v>
      </c>
      <c r="DA9" s="174" t="s">
        <v>2602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0.2744240977897987</v>
      </c>
      <c r="Q10" s="262">
        <v>0.27205837280885209</v>
      </c>
      <c r="R10" s="262">
        <v>0.25786402292317279</v>
      </c>
      <c r="S10" s="262">
        <v>0.2752662958830156</v>
      </c>
      <c r="T10" s="262">
        <v>0.27478627363284869</v>
      </c>
      <c r="U10" s="262">
        <v>0.26228585986107922</v>
      </c>
      <c r="V10" s="262">
        <v>0.25553946111891429</v>
      </c>
      <c r="W10" s="262">
        <v>0.2656889304927661</v>
      </c>
      <c r="DA10" s="68" t="s">
        <v>2603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1.394739019256906E-5</v>
      </c>
      <c r="U11" s="228">
        <v>6.1286379686954412E-5</v>
      </c>
      <c r="V11" s="228">
        <v>4.6791028252405691E-5</v>
      </c>
      <c r="W11" s="228">
        <v>5.0856836818479747E-5</v>
      </c>
      <c r="DA11" s="69" t="s">
        <v>2604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0.2744240977897987</v>
      </c>
      <c r="Q15" s="228">
        <v>0.27205837280885209</v>
      </c>
      <c r="R15" s="228">
        <v>0.25786402292317279</v>
      </c>
      <c r="S15" s="228">
        <v>0.2752662958830156</v>
      </c>
      <c r="T15" s="228">
        <v>0.27477232624265618</v>
      </c>
      <c r="U15" s="228">
        <v>0.26222457348139222</v>
      </c>
      <c r="V15" s="228">
        <v>0.2554926700906619</v>
      </c>
      <c r="W15" s="228">
        <v>0.2656380736559476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</v>
      </c>
      <c r="M16" s="263">
        <f t="shared" si="0"/>
        <v>0</v>
      </c>
      <c r="N16" s="263">
        <f t="shared" si="0"/>
        <v>0</v>
      </c>
      <c r="O16" s="263">
        <f t="shared" si="0"/>
        <v>0</v>
      </c>
      <c r="P16" s="263">
        <f t="shared" si="0"/>
        <v>1.330195937835432</v>
      </c>
      <c r="Q16" s="263">
        <f t="shared" si="0"/>
        <v>1.318728731474782</v>
      </c>
      <c r="R16" s="263">
        <f t="shared" si="0"/>
        <v>1.2499254933108801</v>
      </c>
      <c r="S16" s="263">
        <f t="shared" si="0"/>
        <v>1.3342782632998229</v>
      </c>
      <c r="T16" s="263">
        <f t="shared" si="0"/>
        <v>1.3028654185475597</v>
      </c>
      <c r="U16" s="263">
        <f t="shared" si="0"/>
        <v>1.2408257578033999</v>
      </c>
      <c r="V16" s="263">
        <f t="shared" si="0"/>
        <v>1.2003343150876513</v>
      </c>
      <c r="W16" s="263">
        <f t="shared" si="0"/>
        <v>1.2477344068608844</v>
      </c>
      <c r="DA16" s="70"/>
    </row>
    <row r="17" spans="1:105" ht="12" customHeight="1" x14ac:dyDescent="0.25">
      <c r="A17" s="169" t="s">
        <v>2558</v>
      </c>
      <c r="B17" s="353">
        <v>0</v>
      </c>
      <c r="C17" s="353">
        <v>0</v>
      </c>
      <c r="D17" s="353">
        <v>0</v>
      </c>
      <c r="E17" s="353">
        <v>0</v>
      </c>
      <c r="F17" s="353">
        <v>0</v>
      </c>
      <c r="G17" s="353">
        <v>0</v>
      </c>
      <c r="H17" s="353">
        <v>0</v>
      </c>
      <c r="I17" s="353">
        <v>0</v>
      </c>
      <c r="J17" s="353">
        <v>0</v>
      </c>
      <c r="K17" s="353">
        <v>0</v>
      </c>
      <c r="L17" s="353">
        <v>0</v>
      </c>
      <c r="M17" s="353">
        <v>0</v>
      </c>
      <c r="N17" s="353">
        <v>0</v>
      </c>
      <c r="O17" s="353">
        <v>0</v>
      </c>
      <c r="P17" s="353">
        <v>0</v>
      </c>
      <c r="Q17" s="353">
        <v>0</v>
      </c>
      <c r="R17" s="353">
        <v>0</v>
      </c>
      <c r="S17" s="353">
        <v>0</v>
      </c>
      <c r="T17" s="353">
        <v>3.63596938895462E-3</v>
      </c>
      <c r="U17" s="353">
        <v>5.3473466919157567E-3</v>
      </c>
      <c r="V17" s="353">
        <v>1.095119443545128E-2</v>
      </c>
      <c r="W17" s="353">
        <v>1.164644830345642E-2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3.568150711887885E-3</v>
      </c>
      <c r="U19" s="232">
        <v>5.0504063269127021E-3</v>
      </c>
      <c r="V19" s="232">
        <v>1.0727193716477051E-2</v>
      </c>
      <c r="W19" s="232">
        <v>1.1403086791175359E-2</v>
      </c>
      <c r="DA19" s="71" t="s">
        <v>2611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6.7818677066735461E-5</v>
      </c>
      <c r="U20" s="232">
        <v>2.9694036500305408E-4</v>
      </c>
      <c r="V20" s="232">
        <v>2.240007189742355E-4</v>
      </c>
      <c r="W20" s="232">
        <v>2.4336151228106131E-4</v>
      </c>
      <c r="DA20" s="71" t="s">
        <v>2612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2614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1.330195937835432</v>
      </c>
      <c r="Q23" s="331">
        <v>1.318728731474782</v>
      </c>
      <c r="R23" s="331">
        <v>1.2499254933108801</v>
      </c>
      <c r="S23" s="331">
        <v>1.3342782632998229</v>
      </c>
      <c r="T23" s="331">
        <v>1.2992294491586049</v>
      </c>
      <c r="U23" s="331">
        <v>1.235478411111484</v>
      </c>
      <c r="V23" s="331">
        <v>1.1893831206522001</v>
      </c>
      <c r="W23" s="331">
        <v>1.236087958557428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0</v>
      </c>
      <c r="M24" s="263">
        <f t="shared" si="1"/>
        <v>0</v>
      </c>
      <c r="N24" s="263">
        <f t="shared" si="1"/>
        <v>0</v>
      </c>
      <c r="O24" s="263">
        <f t="shared" si="1"/>
        <v>0</v>
      </c>
      <c r="P24" s="263">
        <f t="shared" si="1"/>
        <v>0.16613875795005811</v>
      </c>
      <c r="Q24" s="263">
        <f t="shared" si="1"/>
        <v>0.1647065272780748</v>
      </c>
      <c r="R24" s="263">
        <f t="shared" si="1"/>
        <v>0.15611314324617531</v>
      </c>
      <c r="S24" s="263">
        <f t="shared" si="1"/>
        <v>0.1666486320692841</v>
      </c>
      <c r="T24" s="263">
        <f t="shared" si="1"/>
        <v>0.16643373499224801</v>
      </c>
      <c r="U24" s="263">
        <f t="shared" si="1"/>
        <v>0.15903853427694459</v>
      </c>
      <c r="V24" s="263">
        <f t="shared" si="1"/>
        <v>0.15481914351034509</v>
      </c>
      <c r="W24" s="263">
        <f t="shared" si="1"/>
        <v>0.160971757885809</v>
      </c>
      <c r="DA24" s="70"/>
    </row>
    <row r="25" spans="1:105" ht="12" customHeight="1" x14ac:dyDescent="0.25">
      <c r="A25" s="169" t="s">
        <v>2568</v>
      </c>
      <c r="B25" s="354">
        <v>0</v>
      </c>
      <c r="C25" s="354">
        <v>0</v>
      </c>
      <c r="D25" s="354">
        <v>0</v>
      </c>
      <c r="E25" s="354">
        <v>0</v>
      </c>
      <c r="F25" s="354">
        <v>0</v>
      </c>
      <c r="G25" s="354">
        <v>0</v>
      </c>
      <c r="H25" s="354">
        <v>0</v>
      </c>
      <c r="I25" s="354">
        <v>0</v>
      </c>
      <c r="J25" s="354">
        <v>0</v>
      </c>
      <c r="K25" s="354">
        <v>0</v>
      </c>
      <c r="L25" s="354">
        <v>0</v>
      </c>
      <c r="M25" s="354">
        <v>0</v>
      </c>
      <c r="N25" s="354">
        <v>0</v>
      </c>
      <c r="O25" s="354">
        <v>0</v>
      </c>
      <c r="P25" s="354">
        <v>0</v>
      </c>
      <c r="Q25" s="354">
        <v>0</v>
      </c>
      <c r="R25" s="354">
        <v>0</v>
      </c>
      <c r="S25" s="354">
        <v>0</v>
      </c>
      <c r="T25" s="354">
        <v>0</v>
      </c>
      <c r="U25" s="354">
        <v>0</v>
      </c>
      <c r="V25" s="354">
        <v>0</v>
      </c>
      <c r="W25" s="354">
        <v>0</v>
      </c>
      <c r="DA25" s="170" t="s">
        <v>2616</v>
      </c>
    </row>
    <row r="26" spans="1:105" ht="12" customHeight="1" x14ac:dyDescent="0.25">
      <c r="A26" s="61" t="s">
        <v>2570</v>
      </c>
      <c r="B26" s="265">
        <v>0</v>
      </c>
      <c r="C26" s="265">
        <v>0</v>
      </c>
      <c r="D26" s="265">
        <v>0</v>
      </c>
      <c r="E26" s="265">
        <v>0</v>
      </c>
      <c r="F26" s="265">
        <v>0</v>
      </c>
      <c r="G26" s="265">
        <v>0</v>
      </c>
      <c r="H26" s="265">
        <v>0</v>
      </c>
      <c r="I26" s="265">
        <v>0</v>
      </c>
      <c r="J26" s="265">
        <v>0</v>
      </c>
      <c r="K26" s="265">
        <v>0</v>
      </c>
      <c r="L26" s="265">
        <v>0</v>
      </c>
      <c r="M26" s="265">
        <v>0</v>
      </c>
      <c r="N26" s="265">
        <v>0</v>
      </c>
      <c r="O26" s="265">
        <v>0</v>
      </c>
      <c r="P26" s="265">
        <v>0.16613875795005811</v>
      </c>
      <c r="Q26" s="265">
        <v>0.1647065272780748</v>
      </c>
      <c r="R26" s="265">
        <v>0.15611314324617531</v>
      </c>
      <c r="S26" s="265">
        <v>0.1666486320692841</v>
      </c>
      <c r="T26" s="265">
        <v>0.16643373499224801</v>
      </c>
      <c r="U26" s="265">
        <v>0.15903853427694459</v>
      </c>
      <c r="V26" s="265">
        <v>0.15481914351034509</v>
      </c>
      <c r="W26" s="265">
        <v>0.160971757885809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</v>
      </c>
      <c r="M27" s="263">
        <f t="shared" si="2"/>
        <v>0</v>
      </c>
      <c r="N27" s="263">
        <f t="shared" si="2"/>
        <v>0</v>
      </c>
      <c r="O27" s="263">
        <f t="shared" si="2"/>
        <v>0</v>
      </c>
      <c r="P27" s="263">
        <f t="shared" si="2"/>
        <v>1.62881135245155</v>
      </c>
      <c r="Q27" s="263">
        <f t="shared" si="2"/>
        <v>1.6147698752752431</v>
      </c>
      <c r="R27" s="263">
        <f t="shared" si="2"/>
        <v>1.530521012217404</v>
      </c>
      <c r="S27" s="263">
        <f t="shared" si="2"/>
        <v>1.633810118326315</v>
      </c>
      <c r="T27" s="263">
        <f t="shared" si="2"/>
        <v>1.5953454104663993</v>
      </c>
      <c r="U27" s="263">
        <f t="shared" si="2"/>
        <v>1.5193784789429376</v>
      </c>
      <c r="V27" s="263">
        <f t="shared" si="2"/>
        <v>1.4697971205154921</v>
      </c>
      <c r="W27" s="263">
        <f t="shared" si="2"/>
        <v>1.52783804921741</v>
      </c>
      <c r="DA27" s="70"/>
    </row>
    <row r="28" spans="1:105" ht="12" customHeight="1" x14ac:dyDescent="0.25">
      <c r="A28" s="169" t="s">
        <v>2573</v>
      </c>
      <c r="B28" s="353">
        <v>0</v>
      </c>
      <c r="C28" s="353">
        <v>0</v>
      </c>
      <c r="D28" s="353">
        <v>0</v>
      </c>
      <c r="E28" s="353">
        <v>0</v>
      </c>
      <c r="F28" s="353">
        <v>0</v>
      </c>
      <c r="G28" s="353">
        <v>0</v>
      </c>
      <c r="H28" s="353">
        <v>0</v>
      </c>
      <c r="I28" s="353">
        <v>0</v>
      </c>
      <c r="J28" s="353">
        <v>0</v>
      </c>
      <c r="K28" s="353">
        <v>0</v>
      </c>
      <c r="L28" s="353">
        <v>0</v>
      </c>
      <c r="M28" s="353">
        <v>0</v>
      </c>
      <c r="N28" s="353">
        <v>0</v>
      </c>
      <c r="O28" s="353">
        <v>0</v>
      </c>
      <c r="P28" s="353">
        <v>0</v>
      </c>
      <c r="Q28" s="353">
        <v>0</v>
      </c>
      <c r="R28" s="353">
        <v>0</v>
      </c>
      <c r="S28" s="353">
        <v>0</v>
      </c>
      <c r="T28" s="353">
        <v>4.4522074150464752E-3</v>
      </c>
      <c r="U28" s="353">
        <v>6.5477714594886797E-3</v>
      </c>
      <c r="V28" s="353">
        <v>1.34096258393281E-2</v>
      </c>
      <c r="W28" s="353">
        <v>1.426095710627317E-2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4.3691641370055736E-3</v>
      </c>
      <c r="U30" s="232">
        <v>6.1841710125461642E-3</v>
      </c>
      <c r="V30" s="232">
        <v>1.313533924466577E-2</v>
      </c>
      <c r="W30" s="232">
        <v>1.3962963417765741E-2</v>
      </c>
      <c r="DA30" s="71" t="s">
        <v>2620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8.3043278040900576E-5</v>
      </c>
      <c r="U31" s="232">
        <v>3.6360044694251528E-4</v>
      </c>
      <c r="V31" s="232">
        <v>2.7428659466232919E-4</v>
      </c>
      <c r="W31" s="232">
        <v>2.9799368850742201E-4</v>
      </c>
      <c r="DA31" s="71" t="s">
        <v>2621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2623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1.62881135245155</v>
      </c>
      <c r="Q34" s="331">
        <v>1.6147698752752431</v>
      </c>
      <c r="R34" s="331">
        <v>1.530521012217404</v>
      </c>
      <c r="S34" s="331">
        <v>1.633810118326315</v>
      </c>
      <c r="T34" s="331">
        <v>1.590893203051353</v>
      </c>
      <c r="U34" s="331">
        <v>1.5128307074834491</v>
      </c>
      <c r="V34" s="331">
        <v>1.4563874946761639</v>
      </c>
      <c r="W34" s="331">
        <v>1.5135770921111369</v>
      </c>
      <c r="DA34" s="72" t="s">
        <v>2624</v>
      </c>
    </row>
    <row r="35" spans="1:105" ht="12" customHeight="1" x14ac:dyDescent="0.25">
      <c r="A35" s="39" t="s">
        <v>2582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0.29310990599563991</v>
      </c>
      <c r="U35" s="230">
        <v>0.32205742547355498</v>
      </c>
      <c r="V35" s="230">
        <v>0.40008563076218501</v>
      </c>
      <c r="W35" s="230">
        <v>0.4188881716525743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0.28754078138336558</v>
      </c>
      <c r="U38" s="231">
        <v>0.30385257161168211</v>
      </c>
      <c r="V38" s="231">
        <v>0.3848326056173258</v>
      </c>
      <c r="W38" s="231">
        <v>0.40305833459421597</v>
      </c>
      <c r="DA38" s="73" t="s">
        <v>2628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5.569124612274246E-3</v>
      </c>
      <c r="U39" s="231">
        <v>1.820485386187292E-2</v>
      </c>
      <c r="V39" s="231">
        <v>8.1887292749698287E-3</v>
      </c>
      <c r="W39" s="231">
        <v>8.7655411887917287E-3</v>
      </c>
      <c r="DA39" s="73" t="s">
        <v>2629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7.0642958698893263E-3</v>
      </c>
      <c r="W41" s="231">
        <v>7.0642958695665151E-3</v>
      </c>
      <c r="DA41" s="73" t="s">
        <v>2631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2635</v>
      </c>
    </row>
    <row r="46" spans="1:105" ht="12" customHeight="1" x14ac:dyDescent="0.25">
      <c r="A46" s="39" t="s">
        <v>2594</v>
      </c>
      <c r="B46" s="230">
        <v>0</v>
      </c>
      <c r="C46" s="230">
        <v>0</v>
      </c>
      <c r="D46" s="230">
        <v>0</v>
      </c>
      <c r="E46" s="230">
        <v>0</v>
      </c>
      <c r="F46" s="230">
        <v>0</v>
      </c>
      <c r="G46" s="230">
        <v>0</v>
      </c>
      <c r="H46" s="230">
        <v>0</v>
      </c>
      <c r="I46" s="230">
        <v>0</v>
      </c>
      <c r="J46" s="230">
        <v>0</v>
      </c>
      <c r="K46" s="230">
        <v>0</v>
      </c>
      <c r="L46" s="230">
        <v>0</v>
      </c>
      <c r="M46" s="230">
        <v>0</v>
      </c>
      <c r="N46" s="230">
        <v>0</v>
      </c>
      <c r="O46" s="230">
        <v>0</v>
      </c>
      <c r="P46" s="230">
        <v>0.90427698873760731</v>
      </c>
      <c r="Q46" s="230">
        <v>0.89648149745538641</v>
      </c>
      <c r="R46" s="230">
        <v>0.84970854976206145</v>
      </c>
      <c r="S46" s="230">
        <v>0.90705218363407747</v>
      </c>
      <c r="T46" s="230">
        <v>0.90588251988969648</v>
      </c>
      <c r="U46" s="230">
        <v>0.86563116664462747</v>
      </c>
      <c r="V46" s="230">
        <v>0.84266543592768794</v>
      </c>
      <c r="W46" s="230">
        <v>0.8761535134175934</v>
      </c>
      <c r="DA46" s="92" t="s">
        <v>2636</v>
      </c>
    </row>
    <row r="47" spans="1:105" ht="12" customHeight="1" x14ac:dyDescent="0.25">
      <c r="A47" s="39" t="s">
        <v>2596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0.56636733850820065</v>
      </c>
      <c r="Q47" s="230">
        <v>0.5614848614520952</v>
      </c>
      <c r="R47" s="230">
        <v>0.53218999911546405</v>
      </c>
      <c r="S47" s="230">
        <v>0.56810550034017371</v>
      </c>
      <c r="T47" s="230">
        <v>0.56737291580014293</v>
      </c>
      <c r="U47" s="230">
        <v>0.54216266264464874</v>
      </c>
      <c r="V47" s="230">
        <v>0.52777875158084153</v>
      </c>
      <c r="W47" s="230">
        <v>0.5487530255654004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0</v>
      </c>
      <c r="M51" s="234">
        <f t="shared" si="3"/>
        <v>0</v>
      </c>
      <c r="N51" s="234">
        <f t="shared" si="3"/>
        <v>0</v>
      </c>
      <c r="O51" s="234">
        <f t="shared" si="3"/>
        <v>0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0.99999999999999989</v>
      </c>
      <c r="U51" s="234">
        <f t="shared" si="3"/>
        <v>1.0000000000000002</v>
      </c>
      <c r="V51" s="234">
        <f t="shared" si="3"/>
        <v>1.0000000000000002</v>
      </c>
      <c r="W51" s="234">
        <f t="shared" si="3"/>
        <v>0.99999999999999989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0</v>
      </c>
      <c r="C52" s="235">
        <f t="shared" si="4"/>
        <v>0</v>
      </c>
      <c r="D52" s="235">
        <f t="shared" si="4"/>
        <v>0</v>
      </c>
      <c r="E52" s="235">
        <f t="shared" si="4"/>
        <v>0</v>
      </c>
      <c r="F52" s="235">
        <f t="shared" si="4"/>
        <v>0</v>
      </c>
      <c r="G52" s="235">
        <f t="shared" si="4"/>
        <v>0</v>
      </c>
      <c r="H52" s="235">
        <f t="shared" si="4"/>
        <v>0</v>
      </c>
      <c r="I52" s="235">
        <f t="shared" si="4"/>
        <v>0</v>
      </c>
      <c r="J52" s="235">
        <f t="shared" si="4"/>
        <v>0</v>
      </c>
      <c r="K52" s="235">
        <f t="shared" si="4"/>
        <v>0</v>
      </c>
      <c r="L52" s="235">
        <f t="shared" si="4"/>
        <v>0</v>
      </c>
      <c r="M52" s="235">
        <f t="shared" si="4"/>
        <v>0</v>
      </c>
      <c r="N52" s="235">
        <f t="shared" si="4"/>
        <v>0</v>
      </c>
      <c r="O52" s="235">
        <f t="shared" si="4"/>
        <v>0</v>
      </c>
      <c r="P52" s="235">
        <f t="shared" si="4"/>
        <v>2.5982402761478597E-2</v>
      </c>
      <c r="Q52" s="235">
        <f t="shared" si="4"/>
        <v>2.5982402761478587E-2</v>
      </c>
      <c r="R52" s="235">
        <f t="shared" si="4"/>
        <v>2.5982402761478587E-2</v>
      </c>
      <c r="S52" s="235">
        <f t="shared" si="4"/>
        <v>2.5982402761478597E-2</v>
      </c>
      <c r="T52" s="235">
        <f t="shared" si="4"/>
        <v>2.496352778372396E-2</v>
      </c>
      <c r="U52" s="235">
        <f t="shared" si="4"/>
        <v>2.4817890045273648E-2</v>
      </c>
      <c r="V52" s="235">
        <f t="shared" si="4"/>
        <v>2.4501411032946681E-2</v>
      </c>
      <c r="W52" s="235">
        <f t="shared" si="4"/>
        <v>2.4491853969039717E-2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9.1753493509882499E-3</v>
      </c>
      <c r="Q53" s="235">
        <f t="shared" si="5"/>
        <v>9.1753493509882465E-3</v>
      </c>
      <c r="R53" s="235">
        <f t="shared" si="5"/>
        <v>9.1753493509882499E-3</v>
      </c>
      <c r="S53" s="235">
        <f t="shared" si="5"/>
        <v>9.1753493509882482E-3</v>
      </c>
      <c r="T53" s="235">
        <f t="shared" si="5"/>
        <v>8.8155468357359133E-3</v>
      </c>
      <c r="U53" s="235">
        <f t="shared" si="5"/>
        <v>8.764116752797221E-3</v>
      </c>
      <c r="V53" s="235">
        <f t="shared" si="5"/>
        <v>8.6523562844905352E-3</v>
      </c>
      <c r="W53" s="235">
        <f t="shared" si="5"/>
        <v>8.6489813310298824E-3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6.0735210456944688E-2</v>
      </c>
      <c r="Q54" s="235">
        <f t="shared" si="6"/>
        <v>6.0735210456944667E-2</v>
      </c>
      <c r="R54" s="235">
        <f t="shared" si="6"/>
        <v>6.0735210456944647E-2</v>
      </c>
      <c r="S54" s="235">
        <f t="shared" si="6"/>
        <v>6.073521045694466E-2</v>
      </c>
      <c r="T54" s="235">
        <f t="shared" si="6"/>
        <v>5.8353537492695638E-2</v>
      </c>
      <c r="U54" s="235">
        <f t="shared" si="6"/>
        <v>5.8013101745607337E-2</v>
      </c>
      <c r="V54" s="235">
        <f t="shared" si="6"/>
        <v>5.7273315683658427E-2</v>
      </c>
      <c r="W54" s="235">
        <f t="shared" si="6"/>
        <v>5.7250975552413923E-2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2.6636584904772852E-2</v>
      </c>
      <c r="Q55" s="235">
        <f t="shared" si="7"/>
        <v>2.6636584904772859E-2</v>
      </c>
      <c r="R55" s="235">
        <f t="shared" si="7"/>
        <v>2.6636584904772866E-2</v>
      </c>
      <c r="S55" s="235">
        <f t="shared" si="7"/>
        <v>2.6636584904772869E-2</v>
      </c>
      <c r="T55" s="235">
        <f t="shared" si="7"/>
        <v>2.5592056802370144E-2</v>
      </c>
      <c r="U55" s="235">
        <f t="shared" si="7"/>
        <v>2.5442752212599035E-2</v>
      </c>
      <c r="V55" s="235">
        <f t="shared" si="7"/>
        <v>2.5118304925725154E-2</v>
      </c>
      <c r="W55" s="235">
        <f t="shared" si="7"/>
        <v>2.5108507235090664E-2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0</v>
      </c>
      <c r="C56" s="235">
        <f t="shared" si="8"/>
        <v>0</v>
      </c>
      <c r="D56" s="235">
        <f t="shared" si="8"/>
        <v>0</v>
      </c>
      <c r="E56" s="235">
        <f t="shared" si="8"/>
        <v>0</v>
      </c>
      <c r="F56" s="235">
        <f t="shared" si="8"/>
        <v>0</v>
      </c>
      <c r="G56" s="235">
        <f t="shared" si="8"/>
        <v>0</v>
      </c>
      <c r="H56" s="235">
        <f t="shared" si="8"/>
        <v>0</v>
      </c>
      <c r="I56" s="235">
        <f t="shared" si="8"/>
        <v>0</v>
      </c>
      <c r="J56" s="235">
        <f t="shared" si="8"/>
        <v>0</v>
      </c>
      <c r="K56" s="235">
        <f t="shared" si="8"/>
        <v>0</v>
      </c>
      <c r="L56" s="235">
        <f t="shared" si="8"/>
        <v>0</v>
      </c>
      <c r="M56" s="235">
        <f t="shared" si="8"/>
        <v>0</v>
      </c>
      <c r="N56" s="235">
        <f t="shared" si="8"/>
        <v>0</v>
      </c>
      <c r="O56" s="235">
        <f t="shared" si="8"/>
        <v>0</v>
      </c>
      <c r="P56" s="235">
        <f t="shared" si="8"/>
        <v>4.9443210066638647E-2</v>
      </c>
      <c r="Q56" s="235">
        <f t="shared" si="8"/>
        <v>4.9443210066638633E-2</v>
      </c>
      <c r="R56" s="235">
        <f t="shared" si="8"/>
        <v>4.944321006663864E-2</v>
      </c>
      <c r="S56" s="235">
        <f t="shared" si="8"/>
        <v>4.9443210066638647E-2</v>
      </c>
      <c r="T56" s="235">
        <f t="shared" si="8"/>
        <v>4.7482731788020226E-2</v>
      </c>
      <c r="U56" s="235">
        <f t="shared" si="8"/>
        <v>4.7153445530267811E-2</v>
      </c>
      <c r="V56" s="235">
        <f t="shared" si="8"/>
        <v>4.6590832762135846E-2</v>
      </c>
      <c r="W56" s="235">
        <f t="shared" si="8"/>
        <v>4.6571636395415658E-2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</v>
      </c>
      <c r="C57" s="236">
        <f t="shared" si="9"/>
        <v>0</v>
      </c>
      <c r="D57" s="236">
        <f t="shared" si="9"/>
        <v>0</v>
      </c>
      <c r="E57" s="236">
        <f t="shared" si="9"/>
        <v>0</v>
      </c>
      <c r="F57" s="236">
        <f t="shared" si="9"/>
        <v>0</v>
      </c>
      <c r="G57" s="236">
        <f t="shared" si="9"/>
        <v>0</v>
      </c>
      <c r="H57" s="236">
        <f t="shared" si="9"/>
        <v>0</v>
      </c>
      <c r="I57" s="236">
        <f t="shared" si="9"/>
        <v>0</v>
      </c>
      <c r="J57" s="236">
        <f t="shared" si="9"/>
        <v>0</v>
      </c>
      <c r="K57" s="236">
        <f t="shared" si="9"/>
        <v>0</v>
      </c>
      <c r="L57" s="236">
        <f t="shared" si="9"/>
        <v>0</v>
      </c>
      <c r="M57" s="236">
        <f t="shared" si="9"/>
        <v>0</v>
      </c>
      <c r="N57" s="236">
        <f t="shared" si="9"/>
        <v>0</v>
      </c>
      <c r="O57" s="236">
        <f t="shared" si="9"/>
        <v>0</v>
      </c>
      <c r="P57" s="236">
        <f t="shared" si="9"/>
        <v>0.2396624702928386</v>
      </c>
      <c r="Q57" s="236">
        <f t="shared" si="9"/>
        <v>0.23966247029283866</v>
      </c>
      <c r="R57" s="236">
        <f t="shared" si="9"/>
        <v>0.23966247029283869</v>
      </c>
      <c r="S57" s="236">
        <f t="shared" si="9"/>
        <v>0.23966247029283855</v>
      </c>
      <c r="T57" s="236">
        <f t="shared" si="9"/>
        <v>0.2251335498200269</v>
      </c>
      <c r="U57" s="236">
        <f t="shared" si="9"/>
        <v>0.22307420542657366</v>
      </c>
      <c r="V57" s="236">
        <f t="shared" si="9"/>
        <v>0.21884907750853147</v>
      </c>
      <c r="W57" s="236">
        <f t="shared" si="9"/>
        <v>0.21871077958197763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6.2829106054934137E-4</v>
      </c>
      <c r="U58" s="304">
        <f t="shared" si="10"/>
        <v>9.6133974245602675E-4</v>
      </c>
      <c r="V58" s="304">
        <f t="shared" si="10"/>
        <v>1.9966594053757981E-3</v>
      </c>
      <c r="W58" s="304">
        <f t="shared" si="10"/>
        <v>2.0414631301372403E-3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0.2396624702928386</v>
      </c>
      <c r="Q59" s="304">
        <f t="shared" si="11"/>
        <v>0.23966247029283866</v>
      </c>
      <c r="R59" s="304">
        <f t="shared" si="11"/>
        <v>0.23966247029283869</v>
      </c>
      <c r="S59" s="304">
        <f t="shared" si="11"/>
        <v>0.23966247029283855</v>
      </c>
      <c r="T59" s="304">
        <f t="shared" si="11"/>
        <v>0.22450525875947755</v>
      </c>
      <c r="U59" s="304">
        <f t="shared" si="11"/>
        <v>0.22211286568411762</v>
      </c>
      <c r="V59" s="304">
        <f t="shared" si="11"/>
        <v>0.2168524181031557</v>
      </c>
      <c r="W59" s="304">
        <f t="shared" si="11"/>
        <v>0.21666931645184037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0</v>
      </c>
      <c r="M60" s="303">
        <f t="shared" si="12"/>
        <v>0</v>
      </c>
      <c r="N60" s="303">
        <f t="shared" si="12"/>
        <v>0</v>
      </c>
      <c r="O60" s="303">
        <f t="shared" si="12"/>
        <v>0</v>
      </c>
      <c r="P60" s="303">
        <f t="shared" si="12"/>
        <v>2.9933353432493325E-2</v>
      </c>
      <c r="Q60" s="303">
        <f t="shared" si="12"/>
        <v>2.9933353432493315E-2</v>
      </c>
      <c r="R60" s="303">
        <f t="shared" si="12"/>
        <v>2.9933353432493339E-2</v>
      </c>
      <c r="S60" s="303">
        <f t="shared" si="12"/>
        <v>2.9933353432493322E-2</v>
      </c>
      <c r="T60" s="303">
        <f t="shared" si="12"/>
        <v>2.8759545717609074E-2</v>
      </c>
      <c r="U60" s="303">
        <f t="shared" si="12"/>
        <v>2.8591761931861394E-2</v>
      </c>
      <c r="V60" s="303">
        <f t="shared" si="12"/>
        <v>2.8227158310829281E-2</v>
      </c>
      <c r="W60" s="303">
        <f t="shared" si="12"/>
        <v>2.8216147975321439E-2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2.9933353432493325E-2</v>
      </c>
      <c r="Q62" s="304">
        <f t="shared" si="14"/>
        <v>2.9933353432493315E-2</v>
      </c>
      <c r="R62" s="304">
        <f t="shared" si="14"/>
        <v>2.9933353432493339E-2</v>
      </c>
      <c r="S62" s="304">
        <f t="shared" si="14"/>
        <v>2.9933353432493322E-2</v>
      </c>
      <c r="T62" s="304">
        <f t="shared" si="14"/>
        <v>2.8759545717609074E-2</v>
      </c>
      <c r="U62" s="304">
        <f t="shared" si="14"/>
        <v>2.8591761931861394E-2</v>
      </c>
      <c r="V62" s="304">
        <f t="shared" si="14"/>
        <v>2.8227158310829281E-2</v>
      </c>
      <c r="W62" s="304">
        <f t="shared" si="14"/>
        <v>2.8216147975321439E-2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</v>
      </c>
      <c r="M63" s="303">
        <f t="shared" si="15"/>
        <v>0</v>
      </c>
      <c r="N63" s="303">
        <f t="shared" si="15"/>
        <v>0</v>
      </c>
      <c r="O63" s="303">
        <f t="shared" si="15"/>
        <v>0</v>
      </c>
      <c r="P63" s="303">
        <f t="shared" si="15"/>
        <v>0.29346424933816978</v>
      </c>
      <c r="Q63" s="303">
        <f t="shared" si="15"/>
        <v>0.29346424933816972</v>
      </c>
      <c r="R63" s="303">
        <f t="shared" si="15"/>
        <v>0.29346424933816978</v>
      </c>
      <c r="S63" s="303">
        <f t="shared" si="15"/>
        <v>0.29346424933816984</v>
      </c>
      <c r="T63" s="303">
        <f t="shared" si="15"/>
        <v>0.2756737344735023</v>
      </c>
      <c r="U63" s="303">
        <f t="shared" si="15"/>
        <v>0.27315208827743698</v>
      </c>
      <c r="V63" s="303">
        <f t="shared" si="15"/>
        <v>0.26797846225534477</v>
      </c>
      <c r="W63" s="303">
        <f t="shared" si="15"/>
        <v>0.26780911785548289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7.6933599250939781E-4</v>
      </c>
      <c r="U64" s="304">
        <f t="shared" si="16"/>
        <v>1.1771507050481957E-3</v>
      </c>
      <c r="V64" s="304">
        <f t="shared" si="16"/>
        <v>2.4448890678071002E-3</v>
      </c>
      <c r="W64" s="304">
        <f t="shared" si="16"/>
        <v>2.4997507715966215E-3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0.29346424933816978</v>
      </c>
      <c r="Q65" s="304">
        <f t="shared" si="17"/>
        <v>0.29346424933816972</v>
      </c>
      <c r="R65" s="304">
        <f t="shared" si="17"/>
        <v>0.29346424933816978</v>
      </c>
      <c r="S65" s="304">
        <f t="shared" si="17"/>
        <v>0.29346424933816984</v>
      </c>
      <c r="T65" s="304">
        <f t="shared" si="17"/>
        <v>0.27490439848099291</v>
      </c>
      <c r="U65" s="304">
        <f t="shared" si="17"/>
        <v>0.27197493757238878</v>
      </c>
      <c r="V65" s="304">
        <f t="shared" si="17"/>
        <v>0.26553357318753767</v>
      </c>
      <c r="W65" s="304">
        <f t="shared" si="17"/>
        <v>0.26530936708388625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5.0649033035029434E-2</v>
      </c>
      <c r="U66" s="303">
        <f t="shared" si="18"/>
        <v>5.7899107781597341E-2</v>
      </c>
      <c r="V66" s="303">
        <f t="shared" si="18"/>
        <v>7.2944987172452375E-2</v>
      </c>
      <c r="W66" s="303">
        <f t="shared" si="18"/>
        <v>7.3425368472682023E-2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0.16292431121274142</v>
      </c>
      <c r="Q67" s="303">
        <f t="shared" si="19"/>
        <v>0.1629243112127414</v>
      </c>
      <c r="R67" s="303">
        <f t="shared" si="19"/>
        <v>0.16292431121274137</v>
      </c>
      <c r="S67" s="303">
        <f t="shared" si="19"/>
        <v>0.16292431121274137</v>
      </c>
      <c r="T67" s="303">
        <f t="shared" si="19"/>
        <v>0.15653539077738116</v>
      </c>
      <c r="U67" s="303">
        <f t="shared" si="19"/>
        <v>0.1556221600634467</v>
      </c>
      <c r="V67" s="303">
        <f t="shared" si="19"/>
        <v>0.15363765826159231</v>
      </c>
      <c r="W67" s="303">
        <f t="shared" si="19"/>
        <v>0.15357773008371933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0.10204285818293386</v>
      </c>
      <c r="Q68" s="237">
        <f t="shared" si="20"/>
        <v>0.10204285818293382</v>
      </c>
      <c r="R68" s="237">
        <f t="shared" si="20"/>
        <v>0.10204285818293383</v>
      </c>
      <c r="S68" s="237">
        <f t="shared" si="20"/>
        <v>0.10204285818293382</v>
      </c>
      <c r="T68" s="237">
        <f t="shared" si="20"/>
        <v>9.8041345473905209E-2</v>
      </c>
      <c r="U68" s="237">
        <f t="shared" si="20"/>
        <v>9.746937023253914E-2</v>
      </c>
      <c r="V68" s="237">
        <f t="shared" si="20"/>
        <v>9.6226435802293286E-2</v>
      </c>
      <c r="W68" s="237">
        <f t="shared" si="20"/>
        <v>9.618890154782675E-2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</v>
      </c>
      <c r="C72" s="324">
        <f>IF(C$5=0,0,C$5/MAE_fec!C$5)</f>
        <v>0</v>
      </c>
      <c r="D72" s="324">
        <f>IF(D$5=0,0,D$5/MAE_fec!D$5)</f>
        <v>0</v>
      </c>
      <c r="E72" s="324">
        <f>IF(E$5=0,0,E$5/MAE_fec!E$5)</f>
        <v>0</v>
      </c>
      <c r="F72" s="324">
        <f>IF(F$5=0,0,F$5/MAE_fec!F$5)</f>
        <v>0</v>
      </c>
      <c r="G72" s="324">
        <f>IF(G$5=0,0,G$5/MAE_fec!G$5)</f>
        <v>0</v>
      </c>
      <c r="H72" s="324">
        <f>IF(H$5=0,0,H$5/MAE_fec!H$5)</f>
        <v>0</v>
      </c>
      <c r="I72" s="324">
        <f>IF(I$5=0,0,I$5/MAE_fec!I$5)</f>
        <v>0</v>
      </c>
      <c r="J72" s="324">
        <f>IF(J$5=0,0,J$5/MAE_fec!J$5)</f>
        <v>0</v>
      </c>
      <c r="K72" s="324">
        <f>IF(K$5=0,0,K$5/MAE_fec!K$5)</f>
        <v>0</v>
      </c>
      <c r="L72" s="324">
        <f>IF(L$5=0,0,L$5/MAE_fec!L$5)</f>
        <v>0</v>
      </c>
      <c r="M72" s="324">
        <f>IF(M$5=0,0,M$5/MAE_fec!M$5)</f>
        <v>0</v>
      </c>
      <c r="N72" s="324">
        <f>IF(N$5=0,0,N$5/MAE_fec!N$5)</f>
        <v>0</v>
      </c>
      <c r="O72" s="324">
        <f>IF(O$5=0,0,O$5/MAE_fec!O$5)</f>
        <v>0</v>
      </c>
      <c r="P72" s="324">
        <f>IF(P$5=0,0,P$5/MAE_fec!P$5)</f>
        <v>0.55646430503452804</v>
      </c>
      <c r="Q72" s="324">
        <f>IF(Q$5=0,0,Q$5/MAE_fec!Q$5)</f>
        <v>0.55646430503452815</v>
      </c>
      <c r="R72" s="324">
        <f>IF(R$5=0,0,R$5/MAE_fec!R$5)</f>
        <v>0.55646430503452804</v>
      </c>
      <c r="S72" s="324">
        <f>IF(S$5=0,0,S$5/MAE_fec!S$5)</f>
        <v>0.55646430503452815</v>
      </c>
      <c r="T72" s="324">
        <f>IF(T$5=0,0,T$5/MAE_fec!T$5)</f>
        <v>0.55994506863677396</v>
      </c>
      <c r="U72" s="324">
        <f>IF(U$5=0,0,U$5/MAE_fec!U$5)</f>
        <v>0.56031975933424538</v>
      </c>
      <c r="V72" s="324">
        <f>IF(V$5=0,0,V$5/MAE_fec!V$5)</f>
        <v>0.56102781168567961</v>
      </c>
      <c r="W72" s="324">
        <f>IF(W$5=0,0,W$5/MAE_fec!W$5)</f>
        <v>0.56104945829735442</v>
      </c>
      <c r="DA72" s="95"/>
    </row>
    <row r="73" spans="1:105" ht="12" customHeight="1" x14ac:dyDescent="0.25">
      <c r="A73" s="202" t="s">
        <v>92</v>
      </c>
      <c r="B73" s="337">
        <f>IF(B$6=0,0,B$6/MAE_fec!B$6)</f>
        <v>0</v>
      </c>
      <c r="C73" s="337">
        <f>IF(C$6=0,0,C$6/MAE_fec!C$6)</f>
        <v>0</v>
      </c>
      <c r="D73" s="337">
        <f>IF(D$6=0,0,D$6/MAE_fec!D$6)</f>
        <v>0</v>
      </c>
      <c r="E73" s="337">
        <f>IF(E$6=0,0,E$6/MAE_fec!E$6)</f>
        <v>0</v>
      </c>
      <c r="F73" s="337">
        <f>IF(F$6=0,0,F$6/MAE_fec!F$6)</f>
        <v>0</v>
      </c>
      <c r="G73" s="337">
        <f>IF(G$6=0,0,G$6/MAE_fec!G$6)</f>
        <v>0</v>
      </c>
      <c r="H73" s="337">
        <f>IF(H$6=0,0,H$6/MAE_fec!H$6)</f>
        <v>0</v>
      </c>
      <c r="I73" s="337">
        <f>IF(I$6=0,0,I$6/MAE_fec!I$6)</f>
        <v>0</v>
      </c>
      <c r="J73" s="337">
        <f>IF(J$6=0,0,J$6/MAE_fec!J$6)</f>
        <v>0</v>
      </c>
      <c r="K73" s="337">
        <f>IF(K$6=0,0,K$6/MAE_fec!K$6)</f>
        <v>0</v>
      </c>
      <c r="L73" s="337">
        <f>IF(L$6=0,0,L$6/MAE_fec!L$6)</f>
        <v>0</v>
      </c>
      <c r="M73" s="337">
        <f>IF(M$6=0,0,M$6/MAE_fec!M$6)</f>
        <v>0</v>
      </c>
      <c r="N73" s="337">
        <f>IF(N$6=0,0,N$6/MAE_fec!N$6)</f>
        <v>0</v>
      </c>
      <c r="O73" s="337">
        <f>IF(O$6=0,0,O$6/MAE_fec!O$6)</f>
        <v>0</v>
      </c>
      <c r="P73" s="337">
        <f>IF(P$6=0,0,P$6/MAE_fec!P$6)</f>
        <v>0.46599537546224729</v>
      </c>
      <c r="Q73" s="337">
        <f>IF(Q$6=0,0,Q$6/MAE_fec!Q$6)</f>
        <v>0.46599537546224706</v>
      </c>
      <c r="R73" s="337">
        <f>IF(R$6=0,0,R$6/MAE_fec!R$6)</f>
        <v>0.46599537546224723</v>
      </c>
      <c r="S73" s="337">
        <f>IF(S$6=0,0,S$6/MAE_fec!S$6)</f>
        <v>0.46599537546224734</v>
      </c>
      <c r="T73" s="337">
        <f>IF(T$6=0,0,T$6/MAE_fec!T$6)</f>
        <v>0.46599537546224734</v>
      </c>
      <c r="U73" s="337">
        <f>IF(U$6=0,0,U$6/MAE_fec!U$6)</f>
        <v>0.46599537546224745</v>
      </c>
      <c r="V73" s="337">
        <f>IF(V$6=0,0,V$6/MAE_fec!V$6)</f>
        <v>0.46599537546224729</v>
      </c>
      <c r="W73" s="337">
        <f>IF(W$6=0,0,W$6/MAE_fec!W$6)</f>
        <v>0.46599537546224717</v>
      </c>
      <c r="DA73" s="174"/>
    </row>
    <row r="74" spans="1:105" ht="12" customHeight="1" x14ac:dyDescent="0.25">
      <c r="A74" s="202" t="s">
        <v>93</v>
      </c>
      <c r="B74" s="337">
        <f>IF(B$7=0,0,B$7/MAE_fec!B$7)</f>
        <v>0</v>
      </c>
      <c r="C74" s="337">
        <f>IF(C$7=0,0,C$7/MAE_fec!C$7)</f>
        <v>0</v>
      </c>
      <c r="D74" s="337">
        <f>IF(D$7=0,0,D$7/MAE_fec!D$7)</f>
        <v>0</v>
      </c>
      <c r="E74" s="337">
        <f>IF(E$7=0,0,E$7/MAE_fec!E$7)</f>
        <v>0</v>
      </c>
      <c r="F74" s="337">
        <f>IF(F$7=0,0,F$7/MAE_fec!F$7)</f>
        <v>0</v>
      </c>
      <c r="G74" s="337">
        <f>IF(G$7=0,0,G$7/MAE_fec!G$7)</f>
        <v>0</v>
      </c>
      <c r="H74" s="337">
        <f>IF(H$7=0,0,H$7/MAE_fec!H$7)</f>
        <v>0</v>
      </c>
      <c r="I74" s="337">
        <f>IF(I$7=0,0,I$7/MAE_fec!I$7)</f>
        <v>0</v>
      </c>
      <c r="J74" s="337">
        <f>IF(J$7=0,0,J$7/MAE_fec!J$7)</f>
        <v>0</v>
      </c>
      <c r="K74" s="337">
        <f>IF(K$7=0,0,K$7/MAE_fec!K$7)</f>
        <v>0</v>
      </c>
      <c r="L74" s="337">
        <f>IF(L$7=0,0,L$7/MAE_fec!L$7)</f>
        <v>0</v>
      </c>
      <c r="M74" s="337">
        <f>IF(M$7=0,0,M$7/MAE_fec!M$7)</f>
        <v>0</v>
      </c>
      <c r="N74" s="337">
        <f>IF(N$7=0,0,N$7/MAE_fec!N$7)</f>
        <v>0</v>
      </c>
      <c r="O74" s="337">
        <f>IF(O$7=0,0,O$7/MAE_fec!O$7)</f>
        <v>0</v>
      </c>
      <c r="P74" s="337">
        <f>IF(P$7=0,0,P$7/MAE_fec!P$7)</f>
        <v>0.12100017453504396</v>
      </c>
      <c r="Q74" s="337">
        <f>IF(Q$7=0,0,Q$7/MAE_fec!Q$7)</f>
        <v>0.12100017453504391</v>
      </c>
      <c r="R74" s="337">
        <f>IF(R$7=0,0,R$7/MAE_fec!R$7)</f>
        <v>0.12100017453504394</v>
      </c>
      <c r="S74" s="337">
        <f>IF(S$7=0,0,S$7/MAE_fec!S$7)</f>
        <v>0.12100017453504394</v>
      </c>
      <c r="T74" s="337">
        <f>IF(T$7=0,0,T$7/MAE_fec!T$7)</f>
        <v>0.12100017453504389</v>
      </c>
      <c r="U74" s="337">
        <f>IF(U$7=0,0,U$7/MAE_fec!U$7)</f>
        <v>0.12100017453504391</v>
      </c>
      <c r="V74" s="337">
        <f>IF(V$7=0,0,V$7/MAE_fec!V$7)</f>
        <v>0.1210001745350439</v>
      </c>
      <c r="W74" s="337">
        <f>IF(W$7=0,0,W$7/MAE_fec!W$7)</f>
        <v>0.12100017453504394</v>
      </c>
      <c r="DA74" s="174"/>
    </row>
    <row r="75" spans="1:105" ht="12" customHeight="1" x14ac:dyDescent="0.25">
      <c r="A75" s="202" t="s">
        <v>94</v>
      </c>
      <c r="B75" s="337">
        <f>IF(B$8=0,0,B$8/MAE_fec!B$8)</f>
        <v>0</v>
      </c>
      <c r="C75" s="337">
        <f>IF(C$8=0,0,C$8/MAE_fec!C$8)</f>
        <v>0</v>
      </c>
      <c r="D75" s="337">
        <f>IF(D$8=0,0,D$8/MAE_fec!D$8)</f>
        <v>0</v>
      </c>
      <c r="E75" s="337">
        <f>IF(E$8=0,0,E$8/MAE_fec!E$8)</f>
        <v>0</v>
      </c>
      <c r="F75" s="337">
        <f>IF(F$8=0,0,F$8/MAE_fec!F$8)</f>
        <v>0</v>
      </c>
      <c r="G75" s="337">
        <f>IF(G$8=0,0,G$8/MAE_fec!G$8)</f>
        <v>0</v>
      </c>
      <c r="H75" s="337">
        <f>IF(H$8=0,0,H$8/MAE_fec!H$8)</f>
        <v>0</v>
      </c>
      <c r="I75" s="337">
        <f>IF(I$8=0,0,I$8/MAE_fec!I$8)</f>
        <v>0</v>
      </c>
      <c r="J75" s="337">
        <f>IF(J$8=0,0,J$8/MAE_fec!J$8)</f>
        <v>0</v>
      </c>
      <c r="K75" s="337">
        <f>IF(K$8=0,0,K$8/MAE_fec!K$8)</f>
        <v>0</v>
      </c>
      <c r="L75" s="337">
        <f>IF(L$8=0,0,L$8/MAE_fec!L$8)</f>
        <v>0</v>
      </c>
      <c r="M75" s="337">
        <f>IF(M$8=0,0,M$8/MAE_fec!M$8)</f>
        <v>0</v>
      </c>
      <c r="N75" s="337">
        <f>IF(N$8=0,0,N$8/MAE_fec!N$8)</f>
        <v>0</v>
      </c>
      <c r="O75" s="337">
        <f>IF(O$8=0,0,O$8/MAE_fec!O$8)</f>
        <v>0</v>
      </c>
      <c r="P75" s="337">
        <f>IF(P$8=0,0,P$8/MAE_fec!P$8)</f>
        <v>0.6483858898032494</v>
      </c>
      <c r="Q75" s="337">
        <f>IF(Q$8=0,0,Q$8/MAE_fec!Q$8)</f>
        <v>0.64838588980324929</v>
      </c>
      <c r="R75" s="337">
        <f>IF(R$8=0,0,R$8/MAE_fec!R$8)</f>
        <v>0.64838588980324907</v>
      </c>
      <c r="S75" s="337">
        <f>IF(S$8=0,0,S$8/MAE_fec!S$8)</f>
        <v>0.64838588980324907</v>
      </c>
      <c r="T75" s="337">
        <f>IF(T$8=0,0,T$8/MAE_fec!T$8)</f>
        <v>0.64838588980324918</v>
      </c>
      <c r="U75" s="337">
        <f>IF(U$8=0,0,U$8/MAE_fec!U$8)</f>
        <v>0.64838588980324896</v>
      </c>
      <c r="V75" s="337">
        <f>IF(V$8=0,0,V$8/MAE_fec!V$8)</f>
        <v>0.64838588980324918</v>
      </c>
      <c r="W75" s="337">
        <f>IF(W$8=0,0,W$8/MAE_fec!W$8)</f>
        <v>0.64838588980324907</v>
      </c>
      <c r="DA75" s="174"/>
    </row>
    <row r="76" spans="1:105" ht="12" customHeight="1" x14ac:dyDescent="0.25">
      <c r="A76" s="202" t="s">
        <v>95</v>
      </c>
      <c r="B76" s="337">
        <f>IF(B$9=0,0,B$9/MAE_fec!B$9)</f>
        <v>0</v>
      </c>
      <c r="C76" s="337">
        <f>IF(C$9=0,0,C$9/MAE_fec!C$9)</f>
        <v>0</v>
      </c>
      <c r="D76" s="337">
        <f>IF(D$9=0,0,D$9/MAE_fec!D$9)</f>
        <v>0</v>
      </c>
      <c r="E76" s="337">
        <f>IF(E$9=0,0,E$9/MAE_fec!E$9)</f>
        <v>0</v>
      </c>
      <c r="F76" s="337">
        <f>IF(F$9=0,0,F$9/MAE_fec!F$9)</f>
        <v>0</v>
      </c>
      <c r="G76" s="337">
        <f>IF(G$9=0,0,G$9/MAE_fec!G$9)</f>
        <v>0</v>
      </c>
      <c r="H76" s="337">
        <f>IF(H$9=0,0,H$9/MAE_fec!H$9)</f>
        <v>0</v>
      </c>
      <c r="I76" s="337">
        <f>IF(I$9=0,0,I$9/MAE_fec!I$9)</f>
        <v>0</v>
      </c>
      <c r="J76" s="337">
        <f>IF(J$9=0,0,J$9/MAE_fec!J$9)</f>
        <v>0</v>
      </c>
      <c r="K76" s="337">
        <f>IF(K$9=0,0,K$9/MAE_fec!K$9)</f>
        <v>0</v>
      </c>
      <c r="L76" s="337">
        <f>IF(L$9=0,0,L$9/MAE_fec!L$9)</f>
        <v>0</v>
      </c>
      <c r="M76" s="337">
        <f>IF(M$9=0,0,M$9/MAE_fec!M$9)</f>
        <v>0</v>
      </c>
      <c r="N76" s="337">
        <f>IF(N$9=0,0,N$9/MAE_fec!N$9)</f>
        <v>0</v>
      </c>
      <c r="O76" s="337">
        <f>IF(O$9=0,0,O$9/MAE_fec!O$9)</f>
        <v>0</v>
      </c>
      <c r="P76" s="337">
        <f>IF(P$9=0,0,P$9/MAE_fec!P$9)</f>
        <v>0.45935399704354501</v>
      </c>
      <c r="Q76" s="337">
        <f>IF(Q$9=0,0,Q$9/MAE_fec!Q$9)</f>
        <v>0.45935399704354529</v>
      </c>
      <c r="R76" s="337">
        <f>IF(R$9=0,0,R$9/MAE_fec!R$9)</f>
        <v>0.45935399704354529</v>
      </c>
      <c r="S76" s="337">
        <f>IF(S$9=0,0,S$9/MAE_fec!S$9)</f>
        <v>0.45935399704354535</v>
      </c>
      <c r="T76" s="337">
        <f>IF(T$9=0,0,T$9/MAE_fec!T$9)</f>
        <v>0.45935399704354507</v>
      </c>
      <c r="U76" s="337">
        <f>IF(U$9=0,0,U$9/MAE_fec!U$9)</f>
        <v>0.45935399704354524</v>
      </c>
      <c r="V76" s="337">
        <f>IF(V$9=0,0,V$9/MAE_fec!V$9)</f>
        <v>0.45935399704354535</v>
      </c>
      <c r="W76" s="337">
        <f>IF(W$9=0,0,W$9/MAE_fec!W$9)</f>
        <v>0.45935399704354513</v>
      </c>
      <c r="DA76" s="174"/>
    </row>
    <row r="77" spans="1:105" ht="12" customHeight="1" x14ac:dyDescent="0.25">
      <c r="A77" s="202" t="s">
        <v>96</v>
      </c>
      <c r="B77" s="337">
        <f>IF(B$10=0,0,B$10/MAE_fec!B$10)</f>
        <v>0</v>
      </c>
      <c r="C77" s="337">
        <f>IF(C$10=0,0,C$10/MAE_fec!C$10)</f>
        <v>0</v>
      </c>
      <c r="D77" s="337">
        <f>IF(D$10=0,0,D$10/MAE_fec!D$10)</f>
        <v>0</v>
      </c>
      <c r="E77" s="337">
        <f>IF(E$10=0,0,E$10/MAE_fec!E$10)</f>
        <v>0</v>
      </c>
      <c r="F77" s="337">
        <f>IF(F$10=0,0,F$10/MAE_fec!F$10)</f>
        <v>0</v>
      </c>
      <c r="G77" s="337">
        <f>IF(G$10=0,0,G$10/MAE_fec!G$10)</f>
        <v>0</v>
      </c>
      <c r="H77" s="337">
        <f>IF(H$10=0,0,H$10/MAE_fec!H$10)</f>
        <v>0</v>
      </c>
      <c r="I77" s="337">
        <f>IF(I$10=0,0,I$10/MAE_fec!I$10)</f>
        <v>0</v>
      </c>
      <c r="J77" s="337">
        <f>IF(J$10=0,0,J$10/MAE_fec!J$10)</f>
        <v>0</v>
      </c>
      <c r="K77" s="337">
        <f>IF(K$10=0,0,K$10/MAE_fec!K$10)</f>
        <v>0</v>
      </c>
      <c r="L77" s="337">
        <f>IF(L$10=0,0,L$10/MAE_fec!L$10)</f>
        <v>0</v>
      </c>
      <c r="M77" s="337">
        <f>IF(M$10=0,0,M$10/MAE_fec!M$10)</f>
        <v>0</v>
      </c>
      <c r="N77" s="337">
        <f>IF(N$10=0,0,N$10/MAE_fec!N$10)</f>
        <v>0</v>
      </c>
      <c r="O77" s="337">
        <f>IF(O$10=0,0,O$10/MAE_fec!O$10)</f>
        <v>0</v>
      </c>
      <c r="P77" s="337">
        <f>IF(P$10=0,0,P$10/MAE_fec!P$10)</f>
        <v>0.82107948251712359</v>
      </c>
      <c r="Q77" s="337">
        <f>IF(Q$10=0,0,Q$10/MAE_fec!Q$10)</f>
        <v>0.8210794825171237</v>
      </c>
      <c r="R77" s="337">
        <f>IF(R$10=0,0,R$10/MAE_fec!R$10)</f>
        <v>0.82107948251712382</v>
      </c>
      <c r="S77" s="337">
        <f>IF(S$10=0,0,S$10/MAE_fec!S$10)</f>
        <v>0.82107948251712359</v>
      </c>
      <c r="T77" s="337">
        <f>IF(T$10=0,0,T$10/MAE_fec!T$10)</f>
        <v>0.82106354819694538</v>
      </c>
      <c r="U77" s="337">
        <f>IF(U$10=0,0,U$10/MAE_fec!U$10)</f>
        <v>0.82100613349256668</v>
      </c>
      <c r="V77" s="337">
        <f>IF(V$10=0,0,V$10/MAE_fec!V$10)</f>
        <v>0.82102200231828348</v>
      </c>
      <c r="W77" s="337">
        <f>IF(W$10=0,0,W$10/MAE_fec!W$10)</f>
        <v>0.82101939446139027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</v>
      </c>
      <c r="C78" s="355">
        <f>IF(C$16=0,0,C$16/MAE_fec!C$16)</f>
        <v>0</v>
      </c>
      <c r="D78" s="355">
        <f>IF(D$16=0,0,D$16/MAE_fec!D$16)</f>
        <v>0</v>
      </c>
      <c r="E78" s="355">
        <f>IF(E$16=0,0,E$16/MAE_fec!E$16)</f>
        <v>0</v>
      </c>
      <c r="F78" s="355">
        <f>IF(F$16=0,0,F$16/MAE_fec!F$16)</f>
        <v>0</v>
      </c>
      <c r="G78" s="355">
        <f>IF(G$16=0,0,G$16/MAE_fec!G$16)</f>
        <v>0</v>
      </c>
      <c r="H78" s="355">
        <f>IF(H$16=0,0,H$16/MAE_fec!H$16)</f>
        <v>0</v>
      </c>
      <c r="I78" s="355">
        <f>IF(I$16=0,0,I$16/MAE_fec!I$16)</f>
        <v>0</v>
      </c>
      <c r="J78" s="355">
        <f>IF(J$16=0,0,J$16/MAE_fec!J$16)</f>
        <v>0</v>
      </c>
      <c r="K78" s="355">
        <f>IF(K$16=0,0,K$16/MAE_fec!K$16)</f>
        <v>0</v>
      </c>
      <c r="L78" s="355">
        <f>IF(L$16=0,0,L$16/MAE_fec!L$16)</f>
        <v>0</v>
      </c>
      <c r="M78" s="355">
        <f>IF(M$16=0,0,M$16/MAE_fec!M$16)</f>
        <v>0</v>
      </c>
      <c r="N78" s="355">
        <f>IF(N$16=0,0,N$16/MAE_fec!N$16)</f>
        <v>0</v>
      </c>
      <c r="O78" s="355">
        <f>IF(O$16=0,0,O$16/MAE_fec!O$16)</f>
        <v>0</v>
      </c>
      <c r="P78" s="355">
        <f>IF(P$16=0,0,P$16/MAE_fec!P$16)</f>
        <v>0.61405078030020543</v>
      </c>
      <c r="Q78" s="355">
        <f>IF(Q$16=0,0,Q$16/MAE_fec!Q$16)</f>
        <v>0.61405078030020566</v>
      </c>
      <c r="R78" s="355">
        <f>IF(R$16=0,0,R$16/MAE_fec!R$16)</f>
        <v>0.61405078030020566</v>
      </c>
      <c r="S78" s="355">
        <f>IF(S$16=0,0,S$16/MAE_fec!S$16)</f>
        <v>0.61405078030020566</v>
      </c>
      <c r="T78" s="355">
        <f>IF(T$16=0,0,T$16/MAE_fec!T$16)</f>
        <v>0.6135609260811925</v>
      </c>
      <c r="U78" s="355">
        <f>IF(U$16=0,0,U$16/MAE_fec!U$16)</f>
        <v>0.6132889014472116</v>
      </c>
      <c r="V78" s="355">
        <f>IF(V$16=0,0,V$16/MAE_fec!V$16)</f>
        <v>0.61245165801666035</v>
      </c>
      <c r="W78" s="355">
        <f>IF(W$16=0,0,W$16/MAE_fec!W$16)</f>
        <v>0.61241469016454353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</v>
      </c>
      <c r="C79" s="351">
        <f>IF(C$24=0,0,C$24/MAE_fec!C$24)</f>
        <v>0</v>
      </c>
      <c r="D79" s="351">
        <f>IF(D$24=0,0,D$24/MAE_fec!D$24)</f>
        <v>0</v>
      </c>
      <c r="E79" s="351">
        <f>IF(E$24=0,0,E$24/MAE_fec!E$24)</f>
        <v>0</v>
      </c>
      <c r="F79" s="351">
        <f>IF(F$24=0,0,F$24/MAE_fec!F$24)</f>
        <v>0</v>
      </c>
      <c r="G79" s="351">
        <f>IF(G$24=0,0,G$24/MAE_fec!G$24)</f>
        <v>0</v>
      </c>
      <c r="H79" s="351">
        <f>IF(H$24=0,0,H$24/MAE_fec!H$24)</f>
        <v>0</v>
      </c>
      <c r="I79" s="351">
        <f>IF(I$24=0,0,I$24/MAE_fec!I$24)</f>
        <v>0</v>
      </c>
      <c r="J79" s="351">
        <f>IF(J$24=0,0,J$24/MAE_fec!J$24)</f>
        <v>0</v>
      </c>
      <c r="K79" s="351">
        <f>IF(K$24=0,0,K$24/MAE_fec!K$24)</f>
        <v>0</v>
      </c>
      <c r="L79" s="351">
        <f>IF(L$24=0,0,L$24/MAE_fec!L$24)</f>
        <v>0</v>
      </c>
      <c r="M79" s="351">
        <f>IF(M$24=0,0,M$24/MAE_fec!M$24)</f>
        <v>0</v>
      </c>
      <c r="N79" s="351">
        <f>IF(N$24=0,0,N$24/MAE_fec!N$24)</f>
        <v>0</v>
      </c>
      <c r="O79" s="351">
        <f>IF(O$24=0,0,O$24/MAE_fec!O$24)</f>
        <v>0</v>
      </c>
      <c r="P79" s="351">
        <f>IF(P$24=0,0,P$24/MAE_fec!P$24)</f>
        <v>0.52632924025731909</v>
      </c>
      <c r="Q79" s="351">
        <f>IF(Q$24=0,0,Q$24/MAE_fec!Q$24)</f>
        <v>0.52632924025731898</v>
      </c>
      <c r="R79" s="351">
        <f>IF(R$24=0,0,R$24/MAE_fec!R$24)</f>
        <v>0.5263292402573192</v>
      </c>
      <c r="S79" s="351">
        <f>IF(S$24=0,0,S$24/MAE_fec!S$24)</f>
        <v>0.52632924025731898</v>
      </c>
      <c r="T79" s="351">
        <f>IF(T$24=0,0,T$24/MAE_fec!T$24)</f>
        <v>0.52632924025731898</v>
      </c>
      <c r="U79" s="351">
        <f>IF(U$24=0,0,U$24/MAE_fec!U$24)</f>
        <v>0.52632924025731909</v>
      </c>
      <c r="V79" s="351">
        <f>IF(V$24=0,0,V$24/MAE_fec!V$24)</f>
        <v>0.52632924025731909</v>
      </c>
      <c r="W79" s="351">
        <f>IF(W$24=0,0,W$24/MAE_fec!W$24)</f>
        <v>0.52632924025731886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</v>
      </c>
      <c r="C80" s="351">
        <f>IF(C$27=0,0,C$27/MAE_fec!C$27)</f>
        <v>0</v>
      </c>
      <c r="D80" s="351">
        <f>IF(D$27=0,0,D$27/MAE_fec!D$27)</f>
        <v>0</v>
      </c>
      <c r="E80" s="351">
        <f>IF(E$27=0,0,E$27/MAE_fec!E$27)</f>
        <v>0</v>
      </c>
      <c r="F80" s="351">
        <f>IF(F$27=0,0,F$27/MAE_fec!F$27)</f>
        <v>0</v>
      </c>
      <c r="G80" s="351">
        <f>IF(G$27=0,0,G$27/MAE_fec!G$27)</f>
        <v>0</v>
      </c>
      <c r="H80" s="351">
        <f>IF(H$27=0,0,H$27/MAE_fec!H$27)</f>
        <v>0</v>
      </c>
      <c r="I80" s="351">
        <f>IF(I$27=0,0,I$27/MAE_fec!I$27)</f>
        <v>0</v>
      </c>
      <c r="J80" s="351">
        <f>IF(J$27=0,0,J$27/MAE_fec!J$27)</f>
        <v>0</v>
      </c>
      <c r="K80" s="351">
        <f>IF(K$27=0,0,K$27/MAE_fec!K$27)</f>
        <v>0</v>
      </c>
      <c r="L80" s="351">
        <f>IF(L$27=0,0,L$27/MAE_fec!L$27)</f>
        <v>0</v>
      </c>
      <c r="M80" s="351">
        <f>IF(M$27=0,0,M$27/MAE_fec!M$27)</f>
        <v>0</v>
      </c>
      <c r="N80" s="351">
        <f>IF(N$27=0,0,N$27/MAE_fec!N$27)</f>
        <v>0</v>
      </c>
      <c r="O80" s="351">
        <f>IF(O$27=0,0,O$27/MAE_fec!O$27)</f>
        <v>0</v>
      </c>
      <c r="P80" s="351">
        <f>IF(P$27=0,0,P$27/MAE_fec!P$27)</f>
        <v>0.52632924025731909</v>
      </c>
      <c r="Q80" s="351">
        <f>IF(Q$27=0,0,Q$27/MAE_fec!Q$27)</f>
        <v>0.52632924025731909</v>
      </c>
      <c r="R80" s="351">
        <f>IF(R$27=0,0,R$27/MAE_fec!R$27)</f>
        <v>0.52632924025731898</v>
      </c>
      <c r="S80" s="351">
        <f>IF(S$27=0,0,S$27/MAE_fec!S$27)</f>
        <v>0.5263292402573192</v>
      </c>
      <c r="T80" s="351">
        <f>IF(T$27=0,0,T$27/MAE_fec!T$27)</f>
        <v>0.52590936521245069</v>
      </c>
      <c r="U80" s="351">
        <f>IF(U$27=0,0,U$27/MAE_fec!U$27)</f>
        <v>0.52567620124046688</v>
      </c>
      <c r="V80" s="351">
        <f>IF(V$27=0,0,V$27/MAE_fec!V$27)</f>
        <v>0.5249585640142802</v>
      </c>
      <c r="W80" s="351">
        <f>IF(W$27=0,0,W$27/MAE_fec!W$27)</f>
        <v>0.52492687728389475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</v>
      </c>
      <c r="C81" s="351">
        <f>IF(C$35=0,0,C$35/MAE_fec!C$35)</f>
        <v>0</v>
      </c>
      <c r="D81" s="351">
        <f>IF(D$35=0,0,D$35/MAE_fec!D$35)</f>
        <v>0</v>
      </c>
      <c r="E81" s="351">
        <f>IF(E$35=0,0,E$35/MAE_fec!E$35)</f>
        <v>0</v>
      </c>
      <c r="F81" s="351">
        <f>IF(F$35=0,0,F$35/MAE_fec!F$35)</f>
        <v>0</v>
      </c>
      <c r="G81" s="351">
        <f>IF(G$35=0,0,G$35/MAE_fec!G$35)</f>
        <v>0</v>
      </c>
      <c r="H81" s="351">
        <f>IF(H$35=0,0,H$35/MAE_fec!H$35)</f>
        <v>0</v>
      </c>
      <c r="I81" s="351">
        <f>IF(I$35=0,0,I$35/MAE_fec!I$35)</f>
        <v>0</v>
      </c>
      <c r="J81" s="351">
        <f>IF(J$35=0,0,J$35/MAE_fec!J$35)</f>
        <v>0</v>
      </c>
      <c r="K81" s="351">
        <f>IF(K$35=0,0,K$35/MAE_fec!K$35)</f>
        <v>0</v>
      </c>
      <c r="L81" s="351">
        <f>IF(L$35=0,0,L$35/MAE_fec!L$35)</f>
        <v>0</v>
      </c>
      <c r="M81" s="351">
        <f>IF(M$35=0,0,M$35/MAE_fec!M$35)</f>
        <v>0</v>
      </c>
      <c r="N81" s="351">
        <f>IF(N$35=0,0,N$35/MAE_fec!N$35)</f>
        <v>0</v>
      </c>
      <c r="O81" s="351">
        <f>IF(O$35=0,0,O$35/MAE_fec!O$35)</f>
        <v>0</v>
      </c>
      <c r="P81" s="351">
        <f>IF(P$35=0,0,P$35/MAE_fec!P$35)</f>
        <v>0</v>
      </c>
      <c r="Q81" s="351">
        <f>IF(Q$35=0,0,Q$35/MAE_fec!Q$35)</f>
        <v>0</v>
      </c>
      <c r="R81" s="351">
        <f>IF(R$35=0,0,R$35/MAE_fec!R$35)</f>
        <v>0</v>
      </c>
      <c r="S81" s="351">
        <f>IF(S$35=0,0,S$35/MAE_fec!S$35)</f>
        <v>0</v>
      </c>
      <c r="T81" s="351">
        <f>IF(T$35=0,0,T$35/MAE_fec!T$35)</f>
        <v>0.64189409216380011</v>
      </c>
      <c r="U81" s="351">
        <f>IF(U$35=0,0,U$35/MAE_fec!U$35)</f>
        <v>0.64125451157064295</v>
      </c>
      <c r="V81" s="351">
        <f>IF(V$35=0,0,V$35/MAE_fec!V$35)</f>
        <v>0.64053729673317938</v>
      </c>
      <c r="W81" s="351">
        <f>IF(W$35=0,0,W$35/MAE_fec!W$35)</f>
        <v>0.64058916989676795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</v>
      </c>
      <c r="C82" s="351">
        <f>IF(C$46=0,0,C$46/MAE_fec!C$46)</f>
        <v>0</v>
      </c>
      <c r="D82" s="351">
        <f>IF(D$46=0,0,D$46/MAE_fec!D$46)</f>
        <v>0</v>
      </c>
      <c r="E82" s="351">
        <f>IF(E$46=0,0,E$46/MAE_fec!E$46)</f>
        <v>0</v>
      </c>
      <c r="F82" s="351">
        <f>IF(F$46=0,0,F$46/MAE_fec!F$46)</f>
        <v>0</v>
      </c>
      <c r="G82" s="351">
        <f>IF(G$46=0,0,G$46/MAE_fec!G$46)</f>
        <v>0</v>
      </c>
      <c r="H82" s="351">
        <f>IF(H$46=0,0,H$46/MAE_fec!H$46)</f>
        <v>0</v>
      </c>
      <c r="I82" s="351">
        <f>IF(I$46=0,0,I$46/MAE_fec!I$46)</f>
        <v>0</v>
      </c>
      <c r="J82" s="351">
        <f>IF(J$46=0,0,J$46/MAE_fec!J$46)</f>
        <v>0</v>
      </c>
      <c r="K82" s="351">
        <f>IF(K$46=0,0,K$46/MAE_fec!K$46)</f>
        <v>0</v>
      </c>
      <c r="L82" s="351">
        <f>IF(L$46=0,0,L$46/MAE_fec!L$46)</f>
        <v>0</v>
      </c>
      <c r="M82" s="351">
        <f>IF(M$46=0,0,M$46/MAE_fec!M$46)</f>
        <v>0</v>
      </c>
      <c r="N82" s="351">
        <f>IF(N$46=0,0,N$46/MAE_fec!N$46)</f>
        <v>0</v>
      </c>
      <c r="O82" s="351">
        <f>IF(O$46=0,0,O$46/MAE_fec!O$46)</f>
        <v>0</v>
      </c>
      <c r="P82" s="351">
        <f>IF(P$46=0,0,P$46/MAE_fec!P$46)</f>
        <v>0.60876118310151606</v>
      </c>
      <c r="Q82" s="351">
        <f>IF(Q$46=0,0,Q$46/MAE_fec!Q$46)</f>
        <v>0.60876118310151595</v>
      </c>
      <c r="R82" s="351">
        <f>IF(R$46=0,0,R$46/MAE_fec!R$46)</f>
        <v>0.60876118310151606</v>
      </c>
      <c r="S82" s="351">
        <f>IF(S$46=0,0,S$46/MAE_fec!S$46)</f>
        <v>0.60876118310151572</v>
      </c>
      <c r="T82" s="351">
        <f>IF(T$46=0,0,T$46/MAE_fec!T$46)</f>
        <v>0.60876118310151595</v>
      </c>
      <c r="U82" s="351">
        <f>IF(U$46=0,0,U$46/MAE_fec!U$46)</f>
        <v>0.60876118310151606</v>
      </c>
      <c r="V82" s="351">
        <f>IF(V$46=0,0,V$46/MAE_fec!V$46)</f>
        <v>0.60876118310151606</v>
      </c>
      <c r="W82" s="351">
        <f>IF(W$46=0,0,W$46/MAE_fec!W$46)</f>
        <v>0.60876118310151572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</v>
      </c>
      <c r="C83" s="339">
        <f>IF(C$47=0,0,C$47/MAE_fec!C$47)</f>
        <v>0</v>
      </c>
      <c r="D83" s="339">
        <f>IF(D$47=0,0,D$47/MAE_fec!D$47)</f>
        <v>0</v>
      </c>
      <c r="E83" s="339">
        <f>IF(E$47=0,0,E$47/MAE_fec!E$47)</f>
        <v>0</v>
      </c>
      <c r="F83" s="339">
        <f>IF(F$47=0,0,F$47/MAE_fec!F$47)</f>
        <v>0</v>
      </c>
      <c r="G83" s="339">
        <f>IF(G$47=0,0,G$47/MAE_fec!G$47)</f>
        <v>0</v>
      </c>
      <c r="H83" s="339">
        <f>IF(H$47=0,0,H$47/MAE_fec!H$47)</f>
        <v>0</v>
      </c>
      <c r="I83" s="339">
        <f>IF(I$47=0,0,I$47/MAE_fec!I$47)</f>
        <v>0</v>
      </c>
      <c r="J83" s="339">
        <f>IF(J$47=0,0,J$47/MAE_fec!J$47)</f>
        <v>0</v>
      </c>
      <c r="K83" s="339">
        <f>IF(K$47=0,0,K$47/MAE_fec!K$47)</f>
        <v>0</v>
      </c>
      <c r="L83" s="339">
        <f>IF(L$47=0,0,L$47/MAE_fec!L$47)</f>
        <v>0</v>
      </c>
      <c r="M83" s="339">
        <f>IF(M$47=0,0,M$47/MAE_fec!M$47)</f>
        <v>0</v>
      </c>
      <c r="N83" s="339">
        <f>IF(N$47=0,0,N$47/MAE_fec!N$47)</f>
        <v>0</v>
      </c>
      <c r="O83" s="339">
        <f>IF(O$47=0,0,O$47/MAE_fec!O$47)</f>
        <v>0</v>
      </c>
      <c r="P83" s="339">
        <f>IF(P$47=0,0,P$47/MAE_fec!P$47)</f>
        <v>0.56306061114567862</v>
      </c>
      <c r="Q83" s="339">
        <f>IF(Q$47=0,0,Q$47/MAE_fec!Q$47)</f>
        <v>0.56306061114567885</v>
      </c>
      <c r="R83" s="339">
        <f>IF(R$47=0,0,R$47/MAE_fec!R$47)</f>
        <v>0.56306061114567885</v>
      </c>
      <c r="S83" s="339">
        <f>IF(S$47=0,0,S$47/MAE_fec!S$47)</f>
        <v>0.56306061114567874</v>
      </c>
      <c r="T83" s="339">
        <f>IF(T$47=0,0,T$47/MAE_fec!T$47)</f>
        <v>0.56306061114567851</v>
      </c>
      <c r="U83" s="339">
        <f>IF(U$47=0,0,U$47/MAE_fec!U$47)</f>
        <v>0.56306061114567885</v>
      </c>
      <c r="V83" s="339">
        <f>IF(V$47=0,0,V$47/MAE_fec!V$47)</f>
        <v>0.56306061114567885</v>
      </c>
      <c r="W83" s="339">
        <f>IF(W$47=0,0,W$47/MAE_fec!W$47)</f>
        <v>0.56306061114567885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MT: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1.2595629615042081</v>
      </c>
      <c r="U5" s="225">
        <v>1.4132552421085509</v>
      </c>
      <c r="V5" s="225">
        <v>1.807322041767075</v>
      </c>
      <c r="W5" s="225">
        <v>1.8945723617708079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7.284933151390657E-5</v>
      </c>
      <c r="U10" s="262">
        <v>3.2010804383179843E-4</v>
      </c>
      <c r="V10" s="262">
        <v>2.4439662775421371E-4</v>
      </c>
      <c r="W10" s="262">
        <v>2.656329617215401E-4</v>
      </c>
      <c r="DA10" s="68" t="s">
        <v>2643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7.284933151390657E-5</v>
      </c>
      <c r="U11" s="228">
        <v>3.2010804383179843E-4</v>
      </c>
      <c r="V11" s="228">
        <v>2.4439662775421371E-4</v>
      </c>
      <c r="W11" s="228">
        <v>2.656329617215401E-4</v>
      </c>
      <c r="DA11" s="69" t="s">
        <v>2644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</v>
      </c>
      <c r="M16" s="263">
        <f t="shared" si="0"/>
        <v>0</v>
      </c>
      <c r="N16" s="263">
        <f t="shared" si="0"/>
        <v>0</v>
      </c>
      <c r="O16" s="263">
        <f t="shared" si="0"/>
        <v>0</v>
      </c>
      <c r="P16" s="263">
        <f t="shared" si="0"/>
        <v>0</v>
      </c>
      <c r="Q16" s="263">
        <f t="shared" si="0"/>
        <v>0</v>
      </c>
      <c r="R16" s="263">
        <f t="shared" si="0"/>
        <v>0</v>
      </c>
      <c r="S16" s="263">
        <f t="shared" si="0"/>
        <v>0</v>
      </c>
      <c r="T16" s="263">
        <f t="shared" si="0"/>
        <v>2.0186879776788291E-2</v>
      </c>
      <c r="U16" s="263">
        <f t="shared" si="0"/>
        <v>2.9937527127593028E-2</v>
      </c>
      <c r="V16" s="263">
        <f t="shared" si="0"/>
        <v>6.0825895290245117E-2</v>
      </c>
      <c r="W16" s="263">
        <f t="shared" si="0"/>
        <v>6.4694015480150358E-2</v>
      </c>
      <c r="DA16" s="70"/>
    </row>
    <row r="17" spans="1:105" ht="12" customHeight="1" x14ac:dyDescent="0.25">
      <c r="A17" s="60" t="s">
        <v>2558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2.0186879776788291E-2</v>
      </c>
      <c r="U17" s="331">
        <v>2.9937527127593028E-2</v>
      </c>
      <c r="V17" s="331">
        <v>6.0825895290245117E-2</v>
      </c>
      <c r="W17" s="331">
        <v>6.4694015480150358E-2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1.9726284639352418E-2</v>
      </c>
      <c r="U19" s="232">
        <v>2.79208365322537E-2</v>
      </c>
      <c r="V19" s="232">
        <v>5.9304579239798622E-2</v>
      </c>
      <c r="W19" s="232">
        <v>6.3041209291002834E-2</v>
      </c>
      <c r="DA19" s="71" t="s">
        <v>2651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4.6059513743587448E-4</v>
      </c>
      <c r="U20" s="232">
        <v>2.0166905953393289E-3</v>
      </c>
      <c r="V20" s="232">
        <v>1.5213160504465009E-3</v>
      </c>
      <c r="W20" s="232">
        <v>1.652806189147524E-3</v>
      </c>
      <c r="DA20" s="71" t="s">
        <v>2652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0</v>
      </c>
      <c r="M24" s="263">
        <f t="shared" si="1"/>
        <v>0</v>
      </c>
      <c r="N24" s="263">
        <f t="shared" si="1"/>
        <v>0</v>
      </c>
      <c r="O24" s="263">
        <f t="shared" si="1"/>
        <v>0</v>
      </c>
      <c r="P24" s="263">
        <f t="shared" si="1"/>
        <v>0</v>
      </c>
      <c r="Q24" s="263">
        <f t="shared" si="1"/>
        <v>0</v>
      </c>
      <c r="R24" s="263">
        <f t="shared" si="1"/>
        <v>0</v>
      </c>
      <c r="S24" s="263">
        <f t="shared" si="1"/>
        <v>0</v>
      </c>
      <c r="T24" s="263">
        <f t="shared" si="1"/>
        <v>0</v>
      </c>
      <c r="U24" s="263">
        <f t="shared" si="1"/>
        <v>0</v>
      </c>
      <c r="V24" s="263">
        <f t="shared" si="1"/>
        <v>0</v>
      </c>
      <c r="W24" s="263">
        <f t="shared" si="1"/>
        <v>0</v>
      </c>
      <c r="DA24" s="70"/>
    </row>
    <row r="25" spans="1:105" ht="12" customHeight="1" x14ac:dyDescent="0.25">
      <c r="A25" s="60" t="s">
        <v>2568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</v>
      </c>
      <c r="M27" s="263">
        <f t="shared" si="2"/>
        <v>0</v>
      </c>
      <c r="N27" s="263">
        <f t="shared" si="2"/>
        <v>0</v>
      </c>
      <c r="O27" s="263">
        <f t="shared" si="2"/>
        <v>0</v>
      </c>
      <c r="P27" s="263">
        <f t="shared" si="2"/>
        <v>0</v>
      </c>
      <c r="Q27" s="263">
        <f t="shared" si="2"/>
        <v>0</v>
      </c>
      <c r="R27" s="263">
        <f t="shared" si="2"/>
        <v>0</v>
      </c>
      <c r="S27" s="263">
        <f t="shared" si="2"/>
        <v>0</v>
      </c>
      <c r="T27" s="263">
        <f t="shared" si="2"/>
        <v>2.8838399681126139E-2</v>
      </c>
      <c r="U27" s="263">
        <f t="shared" si="2"/>
        <v>4.2767895896561457E-2</v>
      </c>
      <c r="V27" s="263">
        <f t="shared" si="2"/>
        <v>8.6894136128921634E-2</v>
      </c>
      <c r="W27" s="263">
        <f t="shared" si="2"/>
        <v>9.2420022114500511E-2</v>
      </c>
      <c r="DA27" s="70"/>
    </row>
    <row r="28" spans="1:105" ht="12" customHeight="1" x14ac:dyDescent="0.25">
      <c r="A28" s="60" t="s">
        <v>2573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2.8838399681126139E-2</v>
      </c>
      <c r="U28" s="331">
        <v>4.2767895896561457E-2</v>
      </c>
      <c r="V28" s="331">
        <v>8.6894136128921634E-2</v>
      </c>
      <c r="W28" s="331">
        <v>9.2420022114500511E-2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2.8180406627646318E-2</v>
      </c>
      <c r="U30" s="232">
        <v>3.9886909331791003E-2</v>
      </c>
      <c r="V30" s="232">
        <v>8.4720827485426628E-2</v>
      </c>
      <c r="W30" s="232">
        <v>9.0058870415718334E-2</v>
      </c>
      <c r="DA30" s="71" t="s">
        <v>2660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6.5799305347982078E-4</v>
      </c>
      <c r="U31" s="232">
        <v>2.8809865647704699E-3</v>
      </c>
      <c r="V31" s="232">
        <v>2.1733086434950022E-3</v>
      </c>
      <c r="W31" s="232">
        <v>2.3611516987821781E-3</v>
      </c>
      <c r="DA31" s="71" t="s">
        <v>2661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1.21046483271478</v>
      </c>
      <c r="U35" s="263">
        <v>1.340229711040565</v>
      </c>
      <c r="V35" s="263">
        <v>1.659357613720154</v>
      </c>
      <c r="W35" s="263">
        <v>1.737192691214436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1.1828461902028931</v>
      </c>
      <c r="U38" s="231">
        <v>1.2499474161024939</v>
      </c>
      <c r="V38" s="231">
        <v>1.5830720749604239</v>
      </c>
      <c r="W38" s="231">
        <v>1.658046601983227</v>
      </c>
      <c r="DA38" s="73" t="s">
        <v>2668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2.7618642511887E-2</v>
      </c>
      <c r="U39" s="231">
        <v>9.0282294938070953E-2</v>
      </c>
      <c r="V39" s="231">
        <v>4.060989872152608E-2</v>
      </c>
      <c r="W39" s="231">
        <v>4.3470449194635143E-2</v>
      </c>
      <c r="DA39" s="73" t="s">
        <v>2669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3.5675640038203588E-2</v>
      </c>
      <c r="W41" s="231">
        <v>3.5675640036573357E-2</v>
      </c>
      <c r="DA41" s="73" t="s">
        <v>2671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0</v>
      </c>
      <c r="M51" s="234">
        <f t="shared" si="3"/>
        <v>0</v>
      </c>
      <c r="N51" s="234">
        <f t="shared" si="3"/>
        <v>0</v>
      </c>
      <c r="O51" s="234">
        <f t="shared" si="3"/>
        <v>0</v>
      </c>
      <c r="P51" s="234">
        <f t="shared" si="3"/>
        <v>0</v>
      </c>
      <c r="Q51" s="234">
        <f t="shared" si="3"/>
        <v>0</v>
      </c>
      <c r="R51" s="234">
        <f t="shared" si="3"/>
        <v>0</v>
      </c>
      <c r="S51" s="234">
        <f t="shared" si="3"/>
        <v>0</v>
      </c>
      <c r="T51" s="234">
        <f t="shared" si="3"/>
        <v>1.0000000000000002</v>
      </c>
      <c r="U51" s="234">
        <f t="shared" si="3"/>
        <v>1.0000000000000002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0</v>
      </c>
      <c r="D56" s="302">
        <f t="shared" si="8"/>
        <v>0</v>
      </c>
      <c r="E56" s="302">
        <f t="shared" si="8"/>
        <v>0</v>
      </c>
      <c r="F56" s="302">
        <f t="shared" si="8"/>
        <v>0</v>
      </c>
      <c r="G56" s="302">
        <f t="shared" si="8"/>
        <v>0</v>
      </c>
      <c r="H56" s="302">
        <f t="shared" si="8"/>
        <v>0</v>
      </c>
      <c r="I56" s="302">
        <f t="shared" si="8"/>
        <v>0</v>
      </c>
      <c r="J56" s="302">
        <f t="shared" si="8"/>
        <v>0</v>
      </c>
      <c r="K56" s="302">
        <f t="shared" si="8"/>
        <v>0</v>
      </c>
      <c r="L56" s="302">
        <f t="shared" si="8"/>
        <v>0</v>
      </c>
      <c r="M56" s="302">
        <f t="shared" si="8"/>
        <v>0</v>
      </c>
      <c r="N56" s="302">
        <f t="shared" si="8"/>
        <v>0</v>
      </c>
      <c r="O56" s="302">
        <f t="shared" si="8"/>
        <v>0</v>
      </c>
      <c r="P56" s="302">
        <f t="shared" si="8"/>
        <v>0</v>
      </c>
      <c r="Q56" s="302">
        <f t="shared" si="8"/>
        <v>0</v>
      </c>
      <c r="R56" s="302">
        <f t="shared" si="8"/>
        <v>0</v>
      </c>
      <c r="S56" s="302">
        <f t="shared" si="8"/>
        <v>0</v>
      </c>
      <c r="T56" s="302">
        <f t="shared" si="8"/>
        <v>5.7836990877302159E-5</v>
      </c>
      <c r="U56" s="302">
        <f t="shared" si="8"/>
        <v>2.2650405552658917E-4</v>
      </c>
      <c r="V56" s="302">
        <f t="shared" si="8"/>
        <v>1.3522583253356414E-4</v>
      </c>
      <c r="W56" s="302">
        <f t="shared" si="8"/>
        <v>1.4020734551055091E-4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</v>
      </c>
      <c r="C57" s="303">
        <f t="shared" si="9"/>
        <v>0</v>
      </c>
      <c r="D57" s="303">
        <f t="shared" si="9"/>
        <v>0</v>
      </c>
      <c r="E57" s="303">
        <f t="shared" si="9"/>
        <v>0</v>
      </c>
      <c r="F57" s="303">
        <f t="shared" si="9"/>
        <v>0</v>
      </c>
      <c r="G57" s="303">
        <f t="shared" si="9"/>
        <v>0</v>
      </c>
      <c r="H57" s="303">
        <f t="shared" si="9"/>
        <v>0</v>
      </c>
      <c r="I57" s="303">
        <f t="shared" si="9"/>
        <v>0</v>
      </c>
      <c r="J57" s="303">
        <f t="shared" si="9"/>
        <v>0</v>
      </c>
      <c r="K57" s="303">
        <f t="shared" si="9"/>
        <v>0</v>
      </c>
      <c r="L57" s="303">
        <f t="shared" si="9"/>
        <v>0</v>
      </c>
      <c r="M57" s="303">
        <f t="shared" si="9"/>
        <v>0</v>
      </c>
      <c r="N57" s="303">
        <f t="shared" si="9"/>
        <v>0</v>
      </c>
      <c r="O57" s="303">
        <f t="shared" si="9"/>
        <v>0</v>
      </c>
      <c r="P57" s="303">
        <f t="shared" si="9"/>
        <v>0</v>
      </c>
      <c r="Q57" s="303">
        <f t="shared" si="9"/>
        <v>0</v>
      </c>
      <c r="R57" s="303">
        <f t="shared" si="9"/>
        <v>0</v>
      </c>
      <c r="S57" s="303">
        <f t="shared" si="9"/>
        <v>0</v>
      </c>
      <c r="T57" s="303">
        <f t="shared" si="9"/>
        <v>1.6026892179078139E-2</v>
      </c>
      <c r="U57" s="303">
        <f t="shared" si="9"/>
        <v>2.1183383040509221E-2</v>
      </c>
      <c r="V57" s="303">
        <f t="shared" si="9"/>
        <v>3.3655261145807608E-2</v>
      </c>
      <c r="W57" s="303">
        <f t="shared" si="9"/>
        <v>3.4147027997221774E-2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1.6026892179078139E-2</v>
      </c>
      <c r="U58" s="304">
        <f t="shared" si="10"/>
        <v>2.1183383040509221E-2</v>
      </c>
      <c r="V58" s="304">
        <f t="shared" si="10"/>
        <v>3.3655261145807608E-2</v>
      </c>
      <c r="W58" s="304">
        <f t="shared" si="10"/>
        <v>3.4147027997221774E-2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0</v>
      </c>
      <c r="M60" s="303">
        <f t="shared" si="12"/>
        <v>0</v>
      </c>
      <c r="N60" s="303">
        <f t="shared" si="12"/>
        <v>0</v>
      </c>
      <c r="O60" s="303">
        <f t="shared" si="12"/>
        <v>0</v>
      </c>
      <c r="P60" s="303">
        <f t="shared" si="12"/>
        <v>0</v>
      </c>
      <c r="Q60" s="303">
        <f t="shared" si="12"/>
        <v>0</v>
      </c>
      <c r="R60" s="303">
        <f t="shared" si="12"/>
        <v>0</v>
      </c>
      <c r="S60" s="303">
        <f t="shared" si="12"/>
        <v>0</v>
      </c>
      <c r="T60" s="303">
        <f t="shared" si="12"/>
        <v>0</v>
      </c>
      <c r="U60" s="303">
        <f t="shared" si="12"/>
        <v>0</v>
      </c>
      <c r="V60" s="303">
        <f t="shared" si="12"/>
        <v>0</v>
      </c>
      <c r="W60" s="303">
        <f t="shared" si="12"/>
        <v>0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</v>
      </c>
      <c r="M63" s="303">
        <f t="shared" si="15"/>
        <v>0</v>
      </c>
      <c r="N63" s="303">
        <f t="shared" si="15"/>
        <v>0</v>
      </c>
      <c r="O63" s="303">
        <f t="shared" si="15"/>
        <v>0</v>
      </c>
      <c r="P63" s="303">
        <f t="shared" si="15"/>
        <v>0</v>
      </c>
      <c r="Q63" s="303">
        <f t="shared" si="15"/>
        <v>0</v>
      </c>
      <c r="R63" s="303">
        <f t="shared" si="15"/>
        <v>0</v>
      </c>
      <c r="S63" s="303">
        <f t="shared" si="15"/>
        <v>0</v>
      </c>
      <c r="T63" s="303">
        <f t="shared" si="15"/>
        <v>2.2895560255825918E-2</v>
      </c>
      <c r="U63" s="303">
        <f t="shared" si="15"/>
        <v>3.026197577215602E-2</v>
      </c>
      <c r="V63" s="303">
        <f t="shared" si="15"/>
        <v>4.8078944494010893E-2</v>
      </c>
      <c r="W63" s="303">
        <f t="shared" si="15"/>
        <v>4.8781468567459678E-2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2.2895560255825918E-2</v>
      </c>
      <c r="U64" s="304">
        <f t="shared" si="16"/>
        <v>3.026197577215602E-2</v>
      </c>
      <c r="V64" s="304">
        <f t="shared" si="16"/>
        <v>4.8078944494010893E-2</v>
      </c>
      <c r="W64" s="304">
        <f t="shared" si="16"/>
        <v>4.8781468567459678E-2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0.96101971057421887</v>
      </c>
      <c r="U66" s="303">
        <f t="shared" si="18"/>
        <v>0.94832813713180841</v>
      </c>
      <c r="V66" s="303">
        <f t="shared" si="18"/>
        <v>0.91813056852764796</v>
      </c>
      <c r="W66" s="303">
        <f t="shared" si="18"/>
        <v>0.91693129608980828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</v>
      </c>
      <c r="C72" s="322">
        <f>IF(C$5=0,0,C$5/MAE_fec!C$5)</f>
        <v>0</v>
      </c>
      <c r="D72" s="322">
        <f>IF(D$5=0,0,D$5/MAE_fec!D$5)</f>
        <v>0</v>
      </c>
      <c r="E72" s="322">
        <f>IF(E$5=0,0,E$5/MAE_fec!E$5)</f>
        <v>0</v>
      </c>
      <c r="F72" s="322">
        <f>IF(F$5=0,0,F$5/MAE_fec!F$5)</f>
        <v>0</v>
      </c>
      <c r="G72" s="322">
        <f>IF(G$5=0,0,G$5/MAE_fec!G$5)</f>
        <v>0</v>
      </c>
      <c r="H72" s="322">
        <f>IF(H$5=0,0,H$5/MAE_fec!H$5)</f>
        <v>0</v>
      </c>
      <c r="I72" s="322">
        <f>IF(I$5=0,0,I$5/MAE_fec!I$5)</f>
        <v>0</v>
      </c>
      <c r="J72" s="322">
        <f>IF(J$5=0,0,J$5/MAE_fec!J$5)</f>
        <v>0</v>
      </c>
      <c r="K72" s="322">
        <f>IF(K$5=0,0,K$5/MAE_fec!K$5)</f>
        <v>0</v>
      </c>
      <c r="L72" s="322">
        <f>IF(L$5=0,0,L$5/MAE_fec!L$5)</f>
        <v>0</v>
      </c>
      <c r="M72" s="322">
        <f>IF(M$5=0,0,M$5/MAE_fec!M$5)</f>
        <v>0</v>
      </c>
      <c r="N72" s="322">
        <f>IF(N$5=0,0,N$5/MAE_fec!N$5)</f>
        <v>0</v>
      </c>
      <c r="O72" s="322">
        <f>IF(O$5=0,0,O$5/MAE_fec!O$5)</f>
        <v>0</v>
      </c>
      <c r="P72" s="322">
        <f>IF(P$5=0,0,P$5/MAE_fec!P$5)</f>
        <v>0</v>
      </c>
      <c r="Q72" s="322">
        <f>IF(Q$5=0,0,Q$5/MAE_fec!Q$5)</f>
        <v>0</v>
      </c>
      <c r="R72" s="322">
        <f>IF(R$5=0,0,R$5/MAE_fec!R$5)</f>
        <v>0</v>
      </c>
      <c r="S72" s="322">
        <f>IF(S$5=0,0,S$5/MAE_fec!S$5)</f>
        <v>0</v>
      </c>
      <c r="T72" s="322">
        <f>IF(T$5=0,0,T$5/MAE_fec!T$5)</f>
        <v>0.1218725695507704</v>
      </c>
      <c r="U72" s="322">
        <f>IF(U$5=0,0,U$5/MAE_fec!U$5)</f>
        <v>0.14236233329339601</v>
      </c>
      <c r="V72" s="322">
        <f>IF(V$5=0,0,V$5/MAE_fec!V$5)</f>
        <v>0.18486829447968373</v>
      </c>
      <c r="W72" s="322">
        <f>IF(W$5=0,0,W$5/MAE_fec!W$5)</f>
        <v>0.18632038904255524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</v>
      </c>
      <c r="C77" s="334">
        <f>IF(C$10=0,0,C$10/MAE_fec!C$10)</f>
        <v>0</v>
      </c>
      <c r="D77" s="334">
        <f>IF(D$10=0,0,D$10/MAE_fec!D$10)</f>
        <v>0</v>
      </c>
      <c r="E77" s="334">
        <f>IF(E$10=0,0,E$10/MAE_fec!E$10)</f>
        <v>0</v>
      </c>
      <c r="F77" s="334">
        <f>IF(F$10=0,0,F$10/MAE_fec!F$10)</f>
        <v>0</v>
      </c>
      <c r="G77" s="334">
        <f>IF(G$10=0,0,G$10/MAE_fec!G$10)</f>
        <v>0</v>
      </c>
      <c r="H77" s="334">
        <f>IF(H$10=0,0,H$10/MAE_fec!H$10)</f>
        <v>0</v>
      </c>
      <c r="I77" s="334">
        <f>IF(I$10=0,0,I$10/MAE_fec!I$10)</f>
        <v>0</v>
      </c>
      <c r="J77" s="334">
        <f>IF(J$10=0,0,J$10/MAE_fec!J$10)</f>
        <v>0</v>
      </c>
      <c r="K77" s="334">
        <f>IF(K$10=0,0,K$10/MAE_fec!K$10)</f>
        <v>0</v>
      </c>
      <c r="L77" s="334">
        <f>IF(L$10=0,0,L$10/MAE_fec!L$10)</f>
        <v>0</v>
      </c>
      <c r="M77" s="334">
        <f>IF(M$10=0,0,M$10/MAE_fec!M$10)</f>
        <v>0</v>
      </c>
      <c r="N77" s="334">
        <f>IF(N$10=0,0,N$10/MAE_fec!N$10)</f>
        <v>0</v>
      </c>
      <c r="O77" s="334">
        <f>IF(O$10=0,0,O$10/MAE_fec!O$10)</f>
        <v>0</v>
      </c>
      <c r="P77" s="334">
        <f>IF(P$10=0,0,P$10/MAE_fec!P$10)</f>
        <v>0</v>
      </c>
      <c r="Q77" s="334">
        <f>IF(Q$10=0,0,Q$10/MAE_fec!Q$10)</f>
        <v>0</v>
      </c>
      <c r="R77" s="334">
        <f>IF(R$10=0,0,R$10/MAE_fec!R$10)</f>
        <v>0</v>
      </c>
      <c r="S77" s="334">
        <f>IF(S$10=0,0,S$10/MAE_fec!S$10)</f>
        <v>0</v>
      </c>
      <c r="T77" s="334">
        <f>IF(T$10=0,0,T$10/MAE_fec!T$10)</f>
        <v>2.176743758915087E-4</v>
      </c>
      <c r="U77" s="334">
        <f>IF(U$10=0,0,U$10/MAE_fec!U$10)</f>
        <v>1.002000898963492E-3</v>
      </c>
      <c r="V77" s="334">
        <f>IF(V$10=0,0,V$10/MAE_fec!V$10)</f>
        <v>7.8522122493334475E-4</v>
      </c>
      <c r="W77" s="334">
        <f>IF(W$10=0,0,W$10/MAE_fec!W$10)</f>
        <v>8.2084644240585866E-4</v>
      </c>
      <c r="DA77" s="68"/>
    </row>
    <row r="78" spans="1:105" ht="12" customHeight="1" x14ac:dyDescent="0.25">
      <c r="A78" s="203" t="s">
        <v>2557</v>
      </c>
      <c r="B78" s="350">
        <f>IF(B$16=0,0,B$16/MAE_fec!B$16)</f>
        <v>0</v>
      </c>
      <c r="C78" s="350">
        <f>IF(C$16=0,0,C$16/MAE_fec!C$16)</f>
        <v>0</v>
      </c>
      <c r="D78" s="350">
        <f>IF(D$16=0,0,D$16/MAE_fec!D$16)</f>
        <v>0</v>
      </c>
      <c r="E78" s="350">
        <f>IF(E$16=0,0,E$16/MAE_fec!E$16)</f>
        <v>0</v>
      </c>
      <c r="F78" s="350">
        <f>IF(F$16=0,0,F$16/MAE_fec!F$16)</f>
        <v>0</v>
      </c>
      <c r="G78" s="350">
        <f>IF(G$16=0,0,G$16/MAE_fec!G$16)</f>
        <v>0</v>
      </c>
      <c r="H78" s="350">
        <f>IF(H$16=0,0,H$16/MAE_fec!H$16)</f>
        <v>0</v>
      </c>
      <c r="I78" s="350">
        <f>IF(I$16=0,0,I$16/MAE_fec!I$16)</f>
        <v>0</v>
      </c>
      <c r="J78" s="350">
        <f>IF(J$16=0,0,J$16/MAE_fec!J$16)</f>
        <v>0</v>
      </c>
      <c r="K78" s="350">
        <f>IF(K$16=0,0,K$16/MAE_fec!K$16)</f>
        <v>0</v>
      </c>
      <c r="L78" s="350">
        <f>IF(L$16=0,0,L$16/MAE_fec!L$16)</f>
        <v>0</v>
      </c>
      <c r="M78" s="350">
        <f>IF(M$16=0,0,M$16/MAE_fec!M$16)</f>
        <v>0</v>
      </c>
      <c r="N78" s="350">
        <f>IF(N$16=0,0,N$16/MAE_fec!N$16)</f>
        <v>0</v>
      </c>
      <c r="O78" s="350">
        <f>IF(O$16=0,0,O$16/MAE_fec!O$16)</f>
        <v>0</v>
      </c>
      <c r="P78" s="350">
        <f>IF(P$16=0,0,P$16/MAE_fec!P$16)</f>
        <v>0</v>
      </c>
      <c r="Q78" s="350">
        <f>IF(Q$16=0,0,Q$16/MAE_fec!Q$16)</f>
        <v>0</v>
      </c>
      <c r="R78" s="350">
        <f>IF(R$16=0,0,R$16/MAE_fec!R$16)</f>
        <v>0</v>
      </c>
      <c r="S78" s="350">
        <f>IF(S$16=0,0,S$16/MAE_fec!S$16)</f>
        <v>0</v>
      </c>
      <c r="T78" s="350">
        <f>IF(T$16=0,0,T$16/MAE_fec!T$16)</f>
        <v>9.5066462538730637E-3</v>
      </c>
      <c r="U78" s="350">
        <f>IF(U$16=0,0,U$16/MAE_fec!U$16)</f>
        <v>1.4796882647431868E-2</v>
      </c>
      <c r="V78" s="350">
        <f>IF(V$16=0,0,V$16/MAE_fec!V$16)</f>
        <v>3.1035454000278326E-2</v>
      </c>
      <c r="W78" s="350">
        <f>IF(W$16=0,0,W$16/MAE_fec!W$16)</f>
        <v>3.1753204229939803E-2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0</v>
      </c>
      <c r="C79" s="350">
        <f>IF(C$24=0,0,C$24/MAE_fec!C$24)</f>
        <v>0</v>
      </c>
      <c r="D79" s="350">
        <f>IF(D$24=0,0,D$24/MAE_fec!D$24)</f>
        <v>0</v>
      </c>
      <c r="E79" s="350">
        <f>IF(E$24=0,0,E$24/MAE_fec!E$24)</f>
        <v>0</v>
      </c>
      <c r="F79" s="350">
        <f>IF(F$24=0,0,F$24/MAE_fec!F$24)</f>
        <v>0</v>
      </c>
      <c r="G79" s="350">
        <f>IF(G$24=0,0,G$24/MAE_fec!G$24)</f>
        <v>0</v>
      </c>
      <c r="H79" s="350">
        <f>IF(H$24=0,0,H$24/MAE_fec!H$24)</f>
        <v>0</v>
      </c>
      <c r="I79" s="350">
        <f>IF(I$24=0,0,I$24/MAE_fec!I$24)</f>
        <v>0</v>
      </c>
      <c r="J79" s="350">
        <f>IF(J$24=0,0,J$24/MAE_fec!J$24)</f>
        <v>0</v>
      </c>
      <c r="K79" s="350">
        <f>IF(K$24=0,0,K$24/MAE_fec!K$24)</f>
        <v>0</v>
      </c>
      <c r="L79" s="350">
        <f>IF(L$24=0,0,L$24/MAE_fec!L$24)</f>
        <v>0</v>
      </c>
      <c r="M79" s="350">
        <f>IF(M$24=0,0,M$24/MAE_fec!M$24)</f>
        <v>0</v>
      </c>
      <c r="N79" s="350">
        <f>IF(N$24=0,0,N$24/MAE_fec!N$24)</f>
        <v>0</v>
      </c>
      <c r="O79" s="350">
        <f>IF(O$24=0,0,O$24/MAE_fec!O$24)</f>
        <v>0</v>
      </c>
      <c r="P79" s="350">
        <f>IF(P$24=0,0,P$24/MAE_fec!P$24)</f>
        <v>0</v>
      </c>
      <c r="Q79" s="350">
        <f>IF(Q$24=0,0,Q$24/MAE_fec!Q$24)</f>
        <v>0</v>
      </c>
      <c r="R79" s="350">
        <f>IF(R$24=0,0,R$24/MAE_fec!R$24)</f>
        <v>0</v>
      </c>
      <c r="S79" s="350">
        <f>IF(S$24=0,0,S$24/MAE_fec!S$24)</f>
        <v>0</v>
      </c>
      <c r="T79" s="350">
        <f>IF(T$24=0,0,T$24/MAE_fec!T$24)</f>
        <v>0</v>
      </c>
      <c r="U79" s="350">
        <f>IF(U$24=0,0,U$24/MAE_fec!U$24)</f>
        <v>0</v>
      </c>
      <c r="V79" s="350">
        <f>IF(V$24=0,0,V$24/MAE_fec!V$24)</f>
        <v>0</v>
      </c>
      <c r="W79" s="350">
        <f>IF(W$24=0,0,W$24/MAE_fec!W$24)</f>
        <v>0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0</v>
      </c>
      <c r="C80" s="350">
        <f>IF(C$27=0,0,C$27/MAE_fec!C$27)</f>
        <v>0</v>
      </c>
      <c r="D80" s="350">
        <f>IF(D$27=0,0,D$27/MAE_fec!D$27)</f>
        <v>0</v>
      </c>
      <c r="E80" s="350">
        <f>IF(E$27=0,0,E$27/MAE_fec!E$27)</f>
        <v>0</v>
      </c>
      <c r="F80" s="350">
        <f>IF(F$27=0,0,F$27/MAE_fec!F$27)</f>
        <v>0</v>
      </c>
      <c r="G80" s="350">
        <f>IF(G$27=0,0,G$27/MAE_fec!G$27)</f>
        <v>0</v>
      </c>
      <c r="H80" s="350">
        <f>IF(H$27=0,0,H$27/MAE_fec!H$27)</f>
        <v>0</v>
      </c>
      <c r="I80" s="350">
        <f>IF(I$27=0,0,I$27/MAE_fec!I$27)</f>
        <v>0</v>
      </c>
      <c r="J80" s="350">
        <f>IF(J$27=0,0,J$27/MAE_fec!J$27)</f>
        <v>0</v>
      </c>
      <c r="K80" s="350">
        <f>IF(K$27=0,0,K$27/MAE_fec!K$27)</f>
        <v>0</v>
      </c>
      <c r="L80" s="350">
        <f>IF(L$27=0,0,L$27/MAE_fec!L$27)</f>
        <v>0</v>
      </c>
      <c r="M80" s="350">
        <f>IF(M$27=0,0,M$27/MAE_fec!M$27)</f>
        <v>0</v>
      </c>
      <c r="N80" s="350">
        <f>IF(N$27=0,0,N$27/MAE_fec!N$27)</f>
        <v>0</v>
      </c>
      <c r="O80" s="350">
        <f>IF(O$27=0,0,O$27/MAE_fec!O$27)</f>
        <v>0</v>
      </c>
      <c r="P80" s="350">
        <f>IF(P$27=0,0,P$27/MAE_fec!P$27)</f>
        <v>0</v>
      </c>
      <c r="Q80" s="350">
        <f>IF(Q$27=0,0,Q$27/MAE_fec!Q$27)</f>
        <v>0</v>
      </c>
      <c r="R80" s="350">
        <f>IF(R$27=0,0,R$27/MAE_fec!R$27)</f>
        <v>0</v>
      </c>
      <c r="S80" s="350">
        <f>IF(S$27=0,0,S$27/MAE_fec!S$27)</f>
        <v>0</v>
      </c>
      <c r="T80" s="350">
        <f>IF(T$27=0,0,T$27/MAE_fec!T$27)</f>
        <v>9.5066462538730689E-3</v>
      </c>
      <c r="U80" s="350">
        <f>IF(U$27=0,0,U$27/MAE_fec!U$27)</f>
        <v>1.4796882647431868E-2</v>
      </c>
      <c r="V80" s="350">
        <f>IF(V$27=0,0,V$27/MAE_fec!V$27)</f>
        <v>3.103545400027832E-2</v>
      </c>
      <c r="W80" s="350">
        <f>IF(W$27=0,0,W$27/MAE_fec!W$27)</f>
        <v>3.175320422993981E-2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0</v>
      </c>
      <c r="C81" s="350">
        <f>IF(C$35=0,0,C$35/MAE_fec!C$35)</f>
        <v>0</v>
      </c>
      <c r="D81" s="350">
        <f>IF(D$35=0,0,D$35/MAE_fec!D$35)</f>
        <v>0</v>
      </c>
      <c r="E81" s="350">
        <f>IF(E$35=0,0,E$35/MAE_fec!E$35)</f>
        <v>0</v>
      </c>
      <c r="F81" s="350">
        <f>IF(F$35=0,0,F$35/MAE_fec!F$35)</f>
        <v>0</v>
      </c>
      <c r="G81" s="350">
        <f>IF(G$35=0,0,G$35/MAE_fec!G$35)</f>
        <v>0</v>
      </c>
      <c r="H81" s="350">
        <f>IF(H$35=0,0,H$35/MAE_fec!H$35)</f>
        <v>0</v>
      </c>
      <c r="I81" s="350">
        <f>IF(I$35=0,0,I$35/MAE_fec!I$35)</f>
        <v>0</v>
      </c>
      <c r="J81" s="350">
        <f>IF(J$35=0,0,J$35/MAE_fec!J$35)</f>
        <v>0</v>
      </c>
      <c r="K81" s="350">
        <f>IF(K$35=0,0,K$35/MAE_fec!K$35)</f>
        <v>0</v>
      </c>
      <c r="L81" s="350">
        <f>IF(L$35=0,0,L$35/MAE_fec!L$35)</f>
        <v>0</v>
      </c>
      <c r="M81" s="350">
        <f>IF(M$35=0,0,M$35/MAE_fec!M$35)</f>
        <v>0</v>
      </c>
      <c r="N81" s="350">
        <f>IF(N$35=0,0,N$35/MAE_fec!N$35)</f>
        <v>0</v>
      </c>
      <c r="O81" s="350">
        <f>IF(O$35=0,0,O$35/MAE_fec!O$35)</f>
        <v>0</v>
      </c>
      <c r="P81" s="350">
        <f>IF(P$35=0,0,P$35/MAE_fec!P$35)</f>
        <v>0</v>
      </c>
      <c r="Q81" s="350">
        <f>IF(Q$35=0,0,Q$35/MAE_fec!Q$35)</f>
        <v>0</v>
      </c>
      <c r="R81" s="350">
        <f>IF(R$35=0,0,R$35/MAE_fec!R$35)</f>
        <v>0</v>
      </c>
      <c r="S81" s="350">
        <f>IF(S$35=0,0,S$35/MAE_fec!S$35)</f>
        <v>0</v>
      </c>
      <c r="T81" s="350">
        <f>IF(T$35=0,0,T$35/MAE_fec!T$35)</f>
        <v>2.6508494220021954</v>
      </c>
      <c r="U81" s="350">
        <f>IF(U$35=0,0,U$35/MAE_fec!U$35)</f>
        <v>2.6685562286976405</v>
      </c>
      <c r="V81" s="350">
        <f>IF(V$35=0,0,V$35/MAE_fec!V$35)</f>
        <v>2.6566323768766238</v>
      </c>
      <c r="W81" s="350">
        <f>IF(W$35=0,0,W$35/MAE_fec!W$35)</f>
        <v>2.6566203090087872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MT: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0</v>
      </c>
      <c r="C3" s="205">
        <v>0</v>
      </c>
      <c r="D3" s="205">
        <v>0</v>
      </c>
      <c r="E3" s="205">
        <v>0</v>
      </c>
      <c r="F3" s="205">
        <v>0</v>
      </c>
      <c r="G3" s="205">
        <v>0</v>
      </c>
      <c r="H3" s="205">
        <v>0</v>
      </c>
      <c r="I3" s="205">
        <v>0</v>
      </c>
      <c r="J3" s="205">
        <v>0</v>
      </c>
      <c r="K3" s="205">
        <v>0</v>
      </c>
      <c r="L3" s="205">
        <v>30.30841308257655</v>
      </c>
      <c r="M3" s="205">
        <v>33.010539245254037</v>
      </c>
      <c r="N3" s="205">
        <v>32.957595276435853</v>
      </c>
      <c r="O3" s="205">
        <v>20.37778082799252</v>
      </c>
      <c r="P3" s="205">
        <v>16.927150942416532</v>
      </c>
      <c r="Q3" s="205">
        <v>16.7</v>
      </c>
      <c r="R3" s="205">
        <v>14.2345260884504</v>
      </c>
      <c r="S3" s="205">
        <v>16.677849132560141</v>
      </c>
      <c r="T3" s="205">
        <v>17.36996129519494</v>
      </c>
      <c r="U3" s="205">
        <v>15.538865662806611</v>
      </c>
      <c r="V3" s="205">
        <v>14.6090049543582</v>
      </c>
      <c r="W3" s="205">
        <v>17.431053956226709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0</v>
      </c>
      <c r="C5" s="205">
        <v>0</v>
      </c>
      <c r="D5" s="205">
        <v>0</v>
      </c>
      <c r="E5" s="205">
        <v>0</v>
      </c>
      <c r="F5" s="205">
        <v>0</v>
      </c>
      <c r="G5" s="205">
        <v>0</v>
      </c>
      <c r="H5" s="205">
        <v>0</v>
      </c>
      <c r="I5" s="205">
        <v>0</v>
      </c>
      <c r="J5" s="205">
        <v>0</v>
      </c>
      <c r="K5" s="205">
        <v>0</v>
      </c>
      <c r="L5" s="205">
        <v>58.344923280308912</v>
      </c>
      <c r="M5" s="205">
        <v>65.389030705326434</v>
      </c>
      <c r="N5" s="205">
        <v>63.090128483286477</v>
      </c>
      <c r="O5" s="205">
        <v>54.886862479383772</v>
      </c>
      <c r="P5" s="205">
        <v>44.683750261133333</v>
      </c>
      <c r="Q5" s="205">
        <v>49.546285936550817</v>
      </c>
      <c r="R5" s="205">
        <v>42.571409309566647</v>
      </c>
      <c r="S5" s="205">
        <v>47.670235995605658</v>
      </c>
      <c r="T5" s="205">
        <v>63.226140213962843</v>
      </c>
      <c r="U5" s="205">
        <v>60.974067947035309</v>
      </c>
      <c r="V5" s="205">
        <v>52.140015865886703</v>
      </c>
      <c r="W5" s="205">
        <v>64.410599232090078</v>
      </c>
      <c r="DA5" s="112" t="s">
        <v>2679</v>
      </c>
    </row>
    <row r="6" spans="1:105" ht="12" customHeight="1" x14ac:dyDescent="0.25">
      <c r="A6" s="154" t="s">
        <v>2114</v>
      </c>
      <c r="B6" s="340">
        <v>0</v>
      </c>
      <c r="C6" s="340">
        <v>0</v>
      </c>
      <c r="D6" s="340">
        <v>0</v>
      </c>
      <c r="E6" s="340">
        <v>0</v>
      </c>
      <c r="F6" s="340">
        <v>0</v>
      </c>
      <c r="G6" s="340">
        <v>0</v>
      </c>
      <c r="H6" s="340">
        <v>0</v>
      </c>
      <c r="I6" s="340">
        <v>0</v>
      </c>
      <c r="J6" s="340">
        <v>0</v>
      </c>
      <c r="K6" s="340">
        <v>0</v>
      </c>
      <c r="L6" s="340">
        <v>61.991480985328216</v>
      </c>
      <c r="M6" s="340">
        <v>69.284596395366833</v>
      </c>
      <c r="N6" s="340">
        <v>69.284596395366833</v>
      </c>
      <c r="O6" s="340">
        <v>69.284596395366833</v>
      </c>
      <c r="P6" s="340">
        <v>69.284596395366833</v>
      </c>
      <c r="Q6" s="340">
        <v>69.284596395366833</v>
      </c>
      <c r="R6" s="340">
        <v>69.284596395366833</v>
      </c>
      <c r="S6" s="340">
        <v>69.284596395366833</v>
      </c>
      <c r="T6" s="340">
        <v>69.284596395366833</v>
      </c>
      <c r="U6" s="340">
        <v>69.284596395366833</v>
      </c>
      <c r="V6" s="340">
        <v>69.284596395366833</v>
      </c>
      <c r="W6" s="340">
        <v>69.284596395366833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61.991480985328216</v>
      </c>
      <c r="M7" s="342">
        <v>7.293115410038614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0</v>
      </c>
      <c r="D8" s="344">
        <f t="shared" si="0"/>
        <v>0</v>
      </c>
      <c r="E8" s="344">
        <f t="shared" si="0"/>
        <v>0</v>
      </c>
      <c r="F8" s="344">
        <f t="shared" si="0"/>
        <v>0</v>
      </c>
      <c r="G8" s="344">
        <f t="shared" si="0"/>
        <v>0</v>
      </c>
      <c r="H8" s="344">
        <f t="shared" si="0"/>
        <v>0</v>
      </c>
      <c r="I8" s="344">
        <f t="shared" si="0"/>
        <v>0</v>
      </c>
      <c r="J8" s="344">
        <f t="shared" si="0"/>
        <v>0</v>
      </c>
      <c r="K8" s="344">
        <f t="shared" si="0"/>
        <v>0</v>
      </c>
      <c r="L8" s="344">
        <f t="shared" si="0"/>
        <v>0</v>
      </c>
      <c r="M8" s="344">
        <f t="shared" si="0"/>
        <v>0</v>
      </c>
      <c r="N8" s="344">
        <f t="shared" si="0"/>
        <v>0</v>
      </c>
      <c r="O8" s="344">
        <f t="shared" si="0"/>
        <v>0</v>
      </c>
      <c r="P8" s="344">
        <f t="shared" si="0"/>
        <v>0</v>
      </c>
      <c r="Q8" s="344">
        <f t="shared" si="0"/>
        <v>0</v>
      </c>
      <c r="R8" s="344">
        <f t="shared" si="0"/>
        <v>0</v>
      </c>
      <c r="S8" s="344">
        <f t="shared" si="0"/>
        <v>0</v>
      </c>
      <c r="T8" s="344">
        <f t="shared" si="0"/>
        <v>0</v>
      </c>
      <c r="U8" s="344">
        <f t="shared" si="0"/>
        <v>0</v>
      </c>
      <c r="V8" s="344">
        <f t="shared" si="0"/>
        <v>0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0</v>
      </c>
      <c r="C9" s="345">
        <f t="shared" si="1"/>
        <v>0</v>
      </c>
      <c r="D9" s="345">
        <f t="shared" si="1"/>
        <v>0</v>
      </c>
      <c r="E9" s="345">
        <f t="shared" si="1"/>
        <v>0</v>
      </c>
      <c r="F9" s="345">
        <f t="shared" si="1"/>
        <v>0</v>
      </c>
      <c r="G9" s="345">
        <f t="shared" si="1"/>
        <v>0</v>
      </c>
      <c r="H9" s="345">
        <f t="shared" si="1"/>
        <v>0</v>
      </c>
      <c r="I9" s="345">
        <f t="shared" si="1"/>
        <v>0</v>
      </c>
      <c r="J9" s="345">
        <f t="shared" si="1"/>
        <v>0</v>
      </c>
      <c r="K9" s="345">
        <f t="shared" si="1"/>
        <v>0</v>
      </c>
      <c r="L9" s="345">
        <f t="shared" si="1"/>
        <v>3.6465577050193048</v>
      </c>
      <c r="M9" s="345">
        <f t="shared" si="1"/>
        <v>3.8955656900403994</v>
      </c>
      <c r="N9" s="345">
        <f t="shared" si="1"/>
        <v>6.1944679120803556</v>
      </c>
      <c r="O9" s="345">
        <f t="shared" si="1"/>
        <v>14.397733915983061</v>
      </c>
      <c r="P9" s="345">
        <f t="shared" si="1"/>
        <v>24.6008461342335</v>
      </c>
      <c r="Q9" s="345">
        <f t="shared" si="1"/>
        <v>19.738310458816017</v>
      </c>
      <c r="R9" s="345">
        <f t="shared" si="1"/>
        <v>26.713187085800186</v>
      </c>
      <c r="S9" s="345">
        <f t="shared" si="1"/>
        <v>21.614360399761175</v>
      </c>
      <c r="T9" s="345">
        <f t="shared" si="1"/>
        <v>6.0584561814039901</v>
      </c>
      <c r="U9" s="345">
        <f t="shared" si="1"/>
        <v>8.3105284483315245</v>
      </c>
      <c r="V9" s="345">
        <f t="shared" si="1"/>
        <v>17.14458052948013</v>
      </c>
      <c r="W9" s="345">
        <f t="shared" si="1"/>
        <v>4.8739971632767549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0</v>
      </c>
      <c r="C12" s="212">
        <v>0</v>
      </c>
      <c r="D12" s="212">
        <v>0</v>
      </c>
      <c r="E12" s="212">
        <v>0</v>
      </c>
      <c r="F12" s="212">
        <v>0</v>
      </c>
      <c r="G12" s="212">
        <v>0</v>
      </c>
      <c r="H12" s="212">
        <v>0</v>
      </c>
      <c r="I12" s="212">
        <v>0</v>
      </c>
      <c r="J12" s="212">
        <v>0</v>
      </c>
      <c r="K12" s="212">
        <v>0</v>
      </c>
      <c r="L12" s="212">
        <v>4.041272570937231</v>
      </c>
      <c r="M12" s="212">
        <v>4.041272570937231</v>
      </c>
      <c r="N12" s="212">
        <v>3.9552880481513331</v>
      </c>
      <c r="O12" s="212">
        <v>3.3533963886500429</v>
      </c>
      <c r="P12" s="212">
        <v>2.5795356835769558</v>
      </c>
      <c r="Q12" s="212">
        <v>2.837489251934652</v>
      </c>
      <c r="R12" s="212">
        <v>2.407566638005159</v>
      </c>
      <c r="S12" s="212">
        <v>2.6816852966466032</v>
      </c>
      <c r="T12" s="212">
        <v>3.5445399828030948</v>
      </c>
      <c r="U12" s="212">
        <v>3.3907996560619091</v>
      </c>
      <c r="V12" s="212">
        <v>3.04359415305245</v>
      </c>
      <c r="W12" s="212">
        <v>3.5887360275150471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0.97196904557179697</v>
      </c>
      <c r="U14" s="206">
        <f t="shared" si="2"/>
        <v>1.0560619088564058</v>
      </c>
      <c r="V14" s="206">
        <f t="shared" si="2"/>
        <v>0.88056749785038679</v>
      </c>
      <c r="W14" s="206">
        <f t="shared" si="2"/>
        <v>0.90137575236457435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0.80644883920894228</v>
      </c>
      <c r="U16" s="206">
        <v>0.86577815993121243</v>
      </c>
      <c r="V16" s="206">
        <v>0.87678417884780724</v>
      </c>
      <c r="W16" s="206">
        <v>0.89759243336199479</v>
      </c>
      <c r="DA16" s="71" t="s">
        <v>2685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3.095442820292347E-3</v>
      </c>
      <c r="U17" s="206">
        <v>2.0636285468615648E-3</v>
      </c>
      <c r="V17" s="206">
        <v>0</v>
      </c>
      <c r="W17" s="206">
        <v>0</v>
      </c>
      <c r="DA17" s="71" t="s">
        <v>2686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0.1624247635425623</v>
      </c>
      <c r="U18" s="206">
        <v>0.18822012037833191</v>
      </c>
      <c r="V18" s="206">
        <v>3.7833190025795349E-3</v>
      </c>
      <c r="W18" s="206">
        <v>3.7833190025795349E-3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2697</v>
      </c>
    </row>
    <row r="31" spans="1:105" ht="12" customHeight="1" x14ac:dyDescent="0.25">
      <c r="A31" s="21" t="s">
        <v>38</v>
      </c>
      <c r="B31" s="209">
        <v>0</v>
      </c>
      <c r="C31" s="209">
        <v>0</v>
      </c>
      <c r="D31" s="209">
        <v>0</v>
      </c>
      <c r="E31" s="209">
        <v>0</v>
      </c>
      <c r="F31" s="209">
        <v>0</v>
      </c>
      <c r="G31" s="209">
        <v>0</v>
      </c>
      <c r="H31" s="209">
        <v>0</v>
      </c>
      <c r="I31" s="209">
        <v>0</v>
      </c>
      <c r="J31" s="209">
        <v>0</v>
      </c>
      <c r="K31" s="209">
        <v>0</v>
      </c>
      <c r="L31" s="209">
        <v>4.041272570937231</v>
      </c>
      <c r="M31" s="209">
        <v>4.041272570937231</v>
      </c>
      <c r="N31" s="209">
        <v>3.9552880481513331</v>
      </c>
      <c r="O31" s="209">
        <v>3.3533963886500429</v>
      </c>
      <c r="P31" s="209">
        <v>2.5795356835769558</v>
      </c>
      <c r="Q31" s="209">
        <v>2.837489251934652</v>
      </c>
      <c r="R31" s="209">
        <v>2.407566638005159</v>
      </c>
      <c r="S31" s="209">
        <v>2.6816852966466032</v>
      </c>
      <c r="T31" s="209">
        <v>2.5725709372312981</v>
      </c>
      <c r="U31" s="209">
        <v>2.3347377472055029</v>
      </c>
      <c r="V31" s="209">
        <v>2.1630266552020632</v>
      </c>
      <c r="W31" s="209">
        <v>2.687360275150473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0</v>
      </c>
      <c r="C33" s="205">
        <f>TEL_emi!C5</f>
        <v>0</v>
      </c>
      <c r="D33" s="205">
        <f>TEL_emi!D5</f>
        <v>0</v>
      </c>
      <c r="E33" s="205">
        <f>TEL_emi!E5</f>
        <v>0</v>
      </c>
      <c r="F33" s="205">
        <f>TEL_emi!F5</f>
        <v>0</v>
      </c>
      <c r="G33" s="205">
        <f>TEL_emi!G5</f>
        <v>0</v>
      </c>
      <c r="H33" s="205">
        <f>TEL_emi!H5</f>
        <v>0</v>
      </c>
      <c r="I33" s="205">
        <f>TEL_emi!I5</f>
        <v>0</v>
      </c>
      <c r="J33" s="205">
        <f>TEL_emi!J5</f>
        <v>0</v>
      </c>
      <c r="K33" s="205">
        <f>TEL_emi!K5</f>
        <v>0</v>
      </c>
      <c r="L33" s="205">
        <f>TEL_emi!L5</f>
        <v>0</v>
      </c>
      <c r="M33" s="205">
        <f>TEL_emi!M5</f>
        <v>0</v>
      </c>
      <c r="N33" s="205">
        <f>TEL_emi!N5</f>
        <v>0</v>
      </c>
      <c r="O33" s="205">
        <f>TEL_emi!O5</f>
        <v>0</v>
      </c>
      <c r="P33" s="205">
        <f>TEL_emi!P5</f>
        <v>0</v>
      </c>
      <c r="Q33" s="205">
        <f>TEL_emi!Q5</f>
        <v>0</v>
      </c>
      <c r="R33" s="205">
        <f>TEL_emi!R5</f>
        <v>0</v>
      </c>
      <c r="S33" s="205">
        <f>TEL_emi!S5</f>
        <v>0</v>
      </c>
      <c r="T33" s="205">
        <f>TEL_emi!T5</f>
        <v>2.6664879623753319</v>
      </c>
      <c r="U33" s="205">
        <f>TEL_emi!U5</f>
        <v>2.9036192413918211</v>
      </c>
      <c r="V33" s="205">
        <f>TEL_emi!V5</f>
        <v>2.3286106816728491</v>
      </c>
      <c r="W33" s="205">
        <f>TEL_emi!W5</f>
        <v>2.383583401421336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 t="str">
        <f t="shared" ref="B35:W35" si="5">IF(B$12=0,"",B$12/B$3*1000)</f>
        <v/>
      </c>
      <c r="C35" s="286" t="str">
        <f t="shared" si="5"/>
        <v/>
      </c>
      <c r="D35" s="286" t="str">
        <f t="shared" si="5"/>
        <v/>
      </c>
      <c r="E35" s="286" t="str">
        <f t="shared" si="5"/>
        <v/>
      </c>
      <c r="F35" s="286" t="str">
        <f t="shared" si="5"/>
        <v/>
      </c>
      <c r="G35" s="286" t="str">
        <f t="shared" si="5"/>
        <v/>
      </c>
      <c r="H35" s="286" t="str">
        <f t="shared" si="5"/>
        <v/>
      </c>
      <c r="I35" s="286" t="str">
        <f t="shared" si="5"/>
        <v/>
      </c>
      <c r="J35" s="286" t="str">
        <f t="shared" si="5"/>
        <v/>
      </c>
      <c r="K35" s="286" t="str">
        <f t="shared" si="5"/>
        <v/>
      </c>
      <c r="L35" s="286">
        <f t="shared" si="5"/>
        <v>133.33830972695975</v>
      </c>
      <c r="M35" s="286">
        <f t="shared" si="5"/>
        <v>122.42370658995671</v>
      </c>
      <c r="N35" s="286">
        <f t="shared" si="5"/>
        <v>120.0114272590543</v>
      </c>
      <c r="O35" s="286">
        <f t="shared" si="5"/>
        <v>164.56141210644262</v>
      </c>
      <c r="P35" s="286">
        <f t="shared" si="5"/>
        <v>152.39042248468894</v>
      </c>
      <c r="Q35" s="286">
        <f t="shared" si="5"/>
        <v>169.90953604399115</v>
      </c>
      <c r="R35" s="286">
        <f t="shared" si="5"/>
        <v>169.13570729682451</v>
      </c>
      <c r="S35" s="286">
        <f t="shared" si="5"/>
        <v>160.79323390755184</v>
      </c>
      <c r="T35" s="286">
        <f t="shared" si="5"/>
        <v>204.06147846648469</v>
      </c>
      <c r="U35" s="286">
        <f t="shared" si="5"/>
        <v>218.21410453261277</v>
      </c>
      <c r="V35" s="286">
        <f t="shared" si="5"/>
        <v>208.3368554231667</v>
      </c>
      <c r="W35" s="286">
        <f t="shared" si="5"/>
        <v>205.88175772544614</v>
      </c>
      <c r="DA35" s="118"/>
    </row>
    <row r="36" spans="1:105" ht="12" customHeight="1" x14ac:dyDescent="0.25">
      <c r="A36" s="158" t="s">
        <v>2137</v>
      </c>
      <c r="B36" s="346" t="str">
        <f t="shared" ref="B36:W36" si="6">IF(B$12=0,"",B$12/B$5*1000)</f>
        <v/>
      </c>
      <c r="C36" s="346" t="str">
        <f t="shared" si="6"/>
        <v/>
      </c>
      <c r="D36" s="346" t="str">
        <f t="shared" si="6"/>
        <v/>
      </c>
      <c r="E36" s="346" t="str">
        <f t="shared" si="6"/>
        <v/>
      </c>
      <c r="F36" s="346" t="str">
        <f t="shared" si="6"/>
        <v/>
      </c>
      <c r="G36" s="346" t="str">
        <f t="shared" si="6"/>
        <v/>
      </c>
      <c r="H36" s="346" t="str">
        <f t="shared" si="6"/>
        <v/>
      </c>
      <c r="I36" s="346" t="str">
        <f t="shared" si="6"/>
        <v/>
      </c>
      <c r="J36" s="346" t="str">
        <f t="shared" si="6"/>
        <v/>
      </c>
      <c r="K36" s="346" t="str">
        <f t="shared" si="6"/>
        <v/>
      </c>
      <c r="L36" s="346">
        <f t="shared" si="6"/>
        <v>69.265196416860121</v>
      </c>
      <c r="M36" s="346">
        <f t="shared" si="6"/>
        <v>61.803524648485705</v>
      </c>
      <c r="N36" s="346">
        <f t="shared" si="6"/>
        <v>62.692661169633666</v>
      </c>
      <c r="O36" s="346">
        <f t="shared" si="6"/>
        <v>61.096521775308666</v>
      </c>
      <c r="P36" s="346">
        <f t="shared" si="6"/>
        <v>57.728719467414059</v>
      </c>
      <c r="Q36" s="346">
        <f t="shared" si="6"/>
        <v>57.269464265562767</v>
      </c>
      <c r="R36" s="346">
        <f t="shared" si="6"/>
        <v>56.55360433332261</v>
      </c>
      <c r="S36" s="346">
        <f t="shared" si="6"/>
        <v>56.254919671339714</v>
      </c>
      <c r="T36" s="346">
        <f t="shared" si="6"/>
        <v>56.061305827116101</v>
      </c>
      <c r="U36" s="346">
        <f t="shared" si="6"/>
        <v>55.61052050860873</v>
      </c>
      <c r="V36" s="346">
        <f t="shared" si="6"/>
        <v>58.373479610767859</v>
      </c>
      <c r="W36" s="346">
        <f t="shared" si="6"/>
        <v>55.716544641725662</v>
      </c>
      <c r="DA36" s="119"/>
    </row>
    <row r="37" spans="1:105" ht="12" customHeight="1" x14ac:dyDescent="0.25">
      <c r="A37" s="158" t="s">
        <v>2138</v>
      </c>
      <c r="B37" s="346" t="str">
        <f>IF(TEL_ued!B$5=0,"",TEL_ued!B$5/B$5*1000)</f>
        <v/>
      </c>
      <c r="C37" s="346" t="str">
        <f>IF(TEL_ued!C$5=0,"",TEL_ued!C$5/C$5*1000)</f>
        <v/>
      </c>
      <c r="D37" s="346" t="str">
        <f>IF(TEL_ued!D$5=0,"",TEL_ued!D$5/D$5*1000)</f>
        <v/>
      </c>
      <c r="E37" s="346" t="str">
        <f>IF(TEL_ued!E$5=0,"",TEL_ued!E$5/E$5*1000)</f>
        <v/>
      </c>
      <c r="F37" s="346" t="str">
        <f>IF(TEL_ued!F$5=0,"",TEL_ued!F$5/F$5*1000)</f>
        <v/>
      </c>
      <c r="G37" s="346" t="str">
        <f>IF(TEL_ued!G$5=0,"",TEL_ued!G$5/G$5*1000)</f>
        <v/>
      </c>
      <c r="H37" s="346" t="str">
        <f>IF(TEL_ued!H$5=0,"",TEL_ued!H$5/H$5*1000)</f>
        <v/>
      </c>
      <c r="I37" s="346" t="str">
        <f>IF(TEL_ued!I$5=0,"",TEL_ued!I$5/I$5*1000)</f>
        <v/>
      </c>
      <c r="J37" s="346" t="str">
        <f>IF(TEL_ued!J$5=0,"",TEL_ued!J$5/J$5*1000)</f>
        <v/>
      </c>
      <c r="K37" s="346" t="str">
        <f>IF(TEL_ued!K$5=0,"",TEL_ued!K$5/K$5*1000)</f>
        <v/>
      </c>
      <c r="L37" s="346">
        <f>IF(TEL_ued!L$5=0,"",TEL_ued!L$5/L$5*1000)</f>
        <v>35.549236047980976</v>
      </c>
      <c r="M37" s="346">
        <f>IF(TEL_ued!M$5=0,"",TEL_ued!M$5/M$5*1000)</f>
        <v>31.71965431388616</v>
      </c>
      <c r="N37" s="346">
        <f>IF(TEL_ued!N$5=0,"",TEL_ued!N$5/N$5*1000)</f>
        <v>32.175989179075046</v>
      </c>
      <c r="O37" s="346">
        <f>IF(TEL_ued!O$5=0,"",TEL_ued!O$5/O$5*1000)</f>
        <v>31.356796582654013</v>
      </c>
      <c r="P37" s="346">
        <f>IF(TEL_ued!P$5=0,"",TEL_ued!P$5/P$5*1000)</f>
        <v>29.628326796966082</v>
      </c>
      <c r="Q37" s="346">
        <f>IF(TEL_ued!Q$5=0,"",TEL_ued!Q$5/Q$5*1000)</f>
        <v>29.392621530520046</v>
      </c>
      <c r="R37" s="346">
        <f>IF(TEL_ued!R$5=0,"",TEL_ued!R$5/R$5*1000)</f>
        <v>29.025218057708955</v>
      </c>
      <c r="S37" s="346">
        <f>IF(TEL_ued!S$5=0,"",TEL_ued!S$5/S$5*1000)</f>
        <v>28.871923010527702</v>
      </c>
      <c r="T37" s="346">
        <f>IF(TEL_ued!T$5=0,"",TEL_ued!T$5/T$5*1000)</f>
        <v>27.652327939935038</v>
      </c>
      <c r="U37" s="346">
        <f>IF(TEL_ued!U$5=0,"",TEL_ued!U$5/U$5*1000)</f>
        <v>27.26950996094207</v>
      </c>
      <c r="V37" s="346">
        <f>IF(TEL_ued!V$5=0,"",TEL_ued!V$5/V$5*1000)</f>
        <v>28.876662095424027</v>
      </c>
      <c r="W37" s="346">
        <f>IF(TEL_ued!W$5=0,"",TEL_ued!W$5/W$5*1000)</f>
        <v>27.698636068295833</v>
      </c>
      <c r="DA37" s="119"/>
    </row>
    <row r="38" spans="1:105" ht="12" customHeight="1" x14ac:dyDescent="0.25">
      <c r="A38" s="159" t="s">
        <v>88</v>
      </c>
      <c r="B38" s="347" t="str">
        <f t="shared" ref="B38:W38" si="7">IF(B$12=0,"",B$33/B$12)</f>
        <v/>
      </c>
      <c r="C38" s="347" t="str">
        <f t="shared" si="7"/>
        <v/>
      </c>
      <c r="D38" s="347" t="str">
        <f t="shared" si="7"/>
        <v/>
      </c>
      <c r="E38" s="347" t="str">
        <f t="shared" si="7"/>
        <v/>
      </c>
      <c r="F38" s="347" t="str">
        <f t="shared" si="7"/>
        <v/>
      </c>
      <c r="G38" s="347" t="str">
        <f t="shared" si="7"/>
        <v/>
      </c>
      <c r="H38" s="347" t="str">
        <f t="shared" si="7"/>
        <v/>
      </c>
      <c r="I38" s="347" t="str">
        <f t="shared" si="7"/>
        <v/>
      </c>
      <c r="J38" s="347" t="str">
        <f t="shared" si="7"/>
        <v/>
      </c>
      <c r="K38" s="347" t="str">
        <f t="shared" si="7"/>
        <v/>
      </c>
      <c r="L38" s="347">
        <f t="shared" si="7"/>
        <v>0</v>
      </c>
      <c r="M38" s="347">
        <f t="shared" si="7"/>
        <v>0</v>
      </c>
      <c r="N38" s="347">
        <f t="shared" si="7"/>
        <v>0</v>
      </c>
      <c r="O38" s="347">
        <f t="shared" si="7"/>
        <v>0</v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</v>
      </c>
      <c r="T38" s="347">
        <f t="shared" si="7"/>
        <v>0.75228040177631705</v>
      </c>
      <c r="U38" s="347">
        <f t="shared" si="7"/>
        <v>0.85632285475813052</v>
      </c>
      <c r="V38" s="347">
        <f t="shared" si="7"/>
        <v>0.76508580466862275</v>
      </c>
      <c r="W38" s="347">
        <f t="shared" si="7"/>
        <v>0.6641846553065659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MT: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4.0412725709372301</v>
      </c>
      <c r="M5" s="225">
        <v>4.0412725709372301</v>
      </c>
      <c r="N5" s="225">
        <v>3.9552880481513322</v>
      </c>
      <c r="O5" s="225">
        <v>3.353396388650042</v>
      </c>
      <c r="P5" s="225">
        <v>2.5795356835769541</v>
      </c>
      <c r="Q5" s="225">
        <v>2.8374892519346511</v>
      </c>
      <c r="R5" s="225">
        <v>2.407566638005159</v>
      </c>
      <c r="S5" s="225">
        <v>2.6816852966466032</v>
      </c>
      <c r="T5" s="225">
        <v>3.5445399828030939</v>
      </c>
      <c r="U5" s="225">
        <v>3.3907996560619091</v>
      </c>
      <c r="V5" s="225">
        <v>3.04359415305245</v>
      </c>
      <c r="W5" s="225">
        <v>3.5887360275150462</v>
      </c>
      <c r="DA5" s="89" t="s">
        <v>2682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0.24820414215205039</v>
      </c>
      <c r="M6" s="261">
        <v>0.24820414215205039</v>
      </c>
      <c r="N6" s="261">
        <v>0.242923202957326</v>
      </c>
      <c r="O6" s="261">
        <v>0.20595662859425451</v>
      </c>
      <c r="P6" s="261">
        <v>0.15842817584173419</v>
      </c>
      <c r="Q6" s="261">
        <v>0.17427099342590771</v>
      </c>
      <c r="R6" s="261">
        <v>0.14786629745228541</v>
      </c>
      <c r="S6" s="261">
        <v>0.16470193160506699</v>
      </c>
      <c r="T6" s="261">
        <v>0.15801645569642339</v>
      </c>
      <c r="U6" s="261">
        <v>0.1434052905080454</v>
      </c>
      <c r="V6" s="261">
        <v>0.1328473063436369</v>
      </c>
      <c r="W6" s="261">
        <v>0.16505047355890751</v>
      </c>
      <c r="DA6" s="67" t="s">
        <v>2699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0.2036546807401439</v>
      </c>
      <c r="M7" s="226">
        <v>0.2036546807401439</v>
      </c>
      <c r="N7" s="226">
        <v>0.19932160242652389</v>
      </c>
      <c r="O7" s="226">
        <v>0.16899005423118321</v>
      </c>
      <c r="P7" s="226">
        <v>0.12999234940860241</v>
      </c>
      <c r="Q7" s="226">
        <v>0.14299158434946271</v>
      </c>
      <c r="R7" s="226">
        <v>0.12132619278136229</v>
      </c>
      <c r="S7" s="226">
        <v>0.1351400464451831</v>
      </c>
      <c r="T7" s="226">
        <v>0.12965452775091149</v>
      </c>
      <c r="U7" s="226">
        <v>0.1176658793912167</v>
      </c>
      <c r="V7" s="226">
        <v>0.10900291802554821</v>
      </c>
      <c r="W7" s="226">
        <v>0.13542602958679581</v>
      </c>
      <c r="DA7" s="174" t="s">
        <v>2700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0.1463768017819784</v>
      </c>
      <c r="M8" s="226">
        <v>0.1463768017819784</v>
      </c>
      <c r="N8" s="226">
        <v>0.14326240174406399</v>
      </c>
      <c r="O8" s="226">
        <v>0.121461601478663</v>
      </c>
      <c r="P8" s="226">
        <v>9.3432001137432982E-2</v>
      </c>
      <c r="Q8" s="226">
        <v>0.1027752012511764</v>
      </c>
      <c r="R8" s="226">
        <v>8.7203201061604188E-2</v>
      </c>
      <c r="S8" s="226">
        <v>9.7131908382475388E-2</v>
      </c>
      <c r="T8" s="226">
        <v>9.318919182096766E-2</v>
      </c>
      <c r="U8" s="226">
        <v>8.4572350812437039E-2</v>
      </c>
      <c r="V8" s="226">
        <v>7.8345847330862792E-2</v>
      </c>
      <c r="W8" s="226">
        <v>9.7337458765509505E-2</v>
      </c>
      <c r="DA8" s="174" t="s">
        <v>2701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0.28638939479082731</v>
      </c>
      <c r="M9" s="226">
        <v>0.28638939479082731</v>
      </c>
      <c r="N9" s="226">
        <v>0.28029600341229921</v>
      </c>
      <c r="O9" s="226">
        <v>0.23764226376260139</v>
      </c>
      <c r="P9" s="226">
        <v>0.18280174135584709</v>
      </c>
      <c r="Q9" s="226">
        <v>0.20108191549143201</v>
      </c>
      <c r="R9" s="226">
        <v>0.17061495859879081</v>
      </c>
      <c r="S9" s="226">
        <v>0.19004069031353879</v>
      </c>
      <c r="T9" s="226">
        <v>0.18232667964971941</v>
      </c>
      <c r="U9" s="226">
        <v>0.16546764289389851</v>
      </c>
      <c r="V9" s="226">
        <v>0.1532853534734272</v>
      </c>
      <c r="W9" s="226">
        <v>0.19044285410643161</v>
      </c>
      <c r="DA9" s="174" t="s">
        <v>2702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0.48367986675784158</v>
      </c>
      <c r="M10" s="262">
        <v>0.48367986675784158</v>
      </c>
      <c r="N10" s="262">
        <v>0.47338880576299408</v>
      </c>
      <c r="O10" s="262">
        <v>0.40135137879906019</v>
      </c>
      <c r="P10" s="262">
        <v>0.30873182984543068</v>
      </c>
      <c r="Q10" s="262">
        <v>0.33960501282997402</v>
      </c>
      <c r="R10" s="262">
        <v>0.28814970785573563</v>
      </c>
      <c r="S10" s="262">
        <v>0.32095761030731002</v>
      </c>
      <c r="T10" s="262">
        <v>0.30782043911279561</v>
      </c>
      <c r="U10" s="262">
        <v>0.27940418671757378</v>
      </c>
      <c r="V10" s="262">
        <v>0.25888193031067708</v>
      </c>
      <c r="W10" s="262">
        <v>0.3216368202686401</v>
      </c>
      <c r="DA10" s="68" t="s">
        <v>2703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1.520343960975072E-4</v>
      </c>
      <c r="U11" s="228">
        <v>1.4227063361270899E-4</v>
      </c>
      <c r="V11" s="228">
        <v>0</v>
      </c>
      <c r="W11" s="228">
        <v>0</v>
      </c>
      <c r="DA11" s="69" t="s">
        <v>2704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0.48367986675784158</v>
      </c>
      <c r="M15" s="228">
        <v>0.48367986675784158</v>
      </c>
      <c r="N15" s="228">
        <v>0.47338880576299408</v>
      </c>
      <c r="O15" s="228">
        <v>0.40135137879906019</v>
      </c>
      <c r="P15" s="228">
        <v>0.30873182984543068</v>
      </c>
      <c r="Q15" s="228">
        <v>0.33960501282997402</v>
      </c>
      <c r="R15" s="228">
        <v>0.28814970785573563</v>
      </c>
      <c r="S15" s="228">
        <v>0.32095761030731002</v>
      </c>
      <c r="T15" s="228">
        <v>0.3076684047166981</v>
      </c>
      <c r="U15" s="228">
        <v>0.27926191608396111</v>
      </c>
      <c r="V15" s="228">
        <v>0.25888193031067708</v>
      </c>
      <c r="W15" s="228">
        <v>0.3216368202686401</v>
      </c>
      <c r="DA15" s="69" t="s">
        <v>2708</v>
      </c>
    </row>
    <row r="16" spans="1:105" ht="12" customHeight="1" x14ac:dyDescent="0.25">
      <c r="A16" s="57" t="s">
        <v>2709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7.9875370852731178E-2</v>
      </c>
      <c r="U16" s="263">
        <v>8.6787915511974151E-2</v>
      </c>
      <c r="V16" s="263">
        <v>7.237541083421728E-2</v>
      </c>
      <c r="W16" s="263">
        <v>7.4085678320717802E-2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6.6283466295411722E-2</v>
      </c>
      <c r="U19" s="231">
        <v>7.1159848795586816E-2</v>
      </c>
      <c r="V19" s="231">
        <v>7.2064453107754473E-2</v>
      </c>
      <c r="W19" s="231">
        <v>7.3774720594292964E-2</v>
      </c>
      <c r="DA19" s="73" t="s">
        <v>2713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2.419239802821699E-4</v>
      </c>
      <c r="U20" s="231">
        <v>1.579198285593893E-4</v>
      </c>
      <c r="V20" s="231">
        <v>0</v>
      </c>
      <c r="W20" s="231">
        <v>0</v>
      </c>
      <c r="DA20" s="73" t="s">
        <v>2714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1.334998057703729E-2</v>
      </c>
      <c r="U21" s="231">
        <v>1.547014688782794E-2</v>
      </c>
      <c r="V21" s="231">
        <v>3.109577264628024E-4</v>
      </c>
      <c r="W21" s="231">
        <v>3.1095772642483852E-4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2720</v>
      </c>
    </row>
    <row r="27" spans="1:105" ht="12" customHeight="1" x14ac:dyDescent="0.25">
      <c r="A27" s="57" t="s">
        <v>2721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0.67894065224821532</v>
      </c>
      <c r="U27" s="263">
        <v>0.73769728185177996</v>
      </c>
      <c r="V27" s="263">
        <v>0.61519099209084704</v>
      </c>
      <c r="W27" s="263">
        <v>0.62972826572610119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0.56340946351099985</v>
      </c>
      <c r="U30" s="231">
        <v>0.60485871476248765</v>
      </c>
      <c r="V30" s="231">
        <v>0.61254785141591317</v>
      </c>
      <c r="W30" s="231">
        <v>0.62708512505149006</v>
      </c>
      <c r="DA30" s="73" t="s">
        <v>2725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2.0563538323984448E-3</v>
      </c>
      <c r="U31" s="231">
        <v>1.3423185427548091E-3</v>
      </c>
      <c r="V31" s="231">
        <v>0</v>
      </c>
      <c r="W31" s="231">
        <v>0</v>
      </c>
      <c r="DA31" s="73" t="s">
        <v>2726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0.113474834904817</v>
      </c>
      <c r="U32" s="231">
        <v>0.13149624854653749</v>
      </c>
      <c r="V32" s="231">
        <v>2.6431406749338211E-3</v>
      </c>
      <c r="W32" s="231">
        <v>2.6431406746111269E-3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2732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0.90371764578438807</v>
      </c>
      <c r="M38" s="263">
        <v>0.90371764578438807</v>
      </c>
      <c r="N38" s="263">
        <v>0.88448961076769927</v>
      </c>
      <c r="O38" s="263">
        <v>0.7498933656508755</v>
      </c>
      <c r="P38" s="263">
        <v>0.57684105050067314</v>
      </c>
      <c r="Q38" s="263">
        <v>0.63452515555074074</v>
      </c>
      <c r="R38" s="263">
        <v>0.53838498046729533</v>
      </c>
      <c r="S38" s="263">
        <v>0.59968395610050007</v>
      </c>
      <c r="T38" s="263">
        <v>0.57534196689466977</v>
      </c>
      <c r="U38" s="263">
        <v>0.52214233979852409</v>
      </c>
      <c r="V38" s="263">
        <v>0.48370044873837009</v>
      </c>
      <c r="W38" s="263">
        <v>0.60095300629140647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0</v>
      </c>
      <c r="C39" s="263">
        <f t="shared" si="0"/>
        <v>0</v>
      </c>
      <c r="D39" s="263">
        <f t="shared" si="0"/>
        <v>0</v>
      </c>
      <c r="E39" s="263">
        <f t="shared" si="0"/>
        <v>0</v>
      </c>
      <c r="F39" s="263">
        <f t="shared" si="0"/>
        <v>0</v>
      </c>
      <c r="G39" s="263">
        <f t="shared" si="0"/>
        <v>0</v>
      </c>
      <c r="H39" s="263">
        <f t="shared" si="0"/>
        <v>0</v>
      </c>
      <c r="I39" s="263">
        <f t="shared" si="0"/>
        <v>0</v>
      </c>
      <c r="J39" s="263">
        <f t="shared" si="0"/>
        <v>0</v>
      </c>
      <c r="K39" s="263">
        <f t="shared" si="0"/>
        <v>0</v>
      </c>
      <c r="L39" s="263">
        <f t="shared" si="0"/>
        <v>1.437623636182046</v>
      </c>
      <c r="M39" s="263">
        <f t="shared" si="0"/>
        <v>1.437623636182046</v>
      </c>
      <c r="N39" s="263">
        <f t="shared" si="0"/>
        <v>1.4070358992420029</v>
      </c>
      <c r="O39" s="263">
        <f t="shared" si="0"/>
        <v>1.1929217406616981</v>
      </c>
      <c r="P39" s="263">
        <f t="shared" si="0"/>
        <v>0.91763210820130547</v>
      </c>
      <c r="Q39" s="263">
        <f t="shared" si="0"/>
        <v>1.0093953190214371</v>
      </c>
      <c r="R39" s="263">
        <f t="shared" si="0"/>
        <v>0.8564566343212191</v>
      </c>
      <c r="S39" s="263">
        <f t="shared" si="0"/>
        <v>0.95397033968607781</v>
      </c>
      <c r="T39" s="263">
        <f t="shared" si="0"/>
        <v>1.1282483721842362</v>
      </c>
      <c r="U39" s="263">
        <f t="shared" si="0"/>
        <v>1.0620524697365361</v>
      </c>
      <c r="V39" s="263">
        <f t="shared" si="0"/>
        <v>0.96246620579661291</v>
      </c>
      <c r="W39" s="263">
        <f t="shared" si="0"/>
        <v>1.1535509389881629</v>
      </c>
      <c r="DA39" s="70"/>
    </row>
    <row r="40" spans="1:105" ht="12" customHeight="1" x14ac:dyDescent="0.25">
      <c r="A40" s="60" t="s">
        <v>2736</v>
      </c>
      <c r="B40" s="331">
        <v>0</v>
      </c>
      <c r="C40" s="331">
        <v>0</v>
      </c>
      <c r="D40" s="331">
        <v>0</v>
      </c>
      <c r="E40" s="331">
        <v>0</v>
      </c>
      <c r="F40" s="331">
        <v>0</v>
      </c>
      <c r="G40" s="331">
        <v>0</v>
      </c>
      <c r="H40" s="331">
        <v>0</v>
      </c>
      <c r="I40" s="331">
        <v>0</v>
      </c>
      <c r="J40" s="331">
        <v>0</v>
      </c>
      <c r="K40" s="331">
        <v>0</v>
      </c>
      <c r="L40" s="331">
        <v>0</v>
      </c>
      <c r="M40" s="331">
        <v>0</v>
      </c>
      <c r="N40" s="331">
        <v>0</v>
      </c>
      <c r="O40" s="331">
        <v>0</v>
      </c>
      <c r="P40" s="331">
        <v>0</v>
      </c>
      <c r="Q40" s="331">
        <v>0</v>
      </c>
      <c r="R40" s="331">
        <v>0</v>
      </c>
      <c r="S40" s="331">
        <v>0</v>
      </c>
      <c r="T40" s="331">
        <v>0.12780059336436991</v>
      </c>
      <c r="U40" s="331">
        <v>0.1388606648191586</v>
      </c>
      <c r="V40" s="331">
        <v>0.11580065733474761</v>
      </c>
      <c r="W40" s="331">
        <v>0.1185370853131484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0.10605354607265879</v>
      </c>
      <c r="U42" s="297">
        <v>0.11385575807293891</v>
      </c>
      <c r="V42" s="297">
        <v>0.1153031249724072</v>
      </c>
      <c r="W42" s="297">
        <v>0.1180395529508687</v>
      </c>
      <c r="DA42" s="122" t="s">
        <v>2739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3.8707836845147192E-4</v>
      </c>
      <c r="U43" s="297">
        <v>2.5267172569502279E-4</v>
      </c>
      <c r="V43" s="297">
        <v>0</v>
      </c>
      <c r="W43" s="297">
        <v>0</v>
      </c>
      <c r="DA43" s="122" t="s">
        <v>2740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2.135996892325966E-2</v>
      </c>
      <c r="U44" s="297">
        <v>2.4752235020524701E-2</v>
      </c>
      <c r="V44" s="297">
        <v>4.9753236234048386E-4</v>
      </c>
      <c r="W44" s="297">
        <v>4.9753236227974154E-4</v>
      </c>
      <c r="DA44" s="122" t="s">
        <v>2741</v>
      </c>
    </row>
    <row r="45" spans="1:105" ht="12" customHeight="1" x14ac:dyDescent="0.25">
      <c r="A45" s="59" t="s">
        <v>162</v>
      </c>
      <c r="B45" s="297">
        <v>0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97">
        <v>0</v>
      </c>
      <c r="O45" s="297">
        <v>0</v>
      </c>
      <c r="P45" s="297">
        <v>0</v>
      </c>
      <c r="Q45" s="297">
        <v>0</v>
      </c>
      <c r="R45" s="297">
        <v>0</v>
      </c>
      <c r="S45" s="297">
        <v>0</v>
      </c>
      <c r="T45" s="297">
        <v>0</v>
      </c>
      <c r="U45" s="297">
        <v>0</v>
      </c>
      <c r="V45" s="297">
        <v>0</v>
      </c>
      <c r="W45" s="297">
        <v>0</v>
      </c>
      <c r="DA45" s="122" t="s">
        <v>2742</v>
      </c>
    </row>
    <row r="46" spans="1:105" ht="12" customHeight="1" x14ac:dyDescent="0.25">
      <c r="A46" s="60" t="s">
        <v>2743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8.5200395576246632E-2</v>
      </c>
      <c r="U46" s="331">
        <v>9.257377654610574E-2</v>
      </c>
      <c r="V46" s="331">
        <v>7.7200438223165108E-2</v>
      </c>
      <c r="W46" s="331">
        <v>7.9024723542099023E-2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7.0702364048439201E-2</v>
      </c>
      <c r="U49" s="231">
        <v>7.590383871529259E-2</v>
      </c>
      <c r="V49" s="231">
        <v>7.6868749981604784E-2</v>
      </c>
      <c r="W49" s="231">
        <v>7.8693035300579195E-2</v>
      </c>
      <c r="DA49" s="73" t="s">
        <v>2747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2.5805224563431458E-4</v>
      </c>
      <c r="U50" s="231">
        <v>1.6844781713001519E-4</v>
      </c>
      <c r="V50" s="231">
        <v>0</v>
      </c>
      <c r="W50" s="231">
        <v>0</v>
      </c>
      <c r="DA50" s="73" t="s">
        <v>2748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1.4239979282173109E-2</v>
      </c>
      <c r="U51" s="231">
        <v>1.6501490013683139E-2</v>
      </c>
      <c r="V51" s="231">
        <v>3.3168824156032259E-4</v>
      </c>
      <c r="W51" s="231">
        <v>3.3168824151982802E-4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1.437623636182046</v>
      </c>
      <c r="M58" s="331">
        <v>1.437623636182046</v>
      </c>
      <c r="N58" s="331">
        <v>1.4070358992420029</v>
      </c>
      <c r="O58" s="331">
        <v>1.1929217406616981</v>
      </c>
      <c r="P58" s="331">
        <v>0.91763210820130547</v>
      </c>
      <c r="Q58" s="331">
        <v>1.0093953190214371</v>
      </c>
      <c r="R58" s="331">
        <v>0.8564566343212191</v>
      </c>
      <c r="S58" s="331">
        <v>0.95397033968607781</v>
      </c>
      <c r="T58" s="331">
        <v>0.91524738324361965</v>
      </c>
      <c r="U58" s="331">
        <v>0.83061802837127185</v>
      </c>
      <c r="V58" s="331">
        <v>0.76946511023870023</v>
      </c>
      <c r="W58" s="331">
        <v>0.95598913013291553</v>
      </c>
      <c r="DA58" s="72" t="s">
        <v>2758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0.33162640274795357</v>
      </c>
      <c r="M59" s="318">
        <v>0.33162640274795357</v>
      </c>
      <c r="N59" s="318">
        <v>0.32457052183842278</v>
      </c>
      <c r="O59" s="318">
        <v>0.27517935547170619</v>
      </c>
      <c r="P59" s="318">
        <v>0.2116764272859277</v>
      </c>
      <c r="Q59" s="318">
        <v>0.23284407001452059</v>
      </c>
      <c r="R59" s="318">
        <v>0.19756466546686599</v>
      </c>
      <c r="S59" s="318">
        <v>0.22005881380645059</v>
      </c>
      <c r="T59" s="318">
        <v>0.21112632659242431</v>
      </c>
      <c r="U59" s="318">
        <v>0.19160429883992369</v>
      </c>
      <c r="V59" s="318">
        <v>0.1774977401082497</v>
      </c>
      <c r="W59" s="318">
        <v>0.2205245019023731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</v>
      </c>
      <c r="C63" s="234">
        <f t="shared" si="1"/>
        <v>0</v>
      </c>
      <c r="D63" s="234">
        <f t="shared" si="1"/>
        <v>0</v>
      </c>
      <c r="E63" s="234">
        <f t="shared" si="1"/>
        <v>0</v>
      </c>
      <c r="F63" s="234">
        <f t="shared" si="1"/>
        <v>0</v>
      </c>
      <c r="G63" s="234">
        <f t="shared" si="1"/>
        <v>0</v>
      </c>
      <c r="H63" s="234">
        <f t="shared" si="1"/>
        <v>0</v>
      </c>
      <c r="I63" s="234">
        <f t="shared" si="1"/>
        <v>0</v>
      </c>
      <c r="J63" s="234">
        <f t="shared" si="1"/>
        <v>0</v>
      </c>
      <c r="K63" s="234">
        <f t="shared" si="1"/>
        <v>0</v>
      </c>
      <c r="L63" s="234">
        <f t="shared" si="1"/>
        <v>0.99999999999999978</v>
      </c>
      <c r="M63" s="234">
        <f t="shared" si="1"/>
        <v>0.99999999999999978</v>
      </c>
      <c r="N63" s="234">
        <f t="shared" si="1"/>
        <v>0.99999999999999989</v>
      </c>
      <c r="O63" s="234">
        <f t="shared" si="1"/>
        <v>1</v>
      </c>
      <c r="P63" s="234">
        <f t="shared" si="1"/>
        <v>0.99999999999999989</v>
      </c>
      <c r="Q63" s="234">
        <f t="shared" si="1"/>
        <v>1</v>
      </c>
      <c r="R63" s="234">
        <f t="shared" si="1"/>
        <v>0.99999999999999989</v>
      </c>
      <c r="S63" s="234">
        <f t="shared" si="1"/>
        <v>0.99999999999999978</v>
      </c>
      <c r="T63" s="234">
        <f t="shared" si="1"/>
        <v>1.0000000000000002</v>
      </c>
      <c r="U63" s="234">
        <f t="shared" si="1"/>
        <v>1</v>
      </c>
      <c r="V63" s="234">
        <f t="shared" si="1"/>
        <v>0.99999999999999978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6.1417322834645675E-2</v>
      </c>
      <c r="M64" s="301">
        <f t="shared" si="2"/>
        <v>6.1417322834645675E-2</v>
      </c>
      <c r="N64" s="301">
        <f t="shared" si="2"/>
        <v>6.1417322834645689E-2</v>
      </c>
      <c r="O64" s="301">
        <f t="shared" si="2"/>
        <v>6.1417322834645662E-2</v>
      </c>
      <c r="P64" s="301">
        <f t="shared" si="2"/>
        <v>6.1417322834645668E-2</v>
      </c>
      <c r="Q64" s="301">
        <f t="shared" si="2"/>
        <v>6.1417322834645675E-2</v>
      </c>
      <c r="R64" s="301">
        <f t="shared" si="2"/>
        <v>6.1417322834645689E-2</v>
      </c>
      <c r="S64" s="301">
        <f t="shared" si="2"/>
        <v>6.1417322834645682E-2</v>
      </c>
      <c r="T64" s="301">
        <f t="shared" si="2"/>
        <v>4.4580243547277125E-2</v>
      </c>
      <c r="U64" s="301">
        <f t="shared" si="2"/>
        <v>4.2292469344708199E-2</v>
      </c>
      <c r="V64" s="301">
        <f t="shared" si="2"/>
        <v>4.3648167154744677E-2</v>
      </c>
      <c r="W64" s="301">
        <f t="shared" si="2"/>
        <v>4.5991254941421159E-2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5.0393700787401581E-2</v>
      </c>
      <c r="M65" s="235">
        <f t="shared" si="3"/>
        <v>5.0393700787401581E-2</v>
      </c>
      <c r="N65" s="235">
        <f t="shared" si="3"/>
        <v>5.0393700787401588E-2</v>
      </c>
      <c r="O65" s="235">
        <f t="shared" si="3"/>
        <v>5.0393700787401574E-2</v>
      </c>
      <c r="P65" s="235">
        <f t="shared" si="3"/>
        <v>5.0393700787401574E-2</v>
      </c>
      <c r="Q65" s="235">
        <f t="shared" si="3"/>
        <v>5.0393700787401567E-2</v>
      </c>
      <c r="R65" s="235">
        <f t="shared" si="3"/>
        <v>5.0393700787401553E-2</v>
      </c>
      <c r="S65" s="235">
        <f t="shared" si="3"/>
        <v>5.0393700787401553E-2</v>
      </c>
      <c r="T65" s="235">
        <f t="shared" si="3"/>
        <v>3.6578661372124815E-2</v>
      </c>
      <c r="U65" s="235">
        <f t="shared" si="3"/>
        <v>3.470151330847851E-2</v>
      </c>
      <c r="V65" s="235">
        <f t="shared" si="3"/>
        <v>3.5813880742354601E-2</v>
      </c>
      <c r="W65" s="235">
        <f t="shared" si="3"/>
        <v>3.7736414310909641E-2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3.6220472440944881E-2</v>
      </c>
      <c r="M66" s="235">
        <f t="shared" si="4"/>
        <v>3.6220472440944881E-2</v>
      </c>
      <c r="N66" s="235">
        <f t="shared" si="4"/>
        <v>3.6220472440944881E-2</v>
      </c>
      <c r="O66" s="235">
        <f t="shared" si="4"/>
        <v>3.6220472440944902E-2</v>
      </c>
      <c r="P66" s="235">
        <f t="shared" si="4"/>
        <v>3.6220472440944881E-2</v>
      </c>
      <c r="Q66" s="235">
        <f t="shared" si="4"/>
        <v>3.6220472440944902E-2</v>
      </c>
      <c r="R66" s="235">
        <f t="shared" si="4"/>
        <v>3.6220472440944881E-2</v>
      </c>
      <c r="S66" s="235">
        <f t="shared" si="4"/>
        <v>3.6220472440944881E-2</v>
      </c>
      <c r="T66" s="235">
        <f t="shared" si="4"/>
        <v>2.6290912861214717E-2</v>
      </c>
      <c r="U66" s="235">
        <f t="shared" si="4"/>
        <v>2.494171269046894E-2</v>
      </c>
      <c r="V66" s="235">
        <f t="shared" si="4"/>
        <v>2.5741226783567377E-2</v>
      </c>
      <c r="W66" s="235">
        <f t="shared" si="4"/>
        <v>2.712304778596631E-2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7.0866141732283464E-2</v>
      </c>
      <c r="M67" s="235">
        <f t="shared" si="5"/>
        <v>7.0866141732283464E-2</v>
      </c>
      <c r="N67" s="235">
        <f t="shared" si="5"/>
        <v>7.0866141732283491E-2</v>
      </c>
      <c r="O67" s="235">
        <f t="shared" si="5"/>
        <v>7.0866141732283464E-2</v>
      </c>
      <c r="P67" s="235">
        <f t="shared" si="5"/>
        <v>7.086614173228345E-2</v>
      </c>
      <c r="Q67" s="235">
        <f t="shared" si="5"/>
        <v>7.0866141732283477E-2</v>
      </c>
      <c r="R67" s="235">
        <f t="shared" si="5"/>
        <v>7.0866141732283464E-2</v>
      </c>
      <c r="S67" s="235">
        <f t="shared" si="5"/>
        <v>7.0866141732283464E-2</v>
      </c>
      <c r="T67" s="235">
        <f t="shared" si="5"/>
        <v>5.1438742554550561E-2</v>
      </c>
      <c r="U67" s="235">
        <f t="shared" si="5"/>
        <v>4.8799003090047914E-2</v>
      </c>
      <c r="V67" s="235">
        <f t="shared" si="5"/>
        <v>5.0363269793936169E-2</v>
      </c>
      <c r="W67" s="235">
        <f t="shared" si="5"/>
        <v>5.3066832624716682E-2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</v>
      </c>
      <c r="C68" s="302">
        <f t="shared" si="6"/>
        <v>0</v>
      </c>
      <c r="D68" s="302">
        <f t="shared" si="6"/>
        <v>0</v>
      </c>
      <c r="E68" s="302">
        <f t="shared" si="6"/>
        <v>0</v>
      </c>
      <c r="F68" s="302">
        <f t="shared" si="6"/>
        <v>0</v>
      </c>
      <c r="G68" s="302">
        <f t="shared" si="6"/>
        <v>0</v>
      </c>
      <c r="H68" s="302">
        <f t="shared" si="6"/>
        <v>0</v>
      </c>
      <c r="I68" s="302">
        <f t="shared" si="6"/>
        <v>0</v>
      </c>
      <c r="J68" s="302">
        <f t="shared" si="6"/>
        <v>0</v>
      </c>
      <c r="K68" s="302">
        <f t="shared" si="6"/>
        <v>0</v>
      </c>
      <c r="L68" s="302">
        <f t="shared" si="6"/>
        <v>0.11968503937007871</v>
      </c>
      <c r="M68" s="302">
        <f t="shared" si="6"/>
        <v>0.11968503937007871</v>
      </c>
      <c r="N68" s="302">
        <f t="shared" si="6"/>
        <v>0.11968503937007874</v>
      </c>
      <c r="O68" s="302">
        <f t="shared" si="6"/>
        <v>0.11968503937007875</v>
      </c>
      <c r="P68" s="302">
        <f t="shared" si="6"/>
        <v>0.11968503937007872</v>
      </c>
      <c r="Q68" s="302">
        <f t="shared" si="6"/>
        <v>0.11968503937007875</v>
      </c>
      <c r="R68" s="302">
        <f t="shared" si="6"/>
        <v>0.11968503937007877</v>
      </c>
      <c r="S68" s="302">
        <f t="shared" si="6"/>
        <v>0.11968503937007875</v>
      </c>
      <c r="T68" s="302">
        <f t="shared" si="6"/>
        <v>8.6843551097247035E-2</v>
      </c>
      <c r="U68" s="302">
        <f t="shared" si="6"/>
        <v>8.2400676848621346E-2</v>
      </c>
      <c r="V68" s="302">
        <f t="shared" si="6"/>
        <v>8.5057966763092213E-2</v>
      </c>
      <c r="W68" s="302">
        <f t="shared" si="6"/>
        <v>8.9623983988410413E-2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0</v>
      </c>
      <c r="C69" s="303">
        <f t="shared" si="7"/>
        <v>0</v>
      </c>
      <c r="D69" s="303">
        <f t="shared" si="7"/>
        <v>0</v>
      </c>
      <c r="E69" s="303">
        <f t="shared" si="7"/>
        <v>0</v>
      </c>
      <c r="F69" s="303">
        <f t="shared" si="7"/>
        <v>0</v>
      </c>
      <c r="G69" s="303">
        <f t="shared" si="7"/>
        <v>0</v>
      </c>
      <c r="H69" s="303">
        <f t="shared" si="7"/>
        <v>0</v>
      </c>
      <c r="I69" s="303">
        <f t="shared" si="7"/>
        <v>0</v>
      </c>
      <c r="J69" s="303">
        <f t="shared" si="7"/>
        <v>0</v>
      </c>
      <c r="K69" s="303">
        <f t="shared" si="7"/>
        <v>0</v>
      </c>
      <c r="L69" s="303">
        <f t="shared" si="7"/>
        <v>0</v>
      </c>
      <c r="M69" s="303">
        <f t="shared" si="7"/>
        <v>0</v>
      </c>
      <c r="N69" s="303">
        <f t="shared" si="7"/>
        <v>0</v>
      </c>
      <c r="O69" s="303">
        <f t="shared" si="7"/>
        <v>0</v>
      </c>
      <c r="P69" s="303">
        <f t="shared" si="7"/>
        <v>0</v>
      </c>
      <c r="Q69" s="303">
        <f t="shared" si="7"/>
        <v>0</v>
      </c>
      <c r="R69" s="303">
        <f t="shared" si="7"/>
        <v>0</v>
      </c>
      <c r="S69" s="303">
        <f t="shared" si="7"/>
        <v>0</v>
      </c>
      <c r="T69" s="303">
        <f t="shared" si="7"/>
        <v>2.2534763676036774E-2</v>
      </c>
      <c r="U69" s="303">
        <f t="shared" si="7"/>
        <v>2.559511746936121E-2</v>
      </c>
      <c r="V69" s="303">
        <f t="shared" si="7"/>
        <v>2.3779586631690459E-2</v>
      </c>
      <c r="W69" s="303">
        <f t="shared" si="7"/>
        <v>2.0643947549415346E-2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</v>
      </c>
      <c r="C70" s="303">
        <f t="shared" si="8"/>
        <v>0</v>
      </c>
      <c r="D70" s="303">
        <f t="shared" si="8"/>
        <v>0</v>
      </c>
      <c r="E70" s="303">
        <f t="shared" si="8"/>
        <v>0</v>
      </c>
      <c r="F70" s="303">
        <f t="shared" si="8"/>
        <v>0</v>
      </c>
      <c r="G70" s="303">
        <f t="shared" si="8"/>
        <v>0</v>
      </c>
      <c r="H70" s="303">
        <f t="shared" si="8"/>
        <v>0</v>
      </c>
      <c r="I70" s="303">
        <f t="shared" si="8"/>
        <v>0</v>
      </c>
      <c r="J70" s="303">
        <f t="shared" si="8"/>
        <v>0</v>
      </c>
      <c r="K70" s="303">
        <f t="shared" si="8"/>
        <v>0</v>
      </c>
      <c r="L70" s="303">
        <f t="shared" si="8"/>
        <v>0</v>
      </c>
      <c r="M70" s="303">
        <f t="shared" si="8"/>
        <v>0</v>
      </c>
      <c r="N70" s="303">
        <f t="shared" si="8"/>
        <v>0</v>
      </c>
      <c r="O70" s="303">
        <f t="shared" si="8"/>
        <v>0</v>
      </c>
      <c r="P70" s="303">
        <f t="shared" si="8"/>
        <v>0</v>
      </c>
      <c r="Q70" s="303">
        <f t="shared" si="8"/>
        <v>0</v>
      </c>
      <c r="R70" s="303">
        <f t="shared" si="8"/>
        <v>0</v>
      </c>
      <c r="S70" s="303">
        <f t="shared" si="8"/>
        <v>0</v>
      </c>
      <c r="T70" s="303">
        <f t="shared" si="8"/>
        <v>0.19154549124631268</v>
      </c>
      <c r="U70" s="303">
        <f t="shared" si="8"/>
        <v>0.21755849848957018</v>
      </c>
      <c r="V70" s="303">
        <f t="shared" si="8"/>
        <v>0.20212648636936895</v>
      </c>
      <c r="W70" s="303">
        <f t="shared" si="8"/>
        <v>0.17547355417003041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0.2236220472440944</v>
      </c>
      <c r="M71" s="303">
        <f t="shared" si="9"/>
        <v>0.2236220472440944</v>
      </c>
      <c r="N71" s="303">
        <f t="shared" si="9"/>
        <v>0.22362204724409443</v>
      </c>
      <c r="O71" s="303">
        <f t="shared" si="9"/>
        <v>0.22362204724409449</v>
      </c>
      <c r="P71" s="303">
        <f t="shared" si="9"/>
        <v>0.22362204724409446</v>
      </c>
      <c r="Q71" s="303">
        <f t="shared" si="9"/>
        <v>0.22362204724409443</v>
      </c>
      <c r="R71" s="303">
        <f t="shared" si="9"/>
        <v>0.22362204724409446</v>
      </c>
      <c r="S71" s="303">
        <f t="shared" si="9"/>
        <v>0.22362204724409443</v>
      </c>
      <c r="T71" s="303">
        <f t="shared" si="9"/>
        <v>0.16231780983880387</v>
      </c>
      <c r="U71" s="303">
        <f t="shared" si="9"/>
        <v>0.1539879653063734</v>
      </c>
      <c r="V71" s="303">
        <f t="shared" si="9"/>
        <v>0.15892409579419853</v>
      </c>
      <c r="W71" s="303">
        <f t="shared" si="9"/>
        <v>0.16745533850466154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</v>
      </c>
      <c r="C72" s="303">
        <f t="shared" si="10"/>
        <v>0</v>
      </c>
      <c r="D72" s="303">
        <f t="shared" si="10"/>
        <v>0</v>
      </c>
      <c r="E72" s="303">
        <f t="shared" si="10"/>
        <v>0</v>
      </c>
      <c r="F72" s="303">
        <f t="shared" si="10"/>
        <v>0</v>
      </c>
      <c r="G72" s="303">
        <f t="shared" si="10"/>
        <v>0</v>
      </c>
      <c r="H72" s="303">
        <f t="shared" si="10"/>
        <v>0</v>
      </c>
      <c r="I72" s="303">
        <f t="shared" si="10"/>
        <v>0</v>
      </c>
      <c r="J72" s="303">
        <f t="shared" si="10"/>
        <v>0</v>
      </c>
      <c r="K72" s="303">
        <f t="shared" si="10"/>
        <v>0</v>
      </c>
      <c r="L72" s="303">
        <f t="shared" si="10"/>
        <v>0.35573538061270638</v>
      </c>
      <c r="M72" s="303">
        <f t="shared" si="10"/>
        <v>0.35573538061270638</v>
      </c>
      <c r="N72" s="303">
        <f t="shared" si="10"/>
        <v>0.35573538061270643</v>
      </c>
      <c r="O72" s="303">
        <f t="shared" si="10"/>
        <v>0.35573538061270649</v>
      </c>
      <c r="P72" s="303">
        <f t="shared" si="10"/>
        <v>0.35573538061270638</v>
      </c>
      <c r="Q72" s="303">
        <f t="shared" si="10"/>
        <v>0.35573538061270654</v>
      </c>
      <c r="R72" s="303">
        <f t="shared" si="10"/>
        <v>0.35573538061270638</v>
      </c>
      <c r="S72" s="303">
        <f t="shared" si="10"/>
        <v>0.35573538061270638</v>
      </c>
      <c r="T72" s="303">
        <f t="shared" si="10"/>
        <v>0.31830600801743381</v>
      </c>
      <c r="U72" s="303">
        <f t="shared" si="10"/>
        <v>0.31321593059556013</v>
      </c>
      <c r="V72" s="303">
        <f t="shared" si="10"/>
        <v>0.31622685463216121</v>
      </c>
      <c r="W72" s="303">
        <f t="shared" si="10"/>
        <v>0.32143655318859377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</v>
      </c>
      <c r="C73" s="304">
        <f t="shared" si="11"/>
        <v>0</v>
      </c>
      <c r="D73" s="304">
        <f t="shared" si="11"/>
        <v>0</v>
      </c>
      <c r="E73" s="304">
        <f t="shared" si="11"/>
        <v>0</v>
      </c>
      <c r="F73" s="304">
        <f t="shared" si="11"/>
        <v>0</v>
      </c>
      <c r="G73" s="304">
        <f t="shared" si="11"/>
        <v>0</v>
      </c>
      <c r="H73" s="304">
        <f t="shared" si="11"/>
        <v>0</v>
      </c>
      <c r="I73" s="304">
        <f t="shared" si="11"/>
        <v>0</v>
      </c>
      <c r="J73" s="304">
        <f t="shared" si="11"/>
        <v>0</v>
      </c>
      <c r="K73" s="304">
        <f t="shared" si="11"/>
        <v>0</v>
      </c>
      <c r="L73" s="304">
        <f t="shared" si="11"/>
        <v>0</v>
      </c>
      <c r="M73" s="304">
        <f t="shared" si="11"/>
        <v>0</v>
      </c>
      <c r="N73" s="304">
        <f t="shared" si="11"/>
        <v>0</v>
      </c>
      <c r="O73" s="304">
        <f t="shared" si="11"/>
        <v>0</v>
      </c>
      <c r="P73" s="304">
        <f t="shared" si="11"/>
        <v>0</v>
      </c>
      <c r="Q73" s="304">
        <f t="shared" si="11"/>
        <v>0</v>
      </c>
      <c r="R73" s="304">
        <f t="shared" si="11"/>
        <v>0</v>
      </c>
      <c r="S73" s="304">
        <f t="shared" si="11"/>
        <v>0</v>
      </c>
      <c r="T73" s="304">
        <f t="shared" si="11"/>
        <v>3.6055621881658846E-2</v>
      </c>
      <c r="U73" s="304">
        <f t="shared" si="11"/>
        <v>4.0952187950977922E-2</v>
      </c>
      <c r="V73" s="304">
        <f t="shared" si="11"/>
        <v>3.8047338610704716E-2</v>
      </c>
      <c r="W73" s="304">
        <f t="shared" si="11"/>
        <v>3.303031607906453E-2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0</v>
      </c>
      <c r="C74" s="304">
        <f t="shared" si="12"/>
        <v>0</v>
      </c>
      <c r="D74" s="304">
        <f t="shared" si="12"/>
        <v>0</v>
      </c>
      <c r="E74" s="304">
        <f t="shared" si="12"/>
        <v>0</v>
      </c>
      <c r="F74" s="304">
        <f t="shared" si="12"/>
        <v>0</v>
      </c>
      <c r="G74" s="304">
        <f t="shared" si="12"/>
        <v>0</v>
      </c>
      <c r="H74" s="304">
        <f t="shared" si="12"/>
        <v>0</v>
      </c>
      <c r="I74" s="304">
        <f t="shared" si="12"/>
        <v>0</v>
      </c>
      <c r="J74" s="304">
        <f t="shared" si="12"/>
        <v>0</v>
      </c>
      <c r="K74" s="304">
        <f t="shared" si="12"/>
        <v>0</v>
      </c>
      <c r="L74" s="304">
        <f t="shared" si="12"/>
        <v>0</v>
      </c>
      <c r="M74" s="304">
        <f t="shared" si="12"/>
        <v>0</v>
      </c>
      <c r="N74" s="304">
        <f t="shared" si="12"/>
        <v>0</v>
      </c>
      <c r="O74" s="304">
        <f t="shared" si="12"/>
        <v>0</v>
      </c>
      <c r="P74" s="304">
        <f t="shared" si="12"/>
        <v>0</v>
      </c>
      <c r="Q74" s="304">
        <f t="shared" si="12"/>
        <v>0</v>
      </c>
      <c r="R74" s="304">
        <f t="shared" si="12"/>
        <v>0</v>
      </c>
      <c r="S74" s="304">
        <f t="shared" si="12"/>
        <v>0</v>
      </c>
      <c r="T74" s="304">
        <f t="shared" si="12"/>
        <v>2.4037081254439239E-2</v>
      </c>
      <c r="U74" s="304">
        <f t="shared" si="12"/>
        <v>2.7301458633985285E-2</v>
      </c>
      <c r="V74" s="304">
        <f t="shared" si="12"/>
        <v>2.5364892407136491E-2</v>
      </c>
      <c r="W74" s="304">
        <f t="shared" si="12"/>
        <v>2.202021071937638E-2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0.35573538061270638</v>
      </c>
      <c r="M76" s="304">
        <f t="shared" si="14"/>
        <v>0.35573538061270638</v>
      </c>
      <c r="N76" s="304">
        <f t="shared" si="14"/>
        <v>0.35573538061270643</v>
      </c>
      <c r="O76" s="304">
        <f t="shared" si="14"/>
        <v>0.35573538061270649</v>
      </c>
      <c r="P76" s="304">
        <f t="shared" si="14"/>
        <v>0.35573538061270638</v>
      </c>
      <c r="Q76" s="304">
        <f t="shared" si="14"/>
        <v>0.35573538061270654</v>
      </c>
      <c r="R76" s="304">
        <f t="shared" si="14"/>
        <v>0.35573538061270638</v>
      </c>
      <c r="S76" s="304">
        <f t="shared" si="14"/>
        <v>0.35573538061270638</v>
      </c>
      <c r="T76" s="304">
        <f t="shared" si="14"/>
        <v>0.2582133048813357</v>
      </c>
      <c r="U76" s="304">
        <f t="shared" si="14"/>
        <v>0.24496228401059694</v>
      </c>
      <c r="V76" s="304">
        <f t="shared" si="14"/>
        <v>0.25281462361432</v>
      </c>
      <c r="W76" s="304">
        <f t="shared" si="14"/>
        <v>0.26638602639015291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8.2059894977844702E-2</v>
      </c>
      <c r="M77" s="237">
        <f t="shared" si="15"/>
        <v>8.2059894977844702E-2</v>
      </c>
      <c r="N77" s="237">
        <f t="shared" si="15"/>
        <v>8.205989497784473E-2</v>
      </c>
      <c r="O77" s="237">
        <f t="shared" si="15"/>
        <v>8.2059894977844716E-2</v>
      </c>
      <c r="P77" s="237">
        <f t="shared" si="15"/>
        <v>8.2059894977844702E-2</v>
      </c>
      <c r="Q77" s="237">
        <f t="shared" si="15"/>
        <v>8.2059894977844702E-2</v>
      </c>
      <c r="R77" s="237">
        <f t="shared" si="15"/>
        <v>8.2059894977844702E-2</v>
      </c>
      <c r="S77" s="237">
        <f t="shared" si="15"/>
        <v>8.2059894977844716E-2</v>
      </c>
      <c r="T77" s="237">
        <f t="shared" si="15"/>
        <v>5.9563815788998754E-2</v>
      </c>
      <c r="U77" s="237">
        <f t="shared" si="15"/>
        <v>5.6507112856810253E-2</v>
      </c>
      <c r="V77" s="237">
        <f t="shared" si="15"/>
        <v>5.8318465334885571E-2</v>
      </c>
      <c r="W77" s="237">
        <f t="shared" si="15"/>
        <v>6.1449072935874642E-2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0</v>
      </c>
      <c r="C81" s="324">
        <f t="shared" si="16"/>
        <v>0</v>
      </c>
      <c r="D81" s="324">
        <f t="shared" si="16"/>
        <v>0</v>
      </c>
      <c r="E81" s="324">
        <f t="shared" si="16"/>
        <v>0</v>
      </c>
      <c r="F81" s="324">
        <f t="shared" si="16"/>
        <v>0</v>
      </c>
      <c r="G81" s="324">
        <f t="shared" si="16"/>
        <v>0</v>
      </c>
      <c r="H81" s="324">
        <f t="shared" si="16"/>
        <v>0</v>
      </c>
      <c r="I81" s="324">
        <f t="shared" si="16"/>
        <v>0</v>
      </c>
      <c r="J81" s="324">
        <f t="shared" si="16"/>
        <v>0</v>
      </c>
      <c r="K81" s="324">
        <f t="shared" si="16"/>
        <v>0</v>
      </c>
      <c r="L81" s="324">
        <f t="shared" si="16"/>
        <v>69.265196416860093</v>
      </c>
      <c r="M81" s="324">
        <f t="shared" si="16"/>
        <v>61.803524648485677</v>
      </c>
      <c r="N81" s="324">
        <f t="shared" si="16"/>
        <v>62.692661169633645</v>
      </c>
      <c r="O81" s="324">
        <f t="shared" si="16"/>
        <v>61.096521775308652</v>
      </c>
      <c r="P81" s="324">
        <f t="shared" si="16"/>
        <v>57.728719467414003</v>
      </c>
      <c r="Q81" s="324">
        <f t="shared" si="16"/>
        <v>57.269464265562746</v>
      </c>
      <c r="R81" s="324">
        <f t="shared" si="16"/>
        <v>56.553604333322603</v>
      </c>
      <c r="S81" s="324">
        <f t="shared" si="16"/>
        <v>56.2549196713397</v>
      </c>
      <c r="T81" s="324">
        <f t="shared" si="16"/>
        <v>56.061305827116087</v>
      </c>
      <c r="U81" s="324">
        <f t="shared" si="16"/>
        <v>55.61052050860873</v>
      </c>
      <c r="V81" s="324">
        <f t="shared" si="16"/>
        <v>58.373479610767845</v>
      </c>
      <c r="W81" s="324">
        <f t="shared" si="16"/>
        <v>55.716544641725633</v>
      </c>
      <c r="DA81" s="95"/>
    </row>
    <row r="82" spans="1:105" ht="12" customHeight="1" x14ac:dyDescent="0.25">
      <c r="A82" s="55" t="s">
        <v>92</v>
      </c>
      <c r="B82" s="336">
        <f>IF(B$6=0,0,B$6/TEL!B$5*1000)</f>
        <v>0</v>
      </c>
      <c r="C82" s="336">
        <f>IF(C$6=0,0,C$6/TEL!C$5*1000)</f>
        <v>0</v>
      </c>
      <c r="D82" s="336">
        <f>IF(D$6=0,0,D$6/TEL!D$5*1000)</f>
        <v>0</v>
      </c>
      <c r="E82" s="336">
        <f>IF(E$6=0,0,E$6/TEL!E$5*1000)</f>
        <v>0</v>
      </c>
      <c r="F82" s="336">
        <f>IF(F$6=0,0,F$6/TEL!F$5*1000)</f>
        <v>0</v>
      </c>
      <c r="G82" s="336">
        <f>IF(G$6=0,0,G$6/TEL!G$5*1000)</f>
        <v>0</v>
      </c>
      <c r="H82" s="336">
        <f>IF(H$6=0,0,H$6/TEL!H$5*1000)</f>
        <v>0</v>
      </c>
      <c r="I82" s="336">
        <f>IF(I$6=0,0,I$6/TEL!I$5*1000)</f>
        <v>0</v>
      </c>
      <c r="J82" s="336">
        <f>IF(J$6=0,0,J$6/TEL!J$5*1000)</f>
        <v>0</v>
      </c>
      <c r="K82" s="336">
        <f>IF(K$6=0,0,K$6/TEL!K$5*1000)</f>
        <v>0</v>
      </c>
      <c r="L82" s="336">
        <f>IF(L$6=0,0,L$6/TEL!L$5*1000)</f>
        <v>4.2540829295394396</v>
      </c>
      <c r="M82" s="336">
        <f>IF(M$6=0,0,M$6/TEL!M$5*1000)</f>
        <v>3.7958070256550274</v>
      </c>
      <c r="N82" s="336">
        <f>IF(N$6=0,0,N$6/TEL!N$5*1000)</f>
        <v>3.8504154104184458</v>
      </c>
      <c r="O82" s="336">
        <f>IF(O$6=0,0,O$6/TEL!O$5*1000)</f>
        <v>3.7523848019480894</v>
      </c>
      <c r="P82" s="336">
        <f>IF(P$6=0,0,P$6/TEL!P$5*1000)</f>
        <v>3.5455434003608608</v>
      </c>
      <c r="Q82" s="336">
        <f>IF(Q$6=0,0,Q$6/TEL!Q$5*1000)</f>
        <v>3.5173371753652711</v>
      </c>
      <c r="R82" s="336">
        <f>IF(R$6=0,0,R$6/TEL!R$5*1000)</f>
        <v>3.4733709748024926</v>
      </c>
      <c r="S82" s="336">
        <f>IF(S$6=0,0,S$6/TEL!S$5*1000)</f>
        <v>3.4550265624917311</v>
      </c>
      <c r="T82" s="336">
        <f>IF(T$6=0,0,T$6/TEL!T$5*1000)</f>
        <v>2.4992266673512216</v>
      </c>
      <c r="U82" s="336">
        <f>IF(U$6=0,0,U$6/TEL!U$5*1000)</f>
        <v>2.3519062338536014</v>
      </c>
      <c r="V82" s="336">
        <f>IF(V$6=0,0,V$6/TEL!V$5*1000)</f>
        <v>2.5478953954548755</v>
      </c>
      <c r="W82" s="336">
        <f>IF(W$6=0,0,W$6/TEL!W$5*1000)</f>
        <v>2.5624738090726771</v>
      </c>
      <c r="DA82" s="67"/>
    </row>
    <row r="83" spans="1:105" ht="12" customHeight="1" x14ac:dyDescent="0.25">
      <c r="A83" s="202" t="s">
        <v>93</v>
      </c>
      <c r="B83" s="337">
        <f>IF(B$7=0,0,B$7/TEL!B$5*1000)</f>
        <v>0</v>
      </c>
      <c r="C83" s="337">
        <f>IF(C$7=0,0,C$7/TEL!C$5*1000)</f>
        <v>0</v>
      </c>
      <c r="D83" s="337">
        <f>IF(D$7=0,0,D$7/TEL!D$5*1000)</f>
        <v>0</v>
      </c>
      <c r="E83" s="337">
        <f>IF(E$7=0,0,E$7/TEL!E$5*1000)</f>
        <v>0</v>
      </c>
      <c r="F83" s="337">
        <f>IF(F$7=0,0,F$7/TEL!F$5*1000)</f>
        <v>0</v>
      </c>
      <c r="G83" s="337">
        <f>IF(G$7=0,0,G$7/TEL!G$5*1000)</f>
        <v>0</v>
      </c>
      <c r="H83" s="337">
        <f>IF(H$7=0,0,H$7/TEL!H$5*1000)</f>
        <v>0</v>
      </c>
      <c r="I83" s="337">
        <f>IF(I$7=0,0,I$7/TEL!I$5*1000)</f>
        <v>0</v>
      </c>
      <c r="J83" s="337">
        <f>IF(J$7=0,0,J$7/TEL!J$5*1000)</f>
        <v>0</v>
      </c>
      <c r="K83" s="337">
        <f>IF(K$7=0,0,K$7/TEL!K$5*1000)</f>
        <v>0</v>
      </c>
      <c r="L83" s="337">
        <f>IF(L$7=0,0,L$7/TEL!L$5*1000)</f>
        <v>3.4905295832118477</v>
      </c>
      <c r="M83" s="337">
        <f>IF(M$7=0,0,M$7/TEL!M$5*1000)</f>
        <v>3.1145083287425863</v>
      </c>
      <c r="N83" s="337">
        <f>IF(N$7=0,0,N$7/TEL!N$5*1000)</f>
        <v>3.1593152085484686</v>
      </c>
      <c r="O83" s="337">
        <f>IF(O$7=0,0,O$7/TEL!O$5*1000)</f>
        <v>3.0788798374958688</v>
      </c>
      <c r="P83" s="337">
        <f>IF(P$7=0,0,P$7/TEL!P$5*1000)</f>
        <v>2.9091638156807065</v>
      </c>
      <c r="Q83" s="337">
        <f>IF(Q$7=0,0,Q$7/TEL!Q$5*1000)</f>
        <v>2.8860202464535556</v>
      </c>
      <c r="R83" s="337">
        <f>IF(R$7=0,0,R$7/TEL!R$5*1000)</f>
        <v>2.8499454152225554</v>
      </c>
      <c r="S83" s="337">
        <f>IF(S$7=0,0,S$7/TEL!S$5*1000)</f>
        <v>2.8348935897368035</v>
      </c>
      <c r="T83" s="337">
        <f>IF(T$7=0,0,T$7/TEL!T$5*1000)</f>
        <v>2.0506475219292071</v>
      </c>
      <c r="U83" s="337">
        <f>IF(U$7=0,0,U$7/TEL!U$5*1000)</f>
        <v>1.9297692175209029</v>
      </c>
      <c r="V83" s="337">
        <f>IF(V$7=0,0,V$7/TEL!V$5*1000)</f>
        <v>2.0905808372963079</v>
      </c>
      <c r="W83" s="337">
        <f>IF(W$7=0,0,W$7/TEL!W$5*1000)</f>
        <v>2.1025426125724511</v>
      </c>
      <c r="DA83" s="174"/>
    </row>
    <row r="84" spans="1:105" ht="12" customHeight="1" x14ac:dyDescent="0.25">
      <c r="A84" s="202" t="s">
        <v>94</v>
      </c>
      <c r="B84" s="337">
        <f>IF(B$8=0,0,B$8/TEL!B$5*1000)</f>
        <v>0</v>
      </c>
      <c r="C84" s="337">
        <f>IF(C$8=0,0,C$8/TEL!C$5*1000)</f>
        <v>0</v>
      </c>
      <c r="D84" s="337">
        <f>IF(D$8=0,0,D$8/TEL!D$5*1000)</f>
        <v>0</v>
      </c>
      <c r="E84" s="337">
        <f>IF(E$8=0,0,E$8/TEL!E$5*1000)</f>
        <v>0</v>
      </c>
      <c r="F84" s="337">
        <f>IF(F$8=0,0,F$8/TEL!F$5*1000)</f>
        <v>0</v>
      </c>
      <c r="G84" s="337">
        <f>IF(G$8=0,0,G$8/TEL!G$5*1000)</f>
        <v>0</v>
      </c>
      <c r="H84" s="337">
        <f>IF(H$8=0,0,H$8/TEL!H$5*1000)</f>
        <v>0</v>
      </c>
      <c r="I84" s="337">
        <f>IF(I$8=0,0,I$8/TEL!I$5*1000)</f>
        <v>0</v>
      </c>
      <c r="J84" s="337">
        <f>IF(J$8=0,0,J$8/TEL!J$5*1000)</f>
        <v>0</v>
      </c>
      <c r="K84" s="337">
        <f>IF(K$8=0,0,K$8/TEL!K$5*1000)</f>
        <v>0</v>
      </c>
      <c r="L84" s="337">
        <f>IF(L$8=0,0,L$8/TEL!L$5*1000)</f>
        <v>2.508818137933515</v>
      </c>
      <c r="M84" s="337">
        <f>IF(M$8=0,0,M$8/TEL!M$5*1000)</f>
        <v>2.2385528612837335</v>
      </c>
      <c r="N84" s="337">
        <f>IF(N$8=0,0,N$8/TEL!N$5*1000)</f>
        <v>2.2707578061442106</v>
      </c>
      <c r="O84" s="337">
        <f>IF(O$8=0,0,O$8/TEL!O$5*1000)</f>
        <v>2.2129448832001568</v>
      </c>
      <c r="P84" s="337">
        <f>IF(P$8=0,0,P$8/TEL!P$5*1000)</f>
        <v>2.0909614925205076</v>
      </c>
      <c r="Q84" s="337">
        <f>IF(Q$8=0,0,Q$8/TEL!Q$5*1000)</f>
        <v>2.0743270521384942</v>
      </c>
      <c r="R84" s="337">
        <f>IF(R$8=0,0,R$8/TEL!R$5*1000)</f>
        <v>2.0483982671912129</v>
      </c>
      <c r="S84" s="337">
        <f>IF(S$8=0,0,S$8/TEL!S$5*1000)</f>
        <v>2.037579767623328</v>
      </c>
      <c r="T84" s="337">
        <f>IF(T$8=0,0,T$8/TEL!T$5*1000)</f>
        <v>1.4739029063866178</v>
      </c>
      <c r="U84" s="337">
        <f>IF(U$8=0,0,U$8/TEL!U$5*1000)</f>
        <v>1.3870216250931495</v>
      </c>
      <c r="V84" s="337">
        <f>IF(V$8=0,0,V$8/TEL!V$5*1000)</f>
        <v>1.5026049768067218</v>
      </c>
      <c r="W84" s="337">
        <f>IF(W$8=0,0,W$8/TEL!W$5*1000)</f>
        <v>1.5112025027864497</v>
      </c>
      <c r="DA84" s="174"/>
    </row>
    <row r="85" spans="1:105" ht="12" customHeight="1" x14ac:dyDescent="0.25">
      <c r="A85" s="202" t="s">
        <v>95</v>
      </c>
      <c r="B85" s="337">
        <f>IF(B$9=0,0,B$9/TEL!B$5*1000)</f>
        <v>0</v>
      </c>
      <c r="C85" s="337">
        <f>IF(C$9=0,0,C$9/TEL!C$5*1000)</f>
        <v>0</v>
      </c>
      <c r="D85" s="337">
        <f>IF(D$9=0,0,D$9/TEL!D$5*1000)</f>
        <v>0</v>
      </c>
      <c r="E85" s="337">
        <f>IF(E$9=0,0,E$9/TEL!E$5*1000)</f>
        <v>0</v>
      </c>
      <c r="F85" s="337">
        <f>IF(F$9=0,0,F$9/TEL!F$5*1000)</f>
        <v>0</v>
      </c>
      <c r="G85" s="337">
        <f>IF(G$9=0,0,G$9/TEL!G$5*1000)</f>
        <v>0</v>
      </c>
      <c r="H85" s="337">
        <f>IF(H$9=0,0,H$9/TEL!H$5*1000)</f>
        <v>0</v>
      </c>
      <c r="I85" s="337">
        <f>IF(I$9=0,0,I$9/TEL!I$5*1000)</f>
        <v>0</v>
      </c>
      <c r="J85" s="337">
        <f>IF(J$9=0,0,J$9/TEL!J$5*1000)</f>
        <v>0</v>
      </c>
      <c r="K85" s="337">
        <f>IF(K$9=0,0,K$9/TEL!K$5*1000)</f>
        <v>0</v>
      </c>
      <c r="L85" s="337">
        <f>IF(L$9=0,0,L$9/TEL!L$5*1000)</f>
        <v>4.9085572263916601</v>
      </c>
      <c r="M85" s="337">
        <f>IF(M$9=0,0,M$9/TEL!M$5*1000)</f>
        <v>4.3797773372942617</v>
      </c>
      <c r="N85" s="337">
        <f>IF(N$9=0,0,N$9/TEL!N$5*1000)</f>
        <v>4.4427870120212836</v>
      </c>
      <c r="O85" s="337">
        <f>IF(O$9=0,0,O$9/TEL!O$5*1000)</f>
        <v>4.3296747714785653</v>
      </c>
      <c r="P85" s="337">
        <f>IF(P$9=0,0,P$9/TEL!P$5*1000)</f>
        <v>4.0910116158009924</v>
      </c>
      <c r="Q85" s="337">
        <f>IF(Q$9=0,0,Q$9/TEL!Q$5*1000)</f>
        <v>4.0584659715753135</v>
      </c>
      <c r="R85" s="337">
        <f>IF(R$9=0,0,R$9/TEL!R$5*1000)</f>
        <v>4.0077357401567211</v>
      </c>
      <c r="S85" s="337">
        <f>IF(S$9=0,0,S$9/TEL!S$5*1000)</f>
        <v>3.9865691105673804</v>
      </c>
      <c r="T85" s="337">
        <f>IF(T$9=0,0,T$9/TEL!T$5*1000)</f>
        <v>2.8837230777129492</v>
      </c>
      <c r="U85" s="337">
        <f>IF(U$9=0,0,U$9/TEL!U$5*1000)</f>
        <v>2.7137379621387701</v>
      </c>
      <c r="V85" s="337">
        <f>IF(V$9=0,0,V$9/TEL!V$5*1000)</f>
        <v>2.9398793024479337</v>
      </c>
      <c r="W85" s="337">
        <f>IF(W$9=0,0,W$9/TEL!W$5*1000)</f>
        <v>2.95670054893001</v>
      </c>
      <c r="DA85" s="174"/>
    </row>
    <row r="86" spans="1:105" ht="12" customHeight="1" x14ac:dyDescent="0.25">
      <c r="A86" s="56" t="s">
        <v>96</v>
      </c>
      <c r="B86" s="338">
        <f>IF(B$10=0,0,B$10/TEL!B$5*1000)</f>
        <v>0</v>
      </c>
      <c r="C86" s="338">
        <f>IF(C$10=0,0,C$10/TEL!C$5*1000)</f>
        <v>0</v>
      </c>
      <c r="D86" s="338">
        <f>IF(D$10=0,0,D$10/TEL!D$5*1000)</f>
        <v>0</v>
      </c>
      <c r="E86" s="338">
        <f>IF(E$10=0,0,E$10/TEL!E$5*1000)</f>
        <v>0</v>
      </c>
      <c r="F86" s="338">
        <f>IF(F$10=0,0,F$10/TEL!F$5*1000)</f>
        <v>0</v>
      </c>
      <c r="G86" s="338">
        <f>IF(G$10=0,0,G$10/TEL!G$5*1000)</f>
        <v>0</v>
      </c>
      <c r="H86" s="338">
        <f>IF(H$10=0,0,H$10/TEL!H$5*1000)</f>
        <v>0</v>
      </c>
      <c r="I86" s="338">
        <f>IF(I$10=0,0,I$10/TEL!I$5*1000)</f>
        <v>0</v>
      </c>
      <c r="J86" s="338">
        <f>IF(J$10=0,0,J$10/TEL!J$5*1000)</f>
        <v>0</v>
      </c>
      <c r="K86" s="338">
        <f>IF(K$10=0,0,K$10/TEL!K$5*1000)</f>
        <v>0</v>
      </c>
      <c r="L86" s="338">
        <f>IF(L$10=0,0,L$10/TEL!L$5*1000)</f>
        <v>8.2900077601281357</v>
      </c>
      <c r="M86" s="338">
        <f>IF(M$10=0,0,M$10/TEL!M$5*1000)</f>
        <v>7.3969572807636395</v>
      </c>
      <c r="N86" s="338">
        <f>IF(N$10=0,0,N$10/TEL!N$5*1000)</f>
        <v>7.50337362030261</v>
      </c>
      <c r="O86" s="338">
        <f>IF(O$10=0,0,O$10/TEL!O$5*1000)</f>
        <v>7.3123396140526902</v>
      </c>
      <c r="P86" s="338">
        <f>IF(P$10=0,0,P$10/TEL!P$5*1000)</f>
        <v>6.909264062241677</v>
      </c>
      <c r="Q86" s="338">
        <f>IF(Q$10=0,0,Q$10/TEL!Q$5*1000)</f>
        <v>6.854298085327196</v>
      </c>
      <c r="R86" s="338">
        <f>IF(R$10=0,0,R$10/TEL!R$5*1000)</f>
        <v>6.768620361153574</v>
      </c>
      <c r="S86" s="338">
        <f>IF(S$10=0,0,S$10/TEL!S$5*1000)</f>
        <v>6.7328722756249109</v>
      </c>
      <c r="T86" s="338">
        <f>IF(T$10=0,0,T$10/TEL!T$5*1000)</f>
        <v>4.8685628771755489</v>
      </c>
      <c r="U86" s="338">
        <f>IF(U$10=0,0,U$10/TEL!U$5*1000)</f>
        <v>4.5823445298134979</v>
      </c>
      <c r="V86" s="338">
        <f>IF(V$10=0,0,V$10/TEL!V$5*1000)</f>
        <v>4.9651294885787332</v>
      </c>
      <c r="W86" s="338">
        <f>IF(W$10=0,0,W$10/TEL!W$5*1000)</f>
        <v>4.9935387048595734</v>
      </c>
      <c r="DA86" s="68"/>
    </row>
    <row r="87" spans="1:105" ht="12" customHeight="1" x14ac:dyDescent="0.25">
      <c r="A87" s="203" t="s">
        <v>2709</v>
      </c>
      <c r="B87" s="351">
        <f>IF(B$16=0,0,B$16/TEL!B$5*1000)</f>
        <v>0</v>
      </c>
      <c r="C87" s="351">
        <f>IF(C$16=0,0,C$16/TEL!C$5*1000)</f>
        <v>0</v>
      </c>
      <c r="D87" s="351">
        <f>IF(D$16=0,0,D$16/TEL!D$5*1000)</f>
        <v>0</v>
      </c>
      <c r="E87" s="351">
        <f>IF(E$16=0,0,E$16/TEL!E$5*1000)</f>
        <v>0</v>
      </c>
      <c r="F87" s="351">
        <f>IF(F$16=0,0,F$16/TEL!F$5*1000)</f>
        <v>0</v>
      </c>
      <c r="G87" s="351">
        <f>IF(G$16=0,0,G$16/TEL!G$5*1000)</f>
        <v>0</v>
      </c>
      <c r="H87" s="351">
        <f>IF(H$16=0,0,H$16/TEL!H$5*1000)</f>
        <v>0</v>
      </c>
      <c r="I87" s="351">
        <f>IF(I$16=0,0,I$16/TEL!I$5*1000)</f>
        <v>0</v>
      </c>
      <c r="J87" s="351">
        <f>IF(J$16=0,0,J$16/TEL!J$5*1000)</f>
        <v>0</v>
      </c>
      <c r="K87" s="351">
        <f>IF(K$16=0,0,K$16/TEL!K$5*1000)</f>
        <v>0</v>
      </c>
      <c r="L87" s="351">
        <f>IF(L$16=0,0,L$16/TEL!L$5*1000)</f>
        <v>0</v>
      </c>
      <c r="M87" s="351">
        <f>IF(M$16=0,0,M$16/TEL!M$5*1000)</f>
        <v>0</v>
      </c>
      <c r="N87" s="351">
        <f>IF(N$16=0,0,N$16/TEL!N$5*1000)</f>
        <v>0</v>
      </c>
      <c r="O87" s="351">
        <f>IF(O$16=0,0,O$16/TEL!O$5*1000)</f>
        <v>0</v>
      </c>
      <c r="P87" s="351">
        <f>IF(P$16=0,0,P$16/TEL!P$5*1000)</f>
        <v>0</v>
      </c>
      <c r="Q87" s="351">
        <f>IF(Q$16=0,0,Q$16/TEL!Q$5*1000)</f>
        <v>0</v>
      </c>
      <c r="R87" s="351">
        <f>IF(R$16=0,0,R$16/TEL!R$5*1000)</f>
        <v>0</v>
      </c>
      <c r="S87" s="351">
        <f>IF(S$16=0,0,S$16/TEL!S$5*1000)</f>
        <v>0</v>
      </c>
      <c r="T87" s="351">
        <f>IF(T$16=0,0,T$16/TEL!T$5*1000)</f>
        <v>1.2633282781840844</v>
      </c>
      <c r="U87" s="351">
        <f>IF(U$16=0,0,U$16/TEL!U$5*1000)</f>
        <v>1.4233578049501612</v>
      </c>
      <c r="V87" s="351">
        <f>IF(V$16=0,0,V$16/TEL!V$5*1000)</f>
        <v>1.3880972153974707</v>
      </c>
      <c r="W87" s="351">
        <f>IF(W$16=0,0,W$16/TEL!W$5*1000)</f>
        <v>1.1502094252184429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0</v>
      </c>
      <c r="C88" s="351">
        <f>IF(C$27=0,0,C$27/TEL!C$5*1000)</f>
        <v>0</v>
      </c>
      <c r="D88" s="351">
        <f>IF(D$27=0,0,D$27/TEL!D$5*1000)</f>
        <v>0</v>
      </c>
      <c r="E88" s="351">
        <f>IF(E$27=0,0,E$27/TEL!E$5*1000)</f>
        <v>0</v>
      </c>
      <c r="F88" s="351">
        <f>IF(F$27=0,0,F$27/TEL!F$5*1000)</f>
        <v>0</v>
      </c>
      <c r="G88" s="351">
        <f>IF(G$27=0,0,G$27/TEL!G$5*1000)</f>
        <v>0</v>
      </c>
      <c r="H88" s="351">
        <f>IF(H$27=0,0,H$27/TEL!H$5*1000)</f>
        <v>0</v>
      </c>
      <c r="I88" s="351">
        <f>IF(I$27=0,0,I$27/TEL!I$5*1000)</f>
        <v>0</v>
      </c>
      <c r="J88" s="351">
        <f>IF(J$27=0,0,J$27/TEL!J$5*1000)</f>
        <v>0</v>
      </c>
      <c r="K88" s="351">
        <f>IF(K$27=0,0,K$27/TEL!K$5*1000)</f>
        <v>0</v>
      </c>
      <c r="L88" s="351">
        <f>IF(L$27=0,0,L$27/TEL!L$5*1000)</f>
        <v>0</v>
      </c>
      <c r="M88" s="351">
        <f>IF(M$27=0,0,M$27/TEL!M$5*1000)</f>
        <v>0</v>
      </c>
      <c r="N88" s="351">
        <f>IF(N$27=0,0,N$27/TEL!N$5*1000)</f>
        <v>0</v>
      </c>
      <c r="O88" s="351">
        <f>IF(O$27=0,0,O$27/TEL!O$5*1000)</f>
        <v>0</v>
      </c>
      <c r="P88" s="351">
        <f>IF(P$27=0,0,P$27/TEL!P$5*1000)</f>
        <v>0</v>
      </c>
      <c r="Q88" s="351">
        <f>IF(Q$27=0,0,Q$27/TEL!Q$5*1000)</f>
        <v>0</v>
      </c>
      <c r="R88" s="351">
        <f>IF(R$27=0,0,R$27/TEL!R$5*1000)</f>
        <v>0</v>
      </c>
      <c r="S88" s="351">
        <f>IF(S$27=0,0,S$27/TEL!S$5*1000)</f>
        <v>0</v>
      </c>
      <c r="T88" s="351">
        <f>IF(T$27=0,0,T$27/TEL!T$5*1000)</f>
        <v>10.738290364564723</v>
      </c>
      <c r="U88" s="351">
        <f>IF(U$27=0,0,U$27/TEL!U$5*1000)</f>
        <v>12.098541342076365</v>
      </c>
      <c r="V88" s="351">
        <f>IF(V$27=0,0,V$27/TEL!V$5*1000)</f>
        <v>11.798826330878505</v>
      </c>
      <c r="W88" s="351">
        <f>IF(W$27=0,0,W$27/TEL!W$5*1000)</f>
        <v>9.7767801143567628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0</v>
      </c>
      <c r="C89" s="351">
        <f>IF(C$38=0,0,C$38/TEL!C$5*1000)</f>
        <v>0</v>
      </c>
      <c r="D89" s="351">
        <f>IF(D$38=0,0,D$38/TEL!D$5*1000)</f>
        <v>0</v>
      </c>
      <c r="E89" s="351">
        <f>IF(E$38=0,0,E$38/TEL!E$5*1000)</f>
        <v>0</v>
      </c>
      <c r="F89" s="351">
        <f>IF(F$38=0,0,F$38/TEL!F$5*1000)</f>
        <v>0</v>
      </c>
      <c r="G89" s="351">
        <f>IF(G$38=0,0,G$38/TEL!G$5*1000)</f>
        <v>0</v>
      </c>
      <c r="H89" s="351">
        <f>IF(H$38=0,0,H$38/TEL!H$5*1000)</f>
        <v>0</v>
      </c>
      <c r="I89" s="351">
        <f>IF(I$38=0,0,I$38/TEL!I$5*1000)</f>
        <v>0</v>
      </c>
      <c r="J89" s="351">
        <f>IF(J$38=0,0,J$38/TEL!J$5*1000)</f>
        <v>0</v>
      </c>
      <c r="K89" s="351">
        <f>IF(K$38=0,0,K$38/TEL!K$5*1000)</f>
        <v>0</v>
      </c>
      <c r="L89" s="351">
        <f>IF(L$38=0,0,L$38/TEL!L$5*1000)</f>
        <v>15.489225025502567</v>
      </c>
      <c r="M89" s="351">
        <f>IF(M$38=0,0,M$38/TEL!M$5*1000)</f>
        <v>13.820630708795219</v>
      </c>
      <c r="N89" s="351">
        <f>IF(N$38=0,0,N$38/TEL!N$5*1000)</f>
        <v>14.01946123793382</v>
      </c>
      <c r="O89" s="351">
        <f>IF(O$38=0,0,O$38/TEL!O$5*1000)</f>
        <v>13.662529278887918</v>
      </c>
      <c r="P89" s="351">
        <f>IF(P$38=0,0,P$38/TEL!P$5*1000)</f>
        <v>12.909414432083134</v>
      </c>
      <c r="Q89" s="351">
        <f>IF(Q$38=0,0,Q$38/TEL!Q$5*1000)</f>
        <v>12.806714843637652</v>
      </c>
      <c r="R89" s="351">
        <f>IF(R$38=0,0,R$38/TEL!R$5*1000)</f>
        <v>12.646632780050096</v>
      </c>
      <c r="S89" s="351">
        <f>IF(S$38=0,0,S$38/TEL!S$5*1000)</f>
        <v>12.579840304457065</v>
      </c>
      <c r="T89" s="351">
        <f>IF(T$38=0,0,T$38/TEL!T$5*1000)</f>
        <v>9.0997483785608573</v>
      </c>
      <c r="U89" s="351">
        <f>IF(U$38=0,0,U$38/TEL!U$5*1000)</f>
        <v>8.563350902749006</v>
      </c>
      <c r="V89" s="351">
        <f>IF(V$38=0,0,V$38/TEL!V$5*1000)</f>
        <v>9.2769524655023652</v>
      </c>
      <c r="W89" s="351">
        <f>IF(W$38=0,0,W$38/TEL!W$5*1000)</f>
        <v>9.3300328432902546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0</v>
      </c>
      <c r="C90" s="351">
        <f>IF(C$39=0,0,C$39/TEL!C$5*1000)</f>
        <v>0</v>
      </c>
      <c r="D90" s="351">
        <f>IF(D$39=0,0,D$39/TEL!D$5*1000)</f>
        <v>0</v>
      </c>
      <c r="E90" s="351">
        <f>IF(E$39=0,0,E$39/TEL!E$5*1000)</f>
        <v>0</v>
      </c>
      <c r="F90" s="351">
        <f>IF(F$39=0,0,F$39/TEL!F$5*1000)</f>
        <v>0</v>
      </c>
      <c r="G90" s="351">
        <f>IF(G$39=0,0,G$39/TEL!G$5*1000)</f>
        <v>0</v>
      </c>
      <c r="H90" s="351">
        <f>IF(H$39=0,0,H$39/TEL!H$5*1000)</f>
        <v>0</v>
      </c>
      <c r="I90" s="351">
        <f>IF(I$39=0,0,I$39/TEL!I$5*1000)</f>
        <v>0</v>
      </c>
      <c r="J90" s="351">
        <f>IF(J$39=0,0,J$39/TEL!J$5*1000)</f>
        <v>0</v>
      </c>
      <c r="K90" s="351">
        <f>IF(K$39=0,0,K$39/TEL!K$5*1000)</f>
        <v>0</v>
      </c>
      <c r="L90" s="351">
        <f>IF(L$39=0,0,L$39/TEL!L$5*1000)</f>
        <v>24.640081010565595</v>
      </c>
      <c r="M90" s="351">
        <f>IF(M$39=0,0,M$39/TEL!M$5*1000)</f>
        <v>21.985700364035839</v>
      </c>
      <c r="N90" s="351">
        <f>IF(N$39=0,0,N$39/TEL!N$5*1000)</f>
        <v>22.301997682803069</v>
      </c>
      <c r="O90" s="351">
        <f>IF(O$39=0,0,O$39/TEL!O$5*1000)</f>
        <v>21.734194427851932</v>
      </c>
      <c r="P90" s="351">
        <f>IF(P$39=0,0,P$39/TEL!P$5*1000)</f>
        <v>20.536147992024677</v>
      </c>
      <c r="Q90" s="351">
        <f>IF(Q$39=0,0,Q$39/TEL!Q$5*1000)</f>
        <v>20.37277466799576</v>
      </c>
      <c r="R90" s="351">
        <f>IF(R$39=0,0,R$39/TEL!R$5*1000)</f>
        <v>20.118117962534921</v>
      </c>
      <c r="S90" s="351">
        <f>IF(S$39=0,0,S$39/TEL!S$5*1000)</f>
        <v>20.011865260621256</v>
      </c>
      <c r="T90" s="351">
        <f>IF(T$39=0,0,T$39/TEL!T$5*1000)</f>
        <v>17.844650462073819</v>
      </c>
      <c r="U90" s="351">
        <f>IF(U$39=0,0,U$39/TEL!U$5*1000)</f>
        <v>17.418100932007366</v>
      </c>
      <c r="V90" s="351">
        <f>IF(V$39=0,0,V$39/TEL!V$5*1000)</f>
        <v>18.459261851247714</v>
      </c>
      <c r="W90" s="351">
        <f>IF(W$39=0,0,W$39/TEL!W$5*1000)</f>
        <v>17.909334065214704</v>
      </c>
      <c r="DA90" s="175"/>
    </row>
    <row r="91" spans="1:105" ht="12" customHeight="1" x14ac:dyDescent="0.25">
      <c r="A91" s="41" t="s">
        <v>2759</v>
      </c>
      <c r="B91" s="339">
        <f>IF(B$59=0,0,B$59/TEL!B$5*1000)</f>
        <v>0</v>
      </c>
      <c r="C91" s="339">
        <f>IF(C$59=0,0,C$59/TEL!C$5*1000)</f>
        <v>0</v>
      </c>
      <c r="D91" s="339">
        <f>IF(D$59=0,0,D$59/TEL!D$5*1000)</f>
        <v>0</v>
      </c>
      <c r="E91" s="339">
        <f>IF(E$59=0,0,E$59/TEL!E$5*1000)</f>
        <v>0</v>
      </c>
      <c r="F91" s="339">
        <f>IF(F$59=0,0,F$59/TEL!F$5*1000)</f>
        <v>0</v>
      </c>
      <c r="G91" s="339">
        <f>IF(G$59=0,0,G$59/TEL!G$5*1000)</f>
        <v>0</v>
      </c>
      <c r="H91" s="339">
        <f>IF(H$59=0,0,H$59/TEL!H$5*1000)</f>
        <v>0</v>
      </c>
      <c r="I91" s="339">
        <f>IF(I$59=0,0,I$59/TEL!I$5*1000)</f>
        <v>0</v>
      </c>
      <c r="J91" s="339">
        <f>IF(J$59=0,0,J$59/TEL!J$5*1000)</f>
        <v>0</v>
      </c>
      <c r="K91" s="339">
        <f>IF(K$59=0,0,K$59/TEL!K$5*1000)</f>
        <v>0</v>
      </c>
      <c r="L91" s="339">
        <f>IF(L$59=0,0,L$59/TEL!L$5*1000)</f>
        <v>5.6838947435873255</v>
      </c>
      <c r="M91" s="339">
        <f>IF(M$59=0,0,M$59/TEL!M$5*1000)</f>
        <v>5.0715907419153732</v>
      </c>
      <c r="N91" s="339">
        <f>IF(N$59=0,0,N$59/TEL!N$5*1000)</f>
        <v>5.1445531914617417</v>
      </c>
      <c r="O91" s="339">
        <f>IF(O$59=0,0,O$59/TEL!O$5*1000)</f>
        <v>5.0135741603934312</v>
      </c>
      <c r="P91" s="339">
        <f>IF(P$59=0,0,P$59/TEL!P$5*1000)</f>
        <v>4.7372126567014528</v>
      </c>
      <c r="Q91" s="339">
        <f>IF(Q$59=0,0,Q$59/TEL!Q$5*1000)</f>
        <v>4.6995262230695092</v>
      </c>
      <c r="R91" s="339">
        <f>IF(R$59=0,0,R$59/TEL!R$5*1000)</f>
        <v>4.6407828322110367</v>
      </c>
      <c r="S91" s="339">
        <f>IF(S$59=0,0,S$59/TEL!S$5*1000)</f>
        <v>4.6162728002172271</v>
      </c>
      <c r="T91" s="339">
        <f>IF(T$59=0,0,T$59/TEL!T$5*1000)</f>
        <v>3.3392252931770652</v>
      </c>
      <c r="U91" s="339">
        <f>IF(U$59=0,0,U$59/TEL!U$5*1000)</f>
        <v>3.1423899584059147</v>
      </c>
      <c r="V91" s="339">
        <f>IF(V$59=0,0,V$59/TEL!V$5*1000)</f>
        <v>3.4042517471572147</v>
      </c>
      <c r="W91" s="339">
        <f>IF(W$59=0,0,W$59/TEL!W$5*1000)</f>
        <v>3.4237300154243142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MT: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2.0741174498930421</v>
      </c>
      <c r="M5" s="225">
        <v>2.0741174498930421</v>
      </c>
      <c r="N5" s="225">
        <v>2.0299872913846801</v>
      </c>
      <c r="O5" s="225">
        <v>1.721076181826142</v>
      </c>
      <c r="P5" s="225">
        <v>1.3239047552508769</v>
      </c>
      <c r="Q5" s="225">
        <v>1.456295230775966</v>
      </c>
      <c r="R5" s="225">
        <v>1.2356444382341529</v>
      </c>
      <c r="S5" s="225">
        <v>1.3763313835588129</v>
      </c>
      <c r="T5" s="225">
        <v>1.748349963572815</v>
      </c>
      <c r="U5" s="225">
        <v>1.6627329532408379</v>
      </c>
      <c r="V5" s="225">
        <v>1.505629619809258</v>
      </c>
      <c r="W5" s="225">
        <v>1.784085747070518</v>
      </c>
      <c r="DA5" s="89" t="s">
        <v>2761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0.1190290841296382</v>
      </c>
      <c r="M6" s="261">
        <v>0.1190290841296382</v>
      </c>
      <c r="N6" s="261">
        <v>0.11649655042475229</v>
      </c>
      <c r="O6" s="261">
        <v>9.8768814490550805E-2</v>
      </c>
      <c r="P6" s="261">
        <v>7.5976011146577496E-2</v>
      </c>
      <c r="Q6" s="261">
        <v>8.357361226123533E-2</v>
      </c>
      <c r="R6" s="261">
        <v>7.0910943736805745E-2</v>
      </c>
      <c r="S6" s="261">
        <v>7.8984661187982044E-2</v>
      </c>
      <c r="T6" s="261">
        <v>7.5778566126566374E-2</v>
      </c>
      <c r="U6" s="261">
        <v>6.8771617751893055E-2</v>
      </c>
      <c r="V6" s="261">
        <v>6.3708417861478253E-2</v>
      </c>
      <c r="W6" s="261">
        <v>7.9151808396673559E-2</v>
      </c>
      <c r="DA6" s="67" t="s">
        <v>2762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2.5087836905551969E-2</v>
      </c>
      <c r="M7" s="226">
        <v>2.5087836905551969E-2</v>
      </c>
      <c r="N7" s="226">
        <v>2.4554053141604072E-2</v>
      </c>
      <c r="O7" s="226">
        <v>2.0817566793968661E-2</v>
      </c>
      <c r="P7" s="226">
        <v>1.601351291843742E-2</v>
      </c>
      <c r="Q7" s="226">
        <v>1.7614864210281161E-2</v>
      </c>
      <c r="R7" s="226">
        <v>1.4945945390541599E-2</v>
      </c>
      <c r="S7" s="226">
        <v>1.664764803000755E-2</v>
      </c>
      <c r="T7" s="226">
        <v>1.5971897304101861E-2</v>
      </c>
      <c r="U7" s="226">
        <v>1.4495038271581979E-2</v>
      </c>
      <c r="V7" s="226">
        <v>1.342786436194667E-2</v>
      </c>
      <c r="W7" s="226">
        <v>1.6682877755091408E-2</v>
      </c>
      <c r="DA7" s="174" t="s">
        <v>2763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9.7213498157997125E-2</v>
      </c>
      <c r="M8" s="226">
        <v>9.7213498157997125E-2</v>
      </c>
      <c r="N8" s="226">
        <v>9.5145125856763157E-2</v>
      </c>
      <c r="O8" s="226">
        <v>8.0666519748125276E-2</v>
      </c>
      <c r="P8" s="226">
        <v>6.2051169037019398E-2</v>
      </c>
      <c r="Q8" s="226">
        <v>6.8256285940721403E-2</v>
      </c>
      <c r="R8" s="226">
        <v>5.7914424434551498E-2</v>
      </c>
      <c r="S8" s="226">
        <v>6.4508395330885412E-2</v>
      </c>
      <c r="T8" s="226">
        <v>6.1889911633171341E-2</v>
      </c>
      <c r="U8" s="226">
        <v>5.6167192955670638E-2</v>
      </c>
      <c r="V8" s="226">
        <v>5.2031973594624963E-2</v>
      </c>
      <c r="W8" s="226">
        <v>6.4644907889837386E-2</v>
      </c>
      <c r="DA8" s="174" t="s">
        <v>2764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0.13672838318621769</v>
      </c>
      <c r="M9" s="226">
        <v>0.13672838318621769</v>
      </c>
      <c r="N9" s="226">
        <v>0.1338192686503408</v>
      </c>
      <c r="O9" s="226">
        <v>0.113455466899202</v>
      </c>
      <c r="P9" s="226">
        <v>8.7273436076309149E-2</v>
      </c>
      <c r="Q9" s="226">
        <v>9.6000779683940121E-2</v>
      </c>
      <c r="R9" s="226">
        <v>8.1455207004555275E-2</v>
      </c>
      <c r="S9" s="226">
        <v>9.0729464144931049E-2</v>
      </c>
      <c r="T9" s="226">
        <v>8.7046631522181089E-2</v>
      </c>
      <c r="U9" s="226">
        <v>7.8997769100498175E-2</v>
      </c>
      <c r="V9" s="226">
        <v>7.3181685243118716E-2</v>
      </c>
      <c r="W9" s="226">
        <v>9.0921465686113936E-2</v>
      </c>
      <c r="DA9" s="174" t="s">
        <v>2765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0.40184352992984967</v>
      </c>
      <c r="M10" s="262">
        <v>0.40184352992984967</v>
      </c>
      <c r="N10" s="262">
        <v>0.39329366759091688</v>
      </c>
      <c r="O10" s="262">
        <v>0.33344463121838602</v>
      </c>
      <c r="P10" s="262">
        <v>0.25649587016798908</v>
      </c>
      <c r="Q10" s="262">
        <v>0.28214545718478817</v>
      </c>
      <c r="R10" s="262">
        <v>0.23939614549012331</v>
      </c>
      <c r="S10" s="262">
        <v>0.2666531066266416</v>
      </c>
      <c r="T10" s="262">
        <v>0.25570374568781612</v>
      </c>
      <c r="U10" s="262">
        <v>0.2320976319337443</v>
      </c>
      <c r="V10" s="262">
        <v>0.21508033693529641</v>
      </c>
      <c r="W10" s="262">
        <v>0.26721739748756568</v>
      </c>
      <c r="DA10" s="68" t="s">
        <v>2766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9.1374166174360428E-5</v>
      </c>
      <c r="U11" s="228">
        <v>8.5506048967509685E-5</v>
      </c>
      <c r="V11" s="228">
        <v>0</v>
      </c>
      <c r="W11" s="228">
        <v>0</v>
      </c>
      <c r="DA11" s="69" t="s">
        <v>2767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0.40184352992984967</v>
      </c>
      <c r="M15" s="228">
        <v>0.40184352992984967</v>
      </c>
      <c r="N15" s="228">
        <v>0.39329366759091688</v>
      </c>
      <c r="O15" s="228">
        <v>0.33344463121838602</v>
      </c>
      <c r="P15" s="228">
        <v>0.25649587016798908</v>
      </c>
      <c r="Q15" s="228">
        <v>0.28214545718478817</v>
      </c>
      <c r="R15" s="228">
        <v>0.23939614549012331</v>
      </c>
      <c r="S15" s="228">
        <v>0.2666531066266416</v>
      </c>
      <c r="T15" s="228">
        <v>0.25561237152164168</v>
      </c>
      <c r="U15" s="228">
        <v>0.23201212588477679</v>
      </c>
      <c r="V15" s="228">
        <v>0.21508033693529641</v>
      </c>
      <c r="W15" s="228">
        <v>0.26721739748756568</v>
      </c>
      <c r="DA15" s="69" t="s">
        <v>2771</v>
      </c>
    </row>
    <row r="16" spans="1:105" ht="12" customHeight="1" x14ac:dyDescent="0.25">
      <c r="A16" s="57" t="s">
        <v>2709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4.1017729396493702E-2</v>
      </c>
      <c r="U16" s="263">
        <v>4.4508385855613113E-2</v>
      </c>
      <c r="V16" s="263">
        <v>3.7908434165081432E-2</v>
      </c>
      <c r="W16" s="263">
        <v>3.8804690427543032E-2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3.4735485667404489E-2</v>
      </c>
      <c r="U19" s="231">
        <v>3.7290927075503258E-2</v>
      </c>
      <c r="V19" s="231">
        <v>3.77649799860727E-2</v>
      </c>
      <c r="W19" s="231">
        <v>3.8661236248551813E-2</v>
      </c>
      <c r="DA19" s="73" t="s">
        <v>2775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1.234949974010568E-4</v>
      </c>
      <c r="U20" s="231">
        <v>8.06133761306773E-5</v>
      </c>
      <c r="V20" s="231">
        <v>0</v>
      </c>
      <c r="W20" s="231">
        <v>0</v>
      </c>
      <c r="DA20" s="73" t="s">
        <v>2776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6.1587487316881514E-3</v>
      </c>
      <c r="U21" s="231">
        <v>7.1368454039791706E-3</v>
      </c>
      <c r="V21" s="231">
        <v>1.4345417900873299E-4</v>
      </c>
      <c r="W21" s="231">
        <v>1.4345417899121909E-4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2782</v>
      </c>
    </row>
    <row r="27" spans="1:105" ht="12" customHeight="1" x14ac:dyDescent="0.25">
      <c r="A27" s="57" t="s">
        <v>2721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0.30842177296209689</v>
      </c>
      <c r="U27" s="263">
        <v>0.33466882441432139</v>
      </c>
      <c r="V27" s="263">
        <v>0.28504226458743931</v>
      </c>
      <c r="W27" s="263">
        <v>0.2917814222532561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0.26118413261452228</v>
      </c>
      <c r="U30" s="231">
        <v>0.28039908627926469</v>
      </c>
      <c r="V30" s="231">
        <v>0.28396359951066208</v>
      </c>
      <c r="W30" s="231">
        <v>0.29070275717661059</v>
      </c>
      <c r="DA30" s="73" t="s">
        <v>2786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9.2858738430410073E-4</v>
      </c>
      <c r="U31" s="231">
        <v>6.061505782133617E-4</v>
      </c>
      <c r="V31" s="231">
        <v>0</v>
      </c>
      <c r="W31" s="231">
        <v>0</v>
      </c>
      <c r="DA31" s="73" t="s">
        <v>2787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4.6309052963270543E-2</v>
      </c>
      <c r="U32" s="231">
        <v>5.3663587556843362E-2</v>
      </c>
      <c r="V32" s="231">
        <v>1.0786650767772041E-3</v>
      </c>
      <c r="W32" s="231">
        <v>1.078665076645513E-3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2793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0.52963348107966812</v>
      </c>
      <c r="M38" s="263">
        <v>0.52963348107966812</v>
      </c>
      <c r="N38" s="263">
        <v>0.51836468360988819</v>
      </c>
      <c r="O38" s="263">
        <v>0.43948310132142693</v>
      </c>
      <c r="P38" s="263">
        <v>0.33806392409340508</v>
      </c>
      <c r="Q38" s="263">
        <v>0.37187031650274582</v>
      </c>
      <c r="R38" s="263">
        <v>0.31552632915384499</v>
      </c>
      <c r="S38" s="263">
        <v>0.35145125548750411</v>
      </c>
      <c r="T38" s="263">
        <v>0.33718536996493298</v>
      </c>
      <c r="U38" s="263">
        <v>0.30600715426613911</v>
      </c>
      <c r="V38" s="263">
        <v>0.28347786906688532</v>
      </c>
      <c r="W38" s="263">
        <v>0.35219499605006799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0</v>
      </c>
      <c r="C39" s="263">
        <f t="shared" si="0"/>
        <v>0</v>
      </c>
      <c r="D39" s="263">
        <f t="shared" si="0"/>
        <v>0</v>
      </c>
      <c r="E39" s="263">
        <f t="shared" si="0"/>
        <v>0</v>
      </c>
      <c r="F39" s="263">
        <f t="shared" si="0"/>
        <v>0</v>
      </c>
      <c r="G39" s="263">
        <f t="shared" si="0"/>
        <v>0</v>
      </c>
      <c r="H39" s="263">
        <f t="shared" si="0"/>
        <v>0</v>
      </c>
      <c r="I39" s="263">
        <f t="shared" si="0"/>
        <v>0</v>
      </c>
      <c r="J39" s="263">
        <f t="shared" si="0"/>
        <v>0</v>
      </c>
      <c r="K39" s="263">
        <f t="shared" si="0"/>
        <v>0</v>
      </c>
      <c r="L39" s="263">
        <f t="shared" si="0"/>
        <v>0.61082382171692307</v>
      </c>
      <c r="M39" s="263">
        <f t="shared" si="0"/>
        <v>0.61082382171692307</v>
      </c>
      <c r="N39" s="263">
        <f t="shared" si="0"/>
        <v>0.59782757019103094</v>
      </c>
      <c r="O39" s="263">
        <f t="shared" si="0"/>
        <v>0.50685380950978709</v>
      </c>
      <c r="P39" s="263">
        <f t="shared" si="0"/>
        <v>0.3898875457767591</v>
      </c>
      <c r="Q39" s="263">
        <f t="shared" si="0"/>
        <v>0.42887630035443519</v>
      </c>
      <c r="R39" s="263">
        <f t="shared" si="0"/>
        <v>0.36389504272497541</v>
      </c>
      <c r="S39" s="263">
        <f t="shared" si="0"/>
        <v>0.40532709258951888</v>
      </c>
      <c r="T39" s="263">
        <f t="shared" si="0"/>
        <v>0.46744610585557406</v>
      </c>
      <c r="U39" s="263">
        <f t="shared" si="0"/>
        <v>0.43818244859655936</v>
      </c>
      <c r="V39" s="263">
        <f t="shared" si="0"/>
        <v>0.39947435723475921</v>
      </c>
      <c r="W39" s="263">
        <f t="shared" si="0"/>
        <v>0.48044050575420155</v>
      </c>
      <c r="DA39" s="70"/>
    </row>
    <row r="40" spans="1:105" ht="12" customHeight="1" x14ac:dyDescent="0.25">
      <c r="A40" s="60" t="s">
        <v>2736</v>
      </c>
      <c r="B40" s="331">
        <v>0</v>
      </c>
      <c r="C40" s="331">
        <v>0</v>
      </c>
      <c r="D40" s="331">
        <v>0</v>
      </c>
      <c r="E40" s="331">
        <v>0</v>
      </c>
      <c r="F40" s="331">
        <v>0</v>
      </c>
      <c r="G40" s="331">
        <v>0</v>
      </c>
      <c r="H40" s="331">
        <v>0</v>
      </c>
      <c r="I40" s="331">
        <v>0</v>
      </c>
      <c r="J40" s="331">
        <v>0</v>
      </c>
      <c r="K40" s="331">
        <v>0</v>
      </c>
      <c r="L40" s="331">
        <v>0</v>
      </c>
      <c r="M40" s="331">
        <v>0</v>
      </c>
      <c r="N40" s="331">
        <v>0</v>
      </c>
      <c r="O40" s="331">
        <v>0</v>
      </c>
      <c r="P40" s="331">
        <v>0</v>
      </c>
      <c r="Q40" s="331">
        <v>0</v>
      </c>
      <c r="R40" s="331">
        <v>0</v>
      </c>
      <c r="S40" s="331">
        <v>0</v>
      </c>
      <c r="T40" s="331">
        <v>4.6935553986756903E-2</v>
      </c>
      <c r="U40" s="331">
        <v>5.0937306697790757E-2</v>
      </c>
      <c r="V40" s="331">
        <v>4.3302559081299798E-2</v>
      </c>
      <c r="W40" s="331">
        <v>4.4326299412893448E-2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3.9676283563762217E-2</v>
      </c>
      <c r="U42" s="297">
        <v>4.2595212606791263E-2</v>
      </c>
      <c r="V42" s="297">
        <v>4.313669510926943E-2</v>
      </c>
      <c r="W42" s="297">
        <v>4.4160435440883328E-2</v>
      </c>
      <c r="DA42" s="122" t="s">
        <v>2797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1.3842853164337631E-4</v>
      </c>
      <c r="U43" s="297">
        <v>9.0361484460336157E-5</v>
      </c>
      <c r="V43" s="297">
        <v>0</v>
      </c>
      <c r="W43" s="297">
        <v>0</v>
      </c>
      <c r="DA43" s="122" t="s">
        <v>2798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7.1208418913513019E-3</v>
      </c>
      <c r="U44" s="297">
        <v>8.2517326065391656E-3</v>
      </c>
      <c r="V44" s="297">
        <v>1.6586397203036899E-4</v>
      </c>
      <c r="W44" s="297">
        <v>1.6586397201011921E-4</v>
      </c>
      <c r="DA44" s="122" t="s">
        <v>2799</v>
      </c>
    </row>
    <row r="45" spans="1:105" ht="12" customHeight="1" x14ac:dyDescent="0.25">
      <c r="A45" s="59" t="s">
        <v>162</v>
      </c>
      <c r="B45" s="297">
        <v>0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97">
        <v>0</v>
      </c>
      <c r="O45" s="297">
        <v>0</v>
      </c>
      <c r="P45" s="297">
        <v>0</v>
      </c>
      <c r="Q45" s="297">
        <v>0</v>
      </c>
      <c r="R45" s="297">
        <v>0</v>
      </c>
      <c r="S45" s="297">
        <v>0</v>
      </c>
      <c r="T45" s="297">
        <v>0</v>
      </c>
      <c r="U45" s="297">
        <v>0</v>
      </c>
      <c r="V45" s="297">
        <v>0</v>
      </c>
      <c r="W45" s="297">
        <v>0</v>
      </c>
      <c r="DA45" s="122" t="s">
        <v>2800</v>
      </c>
    </row>
    <row r="46" spans="1:105" ht="12" customHeight="1" x14ac:dyDescent="0.25">
      <c r="A46" s="60" t="s">
        <v>2743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3.1636238467859762E-2</v>
      </c>
      <c r="U46" s="331">
        <v>3.4328519141970298E-2</v>
      </c>
      <c r="V46" s="331">
        <v>2.9238094863734611E-2</v>
      </c>
      <c r="W46" s="331">
        <v>2.992936123232038E-2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2.679085663783403E-2</v>
      </c>
      <c r="U49" s="231">
        <v>2.8761822729003531E-2</v>
      </c>
      <c r="V49" s="231">
        <v>2.912745123028377E-2</v>
      </c>
      <c r="W49" s="231">
        <v>2.9818717598883049E-2</v>
      </c>
      <c r="DA49" s="73" t="s">
        <v>2804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9.5249474918558699E-5</v>
      </c>
      <c r="U50" s="231">
        <v>6.2175650102840315E-5</v>
      </c>
      <c r="V50" s="231">
        <v>0</v>
      </c>
      <c r="W50" s="231">
        <v>0</v>
      </c>
      <c r="DA50" s="73" t="s">
        <v>2805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4.7501323551071709E-3</v>
      </c>
      <c r="U51" s="231">
        <v>5.5045207628639323E-3</v>
      </c>
      <c r="V51" s="231">
        <v>1.106436334508382E-4</v>
      </c>
      <c r="W51" s="231">
        <v>1.106436334373301E-4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0.61082382171692307</v>
      </c>
      <c r="M58" s="331">
        <v>0.61082382171692307</v>
      </c>
      <c r="N58" s="331">
        <v>0.59782757019103094</v>
      </c>
      <c r="O58" s="331">
        <v>0.50685380950978709</v>
      </c>
      <c r="P58" s="331">
        <v>0.3898875457767591</v>
      </c>
      <c r="Q58" s="331">
        <v>0.42887630035443519</v>
      </c>
      <c r="R58" s="331">
        <v>0.36389504272497541</v>
      </c>
      <c r="S58" s="331">
        <v>0.40532709258951888</v>
      </c>
      <c r="T58" s="331">
        <v>0.38887431340095741</v>
      </c>
      <c r="U58" s="331">
        <v>0.3529166227567983</v>
      </c>
      <c r="V58" s="331">
        <v>0.32693370328972482</v>
      </c>
      <c r="W58" s="331">
        <v>0.40618484510898772</v>
      </c>
      <c r="DA58" s="72" t="s">
        <v>2813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0.15375781478719619</v>
      </c>
      <c r="M59" s="318">
        <v>0.15375781478719619</v>
      </c>
      <c r="N59" s="318">
        <v>0.15048637191938349</v>
      </c>
      <c r="O59" s="318">
        <v>0.1275862718446947</v>
      </c>
      <c r="P59" s="318">
        <v>9.8143286034380467E-2</v>
      </c>
      <c r="Q59" s="318">
        <v>0.1079576146378186</v>
      </c>
      <c r="R59" s="318">
        <v>9.1600400298755186E-2</v>
      </c>
      <c r="S59" s="318">
        <v>0.10202976016134201</v>
      </c>
      <c r="T59" s="318">
        <v>9.7888233119880486E-2</v>
      </c>
      <c r="U59" s="318">
        <v>8.8836890094817281E-2</v>
      </c>
      <c r="V59" s="318">
        <v>8.2296416758627783E-2</v>
      </c>
      <c r="W59" s="318">
        <v>0.1022456753701677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</v>
      </c>
      <c r="C63" s="234">
        <f t="shared" si="1"/>
        <v>0</v>
      </c>
      <c r="D63" s="234">
        <f t="shared" si="1"/>
        <v>0</v>
      </c>
      <c r="E63" s="234">
        <f t="shared" si="1"/>
        <v>0</v>
      </c>
      <c r="F63" s="234">
        <f t="shared" si="1"/>
        <v>0</v>
      </c>
      <c r="G63" s="234">
        <f t="shared" si="1"/>
        <v>0</v>
      </c>
      <c r="H63" s="234">
        <f t="shared" si="1"/>
        <v>0</v>
      </c>
      <c r="I63" s="234">
        <f t="shared" si="1"/>
        <v>0</v>
      </c>
      <c r="J63" s="234">
        <f t="shared" si="1"/>
        <v>0</v>
      </c>
      <c r="K63" s="234">
        <f t="shared" si="1"/>
        <v>0</v>
      </c>
      <c r="L63" s="234">
        <f t="shared" si="1"/>
        <v>0.99999999999999989</v>
      </c>
      <c r="M63" s="234">
        <f t="shared" si="1"/>
        <v>0.99999999999999989</v>
      </c>
      <c r="N63" s="234">
        <f t="shared" si="1"/>
        <v>0.99999999999999978</v>
      </c>
      <c r="O63" s="234">
        <f t="shared" si="1"/>
        <v>0.99999999999999978</v>
      </c>
      <c r="P63" s="234">
        <f t="shared" si="1"/>
        <v>1.0000000000000002</v>
      </c>
      <c r="Q63" s="234">
        <f t="shared" si="1"/>
        <v>0.99999999999999978</v>
      </c>
      <c r="R63" s="234">
        <f t="shared" si="1"/>
        <v>1</v>
      </c>
      <c r="S63" s="234">
        <f t="shared" si="1"/>
        <v>0.99999999999999978</v>
      </c>
      <c r="T63" s="234">
        <f t="shared" si="1"/>
        <v>0.99999999999999989</v>
      </c>
      <c r="U63" s="234">
        <f t="shared" si="1"/>
        <v>1.0000000000000004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5.7387822534242829E-2</v>
      </c>
      <c r="M64" s="301">
        <f t="shared" si="2"/>
        <v>5.7387822534242829E-2</v>
      </c>
      <c r="N64" s="301">
        <f t="shared" si="2"/>
        <v>5.7387822534242822E-2</v>
      </c>
      <c r="O64" s="301">
        <f t="shared" si="2"/>
        <v>5.7387822534242787E-2</v>
      </c>
      <c r="P64" s="301">
        <f t="shared" si="2"/>
        <v>5.7387822534242815E-2</v>
      </c>
      <c r="Q64" s="301">
        <f t="shared" si="2"/>
        <v>5.7387822534242822E-2</v>
      </c>
      <c r="R64" s="301">
        <f t="shared" si="2"/>
        <v>5.7387822534242829E-2</v>
      </c>
      <c r="S64" s="301">
        <f t="shared" si="2"/>
        <v>5.7387822534242822E-2</v>
      </c>
      <c r="T64" s="301">
        <f t="shared" si="2"/>
        <v>4.3342904856250974E-2</v>
      </c>
      <c r="U64" s="301">
        <f t="shared" si="2"/>
        <v>4.1360591078591476E-2</v>
      </c>
      <c r="V64" s="301">
        <f t="shared" si="2"/>
        <v>4.231347273146048E-2</v>
      </c>
      <c r="W64" s="301">
        <f t="shared" si="2"/>
        <v>4.4365473199167366E-2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1.2095668404335394E-2</v>
      </c>
      <c r="M65" s="235">
        <f t="shared" si="3"/>
        <v>1.2095668404335394E-2</v>
      </c>
      <c r="N65" s="235">
        <f t="shared" si="3"/>
        <v>1.2095668404335399E-2</v>
      </c>
      <c r="O65" s="235">
        <f t="shared" si="3"/>
        <v>1.2095668404335392E-2</v>
      </c>
      <c r="P65" s="235">
        <f t="shared" si="3"/>
        <v>1.2095668404335399E-2</v>
      </c>
      <c r="Q65" s="235">
        <f t="shared" si="3"/>
        <v>1.2095668404335387E-2</v>
      </c>
      <c r="R65" s="235">
        <f t="shared" si="3"/>
        <v>1.2095668404335394E-2</v>
      </c>
      <c r="S65" s="235">
        <f t="shared" si="3"/>
        <v>1.2095668404335392E-2</v>
      </c>
      <c r="T65" s="235">
        <f t="shared" si="3"/>
        <v>9.1354120381383613E-3</v>
      </c>
      <c r="U65" s="235">
        <f t="shared" si="3"/>
        <v>8.7175984834664249E-3</v>
      </c>
      <c r="V65" s="235">
        <f t="shared" si="3"/>
        <v>8.918437964608979E-3</v>
      </c>
      <c r="W65" s="235">
        <f t="shared" si="3"/>
        <v>9.3509394279309814E-3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4.686981355034172E-2</v>
      </c>
      <c r="M66" s="235">
        <f t="shared" si="4"/>
        <v>4.686981355034172E-2</v>
      </c>
      <c r="N66" s="235">
        <f t="shared" si="4"/>
        <v>4.6869813550341713E-2</v>
      </c>
      <c r="O66" s="235">
        <f t="shared" si="4"/>
        <v>4.6869813550341706E-2</v>
      </c>
      <c r="P66" s="235">
        <f t="shared" si="4"/>
        <v>4.6869813550341727E-2</v>
      </c>
      <c r="Q66" s="235">
        <f t="shared" si="4"/>
        <v>4.6869813550341727E-2</v>
      </c>
      <c r="R66" s="235">
        <f t="shared" si="4"/>
        <v>4.6869813550341734E-2</v>
      </c>
      <c r="S66" s="235">
        <f t="shared" si="4"/>
        <v>4.686981355034172E-2</v>
      </c>
      <c r="T66" s="235">
        <f t="shared" si="4"/>
        <v>3.539904076566977E-2</v>
      </c>
      <c r="U66" s="235">
        <f t="shared" si="4"/>
        <v>3.3780044381868414E-2</v>
      </c>
      <c r="V66" s="235">
        <f t="shared" si="4"/>
        <v>3.4558282402292723E-2</v>
      </c>
      <c r="W66" s="235">
        <f t="shared" si="4"/>
        <v>3.6234193337391321E-2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6.5921234688647204E-2</v>
      </c>
      <c r="M67" s="235">
        <f t="shared" si="5"/>
        <v>6.5921234688647204E-2</v>
      </c>
      <c r="N67" s="235">
        <f t="shared" si="5"/>
        <v>6.5921234688647232E-2</v>
      </c>
      <c r="O67" s="235">
        <f t="shared" si="5"/>
        <v>6.5921234688647232E-2</v>
      </c>
      <c r="P67" s="235">
        <f t="shared" si="5"/>
        <v>6.5921234688647246E-2</v>
      </c>
      <c r="Q67" s="235">
        <f t="shared" si="5"/>
        <v>6.5921234688647218E-2</v>
      </c>
      <c r="R67" s="235">
        <f t="shared" si="5"/>
        <v>6.5921234688647246E-2</v>
      </c>
      <c r="S67" s="235">
        <f t="shared" si="5"/>
        <v>6.5921234688647232E-2</v>
      </c>
      <c r="T67" s="235">
        <f t="shared" si="5"/>
        <v>4.9787876189443338E-2</v>
      </c>
      <c r="U67" s="235">
        <f t="shared" si="5"/>
        <v>4.7510797778153958E-2</v>
      </c>
      <c r="V67" s="235">
        <f t="shared" si="5"/>
        <v>4.8605370325000515E-2</v>
      </c>
      <c r="W67" s="235">
        <f t="shared" si="5"/>
        <v>5.0962497646431883E-2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</v>
      </c>
      <c r="C68" s="302">
        <f t="shared" si="6"/>
        <v>0</v>
      </c>
      <c r="D68" s="302">
        <f t="shared" si="6"/>
        <v>0</v>
      </c>
      <c r="E68" s="302">
        <f t="shared" si="6"/>
        <v>0</v>
      </c>
      <c r="F68" s="302">
        <f t="shared" si="6"/>
        <v>0</v>
      </c>
      <c r="G68" s="302">
        <f t="shared" si="6"/>
        <v>0</v>
      </c>
      <c r="H68" s="302">
        <f t="shared" si="6"/>
        <v>0</v>
      </c>
      <c r="I68" s="302">
        <f t="shared" si="6"/>
        <v>0</v>
      </c>
      <c r="J68" s="302">
        <f t="shared" si="6"/>
        <v>0</v>
      </c>
      <c r="K68" s="302">
        <f t="shared" si="6"/>
        <v>0</v>
      </c>
      <c r="L68" s="302">
        <f t="shared" si="6"/>
        <v>0.19374193585352262</v>
      </c>
      <c r="M68" s="302">
        <f t="shared" si="6"/>
        <v>0.19374193585352262</v>
      </c>
      <c r="N68" s="302">
        <f t="shared" si="6"/>
        <v>0.19374193585352265</v>
      </c>
      <c r="O68" s="302">
        <f t="shared" si="6"/>
        <v>0.19374193585352262</v>
      </c>
      <c r="P68" s="302">
        <f t="shared" si="6"/>
        <v>0.1937419358535227</v>
      </c>
      <c r="Q68" s="302">
        <f t="shared" si="6"/>
        <v>0.19374193585352265</v>
      </c>
      <c r="R68" s="302">
        <f t="shared" si="6"/>
        <v>0.19374193585352267</v>
      </c>
      <c r="S68" s="302">
        <f t="shared" si="6"/>
        <v>0.19374193585352265</v>
      </c>
      <c r="T68" s="302">
        <f t="shared" si="6"/>
        <v>0.146254326087711</v>
      </c>
      <c r="U68" s="302">
        <f t="shared" si="6"/>
        <v>0.13958803876555287</v>
      </c>
      <c r="V68" s="302">
        <f t="shared" si="6"/>
        <v>0.14285076097436503</v>
      </c>
      <c r="W68" s="302">
        <f t="shared" si="6"/>
        <v>0.14977833768715357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0</v>
      </c>
      <c r="C69" s="303">
        <f t="shared" si="7"/>
        <v>0</v>
      </c>
      <c r="D69" s="303">
        <f t="shared" si="7"/>
        <v>0</v>
      </c>
      <c r="E69" s="303">
        <f t="shared" si="7"/>
        <v>0</v>
      </c>
      <c r="F69" s="303">
        <f t="shared" si="7"/>
        <v>0</v>
      </c>
      <c r="G69" s="303">
        <f t="shared" si="7"/>
        <v>0</v>
      </c>
      <c r="H69" s="303">
        <f t="shared" si="7"/>
        <v>0</v>
      </c>
      <c r="I69" s="303">
        <f t="shared" si="7"/>
        <v>0</v>
      </c>
      <c r="J69" s="303">
        <f t="shared" si="7"/>
        <v>0</v>
      </c>
      <c r="K69" s="303">
        <f t="shared" si="7"/>
        <v>0</v>
      </c>
      <c r="L69" s="303">
        <f t="shared" si="7"/>
        <v>0</v>
      </c>
      <c r="M69" s="303">
        <f t="shared" si="7"/>
        <v>0</v>
      </c>
      <c r="N69" s="303">
        <f t="shared" si="7"/>
        <v>0</v>
      </c>
      <c r="O69" s="303">
        <f t="shared" si="7"/>
        <v>0</v>
      </c>
      <c r="P69" s="303">
        <f t="shared" si="7"/>
        <v>0</v>
      </c>
      <c r="Q69" s="303">
        <f t="shared" si="7"/>
        <v>0</v>
      </c>
      <c r="R69" s="303">
        <f t="shared" si="7"/>
        <v>0</v>
      </c>
      <c r="S69" s="303">
        <f t="shared" si="7"/>
        <v>0</v>
      </c>
      <c r="T69" s="303">
        <f t="shared" si="7"/>
        <v>2.3460823205368176E-2</v>
      </c>
      <c r="U69" s="303">
        <f t="shared" si="7"/>
        <v>2.6768210595009667E-2</v>
      </c>
      <c r="V69" s="303">
        <f t="shared" si="7"/>
        <v>2.5177795167103511E-2</v>
      </c>
      <c r="W69" s="303">
        <f t="shared" si="7"/>
        <v>2.175046266204448E-2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</v>
      </c>
      <c r="C70" s="303">
        <f t="shared" si="8"/>
        <v>0</v>
      </c>
      <c r="D70" s="303">
        <f t="shared" si="8"/>
        <v>0</v>
      </c>
      <c r="E70" s="303">
        <f t="shared" si="8"/>
        <v>0</v>
      </c>
      <c r="F70" s="303">
        <f t="shared" si="8"/>
        <v>0</v>
      </c>
      <c r="G70" s="303">
        <f t="shared" si="8"/>
        <v>0</v>
      </c>
      <c r="H70" s="303">
        <f t="shared" si="8"/>
        <v>0</v>
      </c>
      <c r="I70" s="303">
        <f t="shared" si="8"/>
        <v>0</v>
      </c>
      <c r="J70" s="303">
        <f t="shared" si="8"/>
        <v>0</v>
      </c>
      <c r="K70" s="303">
        <f t="shared" si="8"/>
        <v>0</v>
      </c>
      <c r="L70" s="303">
        <f t="shared" si="8"/>
        <v>0</v>
      </c>
      <c r="M70" s="303">
        <f t="shared" si="8"/>
        <v>0</v>
      </c>
      <c r="N70" s="303">
        <f t="shared" si="8"/>
        <v>0</v>
      </c>
      <c r="O70" s="303">
        <f t="shared" si="8"/>
        <v>0</v>
      </c>
      <c r="P70" s="303">
        <f t="shared" si="8"/>
        <v>0</v>
      </c>
      <c r="Q70" s="303">
        <f t="shared" si="8"/>
        <v>0</v>
      </c>
      <c r="R70" s="303">
        <f t="shared" si="8"/>
        <v>0</v>
      </c>
      <c r="S70" s="303">
        <f t="shared" si="8"/>
        <v>0</v>
      </c>
      <c r="T70" s="303">
        <f t="shared" si="8"/>
        <v>0.17640734371728764</v>
      </c>
      <c r="U70" s="303">
        <f t="shared" si="8"/>
        <v>0.2012763527432456</v>
      </c>
      <c r="V70" s="303">
        <f t="shared" si="8"/>
        <v>0.18931765212187451</v>
      </c>
      <c r="W70" s="303">
        <f t="shared" si="8"/>
        <v>0.16354674809344974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0.25535365950803807</v>
      </c>
      <c r="M71" s="303">
        <f t="shared" si="9"/>
        <v>0.25535365950803807</v>
      </c>
      <c r="N71" s="303">
        <f t="shared" si="9"/>
        <v>0.25535365950803812</v>
      </c>
      <c r="O71" s="303">
        <f t="shared" si="9"/>
        <v>0.25535365950803812</v>
      </c>
      <c r="P71" s="303">
        <f t="shared" si="9"/>
        <v>0.25535365950803818</v>
      </c>
      <c r="Q71" s="303">
        <f t="shared" si="9"/>
        <v>0.25535365950803812</v>
      </c>
      <c r="R71" s="303">
        <f t="shared" si="9"/>
        <v>0.25535365950803818</v>
      </c>
      <c r="S71" s="303">
        <f t="shared" si="9"/>
        <v>0.25535365950803812</v>
      </c>
      <c r="T71" s="303">
        <f t="shared" si="9"/>
        <v>0.19285919695155468</v>
      </c>
      <c r="U71" s="303">
        <f t="shared" si="9"/>
        <v>0.18403866578195832</v>
      </c>
      <c r="V71" s="303">
        <f t="shared" si="9"/>
        <v>0.18827862134035192</v>
      </c>
      <c r="W71" s="303">
        <f t="shared" si="9"/>
        <v>0.19740923138272629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</v>
      </c>
      <c r="C72" s="303">
        <f t="shared" si="10"/>
        <v>0</v>
      </c>
      <c r="D72" s="303">
        <f t="shared" si="10"/>
        <v>0</v>
      </c>
      <c r="E72" s="303">
        <f t="shared" si="10"/>
        <v>0</v>
      </c>
      <c r="F72" s="303">
        <f t="shared" si="10"/>
        <v>0</v>
      </c>
      <c r="G72" s="303">
        <f t="shared" si="10"/>
        <v>0</v>
      </c>
      <c r="H72" s="303">
        <f t="shared" si="10"/>
        <v>0</v>
      </c>
      <c r="I72" s="303">
        <f t="shared" si="10"/>
        <v>0</v>
      </c>
      <c r="J72" s="303">
        <f t="shared" si="10"/>
        <v>0</v>
      </c>
      <c r="K72" s="303">
        <f t="shared" si="10"/>
        <v>0</v>
      </c>
      <c r="L72" s="303">
        <f t="shared" si="10"/>
        <v>0.29449818367249259</v>
      </c>
      <c r="M72" s="303">
        <f t="shared" si="10"/>
        <v>0.29449818367249259</v>
      </c>
      <c r="N72" s="303">
        <f t="shared" si="10"/>
        <v>0.29449818367249242</v>
      </c>
      <c r="O72" s="303">
        <f t="shared" si="10"/>
        <v>0.29449818367249242</v>
      </c>
      <c r="P72" s="303">
        <f t="shared" si="10"/>
        <v>0.29449818367249259</v>
      </c>
      <c r="Q72" s="303">
        <f t="shared" si="10"/>
        <v>0.29449818367249242</v>
      </c>
      <c r="R72" s="303">
        <f t="shared" si="10"/>
        <v>0.29449818367249253</v>
      </c>
      <c r="S72" s="303">
        <f t="shared" si="10"/>
        <v>0.29449818367249242</v>
      </c>
      <c r="T72" s="303">
        <f t="shared" si="10"/>
        <v>0.26736415225492466</v>
      </c>
      <c r="U72" s="303">
        <f t="shared" si="10"/>
        <v>0.26353146351162199</v>
      </c>
      <c r="V72" s="303">
        <f t="shared" si="10"/>
        <v>0.26532046924353614</v>
      </c>
      <c r="W72" s="303">
        <f t="shared" si="10"/>
        <v>0.26929227283110602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</v>
      </c>
      <c r="C73" s="304">
        <f t="shared" si="11"/>
        <v>0</v>
      </c>
      <c r="D73" s="304">
        <f t="shared" si="11"/>
        <v>0</v>
      </c>
      <c r="E73" s="304">
        <f t="shared" si="11"/>
        <v>0</v>
      </c>
      <c r="F73" s="304">
        <f t="shared" si="11"/>
        <v>0</v>
      </c>
      <c r="G73" s="304">
        <f t="shared" si="11"/>
        <v>0</v>
      </c>
      <c r="H73" s="304">
        <f t="shared" si="11"/>
        <v>0</v>
      </c>
      <c r="I73" s="304">
        <f t="shared" si="11"/>
        <v>0</v>
      </c>
      <c r="J73" s="304">
        <f t="shared" si="11"/>
        <v>0</v>
      </c>
      <c r="K73" s="304">
        <f t="shared" si="11"/>
        <v>0</v>
      </c>
      <c r="L73" s="304">
        <f t="shared" si="11"/>
        <v>0</v>
      </c>
      <c r="M73" s="304">
        <f t="shared" si="11"/>
        <v>0</v>
      </c>
      <c r="N73" s="304">
        <f t="shared" si="11"/>
        <v>0</v>
      </c>
      <c r="O73" s="304">
        <f t="shared" si="11"/>
        <v>0</v>
      </c>
      <c r="P73" s="304">
        <f t="shared" si="11"/>
        <v>0</v>
      </c>
      <c r="Q73" s="304">
        <f t="shared" si="11"/>
        <v>0</v>
      </c>
      <c r="R73" s="304">
        <f t="shared" si="11"/>
        <v>0</v>
      </c>
      <c r="S73" s="304">
        <f t="shared" si="11"/>
        <v>0</v>
      </c>
      <c r="T73" s="304">
        <f t="shared" si="11"/>
        <v>2.6845628715456052E-2</v>
      </c>
      <c r="U73" s="304">
        <f t="shared" si="11"/>
        <v>3.0634688870818789E-2</v>
      </c>
      <c r="V73" s="304">
        <f t="shared" si="11"/>
        <v>2.8760432520439933E-2</v>
      </c>
      <c r="W73" s="304">
        <f t="shared" si="11"/>
        <v>2.484538620729276E-2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0</v>
      </c>
      <c r="C74" s="304">
        <f t="shared" si="12"/>
        <v>0</v>
      </c>
      <c r="D74" s="304">
        <f t="shared" si="12"/>
        <v>0</v>
      </c>
      <c r="E74" s="304">
        <f t="shared" si="12"/>
        <v>0</v>
      </c>
      <c r="F74" s="304">
        <f t="shared" si="12"/>
        <v>0</v>
      </c>
      <c r="G74" s="304">
        <f t="shared" si="12"/>
        <v>0</v>
      </c>
      <c r="H74" s="304">
        <f t="shared" si="12"/>
        <v>0</v>
      </c>
      <c r="I74" s="304">
        <f t="shared" si="12"/>
        <v>0</v>
      </c>
      <c r="J74" s="304">
        <f t="shared" si="12"/>
        <v>0</v>
      </c>
      <c r="K74" s="304">
        <f t="shared" si="12"/>
        <v>0</v>
      </c>
      <c r="L74" s="304">
        <f t="shared" si="12"/>
        <v>0</v>
      </c>
      <c r="M74" s="304">
        <f t="shared" si="12"/>
        <v>0</v>
      </c>
      <c r="N74" s="304">
        <f t="shared" si="12"/>
        <v>0</v>
      </c>
      <c r="O74" s="304">
        <f t="shared" si="12"/>
        <v>0</v>
      </c>
      <c r="P74" s="304">
        <f t="shared" si="12"/>
        <v>0</v>
      </c>
      <c r="Q74" s="304">
        <f t="shared" si="12"/>
        <v>0</v>
      </c>
      <c r="R74" s="304">
        <f t="shared" si="12"/>
        <v>0</v>
      </c>
      <c r="S74" s="304">
        <f t="shared" si="12"/>
        <v>0</v>
      </c>
      <c r="T74" s="304">
        <f t="shared" si="12"/>
        <v>1.8094911846601919E-2</v>
      </c>
      <c r="U74" s="304">
        <f t="shared" si="12"/>
        <v>2.0645840376868983E-2</v>
      </c>
      <c r="V74" s="304">
        <f t="shared" si="12"/>
        <v>1.9419181503242917E-2</v>
      </c>
      <c r="W74" s="304">
        <f t="shared" si="12"/>
        <v>1.6775741458315337E-2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0.29449818367249259</v>
      </c>
      <c r="M76" s="304">
        <f t="shared" si="14"/>
        <v>0.29449818367249259</v>
      </c>
      <c r="N76" s="304">
        <f t="shared" si="14"/>
        <v>0.29449818367249242</v>
      </c>
      <c r="O76" s="304">
        <f t="shared" si="14"/>
        <v>0.29449818367249242</v>
      </c>
      <c r="P76" s="304">
        <f t="shared" si="14"/>
        <v>0.29449818367249259</v>
      </c>
      <c r="Q76" s="304">
        <f t="shared" si="14"/>
        <v>0.29449818367249242</v>
      </c>
      <c r="R76" s="304">
        <f t="shared" si="14"/>
        <v>0.29449818367249253</v>
      </c>
      <c r="S76" s="304">
        <f t="shared" si="14"/>
        <v>0.29449818367249242</v>
      </c>
      <c r="T76" s="304">
        <f t="shared" si="14"/>
        <v>0.22242361169286667</v>
      </c>
      <c r="U76" s="304">
        <f t="shared" si="14"/>
        <v>0.21225093426393421</v>
      </c>
      <c r="V76" s="304">
        <f t="shared" si="14"/>
        <v>0.21714085521985327</v>
      </c>
      <c r="W76" s="304">
        <f t="shared" si="14"/>
        <v>0.22767114516549791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7.4131681788379519E-2</v>
      </c>
      <c r="M77" s="237">
        <f t="shared" si="15"/>
        <v>7.4131681788379519E-2</v>
      </c>
      <c r="N77" s="237">
        <f t="shared" si="15"/>
        <v>7.4131681788379492E-2</v>
      </c>
      <c r="O77" s="237">
        <f t="shared" si="15"/>
        <v>7.4131681788379478E-2</v>
      </c>
      <c r="P77" s="237">
        <f t="shared" si="15"/>
        <v>7.4131681788379505E-2</v>
      </c>
      <c r="Q77" s="237">
        <f t="shared" si="15"/>
        <v>7.4131681788379492E-2</v>
      </c>
      <c r="R77" s="237">
        <f t="shared" si="15"/>
        <v>7.4131681788379505E-2</v>
      </c>
      <c r="S77" s="237">
        <f t="shared" si="15"/>
        <v>7.4131681788379492E-2</v>
      </c>
      <c r="T77" s="237">
        <f t="shared" si="15"/>
        <v>5.5988923933651367E-2</v>
      </c>
      <c r="U77" s="237">
        <f t="shared" si="15"/>
        <v>5.3428236880531554E-2</v>
      </c>
      <c r="V77" s="237">
        <f t="shared" si="15"/>
        <v>5.4659137729406233E-2</v>
      </c>
      <c r="W77" s="237">
        <f t="shared" si="15"/>
        <v>5.730984373259853E-2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</v>
      </c>
      <c r="C81" s="324">
        <f>IF(C$5=0,0,C$5/TEL_fec!C$5)</f>
        <v>0</v>
      </c>
      <c r="D81" s="324">
        <f>IF(D$5=0,0,D$5/TEL_fec!D$5)</f>
        <v>0</v>
      </c>
      <c r="E81" s="324">
        <f>IF(E$5=0,0,E$5/TEL_fec!E$5)</f>
        <v>0</v>
      </c>
      <c r="F81" s="324">
        <f>IF(F$5=0,0,F$5/TEL_fec!F$5)</f>
        <v>0</v>
      </c>
      <c r="G81" s="324">
        <f>IF(G$5=0,0,G$5/TEL_fec!G$5)</f>
        <v>0</v>
      </c>
      <c r="H81" s="324">
        <f>IF(H$5=0,0,H$5/TEL_fec!H$5)</f>
        <v>0</v>
      </c>
      <c r="I81" s="324">
        <f>IF(I$5=0,0,I$5/TEL_fec!I$5)</f>
        <v>0</v>
      </c>
      <c r="J81" s="324">
        <f>IF(J$5=0,0,J$5/TEL_fec!J$5)</f>
        <v>0</v>
      </c>
      <c r="K81" s="324">
        <f>IF(K$5=0,0,K$5/TEL_fec!K$5)</f>
        <v>0</v>
      </c>
      <c r="L81" s="324">
        <f>IF(L$5=0,0,L$5/TEL_fec!L$5)</f>
        <v>0.51323374345225714</v>
      </c>
      <c r="M81" s="324">
        <f>IF(M$5=0,0,M$5/TEL_fec!M$5)</f>
        <v>0.51323374345225714</v>
      </c>
      <c r="N81" s="324">
        <f>IF(N$5=0,0,N$5/TEL_fec!N$5)</f>
        <v>0.51323374345225725</v>
      </c>
      <c r="O81" s="324">
        <f>IF(O$5=0,0,O$5/TEL_fec!O$5)</f>
        <v>0.51323374345225736</v>
      </c>
      <c r="P81" s="324">
        <f>IF(P$5=0,0,P$5/TEL_fec!P$5)</f>
        <v>0.51323374345225703</v>
      </c>
      <c r="Q81" s="324">
        <f>IF(Q$5=0,0,Q$5/TEL_fec!Q$5)</f>
        <v>0.51323374345225725</v>
      </c>
      <c r="R81" s="324">
        <f>IF(R$5=0,0,R$5/TEL_fec!R$5)</f>
        <v>0.51323374345225714</v>
      </c>
      <c r="S81" s="324">
        <f>IF(S$5=0,0,S$5/TEL_fec!S$5)</f>
        <v>0.51323374345225714</v>
      </c>
      <c r="T81" s="324">
        <f>IF(T$5=0,0,T$5/TEL_fec!T$5)</f>
        <v>0.49325158470639807</v>
      </c>
      <c r="U81" s="324">
        <f>IF(U$5=0,0,U$5/TEL_fec!U$5)</f>
        <v>0.49036602627592096</v>
      </c>
      <c r="V81" s="324">
        <f>IF(V$5=0,0,V$5/TEL_fec!V$5)</f>
        <v>0.49468803792360017</v>
      </c>
      <c r="W81" s="324">
        <f>IF(W$5=0,0,W$5/TEL_fec!W$5)</f>
        <v>0.49713485009536218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0.47956123172481435</v>
      </c>
      <c r="M82" s="336">
        <f>IF(M$6=0,0,M$6/TEL_fec!M$6)</f>
        <v>0.47956123172481435</v>
      </c>
      <c r="N82" s="336">
        <f>IF(N$6=0,0,N$6/TEL_fec!N$6)</f>
        <v>0.47956123172481424</v>
      </c>
      <c r="O82" s="336">
        <f>IF(O$6=0,0,O$6/TEL_fec!O$6)</f>
        <v>0.4795612317248143</v>
      </c>
      <c r="P82" s="336">
        <f>IF(P$6=0,0,P$6/TEL_fec!P$6)</f>
        <v>0.47956123172481419</v>
      </c>
      <c r="Q82" s="336">
        <f>IF(Q$6=0,0,Q$6/TEL_fec!Q$6)</f>
        <v>0.47956123172481435</v>
      </c>
      <c r="R82" s="336">
        <f>IF(R$6=0,0,R$6/TEL_fec!R$6)</f>
        <v>0.47956123172481419</v>
      </c>
      <c r="S82" s="336">
        <f>IF(S$6=0,0,S$6/TEL_fec!S$6)</f>
        <v>0.4795612317248143</v>
      </c>
      <c r="T82" s="336">
        <f>IF(T$6=0,0,T$6/TEL_fec!T$6)</f>
        <v>0.47956123172481446</v>
      </c>
      <c r="U82" s="336">
        <f>IF(U$6=0,0,U$6/TEL_fec!U$6)</f>
        <v>0.47956123172481419</v>
      </c>
      <c r="V82" s="336">
        <f>IF(V$6=0,0,V$6/TEL_fec!V$6)</f>
        <v>0.47956123172481435</v>
      </c>
      <c r="W82" s="336">
        <f>IF(W$6=0,0,W$6/TEL_fec!W$6)</f>
        <v>0.47956123172481419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0.12318811831073578</v>
      </c>
      <c r="M83" s="337">
        <f>IF(M$7=0,0,M$7/TEL_fec!M$7)</f>
        <v>0.12318811831073578</v>
      </c>
      <c r="N83" s="337">
        <f>IF(N$7=0,0,N$7/TEL_fec!N$7)</f>
        <v>0.12318811831073581</v>
      </c>
      <c r="O83" s="337">
        <f>IF(O$7=0,0,O$7/TEL_fec!O$7)</f>
        <v>0.12318811831073583</v>
      </c>
      <c r="P83" s="337">
        <f>IF(P$7=0,0,P$7/TEL_fec!P$7)</f>
        <v>0.1231881183107358</v>
      </c>
      <c r="Q83" s="337">
        <f>IF(Q$7=0,0,Q$7/TEL_fec!Q$7)</f>
        <v>0.12318811831073574</v>
      </c>
      <c r="R83" s="337">
        <f>IF(R$7=0,0,R$7/TEL_fec!R$7)</f>
        <v>0.12318811831073581</v>
      </c>
      <c r="S83" s="337">
        <f>IF(S$7=0,0,S$7/TEL_fec!S$7)</f>
        <v>0.12318811831073583</v>
      </c>
      <c r="T83" s="337">
        <f>IF(T$7=0,0,T$7/TEL_fec!T$7)</f>
        <v>0.12318811831073578</v>
      </c>
      <c r="U83" s="337">
        <f>IF(U$7=0,0,U$7/TEL_fec!U$7)</f>
        <v>0.12318811831073587</v>
      </c>
      <c r="V83" s="337">
        <f>IF(V$7=0,0,V$7/TEL_fec!V$7)</f>
        <v>0.12318811831073581</v>
      </c>
      <c r="W83" s="337">
        <f>IF(W$7=0,0,W$7/TEL_fec!W$7)</f>
        <v>0.1231881183107358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0.66413186361860954</v>
      </c>
      <c r="M84" s="337">
        <f>IF(M$8=0,0,M$8/TEL_fec!M$8)</f>
        <v>0.66413186361860954</v>
      </c>
      <c r="N84" s="337">
        <f>IF(N$8=0,0,N$8/TEL_fec!N$8)</f>
        <v>0.66413186361860954</v>
      </c>
      <c r="O84" s="337">
        <f>IF(O$8=0,0,O$8/TEL_fec!O$8)</f>
        <v>0.66413186361860921</v>
      </c>
      <c r="P84" s="337">
        <f>IF(P$8=0,0,P$8/TEL_fec!P$8)</f>
        <v>0.66413186361860943</v>
      </c>
      <c r="Q84" s="337">
        <f>IF(Q$8=0,0,Q$8/TEL_fec!Q$8)</f>
        <v>0.66413186361860932</v>
      </c>
      <c r="R84" s="337">
        <f>IF(R$8=0,0,R$8/TEL_fec!R$8)</f>
        <v>0.66413186361860954</v>
      </c>
      <c r="S84" s="337">
        <f>IF(S$8=0,0,S$8/TEL_fec!S$8)</f>
        <v>0.66413186361860943</v>
      </c>
      <c r="T84" s="337">
        <f>IF(T$8=0,0,T$8/TEL_fec!T$8)</f>
        <v>0.66413186361860954</v>
      </c>
      <c r="U84" s="337">
        <f>IF(U$8=0,0,U$8/TEL_fec!U$8)</f>
        <v>0.66413186361860954</v>
      </c>
      <c r="V84" s="337">
        <f>IF(V$8=0,0,V$8/TEL_fec!V$8)</f>
        <v>0.66413186361860943</v>
      </c>
      <c r="W84" s="337">
        <f>IF(W$8=0,0,W$8/TEL_fec!W$8)</f>
        <v>0.66413186361860954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0.47742125118173867</v>
      </c>
      <c r="M85" s="337">
        <f>IF(M$9=0,0,M$9/TEL_fec!M$9)</f>
        <v>0.47742125118173867</v>
      </c>
      <c r="N85" s="337">
        <f>IF(N$9=0,0,N$9/TEL_fec!N$9)</f>
        <v>0.47742125118173873</v>
      </c>
      <c r="O85" s="337">
        <f>IF(O$9=0,0,O$9/TEL_fec!O$9)</f>
        <v>0.477421251181739</v>
      </c>
      <c r="P85" s="337">
        <f>IF(P$9=0,0,P$9/TEL_fec!P$9)</f>
        <v>0.47742125118173895</v>
      </c>
      <c r="Q85" s="337">
        <f>IF(Q$9=0,0,Q$9/TEL_fec!Q$9)</f>
        <v>0.47742125118173873</v>
      </c>
      <c r="R85" s="337">
        <f>IF(R$9=0,0,R$9/TEL_fec!R$9)</f>
        <v>0.47742125118173884</v>
      </c>
      <c r="S85" s="337">
        <f>IF(S$9=0,0,S$9/TEL_fec!S$9)</f>
        <v>0.47742125118173884</v>
      </c>
      <c r="T85" s="337">
        <f>IF(T$9=0,0,T$9/TEL_fec!T$9)</f>
        <v>0.47742125118173867</v>
      </c>
      <c r="U85" s="337">
        <f>IF(U$9=0,0,U$9/TEL_fec!U$9)</f>
        <v>0.47742125118173878</v>
      </c>
      <c r="V85" s="337">
        <f>IF(V$9=0,0,V$9/TEL_fec!V$9)</f>
        <v>0.47742125118173889</v>
      </c>
      <c r="W85" s="337">
        <f>IF(W$9=0,0,W$9/TEL_fec!W$9)</f>
        <v>0.47742125118173889</v>
      </c>
      <c r="DA85" s="174"/>
    </row>
    <row r="86" spans="1:105" ht="12" customHeight="1" x14ac:dyDescent="0.25">
      <c r="A86" s="56" t="s">
        <v>96</v>
      </c>
      <c r="B86" s="338">
        <f>IF(B$10=0,0,B$10/TEL_fec!B$10)</f>
        <v>0</v>
      </c>
      <c r="C86" s="338">
        <f>IF(C$10=0,0,C$10/TEL_fec!C$10)</f>
        <v>0</v>
      </c>
      <c r="D86" s="338">
        <f>IF(D$10=0,0,D$10/TEL_fec!D$10)</f>
        <v>0</v>
      </c>
      <c r="E86" s="338">
        <f>IF(E$10=0,0,E$10/TEL_fec!E$10)</f>
        <v>0</v>
      </c>
      <c r="F86" s="338">
        <f>IF(F$10=0,0,F$10/TEL_fec!F$10)</f>
        <v>0</v>
      </c>
      <c r="G86" s="338">
        <f>IF(G$10=0,0,G$10/TEL_fec!G$10)</f>
        <v>0</v>
      </c>
      <c r="H86" s="338">
        <f>IF(H$10=0,0,H$10/TEL_fec!H$10)</f>
        <v>0</v>
      </c>
      <c r="I86" s="338">
        <f>IF(I$10=0,0,I$10/TEL_fec!I$10)</f>
        <v>0</v>
      </c>
      <c r="J86" s="338">
        <f>IF(J$10=0,0,J$10/TEL_fec!J$10)</f>
        <v>0</v>
      </c>
      <c r="K86" s="338">
        <f>IF(K$10=0,0,K$10/TEL_fec!K$10)</f>
        <v>0</v>
      </c>
      <c r="L86" s="338">
        <f>IF(L$10=0,0,L$10/TEL_fec!L$10)</f>
        <v>0.83080474823864447</v>
      </c>
      <c r="M86" s="338">
        <f>IF(M$10=0,0,M$10/TEL_fec!M$10)</f>
        <v>0.83080474823864447</v>
      </c>
      <c r="N86" s="338">
        <f>IF(N$10=0,0,N$10/TEL_fec!N$10)</f>
        <v>0.83080474823864447</v>
      </c>
      <c r="O86" s="338">
        <f>IF(O$10=0,0,O$10/TEL_fec!O$10)</f>
        <v>0.83080474823864447</v>
      </c>
      <c r="P86" s="338">
        <f>IF(P$10=0,0,P$10/TEL_fec!P$10)</f>
        <v>0.83080474823864459</v>
      </c>
      <c r="Q86" s="338">
        <f>IF(Q$10=0,0,Q$10/TEL_fec!Q$10)</f>
        <v>0.83080474823864447</v>
      </c>
      <c r="R86" s="338">
        <f>IF(R$10=0,0,R$10/TEL_fec!R$10)</f>
        <v>0.83080474823864414</v>
      </c>
      <c r="S86" s="338">
        <f>IF(S$10=0,0,S$10/TEL_fec!S$10)</f>
        <v>0.83080474823864425</v>
      </c>
      <c r="T86" s="338">
        <f>IF(T$10=0,0,T$10/TEL_fec!T$10)</f>
        <v>0.8306912511229243</v>
      </c>
      <c r="U86" s="338">
        <f>IF(U$10=0,0,U$10/TEL_fec!U$10)</f>
        <v>0.83068773829202602</v>
      </c>
      <c r="V86" s="338">
        <f>IF(V$10=0,0,V$10/TEL_fec!V$10)</f>
        <v>0.83080474823864459</v>
      </c>
      <c r="W86" s="338">
        <f>IF(W$10=0,0,W$10/TEL_fec!W$10)</f>
        <v>0.83080474823864447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</v>
      </c>
      <c r="C87" s="351">
        <f>IF(C$16=0,0,C$16/TEL_fec!C$16)</f>
        <v>0</v>
      </c>
      <c r="D87" s="351">
        <f>IF(D$16=0,0,D$16/TEL_fec!D$16)</f>
        <v>0</v>
      </c>
      <c r="E87" s="351">
        <f>IF(E$16=0,0,E$16/TEL_fec!E$16)</f>
        <v>0</v>
      </c>
      <c r="F87" s="351">
        <f>IF(F$16=0,0,F$16/TEL_fec!F$16)</f>
        <v>0</v>
      </c>
      <c r="G87" s="351">
        <f>IF(G$16=0,0,G$16/TEL_fec!G$16)</f>
        <v>0</v>
      </c>
      <c r="H87" s="351">
        <f>IF(H$16=0,0,H$16/TEL_fec!H$16)</f>
        <v>0</v>
      </c>
      <c r="I87" s="351">
        <f>IF(I$16=0,0,I$16/TEL_fec!I$16)</f>
        <v>0</v>
      </c>
      <c r="J87" s="351">
        <f>IF(J$16=0,0,J$16/TEL_fec!J$16)</f>
        <v>0</v>
      </c>
      <c r="K87" s="351">
        <f>IF(K$16=0,0,K$16/TEL_fec!K$16)</f>
        <v>0</v>
      </c>
      <c r="L87" s="351">
        <f>IF(L$16=0,0,L$16/TEL_fec!L$16)</f>
        <v>0</v>
      </c>
      <c r="M87" s="351">
        <f>IF(M$16=0,0,M$16/TEL_fec!M$16)</f>
        <v>0</v>
      </c>
      <c r="N87" s="351">
        <f>IF(N$16=0,0,N$16/TEL_fec!N$16)</f>
        <v>0</v>
      </c>
      <c r="O87" s="351">
        <f>IF(O$16=0,0,O$16/TEL_fec!O$16)</f>
        <v>0</v>
      </c>
      <c r="P87" s="351">
        <f>IF(P$16=0,0,P$16/TEL_fec!P$16)</f>
        <v>0</v>
      </c>
      <c r="Q87" s="351">
        <f>IF(Q$16=0,0,Q$16/TEL_fec!Q$16)</f>
        <v>0</v>
      </c>
      <c r="R87" s="351">
        <f>IF(R$16=0,0,R$16/TEL_fec!R$16)</f>
        <v>0</v>
      </c>
      <c r="S87" s="351">
        <f>IF(S$16=0,0,S$16/TEL_fec!S$16)</f>
        <v>0</v>
      </c>
      <c r="T87" s="351">
        <f>IF(T$16=0,0,T$16/TEL_fec!T$16)</f>
        <v>0.51352161446761135</v>
      </c>
      <c r="U87" s="351">
        <f>IF(U$16=0,0,U$16/TEL_fec!U$16)</f>
        <v>0.51284082113335561</v>
      </c>
      <c r="V87" s="351">
        <f>IF(V$16=0,0,V$16/TEL_fec!V$16)</f>
        <v>0.52377504636090133</v>
      </c>
      <c r="W87" s="351">
        <f>IF(W$16=0,0,W$16/TEL_fec!W$16)</f>
        <v>0.52378126659726398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</v>
      </c>
      <c r="C88" s="351">
        <f>IF(C$27=0,0,C$27/TEL_fec!C$27)</f>
        <v>0</v>
      </c>
      <c r="D88" s="351">
        <f>IF(D$27=0,0,D$27/TEL_fec!D$27)</f>
        <v>0</v>
      </c>
      <c r="E88" s="351">
        <f>IF(E$27=0,0,E$27/TEL_fec!E$27)</f>
        <v>0</v>
      </c>
      <c r="F88" s="351">
        <f>IF(F$27=0,0,F$27/TEL_fec!F$27)</f>
        <v>0</v>
      </c>
      <c r="G88" s="351">
        <f>IF(G$27=0,0,G$27/TEL_fec!G$27)</f>
        <v>0</v>
      </c>
      <c r="H88" s="351">
        <f>IF(H$27=0,0,H$27/TEL_fec!H$27)</f>
        <v>0</v>
      </c>
      <c r="I88" s="351">
        <f>IF(I$27=0,0,I$27/TEL_fec!I$27)</f>
        <v>0</v>
      </c>
      <c r="J88" s="351">
        <f>IF(J$27=0,0,J$27/TEL_fec!J$27)</f>
        <v>0</v>
      </c>
      <c r="K88" s="351">
        <f>IF(K$27=0,0,K$27/TEL_fec!K$27)</f>
        <v>0</v>
      </c>
      <c r="L88" s="351">
        <f>IF(L$27=0,0,L$27/TEL_fec!L$27)</f>
        <v>0</v>
      </c>
      <c r="M88" s="351">
        <f>IF(M$27=0,0,M$27/TEL_fec!M$27)</f>
        <v>0</v>
      </c>
      <c r="N88" s="351">
        <f>IF(N$27=0,0,N$27/TEL_fec!N$27)</f>
        <v>0</v>
      </c>
      <c r="O88" s="351">
        <f>IF(O$27=0,0,O$27/TEL_fec!O$27)</f>
        <v>0</v>
      </c>
      <c r="P88" s="351">
        <f>IF(P$27=0,0,P$27/TEL_fec!P$27)</f>
        <v>0</v>
      </c>
      <c r="Q88" s="351">
        <f>IF(Q$27=0,0,Q$27/TEL_fec!Q$27)</f>
        <v>0</v>
      </c>
      <c r="R88" s="351">
        <f>IF(R$27=0,0,R$27/TEL_fec!R$27)</f>
        <v>0</v>
      </c>
      <c r="S88" s="351">
        <f>IF(S$27=0,0,S$27/TEL_fec!S$27)</f>
        <v>0</v>
      </c>
      <c r="T88" s="351">
        <f>IF(T$27=0,0,T$27/TEL_fec!T$27)</f>
        <v>0.4542691204905791</v>
      </c>
      <c r="U88" s="351">
        <f>IF(U$27=0,0,U$27/TEL_fec!U$27)</f>
        <v>0.45366688023335283</v>
      </c>
      <c r="V88" s="351">
        <f>IF(V$27=0,0,V$27/TEL_fec!V$27)</f>
        <v>0.46333946408848958</v>
      </c>
      <c r="W88" s="351">
        <f>IF(W$27=0,0,W$27/TEL_fec!W$27)</f>
        <v>0.4633449666052718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0.58606079404366285</v>
      </c>
      <c r="M89" s="351">
        <f>IF(M$38=0,0,M$38/TEL_fec!M$38)</f>
        <v>0.58606079404366285</v>
      </c>
      <c r="N89" s="351">
        <f>IF(N$38=0,0,N$38/TEL_fec!N$38)</f>
        <v>0.58606079404366296</v>
      </c>
      <c r="O89" s="351">
        <f>IF(O$38=0,0,O$38/TEL_fec!O$38)</f>
        <v>0.58606079404366285</v>
      </c>
      <c r="P89" s="351">
        <f>IF(P$38=0,0,P$38/TEL_fec!P$38)</f>
        <v>0.58606079404366274</v>
      </c>
      <c r="Q89" s="351">
        <f>IF(Q$38=0,0,Q$38/TEL_fec!Q$38)</f>
        <v>0.58606079404366285</v>
      </c>
      <c r="R89" s="351">
        <f>IF(R$38=0,0,R$38/TEL_fec!R$38)</f>
        <v>0.58606079404366285</v>
      </c>
      <c r="S89" s="351">
        <f>IF(S$38=0,0,S$38/TEL_fec!S$38)</f>
        <v>0.58606079404366285</v>
      </c>
      <c r="T89" s="351">
        <f>IF(T$38=0,0,T$38/TEL_fec!T$38)</f>
        <v>0.58606079404366296</v>
      </c>
      <c r="U89" s="351">
        <f>IF(U$38=0,0,U$38/TEL_fec!U$38)</f>
        <v>0.58606079404366296</v>
      </c>
      <c r="V89" s="351">
        <f>IF(V$38=0,0,V$38/TEL_fec!V$38)</f>
        <v>0.58606079404366307</v>
      </c>
      <c r="W89" s="351">
        <f>IF(W$38=0,0,W$38/TEL_fec!W$38)</f>
        <v>0.58606079404366285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</v>
      </c>
      <c r="C90" s="351">
        <f>IF(C$39=0,0,C$39/TEL_fec!C$39)</f>
        <v>0</v>
      </c>
      <c r="D90" s="351">
        <f>IF(D$39=0,0,D$39/TEL_fec!D$39)</f>
        <v>0</v>
      </c>
      <c r="E90" s="351">
        <f>IF(E$39=0,0,E$39/TEL_fec!E$39)</f>
        <v>0</v>
      </c>
      <c r="F90" s="351">
        <f>IF(F$39=0,0,F$39/TEL_fec!F$39)</f>
        <v>0</v>
      </c>
      <c r="G90" s="351">
        <f>IF(G$39=0,0,G$39/TEL_fec!G$39)</f>
        <v>0</v>
      </c>
      <c r="H90" s="351">
        <f>IF(H$39=0,0,H$39/TEL_fec!H$39)</f>
        <v>0</v>
      </c>
      <c r="I90" s="351">
        <f>IF(I$39=0,0,I$39/TEL_fec!I$39)</f>
        <v>0</v>
      </c>
      <c r="J90" s="351">
        <f>IF(J$39=0,0,J$39/TEL_fec!J$39)</f>
        <v>0</v>
      </c>
      <c r="K90" s="351">
        <f>IF(K$39=0,0,K$39/TEL_fec!K$39)</f>
        <v>0</v>
      </c>
      <c r="L90" s="351">
        <f>IF(L$39=0,0,L$39/TEL_fec!L$39)</f>
        <v>0.42488437609380997</v>
      </c>
      <c r="M90" s="351">
        <f>IF(M$39=0,0,M$39/TEL_fec!M$39)</f>
        <v>0.42488437609380997</v>
      </c>
      <c r="N90" s="351">
        <f>IF(N$39=0,0,N$39/TEL_fec!N$39)</f>
        <v>0.42488437609380975</v>
      </c>
      <c r="O90" s="351">
        <f>IF(O$39=0,0,O$39/TEL_fec!O$39)</f>
        <v>0.42488437609380975</v>
      </c>
      <c r="P90" s="351">
        <f>IF(P$39=0,0,P$39/TEL_fec!P$39)</f>
        <v>0.42488437609380986</v>
      </c>
      <c r="Q90" s="351">
        <f>IF(Q$39=0,0,Q$39/TEL_fec!Q$39)</f>
        <v>0.42488437609380958</v>
      </c>
      <c r="R90" s="351">
        <f>IF(R$39=0,0,R$39/TEL_fec!R$39)</f>
        <v>0.42488437609380986</v>
      </c>
      <c r="S90" s="351">
        <f>IF(S$39=0,0,S$39/TEL_fec!S$39)</f>
        <v>0.42488437609380969</v>
      </c>
      <c r="T90" s="351">
        <f>IF(T$39=0,0,T$39/TEL_fec!T$39)</f>
        <v>0.41431134968147149</v>
      </c>
      <c r="U90" s="351">
        <f>IF(U$39=0,0,U$39/TEL_fec!U$39)</f>
        <v>0.41258079151707022</v>
      </c>
      <c r="V90" s="351">
        <f>IF(V$39=0,0,V$39/TEL_fec!V$39)</f>
        <v>0.41505286609426745</v>
      </c>
      <c r="W90" s="351">
        <f>IF(W$39=0,0,W$39/TEL_fec!W$39)</f>
        <v>0.41648833139143376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0.46364768761809638</v>
      </c>
      <c r="M91" s="339">
        <f>IF(M$59=0,0,M$59/TEL_fec!M$59)</f>
        <v>0.46364768761809638</v>
      </c>
      <c r="N91" s="339">
        <f>IF(N$59=0,0,N$59/TEL_fec!N$59)</f>
        <v>0.46364768761809616</v>
      </c>
      <c r="O91" s="339">
        <f>IF(O$59=0,0,O$59/TEL_fec!O$59)</f>
        <v>0.46364768761809627</v>
      </c>
      <c r="P91" s="339">
        <f>IF(P$59=0,0,P$59/TEL_fec!P$59)</f>
        <v>0.46364768761809622</v>
      </c>
      <c r="Q91" s="339">
        <f>IF(Q$59=0,0,Q$59/TEL_fec!Q$59)</f>
        <v>0.46364768761809633</v>
      </c>
      <c r="R91" s="339">
        <f>IF(R$59=0,0,R$59/TEL_fec!R$59)</f>
        <v>0.46364768761809633</v>
      </c>
      <c r="S91" s="339">
        <f>IF(S$59=0,0,S$59/TEL_fec!S$59)</f>
        <v>0.46364768761809622</v>
      </c>
      <c r="T91" s="339">
        <f>IF(T$59=0,0,T$59/TEL_fec!T$59)</f>
        <v>0.4636476876180961</v>
      </c>
      <c r="U91" s="339">
        <f>IF(U$59=0,0,U$59/TEL_fec!U$59)</f>
        <v>0.46364768761809616</v>
      </c>
      <c r="V91" s="339">
        <f>IF(V$59=0,0,V$59/TEL_fec!V$59)</f>
        <v>0.46364768761809622</v>
      </c>
      <c r="W91" s="339">
        <f>IF(W$59=0,0,W$59/TEL_fec!W$59)</f>
        <v>0.46364768761809599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MT: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2.6664879623753319</v>
      </c>
      <c r="U5" s="225">
        <v>2.9036192413918211</v>
      </c>
      <c r="V5" s="225">
        <v>2.3286106816728491</v>
      </c>
      <c r="W5" s="225">
        <v>2.383583401421336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4.7167436869955309E-4</v>
      </c>
      <c r="U10" s="262">
        <v>4.4138308840798021E-4</v>
      </c>
      <c r="V10" s="262">
        <v>0</v>
      </c>
      <c r="W10" s="262">
        <v>0</v>
      </c>
      <c r="DA10" s="68" t="s">
        <v>2820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4.7167436869955309E-4</v>
      </c>
      <c r="U11" s="228">
        <v>4.4138308840798021E-4</v>
      </c>
      <c r="V11" s="228">
        <v>0</v>
      </c>
      <c r="W11" s="228">
        <v>0</v>
      </c>
      <c r="DA11" s="69" t="s">
        <v>2821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0.21912462641150399</v>
      </c>
      <c r="U16" s="263">
        <v>0.23861735821671901</v>
      </c>
      <c r="V16" s="263">
        <v>0.1913926587676314</v>
      </c>
      <c r="W16" s="263">
        <v>0.19591096450038381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0.17511235412863241</v>
      </c>
      <c r="U19" s="231">
        <v>0.18799512666547599</v>
      </c>
      <c r="V19" s="231">
        <v>0.19038497438334581</v>
      </c>
      <c r="W19" s="231">
        <v>0.19490328011622129</v>
      </c>
      <c r="DA19" s="73" t="s">
        <v>2829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7.505495045982333E-4</v>
      </c>
      <c r="U20" s="231">
        <v>4.8993344501542632E-4</v>
      </c>
      <c r="V20" s="231">
        <v>0</v>
      </c>
      <c r="W20" s="231">
        <v>0</v>
      </c>
      <c r="DA20" s="73" t="s">
        <v>2830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4.3261722778273337E-2</v>
      </c>
      <c r="U21" s="231">
        <v>5.0132298106227532E-2</v>
      </c>
      <c r="V21" s="231">
        <v>1.007684384285553E-3</v>
      </c>
      <c r="W21" s="231">
        <v>1.007684384162528E-3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1.8625593244977849</v>
      </c>
      <c r="U27" s="263">
        <v>2.02824754484211</v>
      </c>
      <c r="V27" s="263">
        <v>1.626837599524867</v>
      </c>
      <c r="W27" s="263">
        <v>1.6652431982532621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1.488455010093376</v>
      </c>
      <c r="U30" s="231">
        <v>1.5979585766565449</v>
      </c>
      <c r="V30" s="231">
        <v>1.6182722822584401</v>
      </c>
      <c r="W30" s="231">
        <v>1.6566778809878799</v>
      </c>
      <c r="DA30" s="73" t="s">
        <v>2840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6.3796707890849871E-3</v>
      </c>
      <c r="U31" s="231">
        <v>4.1644342826311232E-3</v>
      </c>
      <c r="V31" s="231">
        <v>0</v>
      </c>
      <c r="W31" s="231">
        <v>0</v>
      </c>
      <c r="DA31" s="73" t="s">
        <v>2841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0.36772464361532359</v>
      </c>
      <c r="U32" s="231">
        <v>0.42612453390293392</v>
      </c>
      <c r="V32" s="231">
        <v>8.5653172664272026E-3</v>
      </c>
      <c r="W32" s="231">
        <v>8.565317265381487E-3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0</v>
      </c>
      <c r="C39" s="263">
        <f t="shared" si="0"/>
        <v>0</v>
      </c>
      <c r="D39" s="263">
        <f t="shared" si="0"/>
        <v>0</v>
      </c>
      <c r="E39" s="263">
        <f t="shared" si="0"/>
        <v>0</v>
      </c>
      <c r="F39" s="263">
        <f t="shared" si="0"/>
        <v>0</v>
      </c>
      <c r="G39" s="263">
        <f t="shared" si="0"/>
        <v>0</v>
      </c>
      <c r="H39" s="263">
        <f t="shared" si="0"/>
        <v>0</v>
      </c>
      <c r="I39" s="263">
        <f t="shared" si="0"/>
        <v>0</v>
      </c>
      <c r="J39" s="263">
        <f t="shared" si="0"/>
        <v>0</v>
      </c>
      <c r="K39" s="263">
        <f t="shared" si="0"/>
        <v>0</v>
      </c>
      <c r="L39" s="263">
        <f t="shared" si="0"/>
        <v>0</v>
      </c>
      <c r="M39" s="263">
        <f t="shared" si="0"/>
        <v>0</v>
      </c>
      <c r="N39" s="263">
        <f t="shared" si="0"/>
        <v>0</v>
      </c>
      <c r="O39" s="263">
        <f t="shared" si="0"/>
        <v>0</v>
      </c>
      <c r="P39" s="263">
        <f t="shared" si="0"/>
        <v>0</v>
      </c>
      <c r="Q39" s="263">
        <f t="shared" si="0"/>
        <v>0</v>
      </c>
      <c r="R39" s="263">
        <f t="shared" si="0"/>
        <v>0</v>
      </c>
      <c r="S39" s="263">
        <f t="shared" si="0"/>
        <v>0</v>
      </c>
      <c r="T39" s="263">
        <f t="shared" si="0"/>
        <v>0.58433233709734422</v>
      </c>
      <c r="U39" s="263">
        <f t="shared" si="0"/>
        <v>0.63631295524458364</v>
      </c>
      <c r="V39" s="263">
        <f t="shared" si="0"/>
        <v>0.51038042338035039</v>
      </c>
      <c r="W39" s="263">
        <f t="shared" si="0"/>
        <v>0.52242923866769009</v>
      </c>
      <c r="DA39" s="70"/>
    </row>
    <row r="40" spans="1:105" ht="12" customHeight="1" x14ac:dyDescent="0.25">
      <c r="A40" s="60" t="s">
        <v>2736</v>
      </c>
      <c r="B40" s="331">
        <v>0</v>
      </c>
      <c r="C40" s="331">
        <v>0</v>
      </c>
      <c r="D40" s="331">
        <v>0</v>
      </c>
      <c r="E40" s="331">
        <v>0</v>
      </c>
      <c r="F40" s="331">
        <v>0</v>
      </c>
      <c r="G40" s="331">
        <v>0</v>
      </c>
      <c r="H40" s="331">
        <v>0</v>
      </c>
      <c r="I40" s="331">
        <v>0</v>
      </c>
      <c r="J40" s="331">
        <v>0</v>
      </c>
      <c r="K40" s="331">
        <v>0</v>
      </c>
      <c r="L40" s="331">
        <v>0</v>
      </c>
      <c r="M40" s="331">
        <v>0</v>
      </c>
      <c r="N40" s="331">
        <v>0</v>
      </c>
      <c r="O40" s="331">
        <v>0</v>
      </c>
      <c r="P40" s="331">
        <v>0</v>
      </c>
      <c r="Q40" s="331">
        <v>0</v>
      </c>
      <c r="R40" s="331">
        <v>0</v>
      </c>
      <c r="S40" s="331">
        <v>0</v>
      </c>
      <c r="T40" s="331">
        <v>0.35059940225840652</v>
      </c>
      <c r="U40" s="331">
        <v>0.38178777314675022</v>
      </c>
      <c r="V40" s="331">
        <v>0.30622825402821019</v>
      </c>
      <c r="W40" s="331">
        <v>0.31345754320061392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0.28017976660581201</v>
      </c>
      <c r="U42" s="297">
        <v>0.30079220266476148</v>
      </c>
      <c r="V42" s="297">
        <v>0.30461595901335331</v>
      </c>
      <c r="W42" s="297">
        <v>0.31184524818595388</v>
      </c>
      <c r="DA42" s="122" t="s">
        <v>2851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1.2008792073571731E-3</v>
      </c>
      <c r="U43" s="297">
        <v>7.8389351202468179E-4</v>
      </c>
      <c r="V43" s="297">
        <v>0</v>
      </c>
      <c r="W43" s="297">
        <v>0</v>
      </c>
      <c r="DA43" s="122" t="s">
        <v>2852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6.9218756445237353E-2</v>
      </c>
      <c r="U44" s="297">
        <v>8.0211676969964021E-2</v>
      </c>
      <c r="V44" s="297">
        <v>1.612295014856885E-3</v>
      </c>
      <c r="W44" s="297">
        <v>1.6122950146600439E-3</v>
      </c>
      <c r="DA44" s="122" t="s">
        <v>2853</v>
      </c>
    </row>
    <row r="45" spans="1:105" ht="12" customHeight="1" x14ac:dyDescent="0.25">
      <c r="A45" s="59" t="s">
        <v>162</v>
      </c>
      <c r="B45" s="297">
        <v>0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97">
        <v>0</v>
      </c>
      <c r="O45" s="297">
        <v>0</v>
      </c>
      <c r="P45" s="297">
        <v>0</v>
      </c>
      <c r="Q45" s="297">
        <v>0</v>
      </c>
      <c r="R45" s="297">
        <v>0</v>
      </c>
      <c r="S45" s="297">
        <v>0</v>
      </c>
      <c r="T45" s="297">
        <v>0</v>
      </c>
      <c r="U45" s="297">
        <v>0</v>
      </c>
      <c r="V45" s="297">
        <v>0</v>
      </c>
      <c r="W45" s="297">
        <v>0</v>
      </c>
      <c r="DA45" s="122" t="s">
        <v>2854</v>
      </c>
    </row>
    <row r="46" spans="1:105" ht="12" customHeight="1" x14ac:dyDescent="0.25">
      <c r="A46" s="60" t="s">
        <v>2743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0.2337329348389377</v>
      </c>
      <c r="U46" s="331">
        <v>0.25452518209783348</v>
      </c>
      <c r="V46" s="331">
        <v>0.2041521693521402</v>
      </c>
      <c r="W46" s="331">
        <v>0.20897169546707611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0.18678651107054131</v>
      </c>
      <c r="U49" s="231">
        <v>0.20052813510984099</v>
      </c>
      <c r="V49" s="231">
        <v>0.20307730600890231</v>
      </c>
      <c r="W49" s="231">
        <v>0.20789683212396939</v>
      </c>
      <c r="DA49" s="73" t="s">
        <v>2858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8.0058613823811577E-4</v>
      </c>
      <c r="U50" s="231">
        <v>5.2259567468312138E-4</v>
      </c>
      <c r="V50" s="231">
        <v>0</v>
      </c>
      <c r="W50" s="231">
        <v>0</v>
      </c>
      <c r="DA50" s="73" t="s">
        <v>2859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4.6145837630158247E-2</v>
      </c>
      <c r="U51" s="231">
        <v>5.347445131330935E-2</v>
      </c>
      <c r="V51" s="231">
        <v>1.074863343237923E-3</v>
      </c>
      <c r="W51" s="231">
        <v>1.074863343106697E-3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</v>
      </c>
      <c r="C63" s="234">
        <f t="shared" si="1"/>
        <v>0</v>
      </c>
      <c r="D63" s="234">
        <f t="shared" si="1"/>
        <v>0</v>
      </c>
      <c r="E63" s="234">
        <f t="shared" si="1"/>
        <v>0</v>
      </c>
      <c r="F63" s="234">
        <f t="shared" si="1"/>
        <v>0</v>
      </c>
      <c r="G63" s="234">
        <f t="shared" si="1"/>
        <v>0</v>
      </c>
      <c r="H63" s="234">
        <f t="shared" si="1"/>
        <v>0</v>
      </c>
      <c r="I63" s="234">
        <f t="shared" si="1"/>
        <v>0</v>
      </c>
      <c r="J63" s="234">
        <f t="shared" si="1"/>
        <v>0</v>
      </c>
      <c r="K63" s="234">
        <f t="shared" si="1"/>
        <v>0</v>
      </c>
      <c r="L63" s="234">
        <f t="shared" si="1"/>
        <v>0</v>
      </c>
      <c r="M63" s="234">
        <f t="shared" si="1"/>
        <v>0</v>
      </c>
      <c r="N63" s="234">
        <f t="shared" si="1"/>
        <v>0</v>
      </c>
      <c r="O63" s="234">
        <f t="shared" si="1"/>
        <v>0</v>
      </c>
      <c r="P63" s="234">
        <f t="shared" si="1"/>
        <v>0</v>
      </c>
      <c r="Q63" s="234">
        <f t="shared" si="1"/>
        <v>0</v>
      </c>
      <c r="R63" s="234">
        <f t="shared" si="1"/>
        <v>0</v>
      </c>
      <c r="S63" s="234">
        <f t="shared" si="1"/>
        <v>0</v>
      </c>
      <c r="T63" s="234">
        <f t="shared" si="1"/>
        <v>1.0000000000000004</v>
      </c>
      <c r="U63" s="234">
        <f t="shared" si="1"/>
        <v>1</v>
      </c>
      <c r="V63" s="234">
        <f t="shared" si="1"/>
        <v>0.99999999999999989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</v>
      </c>
      <c r="C68" s="302">
        <f t="shared" si="6"/>
        <v>0</v>
      </c>
      <c r="D68" s="302">
        <f t="shared" si="6"/>
        <v>0</v>
      </c>
      <c r="E68" s="302">
        <f t="shared" si="6"/>
        <v>0</v>
      </c>
      <c r="F68" s="302">
        <f t="shared" si="6"/>
        <v>0</v>
      </c>
      <c r="G68" s="302">
        <f t="shared" si="6"/>
        <v>0</v>
      </c>
      <c r="H68" s="302">
        <f t="shared" si="6"/>
        <v>0</v>
      </c>
      <c r="I68" s="302">
        <f t="shared" si="6"/>
        <v>0</v>
      </c>
      <c r="J68" s="302">
        <f t="shared" si="6"/>
        <v>0</v>
      </c>
      <c r="K68" s="302">
        <f t="shared" si="6"/>
        <v>0</v>
      </c>
      <c r="L68" s="302">
        <f t="shared" si="6"/>
        <v>0</v>
      </c>
      <c r="M68" s="302">
        <f t="shared" si="6"/>
        <v>0</v>
      </c>
      <c r="N68" s="302">
        <f t="shared" si="6"/>
        <v>0</v>
      </c>
      <c r="O68" s="302">
        <f t="shared" si="6"/>
        <v>0</v>
      </c>
      <c r="P68" s="302">
        <f t="shared" si="6"/>
        <v>0</v>
      </c>
      <c r="Q68" s="302">
        <f t="shared" si="6"/>
        <v>0</v>
      </c>
      <c r="R68" s="302">
        <f t="shared" si="6"/>
        <v>0</v>
      </c>
      <c r="S68" s="302">
        <f t="shared" si="6"/>
        <v>0</v>
      </c>
      <c r="T68" s="302">
        <f t="shared" si="6"/>
        <v>1.7688974237085295E-4</v>
      </c>
      <c r="U68" s="302">
        <f t="shared" si="6"/>
        <v>1.5201135263052175E-4</v>
      </c>
      <c r="V68" s="302">
        <f t="shared" si="6"/>
        <v>0</v>
      </c>
      <c r="W68" s="302">
        <f t="shared" si="6"/>
        <v>0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0</v>
      </c>
      <c r="C69" s="303">
        <f t="shared" si="7"/>
        <v>0</v>
      </c>
      <c r="D69" s="303">
        <f t="shared" si="7"/>
        <v>0</v>
      </c>
      <c r="E69" s="303">
        <f t="shared" si="7"/>
        <v>0</v>
      </c>
      <c r="F69" s="303">
        <f t="shared" si="7"/>
        <v>0</v>
      </c>
      <c r="G69" s="303">
        <f t="shared" si="7"/>
        <v>0</v>
      </c>
      <c r="H69" s="303">
        <f t="shared" si="7"/>
        <v>0</v>
      </c>
      <c r="I69" s="303">
        <f t="shared" si="7"/>
        <v>0</v>
      </c>
      <c r="J69" s="303">
        <f t="shared" si="7"/>
        <v>0</v>
      </c>
      <c r="K69" s="303">
        <f t="shared" si="7"/>
        <v>0</v>
      </c>
      <c r="L69" s="303">
        <f t="shared" si="7"/>
        <v>0</v>
      </c>
      <c r="M69" s="303">
        <f t="shared" si="7"/>
        <v>0</v>
      </c>
      <c r="N69" s="303">
        <f t="shared" si="7"/>
        <v>0</v>
      </c>
      <c r="O69" s="303">
        <f t="shared" si="7"/>
        <v>0</v>
      </c>
      <c r="P69" s="303">
        <f t="shared" si="7"/>
        <v>0</v>
      </c>
      <c r="Q69" s="303">
        <f t="shared" si="7"/>
        <v>0</v>
      </c>
      <c r="R69" s="303">
        <f t="shared" si="7"/>
        <v>0</v>
      </c>
      <c r="S69" s="303">
        <f t="shared" si="7"/>
        <v>0</v>
      </c>
      <c r="T69" s="303">
        <f t="shared" si="7"/>
        <v>8.2177241938983195E-2</v>
      </c>
      <c r="U69" s="303">
        <f t="shared" si="7"/>
        <v>8.2179286738139998E-2</v>
      </c>
      <c r="V69" s="303">
        <f t="shared" si="7"/>
        <v>8.219178082191779E-2</v>
      </c>
      <c r="W69" s="303">
        <f t="shared" si="7"/>
        <v>8.2191780821917818E-2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</v>
      </c>
      <c r="C70" s="303">
        <f t="shared" si="8"/>
        <v>0</v>
      </c>
      <c r="D70" s="303">
        <f t="shared" si="8"/>
        <v>0</v>
      </c>
      <c r="E70" s="303">
        <f t="shared" si="8"/>
        <v>0</v>
      </c>
      <c r="F70" s="303">
        <f t="shared" si="8"/>
        <v>0</v>
      </c>
      <c r="G70" s="303">
        <f t="shared" si="8"/>
        <v>0</v>
      </c>
      <c r="H70" s="303">
        <f t="shared" si="8"/>
        <v>0</v>
      </c>
      <c r="I70" s="303">
        <f t="shared" si="8"/>
        <v>0</v>
      </c>
      <c r="J70" s="303">
        <f t="shared" si="8"/>
        <v>0</v>
      </c>
      <c r="K70" s="303">
        <f t="shared" si="8"/>
        <v>0</v>
      </c>
      <c r="L70" s="303">
        <f t="shared" si="8"/>
        <v>0</v>
      </c>
      <c r="M70" s="303">
        <f t="shared" si="8"/>
        <v>0</v>
      </c>
      <c r="N70" s="303">
        <f t="shared" si="8"/>
        <v>0</v>
      </c>
      <c r="O70" s="303">
        <f t="shared" si="8"/>
        <v>0</v>
      </c>
      <c r="P70" s="303">
        <f t="shared" si="8"/>
        <v>0</v>
      </c>
      <c r="Q70" s="303">
        <f t="shared" si="8"/>
        <v>0</v>
      </c>
      <c r="R70" s="303">
        <f t="shared" si="8"/>
        <v>0</v>
      </c>
      <c r="S70" s="303">
        <f t="shared" si="8"/>
        <v>0</v>
      </c>
      <c r="T70" s="303">
        <f t="shared" si="8"/>
        <v>0.69850655648135762</v>
      </c>
      <c r="U70" s="303">
        <f t="shared" si="8"/>
        <v>0.69852393727418949</v>
      </c>
      <c r="V70" s="303">
        <f t="shared" si="8"/>
        <v>0.69863013698630128</v>
      </c>
      <c r="W70" s="303">
        <f t="shared" si="8"/>
        <v>0.69863013698630139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</v>
      </c>
      <c r="C72" s="303">
        <f t="shared" si="10"/>
        <v>0</v>
      </c>
      <c r="D72" s="303">
        <f t="shared" si="10"/>
        <v>0</v>
      </c>
      <c r="E72" s="303">
        <f t="shared" si="10"/>
        <v>0</v>
      </c>
      <c r="F72" s="303">
        <f t="shared" si="10"/>
        <v>0</v>
      </c>
      <c r="G72" s="303">
        <f t="shared" si="10"/>
        <v>0</v>
      </c>
      <c r="H72" s="303">
        <f t="shared" si="10"/>
        <v>0</v>
      </c>
      <c r="I72" s="303">
        <f t="shared" si="10"/>
        <v>0</v>
      </c>
      <c r="J72" s="303">
        <f t="shared" si="10"/>
        <v>0</v>
      </c>
      <c r="K72" s="303">
        <f t="shared" si="10"/>
        <v>0</v>
      </c>
      <c r="L72" s="303">
        <f t="shared" si="10"/>
        <v>0</v>
      </c>
      <c r="M72" s="303">
        <f t="shared" si="10"/>
        <v>0</v>
      </c>
      <c r="N72" s="303">
        <f t="shared" si="10"/>
        <v>0</v>
      </c>
      <c r="O72" s="303">
        <f t="shared" si="10"/>
        <v>0</v>
      </c>
      <c r="P72" s="303">
        <f t="shared" si="10"/>
        <v>0</v>
      </c>
      <c r="Q72" s="303">
        <f t="shared" si="10"/>
        <v>0</v>
      </c>
      <c r="R72" s="303">
        <f t="shared" si="10"/>
        <v>0</v>
      </c>
      <c r="S72" s="303">
        <f t="shared" si="10"/>
        <v>0</v>
      </c>
      <c r="T72" s="303">
        <f t="shared" si="10"/>
        <v>0.21913931183728863</v>
      </c>
      <c r="U72" s="303">
        <f t="shared" si="10"/>
        <v>0.21914476463503987</v>
      </c>
      <c r="V72" s="303">
        <f t="shared" si="10"/>
        <v>0.21917808219178078</v>
      </c>
      <c r="W72" s="303">
        <f t="shared" si="10"/>
        <v>0.21917808219178084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</v>
      </c>
      <c r="C73" s="304">
        <f t="shared" si="11"/>
        <v>0</v>
      </c>
      <c r="D73" s="304">
        <f t="shared" si="11"/>
        <v>0</v>
      </c>
      <c r="E73" s="304">
        <f t="shared" si="11"/>
        <v>0</v>
      </c>
      <c r="F73" s="304">
        <f t="shared" si="11"/>
        <v>0</v>
      </c>
      <c r="G73" s="304">
        <f t="shared" si="11"/>
        <v>0</v>
      </c>
      <c r="H73" s="304">
        <f t="shared" si="11"/>
        <v>0</v>
      </c>
      <c r="I73" s="304">
        <f t="shared" si="11"/>
        <v>0</v>
      </c>
      <c r="J73" s="304">
        <f t="shared" si="11"/>
        <v>0</v>
      </c>
      <c r="K73" s="304">
        <f t="shared" si="11"/>
        <v>0</v>
      </c>
      <c r="L73" s="304">
        <f t="shared" si="11"/>
        <v>0</v>
      </c>
      <c r="M73" s="304">
        <f t="shared" si="11"/>
        <v>0</v>
      </c>
      <c r="N73" s="304">
        <f t="shared" si="11"/>
        <v>0</v>
      </c>
      <c r="O73" s="304">
        <f t="shared" si="11"/>
        <v>0</v>
      </c>
      <c r="P73" s="304">
        <f t="shared" si="11"/>
        <v>0</v>
      </c>
      <c r="Q73" s="304">
        <f t="shared" si="11"/>
        <v>0</v>
      </c>
      <c r="R73" s="304">
        <f t="shared" si="11"/>
        <v>0</v>
      </c>
      <c r="S73" s="304">
        <f t="shared" si="11"/>
        <v>0</v>
      </c>
      <c r="T73" s="304">
        <f t="shared" si="11"/>
        <v>0.13148358710237318</v>
      </c>
      <c r="U73" s="304">
        <f t="shared" si="11"/>
        <v>0.13148685878102392</v>
      </c>
      <c r="V73" s="304">
        <f t="shared" si="11"/>
        <v>0.13150684931506845</v>
      </c>
      <c r="W73" s="304">
        <f t="shared" si="11"/>
        <v>0.13150684931506845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0</v>
      </c>
      <c r="C74" s="304">
        <f t="shared" si="12"/>
        <v>0</v>
      </c>
      <c r="D74" s="304">
        <f t="shared" si="12"/>
        <v>0</v>
      </c>
      <c r="E74" s="304">
        <f t="shared" si="12"/>
        <v>0</v>
      </c>
      <c r="F74" s="304">
        <f t="shared" si="12"/>
        <v>0</v>
      </c>
      <c r="G74" s="304">
        <f t="shared" si="12"/>
        <v>0</v>
      </c>
      <c r="H74" s="304">
        <f t="shared" si="12"/>
        <v>0</v>
      </c>
      <c r="I74" s="304">
        <f t="shared" si="12"/>
        <v>0</v>
      </c>
      <c r="J74" s="304">
        <f t="shared" si="12"/>
        <v>0</v>
      </c>
      <c r="K74" s="304">
        <f t="shared" si="12"/>
        <v>0</v>
      </c>
      <c r="L74" s="304">
        <f t="shared" si="12"/>
        <v>0</v>
      </c>
      <c r="M74" s="304">
        <f t="shared" si="12"/>
        <v>0</v>
      </c>
      <c r="N74" s="304">
        <f t="shared" si="12"/>
        <v>0</v>
      </c>
      <c r="O74" s="304">
        <f t="shared" si="12"/>
        <v>0</v>
      </c>
      <c r="P74" s="304">
        <f t="shared" si="12"/>
        <v>0</v>
      </c>
      <c r="Q74" s="304">
        <f t="shared" si="12"/>
        <v>0</v>
      </c>
      <c r="R74" s="304">
        <f t="shared" si="12"/>
        <v>0</v>
      </c>
      <c r="S74" s="304">
        <f t="shared" si="12"/>
        <v>0</v>
      </c>
      <c r="T74" s="304">
        <f t="shared" si="12"/>
        <v>8.7655724734915452E-2</v>
      </c>
      <c r="U74" s="304">
        <f t="shared" si="12"/>
        <v>8.7657905854015949E-2</v>
      </c>
      <c r="V74" s="304">
        <f t="shared" si="12"/>
        <v>8.7671232876712329E-2</v>
      </c>
      <c r="W74" s="304">
        <f t="shared" si="12"/>
        <v>8.7671232876712357E-2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</v>
      </c>
      <c r="C81" s="324">
        <f>IF(C$5=0,0,C$5/TEL_fec!C$5)</f>
        <v>0</v>
      </c>
      <c r="D81" s="324">
        <f>IF(D$5=0,0,D$5/TEL_fec!D$5)</f>
        <v>0</v>
      </c>
      <c r="E81" s="324">
        <f>IF(E$5=0,0,E$5/TEL_fec!E$5)</f>
        <v>0</v>
      </c>
      <c r="F81" s="324">
        <f>IF(F$5=0,0,F$5/TEL_fec!F$5)</f>
        <v>0</v>
      </c>
      <c r="G81" s="324">
        <f>IF(G$5=0,0,G$5/TEL_fec!G$5)</f>
        <v>0</v>
      </c>
      <c r="H81" s="324">
        <f>IF(H$5=0,0,H$5/TEL_fec!H$5)</f>
        <v>0</v>
      </c>
      <c r="I81" s="324">
        <f>IF(I$5=0,0,I$5/TEL_fec!I$5)</f>
        <v>0</v>
      </c>
      <c r="J81" s="324">
        <f>IF(J$5=0,0,J$5/TEL_fec!J$5)</f>
        <v>0</v>
      </c>
      <c r="K81" s="324">
        <f>IF(K$5=0,0,K$5/TEL_fec!K$5)</f>
        <v>0</v>
      </c>
      <c r="L81" s="324">
        <f>IF(L$5=0,0,L$5/TEL_fec!L$5)</f>
        <v>0</v>
      </c>
      <c r="M81" s="324">
        <f>IF(M$5=0,0,M$5/TEL_fec!M$5)</f>
        <v>0</v>
      </c>
      <c r="N81" s="324">
        <f>IF(N$5=0,0,N$5/TEL_fec!N$5)</f>
        <v>0</v>
      </c>
      <c r="O81" s="324">
        <f>IF(O$5=0,0,O$5/TEL_fec!O$5)</f>
        <v>0</v>
      </c>
      <c r="P81" s="324">
        <f>IF(P$5=0,0,P$5/TEL_fec!P$5)</f>
        <v>0</v>
      </c>
      <c r="Q81" s="324">
        <f>IF(Q$5=0,0,Q$5/TEL_fec!Q$5)</f>
        <v>0</v>
      </c>
      <c r="R81" s="324">
        <f>IF(R$5=0,0,R$5/TEL_fec!R$5)</f>
        <v>0</v>
      </c>
      <c r="S81" s="324">
        <f>IF(S$5=0,0,S$5/TEL_fec!S$5)</f>
        <v>0</v>
      </c>
      <c r="T81" s="324">
        <f>IF(T$5=0,0,T$5/TEL_fec!T$5)</f>
        <v>0.75228040177631716</v>
      </c>
      <c r="U81" s="324">
        <f>IF(U$5=0,0,U$5/TEL_fec!U$5)</f>
        <v>0.85632285475813052</v>
      </c>
      <c r="V81" s="324">
        <f>IF(V$5=0,0,V$5/TEL_fec!V$5)</f>
        <v>0.76508580466862275</v>
      </c>
      <c r="W81" s="324">
        <f>IF(W$5=0,0,W$5/TEL_fec!W$5)</f>
        <v>0.66418465530656601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0</v>
      </c>
      <c r="C86" s="338">
        <f>IF(C$10=0,0,C$10/TEL_fec!C$10)</f>
        <v>0</v>
      </c>
      <c r="D86" s="338">
        <f>IF(D$10=0,0,D$10/TEL_fec!D$10)</f>
        <v>0</v>
      </c>
      <c r="E86" s="338">
        <f>IF(E$10=0,0,E$10/TEL_fec!E$10)</f>
        <v>0</v>
      </c>
      <c r="F86" s="338">
        <f>IF(F$10=0,0,F$10/TEL_fec!F$10)</f>
        <v>0</v>
      </c>
      <c r="G86" s="338">
        <f>IF(G$10=0,0,G$10/TEL_fec!G$10)</f>
        <v>0</v>
      </c>
      <c r="H86" s="338">
        <f>IF(H$10=0,0,H$10/TEL_fec!H$10)</f>
        <v>0</v>
      </c>
      <c r="I86" s="338">
        <f>IF(I$10=0,0,I$10/TEL_fec!I$10)</f>
        <v>0</v>
      </c>
      <c r="J86" s="338">
        <f>IF(J$10=0,0,J$10/TEL_fec!J$10)</f>
        <v>0</v>
      </c>
      <c r="K86" s="338">
        <f>IF(K$10=0,0,K$10/TEL_fec!K$10)</f>
        <v>0</v>
      </c>
      <c r="L86" s="338">
        <f>IF(L$10=0,0,L$10/TEL_fec!L$10)</f>
        <v>0</v>
      </c>
      <c r="M86" s="338">
        <f>IF(M$10=0,0,M$10/TEL_fec!M$10)</f>
        <v>0</v>
      </c>
      <c r="N86" s="338">
        <f>IF(N$10=0,0,N$10/TEL_fec!N$10)</f>
        <v>0</v>
      </c>
      <c r="O86" s="338">
        <f>IF(O$10=0,0,O$10/TEL_fec!O$10)</f>
        <v>0</v>
      </c>
      <c r="P86" s="338">
        <f>IF(P$10=0,0,P$10/TEL_fec!P$10)</f>
        <v>0</v>
      </c>
      <c r="Q86" s="338">
        <f>IF(Q$10=0,0,Q$10/TEL_fec!Q$10)</f>
        <v>0</v>
      </c>
      <c r="R86" s="338">
        <f>IF(R$10=0,0,R$10/TEL_fec!R$10)</f>
        <v>0</v>
      </c>
      <c r="S86" s="338">
        <f>IF(S$10=0,0,S$10/TEL_fec!S$10)</f>
        <v>0</v>
      </c>
      <c r="T86" s="338">
        <f>IF(T$10=0,0,T$10/TEL_fec!T$10)</f>
        <v>1.5323036055013748E-3</v>
      </c>
      <c r="U86" s="338">
        <f>IF(U$10=0,0,U$10/TEL_fec!U$10)</f>
        <v>1.5797296869217543E-3</v>
      </c>
      <c r="V86" s="338">
        <f>IF(V$10=0,0,V$10/TEL_fec!V$10)</f>
        <v>0</v>
      </c>
      <c r="W86" s="338">
        <f>IF(W$10=0,0,W$10/TEL_fec!W$10)</f>
        <v>0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</v>
      </c>
      <c r="C87" s="351">
        <f>IF(C$16=0,0,C$16/TEL_fec!C$16)</f>
        <v>0</v>
      </c>
      <c r="D87" s="351">
        <f>IF(D$16=0,0,D$16/TEL_fec!D$16)</f>
        <v>0</v>
      </c>
      <c r="E87" s="351">
        <f>IF(E$16=0,0,E$16/TEL_fec!E$16)</f>
        <v>0</v>
      </c>
      <c r="F87" s="351">
        <f>IF(F$16=0,0,F$16/TEL_fec!F$16)</f>
        <v>0</v>
      </c>
      <c r="G87" s="351">
        <f>IF(G$16=0,0,G$16/TEL_fec!G$16)</f>
        <v>0</v>
      </c>
      <c r="H87" s="351">
        <f>IF(H$16=0,0,H$16/TEL_fec!H$16)</f>
        <v>0</v>
      </c>
      <c r="I87" s="351">
        <f>IF(I$16=0,0,I$16/TEL_fec!I$16)</f>
        <v>0</v>
      </c>
      <c r="J87" s="351">
        <f>IF(J$16=0,0,J$16/TEL_fec!J$16)</f>
        <v>0</v>
      </c>
      <c r="K87" s="351">
        <f>IF(K$16=0,0,K$16/TEL_fec!K$16)</f>
        <v>0</v>
      </c>
      <c r="L87" s="351">
        <f>IF(L$16=0,0,L$16/TEL_fec!L$16)</f>
        <v>0</v>
      </c>
      <c r="M87" s="351">
        <f>IF(M$16=0,0,M$16/TEL_fec!M$16)</f>
        <v>0</v>
      </c>
      <c r="N87" s="351">
        <f>IF(N$16=0,0,N$16/TEL_fec!N$16)</f>
        <v>0</v>
      </c>
      <c r="O87" s="351">
        <f>IF(O$16=0,0,O$16/TEL_fec!O$16)</f>
        <v>0</v>
      </c>
      <c r="P87" s="351">
        <f>IF(P$16=0,0,P$16/TEL_fec!P$16)</f>
        <v>0</v>
      </c>
      <c r="Q87" s="351">
        <f>IF(Q$16=0,0,Q$16/TEL_fec!Q$16)</f>
        <v>0</v>
      </c>
      <c r="R87" s="351">
        <f>IF(R$16=0,0,R$16/TEL_fec!R$16)</f>
        <v>0</v>
      </c>
      <c r="S87" s="351">
        <f>IF(S$16=0,0,S$16/TEL_fec!S$16)</f>
        <v>0</v>
      </c>
      <c r="T87" s="351">
        <f>IF(T$16=0,0,T$16/TEL_fec!T$16)</f>
        <v>2.7433315685696309</v>
      </c>
      <c r="U87" s="351">
        <f>IF(U$16=0,0,U$16/TEL_fec!U$16)</f>
        <v>2.7494306875453982</v>
      </c>
      <c r="V87" s="351">
        <f>IF(V$16=0,0,V$16/TEL_fec!V$16)</f>
        <v>2.6444431411385612</v>
      </c>
      <c r="W87" s="351">
        <f>IF(W$16=0,0,W$16/TEL_fec!W$16)</f>
        <v>2.6443837586568737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</v>
      </c>
      <c r="C88" s="351">
        <f>IF(C$27=0,0,C$27/TEL_fec!C$27)</f>
        <v>0</v>
      </c>
      <c r="D88" s="351">
        <f>IF(D$27=0,0,D$27/TEL_fec!D$27)</f>
        <v>0</v>
      </c>
      <c r="E88" s="351">
        <f>IF(E$27=0,0,E$27/TEL_fec!E$27)</f>
        <v>0</v>
      </c>
      <c r="F88" s="351">
        <f>IF(F$27=0,0,F$27/TEL_fec!F$27)</f>
        <v>0</v>
      </c>
      <c r="G88" s="351">
        <f>IF(G$27=0,0,G$27/TEL_fec!G$27)</f>
        <v>0</v>
      </c>
      <c r="H88" s="351">
        <f>IF(H$27=0,0,H$27/TEL_fec!H$27)</f>
        <v>0</v>
      </c>
      <c r="I88" s="351">
        <f>IF(I$27=0,0,I$27/TEL_fec!I$27)</f>
        <v>0</v>
      </c>
      <c r="J88" s="351">
        <f>IF(J$27=0,0,J$27/TEL_fec!J$27)</f>
        <v>0</v>
      </c>
      <c r="K88" s="351">
        <f>IF(K$27=0,0,K$27/TEL_fec!K$27)</f>
        <v>0</v>
      </c>
      <c r="L88" s="351">
        <f>IF(L$27=0,0,L$27/TEL_fec!L$27)</f>
        <v>0</v>
      </c>
      <c r="M88" s="351">
        <f>IF(M$27=0,0,M$27/TEL_fec!M$27)</f>
        <v>0</v>
      </c>
      <c r="N88" s="351">
        <f>IF(N$27=0,0,N$27/TEL_fec!N$27)</f>
        <v>0</v>
      </c>
      <c r="O88" s="351">
        <f>IF(O$27=0,0,O$27/TEL_fec!O$27)</f>
        <v>0</v>
      </c>
      <c r="P88" s="351">
        <f>IF(P$27=0,0,P$27/TEL_fec!P$27)</f>
        <v>0</v>
      </c>
      <c r="Q88" s="351">
        <f>IF(Q$27=0,0,Q$27/TEL_fec!Q$27)</f>
        <v>0</v>
      </c>
      <c r="R88" s="351">
        <f>IF(R$27=0,0,R$27/TEL_fec!R$27)</f>
        <v>0</v>
      </c>
      <c r="S88" s="351">
        <f>IF(S$27=0,0,S$27/TEL_fec!S$27)</f>
        <v>0</v>
      </c>
      <c r="T88" s="351">
        <f>IF(T$27=0,0,T$27/TEL_fec!T$27)</f>
        <v>2.7433315685696309</v>
      </c>
      <c r="U88" s="351">
        <f>IF(U$27=0,0,U$27/TEL_fec!U$27)</f>
        <v>2.7494306875453973</v>
      </c>
      <c r="V88" s="351">
        <f>IF(V$27=0,0,V$27/TEL_fec!V$27)</f>
        <v>2.6444431411385607</v>
      </c>
      <c r="W88" s="351">
        <f>IF(W$27=0,0,W$27/TEL_fec!W$27)</f>
        <v>2.6443837586568737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</v>
      </c>
      <c r="C90" s="351">
        <f>IF(C$39=0,0,C$39/TEL_fec!C$39)</f>
        <v>0</v>
      </c>
      <c r="D90" s="351">
        <f>IF(D$39=0,0,D$39/TEL_fec!D$39)</f>
        <v>0</v>
      </c>
      <c r="E90" s="351">
        <f>IF(E$39=0,0,E$39/TEL_fec!E$39)</f>
        <v>0</v>
      </c>
      <c r="F90" s="351">
        <f>IF(F$39=0,0,F$39/TEL_fec!F$39)</f>
        <v>0</v>
      </c>
      <c r="G90" s="351">
        <f>IF(G$39=0,0,G$39/TEL_fec!G$39)</f>
        <v>0</v>
      </c>
      <c r="H90" s="351">
        <f>IF(H$39=0,0,H$39/TEL_fec!H$39)</f>
        <v>0</v>
      </c>
      <c r="I90" s="351">
        <f>IF(I$39=0,0,I$39/TEL_fec!I$39)</f>
        <v>0</v>
      </c>
      <c r="J90" s="351">
        <f>IF(J$39=0,0,J$39/TEL_fec!J$39)</f>
        <v>0</v>
      </c>
      <c r="K90" s="351">
        <f>IF(K$39=0,0,K$39/TEL_fec!K$39)</f>
        <v>0</v>
      </c>
      <c r="L90" s="351">
        <f>IF(L$39=0,0,L$39/TEL_fec!L$39)</f>
        <v>0</v>
      </c>
      <c r="M90" s="351">
        <f>IF(M$39=0,0,M$39/TEL_fec!M$39)</f>
        <v>0</v>
      </c>
      <c r="N90" s="351">
        <f>IF(N$39=0,0,N$39/TEL_fec!N$39)</f>
        <v>0</v>
      </c>
      <c r="O90" s="351">
        <f>IF(O$39=0,0,O$39/TEL_fec!O$39)</f>
        <v>0</v>
      </c>
      <c r="P90" s="351">
        <f>IF(P$39=0,0,P$39/TEL_fec!P$39)</f>
        <v>0</v>
      </c>
      <c r="Q90" s="351">
        <f>IF(Q$39=0,0,Q$39/TEL_fec!Q$39)</f>
        <v>0</v>
      </c>
      <c r="R90" s="351">
        <f>IF(R$39=0,0,R$39/TEL_fec!R$39)</f>
        <v>0</v>
      </c>
      <c r="S90" s="351">
        <f>IF(S$39=0,0,S$39/TEL_fec!S$39)</f>
        <v>0</v>
      </c>
      <c r="T90" s="351">
        <f>IF(T$39=0,0,T$39/TEL_fec!T$39)</f>
        <v>0.51791108367930017</v>
      </c>
      <c r="U90" s="351">
        <f>IF(U$39=0,0,U$39/TEL_fec!U$39)</f>
        <v>0.5991351400956999</v>
      </c>
      <c r="V90" s="351">
        <f>IF(V$39=0,0,V$39/TEL_fec!V$39)</f>
        <v>0.53028399366803669</v>
      </c>
      <c r="W90" s="351">
        <f>IF(W$39=0,0,W$39/TEL_fec!W$39)</f>
        <v>0.45288787951222931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MT: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0</v>
      </c>
      <c r="C3" s="205">
        <v>0</v>
      </c>
      <c r="D3" s="205">
        <v>0</v>
      </c>
      <c r="E3" s="205">
        <v>0</v>
      </c>
      <c r="F3" s="205">
        <v>0</v>
      </c>
      <c r="G3" s="205">
        <v>0</v>
      </c>
      <c r="H3" s="205">
        <v>0</v>
      </c>
      <c r="I3" s="205">
        <v>0</v>
      </c>
      <c r="J3" s="205">
        <v>0</v>
      </c>
      <c r="K3" s="205">
        <v>0</v>
      </c>
      <c r="L3" s="205">
        <v>0</v>
      </c>
      <c r="M3" s="205">
        <v>0</v>
      </c>
      <c r="N3" s="205">
        <v>0</v>
      </c>
      <c r="O3" s="205">
        <v>0</v>
      </c>
      <c r="P3" s="205">
        <v>0</v>
      </c>
      <c r="Q3" s="205">
        <v>0</v>
      </c>
      <c r="R3" s="205">
        <v>0</v>
      </c>
      <c r="S3" s="205">
        <v>0</v>
      </c>
      <c r="T3" s="205">
        <v>0</v>
      </c>
      <c r="U3" s="205">
        <v>0</v>
      </c>
      <c r="V3" s="205">
        <v>0</v>
      </c>
      <c r="W3" s="205">
        <v>0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0</v>
      </c>
      <c r="C5" s="205">
        <v>0</v>
      </c>
      <c r="D5" s="205">
        <v>0</v>
      </c>
      <c r="E5" s="205">
        <v>0</v>
      </c>
      <c r="F5" s="205">
        <v>0</v>
      </c>
      <c r="G5" s="205">
        <v>0</v>
      </c>
      <c r="H5" s="205">
        <v>0</v>
      </c>
      <c r="I5" s="205">
        <v>0</v>
      </c>
      <c r="J5" s="205">
        <v>0</v>
      </c>
      <c r="K5" s="205">
        <v>0</v>
      </c>
      <c r="L5" s="205">
        <v>0</v>
      </c>
      <c r="M5" s="205">
        <v>0</v>
      </c>
      <c r="N5" s="205">
        <v>0</v>
      </c>
      <c r="O5" s="205">
        <v>0</v>
      </c>
      <c r="P5" s="205">
        <v>0</v>
      </c>
      <c r="Q5" s="205">
        <v>0</v>
      </c>
      <c r="R5" s="205">
        <v>0</v>
      </c>
      <c r="S5" s="205">
        <v>0</v>
      </c>
      <c r="T5" s="205">
        <v>0</v>
      </c>
      <c r="U5" s="205">
        <v>0</v>
      </c>
      <c r="V5" s="205">
        <v>0</v>
      </c>
      <c r="W5" s="205">
        <v>0</v>
      </c>
      <c r="DA5" s="112" t="s">
        <v>2870</v>
      </c>
    </row>
    <row r="6" spans="1:105" ht="12" customHeight="1" x14ac:dyDescent="0.25">
      <c r="A6" s="154" t="s">
        <v>2114</v>
      </c>
      <c r="B6" s="340">
        <v>0</v>
      </c>
      <c r="C6" s="340">
        <v>0</v>
      </c>
      <c r="D6" s="340">
        <v>0</v>
      </c>
      <c r="E6" s="340">
        <v>0</v>
      </c>
      <c r="F6" s="340">
        <v>0</v>
      </c>
      <c r="G6" s="340">
        <v>0</v>
      </c>
      <c r="H6" s="340">
        <v>0</v>
      </c>
      <c r="I6" s="340">
        <v>0</v>
      </c>
      <c r="J6" s="340">
        <v>0</v>
      </c>
      <c r="K6" s="340">
        <v>0</v>
      </c>
      <c r="L6" s="340">
        <v>0</v>
      </c>
      <c r="M6" s="340">
        <v>0</v>
      </c>
      <c r="N6" s="340">
        <v>0</v>
      </c>
      <c r="O6" s="340">
        <v>0</v>
      </c>
      <c r="P6" s="340">
        <v>0</v>
      </c>
      <c r="Q6" s="340">
        <v>0</v>
      </c>
      <c r="R6" s="340">
        <v>0</v>
      </c>
      <c r="S6" s="340">
        <v>0</v>
      </c>
      <c r="T6" s="340">
        <v>0</v>
      </c>
      <c r="U6" s="340">
        <v>0</v>
      </c>
      <c r="V6" s="340">
        <v>0</v>
      </c>
      <c r="W6" s="340">
        <v>0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0</v>
      </c>
      <c r="D8" s="344">
        <f t="shared" si="0"/>
        <v>0</v>
      </c>
      <c r="E8" s="344">
        <f t="shared" si="0"/>
        <v>0</v>
      </c>
      <c r="F8" s="344">
        <f t="shared" si="0"/>
        <v>0</v>
      </c>
      <c r="G8" s="344">
        <f t="shared" si="0"/>
        <v>0</v>
      </c>
      <c r="H8" s="344">
        <f t="shared" si="0"/>
        <v>0</v>
      </c>
      <c r="I8" s="344">
        <f t="shared" si="0"/>
        <v>0</v>
      </c>
      <c r="J8" s="344">
        <f t="shared" si="0"/>
        <v>0</v>
      </c>
      <c r="K8" s="344">
        <f t="shared" si="0"/>
        <v>0</v>
      </c>
      <c r="L8" s="344">
        <f t="shared" si="0"/>
        <v>0</v>
      </c>
      <c r="M8" s="344">
        <f t="shared" si="0"/>
        <v>0</v>
      </c>
      <c r="N8" s="344">
        <f t="shared" si="0"/>
        <v>0</v>
      </c>
      <c r="O8" s="344">
        <f t="shared" si="0"/>
        <v>0</v>
      </c>
      <c r="P8" s="344">
        <f t="shared" si="0"/>
        <v>0</v>
      </c>
      <c r="Q8" s="344">
        <f t="shared" si="0"/>
        <v>0</v>
      </c>
      <c r="R8" s="344">
        <f t="shared" si="0"/>
        <v>0</v>
      </c>
      <c r="S8" s="344">
        <f t="shared" si="0"/>
        <v>0</v>
      </c>
      <c r="T8" s="344">
        <f t="shared" si="0"/>
        <v>0</v>
      </c>
      <c r="U8" s="344">
        <f t="shared" si="0"/>
        <v>0</v>
      </c>
      <c r="V8" s="344">
        <f t="shared" si="0"/>
        <v>0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0</v>
      </c>
      <c r="C9" s="345">
        <f t="shared" si="1"/>
        <v>0</v>
      </c>
      <c r="D9" s="345">
        <f t="shared" si="1"/>
        <v>0</v>
      </c>
      <c r="E9" s="345">
        <f t="shared" si="1"/>
        <v>0</v>
      </c>
      <c r="F9" s="345">
        <f t="shared" si="1"/>
        <v>0</v>
      </c>
      <c r="G9" s="345">
        <f t="shared" si="1"/>
        <v>0</v>
      </c>
      <c r="H9" s="345">
        <f t="shared" si="1"/>
        <v>0</v>
      </c>
      <c r="I9" s="345">
        <f t="shared" si="1"/>
        <v>0</v>
      </c>
      <c r="J9" s="345">
        <f t="shared" si="1"/>
        <v>0</v>
      </c>
      <c r="K9" s="345">
        <f t="shared" si="1"/>
        <v>0</v>
      </c>
      <c r="L9" s="345">
        <f t="shared" si="1"/>
        <v>0</v>
      </c>
      <c r="M9" s="345">
        <f t="shared" si="1"/>
        <v>0</v>
      </c>
      <c r="N9" s="345">
        <f t="shared" si="1"/>
        <v>0</v>
      </c>
      <c r="O9" s="345">
        <f t="shared" si="1"/>
        <v>0</v>
      </c>
      <c r="P9" s="345">
        <f t="shared" si="1"/>
        <v>0</v>
      </c>
      <c r="Q9" s="345">
        <f t="shared" si="1"/>
        <v>0</v>
      </c>
      <c r="R9" s="345">
        <f t="shared" si="1"/>
        <v>0</v>
      </c>
      <c r="S9" s="345">
        <f t="shared" si="1"/>
        <v>0</v>
      </c>
      <c r="T9" s="345">
        <f t="shared" si="1"/>
        <v>0</v>
      </c>
      <c r="U9" s="345">
        <f t="shared" si="1"/>
        <v>0</v>
      </c>
      <c r="V9" s="345">
        <f t="shared" si="1"/>
        <v>0</v>
      </c>
      <c r="W9" s="345">
        <f t="shared" si="1"/>
        <v>0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0</v>
      </c>
      <c r="C12" s="212">
        <v>0</v>
      </c>
      <c r="D12" s="212">
        <v>0</v>
      </c>
      <c r="E12" s="212">
        <v>0</v>
      </c>
      <c r="F12" s="212">
        <v>0</v>
      </c>
      <c r="G12" s="212">
        <v>0</v>
      </c>
      <c r="H12" s="212">
        <v>0</v>
      </c>
      <c r="I12" s="212">
        <v>0</v>
      </c>
      <c r="J12" s="212">
        <v>0</v>
      </c>
      <c r="K12" s="212">
        <v>0</v>
      </c>
      <c r="L12" s="212">
        <v>0</v>
      </c>
      <c r="M12" s="212">
        <v>0</v>
      </c>
      <c r="N12" s="212">
        <v>0</v>
      </c>
      <c r="O12" s="212">
        <v>0</v>
      </c>
      <c r="P12" s="212">
        <v>0</v>
      </c>
      <c r="Q12" s="212">
        <v>0</v>
      </c>
      <c r="R12" s="212">
        <v>0</v>
      </c>
      <c r="S12" s="212">
        <v>0</v>
      </c>
      <c r="T12" s="212">
        <v>0</v>
      </c>
      <c r="U12" s="212">
        <v>0</v>
      </c>
      <c r="V12" s="212">
        <v>0</v>
      </c>
      <c r="W12" s="212">
        <v>0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0</v>
      </c>
      <c r="W14" s="206">
        <f t="shared" si="2"/>
        <v>0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2876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2888</v>
      </c>
    </row>
    <row r="31" spans="1:105" ht="12" customHeight="1" x14ac:dyDescent="0.25">
      <c r="A31" s="21" t="s">
        <v>38</v>
      </c>
      <c r="B31" s="209">
        <v>0</v>
      </c>
      <c r="C31" s="209">
        <v>0</v>
      </c>
      <c r="D31" s="209">
        <v>0</v>
      </c>
      <c r="E31" s="209">
        <v>0</v>
      </c>
      <c r="F31" s="209">
        <v>0</v>
      </c>
      <c r="G31" s="209">
        <v>0</v>
      </c>
      <c r="H31" s="209">
        <v>0</v>
      </c>
      <c r="I31" s="209">
        <v>0</v>
      </c>
      <c r="J31" s="209">
        <v>0</v>
      </c>
      <c r="K31" s="209">
        <v>0</v>
      </c>
      <c r="L31" s="209">
        <v>0</v>
      </c>
      <c r="M31" s="209">
        <v>0</v>
      </c>
      <c r="N31" s="209">
        <v>0</v>
      </c>
      <c r="O31" s="209">
        <v>0</v>
      </c>
      <c r="P31" s="209">
        <v>0</v>
      </c>
      <c r="Q31" s="209">
        <v>0</v>
      </c>
      <c r="R31" s="209">
        <v>0</v>
      </c>
      <c r="S31" s="209">
        <v>0</v>
      </c>
      <c r="T31" s="209">
        <v>0</v>
      </c>
      <c r="U31" s="209">
        <v>0</v>
      </c>
      <c r="V31" s="209">
        <v>0</v>
      </c>
      <c r="W31" s="209">
        <v>0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0</v>
      </c>
      <c r="C33" s="205">
        <f>WWP_emi!C5</f>
        <v>0</v>
      </c>
      <c r="D33" s="205">
        <f>WWP_emi!D5</f>
        <v>0</v>
      </c>
      <c r="E33" s="205">
        <f>WWP_emi!E5</f>
        <v>0</v>
      </c>
      <c r="F33" s="205">
        <f>WWP_emi!F5</f>
        <v>0</v>
      </c>
      <c r="G33" s="205">
        <f>WWP_emi!G5</f>
        <v>0</v>
      </c>
      <c r="H33" s="205">
        <f>WWP_emi!H5</f>
        <v>0</v>
      </c>
      <c r="I33" s="205">
        <f>WWP_emi!I5</f>
        <v>0</v>
      </c>
      <c r="J33" s="205">
        <f>WWP_emi!J5</f>
        <v>0</v>
      </c>
      <c r="K33" s="205">
        <f>WWP_emi!K5</f>
        <v>0</v>
      </c>
      <c r="L33" s="205">
        <f>WWP_emi!L5</f>
        <v>0</v>
      </c>
      <c r="M33" s="205">
        <f>WWP_emi!M5</f>
        <v>0</v>
      </c>
      <c r="N33" s="205">
        <f>WWP_emi!N5</f>
        <v>0</v>
      </c>
      <c r="O33" s="205">
        <f>WWP_emi!O5</f>
        <v>0</v>
      </c>
      <c r="P33" s="205">
        <f>WWP_emi!P5</f>
        <v>0</v>
      </c>
      <c r="Q33" s="205">
        <f>WWP_emi!Q5</f>
        <v>0</v>
      </c>
      <c r="R33" s="205">
        <f>WWP_emi!R5</f>
        <v>0</v>
      </c>
      <c r="S33" s="205">
        <f>WWP_emi!S5</f>
        <v>0</v>
      </c>
      <c r="T33" s="205">
        <f>WWP_emi!T5</f>
        <v>0</v>
      </c>
      <c r="U33" s="205">
        <f>WWP_emi!U5</f>
        <v>0</v>
      </c>
      <c r="V33" s="205">
        <f>WWP_emi!V5</f>
        <v>0</v>
      </c>
      <c r="W33" s="205">
        <f>WWP_emi!W5</f>
        <v>0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 t="str">
        <f t="shared" ref="B35:W35" si="5">IF(B$12=0,"",B$12/B$3*1000)</f>
        <v/>
      </c>
      <c r="C35" s="286" t="str">
        <f t="shared" si="5"/>
        <v/>
      </c>
      <c r="D35" s="286" t="str">
        <f t="shared" si="5"/>
        <v/>
      </c>
      <c r="E35" s="286" t="str">
        <f t="shared" si="5"/>
        <v/>
      </c>
      <c r="F35" s="286" t="str">
        <f t="shared" si="5"/>
        <v/>
      </c>
      <c r="G35" s="286" t="str">
        <f t="shared" si="5"/>
        <v/>
      </c>
      <c r="H35" s="286" t="str">
        <f t="shared" si="5"/>
        <v/>
      </c>
      <c r="I35" s="286" t="str">
        <f t="shared" si="5"/>
        <v/>
      </c>
      <c r="J35" s="286" t="str">
        <f t="shared" si="5"/>
        <v/>
      </c>
      <c r="K35" s="286" t="str">
        <f t="shared" si="5"/>
        <v/>
      </c>
      <c r="L35" s="286" t="str">
        <f t="shared" si="5"/>
        <v/>
      </c>
      <c r="M35" s="286" t="str">
        <f t="shared" si="5"/>
        <v/>
      </c>
      <c r="N35" s="286" t="str">
        <f t="shared" si="5"/>
        <v/>
      </c>
      <c r="O35" s="286" t="str">
        <f t="shared" si="5"/>
        <v/>
      </c>
      <c r="P35" s="286" t="str">
        <f t="shared" si="5"/>
        <v/>
      </c>
      <c r="Q35" s="286" t="str">
        <f t="shared" si="5"/>
        <v/>
      </c>
      <c r="R35" s="286" t="str">
        <f t="shared" si="5"/>
        <v/>
      </c>
      <c r="S35" s="286" t="str">
        <f t="shared" si="5"/>
        <v/>
      </c>
      <c r="T35" s="286" t="str">
        <f t="shared" si="5"/>
        <v/>
      </c>
      <c r="U35" s="286" t="str">
        <f t="shared" si="5"/>
        <v/>
      </c>
      <c r="V35" s="286" t="str">
        <f t="shared" si="5"/>
        <v/>
      </c>
      <c r="W35" s="286" t="str">
        <f t="shared" si="5"/>
        <v/>
      </c>
      <c r="DA35" s="118"/>
    </row>
    <row r="36" spans="1:105" ht="12" customHeight="1" x14ac:dyDescent="0.25">
      <c r="A36" s="158" t="s">
        <v>2137</v>
      </c>
      <c r="B36" s="346" t="str">
        <f t="shared" ref="B36:W36" si="6">IF(B$12=0,"",B$12/B$5*1000)</f>
        <v/>
      </c>
      <c r="C36" s="346" t="str">
        <f t="shared" si="6"/>
        <v/>
      </c>
      <c r="D36" s="346" t="str">
        <f t="shared" si="6"/>
        <v/>
      </c>
      <c r="E36" s="346" t="str">
        <f t="shared" si="6"/>
        <v/>
      </c>
      <c r="F36" s="346" t="str">
        <f t="shared" si="6"/>
        <v/>
      </c>
      <c r="G36" s="346" t="str">
        <f t="shared" si="6"/>
        <v/>
      </c>
      <c r="H36" s="346" t="str">
        <f t="shared" si="6"/>
        <v/>
      </c>
      <c r="I36" s="346" t="str">
        <f t="shared" si="6"/>
        <v/>
      </c>
      <c r="J36" s="346" t="str">
        <f t="shared" si="6"/>
        <v/>
      </c>
      <c r="K36" s="346" t="str">
        <f t="shared" si="6"/>
        <v/>
      </c>
      <c r="L36" s="346" t="str">
        <f t="shared" si="6"/>
        <v/>
      </c>
      <c r="M36" s="346" t="str">
        <f t="shared" si="6"/>
        <v/>
      </c>
      <c r="N36" s="346" t="str">
        <f t="shared" si="6"/>
        <v/>
      </c>
      <c r="O36" s="346" t="str">
        <f t="shared" si="6"/>
        <v/>
      </c>
      <c r="P36" s="346" t="str">
        <f t="shared" si="6"/>
        <v/>
      </c>
      <c r="Q36" s="346" t="str">
        <f t="shared" si="6"/>
        <v/>
      </c>
      <c r="R36" s="346" t="str">
        <f t="shared" si="6"/>
        <v/>
      </c>
      <c r="S36" s="346" t="str">
        <f t="shared" si="6"/>
        <v/>
      </c>
      <c r="T36" s="346" t="str">
        <f t="shared" si="6"/>
        <v/>
      </c>
      <c r="U36" s="346" t="str">
        <f t="shared" si="6"/>
        <v/>
      </c>
      <c r="V36" s="346" t="str">
        <f t="shared" si="6"/>
        <v/>
      </c>
      <c r="W36" s="346" t="str">
        <f t="shared" si="6"/>
        <v/>
      </c>
      <c r="DA36" s="119"/>
    </row>
    <row r="37" spans="1:105" ht="12" customHeight="1" x14ac:dyDescent="0.25">
      <c r="A37" s="158" t="s">
        <v>2138</v>
      </c>
      <c r="B37" s="346" t="str">
        <f>IF(WWP_ued!B$5=0,"",WWP_ued!B$5/B$5*1000)</f>
        <v/>
      </c>
      <c r="C37" s="346" t="str">
        <f>IF(WWP_ued!C$5=0,"",WWP_ued!C$5/C$5*1000)</f>
        <v/>
      </c>
      <c r="D37" s="346" t="str">
        <f>IF(WWP_ued!D$5=0,"",WWP_ued!D$5/D$5*1000)</f>
        <v/>
      </c>
      <c r="E37" s="346" t="str">
        <f>IF(WWP_ued!E$5=0,"",WWP_ued!E$5/E$5*1000)</f>
        <v/>
      </c>
      <c r="F37" s="346" t="str">
        <f>IF(WWP_ued!F$5=0,"",WWP_ued!F$5/F$5*1000)</f>
        <v/>
      </c>
      <c r="G37" s="346" t="str">
        <f>IF(WWP_ued!G$5=0,"",WWP_ued!G$5/G$5*1000)</f>
        <v/>
      </c>
      <c r="H37" s="346" t="str">
        <f>IF(WWP_ued!H$5=0,"",WWP_ued!H$5/H$5*1000)</f>
        <v/>
      </c>
      <c r="I37" s="346" t="str">
        <f>IF(WWP_ued!I$5=0,"",WWP_ued!I$5/I$5*1000)</f>
        <v/>
      </c>
      <c r="J37" s="346" t="str">
        <f>IF(WWP_ued!J$5=0,"",WWP_ued!J$5/J$5*1000)</f>
        <v/>
      </c>
      <c r="K37" s="346" t="str">
        <f>IF(WWP_ued!K$5=0,"",WWP_ued!K$5/K$5*1000)</f>
        <v/>
      </c>
      <c r="L37" s="346" t="str">
        <f>IF(WWP_ued!L$5=0,"",WWP_ued!L$5/L$5*1000)</f>
        <v/>
      </c>
      <c r="M37" s="346" t="str">
        <f>IF(WWP_ued!M$5=0,"",WWP_ued!M$5/M$5*1000)</f>
        <v/>
      </c>
      <c r="N37" s="346" t="str">
        <f>IF(WWP_ued!N$5=0,"",WWP_ued!N$5/N$5*1000)</f>
        <v/>
      </c>
      <c r="O37" s="346" t="str">
        <f>IF(WWP_ued!O$5=0,"",WWP_ued!O$5/O$5*1000)</f>
        <v/>
      </c>
      <c r="P37" s="346" t="str">
        <f>IF(WWP_ued!P$5=0,"",WWP_ued!P$5/P$5*1000)</f>
        <v/>
      </c>
      <c r="Q37" s="346" t="str">
        <f>IF(WWP_ued!Q$5=0,"",WWP_ued!Q$5/Q$5*1000)</f>
        <v/>
      </c>
      <c r="R37" s="346" t="str">
        <f>IF(WWP_ued!R$5=0,"",WWP_ued!R$5/R$5*1000)</f>
        <v/>
      </c>
      <c r="S37" s="346" t="str">
        <f>IF(WWP_ued!S$5=0,"",WWP_ued!S$5/S$5*1000)</f>
        <v/>
      </c>
      <c r="T37" s="346" t="str">
        <f>IF(WWP_ued!T$5=0,"",WWP_ued!T$5/T$5*1000)</f>
        <v/>
      </c>
      <c r="U37" s="346" t="str">
        <f>IF(WWP_ued!U$5=0,"",WWP_ued!U$5/U$5*1000)</f>
        <v/>
      </c>
      <c r="V37" s="346" t="str">
        <f>IF(WWP_ued!V$5=0,"",WWP_ued!V$5/V$5*1000)</f>
        <v/>
      </c>
      <c r="W37" s="346" t="str">
        <f>IF(WWP_ued!W$5=0,"",WWP_ued!W$5/W$5*1000)</f>
        <v/>
      </c>
      <c r="DA37" s="119"/>
    </row>
    <row r="38" spans="1:105" ht="12" customHeight="1" x14ac:dyDescent="0.25">
      <c r="A38" s="159" t="s">
        <v>88</v>
      </c>
      <c r="B38" s="347" t="str">
        <f t="shared" ref="B38:W38" si="7">IF(B$12=0,"",B$33/B$12)</f>
        <v/>
      </c>
      <c r="C38" s="347" t="str">
        <f t="shared" si="7"/>
        <v/>
      </c>
      <c r="D38" s="347" t="str">
        <f t="shared" si="7"/>
        <v/>
      </c>
      <c r="E38" s="347" t="str">
        <f t="shared" si="7"/>
        <v/>
      </c>
      <c r="F38" s="347" t="str">
        <f t="shared" si="7"/>
        <v/>
      </c>
      <c r="G38" s="347" t="str">
        <f t="shared" si="7"/>
        <v/>
      </c>
      <c r="H38" s="347" t="str">
        <f t="shared" si="7"/>
        <v/>
      </c>
      <c r="I38" s="347" t="str">
        <f t="shared" si="7"/>
        <v/>
      </c>
      <c r="J38" s="347" t="str">
        <f t="shared" si="7"/>
        <v/>
      </c>
      <c r="K38" s="347" t="str">
        <f t="shared" si="7"/>
        <v/>
      </c>
      <c r="L38" s="347" t="str">
        <f t="shared" si="7"/>
        <v/>
      </c>
      <c r="M38" s="347" t="str">
        <f t="shared" si="7"/>
        <v/>
      </c>
      <c r="N38" s="347" t="str">
        <f t="shared" si="7"/>
        <v/>
      </c>
      <c r="O38" s="347" t="str">
        <f t="shared" si="7"/>
        <v/>
      </c>
      <c r="P38" s="347" t="str">
        <f t="shared" si="7"/>
        <v/>
      </c>
      <c r="Q38" s="347" t="str">
        <f t="shared" si="7"/>
        <v/>
      </c>
      <c r="R38" s="347" t="str">
        <f t="shared" si="7"/>
        <v/>
      </c>
      <c r="S38" s="347" t="str">
        <f t="shared" si="7"/>
        <v/>
      </c>
      <c r="T38" s="347" t="str">
        <f t="shared" si="7"/>
        <v/>
      </c>
      <c r="U38" s="347" t="str">
        <f t="shared" si="7"/>
        <v/>
      </c>
      <c r="V38" s="347" t="str">
        <f t="shared" si="7"/>
        <v/>
      </c>
      <c r="W38" s="347" t="str">
        <f t="shared" si="7"/>
        <v/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MT: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2873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2890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2891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2892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2893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2894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2895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2899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2904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2911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0</v>
      </c>
      <c r="C28" s="263">
        <f t="shared" si="0"/>
        <v>0</v>
      </c>
      <c r="D28" s="263">
        <f t="shared" si="0"/>
        <v>0</v>
      </c>
      <c r="E28" s="263">
        <f t="shared" si="0"/>
        <v>0</v>
      </c>
      <c r="F28" s="263">
        <f t="shared" si="0"/>
        <v>0</v>
      </c>
      <c r="G28" s="263">
        <f t="shared" si="0"/>
        <v>0</v>
      </c>
      <c r="H28" s="263">
        <f t="shared" si="0"/>
        <v>0</v>
      </c>
      <c r="I28" s="263">
        <f t="shared" si="0"/>
        <v>0</v>
      </c>
      <c r="J28" s="263">
        <f t="shared" si="0"/>
        <v>0</v>
      </c>
      <c r="K28" s="263">
        <f t="shared" si="0"/>
        <v>0</v>
      </c>
      <c r="L28" s="263">
        <f t="shared" si="0"/>
        <v>0</v>
      </c>
      <c r="M28" s="263">
        <f t="shared" si="0"/>
        <v>0</v>
      </c>
      <c r="N28" s="263">
        <f t="shared" si="0"/>
        <v>0</v>
      </c>
      <c r="O28" s="263">
        <f t="shared" si="0"/>
        <v>0</v>
      </c>
      <c r="P28" s="263">
        <f t="shared" si="0"/>
        <v>0</v>
      </c>
      <c r="Q28" s="263">
        <f t="shared" si="0"/>
        <v>0</v>
      </c>
      <c r="R28" s="263">
        <f t="shared" si="0"/>
        <v>0</v>
      </c>
      <c r="S28" s="263">
        <f t="shared" si="0"/>
        <v>0</v>
      </c>
      <c r="T28" s="263">
        <f t="shared" si="0"/>
        <v>0</v>
      </c>
      <c r="U28" s="263">
        <f t="shared" si="0"/>
        <v>0</v>
      </c>
      <c r="V28" s="263">
        <f t="shared" si="0"/>
        <v>0</v>
      </c>
      <c r="W28" s="263">
        <f t="shared" si="0"/>
        <v>0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1">
        <v>0</v>
      </c>
      <c r="R29" s="331">
        <v>0</v>
      </c>
      <c r="S29" s="331">
        <v>0</v>
      </c>
      <c r="T29" s="331">
        <v>0</v>
      </c>
      <c r="U29" s="331">
        <v>0</v>
      </c>
      <c r="V29" s="331">
        <v>0</v>
      </c>
      <c r="W29" s="331">
        <v>0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2918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97">
        <v>0</v>
      </c>
      <c r="Q34" s="297">
        <v>0</v>
      </c>
      <c r="R34" s="297">
        <v>0</v>
      </c>
      <c r="S34" s="297">
        <v>0</v>
      </c>
      <c r="T34" s="297">
        <v>0</v>
      </c>
      <c r="U34" s="297">
        <v>0</v>
      </c>
      <c r="V34" s="297">
        <v>0</v>
      </c>
      <c r="W34" s="297">
        <v>0</v>
      </c>
      <c r="DA34" s="122" t="s">
        <v>2921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</v>
      </c>
      <c r="G35" s="331">
        <v>0</v>
      </c>
      <c r="H35" s="331">
        <v>0</v>
      </c>
      <c r="I35" s="331">
        <v>0</v>
      </c>
      <c r="J35" s="331">
        <v>0</v>
      </c>
      <c r="K35" s="331">
        <v>0</v>
      </c>
      <c r="L35" s="331">
        <v>0</v>
      </c>
      <c r="M35" s="331">
        <v>0</v>
      </c>
      <c r="N35" s="331">
        <v>0</v>
      </c>
      <c r="O35" s="331">
        <v>0</v>
      </c>
      <c r="P35" s="331">
        <v>0</v>
      </c>
      <c r="Q35" s="331">
        <v>0</v>
      </c>
      <c r="R35" s="331">
        <v>0</v>
      </c>
      <c r="S35" s="331">
        <v>0</v>
      </c>
      <c r="T35" s="331">
        <v>0</v>
      </c>
      <c r="U35" s="331">
        <v>0</v>
      </c>
      <c r="V35" s="331">
        <v>0</v>
      </c>
      <c r="W35" s="331">
        <v>0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2926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2933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</v>
      </c>
      <c r="C52" s="234">
        <f t="shared" si="1"/>
        <v>0</v>
      </c>
      <c r="D52" s="234">
        <f t="shared" si="1"/>
        <v>0</v>
      </c>
      <c r="E52" s="234">
        <f t="shared" si="1"/>
        <v>0</v>
      </c>
      <c r="F52" s="234">
        <f t="shared" si="1"/>
        <v>0</v>
      </c>
      <c r="G52" s="234">
        <f t="shared" si="1"/>
        <v>0</v>
      </c>
      <c r="H52" s="234">
        <f t="shared" si="1"/>
        <v>0</v>
      </c>
      <c r="I52" s="234">
        <f t="shared" si="1"/>
        <v>0</v>
      </c>
      <c r="J52" s="234">
        <f t="shared" si="1"/>
        <v>0</v>
      </c>
      <c r="K52" s="234">
        <f t="shared" si="1"/>
        <v>0</v>
      </c>
      <c r="L52" s="234">
        <f t="shared" si="1"/>
        <v>0</v>
      </c>
      <c r="M52" s="234">
        <f t="shared" si="1"/>
        <v>0</v>
      </c>
      <c r="N52" s="234">
        <f t="shared" si="1"/>
        <v>0</v>
      </c>
      <c r="O52" s="234">
        <f t="shared" si="1"/>
        <v>0</v>
      </c>
      <c r="P52" s="234">
        <f t="shared" si="1"/>
        <v>0</v>
      </c>
      <c r="Q52" s="234">
        <f t="shared" si="1"/>
        <v>0</v>
      </c>
      <c r="R52" s="234">
        <f t="shared" si="1"/>
        <v>0</v>
      </c>
      <c r="S52" s="234">
        <f t="shared" si="1"/>
        <v>0</v>
      </c>
      <c r="T52" s="234">
        <f t="shared" si="1"/>
        <v>0</v>
      </c>
      <c r="U52" s="234">
        <f t="shared" si="1"/>
        <v>0</v>
      </c>
      <c r="V52" s="234">
        <f t="shared" si="1"/>
        <v>0</v>
      </c>
      <c r="W52" s="234">
        <f t="shared" si="1"/>
        <v>0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0</v>
      </c>
      <c r="C57" s="302">
        <f t="shared" si="6"/>
        <v>0</v>
      </c>
      <c r="D57" s="302">
        <f t="shared" si="6"/>
        <v>0</v>
      </c>
      <c r="E57" s="302">
        <f t="shared" si="6"/>
        <v>0</v>
      </c>
      <c r="F57" s="302">
        <f t="shared" si="6"/>
        <v>0</v>
      </c>
      <c r="G57" s="302">
        <f t="shared" si="6"/>
        <v>0</v>
      </c>
      <c r="H57" s="302">
        <f t="shared" si="6"/>
        <v>0</v>
      </c>
      <c r="I57" s="302">
        <f t="shared" si="6"/>
        <v>0</v>
      </c>
      <c r="J57" s="302">
        <f t="shared" si="6"/>
        <v>0</v>
      </c>
      <c r="K57" s="302">
        <f t="shared" si="6"/>
        <v>0</v>
      </c>
      <c r="L57" s="302">
        <f t="shared" si="6"/>
        <v>0</v>
      </c>
      <c r="M57" s="302">
        <f t="shared" si="6"/>
        <v>0</v>
      </c>
      <c r="N57" s="302">
        <f t="shared" si="6"/>
        <v>0</v>
      </c>
      <c r="O57" s="302">
        <f t="shared" si="6"/>
        <v>0</v>
      </c>
      <c r="P57" s="302">
        <f t="shared" si="6"/>
        <v>0</v>
      </c>
      <c r="Q57" s="302">
        <f t="shared" si="6"/>
        <v>0</v>
      </c>
      <c r="R57" s="302">
        <f t="shared" si="6"/>
        <v>0</v>
      </c>
      <c r="S57" s="302">
        <f t="shared" si="6"/>
        <v>0</v>
      </c>
      <c r="T57" s="302">
        <f t="shared" si="6"/>
        <v>0</v>
      </c>
      <c r="U57" s="302">
        <f t="shared" si="6"/>
        <v>0</v>
      </c>
      <c r="V57" s="302">
        <f t="shared" si="6"/>
        <v>0</v>
      </c>
      <c r="W57" s="302">
        <f t="shared" si="6"/>
        <v>0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</v>
      </c>
      <c r="G58" s="303">
        <f t="shared" si="7"/>
        <v>0</v>
      </c>
      <c r="H58" s="303">
        <f t="shared" si="7"/>
        <v>0</v>
      </c>
      <c r="I58" s="303">
        <f t="shared" si="7"/>
        <v>0</v>
      </c>
      <c r="J58" s="303">
        <f t="shared" si="7"/>
        <v>0</v>
      </c>
      <c r="K58" s="303">
        <f t="shared" si="7"/>
        <v>0</v>
      </c>
      <c r="L58" s="303">
        <f t="shared" si="7"/>
        <v>0</v>
      </c>
      <c r="M58" s="303">
        <f t="shared" si="7"/>
        <v>0</v>
      </c>
      <c r="N58" s="303">
        <f t="shared" si="7"/>
        <v>0</v>
      </c>
      <c r="O58" s="303">
        <f t="shared" si="7"/>
        <v>0</v>
      </c>
      <c r="P58" s="303">
        <f t="shared" si="7"/>
        <v>0</v>
      </c>
      <c r="Q58" s="303">
        <f t="shared" si="7"/>
        <v>0</v>
      </c>
      <c r="R58" s="303">
        <f t="shared" si="7"/>
        <v>0</v>
      </c>
      <c r="S58" s="303">
        <f t="shared" si="7"/>
        <v>0</v>
      </c>
      <c r="T58" s="303">
        <f t="shared" si="7"/>
        <v>0</v>
      </c>
      <c r="U58" s="303">
        <f t="shared" si="7"/>
        <v>0</v>
      </c>
      <c r="V58" s="303">
        <f t="shared" si="7"/>
        <v>0</v>
      </c>
      <c r="W58" s="303">
        <f t="shared" si="7"/>
        <v>0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</v>
      </c>
      <c r="C60" s="303">
        <f t="shared" si="9"/>
        <v>0</v>
      </c>
      <c r="D60" s="303">
        <f t="shared" si="9"/>
        <v>0</v>
      </c>
      <c r="E60" s="303">
        <f t="shared" si="9"/>
        <v>0</v>
      </c>
      <c r="F60" s="303">
        <f t="shared" si="9"/>
        <v>0</v>
      </c>
      <c r="G60" s="303">
        <f t="shared" si="9"/>
        <v>0</v>
      </c>
      <c r="H60" s="303">
        <f t="shared" si="9"/>
        <v>0</v>
      </c>
      <c r="I60" s="303">
        <f t="shared" si="9"/>
        <v>0</v>
      </c>
      <c r="J60" s="303">
        <f t="shared" si="9"/>
        <v>0</v>
      </c>
      <c r="K60" s="303">
        <f t="shared" si="9"/>
        <v>0</v>
      </c>
      <c r="L60" s="303">
        <f t="shared" si="9"/>
        <v>0</v>
      </c>
      <c r="M60" s="303">
        <f t="shared" si="9"/>
        <v>0</v>
      </c>
      <c r="N60" s="303">
        <f t="shared" si="9"/>
        <v>0</v>
      </c>
      <c r="O60" s="303">
        <f t="shared" si="9"/>
        <v>0</v>
      </c>
      <c r="P60" s="303">
        <f t="shared" si="9"/>
        <v>0</v>
      </c>
      <c r="Q60" s="303">
        <f t="shared" si="9"/>
        <v>0</v>
      </c>
      <c r="R60" s="303">
        <f t="shared" si="9"/>
        <v>0</v>
      </c>
      <c r="S60" s="303">
        <f t="shared" si="9"/>
        <v>0</v>
      </c>
      <c r="T60" s="303">
        <f t="shared" si="9"/>
        <v>0</v>
      </c>
      <c r="U60" s="303">
        <f t="shared" si="9"/>
        <v>0</v>
      </c>
      <c r="V60" s="303">
        <f t="shared" si="9"/>
        <v>0</v>
      </c>
      <c r="W60" s="303">
        <f t="shared" si="9"/>
        <v>0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0</v>
      </c>
      <c r="N61" s="304">
        <f t="shared" si="10"/>
        <v>0</v>
      </c>
      <c r="O61" s="304">
        <f t="shared" si="10"/>
        <v>0</v>
      </c>
      <c r="P61" s="304">
        <f t="shared" si="10"/>
        <v>0</v>
      </c>
      <c r="Q61" s="304">
        <f t="shared" si="10"/>
        <v>0</v>
      </c>
      <c r="R61" s="304">
        <f t="shared" si="10"/>
        <v>0</v>
      </c>
      <c r="S61" s="304">
        <f t="shared" si="10"/>
        <v>0</v>
      </c>
      <c r="T61" s="304">
        <f t="shared" si="10"/>
        <v>0</v>
      </c>
      <c r="U61" s="304">
        <f t="shared" si="10"/>
        <v>0</v>
      </c>
      <c r="V61" s="304">
        <f t="shared" si="10"/>
        <v>0</v>
      </c>
      <c r="W61" s="304">
        <f t="shared" si="10"/>
        <v>0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0</v>
      </c>
      <c r="G62" s="304">
        <f t="shared" si="11"/>
        <v>0</v>
      </c>
      <c r="H62" s="304">
        <f t="shared" si="11"/>
        <v>0</v>
      </c>
      <c r="I62" s="304">
        <f t="shared" si="11"/>
        <v>0</v>
      </c>
      <c r="J62" s="304">
        <f t="shared" si="11"/>
        <v>0</v>
      </c>
      <c r="K62" s="304">
        <f t="shared" si="11"/>
        <v>0</v>
      </c>
      <c r="L62" s="304">
        <f t="shared" si="11"/>
        <v>0</v>
      </c>
      <c r="M62" s="304">
        <f t="shared" si="11"/>
        <v>0</v>
      </c>
      <c r="N62" s="304">
        <f t="shared" si="11"/>
        <v>0</v>
      </c>
      <c r="O62" s="304">
        <f t="shared" si="11"/>
        <v>0</v>
      </c>
      <c r="P62" s="304">
        <f t="shared" si="11"/>
        <v>0</v>
      </c>
      <c r="Q62" s="304">
        <f t="shared" si="11"/>
        <v>0</v>
      </c>
      <c r="R62" s="304">
        <f t="shared" si="11"/>
        <v>0</v>
      </c>
      <c r="S62" s="304">
        <f t="shared" si="11"/>
        <v>0</v>
      </c>
      <c r="T62" s="304">
        <f t="shared" si="11"/>
        <v>0</v>
      </c>
      <c r="U62" s="304">
        <f t="shared" si="11"/>
        <v>0</v>
      </c>
      <c r="V62" s="304">
        <f t="shared" si="11"/>
        <v>0</v>
      </c>
      <c r="W62" s="304">
        <f t="shared" si="11"/>
        <v>0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0</v>
      </c>
      <c r="C69" s="324">
        <f t="shared" si="15"/>
        <v>0</v>
      </c>
      <c r="D69" s="324">
        <f t="shared" si="15"/>
        <v>0</v>
      </c>
      <c r="E69" s="324">
        <f t="shared" si="15"/>
        <v>0</v>
      </c>
      <c r="F69" s="324">
        <f t="shared" si="15"/>
        <v>0</v>
      </c>
      <c r="G69" s="324">
        <f t="shared" si="15"/>
        <v>0</v>
      </c>
      <c r="H69" s="324">
        <f t="shared" si="15"/>
        <v>0</v>
      </c>
      <c r="I69" s="324">
        <f t="shared" si="15"/>
        <v>0</v>
      </c>
      <c r="J69" s="324">
        <f t="shared" si="15"/>
        <v>0</v>
      </c>
      <c r="K69" s="324">
        <f t="shared" si="15"/>
        <v>0</v>
      </c>
      <c r="L69" s="324">
        <f t="shared" si="15"/>
        <v>0</v>
      </c>
      <c r="M69" s="324">
        <f t="shared" si="15"/>
        <v>0</v>
      </c>
      <c r="N69" s="324">
        <f t="shared" si="15"/>
        <v>0</v>
      </c>
      <c r="O69" s="324">
        <f t="shared" si="15"/>
        <v>0</v>
      </c>
      <c r="P69" s="324">
        <f t="shared" si="15"/>
        <v>0</v>
      </c>
      <c r="Q69" s="324">
        <f t="shared" si="15"/>
        <v>0</v>
      </c>
      <c r="R69" s="324">
        <f t="shared" si="15"/>
        <v>0</v>
      </c>
      <c r="S69" s="324">
        <f t="shared" si="15"/>
        <v>0</v>
      </c>
      <c r="T69" s="324">
        <f t="shared" si="15"/>
        <v>0</v>
      </c>
      <c r="U69" s="324">
        <f t="shared" si="15"/>
        <v>0</v>
      </c>
      <c r="V69" s="324">
        <f t="shared" si="15"/>
        <v>0</v>
      </c>
      <c r="W69" s="324">
        <f t="shared" si="15"/>
        <v>0</v>
      </c>
      <c r="DA69" s="95"/>
    </row>
    <row r="70" spans="1:105" ht="12" customHeight="1" x14ac:dyDescent="0.25">
      <c r="A70" s="55" t="s">
        <v>92</v>
      </c>
      <c r="B70" s="336">
        <f>IF(B$6=0,0,B$6/WWP!B$5*1000)</f>
        <v>0</v>
      </c>
      <c r="C70" s="336">
        <f>IF(C$6=0,0,C$6/WWP!C$5*1000)</f>
        <v>0</v>
      </c>
      <c r="D70" s="336">
        <f>IF(D$6=0,0,D$6/WWP!D$5*1000)</f>
        <v>0</v>
      </c>
      <c r="E70" s="336">
        <f>IF(E$6=0,0,E$6/WWP!E$5*1000)</f>
        <v>0</v>
      </c>
      <c r="F70" s="336">
        <f>IF(F$6=0,0,F$6/WWP!F$5*1000)</f>
        <v>0</v>
      </c>
      <c r="G70" s="336">
        <f>IF(G$6=0,0,G$6/WWP!G$5*1000)</f>
        <v>0</v>
      </c>
      <c r="H70" s="336">
        <f>IF(H$6=0,0,H$6/WWP!H$5*1000)</f>
        <v>0</v>
      </c>
      <c r="I70" s="336">
        <f>IF(I$6=0,0,I$6/WWP!I$5*1000)</f>
        <v>0</v>
      </c>
      <c r="J70" s="336">
        <f>IF(J$6=0,0,J$6/WWP!J$5*1000)</f>
        <v>0</v>
      </c>
      <c r="K70" s="336">
        <f>IF(K$6=0,0,K$6/WWP!K$5*1000)</f>
        <v>0</v>
      </c>
      <c r="L70" s="336">
        <f>IF(L$6=0,0,L$6/WWP!L$5*1000)</f>
        <v>0</v>
      </c>
      <c r="M70" s="336">
        <f>IF(M$6=0,0,M$6/WWP!M$5*1000)</f>
        <v>0</v>
      </c>
      <c r="N70" s="336">
        <f>IF(N$6=0,0,N$6/WWP!N$5*1000)</f>
        <v>0</v>
      </c>
      <c r="O70" s="336">
        <f>IF(O$6=0,0,O$6/WWP!O$5*1000)</f>
        <v>0</v>
      </c>
      <c r="P70" s="336">
        <f>IF(P$6=0,0,P$6/WWP!P$5*1000)</f>
        <v>0</v>
      </c>
      <c r="Q70" s="336">
        <f>IF(Q$6=0,0,Q$6/WWP!Q$5*1000)</f>
        <v>0</v>
      </c>
      <c r="R70" s="336">
        <f>IF(R$6=0,0,R$6/WWP!R$5*1000)</f>
        <v>0</v>
      </c>
      <c r="S70" s="336">
        <f>IF(S$6=0,0,S$6/WWP!S$5*1000)</f>
        <v>0</v>
      </c>
      <c r="T70" s="336">
        <f>IF(T$6=0,0,T$6/WWP!T$5*1000)</f>
        <v>0</v>
      </c>
      <c r="U70" s="336">
        <f>IF(U$6=0,0,U$6/WWP!U$5*1000)</f>
        <v>0</v>
      </c>
      <c r="V70" s="336">
        <f>IF(V$6=0,0,V$6/WWP!V$5*1000)</f>
        <v>0</v>
      </c>
      <c r="W70" s="336">
        <f>IF(W$6=0,0,W$6/WWP!W$5*1000)</f>
        <v>0</v>
      </c>
      <c r="DA70" s="67"/>
    </row>
    <row r="71" spans="1:105" ht="12" customHeight="1" x14ac:dyDescent="0.25">
      <c r="A71" s="202" t="s">
        <v>93</v>
      </c>
      <c r="B71" s="337">
        <f>IF(B$7=0,0,B$7/WWP!B$5*1000)</f>
        <v>0</v>
      </c>
      <c r="C71" s="337">
        <f>IF(C$7=0,0,C$7/WWP!C$5*1000)</f>
        <v>0</v>
      </c>
      <c r="D71" s="337">
        <f>IF(D$7=0,0,D$7/WWP!D$5*1000)</f>
        <v>0</v>
      </c>
      <c r="E71" s="337">
        <f>IF(E$7=0,0,E$7/WWP!E$5*1000)</f>
        <v>0</v>
      </c>
      <c r="F71" s="337">
        <f>IF(F$7=0,0,F$7/WWP!F$5*1000)</f>
        <v>0</v>
      </c>
      <c r="G71" s="337">
        <f>IF(G$7=0,0,G$7/WWP!G$5*1000)</f>
        <v>0</v>
      </c>
      <c r="H71" s="337">
        <f>IF(H$7=0,0,H$7/WWP!H$5*1000)</f>
        <v>0</v>
      </c>
      <c r="I71" s="337">
        <f>IF(I$7=0,0,I$7/WWP!I$5*1000)</f>
        <v>0</v>
      </c>
      <c r="J71" s="337">
        <f>IF(J$7=0,0,J$7/WWP!J$5*1000)</f>
        <v>0</v>
      </c>
      <c r="K71" s="337">
        <f>IF(K$7=0,0,K$7/WWP!K$5*1000)</f>
        <v>0</v>
      </c>
      <c r="L71" s="337">
        <f>IF(L$7=0,0,L$7/WWP!L$5*1000)</f>
        <v>0</v>
      </c>
      <c r="M71" s="337">
        <f>IF(M$7=0,0,M$7/WWP!M$5*1000)</f>
        <v>0</v>
      </c>
      <c r="N71" s="337">
        <f>IF(N$7=0,0,N$7/WWP!N$5*1000)</f>
        <v>0</v>
      </c>
      <c r="O71" s="337">
        <f>IF(O$7=0,0,O$7/WWP!O$5*1000)</f>
        <v>0</v>
      </c>
      <c r="P71" s="337">
        <f>IF(P$7=0,0,P$7/WWP!P$5*1000)</f>
        <v>0</v>
      </c>
      <c r="Q71" s="337">
        <f>IF(Q$7=0,0,Q$7/WWP!Q$5*1000)</f>
        <v>0</v>
      </c>
      <c r="R71" s="337">
        <f>IF(R$7=0,0,R$7/WWP!R$5*1000)</f>
        <v>0</v>
      </c>
      <c r="S71" s="337">
        <f>IF(S$7=0,0,S$7/WWP!S$5*1000)</f>
        <v>0</v>
      </c>
      <c r="T71" s="337">
        <f>IF(T$7=0,0,T$7/WWP!T$5*1000)</f>
        <v>0</v>
      </c>
      <c r="U71" s="337">
        <f>IF(U$7=0,0,U$7/WWP!U$5*1000)</f>
        <v>0</v>
      </c>
      <c r="V71" s="337">
        <f>IF(V$7=0,0,V$7/WWP!V$5*1000)</f>
        <v>0</v>
      </c>
      <c r="W71" s="337">
        <f>IF(W$7=0,0,W$7/WWP!W$5*1000)</f>
        <v>0</v>
      </c>
      <c r="DA71" s="174"/>
    </row>
    <row r="72" spans="1:105" ht="12" customHeight="1" x14ac:dyDescent="0.25">
      <c r="A72" s="202" t="s">
        <v>94</v>
      </c>
      <c r="B72" s="337">
        <f>IF(B$8=0,0,B$8/WWP!B$5*1000)</f>
        <v>0</v>
      </c>
      <c r="C72" s="337">
        <f>IF(C$8=0,0,C$8/WWP!C$5*1000)</f>
        <v>0</v>
      </c>
      <c r="D72" s="337">
        <f>IF(D$8=0,0,D$8/WWP!D$5*1000)</f>
        <v>0</v>
      </c>
      <c r="E72" s="337">
        <f>IF(E$8=0,0,E$8/WWP!E$5*1000)</f>
        <v>0</v>
      </c>
      <c r="F72" s="337">
        <f>IF(F$8=0,0,F$8/WWP!F$5*1000)</f>
        <v>0</v>
      </c>
      <c r="G72" s="337">
        <f>IF(G$8=0,0,G$8/WWP!G$5*1000)</f>
        <v>0</v>
      </c>
      <c r="H72" s="337">
        <f>IF(H$8=0,0,H$8/WWP!H$5*1000)</f>
        <v>0</v>
      </c>
      <c r="I72" s="337">
        <f>IF(I$8=0,0,I$8/WWP!I$5*1000)</f>
        <v>0</v>
      </c>
      <c r="J72" s="337">
        <f>IF(J$8=0,0,J$8/WWP!J$5*1000)</f>
        <v>0</v>
      </c>
      <c r="K72" s="337">
        <f>IF(K$8=0,0,K$8/WWP!K$5*1000)</f>
        <v>0</v>
      </c>
      <c r="L72" s="337">
        <f>IF(L$8=0,0,L$8/WWP!L$5*1000)</f>
        <v>0</v>
      </c>
      <c r="M72" s="337">
        <f>IF(M$8=0,0,M$8/WWP!M$5*1000)</f>
        <v>0</v>
      </c>
      <c r="N72" s="337">
        <f>IF(N$8=0,0,N$8/WWP!N$5*1000)</f>
        <v>0</v>
      </c>
      <c r="O72" s="337">
        <f>IF(O$8=0,0,O$8/WWP!O$5*1000)</f>
        <v>0</v>
      </c>
      <c r="P72" s="337">
        <f>IF(P$8=0,0,P$8/WWP!P$5*1000)</f>
        <v>0</v>
      </c>
      <c r="Q72" s="337">
        <f>IF(Q$8=0,0,Q$8/WWP!Q$5*1000)</f>
        <v>0</v>
      </c>
      <c r="R72" s="337">
        <f>IF(R$8=0,0,R$8/WWP!R$5*1000)</f>
        <v>0</v>
      </c>
      <c r="S72" s="337">
        <f>IF(S$8=0,0,S$8/WWP!S$5*1000)</f>
        <v>0</v>
      </c>
      <c r="T72" s="337">
        <f>IF(T$8=0,0,T$8/WWP!T$5*1000)</f>
        <v>0</v>
      </c>
      <c r="U72" s="337">
        <f>IF(U$8=0,0,U$8/WWP!U$5*1000)</f>
        <v>0</v>
      </c>
      <c r="V72" s="337">
        <f>IF(V$8=0,0,V$8/WWP!V$5*1000)</f>
        <v>0</v>
      </c>
      <c r="W72" s="337">
        <f>IF(W$8=0,0,W$8/WWP!W$5*1000)</f>
        <v>0</v>
      </c>
      <c r="DA72" s="174"/>
    </row>
    <row r="73" spans="1:105" ht="12" customHeight="1" x14ac:dyDescent="0.25">
      <c r="A73" s="202" t="s">
        <v>95</v>
      </c>
      <c r="B73" s="337">
        <f>IF(B$9=0,0,B$9/WWP!B$5*1000)</f>
        <v>0</v>
      </c>
      <c r="C73" s="337">
        <f>IF(C$9=0,0,C$9/WWP!C$5*1000)</f>
        <v>0</v>
      </c>
      <c r="D73" s="337">
        <f>IF(D$9=0,0,D$9/WWP!D$5*1000)</f>
        <v>0</v>
      </c>
      <c r="E73" s="337">
        <f>IF(E$9=0,0,E$9/WWP!E$5*1000)</f>
        <v>0</v>
      </c>
      <c r="F73" s="337">
        <f>IF(F$9=0,0,F$9/WWP!F$5*1000)</f>
        <v>0</v>
      </c>
      <c r="G73" s="337">
        <f>IF(G$9=0,0,G$9/WWP!G$5*1000)</f>
        <v>0</v>
      </c>
      <c r="H73" s="337">
        <f>IF(H$9=0,0,H$9/WWP!H$5*1000)</f>
        <v>0</v>
      </c>
      <c r="I73" s="337">
        <f>IF(I$9=0,0,I$9/WWP!I$5*1000)</f>
        <v>0</v>
      </c>
      <c r="J73" s="337">
        <f>IF(J$9=0,0,J$9/WWP!J$5*1000)</f>
        <v>0</v>
      </c>
      <c r="K73" s="337">
        <f>IF(K$9=0,0,K$9/WWP!K$5*1000)</f>
        <v>0</v>
      </c>
      <c r="L73" s="337">
        <f>IF(L$9=0,0,L$9/WWP!L$5*1000)</f>
        <v>0</v>
      </c>
      <c r="M73" s="337">
        <f>IF(M$9=0,0,M$9/WWP!M$5*1000)</f>
        <v>0</v>
      </c>
      <c r="N73" s="337">
        <f>IF(N$9=0,0,N$9/WWP!N$5*1000)</f>
        <v>0</v>
      </c>
      <c r="O73" s="337">
        <f>IF(O$9=0,0,O$9/WWP!O$5*1000)</f>
        <v>0</v>
      </c>
      <c r="P73" s="337">
        <f>IF(P$9=0,0,P$9/WWP!P$5*1000)</f>
        <v>0</v>
      </c>
      <c r="Q73" s="337">
        <f>IF(Q$9=0,0,Q$9/WWP!Q$5*1000)</f>
        <v>0</v>
      </c>
      <c r="R73" s="337">
        <f>IF(R$9=0,0,R$9/WWP!R$5*1000)</f>
        <v>0</v>
      </c>
      <c r="S73" s="337">
        <f>IF(S$9=0,0,S$9/WWP!S$5*1000)</f>
        <v>0</v>
      </c>
      <c r="T73" s="337">
        <f>IF(T$9=0,0,T$9/WWP!T$5*1000)</f>
        <v>0</v>
      </c>
      <c r="U73" s="337">
        <f>IF(U$9=0,0,U$9/WWP!U$5*1000)</f>
        <v>0</v>
      </c>
      <c r="V73" s="337">
        <f>IF(V$9=0,0,V$9/WWP!V$5*1000)</f>
        <v>0</v>
      </c>
      <c r="W73" s="337">
        <f>IF(W$9=0,0,W$9/WWP!W$5*1000)</f>
        <v>0</v>
      </c>
      <c r="DA73" s="174"/>
    </row>
    <row r="74" spans="1:105" ht="12" customHeight="1" x14ac:dyDescent="0.25">
      <c r="A74" s="56" t="s">
        <v>96</v>
      </c>
      <c r="B74" s="338">
        <f>IF(B$10=0,0,B$10/WWP!B$5*1000)</f>
        <v>0</v>
      </c>
      <c r="C74" s="338">
        <f>IF(C$10=0,0,C$10/WWP!C$5*1000)</f>
        <v>0</v>
      </c>
      <c r="D74" s="338">
        <f>IF(D$10=0,0,D$10/WWP!D$5*1000)</f>
        <v>0</v>
      </c>
      <c r="E74" s="338">
        <f>IF(E$10=0,0,E$10/WWP!E$5*1000)</f>
        <v>0</v>
      </c>
      <c r="F74" s="338">
        <f>IF(F$10=0,0,F$10/WWP!F$5*1000)</f>
        <v>0</v>
      </c>
      <c r="G74" s="338">
        <f>IF(G$10=0,0,G$10/WWP!G$5*1000)</f>
        <v>0</v>
      </c>
      <c r="H74" s="338">
        <f>IF(H$10=0,0,H$10/WWP!H$5*1000)</f>
        <v>0</v>
      </c>
      <c r="I74" s="338">
        <f>IF(I$10=0,0,I$10/WWP!I$5*1000)</f>
        <v>0</v>
      </c>
      <c r="J74" s="338">
        <f>IF(J$10=0,0,J$10/WWP!J$5*1000)</f>
        <v>0</v>
      </c>
      <c r="K74" s="338">
        <f>IF(K$10=0,0,K$10/WWP!K$5*1000)</f>
        <v>0</v>
      </c>
      <c r="L74" s="338">
        <f>IF(L$10=0,0,L$10/WWP!L$5*1000)</f>
        <v>0</v>
      </c>
      <c r="M74" s="338">
        <f>IF(M$10=0,0,M$10/WWP!M$5*1000)</f>
        <v>0</v>
      </c>
      <c r="N74" s="338">
        <f>IF(N$10=0,0,N$10/WWP!N$5*1000)</f>
        <v>0</v>
      </c>
      <c r="O74" s="338">
        <f>IF(O$10=0,0,O$10/WWP!O$5*1000)</f>
        <v>0</v>
      </c>
      <c r="P74" s="338">
        <f>IF(P$10=0,0,P$10/WWP!P$5*1000)</f>
        <v>0</v>
      </c>
      <c r="Q74" s="338">
        <f>IF(Q$10=0,0,Q$10/WWP!Q$5*1000)</f>
        <v>0</v>
      </c>
      <c r="R74" s="338">
        <f>IF(R$10=0,0,R$10/WWP!R$5*1000)</f>
        <v>0</v>
      </c>
      <c r="S74" s="338">
        <f>IF(S$10=0,0,S$10/WWP!S$5*1000)</f>
        <v>0</v>
      </c>
      <c r="T74" s="338">
        <f>IF(T$10=0,0,T$10/WWP!T$5*1000)</f>
        <v>0</v>
      </c>
      <c r="U74" s="338">
        <f>IF(U$10=0,0,U$10/WWP!U$5*1000)</f>
        <v>0</v>
      </c>
      <c r="V74" s="338">
        <f>IF(V$10=0,0,V$10/WWP!V$5*1000)</f>
        <v>0</v>
      </c>
      <c r="W74" s="338">
        <f>IF(W$10=0,0,W$10/WWP!W$5*1000)</f>
        <v>0</v>
      </c>
      <c r="DA74" s="68"/>
    </row>
    <row r="75" spans="1:105" ht="12" customHeight="1" x14ac:dyDescent="0.25">
      <c r="A75" s="203" t="s">
        <v>2900</v>
      </c>
      <c r="B75" s="351">
        <f>IF(B$16=0,0,B$16/WWP!B$5*1000)</f>
        <v>0</v>
      </c>
      <c r="C75" s="351">
        <f>IF(C$16=0,0,C$16/WWP!C$5*1000)</f>
        <v>0</v>
      </c>
      <c r="D75" s="351">
        <f>IF(D$16=0,0,D$16/WWP!D$5*1000)</f>
        <v>0</v>
      </c>
      <c r="E75" s="351">
        <f>IF(E$16=0,0,E$16/WWP!E$5*1000)</f>
        <v>0</v>
      </c>
      <c r="F75" s="351">
        <f>IF(F$16=0,0,F$16/WWP!F$5*1000)</f>
        <v>0</v>
      </c>
      <c r="G75" s="351">
        <f>IF(G$16=0,0,G$16/WWP!G$5*1000)</f>
        <v>0</v>
      </c>
      <c r="H75" s="351">
        <f>IF(H$16=0,0,H$16/WWP!H$5*1000)</f>
        <v>0</v>
      </c>
      <c r="I75" s="351">
        <f>IF(I$16=0,0,I$16/WWP!I$5*1000)</f>
        <v>0</v>
      </c>
      <c r="J75" s="351">
        <f>IF(J$16=0,0,J$16/WWP!J$5*1000)</f>
        <v>0</v>
      </c>
      <c r="K75" s="351">
        <f>IF(K$16=0,0,K$16/WWP!K$5*1000)</f>
        <v>0</v>
      </c>
      <c r="L75" s="351">
        <f>IF(L$16=0,0,L$16/WWP!L$5*1000)</f>
        <v>0</v>
      </c>
      <c r="M75" s="351">
        <f>IF(M$16=0,0,M$16/WWP!M$5*1000)</f>
        <v>0</v>
      </c>
      <c r="N75" s="351">
        <f>IF(N$16=0,0,N$16/WWP!N$5*1000)</f>
        <v>0</v>
      </c>
      <c r="O75" s="351">
        <f>IF(O$16=0,0,O$16/WWP!O$5*1000)</f>
        <v>0</v>
      </c>
      <c r="P75" s="351">
        <f>IF(P$16=0,0,P$16/WWP!P$5*1000)</f>
        <v>0</v>
      </c>
      <c r="Q75" s="351">
        <f>IF(Q$16=0,0,Q$16/WWP!Q$5*1000)</f>
        <v>0</v>
      </c>
      <c r="R75" s="351">
        <f>IF(R$16=0,0,R$16/WWP!R$5*1000)</f>
        <v>0</v>
      </c>
      <c r="S75" s="351">
        <f>IF(S$16=0,0,S$16/WWP!S$5*1000)</f>
        <v>0</v>
      </c>
      <c r="T75" s="351">
        <f>IF(T$16=0,0,T$16/WWP!T$5*1000)</f>
        <v>0</v>
      </c>
      <c r="U75" s="351">
        <f>IF(U$16=0,0,U$16/WWP!U$5*1000)</f>
        <v>0</v>
      </c>
      <c r="V75" s="351">
        <f>IF(V$16=0,0,V$16/WWP!V$5*1000)</f>
        <v>0</v>
      </c>
      <c r="W75" s="351">
        <f>IF(W$16=0,0,W$16/WWP!W$5*1000)</f>
        <v>0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0</v>
      </c>
      <c r="C76" s="351">
        <f>IF(C$27=0,0,C$27/WWP!C$5*1000)</f>
        <v>0</v>
      </c>
      <c r="D76" s="351">
        <f>IF(D$27=0,0,D$27/WWP!D$5*1000)</f>
        <v>0</v>
      </c>
      <c r="E76" s="351">
        <f>IF(E$27=0,0,E$27/WWP!E$5*1000)</f>
        <v>0</v>
      </c>
      <c r="F76" s="351">
        <f>IF(F$27=0,0,F$27/WWP!F$5*1000)</f>
        <v>0</v>
      </c>
      <c r="G76" s="351">
        <f>IF(G$27=0,0,G$27/WWP!G$5*1000)</f>
        <v>0</v>
      </c>
      <c r="H76" s="351">
        <f>IF(H$27=0,0,H$27/WWP!H$5*1000)</f>
        <v>0</v>
      </c>
      <c r="I76" s="351">
        <f>IF(I$27=0,0,I$27/WWP!I$5*1000)</f>
        <v>0</v>
      </c>
      <c r="J76" s="351">
        <f>IF(J$27=0,0,J$27/WWP!J$5*1000)</f>
        <v>0</v>
      </c>
      <c r="K76" s="351">
        <f>IF(K$27=0,0,K$27/WWP!K$5*1000)</f>
        <v>0</v>
      </c>
      <c r="L76" s="351">
        <f>IF(L$27=0,0,L$27/WWP!L$5*1000)</f>
        <v>0</v>
      </c>
      <c r="M76" s="351">
        <f>IF(M$27=0,0,M$27/WWP!M$5*1000)</f>
        <v>0</v>
      </c>
      <c r="N76" s="351">
        <f>IF(N$27=0,0,N$27/WWP!N$5*1000)</f>
        <v>0</v>
      </c>
      <c r="O76" s="351">
        <f>IF(O$27=0,0,O$27/WWP!O$5*1000)</f>
        <v>0</v>
      </c>
      <c r="P76" s="351">
        <f>IF(P$27=0,0,P$27/WWP!P$5*1000)</f>
        <v>0</v>
      </c>
      <c r="Q76" s="351">
        <f>IF(Q$27=0,0,Q$27/WWP!Q$5*1000)</f>
        <v>0</v>
      </c>
      <c r="R76" s="351">
        <f>IF(R$27=0,0,R$27/WWP!R$5*1000)</f>
        <v>0</v>
      </c>
      <c r="S76" s="351">
        <f>IF(S$27=0,0,S$27/WWP!S$5*1000)</f>
        <v>0</v>
      </c>
      <c r="T76" s="351">
        <f>IF(T$27=0,0,T$27/WWP!T$5*1000)</f>
        <v>0</v>
      </c>
      <c r="U76" s="351">
        <f>IF(U$27=0,0,U$27/WWP!U$5*1000)</f>
        <v>0</v>
      </c>
      <c r="V76" s="351">
        <f>IF(V$27=0,0,V$27/WWP!V$5*1000)</f>
        <v>0</v>
      </c>
      <c r="W76" s="351">
        <f>IF(W$27=0,0,W$27/WWP!W$5*1000)</f>
        <v>0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0</v>
      </c>
      <c r="C77" s="351">
        <f>IF(C$28=0,0,C$28/WWP!C$5*1000)</f>
        <v>0</v>
      </c>
      <c r="D77" s="351">
        <f>IF(D$28=0,0,D$28/WWP!D$5*1000)</f>
        <v>0</v>
      </c>
      <c r="E77" s="351">
        <f>IF(E$28=0,0,E$28/WWP!E$5*1000)</f>
        <v>0</v>
      </c>
      <c r="F77" s="351">
        <f>IF(F$28=0,0,F$28/WWP!F$5*1000)</f>
        <v>0</v>
      </c>
      <c r="G77" s="351">
        <f>IF(G$28=0,0,G$28/WWP!G$5*1000)</f>
        <v>0</v>
      </c>
      <c r="H77" s="351">
        <f>IF(H$28=0,0,H$28/WWP!H$5*1000)</f>
        <v>0</v>
      </c>
      <c r="I77" s="351">
        <f>IF(I$28=0,0,I$28/WWP!I$5*1000)</f>
        <v>0</v>
      </c>
      <c r="J77" s="351">
        <f>IF(J$28=0,0,J$28/WWP!J$5*1000)</f>
        <v>0</v>
      </c>
      <c r="K77" s="351">
        <f>IF(K$28=0,0,K$28/WWP!K$5*1000)</f>
        <v>0</v>
      </c>
      <c r="L77" s="351">
        <f>IF(L$28=0,0,L$28/WWP!L$5*1000)</f>
        <v>0</v>
      </c>
      <c r="M77" s="351">
        <f>IF(M$28=0,0,M$28/WWP!M$5*1000)</f>
        <v>0</v>
      </c>
      <c r="N77" s="351">
        <f>IF(N$28=0,0,N$28/WWP!N$5*1000)</f>
        <v>0</v>
      </c>
      <c r="O77" s="351">
        <f>IF(O$28=0,0,O$28/WWP!O$5*1000)</f>
        <v>0</v>
      </c>
      <c r="P77" s="351">
        <f>IF(P$28=0,0,P$28/WWP!P$5*1000)</f>
        <v>0</v>
      </c>
      <c r="Q77" s="351">
        <f>IF(Q$28=0,0,Q$28/WWP!Q$5*1000)</f>
        <v>0</v>
      </c>
      <c r="R77" s="351">
        <f>IF(R$28=0,0,R$28/WWP!R$5*1000)</f>
        <v>0</v>
      </c>
      <c r="S77" s="351">
        <f>IF(S$28=0,0,S$28/WWP!S$5*1000)</f>
        <v>0</v>
      </c>
      <c r="T77" s="351">
        <f>IF(T$28=0,0,T$28/WWP!T$5*1000)</f>
        <v>0</v>
      </c>
      <c r="U77" s="351">
        <f>IF(U$28=0,0,U$28/WWP!U$5*1000)</f>
        <v>0</v>
      </c>
      <c r="V77" s="351">
        <f>IF(V$28=0,0,V$28/WWP!V$5*1000)</f>
        <v>0</v>
      </c>
      <c r="W77" s="351">
        <f>IF(W$28=0,0,W$28/WWP!W$5*1000)</f>
        <v>0</v>
      </c>
      <c r="DA77" s="175"/>
    </row>
    <row r="78" spans="1:105" ht="12" customHeight="1" x14ac:dyDescent="0.25">
      <c r="A78" s="41" t="s">
        <v>2938</v>
      </c>
      <c r="B78" s="339">
        <f>IF(B$48=0,0,B$48/WWP!B$5*1000)</f>
        <v>0</v>
      </c>
      <c r="C78" s="339">
        <f>IF(C$48=0,0,C$48/WWP!C$5*1000)</f>
        <v>0</v>
      </c>
      <c r="D78" s="339">
        <f>IF(D$48=0,0,D$48/WWP!D$5*1000)</f>
        <v>0</v>
      </c>
      <c r="E78" s="339">
        <f>IF(E$48=0,0,E$48/WWP!E$5*1000)</f>
        <v>0</v>
      </c>
      <c r="F78" s="339">
        <f>IF(F$48=0,0,F$48/WWP!F$5*1000)</f>
        <v>0</v>
      </c>
      <c r="G78" s="339">
        <f>IF(G$48=0,0,G$48/WWP!G$5*1000)</f>
        <v>0</v>
      </c>
      <c r="H78" s="339">
        <f>IF(H$48=0,0,H$48/WWP!H$5*1000)</f>
        <v>0</v>
      </c>
      <c r="I78" s="339">
        <f>IF(I$48=0,0,I$48/WWP!I$5*1000)</f>
        <v>0</v>
      </c>
      <c r="J78" s="339">
        <f>IF(J$48=0,0,J$48/WWP!J$5*1000)</f>
        <v>0</v>
      </c>
      <c r="K78" s="339">
        <f>IF(K$48=0,0,K$48/WWP!K$5*1000)</f>
        <v>0</v>
      </c>
      <c r="L78" s="339">
        <f>IF(L$48=0,0,L$48/WWP!L$5*1000)</f>
        <v>0</v>
      </c>
      <c r="M78" s="339">
        <f>IF(M$48=0,0,M$48/WWP!M$5*1000)</f>
        <v>0</v>
      </c>
      <c r="N78" s="339">
        <f>IF(N$48=0,0,N$48/WWP!N$5*1000)</f>
        <v>0</v>
      </c>
      <c r="O78" s="339">
        <f>IF(O$48=0,0,O$48/WWP!O$5*1000)</f>
        <v>0</v>
      </c>
      <c r="P78" s="339">
        <f>IF(P$48=0,0,P$48/WWP!P$5*1000)</f>
        <v>0</v>
      </c>
      <c r="Q78" s="339">
        <f>IF(Q$48=0,0,Q$48/WWP!Q$5*1000)</f>
        <v>0</v>
      </c>
      <c r="R78" s="339">
        <f>IF(R$48=0,0,R$48/WWP!R$5*1000)</f>
        <v>0</v>
      </c>
      <c r="S78" s="339">
        <f>IF(S$48=0,0,S$48/WWP!S$5*1000)</f>
        <v>0</v>
      </c>
      <c r="T78" s="339">
        <f>IF(T$48=0,0,T$48/WWP!T$5*1000)</f>
        <v>0</v>
      </c>
      <c r="U78" s="339">
        <f>IF(U$48=0,0,U$48/WWP!U$5*1000)</f>
        <v>0</v>
      </c>
      <c r="V78" s="339">
        <f>IF(V$48=0,0,V$48/WWP!V$5*1000)</f>
        <v>0</v>
      </c>
      <c r="W78" s="339">
        <f>IF(W$48=0,0,W$48/WWP!W$5*1000)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MT: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2940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2941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2942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2943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2944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2945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2946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2950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2954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2961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0</v>
      </c>
      <c r="C28" s="263">
        <f t="shared" si="0"/>
        <v>0</v>
      </c>
      <c r="D28" s="263">
        <f t="shared" si="0"/>
        <v>0</v>
      </c>
      <c r="E28" s="263">
        <f t="shared" si="0"/>
        <v>0</v>
      </c>
      <c r="F28" s="263">
        <f t="shared" si="0"/>
        <v>0</v>
      </c>
      <c r="G28" s="263">
        <f t="shared" si="0"/>
        <v>0</v>
      </c>
      <c r="H28" s="263">
        <f t="shared" si="0"/>
        <v>0</v>
      </c>
      <c r="I28" s="263">
        <f t="shared" si="0"/>
        <v>0</v>
      </c>
      <c r="J28" s="263">
        <f t="shared" si="0"/>
        <v>0</v>
      </c>
      <c r="K28" s="263">
        <f t="shared" si="0"/>
        <v>0</v>
      </c>
      <c r="L28" s="263">
        <f t="shared" si="0"/>
        <v>0</v>
      </c>
      <c r="M28" s="263">
        <f t="shared" si="0"/>
        <v>0</v>
      </c>
      <c r="N28" s="263">
        <f t="shared" si="0"/>
        <v>0</v>
      </c>
      <c r="O28" s="263">
        <f t="shared" si="0"/>
        <v>0</v>
      </c>
      <c r="P28" s="263">
        <f t="shared" si="0"/>
        <v>0</v>
      </c>
      <c r="Q28" s="263">
        <f t="shared" si="0"/>
        <v>0</v>
      </c>
      <c r="R28" s="263">
        <f t="shared" si="0"/>
        <v>0</v>
      </c>
      <c r="S28" s="263">
        <f t="shared" si="0"/>
        <v>0</v>
      </c>
      <c r="T28" s="263">
        <f t="shared" si="0"/>
        <v>0</v>
      </c>
      <c r="U28" s="263">
        <f t="shared" si="0"/>
        <v>0</v>
      </c>
      <c r="V28" s="263">
        <f t="shared" si="0"/>
        <v>0</v>
      </c>
      <c r="W28" s="263">
        <f t="shared" si="0"/>
        <v>0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1">
        <v>0</v>
      </c>
      <c r="R29" s="331">
        <v>0</v>
      </c>
      <c r="S29" s="331">
        <v>0</v>
      </c>
      <c r="T29" s="331">
        <v>0</v>
      </c>
      <c r="U29" s="331">
        <v>0</v>
      </c>
      <c r="V29" s="331">
        <v>0</v>
      </c>
      <c r="W29" s="331">
        <v>0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2965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97">
        <v>0</v>
      </c>
      <c r="Q34" s="297">
        <v>0</v>
      </c>
      <c r="R34" s="297">
        <v>0</v>
      </c>
      <c r="S34" s="297">
        <v>0</v>
      </c>
      <c r="T34" s="297">
        <v>0</v>
      </c>
      <c r="U34" s="297">
        <v>0</v>
      </c>
      <c r="V34" s="297">
        <v>0</v>
      </c>
      <c r="W34" s="297">
        <v>0</v>
      </c>
      <c r="DA34" s="122" t="s">
        <v>2968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</v>
      </c>
      <c r="G35" s="331">
        <v>0</v>
      </c>
      <c r="H35" s="331">
        <v>0</v>
      </c>
      <c r="I35" s="331">
        <v>0</v>
      </c>
      <c r="J35" s="331">
        <v>0</v>
      </c>
      <c r="K35" s="331">
        <v>0</v>
      </c>
      <c r="L35" s="331">
        <v>0</v>
      </c>
      <c r="M35" s="331">
        <v>0</v>
      </c>
      <c r="N35" s="331">
        <v>0</v>
      </c>
      <c r="O35" s="331">
        <v>0</v>
      </c>
      <c r="P35" s="331">
        <v>0</v>
      </c>
      <c r="Q35" s="331">
        <v>0</v>
      </c>
      <c r="R35" s="331">
        <v>0</v>
      </c>
      <c r="S35" s="331">
        <v>0</v>
      </c>
      <c r="T35" s="331">
        <v>0</v>
      </c>
      <c r="U35" s="331">
        <v>0</v>
      </c>
      <c r="V35" s="331">
        <v>0</v>
      </c>
      <c r="W35" s="331">
        <v>0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2972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2979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</v>
      </c>
      <c r="C52" s="234">
        <f t="shared" si="1"/>
        <v>0</v>
      </c>
      <c r="D52" s="234">
        <f t="shared" si="1"/>
        <v>0</v>
      </c>
      <c r="E52" s="234">
        <f t="shared" si="1"/>
        <v>0</v>
      </c>
      <c r="F52" s="234">
        <f t="shared" si="1"/>
        <v>0</v>
      </c>
      <c r="G52" s="234">
        <f t="shared" si="1"/>
        <v>0</v>
      </c>
      <c r="H52" s="234">
        <f t="shared" si="1"/>
        <v>0</v>
      </c>
      <c r="I52" s="234">
        <f t="shared" si="1"/>
        <v>0</v>
      </c>
      <c r="J52" s="234">
        <f t="shared" si="1"/>
        <v>0</v>
      </c>
      <c r="K52" s="234">
        <f t="shared" si="1"/>
        <v>0</v>
      </c>
      <c r="L52" s="234">
        <f t="shared" si="1"/>
        <v>0</v>
      </c>
      <c r="M52" s="234">
        <f t="shared" si="1"/>
        <v>0</v>
      </c>
      <c r="N52" s="234">
        <f t="shared" si="1"/>
        <v>0</v>
      </c>
      <c r="O52" s="234">
        <f t="shared" si="1"/>
        <v>0</v>
      </c>
      <c r="P52" s="234">
        <f t="shared" si="1"/>
        <v>0</v>
      </c>
      <c r="Q52" s="234">
        <f t="shared" si="1"/>
        <v>0</v>
      </c>
      <c r="R52" s="234">
        <f t="shared" si="1"/>
        <v>0</v>
      </c>
      <c r="S52" s="234">
        <f t="shared" si="1"/>
        <v>0</v>
      </c>
      <c r="T52" s="234">
        <f t="shared" si="1"/>
        <v>0</v>
      </c>
      <c r="U52" s="234">
        <f t="shared" si="1"/>
        <v>0</v>
      </c>
      <c r="V52" s="234">
        <f t="shared" si="1"/>
        <v>0</v>
      </c>
      <c r="W52" s="234">
        <f t="shared" si="1"/>
        <v>0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0</v>
      </c>
      <c r="C57" s="302">
        <f t="shared" si="6"/>
        <v>0</v>
      </c>
      <c r="D57" s="302">
        <f t="shared" si="6"/>
        <v>0</v>
      </c>
      <c r="E57" s="302">
        <f t="shared" si="6"/>
        <v>0</v>
      </c>
      <c r="F57" s="302">
        <f t="shared" si="6"/>
        <v>0</v>
      </c>
      <c r="G57" s="302">
        <f t="shared" si="6"/>
        <v>0</v>
      </c>
      <c r="H57" s="302">
        <f t="shared" si="6"/>
        <v>0</v>
      </c>
      <c r="I57" s="302">
        <f t="shared" si="6"/>
        <v>0</v>
      </c>
      <c r="J57" s="302">
        <f t="shared" si="6"/>
        <v>0</v>
      </c>
      <c r="K57" s="302">
        <f t="shared" si="6"/>
        <v>0</v>
      </c>
      <c r="L57" s="302">
        <f t="shared" si="6"/>
        <v>0</v>
      </c>
      <c r="M57" s="302">
        <f t="shared" si="6"/>
        <v>0</v>
      </c>
      <c r="N57" s="302">
        <f t="shared" si="6"/>
        <v>0</v>
      </c>
      <c r="O57" s="302">
        <f t="shared" si="6"/>
        <v>0</v>
      </c>
      <c r="P57" s="302">
        <f t="shared" si="6"/>
        <v>0</v>
      </c>
      <c r="Q57" s="302">
        <f t="shared" si="6"/>
        <v>0</v>
      </c>
      <c r="R57" s="302">
        <f t="shared" si="6"/>
        <v>0</v>
      </c>
      <c r="S57" s="302">
        <f t="shared" si="6"/>
        <v>0</v>
      </c>
      <c r="T57" s="302">
        <f t="shared" si="6"/>
        <v>0</v>
      </c>
      <c r="U57" s="302">
        <f t="shared" si="6"/>
        <v>0</v>
      </c>
      <c r="V57" s="302">
        <f t="shared" si="6"/>
        <v>0</v>
      </c>
      <c r="W57" s="302">
        <f t="shared" si="6"/>
        <v>0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</v>
      </c>
      <c r="G58" s="303">
        <f t="shared" si="7"/>
        <v>0</v>
      </c>
      <c r="H58" s="303">
        <f t="shared" si="7"/>
        <v>0</v>
      </c>
      <c r="I58" s="303">
        <f t="shared" si="7"/>
        <v>0</v>
      </c>
      <c r="J58" s="303">
        <f t="shared" si="7"/>
        <v>0</v>
      </c>
      <c r="K58" s="303">
        <f t="shared" si="7"/>
        <v>0</v>
      </c>
      <c r="L58" s="303">
        <f t="shared" si="7"/>
        <v>0</v>
      </c>
      <c r="M58" s="303">
        <f t="shared" si="7"/>
        <v>0</v>
      </c>
      <c r="N58" s="303">
        <f t="shared" si="7"/>
        <v>0</v>
      </c>
      <c r="O58" s="303">
        <f t="shared" si="7"/>
        <v>0</v>
      </c>
      <c r="P58" s="303">
        <f t="shared" si="7"/>
        <v>0</v>
      </c>
      <c r="Q58" s="303">
        <f t="shared" si="7"/>
        <v>0</v>
      </c>
      <c r="R58" s="303">
        <f t="shared" si="7"/>
        <v>0</v>
      </c>
      <c r="S58" s="303">
        <f t="shared" si="7"/>
        <v>0</v>
      </c>
      <c r="T58" s="303">
        <f t="shared" si="7"/>
        <v>0</v>
      </c>
      <c r="U58" s="303">
        <f t="shared" si="7"/>
        <v>0</v>
      </c>
      <c r="V58" s="303">
        <f t="shared" si="7"/>
        <v>0</v>
      </c>
      <c r="W58" s="303">
        <f t="shared" si="7"/>
        <v>0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</v>
      </c>
      <c r="C60" s="303">
        <f t="shared" si="9"/>
        <v>0</v>
      </c>
      <c r="D60" s="303">
        <f t="shared" si="9"/>
        <v>0</v>
      </c>
      <c r="E60" s="303">
        <f t="shared" si="9"/>
        <v>0</v>
      </c>
      <c r="F60" s="303">
        <f t="shared" si="9"/>
        <v>0</v>
      </c>
      <c r="G60" s="303">
        <f t="shared" si="9"/>
        <v>0</v>
      </c>
      <c r="H60" s="303">
        <f t="shared" si="9"/>
        <v>0</v>
      </c>
      <c r="I60" s="303">
        <f t="shared" si="9"/>
        <v>0</v>
      </c>
      <c r="J60" s="303">
        <f t="shared" si="9"/>
        <v>0</v>
      </c>
      <c r="K60" s="303">
        <f t="shared" si="9"/>
        <v>0</v>
      </c>
      <c r="L60" s="303">
        <f t="shared" si="9"/>
        <v>0</v>
      </c>
      <c r="M60" s="303">
        <f t="shared" si="9"/>
        <v>0</v>
      </c>
      <c r="N60" s="303">
        <f t="shared" si="9"/>
        <v>0</v>
      </c>
      <c r="O60" s="303">
        <f t="shared" si="9"/>
        <v>0</v>
      </c>
      <c r="P60" s="303">
        <f t="shared" si="9"/>
        <v>0</v>
      </c>
      <c r="Q60" s="303">
        <f t="shared" si="9"/>
        <v>0</v>
      </c>
      <c r="R60" s="303">
        <f t="shared" si="9"/>
        <v>0</v>
      </c>
      <c r="S60" s="303">
        <f t="shared" si="9"/>
        <v>0</v>
      </c>
      <c r="T60" s="303">
        <f t="shared" si="9"/>
        <v>0</v>
      </c>
      <c r="U60" s="303">
        <f t="shared" si="9"/>
        <v>0</v>
      </c>
      <c r="V60" s="303">
        <f t="shared" si="9"/>
        <v>0</v>
      </c>
      <c r="W60" s="303">
        <f t="shared" si="9"/>
        <v>0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0</v>
      </c>
      <c r="N61" s="304">
        <f t="shared" si="10"/>
        <v>0</v>
      </c>
      <c r="O61" s="304">
        <f t="shared" si="10"/>
        <v>0</v>
      </c>
      <c r="P61" s="304">
        <f t="shared" si="10"/>
        <v>0</v>
      </c>
      <c r="Q61" s="304">
        <f t="shared" si="10"/>
        <v>0</v>
      </c>
      <c r="R61" s="304">
        <f t="shared" si="10"/>
        <v>0</v>
      </c>
      <c r="S61" s="304">
        <f t="shared" si="10"/>
        <v>0</v>
      </c>
      <c r="T61" s="304">
        <f t="shared" si="10"/>
        <v>0</v>
      </c>
      <c r="U61" s="304">
        <f t="shared" si="10"/>
        <v>0</v>
      </c>
      <c r="V61" s="304">
        <f t="shared" si="10"/>
        <v>0</v>
      </c>
      <c r="W61" s="304">
        <f t="shared" si="10"/>
        <v>0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0</v>
      </c>
      <c r="G62" s="304">
        <f t="shared" si="11"/>
        <v>0</v>
      </c>
      <c r="H62" s="304">
        <f t="shared" si="11"/>
        <v>0</v>
      </c>
      <c r="I62" s="304">
        <f t="shared" si="11"/>
        <v>0</v>
      </c>
      <c r="J62" s="304">
        <f t="shared" si="11"/>
        <v>0</v>
      </c>
      <c r="K62" s="304">
        <f t="shared" si="11"/>
        <v>0</v>
      </c>
      <c r="L62" s="304">
        <f t="shared" si="11"/>
        <v>0</v>
      </c>
      <c r="M62" s="304">
        <f t="shared" si="11"/>
        <v>0</v>
      </c>
      <c r="N62" s="304">
        <f t="shared" si="11"/>
        <v>0</v>
      </c>
      <c r="O62" s="304">
        <f t="shared" si="11"/>
        <v>0</v>
      </c>
      <c r="P62" s="304">
        <f t="shared" si="11"/>
        <v>0</v>
      </c>
      <c r="Q62" s="304">
        <f t="shared" si="11"/>
        <v>0</v>
      </c>
      <c r="R62" s="304">
        <f t="shared" si="11"/>
        <v>0</v>
      </c>
      <c r="S62" s="304">
        <f t="shared" si="11"/>
        <v>0</v>
      </c>
      <c r="T62" s="304">
        <f t="shared" si="11"/>
        <v>0</v>
      </c>
      <c r="U62" s="304">
        <f t="shared" si="11"/>
        <v>0</v>
      </c>
      <c r="V62" s="304">
        <f t="shared" si="11"/>
        <v>0</v>
      </c>
      <c r="W62" s="304">
        <f t="shared" si="11"/>
        <v>0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</v>
      </c>
      <c r="C69" s="324">
        <f>IF(C$5=0,0,C$5/WWP_fec!C$5)</f>
        <v>0</v>
      </c>
      <c r="D69" s="324">
        <f>IF(D$5=0,0,D$5/WWP_fec!D$5)</f>
        <v>0</v>
      </c>
      <c r="E69" s="324">
        <f>IF(E$5=0,0,E$5/WWP_fec!E$5)</f>
        <v>0</v>
      </c>
      <c r="F69" s="324">
        <f>IF(F$5=0,0,F$5/WWP_fec!F$5)</f>
        <v>0</v>
      </c>
      <c r="G69" s="324">
        <f>IF(G$5=0,0,G$5/WWP_fec!G$5)</f>
        <v>0</v>
      </c>
      <c r="H69" s="324">
        <f>IF(H$5=0,0,H$5/WWP_fec!H$5)</f>
        <v>0</v>
      </c>
      <c r="I69" s="324">
        <f>IF(I$5=0,0,I$5/WWP_fec!I$5)</f>
        <v>0</v>
      </c>
      <c r="J69" s="324">
        <f>IF(J$5=0,0,J$5/WWP_fec!J$5)</f>
        <v>0</v>
      </c>
      <c r="K69" s="324">
        <f>IF(K$5=0,0,K$5/WWP_fec!K$5)</f>
        <v>0</v>
      </c>
      <c r="L69" s="324">
        <f>IF(L$5=0,0,L$5/WWP_fec!L$5)</f>
        <v>0</v>
      </c>
      <c r="M69" s="324">
        <f>IF(M$5=0,0,M$5/WWP_fec!M$5)</f>
        <v>0</v>
      </c>
      <c r="N69" s="324">
        <f>IF(N$5=0,0,N$5/WWP_fec!N$5)</f>
        <v>0</v>
      </c>
      <c r="O69" s="324">
        <f>IF(O$5=0,0,O$5/WWP_fec!O$5)</f>
        <v>0</v>
      </c>
      <c r="P69" s="324">
        <f>IF(P$5=0,0,P$5/WWP_fec!P$5)</f>
        <v>0</v>
      </c>
      <c r="Q69" s="324">
        <f>IF(Q$5=0,0,Q$5/WWP_fec!Q$5)</f>
        <v>0</v>
      </c>
      <c r="R69" s="324">
        <f>IF(R$5=0,0,R$5/WWP_fec!R$5)</f>
        <v>0</v>
      </c>
      <c r="S69" s="324">
        <f>IF(S$5=0,0,S$5/WWP_fec!S$5)</f>
        <v>0</v>
      </c>
      <c r="T69" s="324">
        <f>IF(T$5=0,0,T$5/WWP_fec!T$5)</f>
        <v>0</v>
      </c>
      <c r="U69" s="324">
        <f>IF(U$5=0,0,U$5/WWP_fec!U$5)</f>
        <v>0</v>
      </c>
      <c r="V69" s="324">
        <f>IF(V$5=0,0,V$5/WWP_fec!V$5)</f>
        <v>0</v>
      </c>
      <c r="W69" s="324">
        <f>IF(W$5=0,0,W$5/WWP_fec!W$5)</f>
        <v>0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</v>
      </c>
      <c r="C74" s="338">
        <f>IF(C$10=0,0,C$10/WWP_fec!C$10)</f>
        <v>0</v>
      </c>
      <c r="D74" s="338">
        <f>IF(D$10=0,0,D$10/WWP_fec!D$10)</f>
        <v>0</v>
      </c>
      <c r="E74" s="338">
        <f>IF(E$10=0,0,E$10/WWP_fec!E$10)</f>
        <v>0</v>
      </c>
      <c r="F74" s="338">
        <f>IF(F$10=0,0,F$10/WWP_fec!F$10)</f>
        <v>0</v>
      </c>
      <c r="G74" s="338">
        <f>IF(G$10=0,0,G$10/WWP_fec!G$10)</f>
        <v>0</v>
      </c>
      <c r="H74" s="338">
        <f>IF(H$10=0,0,H$10/WWP_fec!H$10)</f>
        <v>0</v>
      </c>
      <c r="I74" s="338">
        <f>IF(I$10=0,0,I$10/WWP_fec!I$10)</f>
        <v>0</v>
      </c>
      <c r="J74" s="338">
        <f>IF(J$10=0,0,J$10/WWP_fec!J$10)</f>
        <v>0</v>
      </c>
      <c r="K74" s="338">
        <f>IF(K$10=0,0,K$10/WWP_fec!K$10)</f>
        <v>0</v>
      </c>
      <c r="L74" s="338">
        <f>IF(L$10=0,0,L$10/WWP_fec!L$10)</f>
        <v>0</v>
      </c>
      <c r="M74" s="338">
        <f>IF(M$10=0,0,M$10/WWP_fec!M$10)</f>
        <v>0</v>
      </c>
      <c r="N74" s="338">
        <f>IF(N$10=0,0,N$10/WWP_fec!N$10)</f>
        <v>0</v>
      </c>
      <c r="O74" s="338">
        <f>IF(O$10=0,0,O$10/WWP_fec!O$10)</f>
        <v>0</v>
      </c>
      <c r="P74" s="338">
        <f>IF(P$10=0,0,P$10/WWP_fec!P$10)</f>
        <v>0</v>
      </c>
      <c r="Q74" s="338">
        <f>IF(Q$10=0,0,Q$10/WWP_fec!Q$10)</f>
        <v>0</v>
      </c>
      <c r="R74" s="338">
        <f>IF(R$10=0,0,R$10/WWP_fec!R$10)</f>
        <v>0</v>
      </c>
      <c r="S74" s="338">
        <f>IF(S$10=0,0,S$10/WWP_fec!S$10)</f>
        <v>0</v>
      </c>
      <c r="T74" s="338">
        <f>IF(T$10=0,0,T$10/WWP_fec!T$10)</f>
        <v>0</v>
      </c>
      <c r="U74" s="338">
        <f>IF(U$10=0,0,U$10/WWP_fec!U$10)</f>
        <v>0</v>
      </c>
      <c r="V74" s="338">
        <f>IF(V$10=0,0,V$10/WWP_fec!V$10)</f>
        <v>0</v>
      </c>
      <c r="W74" s="338">
        <f>IF(W$10=0,0,W$10/WWP_fec!W$10)</f>
        <v>0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</v>
      </c>
      <c r="C75" s="351">
        <f>IF(C$16=0,0,C$16/WWP_fec!C$16)</f>
        <v>0</v>
      </c>
      <c r="D75" s="351">
        <f>IF(D$16=0,0,D$16/WWP_fec!D$16)</f>
        <v>0</v>
      </c>
      <c r="E75" s="351">
        <f>IF(E$16=0,0,E$16/WWP_fec!E$16)</f>
        <v>0</v>
      </c>
      <c r="F75" s="351">
        <f>IF(F$16=0,0,F$16/WWP_fec!F$16)</f>
        <v>0</v>
      </c>
      <c r="G75" s="351">
        <f>IF(G$16=0,0,G$16/WWP_fec!G$16)</f>
        <v>0</v>
      </c>
      <c r="H75" s="351">
        <f>IF(H$16=0,0,H$16/WWP_fec!H$16)</f>
        <v>0</v>
      </c>
      <c r="I75" s="351">
        <f>IF(I$16=0,0,I$16/WWP_fec!I$16)</f>
        <v>0</v>
      </c>
      <c r="J75" s="351">
        <f>IF(J$16=0,0,J$16/WWP_fec!J$16)</f>
        <v>0</v>
      </c>
      <c r="K75" s="351">
        <f>IF(K$16=0,0,K$16/WWP_fec!K$16)</f>
        <v>0</v>
      </c>
      <c r="L75" s="351">
        <f>IF(L$16=0,0,L$16/WWP_fec!L$16)</f>
        <v>0</v>
      </c>
      <c r="M75" s="351">
        <f>IF(M$16=0,0,M$16/WWP_fec!M$16)</f>
        <v>0</v>
      </c>
      <c r="N75" s="351">
        <f>IF(N$16=0,0,N$16/WWP_fec!N$16)</f>
        <v>0</v>
      </c>
      <c r="O75" s="351">
        <f>IF(O$16=0,0,O$16/WWP_fec!O$16)</f>
        <v>0</v>
      </c>
      <c r="P75" s="351">
        <f>IF(P$16=0,0,P$16/WWP_fec!P$16)</f>
        <v>0</v>
      </c>
      <c r="Q75" s="351">
        <f>IF(Q$16=0,0,Q$16/WWP_fec!Q$16)</f>
        <v>0</v>
      </c>
      <c r="R75" s="351">
        <f>IF(R$16=0,0,R$16/WWP_fec!R$16)</f>
        <v>0</v>
      </c>
      <c r="S75" s="351">
        <f>IF(S$16=0,0,S$16/WWP_fec!S$16)</f>
        <v>0</v>
      </c>
      <c r="T75" s="351">
        <f>IF(T$16=0,0,T$16/WWP_fec!T$16)</f>
        <v>0</v>
      </c>
      <c r="U75" s="351">
        <f>IF(U$16=0,0,U$16/WWP_fec!U$16)</f>
        <v>0</v>
      </c>
      <c r="V75" s="351">
        <f>IF(V$16=0,0,V$16/WWP_fec!V$16)</f>
        <v>0</v>
      </c>
      <c r="W75" s="351">
        <f>IF(W$16=0,0,W$16/WWP_fec!W$16)</f>
        <v>0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</v>
      </c>
      <c r="C77" s="351">
        <f>IF(C$28=0,0,C$28/WWP_fec!C$28)</f>
        <v>0</v>
      </c>
      <c r="D77" s="351">
        <f>IF(D$28=0,0,D$28/WWP_fec!D$28)</f>
        <v>0</v>
      </c>
      <c r="E77" s="351">
        <f>IF(E$28=0,0,E$28/WWP_fec!E$28)</f>
        <v>0</v>
      </c>
      <c r="F77" s="351">
        <f>IF(F$28=0,0,F$28/WWP_fec!F$28)</f>
        <v>0</v>
      </c>
      <c r="G77" s="351">
        <f>IF(G$28=0,0,G$28/WWP_fec!G$28)</f>
        <v>0</v>
      </c>
      <c r="H77" s="351">
        <f>IF(H$28=0,0,H$28/WWP_fec!H$28)</f>
        <v>0</v>
      </c>
      <c r="I77" s="351">
        <f>IF(I$28=0,0,I$28/WWP_fec!I$28)</f>
        <v>0</v>
      </c>
      <c r="J77" s="351">
        <f>IF(J$28=0,0,J$28/WWP_fec!J$28)</f>
        <v>0</v>
      </c>
      <c r="K77" s="351">
        <f>IF(K$28=0,0,K$28/WWP_fec!K$28)</f>
        <v>0</v>
      </c>
      <c r="L77" s="351">
        <f>IF(L$28=0,0,L$28/WWP_fec!L$28)</f>
        <v>0</v>
      </c>
      <c r="M77" s="351">
        <f>IF(M$28=0,0,M$28/WWP_fec!M$28)</f>
        <v>0</v>
      </c>
      <c r="N77" s="351">
        <f>IF(N$28=0,0,N$28/WWP_fec!N$28)</f>
        <v>0</v>
      </c>
      <c r="O77" s="351">
        <f>IF(O$28=0,0,O$28/WWP_fec!O$28)</f>
        <v>0</v>
      </c>
      <c r="P77" s="351">
        <f>IF(P$28=0,0,P$28/WWP_fec!P$28)</f>
        <v>0</v>
      </c>
      <c r="Q77" s="351">
        <f>IF(Q$28=0,0,Q$28/WWP_fec!Q$28)</f>
        <v>0</v>
      </c>
      <c r="R77" s="351">
        <f>IF(R$28=0,0,R$28/WWP_fec!R$28)</f>
        <v>0</v>
      </c>
      <c r="S77" s="351">
        <f>IF(S$28=0,0,S$28/WWP_fec!S$28)</f>
        <v>0</v>
      </c>
      <c r="T77" s="351">
        <f>IF(T$28=0,0,T$28/WWP_fec!T$28)</f>
        <v>0</v>
      </c>
      <c r="U77" s="351">
        <f>IF(U$28=0,0,U$28/WWP_fec!U$28)</f>
        <v>0</v>
      </c>
      <c r="V77" s="351">
        <f>IF(V$28=0,0,V$28/WWP_fec!V$28)</f>
        <v>0</v>
      </c>
      <c r="W77" s="351">
        <f>IF(W$28=0,0,W$28/WWP_fec!W$28)</f>
        <v>0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MT: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2988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2989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2997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0</v>
      </c>
      <c r="C28" s="263">
        <f t="shared" si="0"/>
        <v>0</v>
      </c>
      <c r="D28" s="263">
        <f t="shared" si="0"/>
        <v>0</v>
      </c>
      <c r="E28" s="263">
        <f t="shared" si="0"/>
        <v>0</v>
      </c>
      <c r="F28" s="263">
        <f t="shared" si="0"/>
        <v>0</v>
      </c>
      <c r="G28" s="263">
        <f t="shared" si="0"/>
        <v>0</v>
      </c>
      <c r="H28" s="263">
        <f t="shared" si="0"/>
        <v>0</v>
      </c>
      <c r="I28" s="263">
        <f t="shared" si="0"/>
        <v>0</v>
      </c>
      <c r="J28" s="263">
        <f t="shared" si="0"/>
        <v>0</v>
      </c>
      <c r="K28" s="263">
        <f t="shared" si="0"/>
        <v>0</v>
      </c>
      <c r="L28" s="263">
        <f t="shared" si="0"/>
        <v>0</v>
      </c>
      <c r="M28" s="263">
        <f t="shared" si="0"/>
        <v>0</v>
      </c>
      <c r="N28" s="263">
        <f t="shared" si="0"/>
        <v>0</v>
      </c>
      <c r="O28" s="263">
        <f t="shared" si="0"/>
        <v>0</v>
      </c>
      <c r="P28" s="263">
        <f t="shared" si="0"/>
        <v>0</v>
      </c>
      <c r="Q28" s="263">
        <f t="shared" si="0"/>
        <v>0</v>
      </c>
      <c r="R28" s="263">
        <f t="shared" si="0"/>
        <v>0</v>
      </c>
      <c r="S28" s="263">
        <f t="shared" si="0"/>
        <v>0</v>
      </c>
      <c r="T28" s="263">
        <f t="shared" si="0"/>
        <v>0</v>
      </c>
      <c r="U28" s="263">
        <f t="shared" si="0"/>
        <v>0</v>
      </c>
      <c r="V28" s="263">
        <f t="shared" si="0"/>
        <v>0</v>
      </c>
      <c r="W28" s="263">
        <f t="shared" si="0"/>
        <v>0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1">
        <v>0</v>
      </c>
      <c r="R29" s="331">
        <v>0</v>
      </c>
      <c r="S29" s="331">
        <v>0</v>
      </c>
      <c r="T29" s="331">
        <v>0</v>
      </c>
      <c r="U29" s="331">
        <v>0</v>
      </c>
      <c r="V29" s="331">
        <v>0</v>
      </c>
      <c r="W29" s="331">
        <v>0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3008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97">
        <v>0</v>
      </c>
      <c r="Q34" s="297">
        <v>0</v>
      </c>
      <c r="R34" s="297">
        <v>0</v>
      </c>
      <c r="S34" s="297">
        <v>0</v>
      </c>
      <c r="T34" s="297">
        <v>0</v>
      </c>
      <c r="U34" s="297">
        <v>0</v>
      </c>
      <c r="V34" s="297">
        <v>0</v>
      </c>
      <c r="W34" s="297">
        <v>0</v>
      </c>
      <c r="DA34" s="122" t="s">
        <v>3011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</v>
      </c>
      <c r="G35" s="331">
        <v>0</v>
      </c>
      <c r="H35" s="331">
        <v>0</v>
      </c>
      <c r="I35" s="331">
        <v>0</v>
      </c>
      <c r="J35" s="331">
        <v>0</v>
      </c>
      <c r="K35" s="331">
        <v>0</v>
      </c>
      <c r="L35" s="331">
        <v>0</v>
      </c>
      <c r="M35" s="331">
        <v>0</v>
      </c>
      <c r="N35" s="331">
        <v>0</v>
      </c>
      <c r="O35" s="331">
        <v>0</v>
      </c>
      <c r="P35" s="331">
        <v>0</v>
      </c>
      <c r="Q35" s="331">
        <v>0</v>
      </c>
      <c r="R35" s="331">
        <v>0</v>
      </c>
      <c r="S35" s="331">
        <v>0</v>
      </c>
      <c r="T35" s="331">
        <v>0</v>
      </c>
      <c r="U35" s="331">
        <v>0</v>
      </c>
      <c r="V35" s="331">
        <v>0</v>
      </c>
      <c r="W35" s="331">
        <v>0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3015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</v>
      </c>
      <c r="C52" s="234">
        <f t="shared" si="1"/>
        <v>0</v>
      </c>
      <c r="D52" s="234">
        <f t="shared" si="1"/>
        <v>0</v>
      </c>
      <c r="E52" s="234">
        <f t="shared" si="1"/>
        <v>0</v>
      </c>
      <c r="F52" s="234">
        <f t="shared" si="1"/>
        <v>0</v>
      </c>
      <c r="G52" s="234">
        <f t="shared" si="1"/>
        <v>0</v>
      </c>
      <c r="H52" s="234">
        <f t="shared" si="1"/>
        <v>0</v>
      </c>
      <c r="I52" s="234">
        <f t="shared" si="1"/>
        <v>0</v>
      </c>
      <c r="J52" s="234">
        <f t="shared" si="1"/>
        <v>0</v>
      </c>
      <c r="K52" s="234">
        <f t="shared" si="1"/>
        <v>0</v>
      </c>
      <c r="L52" s="234">
        <f t="shared" si="1"/>
        <v>0</v>
      </c>
      <c r="M52" s="234">
        <f t="shared" si="1"/>
        <v>0</v>
      </c>
      <c r="N52" s="234">
        <f t="shared" si="1"/>
        <v>0</v>
      </c>
      <c r="O52" s="234">
        <f t="shared" si="1"/>
        <v>0</v>
      </c>
      <c r="P52" s="234">
        <f t="shared" si="1"/>
        <v>0</v>
      </c>
      <c r="Q52" s="234">
        <f t="shared" si="1"/>
        <v>0</v>
      </c>
      <c r="R52" s="234">
        <f t="shared" si="1"/>
        <v>0</v>
      </c>
      <c r="S52" s="234">
        <f t="shared" si="1"/>
        <v>0</v>
      </c>
      <c r="T52" s="234">
        <f t="shared" si="1"/>
        <v>0</v>
      </c>
      <c r="U52" s="234">
        <f t="shared" si="1"/>
        <v>0</v>
      </c>
      <c r="V52" s="234">
        <f t="shared" si="1"/>
        <v>0</v>
      </c>
      <c r="W52" s="234">
        <f t="shared" si="1"/>
        <v>0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0</v>
      </c>
      <c r="C57" s="302">
        <f t="shared" si="6"/>
        <v>0</v>
      </c>
      <c r="D57" s="302">
        <f t="shared" si="6"/>
        <v>0</v>
      </c>
      <c r="E57" s="302">
        <f t="shared" si="6"/>
        <v>0</v>
      </c>
      <c r="F57" s="302">
        <f t="shared" si="6"/>
        <v>0</v>
      </c>
      <c r="G57" s="302">
        <f t="shared" si="6"/>
        <v>0</v>
      </c>
      <c r="H57" s="302">
        <f t="shared" si="6"/>
        <v>0</v>
      </c>
      <c r="I57" s="302">
        <f t="shared" si="6"/>
        <v>0</v>
      </c>
      <c r="J57" s="302">
        <f t="shared" si="6"/>
        <v>0</v>
      </c>
      <c r="K57" s="302">
        <f t="shared" si="6"/>
        <v>0</v>
      </c>
      <c r="L57" s="302">
        <f t="shared" si="6"/>
        <v>0</v>
      </c>
      <c r="M57" s="302">
        <f t="shared" si="6"/>
        <v>0</v>
      </c>
      <c r="N57" s="302">
        <f t="shared" si="6"/>
        <v>0</v>
      </c>
      <c r="O57" s="302">
        <f t="shared" si="6"/>
        <v>0</v>
      </c>
      <c r="P57" s="302">
        <f t="shared" si="6"/>
        <v>0</v>
      </c>
      <c r="Q57" s="302">
        <f t="shared" si="6"/>
        <v>0</v>
      </c>
      <c r="R57" s="302">
        <f t="shared" si="6"/>
        <v>0</v>
      </c>
      <c r="S57" s="302">
        <f t="shared" si="6"/>
        <v>0</v>
      </c>
      <c r="T57" s="302">
        <f t="shared" si="6"/>
        <v>0</v>
      </c>
      <c r="U57" s="302">
        <f t="shared" si="6"/>
        <v>0</v>
      </c>
      <c r="V57" s="302">
        <f t="shared" si="6"/>
        <v>0</v>
      </c>
      <c r="W57" s="302">
        <f t="shared" si="6"/>
        <v>0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</v>
      </c>
      <c r="G58" s="303">
        <f t="shared" si="7"/>
        <v>0</v>
      </c>
      <c r="H58" s="303">
        <f t="shared" si="7"/>
        <v>0</v>
      </c>
      <c r="I58" s="303">
        <f t="shared" si="7"/>
        <v>0</v>
      </c>
      <c r="J58" s="303">
        <f t="shared" si="7"/>
        <v>0</v>
      </c>
      <c r="K58" s="303">
        <f t="shared" si="7"/>
        <v>0</v>
      </c>
      <c r="L58" s="303">
        <f t="shared" si="7"/>
        <v>0</v>
      </c>
      <c r="M58" s="303">
        <f t="shared" si="7"/>
        <v>0</v>
      </c>
      <c r="N58" s="303">
        <f t="shared" si="7"/>
        <v>0</v>
      </c>
      <c r="O58" s="303">
        <f t="shared" si="7"/>
        <v>0</v>
      </c>
      <c r="P58" s="303">
        <f t="shared" si="7"/>
        <v>0</v>
      </c>
      <c r="Q58" s="303">
        <f t="shared" si="7"/>
        <v>0</v>
      </c>
      <c r="R58" s="303">
        <f t="shared" si="7"/>
        <v>0</v>
      </c>
      <c r="S58" s="303">
        <f t="shared" si="7"/>
        <v>0</v>
      </c>
      <c r="T58" s="303">
        <f t="shared" si="7"/>
        <v>0</v>
      </c>
      <c r="U58" s="303">
        <f t="shared" si="7"/>
        <v>0</v>
      </c>
      <c r="V58" s="303">
        <f t="shared" si="7"/>
        <v>0</v>
      </c>
      <c r="W58" s="303">
        <f t="shared" si="7"/>
        <v>0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</v>
      </c>
      <c r="C60" s="303">
        <f t="shared" si="9"/>
        <v>0</v>
      </c>
      <c r="D60" s="303">
        <f t="shared" si="9"/>
        <v>0</v>
      </c>
      <c r="E60" s="303">
        <f t="shared" si="9"/>
        <v>0</v>
      </c>
      <c r="F60" s="303">
        <f t="shared" si="9"/>
        <v>0</v>
      </c>
      <c r="G60" s="303">
        <f t="shared" si="9"/>
        <v>0</v>
      </c>
      <c r="H60" s="303">
        <f t="shared" si="9"/>
        <v>0</v>
      </c>
      <c r="I60" s="303">
        <f t="shared" si="9"/>
        <v>0</v>
      </c>
      <c r="J60" s="303">
        <f t="shared" si="9"/>
        <v>0</v>
      </c>
      <c r="K60" s="303">
        <f t="shared" si="9"/>
        <v>0</v>
      </c>
      <c r="L60" s="303">
        <f t="shared" si="9"/>
        <v>0</v>
      </c>
      <c r="M60" s="303">
        <f t="shared" si="9"/>
        <v>0</v>
      </c>
      <c r="N60" s="303">
        <f t="shared" si="9"/>
        <v>0</v>
      </c>
      <c r="O60" s="303">
        <f t="shared" si="9"/>
        <v>0</v>
      </c>
      <c r="P60" s="303">
        <f t="shared" si="9"/>
        <v>0</v>
      </c>
      <c r="Q60" s="303">
        <f t="shared" si="9"/>
        <v>0</v>
      </c>
      <c r="R60" s="303">
        <f t="shared" si="9"/>
        <v>0</v>
      </c>
      <c r="S60" s="303">
        <f t="shared" si="9"/>
        <v>0</v>
      </c>
      <c r="T60" s="303">
        <f t="shared" si="9"/>
        <v>0</v>
      </c>
      <c r="U60" s="303">
        <f t="shared" si="9"/>
        <v>0</v>
      </c>
      <c r="V60" s="303">
        <f t="shared" si="9"/>
        <v>0</v>
      </c>
      <c r="W60" s="303">
        <f t="shared" si="9"/>
        <v>0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0</v>
      </c>
      <c r="N61" s="304">
        <f t="shared" si="10"/>
        <v>0</v>
      </c>
      <c r="O61" s="304">
        <f t="shared" si="10"/>
        <v>0</v>
      </c>
      <c r="P61" s="304">
        <f t="shared" si="10"/>
        <v>0</v>
      </c>
      <c r="Q61" s="304">
        <f t="shared" si="10"/>
        <v>0</v>
      </c>
      <c r="R61" s="304">
        <f t="shared" si="10"/>
        <v>0</v>
      </c>
      <c r="S61" s="304">
        <f t="shared" si="10"/>
        <v>0</v>
      </c>
      <c r="T61" s="304">
        <f t="shared" si="10"/>
        <v>0</v>
      </c>
      <c r="U61" s="304">
        <f t="shared" si="10"/>
        <v>0</v>
      </c>
      <c r="V61" s="304">
        <f t="shared" si="10"/>
        <v>0</v>
      </c>
      <c r="W61" s="304">
        <f t="shared" si="10"/>
        <v>0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0</v>
      </c>
      <c r="G62" s="304">
        <f t="shared" si="11"/>
        <v>0</v>
      </c>
      <c r="H62" s="304">
        <f t="shared" si="11"/>
        <v>0</v>
      </c>
      <c r="I62" s="304">
        <f t="shared" si="11"/>
        <v>0</v>
      </c>
      <c r="J62" s="304">
        <f t="shared" si="11"/>
        <v>0</v>
      </c>
      <c r="K62" s="304">
        <f t="shared" si="11"/>
        <v>0</v>
      </c>
      <c r="L62" s="304">
        <f t="shared" si="11"/>
        <v>0</v>
      </c>
      <c r="M62" s="304">
        <f t="shared" si="11"/>
        <v>0</v>
      </c>
      <c r="N62" s="304">
        <f t="shared" si="11"/>
        <v>0</v>
      </c>
      <c r="O62" s="304">
        <f t="shared" si="11"/>
        <v>0</v>
      </c>
      <c r="P62" s="304">
        <f t="shared" si="11"/>
        <v>0</v>
      </c>
      <c r="Q62" s="304">
        <f t="shared" si="11"/>
        <v>0</v>
      </c>
      <c r="R62" s="304">
        <f t="shared" si="11"/>
        <v>0</v>
      </c>
      <c r="S62" s="304">
        <f t="shared" si="11"/>
        <v>0</v>
      </c>
      <c r="T62" s="304">
        <f t="shared" si="11"/>
        <v>0</v>
      </c>
      <c r="U62" s="304">
        <f t="shared" si="11"/>
        <v>0</v>
      </c>
      <c r="V62" s="304">
        <f t="shared" si="11"/>
        <v>0</v>
      </c>
      <c r="W62" s="304">
        <f t="shared" si="11"/>
        <v>0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</v>
      </c>
      <c r="C69" s="324">
        <f>IF(C$5=0,0,C$5/WWP_fec!C$5)</f>
        <v>0</v>
      </c>
      <c r="D69" s="324">
        <f>IF(D$5=0,0,D$5/WWP_fec!D$5)</f>
        <v>0</v>
      </c>
      <c r="E69" s="324">
        <f>IF(E$5=0,0,E$5/WWP_fec!E$5)</f>
        <v>0</v>
      </c>
      <c r="F69" s="324">
        <f>IF(F$5=0,0,F$5/WWP_fec!F$5)</f>
        <v>0</v>
      </c>
      <c r="G69" s="324">
        <f>IF(G$5=0,0,G$5/WWP_fec!G$5)</f>
        <v>0</v>
      </c>
      <c r="H69" s="324">
        <f>IF(H$5=0,0,H$5/WWP_fec!H$5)</f>
        <v>0</v>
      </c>
      <c r="I69" s="324">
        <f>IF(I$5=0,0,I$5/WWP_fec!I$5)</f>
        <v>0</v>
      </c>
      <c r="J69" s="324">
        <f>IF(J$5=0,0,J$5/WWP_fec!J$5)</f>
        <v>0</v>
      </c>
      <c r="K69" s="324">
        <f>IF(K$5=0,0,K$5/WWP_fec!K$5)</f>
        <v>0</v>
      </c>
      <c r="L69" s="324">
        <f>IF(L$5=0,0,L$5/WWP_fec!L$5)</f>
        <v>0</v>
      </c>
      <c r="M69" s="324">
        <f>IF(M$5=0,0,M$5/WWP_fec!M$5)</f>
        <v>0</v>
      </c>
      <c r="N69" s="324">
        <f>IF(N$5=0,0,N$5/WWP_fec!N$5)</f>
        <v>0</v>
      </c>
      <c r="O69" s="324">
        <f>IF(O$5=0,0,O$5/WWP_fec!O$5)</f>
        <v>0</v>
      </c>
      <c r="P69" s="324">
        <f>IF(P$5=0,0,P$5/WWP_fec!P$5)</f>
        <v>0</v>
      </c>
      <c r="Q69" s="324">
        <f>IF(Q$5=0,0,Q$5/WWP_fec!Q$5)</f>
        <v>0</v>
      </c>
      <c r="R69" s="324">
        <f>IF(R$5=0,0,R$5/WWP_fec!R$5)</f>
        <v>0</v>
      </c>
      <c r="S69" s="324">
        <f>IF(S$5=0,0,S$5/WWP_fec!S$5)</f>
        <v>0</v>
      </c>
      <c r="T69" s="324">
        <f>IF(T$5=0,0,T$5/WWP_fec!T$5)</f>
        <v>0</v>
      </c>
      <c r="U69" s="324">
        <f>IF(U$5=0,0,U$5/WWP_fec!U$5)</f>
        <v>0</v>
      </c>
      <c r="V69" s="324">
        <f>IF(V$5=0,0,V$5/WWP_fec!V$5)</f>
        <v>0</v>
      </c>
      <c r="W69" s="324">
        <f>IF(W$5=0,0,W$5/WWP_fec!W$5)</f>
        <v>0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</v>
      </c>
      <c r="C74" s="338">
        <f>IF(C$10=0,0,C$10/WWP_fec!C$10)</f>
        <v>0</v>
      </c>
      <c r="D74" s="338">
        <f>IF(D$10=0,0,D$10/WWP_fec!D$10)</f>
        <v>0</v>
      </c>
      <c r="E74" s="338">
        <f>IF(E$10=0,0,E$10/WWP_fec!E$10)</f>
        <v>0</v>
      </c>
      <c r="F74" s="338">
        <f>IF(F$10=0,0,F$10/WWP_fec!F$10)</f>
        <v>0</v>
      </c>
      <c r="G74" s="338">
        <f>IF(G$10=0,0,G$10/WWP_fec!G$10)</f>
        <v>0</v>
      </c>
      <c r="H74" s="338">
        <f>IF(H$10=0,0,H$10/WWP_fec!H$10)</f>
        <v>0</v>
      </c>
      <c r="I74" s="338">
        <f>IF(I$10=0,0,I$10/WWP_fec!I$10)</f>
        <v>0</v>
      </c>
      <c r="J74" s="338">
        <f>IF(J$10=0,0,J$10/WWP_fec!J$10)</f>
        <v>0</v>
      </c>
      <c r="K74" s="338">
        <f>IF(K$10=0,0,K$10/WWP_fec!K$10)</f>
        <v>0</v>
      </c>
      <c r="L74" s="338">
        <f>IF(L$10=0,0,L$10/WWP_fec!L$10)</f>
        <v>0</v>
      </c>
      <c r="M74" s="338">
        <f>IF(M$10=0,0,M$10/WWP_fec!M$10)</f>
        <v>0</v>
      </c>
      <c r="N74" s="338">
        <f>IF(N$10=0,0,N$10/WWP_fec!N$10)</f>
        <v>0</v>
      </c>
      <c r="O74" s="338">
        <f>IF(O$10=0,0,O$10/WWP_fec!O$10)</f>
        <v>0</v>
      </c>
      <c r="P74" s="338">
        <f>IF(P$10=0,0,P$10/WWP_fec!P$10)</f>
        <v>0</v>
      </c>
      <c r="Q74" s="338">
        <f>IF(Q$10=0,0,Q$10/WWP_fec!Q$10)</f>
        <v>0</v>
      </c>
      <c r="R74" s="338">
        <f>IF(R$10=0,0,R$10/WWP_fec!R$10)</f>
        <v>0</v>
      </c>
      <c r="S74" s="338">
        <f>IF(S$10=0,0,S$10/WWP_fec!S$10)</f>
        <v>0</v>
      </c>
      <c r="T74" s="338">
        <f>IF(T$10=0,0,T$10/WWP_fec!T$10)</f>
        <v>0</v>
      </c>
      <c r="U74" s="338">
        <f>IF(U$10=0,0,U$10/WWP_fec!U$10)</f>
        <v>0</v>
      </c>
      <c r="V74" s="338">
        <f>IF(V$10=0,0,V$10/WWP_fec!V$10)</f>
        <v>0</v>
      </c>
      <c r="W74" s="338">
        <f>IF(W$10=0,0,W$10/WWP_fec!W$10)</f>
        <v>0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</v>
      </c>
      <c r="C75" s="351">
        <f>IF(C$16=0,0,C$16/WWP_fec!C$16)</f>
        <v>0</v>
      </c>
      <c r="D75" s="351">
        <f>IF(D$16=0,0,D$16/WWP_fec!D$16)</f>
        <v>0</v>
      </c>
      <c r="E75" s="351">
        <f>IF(E$16=0,0,E$16/WWP_fec!E$16)</f>
        <v>0</v>
      </c>
      <c r="F75" s="351">
        <f>IF(F$16=0,0,F$16/WWP_fec!F$16)</f>
        <v>0</v>
      </c>
      <c r="G75" s="351">
        <f>IF(G$16=0,0,G$16/WWP_fec!G$16)</f>
        <v>0</v>
      </c>
      <c r="H75" s="351">
        <f>IF(H$16=0,0,H$16/WWP_fec!H$16)</f>
        <v>0</v>
      </c>
      <c r="I75" s="351">
        <f>IF(I$16=0,0,I$16/WWP_fec!I$16)</f>
        <v>0</v>
      </c>
      <c r="J75" s="351">
        <f>IF(J$16=0,0,J$16/WWP_fec!J$16)</f>
        <v>0</v>
      </c>
      <c r="K75" s="351">
        <f>IF(K$16=0,0,K$16/WWP_fec!K$16)</f>
        <v>0</v>
      </c>
      <c r="L75" s="351">
        <f>IF(L$16=0,0,L$16/WWP_fec!L$16)</f>
        <v>0</v>
      </c>
      <c r="M75" s="351">
        <f>IF(M$16=0,0,M$16/WWP_fec!M$16)</f>
        <v>0</v>
      </c>
      <c r="N75" s="351">
        <f>IF(N$16=0,0,N$16/WWP_fec!N$16)</f>
        <v>0</v>
      </c>
      <c r="O75" s="351">
        <f>IF(O$16=0,0,O$16/WWP_fec!O$16)</f>
        <v>0</v>
      </c>
      <c r="P75" s="351">
        <f>IF(P$16=0,0,P$16/WWP_fec!P$16)</f>
        <v>0</v>
      </c>
      <c r="Q75" s="351">
        <f>IF(Q$16=0,0,Q$16/WWP_fec!Q$16)</f>
        <v>0</v>
      </c>
      <c r="R75" s="351">
        <f>IF(R$16=0,0,R$16/WWP_fec!R$16)</f>
        <v>0</v>
      </c>
      <c r="S75" s="351">
        <f>IF(S$16=0,0,S$16/WWP_fec!S$16)</f>
        <v>0</v>
      </c>
      <c r="T75" s="351">
        <f>IF(T$16=0,0,T$16/WWP_fec!T$16)</f>
        <v>0</v>
      </c>
      <c r="U75" s="351">
        <f>IF(U$16=0,0,U$16/WWP_fec!U$16)</f>
        <v>0</v>
      </c>
      <c r="V75" s="351">
        <f>IF(V$16=0,0,V$16/WWP_fec!V$16)</f>
        <v>0</v>
      </c>
      <c r="W75" s="351">
        <f>IF(W$16=0,0,W$16/WWP_fec!W$16)</f>
        <v>0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</v>
      </c>
      <c r="C77" s="351">
        <f>IF(C$28=0,0,C$28/WWP_fec!C$28)</f>
        <v>0</v>
      </c>
      <c r="D77" s="351">
        <f>IF(D$28=0,0,D$28/WWP_fec!D$28)</f>
        <v>0</v>
      </c>
      <c r="E77" s="351">
        <f>IF(E$28=0,0,E$28/WWP_fec!E$28)</f>
        <v>0</v>
      </c>
      <c r="F77" s="351">
        <f>IF(F$28=0,0,F$28/WWP_fec!F$28)</f>
        <v>0</v>
      </c>
      <c r="G77" s="351">
        <f>IF(G$28=0,0,G$28/WWP_fec!G$28)</f>
        <v>0</v>
      </c>
      <c r="H77" s="351">
        <f>IF(H$28=0,0,H$28/WWP_fec!H$28)</f>
        <v>0</v>
      </c>
      <c r="I77" s="351">
        <f>IF(I$28=0,0,I$28/WWP_fec!I$28)</f>
        <v>0</v>
      </c>
      <c r="J77" s="351">
        <f>IF(J$28=0,0,J$28/WWP_fec!J$28)</f>
        <v>0</v>
      </c>
      <c r="K77" s="351">
        <f>IF(K$28=0,0,K$28/WWP_fec!K$28)</f>
        <v>0</v>
      </c>
      <c r="L77" s="351">
        <f>IF(L$28=0,0,L$28/WWP_fec!L$28)</f>
        <v>0</v>
      </c>
      <c r="M77" s="351">
        <f>IF(M$28=0,0,M$28/WWP_fec!M$28)</f>
        <v>0</v>
      </c>
      <c r="N77" s="351">
        <f>IF(N$28=0,0,N$28/WWP_fec!N$28)</f>
        <v>0</v>
      </c>
      <c r="O77" s="351">
        <f>IF(O$28=0,0,O$28/WWP_fec!O$28)</f>
        <v>0</v>
      </c>
      <c r="P77" s="351">
        <f>IF(P$28=0,0,P$28/WWP_fec!P$28)</f>
        <v>0</v>
      </c>
      <c r="Q77" s="351">
        <f>IF(Q$28=0,0,Q$28/WWP_fec!Q$28)</f>
        <v>0</v>
      </c>
      <c r="R77" s="351">
        <f>IF(R$28=0,0,R$28/WWP_fec!R$28)</f>
        <v>0</v>
      </c>
      <c r="S77" s="351">
        <f>IF(S$28=0,0,S$28/WWP_fec!S$28)</f>
        <v>0</v>
      </c>
      <c r="T77" s="351">
        <f>IF(T$28=0,0,T$28/WWP_fec!T$28)</f>
        <v>0</v>
      </c>
      <c r="U77" s="351">
        <f>IF(U$28=0,0,U$28/WWP_fec!U$28)</f>
        <v>0</v>
      </c>
      <c r="V77" s="351">
        <f>IF(V$28=0,0,V$28/WWP_fec!V$28)</f>
        <v>0</v>
      </c>
      <c r="W77" s="351">
        <f>IF(W$28=0,0,W$28/WWP_fec!W$28)</f>
        <v>0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MT: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1570.9896832530619</v>
      </c>
      <c r="C3" s="205">
        <v>1381.7805700275819</v>
      </c>
      <c r="D3" s="205">
        <v>1478.4211529905299</v>
      </c>
      <c r="E3" s="205">
        <v>1557.708882910649</v>
      </c>
      <c r="F3" s="205">
        <v>1414.3321387743581</v>
      </c>
      <c r="G3" s="205">
        <v>1275.7503669585451</v>
      </c>
      <c r="H3" s="205">
        <v>1206.222310224487</v>
      </c>
      <c r="I3" s="205">
        <v>1145.837092641382</v>
      </c>
      <c r="J3" s="205">
        <v>1271.426407355186</v>
      </c>
      <c r="K3" s="205">
        <v>1086.7916724114159</v>
      </c>
      <c r="L3" s="205">
        <v>909.54901170193943</v>
      </c>
      <c r="M3" s="205">
        <v>883.16901176754482</v>
      </c>
      <c r="N3" s="205">
        <v>886.95652173913049</v>
      </c>
      <c r="O3" s="205">
        <v>845.20277475689113</v>
      </c>
      <c r="P3" s="205">
        <v>746.87159250220657</v>
      </c>
      <c r="Q3" s="205">
        <v>736.39999999999873</v>
      </c>
      <c r="R3" s="205">
        <v>761.30172286850188</v>
      </c>
      <c r="S3" s="205">
        <v>804.17904725390645</v>
      </c>
      <c r="T3" s="205">
        <v>886.38164580078774</v>
      </c>
      <c r="U3" s="205">
        <v>1069.2219467978839</v>
      </c>
      <c r="V3" s="205">
        <v>1048.128051104296</v>
      </c>
      <c r="W3" s="205">
        <v>1087.573259340287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351.60309413943492</v>
      </c>
      <c r="C5" s="205">
        <v>333.64756137412729</v>
      </c>
      <c r="D5" s="205">
        <v>361.80690006408059</v>
      </c>
      <c r="E5" s="205">
        <v>724.30339042052526</v>
      </c>
      <c r="F5" s="205">
        <v>725.83485773982034</v>
      </c>
      <c r="G5" s="205">
        <v>610.60353611176242</v>
      </c>
      <c r="H5" s="205">
        <v>744.62449448876987</v>
      </c>
      <c r="I5" s="205">
        <v>737.62855367773852</v>
      </c>
      <c r="J5" s="205">
        <v>808.90430679238557</v>
      </c>
      <c r="K5" s="205">
        <v>827.42968275705016</v>
      </c>
      <c r="L5" s="205">
        <v>507.71012285550518</v>
      </c>
      <c r="M5" s="205">
        <v>587.76461768269564</v>
      </c>
      <c r="N5" s="205">
        <v>666.53458780186384</v>
      </c>
      <c r="O5" s="205">
        <v>946.46148904351276</v>
      </c>
      <c r="P5" s="205">
        <v>855.29299369189698</v>
      </c>
      <c r="Q5" s="205">
        <v>879.23310009721524</v>
      </c>
      <c r="R5" s="205">
        <v>890.34793082359386</v>
      </c>
      <c r="S5" s="205">
        <v>897.69738780097782</v>
      </c>
      <c r="T5" s="205">
        <v>850.6025209492127</v>
      </c>
      <c r="U5" s="205">
        <v>1051.0037818601361</v>
      </c>
      <c r="V5" s="205">
        <v>1455.64844713501</v>
      </c>
      <c r="W5" s="205">
        <v>1435.9864064696801</v>
      </c>
      <c r="DA5" s="112" t="s">
        <v>3027</v>
      </c>
    </row>
    <row r="6" spans="1:105" ht="12" customHeight="1" x14ac:dyDescent="0.25">
      <c r="A6" s="154" t="s">
        <v>2114</v>
      </c>
      <c r="B6" s="340">
        <v>439.50386767429347</v>
      </c>
      <c r="C6" s="340">
        <v>417.52867429057892</v>
      </c>
      <c r="D6" s="340">
        <v>417.52867429057892</v>
      </c>
      <c r="E6" s="340">
        <v>769.13176843001372</v>
      </c>
      <c r="F6" s="340">
        <v>769.13176843001372</v>
      </c>
      <c r="G6" s="340">
        <v>769.13176843001372</v>
      </c>
      <c r="H6" s="340">
        <v>791.10696181372839</v>
      </c>
      <c r="I6" s="340">
        <v>791.10696181372839</v>
      </c>
      <c r="J6" s="340">
        <v>857.03254196487239</v>
      </c>
      <c r="K6" s="340">
        <v>879.00773534858706</v>
      </c>
      <c r="L6" s="340">
        <v>978.06524467977511</v>
      </c>
      <c r="M6" s="340">
        <v>978.06524467977511</v>
      </c>
      <c r="N6" s="340">
        <v>956.09005129606044</v>
      </c>
      <c r="O6" s="340">
        <v>1020.16618802748</v>
      </c>
      <c r="P6" s="340">
        <v>1055.7640417671571</v>
      </c>
      <c r="Q6" s="340">
        <v>1062.2671313751839</v>
      </c>
      <c r="R6" s="340">
        <v>1040.291937991469</v>
      </c>
      <c r="S6" s="340">
        <v>1040.291937991469</v>
      </c>
      <c r="T6" s="340">
        <v>1210.5451548020119</v>
      </c>
      <c r="U6" s="340">
        <v>1416.396225352232</v>
      </c>
      <c r="V6" s="340">
        <v>1815.0921872366171</v>
      </c>
      <c r="W6" s="340">
        <v>1793.1169938529019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373.57828752314953</v>
      </c>
      <c r="F7" s="342">
        <v>21.975193383714679</v>
      </c>
      <c r="G7" s="342">
        <v>0</v>
      </c>
      <c r="H7" s="342">
        <v>43.950386767429357</v>
      </c>
      <c r="I7" s="342">
        <v>21.975193383714679</v>
      </c>
      <c r="J7" s="342">
        <v>87.900773534858715</v>
      </c>
      <c r="K7" s="342">
        <v>21.975193383714679</v>
      </c>
      <c r="L7" s="342">
        <v>121.0327027149027</v>
      </c>
      <c r="M7" s="342">
        <v>0</v>
      </c>
      <c r="N7" s="342">
        <v>0</v>
      </c>
      <c r="O7" s="342">
        <v>86.051330115133752</v>
      </c>
      <c r="P7" s="342">
        <v>35.597853739677262</v>
      </c>
      <c r="Q7" s="342">
        <v>28.478282991741811</v>
      </c>
      <c r="R7" s="342">
        <v>0</v>
      </c>
      <c r="S7" s="342">
        <v>0</v>
      </c>
      <c r="T7" s="342">
        <v>192.22841019425721</v>
      </c>
      <c r="U7" s="342">
        <v>227.82626393393451</v>
      </c>
      <c r="V7" s="342">
        <v>398.69596188438533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21.975193383714554</v>
      </c>
      <c r="D8" s="344">
        <f t="shared" si="0"/>
        <v>0</v>
      </c>
      <c r="E8" s="344">
        <f t="shared" si="0"/>
        <v>21.975193383714782</v>
      </c>
      <c r="F8" s="344">
        <f t="shared" si="0"/>
        <v>21.975193383714668</v>
      </c>
      <c r="G8" s="344">
        <f t="shared" si="0"/>
        <v>0</v>
      </c>
      <c r="H8" s="344">
        <f t="shared" si="0"/>
        <v>21.975193383714668</v>
      </c>
      <c r="I8" s="344">
        <f t="shared" si="0"/>
        <v>21.975193383714668</v>
      </c>
      <c r="J8" s="344">
        <f t="shared" si="0"/>
        <v>21.975193383714668</v>
      </c>
      <c r="K8" s="344">
        <f t="shared" si="0"/>
        <v>0</v>
      </c>
      <c r="L8" s="344">
        <f t="shared" si="0"/>
        <v>21.975193383714668</v>
      </c>
      <c r="M8" s="344">
        <f t="shared" si="0"/>
        <v>0</v>
      </c>
      <c r="N8" s="344">
        <f t="shared" si="0"/>
        <v>21.975193383714668</v>
      </c>
      <c r="O8" s="344">
        <f t="shared" si="0"/>
        <v>21.975193383714327</v>
      </c>
      <c r="P8" s="344">
        <f t="shared" si="0"/>
        <v>0</v>
      </c>
      <c r="Q8" s="344">
        <f t="shared" si="0"/>
        <v>21.975193383714895</v>
      </c>
      <c r="R8" s="344">
        <f t="shared" si="0"/>
        <v>21.975193383714895</v>
      </c>
      <c r="S8" s="344">
        <f t="shared" si="0"/>
        <v>0</v>
      </c>
      <c r="T8" s="344">
        <f t="shared" si="0"/>
        <v>21.975193383714213</v>
      </c>
      <c r="U8" s="344">
        <f t="shared" si="0"/>
        <v>21.975193383714441</v>
      </c>
      <c r="V8" s="344">
        <f t="shared" si="0"/>
        <v>0</v>
      </c>
      <c r="W8" s="344">
        <f t="shared" si="0"/>
        <v>21.975193383715123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87.900773534858558</v>
      </c>
      <c r="C9" s="345">
        <f t="shared" si="1"/>
        <v>83.881112916451627</v>
      </c>
      <c r="D9" s="345">
        <f t="shared" si="1"/>
        <v>55.721774226498326</v>
      </c>
      <c r="E9" s="345">
        <f t="shared" si="1"/>
        <v>44.828378009488461</v>
      </c>
      <c r="F9" s="345">
        <f t="shared" si="1"/>
        <v>43.296910690193386</v>
      </c>
      <c r="G9" s="345">
        <f t="shared" si="1"/>
        <v>158.5282323182513</v>
      </c>
      <c r="H9" s="345">
        <f t="shared" si="1"/>
        <v>46.48246732495852</v>
      </c>
      <c r="I9" s="345">
        <f t="shared" si="1"/>
        <v>53.478408135989866</v>
      </c>
      <c r="J9" s="345">
        <f t="shared" si="1"/>
        <v>48.128235172486825</v>
      </c>
      <c r="K9" s="345">
        <f t="shared" si="1"/>
        <v>51.578052591536903</v>
      </c>
      <c r="L9" s="345">
        <f t="shared" si="1"/>
        <v>470.35512182426993</v>
      </c>
      <c r="M9" s="345">
        <f t="shared" si="1"/>
        <v>390.30062699707946</v>
      </c>
      <c r="N9" s="345">
        <f t="shared" si="1"/>
        <v>289.5554634941966</v>
      </c>
      <c r="O9" s="345">
        <f t="shared" si="1"/>
        <v>73.704698983967205</v>
      </c>
      <c r="P9" s="345">
        <f t="shared" si="1"/>
        <v>200.47104807526011</v>
      </c>
      <c r="Q9" s="345">
        <f t="shared" si="1"/>
        <v>183.03403127796867</v>
      </c>
      <c r="R9" s="345">
        <f t="shared" si="1"/>
        <v>149.94400716787516</v>
      </c>
      <c r="S9" s="345">
        <f t="shared" si="1"/>
        <v>142.59455019049119</v>
      </c>
      <c r="T9" s="345">
        <f t="shared" si="1"/>
        <v>359.94263385279919</v>
      </c>
      <c r="U9" s="345">
        <f t="shared" si="1"/>
        <v>365.39244349209594</v>
      </c>
      <c r="V9" s="345">
        <f t="shared" si="1"/>
        <v>359.44374010160709</v>
      </c>
      <c r="W9" s="345">
        <f t="shared" si="1"/>
        <v>357.13058738322184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43.336199484092838</v>
      </c>
      <c r="C12" s="212">
        <v>41.530524505589</v>
      </c>
      <c r="D12" s="212">
        <v>43.852106620808243</v>
      </c>
      <c r="E12" s="212">
        <v>47.807394668959589</v>
      </c>
      <c r="F12" s="212">
        <v>47.377472055030083</v>
      </c>
      <c r="G12" s="212">
        <v>50.343938091143599</v>
      </c>
      <c r="H12" s="212">
        <v>55.483920894239027</v>
      </c>
      <c r="I12" s="212">
        <v>57.394668959587257</v>
      </c>
      <c r="J12" s="212">
        <v>59.802235597592428</v>
      </c>
      <c r="K12" s="212">
        <v>51.929922613929492</v>
      </c>
      <c r="L12" s="212">
        <v>28.814445399828021</v>
      </c>
      <c r="M12" s="212">
        <v>24.303439380911449</v>
      </c>
      <c r="N12" s="212">
        <v>28.113155631986249</v>
      </c>
      <c r="O12" s="212">
        <v>37.182287188306091</v>
      </c>
      <c r="P12" s="212">
        <v>30.645485812553719</v>
      </c>
      <c r="Q12" s="212">
        <v>29.85924333619948</v>
      </c>
      <c r="R12" s="212">
        <v>30.41926053310403</v>
      </c>
      <c r="S12" s="212">
        <v>30.224849527085119</v>
      </c>
      <c r="T12" s="212">
        <v>23.556921754084271</v>
      </c>
      <c r="U12" s="212">
        <v>26.534221840068788</v>
      </c>
      <c r="V12" s="212">
        <v>31.708856405846952</v>
      </c>
      <c r="W12" s="212">
        <v>33.620894239036971</v>
      </c>
      <c r="DA12" s="109" t="s">
        <v>3031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8.8134135855545992</v>
      </c>
      <c r="H14" s="206">
        <f t="shared" si="2"/>
        <v>9.9121238177128106</v>
      </c>
      <c r="I14" s="206">
        <f t="shared" si="2"/>
        <v>11.822871883061048</v>
      </c>
      <c r="J14" s="206">
        <f t="shared" si="2"/>
        <v>11.822871883061048</v>
      </c>
      <c r="K14" s="206">
        <f t="shared" si="2"/>
        <v>8.1638005159071341</v>
      </c>
      <c r="L14" s="206">
        <f t="shared" si="2"/>
        <v>9.9838349097162506</v>
      </c>
      <c r="M14" s="206">
        <f t="shared" si="2"/>
        <v>5.2068787618228711</v>
      </c>
      <c r="N14" s="206">
        <f t="shared" si="2"/>
        <v>9.1</v>
      </c>
      <c r="O14" s="206">
        <f t="shared" si="2"/>
        <v>17.478675838349091</v>
      </c>
      <c r="P14" s="206">
        <f t="shared" si="2"/>
        <v>20.569303525365424</v>
      </c>
      <c r="Q14" s="206">
        <f t="shared" si="2"/>
        <v>19.441960447119509</v>
      </c>
      <c r="R14" s="206">
        <f t="shared" si="2"/>
        <v>19.585210662080815</v>
      </c>
      <c r="S14" s="206">
        <f t="shared" si="2"/>
        <v>17.718400687876173</v>
      </c>
      <c r="T14" s="206">
        <f t="shared" si="2"/>
        <v>8.7677558039552874</v>
      </c>
      <c r="U14" s="206">
        <f t="shared" si="2"/>
        <v>12.706878761822869</v>
      </c>
      <c r="V14" s="206">
        <f t="shared" si="2"/>
        <v>18.554858125537404</v>
      </c>
      <c r="W14" s="206">
        <f t="shared" si="2"/>
        <v>20.144625967325876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1.098710232158211</v>
      </c>
      <c r="H16" s="206">
        <v>2.1974204643164228</v>
      </c>
      <c r="I16" s="206">
        <v>2.1974204643164228</v>
      </c>
      <c r="J16" s="206">
        <v>2.1974204643164228</v>
      </c>
      <c r="K16" s="206">
        <v>2.1974204643164228</v>
      </c>
      <c r="L16" s="206">
        <v>2.1974204643164228</v>
      </c>
      <c r="M16" s="206">
        <v>2.1974204643164228</v>
      </c>
      <c r="N16" s="206">
        <v>2.1974204643164228</v>
      </c>
      <c r="O16" s="206">
        <v>2.1974204643164228</v>
      </c>
      <c r="P16" s="206">
        <v>3.2960447119518479</v>
      </c>
      <c r="Q16" s="206">
        <v>2.1974204643164228</v>
      </c>
      <c r="R16" s="206">
        <v>3.2960447119518479</v>
      </c>
      <c r="S16" s="206">
        <v>3.6135855546001721</v>
      </c>
      <c r="T16" s="206">
        <v>1.0306104901117801</v>
      </c>
      <c r="U16" s="206">
        <v>1.102063628546861</v>
      </c>
      <c r="V16" s="206">
        <v>0.63078245915735165</v>
      </c>
      <c r="W16" s="206">
        <v>0.69432502149613073</v>
      </c>
      <c r="DA16" s="71" t="s">
        <v>3034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1.026999140154772</v>
      </c>
      <c r="H17" s="206">
        <v>1.026999140154772</v>
      </c>
      <c r="I17" s="206">
        <v>1.026999140154772</v>
      </c>
      <c r="J17" s="206">
        <v>1.026999140154772</v>
      </c>
      <c r="K17" s="206">
        <v>2.0540842648323299</v>
      </c>
      <c r="L17" s="206">
        <v>2.0540842648323299</v>
      </c>
      <c r="M17" s="206">
        <v>2.0540842648323299</v>
      </c>
      <c r="N17" s="206">
        <v>3.0810834049871021</v>
      </c>
      <c r="O17" s="206">
        <v>13.35141874462596</v>
      </c>
      <c r="P17" s="206">
        <v>14.378417884780729</v>
      </c>
      <c r="Q17" s="206">
        <v>14.378417884780729</v>
      </c>
      <c r="R17" s="206">
        <v>14.378417884780729</v>
      </c>
      <c r="S17" s="206">
        <v>12.231040412725701</v>
      </c>
      <c r="T17" s="206">
        <v>6.1026655202063624</v>
      </c>
      <c r="U17" s="206">
        <v>9.7250214961306956</v>
      </c>
      <c r="V17" s="206">
        <v>15.63559759243336</v>
      </c>
      <c r="W17" s="206">
        <v>16.857781599312119</v>
      </c>
      <c r="DA17" s="71" t="s">
        <v>3035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6.6877042132416156</v>
      </c>
      <c r="H18" s="206">
        <v>6.6877042132416156</v>
      </c>
      <c r="I18" s="206">
        <v>8.5984522785898534</v>
      </c>
      <c r="J18" s="206">
        <v>8.5984522785898534</v>
      </c>
      <c r="K18" s="206">
        <v>2.8661220980223558</v>
      </c>
      <c r="L18" s="206">
        <v>5.732330180567498</v>
      </c>
      <c r="M18" s="206">
        <v>0.95537403267411869</v>
      </c>
      <c r="N18" s="206">
        <v>3.8214961306964752</v>
      </c>
      <c r="O18" s="206">
        <v>1.9298366294067071</v>
      </c>
      <c r="P18" s="206">
        <v>2.894840928632846</v>
      </c>
      <c r="Q18" s="206">
        <v>2.8661220980223558</v>
      </c>
      <c r="R18" s="206">
        <v>1.9107480653482369</v>
      </c>
      <c r="S18" s="206">
        <v>1.6213241616509031</v>
      </c>
      <c r="T18" s="206">
        <v>1.5410146173688739</v>
      </c>
      <c r="U18" s="206">
        <v>1.7770421324161649</v>
      </c>
      <c r="V18" s="206">
        <v>2.2031814273430781</v>
      </c>
      <c r="W18" s="206">
        <v>2.5031814273430779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1.0461736887360269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0.25245055889939799</v>
      </c>
      <c r="T19" s="206">
        <v>9.3465176268271707E-2</v>
      </c>
      <c r="U19" s="206">
        <v>0.1027515047291488</v>
      </c>
      <c r="V19" s="206">
        <v>8.5296646603611345E-2</v>
      </c>
      <c r="W19" s="206">
        <v>8.9337919174548572E-2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7.9965606190885632E-3</v>
      </c>
      <c r="N23" s="206">
        <f t="shared" si="4"/>
        <v>1.0576096302665519E-2</v>
      </c>
      <c r="O23" s="206">
        <f t="shared" si="4"/>
        <v>1.3155631986242479E-2</v>
      </c>
      <c r="P23" s="206">
        <f t="shared" si="4"/>
        <v>1.599312123817713E-2</v>
      </c>
      <c r="Q23" s="206">
        <f t="shared" si="4"/>
        <v>1.3155631986242479E-2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7.9965606190885632E-3</v>
      </c>
      <c r="N26" s="206">
        <v>1.0576096302665519E-2</v>
      </c>
      <c r="O26" s="206">
        <v>1.3155631986242479E-2</v>
      </c>
      <c r="P26" s="206">
        <v>1.599312123817713E-2</v>
      </c>
      <c r="Q26" s="206">
        <v>1.3155631986242479E-2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3046</v>
      </c>
    </row>
    <row r="31" spans="1:105" ht="12" customHeight="1" x14ac:dyDescent="0.25">
      <c r="A31" s="21" t="s">
        <v>38</v>
      </c>
      <c r="B31" s="209">
        <v>43.336199484092859</v>
      </c>
      <c r="C31" s="209">
        <v>41.530524505588993</v>
      </c>
      <c r="D31" s="209">
        <v>43.85210662080825</v>
      </c>
      <c r="E31" s="209">
        <v>47.807394668959581</v>
      </c>
      <c r="F31" s="209">
        <v>47.37747205503009</v>
      </c>
      <c r="G31" s="209">
        <v>41.530524505588993</v>
      </c>
      <c r="H31" s="209">
        <v>45.571797076526217</v>
      </c>
      <c r="I31" s="209">
        <v>45.571797076526217</v>
      </c>
      <c r="J31" s="209">
        <v>47.979363714531381</v>
      </c>
      <c r="K31" s="209">
        <v>43.76612209802235</v>
      </c>
      <c r="L31" s="209">
        <v>18.830610490111781</v>
      </c>
      <c r="M31" s="209">
        <v>19.08856405846948</v>
      </c>
      <c r="N31" s="209">
        <v>19.002579535683569</v>
      </c>
      <c r="O31" s="209">
        <v>19.69045571797076</v>
      </c>
      <c r="P31" s="209">
        <v>10.060189165950129</v>
      </c>
      <c r="Q31" s="209">
        <v>10.40412725709372</v>
      </c>
      <c r="R31" s="209">
        <v>10.834049871023209</v>
      </c>
      <c r="S31" s="209">
        <v>12.506448839208939</v>
      </c>
      <c r="T31" s="209">
        <v>14.78916595012898</v>
      </c>
      <c r="U31" s="209">
        <v>13.827343078245921</v>
      </c>
      <c r="V31" s="209">
        <v>13.153998280309541</v>
      </c>
      <c r="W31" s="209">
        <v>13.47626827171109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0</v>
      </c>
      <c r="C33" s="205">
        <f>OIS_emi!C5</f>
        <v>0</v>
      </c>
      <c r="D33" s="205">
        <f>OIS_emi!D5</f>
        <v>0</v>
      </c>
      <c r="E33" s="205">
        <f>OIS_emi!E5</f>
        <v>0</v>
      </c>
      <c r="F33" s="205">
        <f>OIS_emi!F5</f>
        <v>0</v>
      </c>
      <c r="G33" s="205">
        <f>OIS_emi!G5</f>
        <v>27.760893842942799</v>
      </c>
      <c r="H33" s="205">
        <f>OIS_emi!H5</f>
        <v>30.663544321587619</v>
      </c>
      <c r="I33" s="205">
        <f>OIS_emi!I5</f>
        <v>36.855482401585881</v>
      </c>
      <c r="J33" s="205">
        <f>OIS_emi!J5</f>
        <v>36.855482401679147</v>
      </c>
      <c r="K33" s="205">
        <f>OIS_emi!K5</f>
        <v>24.615144002921081</v>
      </c>
      <c r="L33" s="205">
        <f>OIS_emi!L5</f>
        <v>30.75402348239821</v>
      </c>
      <c r="M33" s="205">
        <f>OIS_emi!M5</f>
        <v>15.273899642165659</v>
      </c>
      <c r="N33" s="205">
        <f>OIS_emi!N5</f>
        <v>27.747988202695272</v>
      </c>
      <c r="O33" s="205">
        <f>OIS_emi!O5</f>
        <v>53.480789640031723</v>
      </c>
      <c r="P33" s="205">
        <f>OIS_emi!P5</f>
        <v>62.696571119350743</v>
      </c>
      <c r="Q33" s="205">
        <f>OIS_emi!Q5</f>
        <v>59.701082039710343</v>
      </c>
      <c r="R33" s="205">
        <f>OIS_emi!R5</f>
        <v>59.507536319654292</v>
      </c>
      <c r="S33" s="205">
        <f>OIS_emi!S5</f>
        <v>53.504862840321621</v>
      </c>
      <c r="T33" s="205">
        <f>OIS_emi!T5</f>
        <v>26.920734843278979</v>
      </c>
      <c r="U33" s="205">
        <f>OIS_emi!U5</f>
        <v>39.139380724303493</v>
      </c>
      <c r="V33" s="205">
        <f>OIS_emi!V5</f>
        <v>57.561694564492051</v>
      </c>
      <c r="W33" s="205">
        <f>OIS_emi!W5</f>
        <v>62.505192964281491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27.585285852645573</v>
      </c>
      <c r="C35" s="286">
        <f t="shared" si="5"/>
        <v>30.055802930243839</v>
      </c>
      <c r="D35" s="286">
        <f t="shared" si="5"/>
        <v>29.661444259035939</v>
      </c>
      <c r="E35" s="286">
        <f t="shared" si="5"/>
        <v>30.690840370396636</v>
      </c>
      <c r="F35" s="286">
        <f t="shared" si="5"/>
        <v>33.498123076017194</v>
      </c>
      <c r="G35" s="286">
        <f t="shared" si="5"/>
        <v>39.462217213518159</v>
      </c>
      <c r="H35" s="286">
        <f t="shared" si="5"/>
        <v>45.998088763515781</v>
      </c>
      <c r="I35" s="286">
        <f t="shared" si="5"/>
        <v>50.089728573266157</v>
      </c>
      <c r="J35" s="286">
        <f t="shared" si="5"/>
        <v>47.035546258625146</v>
      </c>
      <c r="K35" s="286">
        <f t="shared" si="5"/>
        <v>47.782775606575406</v>
      </c>
      <c r="L35" s="286">
        <f t="shared" si="5"/>
        <v>31.679926017302471</v>
      </c>
      <c r="M35" s="286">
        <f t="shared" si="5"/>
        <v>27.518446703956879</v>
      </c>
      <c r="N35" s="286">
        <f t="shared" si="5"/>
        <v>31.696204879200184</v>
      </c>
      <c r="O35" s="286">
        <f t="shared" si="5"/>
        <v>43.992149929939565</v>
      </c>
      <c r="P35" s="286">
        <f t="shared" si="5"/>
        <v>41.031800004447454</v>
      </c>
      <c r="Q35" s="286">
        <f t="shared" si="5"/>
        <v>40.547587365833152</v>
      </c>
      <c r="R35" s="286">
        <f t="shared" si="5"/>
        <v>39.956904889808435</v>
      </c>
      <c r="S35" s="286">
        <f t="shared" si="5"/>
        <v>37.58472647390689</v>
      </c>
      <c r="T35" s="286">
        <f t="shared" si="5"/>
        <v>26.576499937340351</v>
      </c>
      <c r="U35" s="286">
        <f t="shared" si="5"/>
        <v>24.816383464194434</v>
      </c>
      <c r="V35" s="286">
        <f t="shared" si="5"/>
        <v>30.25284589267395</v>
      </c>
      <c r="W35" s="286">
        <f t="shared" si="5"/>
        <v>30.913682320059181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123.25318009547163</v>
      </c>
      <c r="C36" s="346">
        <f t="shared" si="6"/>
        <v>124.47423363307544</v>
      </c>
      <c r="D36" s="346">
        <f t="shared" si="6"/>
        <v>121.20306885535206</v>
      </c>
      <c r="E36" s="346">
        <f t="shared" si="6"/>
        <v>66.004653990647441</v>
      </c>
      <c r="F36" s="346">
        <f t="shared" si="6"/>
        <v>65.273073550861085</v>
      </c>
      <c r="G36" s="346">
        <f t="shared" si="6"/>
        <v>82.449470259747798</v>
      </c>
      <c r="H36" s="346">
        <f t="shared" si="6"/>
        <v>74.512618514291717</v>
      </c>
      <c r="I36" s="346">
        <f t="shared" si="6"/>
        <v>77.809716927881198</v>
      </c>
      <c r="J36" s="346">
        <f t="shared" si="6"/>
        <v>73.929926068425985</v>
      </c>
      <c r="K36" s="346">
        <f t="shared" si="6"/>
        <v>62.760526599548101</v>
      </c>
      <c r="L36" s="346">
        <f t="shared" si="6"/>
        <v>56.753734272161921</v>
      </c>
      <c r="M36" s="346">
        <f t="shared" si="6"/>
        <v>41.348932293218859</v>
      </c>
      <c r="N36" s="346">
        <f t="shared" si="6"/>
        <v>42.178089699289927</v>
      </c>
      <c r="O36" s="346">
        <f t="shared" si="6"/>
        <v>39.28557856683873</v>
      </c>
      <c r="P36" s="346">
        <f t="shared" si="6"/>
        <v>35.830395009167084</v>
      </c>
      <c r="Q36" s="346">
        <f t="shared" si="6"/>
        <v>33.960554183979191</v>
      </c>
      <c r="R36" s="346">
        <f t="shared" si="6"/>
        <v>34.165587946012813</v>
      </c>
      <c r="S36" s="346">
        <f t="shared" si="6"/>
        <v>33.669307650682455</v>
      </c>
      <c r="T36" s="346">
        <f t="shared" si="6"/>
        <v>27.694394472046003</v>
      </c>
      <c r="U36" s="346">
        <f t="shared" si="6"/>
        <v>25.246552198990916</v>
      </c>
      <c r="V36" s="346">
        <f t="shared" si="6"/>
        <v>21.783320325904203</v>
      </c>
      <c r="W36" s="346">
        <f t="shared" si="6"/>
        <v>23.413100630731389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61.937399592494806</v>
      </c>
      <c r="C37" s="346">
        <f>IF(OIS_ued!C$5=0,"",OIS_ued!C$5/C$5*1000)</f>
        <v>62.55100551182133</v>
      </c>
      <c r="D37" s="346">
        <f>IF(OIS_ued!D$5=0,"",OIS_ued!D$5/D$5*1000)</f>
        <v>60.907174173645643</v>
      </c>
      <c r="E37" s="346">
        <f>IF(OIS_ued!E$5=0,"",OIS_ued!E$5/E$5*1000)</f>
        <v>33.168772002608058</v>
      </c>
      <c r="F37" s="346">
        <f>IF(OIS_ued!F$5=0,"",OIS_ued!F$5/F$5*1000)</f>
        <v>32.801136944445659</v>
      </c>
      <c r="G37" s="346">
        <f>IF(OIS_ued!G$5=0,"",OIS_ued!G$5/G$5*1000)</f>
        <v>38.322574558936466</v>
      </c>
      <c r="H37" s="346">
        <f>IF(OIS_ued!H$5=0,"",OIS_ued!H$5/H$5*1000)</f>
        <v>34.619530707228307</v>
      </c>
      <c r="I37" s="346">
        <f>IF(OIS_ued!I$5=0,"",OIS_ued!I$5/I$5*1000)</f>
        <v>35.673219090617565</v>
      </c>
      <c r="J37" s="346">
        <f>IF(OIS_ued!J$5=0,"",OIS_ued!J$5/J$5*1000)</f>
        <v>34.025530267390501</v>
      </c>
      <c r="K37" s="346">
        <f>IF(OIS_ued!K$5=0,"",OIS_ued!K$5/K$5*1000)</f>
        <v>29.512801685544243</v>
      </c>
      <c r="L37" s="346">
        <f>IF(OIS_ued!L$5=0,"",OIS_ued!L$5/L$5*1000)</f>
        <v>24.350863614259616</v>
      </c>
      <c r="M37" s="346">
        <f>IF(OIS_ued!M$5=0,"",OIS_ued!M$5/M$5*1000)</f>
        <v>18.979253081807265</v>
      </c>
      <c r="N37" s="346">
        <f>IF(OIS_ued!N$5=0,"",OIS_ued!N$5/N$5*1000)</f>
        <v>18.342798123805139</v>
      </c>
      <c r="O37" s="346">
        <f>IF(OIS_ued!O$5=0,"",OIS_ued!O$5/O$5*1000)</f>
        <v>16.057042592071291</v>
      </c>
      <c r="P37" s="346">
        <f>IF(OIS_ued!P$5=0,"",OIS_ued!P$5/P$5*1000)</f>
        <v>13.309818321570111</v>
      </c>
      <c r="Q37" s="346">
        <f>IF(OIS_ued!Q$5=0,"",OIS_ued!Q$5/Q$5*1000)</f>
        <v>12.727430210935143</v>
      </c>
      <c r="R37" s="346">
        <f>IF(OIS_ued!R$5=0,"",OIS_ued!R$5/R$5*1000)</f>
        <v>12.887131317995761</v>
      </c>
      <c r="S37" s="346">
        <f>IF(OIS_ued!S$5=0,"",OIS_ued!S$5/S$5*1000)</f>
        <v>13.069122110675748</v>
      </c>
      <c r="T37" s="346">
        <f>IF(OIS_ued!T$5=0,"",OIS_ued!T$5/T$5*1000)</f>
        <v>11.766958487148409</v>
      </c>
      <c r="U37" s="346">
        <f>IF(OIS_ued!U$5=0,"",OIS_ued!U$5/U$5*1000)</f>
        <v>10.123740282043491</v>
      </c>
      <c r="V37" s="346">
        <f>IF(OIS_ued!V$5=0,"",OIS_ued!V$5/V$5*1000)</f>
        <v>8.2158974887240284</v>
      </c>
      <c r="W37" s="346">
        <f>IF(OIS_ued!W$5=0,"",OIS_ued!W$5/W$5*1000)</f>
        <v>8.7582020438596953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</v>
      </c>
      <c r="G38" s="347">
        <f t="shared" si="7"/>
        <v>0.55142475729022156</v>
      </c>
      <c r="H38" s="347">
        <f t="shared" si="7"/>
        <v>0.55265640616922329</v>
      </c>
      <c r="I38" s="347">
        <f t="shared" si="7"/>
        <v>0.64214121397819313</v>
      </c>
      <c r="J38" s="347">
        <f t="shared" si="7"/>
        <v>0.61628937502735948</v>
      </c>
      <c r="K38" s="347">
        <f t="shared" si="7"/>
        <v>0.47400694558937018</v>
      </c>
      <c r="L38" s="347">
        <f t="shared" si="7"/>
        <v>1.0673126987403951</v>
      </c>
      <c r="M38" s="347">
        <f t="shared" si="7"/>
        <v>0.62846658873155936</v>
      </c>
      <c r="N38" s="347">
        <f t="shared" si="7"/>
        <v>0.98701079899847666</v>
      </c>
      <c r="O38" s="347">
        <f t="shared" si="7"/>
        <v>1.4383405025404554</v>
      </c>
      <c r="P38" s="347">
        <f t="shared" si="7"/>
        <v>2.0458664451541346</v>
      </c>
      <c r="Q38" s="347">
        <f t="shared" si="7"/>
        <v>1.9994171107253909</v>
      </c>
      <c r="R38" s="347">
        <f t="shared" si="7"/>
        <v>1.9562453286757149</v>
      </c>
      <c r="S38" s="347">
        <f t="shared" si="7"/>
        <v>1.7702276000538826</v>
      </c>
      <c r="T38" s="347">
        <f t="shared" si="7"/>
        <v>1.1427951038896451</v>
      </c>
      <c r="U38" s="347">
        <f t="shared" si="7"/>
        <v>1.475052894341899</v>
      </c>
      <c r="V38" s="347">
        <f t="shared" si="7"/>
        <v>1.8153191596615881</v>
      </c>
      <c r="W38" s="347">
        <f t="shared" si="7"/>
        <v>1.8591175035346672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MT: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43.336199484092838</v>
      </c>
      <c r="C5" s="225">
        <v>41.530524505589</v>
      </c>
      <c r="D5" s="225">
        <v>43.852106620808243</v>
      </c>
      <c r="E5" s="225">
        <v>47.807394668959589</v>
      </c>
      <c r="F5" s="225">
        <v>47.377472055030083</v>
      </c>
      <c r="G5" s="225">
        <v>50.343938091143599</v>
      </c>
      <c r="H5" s="225">
        <v>55.483920894239027</v>
      </c>
      <c r="I5" s="225">
        <v>57.394668959587257</v>
      </c>
      <c r="J5" s="225">
        <v>59.802235597592428</v>
      </c>
      <c r="K5" s="225">
        <v>51.929922613929492</v>
      </c>
      <c r="L5" s="225">
        <v>28.814445399828021</v>
      </c>
      <c r="M5" s="225">
        <v>24.303439380911449</v>
      </c>
      <c r="N5" s="225">
        <v>28.113155631986249</v>
      </c>
      <c r="O5" s="225">
        <v>37.182287188306091</v>
      </c>
      <c r="P5" s="225">
        <v>30.645485812553719</v>
      </c>
      <c r="Q5" s="225">
        <v>29.85924333619948</v>
      </c>
      <c r="R5" s="225">
        <v>30.41926053310403</v>
      </c>
      <c r="S5" s="225">
        <v>30.224849527085119</v>
      </c>
      <c r="T5" s="225">
        <v>23.556921754084271</v>
      </c>
      <c r="U5" s="225">
        <v>26.534221840068788</v>
      </c>
      <c r="V5" s="225">
        <v>31.708856405846952</v>
      </c>
      <c r="W5" s="225">
        <v>33.620894239036971</v>
      </c>
      <c r="DA5" s="89" t="s">
        <v>3031</v>
      </c>
    </row>
    <row r="6" spans="1:105" ht="12" customHeight="1" x14ac:dyDescent="0.25">
      <c r="A6" s="55" t="s">
        <v>92</v>
      </c>
      <c r="B6" s="261">
        <v>1.3400321789996421</v>
      </c>
      <c r="C6" s="261">
        <v>1.284197504874657</v>
      </c>
      <c r="D6" s="261">
        <v>1.3559849430353521</v>
      </c>
      <c r="E6" s="261">
        <v>1.47828946730913</v>
      </c>
      <c r="F6" s="261">
        <v>1.4649954972793711</v>
      </c>
      <c r="G6" s="261">
        <v>1.2847111364968959</v>
      </c>
      <c r="H6" s="261">
        <v>1.4096768345418671</v>
      </c>
      <c r="I6" s="261">
        <v>1.409690719801769</v>
      </c>
      <c r="J6" s="261">
        <v>1.484132804342192</v>
      </c>
      <c r="K6" s="261">
        <v>1.3543202990605561</v>
      </c>
      <c r="L6" s="261">
        <v>0.55590680458026354</v>
      </c>
      <c r="M6" s="261">
        <v>0.5635881465573187</v>
      </c>
      <c r="N6" s="261">
        <v>0.55825632171964268</v>
      </c>
      <c r="O6" s="261">
        <v>0.74453542716923815</v>
      </c>
      <c r="P6" s="261">
        <v>0.48332985178833521</v>
      </c>
      <c r="Q6" s="261">
        <v>0.50646017270236587</v>
      </c>
      <c r="R6" s="261">
        <v>0.49518094336620888</v>
      </c>
      <c r="S6" s="261">
        <v>0.56222440274151253</v>
      </c>
      <c r="T6" s="261">
        <v>0.70599135359359999</v>
      </c>
      <c r="U6" s="261">
        <v>0.66250252710482127</v>
      </c>
      <c r="V6" s="261">
        <v>0.60001452922243503</v>
      </c>
      <c r="W6" s="261">
        <v>0.62419859853185955</v>
      </c>
      <c r="DA6" s="67" t="s">
        <v>3049</v>
      </c>
    </row>
    <row r="7" spans="1:105" ht="12" customHeight="1" x14ac:dyDescent="0.25">
      <c r="A7" s="202" t="s">
        <v>93</v>
      </c>
      <c r="B7" s="226">
        <v>0.8933547859997617</v>
      </c>
      <c r="C7" s="226">
        <v>0.85613166991643874</v>
      </c>
      <c r="D7" s="226">
        <v>0.90398996202356841</v>
      </c>
      <c r="E7" s="226">
        <v>0.98552631153941994</v>
      </c>
      <c r="F7" s="226">
        <v>0.97666366485291423</v>
      </c>
      <c r="G7" s="226">
        <v>0.85647409099793093</v>
      </c>
      <c r="H7" s="226">
        <v>0.93978455636124525</v>
      </c>
      <c r="I7" s="226">
        <v>0.93979381320117894</v>
      </c>
      <c r="J7" s="226">
        <v>0.98942186956146139</v>
      </c>
      <c r="K7" s="226">
        <v>0.90288019937370412</v>
      </c>
      <c r="L7" s="226">
        <v>0.36692428063030608</v>
      </c>
      <c r="M7" s="226">
        <v>0.37204517528167608</v>
      </c>
      <c r="N7" s="226">
        <v>0.36803059342032513</v>
      </c>
      <c r="O7" s="226">
        <v>0.45138900894828532</v>
      </c>
      <c r="P7" s="226">
        <v>0.26401199263011821</v>
      </c>
      <c r="Q7" s="226">
        <v>0.2750237577141964</v>
      </c>
      <c r="R7" s="226">
        <v>0.27632332094327899</v>
      </c>
      <c r="S7" s="226">
        <v>0.31551513640345591</v>
      </c>
      <c r="T7" s="226">
        <v>0.38437132286780079</v>
      </c>
      <c r="U7" s="226">
        <v>0.36102387235675781</v>
      </c>
      <c r="V7" s="226">
        <v>0.33475124081320068</v>
      </c>
      <c r="W7" s="226">
        <v>0.34608267825286121</v>
      </c>
      <c r="DA7" s="174" t="s">
        <v>3050</v>
      </c>
    </row>
    <row r="8" spans="1:105" ht="12" customHeight="1" x14ac:dyDescent="0.25">
      <c r="A8" s="202" t="s">
        <v>94</v>
      </c>
      <c r="B8" s="226">
        <v>1.786709571999523</v>
      </c>
      <c r="C8" s="226">
        <v>1.712263339832877</v>
      </c>
      <c r="D8" s="226">
        <v>1.807979924047137</v>
      </c>
      <c r="E8" s="226">
        <v>1.9710526230788401</v>
      </c>
      <c r="F8" s="226">
        <v>1.953327329705828</v>
      </c>
      <c r="G8" s="226">
        <v>1.7129481819958621</v>
      </c>
      <c r="H8" s="226">
        <v>1.8795691127224901</v>
      </c>
      <c r="I8" s="226">
        <v>1.8795876264023581</v>
      </c>
      <c r="J8" s="226">
        <v>1.978843739122923</v>
      </c>
      <c r="K8" s="226">
        <v>1.805760398747408</v>
      </c>
      <c r="L8" s="226">
        <v>0.73061184315367467</v>
      </c>
      <c r="M8" s="226">
        <v>0.74085363245641467</v>
      </c>
      <c r="N8" s="226">
        <v>0.73241987897034566</v>
      </c>
      <c r="O8" s="226">
        <v>0.86322952905687833</v>
      </c>
      <c r="P8" s="226">
        <v>0.4768311866958127</v>
      </c>
      <c r="Q8" s="226">
        <v>0.49497756614724919</v>
      </c>
      <c r="R8" s="226">
        <v>0.50533288645156516</v>
      </c>
      <c r="S8" s="226">
        <v>0.57887600400111938</v>
      </c>
      <c r="T8" s="226">
        <v>0.69285252750073845</v>
      </c>
      <c r="U8" s="226">
        <v>0.65112238984093318</v>
      </c>
      <c r="V8" s="226">
        <v>0.61210886400308051</v>
      </c>
      <c r="W8" s="226">
        <v>0.63055789914511995</v>
      </c>
      <c r="DA8" s="174" t="s">
        <v>3051</v>
      </c>
    </row>
    <row r="9" spans="1:105" ht="12" customHeight="1" x14ac:dyDescent="0.25">
      <c r="A9" s="202" t="s">
        <v>95</v>
      </c>
      <c r="B9" s="226">
        <v>0.44667739299988068</v>
      </c>
      <c r="C9" s="226">
        <v>0.42806583495821909</v>
      </c>
      <c r="D9" s="226">
        <v>0.45199498101178409</v>
      </c>
      <c r="E9" s="226">
        <v>0.49276315576970992</v>
      </c>
      <c r="F9" s="226">
        <v>0.48833183242645711</v>
      </c>
      <c r="G9" s="226">
        <v>0.42823704549896519</v>
      </c>
      <c r="H9" s="226">
        <v>0.46989227818062229</v>
      </c>
      <c r="I9" s="226">
        <v>0.46989690660058953</v>
      </c>
      <c r="J9" s="226">
        <v>0.49471093478073042</v>
      </c>
      <c r="K9" s="226">
        <v>0.45144009968685211</v>
      </c>
      <c r="L9" s="226">
        <v>0.18581788422606249</v>
      </c>
      <c r="M9" s="226">
        <v>0.1883783315517476</v>
      </c>
      <c r="N9" s="226">
        <v>0.1866655086099358</v>
      </c>
      <c r="O9" s="226">
        <v>0.25447863354923628</v>
      </c>
      <c r="P9" s="226">
        <v>0.16926507156232251</v>
      </c>
      <c r="Q9" s="226">
        <v>0.1775928168340862</v>
      </c>
      <c r="R9" s="226">
        <v>0.17259749565585061</v>
      </c>
      <c r="S9" s="226">
        <v>0.1957164194541274</v>
      </c>
      <c r="T9" s="226">
        <v>0.2474199073655442</v>
      </c>
      <c r="U9" s="226">
        <v>0.2321327345766302</v>
      </c>
      <c r="V9" s="226">
        <v>0.2091477676168931</v>
      </c>
      <c r="W9" s="226">
        <v>0.21788039762608549</v>
      </c>
      <c r="DA9" s="174" t="s">
        <v>3052</v>
      </c>
    </row>
    <row r="10" spans="1:105" ht="12" customHeight="1" x14ac:dyDescent="0.25">
      <c r="A10" s="56" t="s">
        <v>96</v>
      </c>
      <c r="B10" s="262">
        <v>1.3400321789996421</v>
      </c>
      <c r="C10" s="262">
        <v>1.284197504874657</v>
      </c>
      <c r="D10" s="262">
        <v>1.3559849430353521</v>
      </c>
      <c r="E10" s="262">
        <v>1.47828946730913</v>
      </c>
      <c r="F10" s="262">
        <v>1.4649954972793711</v>
      </c>
      <c r="G10" s="262">
        <v>1.2701306173850271</v>
      </c>
      <c r="H10" s="262">
        <v>1.3951240811900401</v>
      </c>
      <c r="I10" s="262">
        <v>1.395587536328778</v>
      </c>
      <c r="J10" s="262">
        <v>1.469869807860791</v>
      </c>
      <c r="K10" s="262">
        <v>1.3250631153095609</v>
      </c>
      <c r="L10" s="262">
        <v>0.54176131722432308</v>
      </c>
      <c r="M10" s="262">
        <v>0.5393246522762436</v>
      </c>
      <c r="N10" s="262">
        <v>0.53415357405420882</v>
      </c>
      <c r="O10" s="262">
        <v>0.73596751612492184</v>
      </c>
      <c r="P10" s="262">
        <v>0.79029924929018014</v>
      </c>
      <c r="Q10" s="262">
        <v>0.77791826672153763</v>
      </c>
      <c r="R10" s="262">
        <v>0.7415263494097466</v>
      </c>
      <c r="S10" s="262">
        <v>0.7226957192562582</v>
      </c>
      <c r="T10" s="262">
        <v>0.61391336636129945</v>
      </c>
      <c r="U10" s="262">
        <v>0.53244833306498651</v>
      </c>
      <c r="V10" s="262">
        <v>0.51418527182546803</v>
      </c>
      <c r="W10" s="262">
        <v>0.53811416586843597</v>
      </c>
      <c r="DA10" s="68" t="s">
        <v>3053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2.030159380355466E-3</v>
      </c>
      <c r="H11" s="228">
        <v>2.134885543793067E-3</v>
      </c>
      <c r="I11" s="228">
        <v>3.0335001518622139E-3</v>
      </c>
      <c r="J11" s="228">
        <v>2.7395543068405252E-3</v>
      </c>
      <c r="K11" s="228">
        <v>2.8933019169296329E-3</v>
      </c>
      <c r="L11" s="228">
        <v>2.7096327993018952E-2</v>
      </c>
      <c r="M11" s="228">
        <v>7.4368232466538436E-3</v>
      </c>
      <c r="N11" s="228">
        <v>3.2903791492044969E-2</v>
      </c>
      <c r="O11" s="228">
        <v>0.2541623457880971</v>
      </c>
      <c r="P11" s="228">
        <v>0.53818087417566973</v>
      </c>
      <c r="Q11" s="228">
        <v>0.50237777693890906</v>
      </c>
      <c r="R11" s="228">
        <v>0.4915346190211955</v>
      </c>
      <c r="S11" s="228">
        <v>0.39656710317383398</v>
      </c>
      <c r="T11" s="228">
        <v>3.5065125981860533E-2</v>
      </c>
      <c r="U11" s="228">
        <v>7.0314399190114132E-2</v>
      </c>
      <c r="V11" s="228">
        <v>0.17838157252167</v>
      </c>
      <c r="W11" s="228">
        <v>0.19846444878922079</v>
      </c>
      <c r="DA11" s="69" t="s">
        <v>3054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1.3400321789996421</v>
      </c>
      <c r="C15" s="228">
        <v>1.284197504874657</v>
      </c>
      <c r="D15" s="228">
        <v>1.3559849430353521</v>
      </c>
      <c r="E15" s="228">
        <v>1.47828946730913</v>
      </c>
      <c r="F15" s="228">
        <v>1.4649954972793711</v>
      </c>
      <c r="G15" s="228">
        <v>1.2681004580046711</v>
      </c>
      <c r="H15" s="228">
        <v>1.392989195646247</v>
      </c>
      <c r="I15" s="228">
        <v>1.392554036176916</v>
      </c>
      <c r="J15" s="228">
        <v>1.4671302535539501</v>
      </c>
      <c r="K15" s="228">
        <v>1.322169813392631</v>
      </c>
      <c r="L15" s="228">
        <v>0.51466498923130422</v>
      </c>
      <c r="M15" s="228">
        <v>0.53188782902958975</v>
      </c>
      <c r="N15" s="228">
        <v>0.5012497825621639</v>
      </c>
      <c r="O15" s="228">
        <v>0.48180517033682468</v>
      </c>
      <c r="P15" s="228">
        <v>0.25211837511451041</v>
      </c>
      <c r="Q15" s="228">
        <v>0.27554048978262852</v>
      </c>
      <c r="R15" s="228">
        <v>0.2499917303885511</v>
      </c>
      <c r="S15" s="228">
        <v>0.32612861608242411</v>
      </c>
      <c r="T15" s="228">
        <v>0.57884824037943883</v>
      </c>
      <c r="U15" s="228">
        <v>0.46213393387487228</v>
      </c>
      <c r="V15" s="228">
        <v>0.33580369930379811</v>
      </c>
      <c r="W15" s="228">
        <v>0.33964971707921521</v>
      </c>
      <c r="DA15" s="69" t="s">
        <v>3058</v>
      </c>
    </row>
    <row r="16" spans="1:105" ht="12" customHeight="1" x14ac:dyDescent="0.25">
      <c r="A16" s="57" t="s">
        <v>3059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3.9000949616349971</v>
      </c>
      <c r="H16" s="263">
        <v>4.386359784015851</v>
      </c>
      <c r="I16" s="263">
        <v>5.2316974409131554</v>
      </c>
      <c r="J16" s="263">
        <v>5.2318275472506386</v>
      </c>
      <c r="K16" s="263">
        <v>3.7222238444453191</v>
      </c>
      <c r="L16" s="263">
        <v>4.4070521162957714</v>
      </c>
      <c r="M16" s="263">
        <v>2.3049166824515801</v>
      </c>
      <c r="N16" s="263">
        <v>4.0179597580439177</v>
      </c>
      <c r="O16" s="263">
        <v>7.2908034363469394</v>
      </c>
      <c r="P16" s="263">
        <v>8.534251160146983</v>
      </c>
      <c r="Q16" s="263">
        <v>8.049843186592847</v>
      </c>
      <c r="R16" s="263">
        <v>8.1122576309710333</v>
      </c>
      <c r="S16" s="263">
        <v>7.4416228606632657</v>
      </c>
      <c r="T16" s="263">
        <v>2.9585006302539831</v>
      </c>
      <c r="U16" s="263">
        <v>3.5626764945209439</v>
      </c>
      <c r="V16" s="263">
        <v>4.1984201834093806</v>
      </c>
      <c r="W16" s="263">
        <v>4.522593368396703</v>
      </c>
      <c r="DA16" s="70" t="s">
        <v>3060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0.48631117651834921</v>
      </c>
      <c r="H19" s="231">
        <v>0.97262235298393851</v>
      </c>
      <c r="I19" s="231">
        <v>0.9726223529754322</v>
      </c>
      <c r="J19" s="231">
        <v>0.97262235297789301</v>
      </c>
      <c r="K19" s="231">
        <v>0.88004692098320936</v>
      </c>
      <c r="L19" s="231">
        <v>0.97262235300972322</v>
      </c>
      <c r="M19" s="231">
        <v>0.97262235307173917</v>
      </c>
      <c r="N19" s="231">
        <v>0.97262235302853806</v>
      </c>
      <c r="O19" s="231">
        <v>0.97262235290248356</v>
      </c>
      <c r="P19" s="231">
        <v>1.4588954708615769</v>
      </c>
      <c r="Q19" s="231">
        <v>0.97262235289214072</v>
      </c>
      <c r="R19" s="231">
        <v>1.458895470868764</v>
      </c>
      <c r="S19" s="231">
        <v>1.58289890634316</v>
      </c>
      <c r="T19" s="231">
        <v>0.44990659184608273</v>
      </c>
      <c r="U19" s="231">
        <v>0.48150908377838392</v>
      </c>
      <c r="V19" s="231">
        <v>0.234335925928461</v>
      </c>
      <c r="W19" s="231">
        <v>0.25703666606073577</v>
      </c>
      <c r="DA19" s="73" t="s">
        <v>3063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0.45367182023605818</v>
      </c>
      <c r="H20" s="231">
        <v>0.45362546631189471</v>
      </c>
      <c r="I20" s="231">
        <v>0.45322772146631829</v>
      </c>
      <c r="J20" s="231">
        <v>0.45335782779171158</v>
      </c>
      <c r="K20" s="231">
        <v>0.82148333492642445</v>
      </c>
      <c r="L20" s="231">
        <v>0.89718549939110337</v>
      </c>
      <c r="M20" s="231">
        <v>0.90942662844933186</v>
      </c>
      <c r="N20" s="231">
        <v>1.353866601368473</v>
      </c>
      <c r="O20" s="231">
        <v>5.4639967005776784</v>
      </c>
      <c r="P20" s="231">
        <v>5.7940410565278153</v>
      </c>
      <c r="Q20" s="231">
        <v>5.8086177311434302</v>
      </c>
      <c r="R20" s="231">
        <v>5.8076267583949752</v>
      </c>
      <c r="S20" s="231">
        <v>4.9378942442663316</v>
      </c>
      <c r="T20" s="231">
        <v>1.7367461133846089</v>
      </c>
      <c r="U20" s="231">
        <v>2.195972784573978</v>
      </c>
      <c r="V20" s="231">
        <v>2.9236604179110159</v>
      </c>
      <c r="W20" s="231">
        <v>3.090796693861801</v>
      </c>
      <c r="DA20" s="73" t="s">
        <v>3064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2.9601119648805891</v>
      </c>
      <c r="H21" s="231">
        <v>2.960111964720018</v>
      </c>
      <c r="I21" s="231">
        <v>3.8058473664714039</v>
      </c>
      <c r="J21" s="231">
        <v>3.8058473664810339</v>
      </c>
      <c r="K21" s="231">
        <v>1.1478558466557101</v>
      </c>
      <c r="L21" s="231">
        <v>2.5372442638949448</v>
      </c>
      <c r="M21" s="231">
        <v>0.42286770093050918</v>
      </c>
      <c r="N21" s="231">
        <v>1.6914708036469071</v>
      </c>
      <c r="O21" s="231">
        <v>0.85418438286677656</v>
      </c>
      <c r="P21" s="231">
        <v>1.2813146327575911</v>
      </c>
      <c r="Q21" s="231">
        <v>1.268603102557275</v>
      </c>
      <c r="R21" s="231">
        <v>0.84573540170729322</v>
      </c>
      <c r="S21" s="231">
        <v>0.71020658111660884</v>
      </c>
      <c r="T21" s="231">
        <v>0.67872466233511985</v>
      </c>
      <c r="U21" s="231">
        <v>0.78278503502575403</v>
      </c>
      <c r="V21" s="231">
        <v>0.95546910655778938</v>
      </c>
      <c r="W21" s="231">
        <v>1.0857640028911599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0.87283774187997487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0.21062312893716459</v>
      </c>
      <c r="T22" s="231">
        <v>9.3123262688171171E-2</v>
      </c>
      <c r="U22" s="231">
        <v>0.1024095911428282</v>
      </c>
      <c r="V22" s="231">
        <v>8.4954733012113579E-2</v>
      </c>
      <c r="W22" s="231">
        <v>8.8996005583006632E-2</v>
      </c>
      <c r="DA22" s="73" t="s">
        <v>3066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3069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2.589628065188617</v>
      </c>
      <c r="C27" s="263">
        <f t="shared" si="0"/>
        <v>2.481726895805759</v>
      </c>
      <c r="D27" s="263">
        <f t="shared" si="0"/>
        <v>2.6204569707265759</v>
      </c>
      <c r="E27" s="263">
        <f t="shared" si="0"/>
        <v>2.8568119131842682</v>
      </c>
      <c r="F27" s="263">
        <f t="shared" si="0"/>
        <v>2.8311211585693008</v>
      </c>
      <c r="G27" s="263">
        <f t="shared" si="0"/>
        <v>6.095621354660901</v>
      </c>
      <c r="H27" s="263">
        <f t="shared" si="0"/>
        <v>6.7875765610390282</v>
      </c>
      <c r="I27" s="263">
        <f t="shared" si="0"/>
        <v>7.5706925301655321</v>
      </c>
      <c r="J27" s="263">
        <f t="shared" si="0"/>
        <v>7.714673266309271</v>
      </c>
      <c r="K27" s="263">
        <f t="shared" si="0"/>
        <v>5.8482363374967488</v>
      </c>
      <c r="L27" s="263">
        <f t="shared" si="0"/>
        <v>5.1281209072503247</v>
      </c>
      <c r="M27" s="263">
        <f t="shared" si="0"/>
        <v>3.1956256799401146</v>
      </c>
      <c r="N27" s="263">
        <f t="shared" si="0"/>
        <v>4.7686328488007579</v>
      </c>
      <c r="O27" s="263">
        <f t="shared" si="0"/>
        <v>8.2393112476035757</v>
      </c>
      <c r="P27" s="263">
        <f t="shared" si="0"/>
        <v>8.7832304912963188</v>
      </c>
      <c r="Q27" s="263">
        <f t="shared" si="0"/>
        <v>8.3448268046453151</v>
      </c>
      <c r="R27" s="263">
        <f t="shared" si="0"/>
        <v>8.4495925204582818</v>
      </c>
      <c r="S27" s="263">
        <f t="shared" si="0"/>
        <v>7.7624288861569992</v>
      </c>
      <c r="T27" s="263">
        <f t="shared" si="0"/>
        <v>4.4850883028956163</v>
      </c>
      <c r="U27" s="263">
        <f t="shared" si="0"/>
        <v>6.3214060291162157</v>
      </c>
      <c r="V27" s="263">
        <f t="shared" si="0"/>
        <v>9.1596287051189158</v>
      </c>
      <c r="W27" s="263">
        <f t="shared" si="0"/>
        <v>9.9053643613143336</v>
      </c>
      <c r="DA27" s="70"/>
    </row>
    <row r="28" spans="1:105" ht="12" customHeight="1" x14ac:dyDescent="0.25">
      <c r="A28" s="60" t="s">
        <v>3072</v>
      </c>
      <c r="B28" s="264">
        <v>0</v>
      </c>
      <c r="C28" s="264">
        <v>0</v>
      </c>
      <c r="D28" s="264">
        <v>0</v>
      </c>
      <c r="E28" s="264">
        <v>0</v>
      </c>
      <c r="F28" s="264">
        <v>0</v>
      </c>
      <c r="G28" s="264">
        <v>3.6129018596586739</v>
      </c>
      <c r="H28" s="264">
        <v>4.0633593737315854</v>
      </c>
      <c r="I28" s="264">
        <v>4.8464485094287912</v>
      </c>
      <c r="J28" s="264">
        <v>4.846569035065543</v>
      </c>
      <c r="K28" s="264">
        <v>3.230996310977361</v>
      </c>
      <c r="L28" s="264">
        <v>4.0825279751400654</v>
      </c>
      <c r="M28" s="264">
        <v>2.1351884634359228</v>
      </c>
      <c r="N28" s="264">
        <v>3.7220873913759762</v>
      </c>
      <c r="O28" s="264">
        <v>7.15120785331683</v>
      </c>
      <c r="P28" s="264">
        <v>8.3031729249802595</v>
      </c>
      <c r="Q28" s="264">
        <v>7.8544525977252606</v>
      </c>
      <c r="R28" s="264">
        <v>7.9122328184645987</v>
      </c>
      <c r="S28" s="264">
        <v>7.1384330840363157</v>
      </c>
      <c r="T28" s="264">
        <v>3.7937531634941348</v>
      </c>
      <c r="U28" s="264">
        <v>5.6700855207294509</v>
      </c>
      <c r="V28" s="264">
        <v>8.5090661298554799</v>
      </c>
      <c r="W28" s="264">
        <v>9.2454345576856518</v>
      </c>
      <c r="DA28" s="72" t="s">
        <v>3073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0.45050045480927853</v>
      </c>
      <c r="H30" s="232">
        <v>0.90100090956968226</v>
      </c>
      <c r="I30" s="232">
        <v>0.90100090956180234</v>
      </c>
      <c r="J30" s="232">
        <v>0.90100090956408174</v>
      </c>
      <c r="K30" s="232">
        <v>0.99790911193949972</v>
      </c>
      <c r="L30" s="232">
        <v>0.90100090959356849</v>
      </c>
      <c r="M30" s="232">
        <v>0.90100090965101731</v>
      </c>
      <c r="N30" s="232">
        <v>0.90100090961099777</v>
      </c>
      <c r="O30" s="232">
        <v>0.90100090949422518</v>
      </c>
      <c r="P30" s="232">
        <v>1.3514661082800321</v>
      </c>
      <c r="Q30" s="232">
        <v>0.90100090948464462</v>
      </c>
      <c r="R30" s="232">
        <v>1.3514661082866899</v>
      </c>
      <c r="S30" s="232">
        <v>1.498987237398874</v>
      </c>
      <c r="T30" s="232">
        <v>0.43208853660192098</v>
      </c>
      <c r="U30" s="232">
        <v>0.46156229926610137</v>
      </c>
      <c r="V30" s="232">
        <v>0.32875225394025231</v>
      </c>
      <c r="W30" s="232">
        <v>0.36330974934871091</v>
      </c>
      <c r="DA30" s="71" t="s">
        <v>3075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0.42026457794721478</v>
      </c>
      <c r="H31" s="232">
        <v>0.4202216374084688</v>
      </c>
      <c r="I31" s="232">
        <v>0.41985318148460338</v>
      </c>
      <c r="J31" s="232">
        <v>0.41997370711015608</v>
      </c>
      <c r="K31" s="232">
        <v>0.93150227071264025</v>
      </c>
      <c r="L31" s="232">
        <v>0.83111903456064506</v>
      </c>
      <c r="M31" s="232">
        <v>0.84245875791965097</v>
      </c>
      <c r="N31" s="232">
        <v>1.254171298373556</v>
      </c>
      <c r="O31" s="232">
        <v>5.4589225326202104</v>
      </c>
      <c r="P31" s="232">
        <v>5.7647449439674947</v>
      </c>
      <c r="Q31" s="232">
        <v>5.7782653008618539</v>
      </c>
      <c r="R31" s="232">
        <v>5.7773091185898036</v>
      </c>
      <c r="S31" s="232">
        <v>4.9668883025363346</v>
      </c>
      <c r="T31" s="232">
        <v>2.724755632530433</v>
      </c>
      <c r="U31" s="232">
        <v>4.4741346353111986</v>
      </c>
      <c r="V31" s="232">
        <v>7.2462529828455402</v>
      </c>
      <c r="W31" s="232">
        <v>7.8211578212723651</v>
      </c>
      <c r="DA31" s="71" t="s">
        <v>3076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2.7421368269021809</v>
      </c>
      <c r="H32" s="232">
        <v>2.7421368267534332</v>
      </c>
      <c r="I32" s="232">
        <v>3.525594418382386</v>
      </c>
      <c r="J32" s="232">
        <v>3.5255944183913051</v>
      </c>
      <c r="K32" s="232">
        <v>1.301584928325221</v>
      </c>
      <c r="L32" s="232">
        <v>2.350408030985851</v>
      </c>
      <c r="M32" s="232">
        <v>0.39172879586525489</v>
      </c>
      <c r="N32" s="232">
        <v>1.566915183391423</v>
      </c>
      <c r="O32" s="232">
        <v>0.79128441120239446</v>
      </c>
      <c r="P32" s="232">
        <v>1.1869618727327329</v>
      </c>
      <c r="Q32" s="232">
        <v>1.1751863873787629</v>
      </c>
      <c r="R32" s="232">
        <v>0.78345759158810468</v>
      </c>
      <c r="S32" s="232">
        <v>0.67255754410110791</v>
      </c>
      <c r="T32" s="232">
        <v>0.63690899436178061</v>
      </c>
      <c r="U32" s="232">
        <v>0.73438858615215119</v>
      </c>
      <c r="V32" s="232">
        <v>0.93406089306968776</v>
      </c>
      <c r="W32" s="232">
        <v>1.0609669870645759</v>
      </c>
      <c r="DA32" s="71" t="s">
        <v>3077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3078</v>
      </c>
    </row>
    <row r="34" spans="1:105" ht="12" customHeight="1" x14ac:dyDescent="0.25">
      <c r="A34" s="60" t="s">
        <v>3079</v>
      </c>
      <c r="B34" s="264">
        <v>2.589628065188617</v>
      </c>
      <c r="C34" s="264">
        <v>2.481726895805759</v>
      </c>
      <c r="D34" s="264">
        <v>2.6204569707265759</v>
      </c>
      <c r="E34" s="264">
        <v>2.8568119131842682</v>
      </c>
      <c r="F34" s="264">
        <v>2.8311211585693008</v>
      </c>
      <c r="G34" s="264">
        <v>2.4827194950022271</v>
      </c>
      <c r="H34" s="264">
        <v>2.7242171873074432</v>
      </c>
      <c r="I34" s="264">
        <v>2.7242440207367409</v>
      </c>
      <c r="J34" s="264">
        <v>2.8681042312437279</v>
      </c>
      <c r="K34" s="264">
        <v>2.6172400265193878</v>
      </c>
      <c r="L34" s="264">
        <v>1.0455929321102591</v>
      </c>
      <c r="M34" s="264">
        <v>1.060437216504192</v>
      </c>
      <c r="N34" s="264">
        <v>1.0465454574247821</v>
      </c>
      <c r="O34" s="264">
        <v>1.088103394286746</v>
      </c>
      <c r="P34" s="264">
        <v>0.48005756631605889</v>
      </c>
      <c r="Q34" s="264">
        <v>0.49037420692005462</v>
      </c>
      <c r="R34" s="264">
        <v>0.53735970199368299</v>
      </c>
      <c r="S34" s="264">
        <v>0.62399580212068328</v>
      </c>
      <c r="T34" s="264">
        <v>0.6913351394014815</v>
      </c>
      <c r="U34" s="264">
        <v>0.6513205083867647</v>
      </c>
      <c r="V34" s="264">
        <v>0.65056257526343586</v>
      </c>
      <c r="W34" s="264">
        <v>0.65992980362868103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0.26821147818024949</v>
      </c>
      <c r="C35" s="263">
        <f t="shared" si="1"/>
        <v>0.25703599992273929</v>
      </c>
      <c r="D35" s="263">
        <f t="shared" si="1"/>
        <v>0.27140447196810968</v>
      </c>
      <c r="E35" s="263">
        <f t="shared" si="1"/>
        <v>0.29588409100837071</v>
      </c>
      <c r="F35" s="263">
        <f t="shared" si="1"/>
        <v>0.29322326285182049</v>
      </c>
      <c r="G35" s="263">
        <f t="shared" si="1"/>
        <v>1.5013318827594726</v>
      </c>
      <c r="H35" s="263">
        <f t="shared" si="1"/>
        <v>1.6814704501570843</v>
      </c>
      <c r="I35" s="263">
        <f t="shared" si="1"/>
        <v>1.9511495504394172</v>
      </c>
      <c r="J35" s="263">
        <f t="shared" si="1"/>
        <v>1.9660908639723682</v>
      </c>
      <c r="K35" s="263">
        <f t="shared" si="1"/>
        <v>1.4270364171906538</v>
      </c>
      <c r="L35" s="263">
        <f t="shared" si="1"/>
        <v>1.5142141251217076</v>
      </c>
      <c r="M35" s="263">
        <f t="shared" si="1"/>
        <v>0.84513652451939503</v>
      </c>
      <c r="N35" s="263">
        <f t="shared" si="1"/>
        <v>1.3901860534955253</v>
      </c>
      <c r="O35" s="263">
        <f t="shared" si="1"/>
        <v>2.4017693258716943</v>
      </c>
      <c r="P35" s="263">
        <f t="shared" si="1"/>
        <v>2.7354654235529687</v>
      </c>
      <c r="Q35" s="263">
        <f t="shared" si="1"/>
        <v>2.58199840921466</v>
      </c>
      <c r="R35" s="263">
        <f t="shared" si="1"/>
        <v>2.6067795144338759</v>
      </c>
      <c r="S35" s="263">
        <f t="shared" si="1"/>
        <v>2.4046032893215576</v>
      </c>
      <c r="T35" s="263">
        <f t="shared" si="1"/>
        <v>0.89996369909761809</v>
      </c>
      <c r="U35" s="263">
        <f t="shared" si="1"/>
        <v>0.96550250102811175</v>
      </c>
      <c r="V35" s="263">
        <f t="shared" si="1"/>
        <v>0.9633643986619701</v>
      </c>
      <c r="W35" s="263">
        <f t="shared" si="1"/>
        <v>1.0266182677715014</v>
      </c>
      <c r="DA35" s="70"/>
    </row>
    <row r="36" spans="1:105" ht="12" customHeight="1" x14ac:dyDescent="0.25">
      <c r="A36" s="60" t="s">
        <v>3082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0.52387076965050783</v>
      </c>
      <c r="H36" s="264">
        <v>0.58918710919107942</v>
      </c>
      <c r="I36" s="264">
        <v>0.70273503386717473</v>
      </c>
      <c r="J36" s="264">
        <v>0.70275251008450379</v>
      </c>
      <c r="K36" s="264">
        <v>0.46849446509171733</v>
      </c>
      <c r="L36" s="264">
        <v>0.59196655639530915</v>
      </c>
      <c r="M36" s="264">
        <v>0.30960232719820902</v>
      </c>
      <c r="N36" s="264">
        <v>0.53970267174951636</v>
      </c>
      <c r="O36" s="264">
        <v>0.96382016963873496</v>
      </c>
      <c r="P36" s="264">
        <v>1.1308400739423541</v>
      </c>
      <c r="Q36" s="264">
        <v>1.06577248508184</v>
      </c>
      <c r="R36" s="264">
        <v>1.0741576431333359</v>
      </c>
      <c r="S36" s="264">
        <v>0.98124684566569409</v>
      </c>
      <c r="T36" s="264">
        <v>0.34875199980310451</v>
      </c>
      <c r="U36" s="264">
        <v>0.37809223712707091</v>
      </c>
      <c r="V36" s="264">
        <v>0.37722502300443161</v>
      </c>
      <c r="W36" s="264">
        <v>0.40344972138454938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6.532256594734541E-2</v>
      </c>
      <c r="H38" s="232">
        <v>0.1306451318876039</v>
      </c>
      <c r="I38" s="232">
        <v>0.13064513188646129</v>
      </c>
      <c r="J38" s="232">
        <v>0.13064513188679189</v>
      </c>
      <c r="K38" s="232">
        <v>0.14469682123122751</v>
      </c>
      <c r="L38" s="232">
        <v>0.13064513189106741</v>
      </c>
      <c r="M38" s="232">
        <v>0.13064513189939761</v>
      </c>
      <c r="N38" s="232">
        <v>0.1306451318935947</v>
      </c>
      <c r="O38" s="232">
        <v>0.13064513187666271</v>
      </c>
      <c r="P38" s="232">
        <v>0.19596258570060471</v>
      </c>
      <c r="Q38" s="232">
        <v>0.13064513187527349</v>
      </c>
      <c r="R38" s="232">
        <v>0.19596258570156999</v>
      </c>
      <c r="S38" s="232">
        <v>0.21735314942283671</v>
      </c>
      <c r="T38" s="232">
        <v>5.9981188381640349E-2</v>
      </c>
      <c r="U38" s="232">
        <v>6.4167787753494049E-2</v>
      </c>
      <c r="V38" s="232">
        <v>2.7320796418100781E-2</v>
      </c>
      <c r="W38" s="232">
        <v>2.9856550696521131E-2</v>
      </c>
      <c r="DA38" s="71" t="s">
        <v>3085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6.093836380234615E-2</v>
      </c>
      <c r="H39" s="232">
        <v>6.0932137424227963E-2</v>
      </c>
      <c r="I39" s="232">
        <v>6.0878711315267488E-2</v>
      </c>
      <c r="J39" s="232">
        <v>6.0896187530972652E-2</v>
      </c>
      <c r="K39" s="232">
        <v>0.13506782925333291</v>
      </c>
      <c r="L39" s="232">
        <v>0.1205122600112935</v>
      </c>
      <c r="M39" s="232">
        <v>0.1221565198983495</v>
      </c>
      <c r="N39" s="232">
        <v>0.18185483826416551</v>
      </c>
      <c r="O39" s="232">
        <v>0.71843879813772515</v>
      </c>
      <c r="P39" s="232">
        <v>0.76276801669550331</v>
      </c>
      <c r="Q39" s="232">
        <v>0.76472532703664553</v>
      </c>
      <c r="R39" s="232">
        <v>0.76459370665149073</v>
      </c>
      <c r="S39" s="232">
        <v>0.66637285234819676</v>
      </c>
      <c r="T39" s="232">
        <v>0.19780701260466951</v>
      </c>
      <c r="U39" s="232">
        <v>0.20904394139589599</v>
      </c>
      <c r="V39" s="232">
        <v>0.22331735851099799</v>
      </c>
      <c r="W39" s="232">
        <v>0.229735627051117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0.39760983990081628</v>
      </c>
      <c r="H40" s="232">
        <v>0.39760983987924758</v>
      </c>
      <c r="I40" s="232">
        <v>0.51121119066544596</v>
      </c>
      <c r="J40" s="232">
        <v>0.51121119066673926</v>
      </c>
      <c r="K40" s="232">
        <v>0.18872981460715699</v>
      </c>
      <c r="L40" s="232">
        <v>0.34080916449294829</v>
      </c>
      <c r="M40" s="232">
        <v>5.6800675400461971E-2</v>
      </c>
      <c r="N40" s="232">
        <v>0.22720270159175621</v>
      </c>
      <c r="O40" s="232">
        <v>0.1147362396243472</v>
      </c>
      <c r="P40" s="232">
        <v>0.17210947154624631</v>
      </c>
      <c r="Q40" s="232">
        <v>0.17040202616992059</v>
      </c>
      <c r="R40" s="232">
        <v>0.1136013507802752</v>
      </c>
      <c r="S40" s="232">
        <v>9.7520843894660605E-2</v>
      </c>
      <c r="T40" s="232">
        <v>9.0963798816794589E-2</v>
      </c>
      <c r="U40" s="232">
        <v>0.1048805079776808</v>
      </c>
      <c r="V40" s="232">
        <v>0.12658686807533279</v>
      </c>
      <c r="W40" s="232">
        <v>0.14385754363691131</v>
      </c>
      <c r="DA40" s="71" t="s">
        <v>3087</v>
      </c>
    </row>
    <row r="41" spans="1:105" ht="12" customHeight="1" x14ac:dyDescent="0.25">
      <c r="A41" s="59" t="s">
        <v>162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3088</v>
      </c>
    </row>
    <row r="42" spans="1:105" ht="12" customHeight="1" x14ac:dyDescent="0.25">
      <c r="A42" s="60" t="s">
        <v>3089</v>
      </c>
      <c r="B42" s="264">
        <v>0</v>
      </c>
      <c r="C42" s="264">
        <v>0</v>
      </c>
      <c r="D42" s="264">
        <v>0</v>
      </c>
      <c r="E42" s="264">
        <v>0</v>
      </c>
      <c r="F42" s="264">
        <v>0</v>
      </c>
      <c r="G42" s="264">
        <v>0.72032230826944832</v>
      </c>
      <c r="H42" s="264">
        <v>0.81013227513773411</v>
      </c>
      <c r="I42" s="264">
        <v>0.96626067156736561</v>
      </c>
      <c r="J42" s="264">
        <v>0.9662847013661926</v>
      </c>
      <c r="K42" s="264">
        <v>0.68747066363800002</v>
      </c>
      <c r="L42" s="264">
        <v>0.81395401504355025</v>
      </c>
      <c r="M42" s="264">
        <v>0.42570319989753741</v>
      </c>
      <c r="N42" s="264">
        <v>0.74209117365558497</v>
      </c>
      <c r="O42" s="264">
        <v>1.3252527332532611</v>
      </c>
      <c r="P42" s="264">
        <v>1.5549051016707369</v>
      </c>
      <c r="Q42" s="264">
        <v>1.465437166987529</v>
      </c>
      <c r="R42" s="264">
        <v>1.4769667593083371</v>
      </c>
      <c r="S42" s="264">
        <v>1.3587283070076499</v>
      </c>
      <c r="T42" s="264">
        <v>0.47960913128507437</v>
      </c>
      <c r="U42" s="264">
        <v>0.51995206838955443</v>
      </c>
      <c r="V42" s="264">
        <v>0.51875968036239695</v>
      </c>
      <c r="W42" s="264">
        <v>0.55481867386826733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8.9818528177599902E-2</v>
      </c>
      <c r="H45" s="231">
        <v>0.17963705634545529</v>
      </c>
      <c r="I45" s="231">
        <v>0.17963705634388441</v>
      </c>
      <c r="J45" s="231">
        <v>0.1796370563443388</v>
      </c>
      <c r="K45" s="231">
        <v>0.16253897295933931</v>
      </c>
      <c r="L45" s="231">
        <v>0.17963705635021759</v>
      </c>
      <c r="M45" s="231">
        <v>0.1796370563616716</v>
      </c>
      <c r="N45" s="231">
        <v>0.1796370563536927</v>
      </c>
      <c r="O45" s="231">
        <v>0.17963705633041119</v>
      </c>
      <c r="P45" s="231">
        <v>0.2694485553383314</v>
      </c>
      <c r="Q45" s="231">
        <v>0.17963705632850091</v>
      </c>
      <c r="R45" s="231">
        <v>0.26944855533965872</v>
      </c>
      <c r="S45" s="231">
        <v>0.29235118764808138</v>
      </c>
      <c r="T45" s="231">
        <v>8.2432365332717458E-2</v>
      </c>
      <c r="U45" s="231">
        <v>8.8189510395080314E-2</v>
      </c>
      <c r="V45" s="231">
        <v>3.7548516200777378E-2</v>
      </c>
      <c r="W45" s="231">
        <v>4.103479792701023E-2</v>
      </c>
      <c r="DA45" s="73" t="s">
        <v>3093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8.3790250228225935E-2</v>
      </c>
      <c r="H46" s="231">
        <v>8.3781688958313422E-2</v>
      </c>
      <c r="I46" s="231">
        <v>8.3708228058492817E-2</v>
      </c>
      <c r="J46" s="231">
        <v>8.3732257855087366E-2</v>
      </c>
      <c r="K46" s="231">
        <v>0.15172265748396549</v>
      </c>
      <c r="L46" s="231">
        <v>0.16570435751552859</v>
      </c>
      <c r="M46" s="231">
        <v>0.1679652148602305</v>
      </c>
      <c r="N46" s="231">
        <v>0.25005040261322747</v>
      </c>
      <c r="O46" s="231">
        <v>0.98785334743937225</v>
      </c>
      <c r="P46" s="231">
        <v>1.048806022956317</v>
      </c>
      <c r="Q46" s="231">
        <v>1.0514973246753869</v>
      </c>
      <c r="R46" s="231">
        <v>1.0513163466458</v>
      </c>
      <c r="S46" s="231">
        <v>0.89630582909771395</v>
      </c>
      <c r="T46" s="231">
        <v>0.27184689680794277</v>
      </c>
      <c r="U46" s="231">
        <v>0.28730120654281233</v>
      </c>
      <c r="V46" s="231">
        <v>0.30691768005743669</v>
      </c>
      <c r="W46" s="231">
        <v>0.31574829686458111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0.54671352986362243</v>
      </c>
      <c r="H47" s="231">
        <v>0.54671352983396537</v>
      </c>
      <c r="I47" s="231">
        <v>0.70291538716498836</v>
      </c>
      <c r="J47" s="231">
        <v>0.70291538716676638</v>
      </c>
      <c r="K47" s="231">
        <v>0.21200154897689999</v>
      </c>
      <c r="L47" s="231">
        <v>0.46861260117780401</v>
      </c>
      <c r="M47" s="231">
        <v>7.8100928675635242E-2</v>
      </c>
      <c r="N47" s="231">
        <v>0.31240371468866479</v>
      </c>
      <c r="O47" s="231">
        <v>0.1577623294834774</v>
      </c>
      <c r="P47" s="231">
        <v>0.23665052337608861</v>
      </c>
      <c r="Q47" s="231">
        <v>0.23430278598364071</v>
      </c>
      <c r="R47" s="231">
        <v>0.15620185732287839</v>
      </c>
      <c r="S47" s="231">
        <v>0.13117056094542001</v>
      </c>
      <c r="T47" s="231">
        <v>0.12501187953143311</v>
      </c>
      <c r="U47" s="231">
        <v>0.1441433618386718</v>
      </c>
      <c r="V47" s="231">
        <v>0.17397549449119321</v>
      </c>
      <c r="W47" s="231">
        <v>0.19771758946369339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0.16120748421779521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3.8900729316434263E-2</v>
      </c>
      <c r="T48" s="231">
        <v>3.1798961298094153E-4</v>
      </c>
      <c r="U48" s="231">
        <v>3.1798961299005191E-4</v>
      </c>
      <c r="V48" s="231">
        <v>3.1798961298970969E-4</v>
      </c>
      <c r="W48" s="231">
        <v>3.1798961298265381E-4</v>
      </c>
      <c r="DA48" s="73" t="s">
        <v>3096</v>
      </c>
    </row>
    <row r="49" spans="1:105" ht="12" customHeight="1" x14ac:dyDescent="0.25">
      <c r="A49" s="64" t="s">
        <v>162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3100</v>
      </c>
    </row>
    <row r="53" spans="1:105" ht="12" customHeight="1" x14ac:dyDescent="0.25">
      <c r="A53" s="60" t="s">
        <v>3101</v>
      </c>
      <c r="B53" s="264">
        <v>0.26821147818024949</v>
      </c>
      <c r="C53" s="264">
        <v>0.25703599992273929</v>
      </c>
      <c r="D53" s="264">
        <v>0.27140447196810968</v>
      </c>
      <c r="E53" s="264">
        <v>0.29588409100837071</v>
      </c>
      <c r="F53" s="264">
        <v>0.29322326285182049</v>
      </c>
      <c r="G53" s="264">
        <v>0.2571388048395164</v>
      </c>
      <c r="H53" s="264">
        <v>0.28215106582827088</v>
      </c>
      <c r="I53" s="264">
        <v>0.28215384500487672</v>
      </c>
      <c r="J53" s="264">
        <v>0.29705365252167187</v>
      </c>
      <c r="K53" s="264">
        <v>0.27107128846093659</v>
      </c>
      <c r="L53" s="264">
        <v>0.1082935536828482</v>
      </c>
      <c r="M53" s="264">
        <v>0.1098309974236485</v>
      </c>
      <c r="N53" s="264">
        <v>0.1083922080904238</v>
      </c>
      <c r="O53" s="264">
        <v>0.1126964229796987</v>
      </c>
      <c r="P53" s="264">
        <v>4.9720247939877518E-2</v>
      </c>
      <c r="Q53" s="264">
        <v>5.078875714529138E-2</v>
      </c>
      <c r="R53" s="264">
        <v>5.5655111992202903E-2</v>
      </c>
      <c r="S53" s="264">
        <v>6.4628136648213624E-2</v>
      </c>
      <c r="T53" s="264">
        <v>7.1602568009439177E-2</v>
      </c>
      <c r="U53" s="264">
        <v>6.7458195511486352E-2</v>
      </c>
      <c r="V53" s="264">
        <v>6.7379695295141581E-2</v>
      </c>
      <c r="W53" s="264">
        <v>6.8349872518684823E-2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1.7202529290181521</v>
      </c>
      <c r="C54" s="263">
        <f t="shared" si="2"/>
        <v>1.6485757236423959</v>
      </c>
      <c r="D54" s="263">
        <f t="shared" si="2"/>
        <v>1.740732130554083</v>
      </c>
      <c r="E54" s="263">
        <f t="shared" si="2"/>
        <v>1.897739342329549</v>
      </c>
      <c r="F54" s="263">
        <f t="shared" si="2"/>
        <v>1.880673341049607</v>
      </c>
      <c r="G54" s="263">
        <f t="shared" si="2"/>
        <v>1.7034286210035021</v>
      </c>
      <c r="H54" s="263">
        <f t="shared" si="2"/>
        <v>1.8706089507459178</v>
      </c>
      <c r="I54" s="263">
        <f t="shared" si="2"/>
        <v>1.8823731128451238</v>
      </c>
      <c r="J54" s="263">
        <f t="shared" si="2"/>
        <v>1.9779392034236021</v>
      </c>
      <c r="K54" s="263">
        <f t="shared" si="2"/>
        <v>1.7903170912802138</v>
      </c>
      <c r="L54" s="263">
        <f t="shared" si="2"/>
        <v>0.755810367386058</v>
      </c>
      <c r="M54" s="263">
        <f t="shared" si="2"/>
        <v>0.73646112077218062</v>
      </c>
      <c r="N54" s="263">
        <f t="shared" si="2"/>
        <v>0.75103650758853024</v>
      </c>
      <c r="O54" s="263">
        <f t="shared" si="2"/>
        <v>0.82251707528069529</v>
      </c>
      <c r="P54" s="263">
        <f t="shared" si="2"/>
        <v>0.43587883926359589</v>
      </c>
      <c r="Q54" s="263">
        <f t="shared" si="2"/>
        <v>0.43600090635412792</v>
      </c>
      <c r="R54" s="263">
        <f t="shared" si="2"/>
        <v>0.46808012965343948</v>
      </c>
      <c r="S54" s="263">
        <f t="shared" si="2"/>
        <v>0.51673557037751927</v>
      </c>
      <c r="T54" s="263">
        <f t="shared" si="2"/>
        <v>0.49532750250205115</v>
      </c>
      <c r="U54" s="263">
        <f t="shared" si="2"/>
        <v>0.47178156005595717</v>
      </c>
      <c r="V54" s="263">
        <f t="shared" si="2"/>
        <v>0.47118836646569662</v>
      </c>
      <c r="W54" s="263">
        <f t="shared" si="2"/>
        <v>0.48012378478391071</v>
      </c>
      <c r="DA54" s="70"/>
    </row>
    <row r="55" spans="1:105" ht="12" customHeight="1" x14ac:dyDescent="0.25">
      <c r="A55" s="60" t="s">
        <v>3104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3105</v>
      </c>
    </row>
    <row r="56" spans="1:105" ht="12" customHeight="1" x14ac:dyDescent="0.25">
      <c r="A56" s="60" t="s">
        <v>3106</v>
      </c>
      <c r="B56" s="264">
        <v>0</v>
      </c>
      <c r="C56" s="264">
        <v>0</v>
      </c>
      <c r="D56" s="264">
        <v>0</v>
      </c>
      <c r="E56" s="264">
        <v>0</v>
      </c>
      <c r="F56" s="264">
        <v>0</v>
      </c>
      <c r="G56" s="264">
        <v>5.4193527894880113E-2</v>
      </c>
      <c r="H56" s="264">
        <v>6.095039060597375E-2</v>
      </c>
      <c r="I56" s="264">
        <v>7.2696727641431869E-2</v>
      </c>
      <c r="J56" s="264">
        <v>7.2698535525983127E-2</v>
      </c>
      <c r="K56" s="264">
        <v>5.1721930806620693E-2</v>
      </c>
      <c r="L56" s="264">
        <v>6.1237919627100949E-2</v>
      </c>
      <c r="M56" s="264">
        <v>3.202782695153885E-2</v>
      </c>
      <c r="N56" s="264">
        <v>5.5831310870639618E-2</v>
      </c>
      <c r="O56" s="264">
        <v>9.9705534790213934E-2</v>
      </c>
      <c r="P56" s="264">
        <v>0.1169834559250711</v>
      </c>
      <c r="Q56" s="264">
        <v>0.11025232604294891</v>
      </c>
      <c r="R56" s="264">
        <v>0.1111197561862072</v>
      </c>
      <c r="S56" s="264">
        <v>0.10222407325449399</v>
      </c>
      <c r="T56" s="264">
        <v>3.6083445613924091E-2</v>
      </c>
      <c r="U56" s="264">
        <v>3.9118650913320702E-2</v>
      </c>
      <c r="V56" s="264">
        <v>3.9028941469271237E-2</v>
      </c>
      <c r="W56" s="264">
        <v>4.1741843802001299E-2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6.7575068221391761E-3</v>
      </c>
      <c r="H59" s="231">
        <v>1.351501364354523E-2</v>
      </c>
      <c r="I59" s="231">
        <v>1.351501364342703E-2</v>
      </c>
      <c r="J59" s="231">
        <v>1.351501364346123E-2</v>
      </c>
      <c r="K59" s="231">
        <v>1.222863746402552E-2</v>
      </c>
      <c r="L59" s="231">
        <v>1.351501364390352E-2</v>
      </c>
      <c r="M59" s="231">
        <v>1.351501364476526E-2</v>
      </c>
      <c r="N59" s="231">
        <v>1.3515013644164971E-2</v>
      </c>
      <c r="O59" s="231">
        <v>1.351501364241337E-2</v>
      </c>
      <c r="P59" s="231">
        <v>2.027199162420049E-2</v>
      </c>
      <c r="Q59" s="231">
        <v>1.3515013642269671E-2</v>
      </c>
      <c r="R59" s="231">
        <v>2.027199162430034E-2</v>
      </c>
      <c r="S59" s="231">
        <v>2.199507367885252E-2</v>
      </c>
      <c r="T59" s="231">
        <v>6.2018080501104042E-3</v>
      </c>
      <c r="U59" s="231">
        <v>6.6349474905389554E-3</v>
      </c>
      <c r="V59" s="231">
        <v>2.8249667361086432E-3</v>
      </c>
      <c r="W59" s="231">
        <v>3.0872575242891689E-3</v>
      </c>
      <c r="DA59" s="73" t="s">
        <v>3110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6.303968669208221E-3</v>
      </c>
      <c r="H60" s="231">
        <v>6.3033245611270319E-3</v>
      </c>
      <c r="I60" s="231">
        <v>6.2977977222690501E-3</v>
      </c>
      <c r="J60" s="231">
        <v>6.2996056066523401E-3</v>
      </c>
      <c r="K60" s="231">
        <v>1.14148707824927E-2</v>
      </c>
      <c r="L60" s="231">
        <v>1.246678551840967E-2</v>
      </c>
      <c r="M60" s="231">
        <v>1.263688136879477E-2</v>
      </c>
      <c r="N60" s="231">
        <v>1.8812569475603329E-2</v>
      </c>
      <c r="O60" s="231">
        <v>7.4321254979764648E-2</v>
      </c>
      <c r="P60" s="231">
        <v>7.8907036209879627E-2</v>
      </c>
      <c r="Q60" s="231">
        <v>7.9109516589997805E-2</v>
      </c>
      <c r="R60" s="231">
        <v>7.9095900688085266E-2</v>
      </c>
      <c r="S60" s="231">
        <v>6.7433667392931454E-2</v>
      </c>
      <c r="T60" s="231">
        <v>2.045243110780761E-2</v>
      </c>
      <c r="U60" s="231">
        <v>2.161513779632443E-2</v>
      </c>
      <c r="V60" s="231">
        <v>2.309098533347486E-2</v>
      </c>
      <c r="W60" s="231">
        <v>2.3755357757836819E-2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4.113205240353271E-2</v>
      </c>
      <c r="H61" s="231">
        <v>4.1132052401301487E-2</v>
      </c>
      <c r="I61" s="231">
        <v>5.2883916275735778E-2</v>
      </c>
      <c r="J61" s="231">
        <v>5.2883916275869559E-2</v>
      </c>
      <c r="K61" s="231">
        <v>1.594995979763511E-2</v>
      </c>
      <c r="L61" s="231">
        <v>3.5256120464787759E-2</v>
      </c>
      <c r="M61" s="231">
        <v>5.8759319379788231E-3</v>
      </c>
      <c r="N61" s="231">
        <v>2.3503727750871339E-2</v>
      </c>
      <c r="O61" s="231">
        <v>1.186926616803591E-2</v>
      </c>
      <c r="P61" s="231">
        <v>1.780442809099099E-2</v>
      </c>
      <c r="Q61" s="231">
        <v>1.762779581068143E-2</v>
      </c>
      <c r="R61" s="231">
        <v>1.175186387382157E-2</v>
      </c>
      <c r="S61" s="231">
        <v>9.8686315444830083E-3</v>
      </c>
      <c r="T61" s="231">
        <v>9.4052824725843111E-3</v>
      </c>
      <c r="U61" s="231">
        <v>1.084464164303486E-2</v>
      </c>
      <c r="V61" s="231">
        <v>1.3089065416265311E-2</v>
      </c>
      <c r="W61" s="231">
        <v>1.4875304536453421E-2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1.2128462762467349E-2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2.926700638227028E-3</v>
      </c>
      <c r="T62" s="231">
        <v>2.392398342176361E-5</v>
      </c>
      <c r="U62" s="231">
        <v>2.3923983422449039E-5</v>
      </c>
      <c r="V62" s="231">
        <v>2.392398342242329E-5</v>
      </c>
      <c r="W62" s="231">
        <v>2.3923983421892441E-5</v>
      </c>
      <c r="DA62" s="73" t="s">
        <v>3113</v>
      </c>
    </row>
    <row r="63" spans="1:105" ht="12" customHeight="1" x14ac:dyDescent="0.25">
      <c r="A63" s="64" t="s">
        <v>162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3117</v>
      </c>
    </row>
    <row r="67" spans="1:105" ht="12" customHeight="1" x14ac:dyDescent="0.25">
      <c r="A67" s="60" t="s">
        <v>3118</v>
      </c>
      <c r="B67" s="264">
        <v>1.7202529290181521</v>
      </c>
      <c r="C67" s="264">
        <v>1.6485757236423959</v>
      </c>
      <c r="D67" s="264">
        <v>1.740732130554083</v>
      </c>
      <c r="E67" s="264">
        <v>1.897739342329549</v>
      </c>
      <c r="F67" s="264">
        <v>1.880673341049607</v>
      </c>
      <c r="G67" s="264">
        <v>1.6492350931086219</v>
      </c>
      <c r="H67" s="264">
        <v>1.809658560139944</v>
      </c>
      <c r="I67" s="264">
        <v>1.8096763852036919</v>
      </c>
      <c r="J67" s="264">
        <v>1.905240667897619</v>
      </c>
      <c r="K67" s="264">
        <v>1.738595160473593</v>
      </c>
      <c r="L67" s="264">
        <v>0.6945724477589571</v>
      </c>
      <c r="M67" s="264">
        <v>0.70443329382064179</v>
      </c>
      <c r="N67" s="264">
        <v>0.69520519671789061</v>
      </c>
      <c r="O67" s="264">
        <v>0.72281154049048135</v>
      </c>
      <c r="P67" s="264">
        <v>0.3188953833385248</v>
      </c>
      <c r="Q67" s="264">
        <v>0.32574858031117898</v>
      </c>
      <c r="R67" s="264">
        <v>0.35696037346723231</v>
      </c>
      <c r="S67" s="264">
        <v>0.41451149712302532</v>
      </c>
      <c r="T67" s="264">
        <v>0.45924405688812708</v>
      </c>
      <c r="U67" s="264">
        <v>0.4326629091426365</v>
      </c>
      <c r="V67" s="264">
        <v>0.4321594249964254</v>
      </c>
      <c r="W67" s="264">
        <v>0.43838194098190941</v>
      </c>
      <c r="DA67" s="72" t="s">
        <v>3119</v>
      </c>
    </row>
    <row r="68" spans="1:105" ht="12" customHeight="1" x14ac:dyDescent="0.25">
      <c r="A68" s="57" t="s">
        <v>3120</v>
      </c>
      <c r="B68" s="263">
        <v>0</v>
      </c>
      <c r="C68" s="263">
        <v>0</v>
      </c>
      <c r="D68" s="263">
        <v>0</v>
      </c>
      <c r="E68" s="263">
        <v>0</v>
      </c>
      <c r="F68" s="263">
        <v>0</v>
      </c>
      <c r="G68" s="263">
        <v>0</v>
      </c>
      <c r="H68" s="263">
        <v>0</v>
      </c>
      <c r="I68" s="263">
        <v>0</v>
      </c>
      <c r="J68" s="263">
        <v>0</v>
      </c>
      <c r="K68" s="263">
        <v>0</v>
      </c>
      <c r="L68" s="263">
        <v>0</v>
      </c>
      <c r="M68" s="263">
        <v>0</v>
      </c>
      <c r="N68" s="263">
        <v>0</v>
      </c>
      <c r="O68" s="263">
        <v>0.40687939720340049</v>
      </c>
      <c r="P68" s="263">
        <v>0.40696305553646722</v>
      </c>
      <c r="Q68" s="263">
        <v>0.40698053963404429</v>
      </c>
      <c r="R68" s="263">
        <v>0.40694143486863682</v>
      </c>
      <c r="S68" s="263">
        <v>0.29957841416443293</v>
      </c>
      <c r="T68" s="263">
        <v>1.1159923085894909</v>
      </c>
      <c r="U68" s="263">
        <v>2.466639392350658</v>
      </c>
      <c r="V68" s="263">
        <v>4.7339765963609599</v>
      </c>
      <c r="W68" s="263">
        <v>5.1781233547778047</v>
      </c>
      <c r="DA68" s="70" t="s">
        <v>3121</v>
      </c>
    </row>
    <row r="69" spans="1:105" ht="12" customHeight="1" x14ac:dyDescent="0.25">
      <c r="A69" s="41" t="s">
        <v>3122</v>
      </c>
      <c r="B69" s="352">
        <v>32.951300902707374</v>
      </c>
      <c r="C69" s="352">
        <v>31.578330031761251</v>
      </c>
      <c r="D69" s="352">
        <v>33.343578294406278</v>
      </c>
      <c r="E69" s="352">
        <v>36.351038297431167</v>
      </c>
      <c r="F69" s="352">
        <v>36.024140471015407</v>
      </c>
      <c r="G69" s="352">
        <v>31.59096019871005</v>
      </c>
      <c r="H69" s="352">
        <v>34.663858285284888</v>
      </c>
      <c r="I69" s="352">
        <v>34.664199722889357</v>
      </c>
      <c r="J69" s="352">
        <v>36.494725560968448</v>
      </c>
      <c r="K69" s="352">
        <v>33.302644811338467</v>
      </c>
      <c r="L69" s="352">
        <v>14.628225753959519</v>
      </c>
      <c r="M69" s="352">
        <v>14.81710943510477</v>
      </c>
      <c r="N69" s="352">
        <v>14.805814587283059</v>
      </c>
      <c r="O69" s="352">
        <v>14.971406591151229</v>
      </c>
      <c r="P69" s="352">
        <v>7.5659594907906182</v>
      </c>
      <c r="Q69" s="352">
        <v>7.8076209096390556</v>
      </c>
      <c r="R69" s="352">
        <v>8.1846483068921128</v>
      </c>
      <c r="S69" s="352">
        <v>9.4248528245448746</v>
      </c>
      <c r="T69" s="352">
        <v>10.95750083305653</v>
      </c>
      <c r="U69" s="352">
        <v>10.306986006052769</v>
      </c>
      <c r="V69" s="352">
        <v>9.9120704823489483</v>
      </c>
      <c r="W69" s="352">
        <v>10.151237362568351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0.99999999999999978</v>
      </c>
      <c r="D73" s="234">
        <f t="shared" si="3"/>
        <v>1</v>
      </c>
      <c r="E73" s="234">
        <f t="shared" si="3"/>
        <v>0.99999999999999989</v>
      </c>
      <c r="F73" s="234">
        <f t="shared" si="3"/>
        <v>0.99999999999999989</v>
      </c>
      <c r="G73" s="234">
        <f t="shared" si="3"/>
        <v>1</v>
      </c>
      <c r="H73" s="234">
        <f t="shared" si="3"/>
        <v>1.0000000000000002</v>
      </c>
      <c r="I73" s="234">
        <f t="shared" si="3"/>
        <v>1</v>
      </c>
      <c r="J73" s="234">
        <f t="shared" si="3"/>
        <v>1</v>
      </c>
      <c r="K73" s="234">
        <f t="shared" si="3"/>
        <v>0.99999999999999989</v>
      </c>
      <c r="L73" s="234">
        <f t="shared" si="3"/>
        <v>0.99999999999999956</v>
      </c>
      <c r="M73" s="234">
        <f t="shared" si="3"/>
        <v>0.99999999999999956</v>
      </c>
      <c r="N73" s="234">
        <f t="shared" si="3"/>
        <v>1</v>
      </c>
      <c r="O73" s="234">
        <f t="shared" si="3"/>
        <v>1.0000000000000002</v>
      </c>
      <c r="P73" s="234">
        <f t="shared" si="3"/>
        <v>1.0000000000000002</v>
      </c>
      <c r="Q73" s="234">
        <f t="shared" si="3"/>
        <v>1.0000000000000002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0.99999999999999989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3.0921774289217951E-2</v>
      </c>
      <c r="C74" s="301">
        <f t="shared" si="4"/>
        <v>3.0921774289217926E-2</v>
      </c>
      <c r="D74" s="301">
        <f t="shared" si="4"/>
        <v>3.092177428921794E-2</v>
      </c>
      <c r="E74" s="301">
        <f t="shared" si="4"/>
        <v>3.0921774289217954E-2</v>
      </c>
      <c r="F74" s="301">
        <f t="shared" si="4"/>
        <v>3.0921774289217947E-2</v>
      </c>
      <c r="G74" s="301">
        <f t="shared" si="4"/>
        <v>2.551868576850367E-2</v>
      </c>
      <c r="H74" s="301">
        <f t="shared" si="4"/>
        <v>2.5406943341818436E-2</v>
      </c>
      <c r="I74" s="301">
        <f t="shared" si="4"/>
        <v>2.456135291579712E-2</v>
      </c>
      <c r="J74" s="301">
        <f t="shared" si="4"/>
        <v>2.4817346534147654E-2</v>
      </c>
      <c r="K74" s="301">
        <f t="shared" si="4"/>
        <v>2.6079767326617934E-2</v>
      </c>
      <c r="L74" s="301">
        <f t="shared" si="4"/>
        <v>1.9292642869453994E-2</v>
      </c>
      <c r="M74" s="301">
        <f t="shared" si="4"/>
        <v>2.3189645618635173E-2</v>
      </c>
      <c r="N74" s="301">
        <f t="shared" si="4"/>
        <v>1.985747630139665E-2</v>
      </c>
      <c r="O74" s="301">
        <f t="shared" si="4"/>
        <v>2.0023927613667513E-2</v>
      </c>
      <c r="P74" s="301">
        <f t="shared" si="4"/>
        <v>1.5771649199646309E-2</v>
      </c>
      <c r="Q74" s="301">
        <f t="shared" si="4"/>
        <v>1.6961587639709719E-2</v>
      </c>
      <c r="R74" s="301">
        <f t="shared" si="4"/>
        <v>1.6278533228226366E-2</v>
      </c>
      <c r="S74" s="301">
        <f t="shared" si="4"/>
        <v>1.860139625302986E-2</v>
      </c>
      <c r="T74" s="301">
        <f t="shared" si="4"/>
        <v>2.9969592842545145E-2</v>
      </c>
      <c r="U74" s="301">
        <f t="shared" si="4"/>
        <v>2.4967852123117088E-2</v>
      </c>
      <c r="V74" s="301">
        <f t="shared" si="4"/>
        <v>1.8922616493724932E-2</v>
      </c>
      <c r="W74" s="301">
        <f t="shared" si="4"/>
        <v>1.8565794059311698E-2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2.0614516192811974E-2</v>
      </c>
      <c r="C75" s="235">
        <f t="shared" si="5"/>
        <v>2.0614516192811971E-2</v>
      </c>
      <c r="D75" s="235">
        <f t="shared" si="5"/>
        <v>2.0614516192811967E-2</v>
      </c>
      <c r="E75" s="235">
        <f t="shared" si="5"/>
        <v>2.0614516192811967E-2</v>
      </c>
      <c r="F75" s="235">
        <f t="shared" si="5"/>
        <v>2.0614516192811971E-2</v>
      </c>
      <c r="G75" s="235">
        <f t="shared" si="5"/>
        <v>1.7012457179002453E-2</v>
      </c>
      <c r="H75" s="235">
        <f t="shared" si="5"/>
        <v>1.6937962227878967E-2</v>
      </c>
      <c r="I75" s="235">
        <f t="shared" si="5"/>
        <v>1.6374235277198074E-2</v>
      </c>
      <c r="J75" s="235">
        <f t="shared" si="5"/>
        <v>1.6544897689431771E-2</v>
      </c>
      <c r="K75" s="235">
        <f t="shared" si="5"/>
        <v>1.7386511551078624E-2</v>
      </c>
      <c r="L75" s="235">
        <f t="shared" si="5"/>
        <v>1.273403931739377E-2</v>
      </c>
      <c r="M75" s="235">
        <f t="shared" si="5"/>
        <v>1.5308334324642544E-2</v>
      </c>
      <c r="N75" s="235">
        <f t="shared" si="5"/>
        <v>1.3091045282785391E-2</v>
      </c>
      <c r="O75" s="235">
        <f t="shared" si="5"/>
        <v>1.2139893564434845E-2</v>
      </c>
      <c r="P75" s="235">
        <f t="shared" si="5"/>
        <v>8.6150369501392429E-3</v>
      </c>
      <c r="Q75" s="235">
        <f t="shared" si="5"/>
        <v>9.2106740488220873E-3</v>
      </c>
      <c r="R75" s="235">
        <f t="shared" si="5"/>
        <v>9.0838276835351634E-3</v>
      </c>
      <c r="S75" s="235">
        <f t="shared" si="5"/>
        <v>1.0438931585770715E-2</v>
      </c>
      <c r="T75" s="235">
        <f t="shared" si="5"/>
        <v>1.6316704146676506E-2</v>
      </c>
      <c r="U75" s="235">
        <f t="shared" si="5"/>
        <v>1.3605971734644316E-2</v>
      </c>
      <c r="V75" s="235">
        <f t="shared" si="5"/>
        <v>1.0557026608864843E-2</v>
      </c>
      <c r="W75" s="235">
        <f t="shared" si="5"/>
        <v>1.0293678561679278E-2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4.1229032385623934E-2</v>
      </c>
      <c r="C76" s="235">
        <f t="shared" si="6"/>
        <v>4.1229032385623927E-2</v>
      </c>
      <c r="D76" s="235">
        <f t="shared" si="6"/>
        <v>4.1229032385623941E-2</v>
      </c>
      <c r="E76" s="235">
        <f t="shared" si="6"/>
        <v>4.1229032385623941E-2</v>
      </c>
      <c r="F76" s="235">
        <f t="shared" si="6"/>
        <v>4.1229032385623927E-2</v>
      </c>
      <c r="G76" s="235">
        <f t="shared" si="6"/>
        <v>3.4024914358004907E-2</v>
      </c>
      <c r="H76" s="235">
        <f t="shared" si="6"/>
        <v>3.3875924455757926E-2</v>
      </c>
      <c r="I76" s="235">
        <f t="shared" si="6"/>
        <v>3.2748470554396149E-2</v>
      </c>
      <c r="J76" s="235">
        <f t="shared" si="6"/>
        <v>3.3089795378863543E-2</v>
      </c>
      <c r="K76" s="235">
        <f t="shared" si="6"/>
        <v>3.4773023102157241E-2</v>
      </c>
      <c r="L76" s="235">
        <f t="shared" si="6"/>
        <v>2.5355748931334118E-2</v>
      </c>
      <c r="M76" s="235">
        <f t="shared" si="6"/>
        <v>3.0483489223270196E-2</v>
      </c>
      <c r="N76" s="235">
        <f t="shared" si="6"/>
        <v>2.6052567294758678E-2</v>
      </c>
      <c r="O76" s="235">
        <f t="shared" si="6"/>
        <v>2.3216149256368657E-2</v>
      </c>
      <c r="P76" s="235">
        <f t="shared" si="6"/>
        <v>1.5559589742267423E-2</v>
      </c>
      <c r="Q76" s="235">
        <f t="shared" si="6"/>
        <v>1.6577029785184452E-2</v>
      </c>
      <c r="R76" s="235">
        <f t="shared" si="6"/>
        <v>1.6612267280515652E-2</v>
      </c>
      <c r="S76" s="235">
        <f t="shared" si="6"/>
        <v>1.9152320460102755E-2</v>
      </c>
      <c r="T76" s="235">
        <f t="shared" si="6"/>
        <v>2.9411844838369533E-2</v>
      </c>
      <c r="U76" s="235">
        <f t="shared" si="6"/>
        <v>2.4538966839332235E-2</v>
      </c>
      <c r="V76" s="235">
        <f t="shared" si="6"/>
        <v>1.9304034688876724E-2</v>
      </c>
      <c r="W76" s="235">
        <f t="shared" si="6"/>
        <v>1.8754941336836421E-2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1.0307258096405984E-2</v>
      </c>
      <c r="C77" s="235">
        <f t="shared" si="7"/>
        <v>1.0307258096405978E-2</v>
      </c>
      <c r="D77" s="235">
        <f t="shared" si="7"/>
        <v>1.0307258096405982E-2</v>
      </c>
      <c r="E77" s="235">
        <f t="shared" si="7"/>
        <v>1.0307258096405982E-2</v>
      </c>
      <c r="F77" s="235">
        <f t="shared" si="7"/>
        <v>1.0307258096405985E-2</v>
      </c>
      <c r="G77" s="235">
        <f t="shared" si="7"/>
        <v>8.5062285895012198E-3</v>
      </c>
      <c r="H77" s="235">
        <f t="shared" si="7"/>
        <v>8.4689811139394781E-3</v>
      </c>
      <c r="I77" s="235">
        <f t="shared" si="7"/>
        <v>8.1871176385990372E-3</v>
      </c>
      <c r="J77" s="235">
        <f t="shared" si="7"/>
        <v>8.2724488447158805E-3</v>
      </c>
      <c r="K77" s="235">
        <f t="shared" si="7"/>
        <v>8.693255775539312E-3</v>
      </c>
      <c r="L77" s="235">
        <f t="shared" si="7"/>
        <v>6.4487753155634759E-3</v>
      </c>
      <c r="M77" s="235">
        <f t="shared" si="7"/>
        <v>7.7510976368104023E-3</v>
      </c>
      <c r="N77" s="235">
        <f t="shared" si="7"/>
        <v>6.6397920978160758E-3</v>
      </c>
      <c r="O77" s="235">
        <f t="shared" si="7"/>
        <v>6.8440822981236712E-3</v>
      </c>
      <c r="P77" s="235">
        <f t="shared" si="7"/>
        <v>5.5233280554809871E-3</v>
      </c>
      <c r="Q77" s="235">
        <f t="shared" si="7"/>
        <v>5.9476663502314462E-3</v>
      </c>
      <c r="R77" s="235">
        <f t="shared" si="7"/>
        <v>5.6739543509948202E-3</v>
      </c>
      <c r="S77" s="235">
        <f t="shared" si="7"/>
        <v>6.4753480171585911E-3</v>
      </c>
      <c r="T77" s="235">
        <f t="shared" si="7"/>
        <v>1.0503066145416339E-2</v>
      </c>
      <c r="U77" s="235">
        <f t="shared" si="7"/>
        <v>8.7484281987154893E-3</v>
      </c>
      <c r="V77" s="235">
        <f t="shared" si="7"/>
        <v>6.5958786069095611E-3</v>
      </c>
      <c r="W77" s="235">
        <f t="shared" si="7"/>
        <v>6.4805057259038094E-3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3.0921774289217951E-2</v>
      </c>
      <c r="C78" s="302">
        <f t="shared" si="8"/>
        <v>3.0921774289217926E-2</v>
      </c>
      <c r="D78" s="302">
        <f t="shared" si="8"/>
        <v>3.092177428921794E-2</v>
      </c>
      <c r="E78" s="302">
        <f t="shared" si="8"/>
        <v>3.0921774289217954E-2</v>
      </c>
      <c r="F78" s="302">
        <f t="shared" si="8"/>
        <v>3.0921774289217947E-2</v>
      </c>
      <c r="G78" s="302">
        <f t="shared" si="8"/>
        <v>2.5229067600662448E-2</v>
      </c>
      <c r="H78" s="302">
        <f t="shared" si="8"/>
        <v>2.514465558137759E-2</v>
      </c>
      <c r="I78" s="302">
        <f t="shared" si="8"/>
        <v>2.4315630033713398E-2</v>
      </c>
      <c r="J78" s="302">
        <f t="shared" si="8"/>
        <v>2.4578843803624732E-2</v>
      </c>
      <c r="K78" s="302">
        <f t="shared" si="8"/>
        <v>2.5516369919529415E-2</v>
      </c>
      <c r="L78" s="302">
        <f t="shared" si="8"/>
        <v>1.8801726346173459E-2</v>
      </c>
      <c r="M78" s="302">
        <f t="shared" si="8"/>
        <v>2.2191289217271988E-2</v>
      </c>
      <c r="N78" s="302">
        <f t="shared" si="8"/>
        <v>1.9000128660279815E-2</v>
      </c>
      <c r="O78" s="302">
        <f t="shared" si="8"/>
        <v>1.9793497704906793E-2</v>
      </c>
      <c r="P78" s="302">
        <f t="shared" si="8"/>
        <v>2.5788439254124641E-2</v>
      </c>
      <c r="Q78" s="302">
        <f t="shared" si="8"/>
        <v>2.6052845946649899E-2</v>
      </c>
      <c r="R78" s="302">
        <f t="shared" si="8"/>
        <v>2.4376869667912339E-2</v>
      </c>
      <c r="S78" s="302">
        <f t="shared" si="8"/>
        <v>2.3910647383327266E-2</v>
      </c>
      <c r="T78" s="302">
        <f t="shared" si="8"/>
        <v>2.6060848389703545E-2</v>
      </c>
      <c r="U78" s="302">
        <f t="shared" si="8"/>
        <v>2.0066476276343899E-2</v>
      </c>
      <c r="V78" s="302">
        <f t="shared" si="8"/>
        <v>1.621582517024029E-2</v>
      </c>
      <c r="W78" s="302">
        <f t="shared" si="8"/>
        <v>1.6005349591315617E-2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</v>
      </c>
      <c r="C79" s="303">
        <f t="shared" si="9"/>
        <v>0</v>
      </c>
      <c r="D79" s="303">
        <f t="shared" si="9"/>
        <v>0</v>
      </c>
      <c r="E79" s="303">
        <f t="shared" si="9"/>
        <v>0</v>
      </c>
      <c r="F79" s="303">
        <f t="shared" si="9"/>
        <v>0</v>
      </c>
      <c r="G79" s="303">
        <f t="shared" si="9"/>
        <v>7.7469008375431275E-2</v>
      </c>
      <c r="H79" s="303">
        <f t="shared" si="9"/>
        <v>7.9056413341388299E-2</v>
      </c>
      <c r="I79" s="303">
        <f t="shared" si="9"/>
        <v>9.1153020581003774E-2</v>
      </c>
      <c r="J79" s="303">
        <f t="shared" si="9"/>
        <v>8.748548436308401E-2</v>
      </c>
      <c r="K79" s="303">
        <f t="shared" si="9"/>
        <v>7.1677823826505824E-2</v>
      </c>
      <c r="L79" s="303">
        <f t="shared" si="9"/>
        <v>0.15294592886115638</v>
      </c>
      <c r="M79" s="303">
        <f t="shared" si="9"/>
        <v>9.4839115004517485E-2</v>
      </c>
      <c r="N79" s="303">
        <f t="shared" si="9"/>
        <v>0.14292098015038951</v>
      </c>
      <c r="O79" s="303">
        <f t="shared" si="9"/>
        <v>0.19608270463361685</v>
      </c>
      <c r="P79" s="303">
        <f t="shared" si="9"/>
        <v>0.27848314144365705</v>
      </c>
      <c r="Q79" s="303">
        <f t="shared" si="9"/>
        <v>0.2695930066263173</v>
      </c>
      <c r="R79" s="303">
        <f t="shared" si="9"/>
        <v>0.26668161844837734</v>
      </c>
      <c r="S79" s="303">
        <f t="shared" si="9"/>
        <v>0.24620876454636018</v>
      </c>
      <c r="T79" s="303">
        <f t="shared" si="9"/>
        <v>0.12558944080803094</v>
      </c>
      <c r="U79" s="303">
        <f t="shared" si="9"/>
        <v>0.13426723104956553</v>
      </c>
      <c r="V79" s="303">
        <f t="shared" si="9"/>
        <v>0.13240528544054378</v>
      </c>
      <c r="W79" s="303">
        <f t="shared" si="9"/>
        <v>0.13451734318076386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5.9756695234411975E-2</v>
      </c>
      <c r="C80" s="303">
        <f t="shared" si="10"/>
        <v>5.9756695234411954E-2</v>
      </c>
      <c r="D80" s="303">
        <f t="shared" si="10"/>
        <v>5.9756695234411933E-2</v>
      </c>
      <c r="E80" s="303">
        <f t="shared" si="10"/>
        <v>5.975669523441194E-2</v>
      </c>
      <c r="F80" s="303">
        <f t="shared" si="10"/>
        <v>5.9756695234411933E-2</v>
      </c>
      <c r="G80" s="303">
        <f t="shared" si="10"/>
        <v>0.12107954970914821</v>
      </c>
      <c r="H80" s="303">
        <f t="shared" si="10"/>
        <v>0.1223341186355089</v>
      </c>
      <c r="I80" s="303">
        <f t="shared" si="10"/>
        <v>0.1319058488776407</v>
      </c>
      <c r="J80" s="303">
        <f t="shared" si="10"/>
        <v>0.12900309142656624</v>
      </c>
      <c r="K80" s="303">
        <f t="shared" si="10"/>
        <v>0.11261785196514118</v>
      </c>
      <c r="L80" s="303">
        <f t="shared" si="10"/>
        <v>0.17797048793036746</v>
      </c>
      <c r="M80" s="303">
        <f t="shared" si="10"/>
        <v>0.13148861895037137</v>
      </c>
      <c r="N80" s="303">
        <f t="shared" si="10"/>
        <v>0.16962282396271303</v>
      </c>
      <c r="O80" s="303">
        <f t="shared" si="10"/>
        <v>0.22159237289186601</v>
      </c>
      <c r="P80" s="303">
        <f t="shared" si="10"/>
        <v>0.28660764410849465</v>
      </c>
      <c r="Q80" s="303">
        <f t="shared" si="10"/>
        <v>0.27947214571671913</v>
      </c>
      <c r="R80" s="303">
        <f t="shared" si="10"/>
        <v>0.27777113487893429</v>
      </c>
      <c r="S80" s="303">
        <f t="shared" si="10"/>
        <v>0.25682274709758024</v>
      </c>
      <c r="T80" s="303">
        <f t="shared" si="10"/>
        <v>0.19039364946389895</v>
      </c>
      <c r="U80" s="303">
        <f t="shared" si="10"/>
        <v>0.23823596814775963</v>
      </c>
      <c r="V80" s="303">
        <f t="shared" si="10"/>
        <v>0.28886657367529428</v>
      </c>
      <c r="W80" s="303">
        <f t="shared" si="10"/>
        <v>0.29461930104801581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</v>
      </c>
      <c r="C81" s="304">
        <f t="shared" si="11"/>
        <v>0</v>
      </c>
      <c r="D81" s="304">
        <f t="shared" si="11"/>
        <v>0</v>
      </c>
      <c r="E81" s="304">
        <f t="shared" si="11"/>
        <v>0</v>
      </c>
      <c r="F81" s="304">
        <f t="shared" si="11"/>
        <v>0</v>
      </c>
      <c r="G81" s="304">
        <f t="shared" si="11"/>
        <v>7.1764387067174001E-2</v>
      </c>
      <c r="H81" s="304">
        <f t="shared" si="11"/>
        <v>7.3234899557242536E-2</v>
      </c>
      <c r="I81" s="304">
        <f t="shared" si="11"/>
        <v>8.4440743317837991E-2</v>
      </c>
      <c r="J81" s="304">
        <f t="shared" si="11"/>
        <v>8.1043275165797651E-2</v>
      </c>
      <c r="K81" s="304">
        <f t="shared" si="11"/>
        <v>6.2218392563340552E-2</v>
      </c>
      <c r="L81" s="304">
        <f t="shared" si="11"/>
        <v>0.14168337854472229</v>
      </c>
      <c r="M81" s="304">
        <f t="shared" si="11"/>
        <v>8.7855403096277609E-2</v>
      </c>
      <c r="N81" s="304">
        <f t="shared" si="11"/>
        <v>0.13239664163282702</v>
      </c>
      <c r="O81" s="304">
        <f t="shared" si="11"/>
        <v>0.1923283475570029</v>
      </c>
      <c r="P81" s="304">
        <f t="shared" si="11"/>
        <v>0.27094277361982366</v>
      </c>
      <c r="Q81" s="304">
        <f t="shared" si="11"/>
        <v>0.26304928458126781</v>
      </c>
      <c r="R81" s="304">
        <f t="shared" si="11"/>
        <v>0.26010602098147789</v>
      </c>
      <c r="S81" s="304">
        <f t="shared" si="11"/>
        <v>0.23617762191469033</v>
      </c>
      <c r="T81" s="304">
        <f t="shared" si="11"/>
        <v>0.16104621830890864</v>
      </c>
      <c r="U81" s="304">
        <f t="shared" si="11"/>
        <v>0.21368953477908934</v>
      </c>
      <c r="V81" s="304">
        <f t="shared" si="11"/>
        <v>0.26834982696778847</v>
      </c>
      <c r="W81" s="304">
        <f t="shared" si="11"/>
        <v>0.27499073915026467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5.9756695234411975E-2</v>
      </c>
      <c r="C82" s="304">
        <f t="shared" si="12"/>
        <v>5.9756695234411954E-2</v>
      </c>
      <c r="D82" s="304">
        <f t="shared" si="12"/>
        <v>5.9756695234411933E-2</v>
      </c>
      <c r="E82" s="304">
        <f t="shared" si="12"/>
        <v>5.975669523441194E-2</v>
      </c>
      <c r="F82" s="304">
        <f t="shared" si="12"/>
        <v>5.9756695234411933E-2</v>
      </c>
      <c r="G82" s="304">
        <f t="shared" si="12"/>
        <v>4.9315162641974206E-2</v>
      </c>
      <c r="H82" s="304">
        <f t="shared" si="12"/>
        <v>4.9099219078266379E-2</v>
      </c>
      <c r="I82" s="304">
        <f t="shared" si="12"/>
        <v>4.7465105559802705E-2</v>
      </c>
      <c r="J82" s="304">
        <f t="shared" si="12"/>
        <v>4.7959816260768597E-2</v>
      </c>
      <c r="K82" s="304">
        <f t="shared" si="12"/>
        <v>5.0399459401800628E-2</v>
      </c>
      <c r="L82" s="304">
        <f t="shared" si="12"/>
        <v>3.6287109385645146E-2</v>
      </c>
      <c r="M82" s="304">
        <f t="shared" si="12"/>
        <v>4.3633215854093757E-2</v>
      </c>
      <c r="N82" s="304">
        <f t="shared" si="12"/>
        <v>3.7226182329886018E-2</v>
      </c>
      <c r="O82" s="304">
        <f t="shared" si="12"/>
        <v>2.9264025334863122E-2</v>
      </c>
      <c r="P82" s="304">
        <f t="shared" si="12"/>
        <v>1.5664870488671011E-2</v>
      </c>
      <c r="Q82" s="304">
        <f t="shared" si="12"/>
        <v>1.6422861135451331E-2</v>
      </c>
      <c r="R82" s="304">
        <f t="shared" si="12"/>
        <v>1.7665113897456401E-2</v>
      </c>
      <c r="S82" s="304">
        <f t="shared" si="12"/>
        <v>2.0645125182889912E-2</v>
      </c>
      <c r="T82" s="304">
        <f t="shared" si="12"/>
        <v>2.9347431154990299E-2</v>
      </c>
      <c r="U82" s="304">
        <f t="shared" si="12"/>
        <v>2.4546433368670299E-2</v>
      </c>
      <c r="V82" s="304">
        <f t="shared" si="12"/>
        <v>2.0516746707505838E-2</v>
      </c>
      <c r="W82" s="304">
        <f t="shared" si="12"/>
        <v>1.9628561897751116E-2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6.1890862921355223E-3</v>
      </c>
      <c r="C83" s="303">
        <f t="shared" si="13"/>
        <v>6.1890862921355231E-3</v>
      </c>
      <c r="D83" s="303">
        <f t="shared" si="13"/>
        <v>6.1890862921355223E-3</v>
      </c>
      <c r="E83" s="303">
        <f t="shared" si="13"/>
        <v>6.189086292135524E-3</v>
      </c>
      <c r="F83" s="303">
        <f t="shared" si="13"/>
        <v>6.1890862921355231E-3</v>
      </c>
      <c r="G83" s="303">
        <f t="shared" si="13"/>
        <v>2.9821502641319667E-2</v>
      </c>
      <c r="H83" s="303">
        <f t="shared" si="13"/>
        <v>3.0305544796702961E-2</v>
      </c>
      <c r="I83" s="303">
        <f t="shared" si="13"/>
        <v>3.3995309770202889E-2</v>
      </c>
      <c r="J83" s="303">
        <f t="shared" si="13"/>
        <v>3.2876544569372598E-2</v>
      </c>
      <c r="K83" s="303">
        <f t="shared" si="13"/>
        <v>2.748004128178444E-2</v>
      </c>
      <c r="L83" s="303">
        <f t="shared" si="13"/>
        <v>5.2550521244137678E-2</v>
      </c>
      <c r="M83" s="303">
        <f t="shared" si="13"/>
        <v>3.4774358940454622E-2</v>
      </c>
      <c r="N83" s="303">
        <f t="shared" si="13"/>
        <v>4.9449662346471558E-2</v>
      </c>
      <c r="O83" s="303">
        <f t="shared" si="13"/>
        <v>6.4594448257262016E-2</v>
      </c>
      <c r="P83" s="303">
        <f t="shared" si="13"/>
        <v>8.926161067521414E-2</v>
      </c>
      <c r="Q83" s="303">
        <f t="shared" si="13"/>
        <v>8.6472332206905145E-2</v>
      </c>
      <c r="R83" s="303">
        <f t="shared" si="13"/>
        <v>8.5695032316680575E-2</v>
      </c>
      <c r="S83" s="303">
        <f t="shared" si="13"/>
        <v>7.9557163292632516E-2</v>
      </c>
      <c r="T83" s="303">
        <f t="shared" si="13"/>
        <v>3.8203790312356219E-2</v>
      </c>
      <c r="U83" s="303">
        <f t="shared" si="13"/>
        <v>3.6387066741491024E-2</v>
      </c>
      <c r="V83" s="303">
        <f t="shared" si="13"/>
        <v>3.0381556065337337E-2</v>
      </c>
      <c r="W83" s="303">
        <f t="shared" si="13"/>
        <v>3.0535126771836504E-2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0</v>
      </c>
      <c r="C84" s="304">
        <f t="shared" si="14"/>
        <v>0</v>
      </c>
      <c r="D84" s="304">
        <f t="shared" si="14"/>
        <v>0</v>
      </c>
      <c r="E84" s="304">
        <f t="shared" si="14"/>
        <v>0</v>
      </c>
      <c r="F84" s="304">
        <f t="shared" si="14"/>
        <v>0</v>
      </c>
      <c r="G84" s="304">
        <f t="shared" si="14"/>
        <v>1.0405836124740232E-2</v>
      </c>
      <c r="H84" s="304">
        <f t="shared" si="14"/>
        <v>1.0619060435800159E-2</v>
      </c>
      <c r="I84" s="304">
        <f t="shared" si="14"/>
        <v>1.2243907781086508E-2</v>
      </c>
      <c r="J84" s="304">
        <f t="shared" si="14"/>
        <v>1.175127489904066E-2</v>
      </c>
      <c r="K84" s="304">
        <f t="shared" si="14"/>
        <v>9.0216669216843792E-3</v>
      </c>
      <c r="L84" s="304">
        <f t="shared" si="14"/>
        <v>2.0544089888984721E-2</v>
      </c>
      <c r="M84" s="304">
        <f t="shared" si="14"/>
        <v>1.2739033448960262E-2</v>
      </c>
      <c r="N84" s="304">
        <f t="shared" si="14"/>
        <v>1.919751303675991E-2</v>
      </c>
      <c r="O84" s="304">
        <f t="shared" si="14"/>
        <v>2.5921486883191479E-2</v>
      </c>
      <c r="P84" s="304">
        <f t="shared" si="14"/>
        <v>3.6900706383290974E-2</v>
      </c>
      <c r="Q84" s="304">
        <f t="shared" si="14"/>
        <v>3.5693218112790019E-2</v>
      </c>
      <c r="R84" s="304">
        <f t="shared" si="14"/>
        <v>3.5311760519765902E-2</v>
      </c>
      <c r="S84" s="304">
        <f t="shared" si="14"/>
        <v>3.2464904243323968E-2</v>
      </c>
      <c r="T84" s="304">
        <f t="shared" si="14"/>
        <v>1.4804650770750142E-2</v>
      </c>
      <c r="U84" s="304">
        <f t="shared" si="14"/>
        <v>1.4249230273492381E-2</v>
      </c>
      <c r="V84" s="304">
        <f t="shared" si="14"/>
        <v>1.1896519324956584E-2</v>
      </c>
      <c r="W84" s="304">
        <f t="shared" si="14"/>
        <v>1.1999969974507902E-2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0</v>
      </c>
      <c r="C85" s="304">
        <f t="shared" si="15"/>
        <v>0</v>
      </c>
      <c r="D85" s="304">
        <f t="shared" si="15"/>
        <v>0</v>
      </c>
      <c r="E85" s="304">
        <f t="shared" si="15"/>
        <v>0</v>
      </c>
      <c r="F85" s="304">
        <f t="shared" si="15"/>
        <v>0</v>
      </c>
      <c r="G85" s="304">
        <f t="shared" si="15"/>
        <v>1.430802467151782E-2</v>
      </c>
      <c r="H85" s="304">
        <f t="shared" si="15"/>
        <v>1.4601208099225218E-2</v>
      </c>
      <c r="I85" s="304">
        <f t="shared" si="15"/>
        <v>1.6835373198993957E-2</v>
      </c>
      <c r="J85" s="304">
        <f t="shared" si="15"/>
        <v>1.6158002986180905E-2</v>
      </c>
      <c r="K85" s="304">
        <f t="shared" si="15"/>
        <v>1.3238430350627856E-2</v>
      </c>
      <c r="L85" s="304">
        <f t="shared" si="15"/>
        <v>2.8248123597353996E-2</v>
      </c>
      <c r="M85" s="304">
        <f t="shared" si="15"/>
        <v>1.7516170992320359E-2</v>
      </c>
      <c r="N85" s="304">
        <f t="shared" si="15"/>
        <v>2.6396580425544876E-2</v>
      </c>
      <c r="O85" s="304">
        <f t="shared" si="15"/>
        <v>3.5642044464388296E-2</v>
      </c>
      <c r="P85" s="304">
        <f t="shared" si="15"/>
        <v>5.0738471277025098E-2</v>
      </c>
      <c r="Q85" s="304">
        <f t="shared" si="15"/>
        <v>4.9078174905086244E-2</v>
      </c>
      <c r="R85" s="304">
        <f t="shared" si="15"/>
        <v>4.8553670714678122E-2</v>
      </c>
      <c r="S85" s="304">
        <f t="shared" si="15"/>
        <v>4.4954013941080666E-2</v>
      </c>
      <c r="T85" s="304">
        <f t="shared" si="15"/>
        <v>2.0359584171982074E-2</v>
      </c>
      <c r="U85" s="304">
        <f t="shared" si="15"/>
        <v>1.9595527297672072E-2</v>
      </c>
      <c r="V85" s="304">
        <f t="shared" si="15"/>
        <v>1.6360087974246221E-2</v>
      </c>
      <c r="W85" s="304">
        <f t="shared" si="15"/>
        <v>1.6502198600775807E-2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6.1890862921355223E-3</v>
      </c>
      <c r="C86" s="304">
        <f t="shared" si="16"/>
        <v>6.1890862921355231E-3</v>
      </c>
      <c r="D86" s="304">
        <f t="shared" si="16"/>
        <v>6.1890862921355223E-3</v>
      </c>
      <c r="E86" s="304">
        <f t="shared" si="16"/>
        <v>6.189086292135524E-3</v>
      </c>
      <c r="F86" s="304">
        <f t="shared" si="16"/>
        <v>6.1890862921355231E-3</v>
      </c>
      <c r="G86" s="304">
        <f t="shared" si="16"/>
        <v>5.1076418450616149E-3</v>
      </c>
      <c r="H86" s="304">
        <f t="shared" si="16"/>
        <v>5.0852762616775881E-3</v>
      </c>
      <c r="I86" s="304">
        <f t="shared" si="16"/>
        <v>4.9160287901224226E-3</v>
      </c>
      <c r="J86" s="304">
        <f t="shared" si="16"/>
        <v>4.9672666841510341E-3</v>
      </c>
      <c r="K86" s="304">
        <f t="shared" si="16"/>
        <v>5.2199440094722075E-3</v>
      </c>
      <c r="L86" s="304">
        <f t="shared" si="16"/>
        <v>3.7583077577989597E-3</v>
      </c>
      <c r="M86" s="304">
        <f t="shared" si="16"/>
        <v>4.5191544991739982E-3</v>
      </c>
      <c r="N86" s="304">
        <f t="shared" si="16"/>
        <v>3.8555688841667639E-3</v>
      </c>
      <c r="O86" s="304">
        <f t="shared" si="16"/>
        <v>3.0309169096822525E-3</v>
      </c>
      <c r="P86" s="304">
        <f t="shared" si="16"/>
        <v>1.6224330148980686E-3</v>
      </c>
      <c r="Q86" s="304">
        <f t="shared" si="16"/>
        <v>1.7009391890288883E-3</v>
      </c>
      <c r="R86" s="304">
        <f t="shared" si="16"/>
        <v>1.8296010822365565E-3</v>
      </c>
      <c r="S86" s="304">
        <f t="shared" si="16"/>
        <v>2.1382451082278837E-3</v>
      </c>
      <c r="T86" s="304">
        <f t="shared" si="16"/>
        <v>3.0395553696239961E-3</v>
      </c>
      <c r="U86" s="304">
        <f t="shared" si="16"/>
        <v>2.5423091703265671E-3</v>
      </c>
      <c r="V86" s="304">
        <f t="shared" si="16"/>
        <v>2.1249487661345336E-3</v>
      </c>
      <c r="W86" s="304">
        <f t="shared" si="16"/>
        <v>2.0329581965527941E-3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3.9695518977145079E-2</v>
      </c>
      <c r="C87" s="303">
        <f t="shared" si="17"/>
        <v>3.9695518977145058E-2</v>
      </c>
      <c r="D87" s="303">
        <f t="shared" si="17"/>
        <v>3.9695518977145079E-2</v>
      </c>
      <c r="E87" s="303">
        <f t="shared" si="17"/>
        <v>3.9695518977145058E-2</v>
      </c>
      <c r="F87" s="303">
        <f t="shared" si="17"/>
        <v>3.9695518977145072E-2</v>
      </c>
      <c r="G87" s="303">
        <f t="shared" si="17"/>
        <v>3.3835823846747611E-2</v>
      </c>
      <c r="H87" s="303">
        <f t="shared" si="17"/>
        <v>3.3714433309635583E-2</v>
      </c>
      <c r="I87" s="303">
        <f t="shared" si="17"/>
        <v>3.2797002700207932E-2</v>
      </c>
      <c r="J87" s="303">
        <f t="shared" si="17"/>
        <v>3.3074669929283242E-2</v>
      </c>
      <c r="K87" s="303">
        <f t="shared" si="17"/>
        <v>3.4475635648260831E-2</v>
      </c>
      <c r="L87" s="303">
        <f t="shared" si="17"/>
        <v>2.6230259055777944E-2</v>
      </c>
      <c r="M87" s="303">
        <f t="shared" si="17"/>
        <v>3.0302753006663585E-2</v>
      </c>
      <c r="N87" s="303">
        <f t="shared" si="17"/>
        <v>2.6714770743630961E-2</v>
      </c>
      <c r="O87" s="303">
        <f t="shared" si="17"/>
        <v>2.2121207098292184E-2</v>
      </c>
      <c r="P87" s="303">
        <f t="shared" si="17"/>
        <v>1.422326413520392E-2</v>
      </c>
      <c r="Q87" s="303">
        <f t="shared" si="17"/>
        <v>1.4601873913715277E-2</v>
      </c>
      <c r="R87" s="303">
        <f t="shared" si="17"/>
        <v>1.5387623546734383E-2</v>
      </c>
      <c r="S87" s="303">
        <f t="shared" si="17"/>
        <v>1.7096381899749796E-2</v>
      </c>
      <c r="T87" s="303">
        <f t="shared" si="17"/>
        <v>2.1026834816232805E-2</v>
      </c>
      <c r="U87" s="303">
        <f t="shared" si="17"/>
        <v>1.7780116669693681E-2</v>
      </c>
      <c r="V87" s="303">
        <f t="shared" si="17"/>
        <v>1.4859834755150989E-2</v>
      </c>
      <c r="W87" s="303">
        <f t="shared" si="17"/>
        <v>1.4280517982964371E-2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0</v>
      </c>
      <c r="C88" s="304">
        <f t="shared" si="18"/>
        <v>0</v>
      </c>
      <c r="D88" s="304">
        <f t="shared" si="18"/>
        <v>0</v>
      </c>
      <c r="E88" s="304">
        <f t="shared" si="18"/>
        <v>0</v>
      </c>
      <c r="F88" s="304">
        <f t="shared" si="18"/>
        <v>0</v>
      </c>
      <c r="G88" s="304">
        <f t="shared" si="18"/>
        <v>0</v>
      </c>
      <c r="H88" s="304">
        <f t="shared" si="18"/>
        <v>0</v>
      </c>
      <c r="I88" s="304">
        <f t="shared" si="18"/>
        <v>0</v>
      </c>
      <c r="J88" s="304">
        <f t="shared" si="18"/>
        <v>0</v>
      </c>
      <c r="K88" s="304">
        <f t="shared" si="18"/>
        <v>0</v>
      </c>
      <c r="L88" s="304">
        <f t="shared" si="18"/>
        <v>0</v>
      </c>
      <c r="M88" s="304">
        <f t="shared" si="18"/>
        <v>0</v>
      </c>
      <c r="N88" s="304">
        <f t="shared" si="18"/>
        <v>0</v>
      </c>
      <c r="O88" s="304">
        <f t="shared" si="18"/>
        <v>0</v>
      </c>
      <c r="P88" s="304">
        <f t="shared" si="18"/>
        <v>0</v>
      </c>
      <c r="Q88" s="304">
        <f t="shared" si="18"/>
        <v>0</v>
      </c>
      <c r="R88" s="304">
        <f t="shared" si="18"/>
        <v>0</v>
      </c>
      <c r="S88" s="304">
        <f t="shared" si="18"/>
        <v>0</v>
      </c>
      <c r="T88" s="304">
        <f t="shared" si="18"/>
        <v>0</v>
      </c>
      <c r="U88" s="304">
        <f t="shared" si="18"/>
        <v>0</v>
      </c>
      <c r="V88" s="304">
        <f t="shared" si="18"/>
        <v>0</v>
      </c>
      <c r="W88" s="304">
        <f t="shared" si="18"/>
        <v>0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0</v>
      </c>
      <c r="C89" s="304">
        <f t="shared" si="19"/>
        <v>0</v>
      </c>
      <c r="D89" s="304">
        <f t="shared" si="19"/>
        <v>0</v>
      </c>
      <c r="E89" s="304">
        <f t="shared" si="19"/>
        <v>0</v>
      </c>
      <c r="F89" s="304">
        <f t="shared" si="19"/>
        <v>0</v>
      </c>
      <c r="G89" s="304">
        <f t="shared" si="19"/>
        <v>1.07646580600761E-3</v>
      </c>
      <c r="H89" s="304">
        <f t="shared" si="19"/>
        <v>1.0985234933586375E-3</v>
      </c>
      <c r="I89" s="304">
        <f t="shared" si="19"/>
        <v>1.2666111497675698E-3</v>
      </c>
      <c r="J89" s="304">
        <f t="shared" si="19"/>
        <v>1.2156491274869646E-3</v>
      </c>
      <c r="K89" s="304">
        <f t="shared" si="19"/>
        <v>9.959947599218449E-4</v>
      </c>
      <c r="L89" s="304">
        <f t="shared" si="19"/>
        <v>2.1252506781708333E-3</v>
      </c>
      <c r="M89" s="304">
        <f t="shared" si="19"/>
        <v>1.3178310464441645E-3</v>
      </c>
      <c r="N89" s="304">
        <f t="shared" si="19"/>
        <v>1.9859496244924047E-3</v>
      </c>
      <c r="O89" s="304">
        <f t="shared" si="19"/>
        <v>2.681533125847394E-3</v>
      </c>
      <c r="P89" s="304">
        <f t="shared" si="19"/>
        <v>3.817314453443894E-3</v>
      </c>
      <c r="Q89" s="304">
        <f t="shared" si="19"/>
        <v>3.6924018737368967E-3</v>
      </c>
      <c r="R89" s="304">
        <f t="shared" si="19"/>
        <v>3.6529407434240601E-3</v>
      </c>
      <c r="S89" s="304">
        <f t="shared" si="19"/>
        <v>3.3821201711157853E-3</v>
      </c>
      <c r="T89" s="304">
        <f t="shared" si="19"/>
        <v>1.5317555489892472E-3</v>
      </c>
      <c r="U89" s="304">
        <f t="shared" si="19"/>
        <v>1.474271646219842E-3</v>
      </c>
      <c r="V89" s="304">
        <f t="shared" si="19"/>
        <v>1.2308530137363925E-3</v>
      </c>
      <c r="W89" s="304">
        <f t="shared" si="19"/>
        <v>1.2415447223154213E-3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3.9695518977145079E-2</v>
      </c>
      <c r="C90" s="304">
        <f t="shared" si="20"/>
        <v>3.9695518977145058E-2</v>
      </c>
      <c r="D90" s="304">
        <f t="shared" si="20"/>
        <v>3.9695518977145079E-2</v>
      </c>
      <c r="E90" s="304">
        <f t="shared" si="20"/>
        <v>3.9695518977145058E-2</v>
      </c>
      <c r="F90" s="304">
        <f t="shared" si="20"/>
        <v>3.9695518977145072E-2</v>
      </c>
      <c r="G90" s="304">
        <f t="shared" si="20"/>
        <v>3.2759358040740004E-2</v>
      </c>
      <c r="H90" s="304">
        <f t="shared" si="20"/>
        <v>3.261590981627694E-2</v>
      </c>
      <c r="I90" s="304">
        <f t="shared" si="20"/>
        <v>3.1530391550440365E-2</v>
      </c>
      <c r="J90" s="304">
        <f t="shared" si="20"/>
        <v>3.1859020801796277E-2</v>
      </c>
      <c r="K90" s="304">
        <f t="shared" si="20"/>
        <v>3.3479640888338984E-2</v>
      </c>
      <c r="L90" s="304">
        <f t="shared" si="20"/>
        <v>2.4105008377607109E-2</v>
      </c>
      <c r="M90" s="304">
        <f t="shared" si="20"/>
        <v>2.8984921960219422E-2</v>
      </c>
      <c r="N90" s="304">
        <f t="shared" si="20"/>
        <v>2.4728821119138558E-2</v>
      </c>
      <c r="O90" s="304">
        <f t="shared" si="20"/>
        <v>1.9439673972444792E-2</v>
      </c>
      <c r="P90" s="304">
        <f t="shared" si="20"/>
        <v>1.0405949681760026E-2</v>
      </c>
      <c r="Q90" s="304">
        <f t="shared" si="20"/>
        <v>1.090947203997838E-2</v>
      </c>
      <c r="R90" s="304">
        <f t="shared" si="20"/>
        <v>1.1734682803310324E-2</v>
      </c>
      <c r="S90" s="304">
        <f t="shared" si="20"/>
        <v>1.3714261728634014E-2</v>
      </c>
      <c r="T90" s="304">
        <f t="shared" si="20"/>
        <v>1.9495079267243559E-2</v>
      </c>
      <c r="U90" s="304">
        <f t="shared" si="20"/>
        <v>1.630584502347384E-2</v>
      </c>
      <c r="V90" s="304">
        <f t="shared" si="20"/>
        <v>1.3628981741414598E-2</v>
      </c>
      <c r="W90" s="304">
        <f t="shared" si="20"/>
        <v>1.3038973260648951E-2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</v>
      </c>
      <c r="C91" s="303">
        <f t="shared" si="21"/>
        <v>0</v>
      </c>
      <c r="D91" s="303">
        <f t="shared" si="21"/>
        <v>0</v>
      </c>
      <c r="E91" s="303">
        <f t="shared" si="21"/>
        <v>0</v>
      </c>
      <c r="F91" s="303">
        <f t="shared" si="21"/>
        <v>0</v>
      </c>
      <c r="G91" s="303">
        <f t="shared" si="21"/>
        <v>0</v>
      </c>
      <c r="H91" s="303">
        <f t="shared" si="21"/>
        <v>0</v>
      </c>
      <c r="I91" s="303">
        <f t="shared" si="21"/>
        <v>0</v>
      </c>
      <c r="J91" s="303">
        <f t="shared" si="21"/>
        <v>0</v>
      </c>
      <c r="K91" s="303">
        <f t="shared" si="21"/>
        <v>0</v>
      </c>
      <c r="L91" s="303">
        <f t="shared" si="21"/>
        <v>0</v>
      </c>
      <c r="M91" s="303">
        <f t="shared" si="21"/>
        <v>0</v>
      </c>
      <c r="N91" s="303">
        <f t="shared" si="21"/>
        <v>0</v>
      </c>
      <c r="O91" s="303">
        <f t="shared" si="21"/>
        <v>1.0942828641573317E-2</v>
      </c>
      <c r="P91" s="303">
        <f t="shared" si="21"/>
        <v>1.3279706447654275E-2</v>
      </c>
      <c r="Q91" s="303">
        <f t="shared" si="21"/>
        <v>1.3629968283243352E-2</v>
      </c>
      <c r="R91" s="303">
        <f t="shared" si="21"/>
        <v>1.3377755663250893E-2</v>
      </c>
      <c r="S91" s="303">
        <f t="shared" si="21"/>
        <v>9.9116594077986869E-3</v>
      </c>
      <c r="T91" s="303">
        <f t="shared" si="21"/>
        <v>4.7374284307583669E-2</v>
      </c>
      <c r="U91" s="303">
        <f t="shared" si="21"/>
        <v>9.2960683272265254E-2</v>
      </c>
      <c r="V91" s="303">
        <f t="shared" si="21"/>
        <v>0.14929509080270831</v>
      </c>
      <c r="W91" s="303">
        <f t="shared" si="21"/>
        <v>0.15401503951568082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0.76036434424302968</v>
      </c>
      <c r="C92" s="237">
        <f t="shared" si="22"/>
        <v>0.76036434424302957</v>
      </c>
      <c r="D92" s="237">
        <f t="shared" si="22"/>
        <v>0.76036434424302968</v>
      </c>
      <c r="E92" s="237">
        <f t="shared" si="22"/>
        <v>0.76036434424302957</v>
      </c>
      <c r="F92" s="237">
        <f t="shared" si="22"/>
        <v>0.76036434424302957</v>
      </c>
      <c r="G92" s="237">
        <f t="shared" si="22"/>
        <v>0.62750276193167864</v>
      </c>
      <c r="H92" s="237">
        <f t="shared" si="22"/>
        <v>0.62475502319599197</v>
      </c>
      <c r="I92" s="237">
        <f t="shared" si="22"/>
        <v>0.60396201165124097</v>
      </c>
      <c r="J92" s="237">
        <f t="shared" si="22"/>
        <v>0.61025687746091029</v>
      </c>
      <c r="K92" s="237">
        <f t="shared" si="22"/>
        <v>0.64129971960338505</v>
      </c>
      <c r="L92" s="237">
        <f t="shared" si="22"/>
        <v>0.5076698701286414</v>
      </c>
      <c r="M92" s="237">
        <f t="shared" si="22"/>
        <v>0.60967129807736231</v>
      </c>
      <c r="N92" s="237">
        <f t="shared" si="22"/>
        <v>0.52665075315975829</v>
      </c>
      <c r="O92" s="237">
        <f t="shared" si="22"/>
        <v>0.40264888803988824</v>
      </c>
      <c r="P92" s="237">
        <f t="shared" si="22"/>
        <v>0.24688658998811738</v>
      </c>
      <c r="Q92" s="237">
        <f t="shared" si="22"/>
        <v>0.26148086948250238</v>
      </c>
      <c r="R92" s="237">
        <f t="shared" si="22"/>
        <v>0.26906138293483817</v>
      </c>
      <c r="S92" s="237">
        <f t="shared" si="22"/>
        <v>0.31182464005648952</v>
      </c>
      <c r="T92" s="237">
        <f t="shared" si="22"/>
        <v>0.4651499439291864</v>
      </c>
      <c r="U92" s="237">
        <f t="shared" si="22"/>
        <v>0.38844123894707172</v>
      </c>
      <c r="V92" s="237">
        <f t="shared" si="22"/>
        <v>0.31259627769234882</v>
      </c>
      <c r="W92" s="237">
        <f t="shared" si="22"/>
        <v>0.30193240222569168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123.25318009547163</v>
      </c>
      <c r="C96" s="322">
        <f t="shared" si="23"/>
        <v>124.47423363307543</v>
      </c>
      <c r="D96" s="322">
        <f t="shared" si="23"/>
        <v>121.20306885535206</v>
      </c>
      <c r="E96" s="322">
        <f t="shared" si="23"/>
        <v>66.004653990647427</v>
      </c>
      <c r="F96" s="322">
        <f t="shared" si="23"/>
        <v>65.273073550861085</v>
      </c>
      <c r="G96" s="322">
        <f t="shared" si="23"/>
        <v>82.449470259747798</v>
      </c>
      <c r="H96" s="322">
        <f t="shared" si="23"/>
        <v>74.512618514291731</v>
      </c>
      <c r="I96" s="322">
        <f t="shared" si="23"/>
        <v>77.809716927881198</v>
      </c>
      <c r="J96" s="322">
        <f t="shared" si="23"/>
        <v>73.929926068425971</v>
      </c>
      <c r="K96" s="322">
        <f t="shared" si="23"/>
        <v>62.760526599548086</v>
      </c>
      <c r="L96" s="322">
        <f t="shared" si="23"/>
        <v>56.753734272161893</v>
      </c>
      <c r="M96" s="322">
        <f t="shared" si="23"/>
        <v>41.348932293218844</v>
      </c>
      <c r="N96" s="322">
        <f t="shared" si="23"/>
        <v>42.178089699289927</v>
      </c>
      <c r="O96" s="322">
        <f t="shared" si="23"/>
        <v>39.285578566838737</v>
      </c>
      <c r="P96" s="322">
        <f t="shared" si="23"/>
        <v>35.830395009167084</v>
      </c>
      <c r="Q96" s="322">
        <f t="shared" si="23"/>
        <v>33.960554183979198</v>
      </c>
      <c r="R96" s="322">
        <f t="shared" si="23"/>
        <v>34.16558794601282</v>
      </c>
      <c r="S96" s="322">
        <f t="shared" si="23"/>
        <v>33.669307650682455</v>
      </c>
      <c r="T96" s="322">
        <f t="shared" si="23"/>
        <v>27.694394472046007</v>
      </c>
      <c r="U96" s="322">
        <f t="shared" si="23"/>
        <v>25.246552198990919</v>
      </c>
      <c r="V96" s="322">
        <f t="shared" si="23"/>
        <v>21.783320325904199</v>
      </c>
      <c r="W96" s="322">
        <f t="shared" si="23"/>
        <v>23.413100630731385</v>
      </c>
      <c r="DA96" s="95"/>
    </row>
    <row r="97" spans="1:105" ht="12" customHeight="1" x14ac:dyDescent="0.25">
      <c r="A97" s="55" t="s">
        <v>92</v>
      </c>
      <c r="B97" s="332">
        <f>IF(B$6=0,0,B$6/OIS!B$5*1000)</f>
        <v>3.8112070153405044</v>
      </c>
      <c r="C97" s="332">
        <f>IF(C$6=0,0,C$6/OIS!C$5*1000)</f>
        <v>3.8489641572253377</v>
      </c>
      <c r="D97" s="332">
        <f>IF(D$6=0,0,D$6/OIS!D$5*1000)</f>
        <v>3.7478139383057369</v>
      </c>
      <c r="E97" s="332">
        <f>IF(E$6=0,0,E$6/OIS!E$5*1000)</f>
        <v>2.0409810127367289</v>
      </c>
      <c r="F97" s="332">
        <f>IF(F$6=0,0,F$6/OIS!F$5*1000)</f>
        <v>2.0183592475032484</v>
      </c>
      <c r="G97" s="332">
        <f>IF(G$6=0,0,G$6/OIS!G$5*1000)</f>
        <v>2.1040021233380926</v>
      </c>
      <c r="H97" s="332">
        <f>IF(H$6=0,0,H$6/OIS!H$5*1000)</f>
        <v>1.8931378768431413</v>
      </c>
      <c r="I97" s="332">
        <f>IF(I$6=0,0,I$6/OIS!I$5*1000)</f>
        <v>1.9111119177439635</v>
      </c>
      <c r="J97" s="332">
        <f>IF(J$6=0,0,J$6/OIS!J$5*1000)</f>
        <v>1.8347445944840437</v>
      </c>
      <c r="K97" s="332">
        <f>IF(K$6=0,0,K$6/OIS!K$5*1000)</f>
        <v>1.6367799310122302</v>
      </c>
      <c r="L97" s="332">
        <f>IF(L$6=0,0,L$6/OIS!L$5*1000)</f>
        <v>1.0949295268207113</v>
      </c>
      <c r="M97" s="332">
        <f>IF(M$6=0,0,M$6/OIS!M$5*1000)</f>
        <v>0.95886708658868514</v>
      </c>
      <c r="N97" s="332">
        <f>IF(N$6=0,0,N$6/OIS!N$5*1000)</f>
        <v>0.83755041664183172</v>
      </c>
      <c r="O97" s="332">
        <f>IF(O$6=0,0,O$6/OIS!O$5*1000)</f>
        <v>0.78665158148342662</v>
      </c>
      <c r="P97" s="332">
        <f>IF(P$6=0,0,P$6/OIS!P$5*1000)</f>
        <v>0.56510442076934109</v>
      </c>
      <c r="Q97" s="332">
        <f>IF(Q$6=0,0,Q$6/OIS!Q$5*1000)</f>
        <v>0.57602491608467365</v>
      </c>
      <c r="R97" s="332">
        <f>IF(R$6=0,0,R$6/OIS!R$5*1000)</f>
        <v>0.55616565864105982</v>
      </c>
      <c r="S97" s="332">
        <f>IF(S$6=0,0,S$6/OIS!S$5*1000)</f>
        <v>0.62629613317551425</v>
      </c>
      <c r="T97" s="332">
        <f>IF(T$6=0,0,T$6/OIS!T$5*1000)</f>
        <v>0.82998972634805179</v>
      </c>
      <c r="U97" s="332">
        <f>IF(U$6=0,0,U$6/OIS!U$5*1000)</f>
        <v>0.63035218192296172</v>
      </c>
      <c r="V97" s="332">
        <f>IF(V$6=0,0,V$6/OIS!V$5*1000)</f>
        <v>0.41219741648704844</v>
      </c>
      <c r="W97" s="332">
        <f>IF(W$6=0,0,W$6/OIS!W$5*1000)</f>
        <v>0.43468280460009984</v>
      </c>
      <c r="DA97" s="67"/>
    </row>
    <row r="98" spans="1:105" ht="12" customHeight="1" x14ac:dyDescent="0.25">
      <c r="A98" s="202" t="s">
        <v>93</v>
      </c>
      <c r="B98" s="333">
        <f>IF(B$7=0,0,B$7/OIS!B$5*1000)</f>
        <v>2.5408046768936701</v>
      </c>
      <c r="C98" s="333">
        <f>IF(C$7=0,0,C$7/OIS!C$5*1000)</f>
        <v>2.5659761048168939</v>
      </c>
      <c r="D98" s="333">
        <f>IF(D$7=0,0,D$7/OIS!D$5*1000)</f>
        <v>2.498542625537159</v>
      </c>
      <c r="E98" s="333">
        <f>IF(E$7=0,0,E$7/OIS!E$5*1000)</f>
        <v>1.3606540084911525</v>
      </c>
      <c r="F98" s="333">
        <f>IF(F$7=0,0,F$7/OIS!F$5*1000)</f>
        <v>1.3455728316688325</v>
      </c>
      <c r="G98" s="333">
        <f>IF(G$7=0,0,G$7/OIS!G$5*1000)</f>
        <v>1.4026680822253956</v>
      </c>
      <c r="H98" s="333">
        <f>IF(H$7=0,0,H$7/OIS!H$5*1000)</f>
        <v>1.2620919178954282</v>
      </c>
      <c r="I98" s="333">
        <f>IF(I$7=0,0,I$7/OIS!I$5*1000)</f>
        <v>1.2740746118293085</v>
      </c>
      <c r="J98" s="333">
        <f>IF(J$7=0,0,J$7/OIS!J$5*1000)</f>
        <v>1.2231630629893626</v>
      </c>
      <c r="K98" s="333">
        <f>IF(K$7=0,0,K$7/OIS!K$5*1000)</f>
        <v>1.0911866206748202</v>
      </c>
      <c r="L98" s="333">
        <f>IF(L$7=0,0,L$7/OIS!L$5*1000)</f>
        <v>0.72270428363062811</v>
      </c>
      <c r="M98" s="333">
        <f>IF(M$7=0,0,M$7/OIS!M$5*1000)</f>
        <v>0.63298327951160283</v>
      </c>
      <c r="N98" s="333">
        <f>IF(N$7=0,0,N$7/OIS!N$5*1000)</f>
        <v>0.55215528219478838</v>
      </c>
      <c r="O98" s="333">
        <f>IF(O$7=0,0,O$7/OIS!O$5*1000)</f>
        <v>0.47692274241866495</v>
      </c>
      <c r="P98" s="333">
        <f>IF(P$7=0,0,P$7/OIS!P$5*1000)</f>
        <v>0.30868017694205913</v>
      </c>
      <c r="Q98" s="333">
        <f>IF(Q$7=0,0,Q$7/OIS!Q$5*1000)</f>
        <v>0.31279959510599353</v>
      </c>
      <c r="R98" s="333">
        <f>IF(R$7=0,0,R$7/OIS!R$5*1000)</f>
        <v>0.31035431360824645</v>
      </c>
      <c r="S98" s="333">
        <f>IF(S$7=0,0,S$7/OIS!S$5*1000)</f>
        <v>0.35147159910574066</v>
      </c>
      <c r="T98" s="333">
        <f>IF(T$7=0,0,T$7/OIS!T$5*1000)</f>
        <v>0.45188124112172789</v>
      </c>
      <c r="U98" s="333">
        <f>IF(U$7=0,0,U$7/OIS!U$5*1000)</f>
        <v>0.34350387561669271</v>
      </c>
      <c r="V98" s="333">
        <f>IF(V$7=0,0,V$7/OIS!V$5*1000)</f>
        <v>0.22996709230999701</v>
      </c>
      <c r="W98" s="333">
        <f>IF(W$7=0,0,W$7/OIS!W$5*1000)</f>
        <v>0.24100693202499929</v>
      </c>
      <c r="DA98" s="174"/>
    </row>
    <row r="99" spans="1:105" ht="12" customHeight="1" x14ac:dyDescent="0.25">
      <c r="A99" s="202" t="s">
        <v>94</v>
      </c>
      <c r="B99" s="333">
        <f>IF(B$8=0,0,B$8/OIS!B$5*1000)</f>
        <v>5.0816093537873392</v>
      </c>
      <c r="C99" s="333">
        <f>IF(C$8=0,0,C$8/OIS!C$5*1000)</f>
        <v>5.1319522096337868</v>
      </c>
      <c r="D99" s="333">
        <f>IF(D$8=0,0,D$8/OIS!D$5*1000)</f>
        <v>4.9970852510743189</v>
      </c>
      <c r="E99" s="333">
        <f>IF(E$8=0,0,E$8/OIS!E$5*1000)</f>
        <v>2.7213080169823054</v>
      </c>
      <c r="F99" s="333">
        <f>IF(F$8=0,0,F$8/OIS!F$5*1000)</f>
        <v>2.691145663337664</v>
      </c>
      <c r="G99" s="333">
        <f>IF(G$8=0,0,G$8/OIS!G$5*1000)</f>
        <v>2.8053361644507917</v>
      </c>
      <c r="H99" s="333">
        <f>IF(H$8=0,0,H$8/OIS!H$5*1000)</f>
        <v>2.5241838357908559</v>
      </c>
      <c r="I99" s="333">
        <f>IF(I$8=0,0,I$8/OIS!I$5*1000)</f>
        <v>2.5481492236586174</v>
      </c>
      <c r="J99" s="333">
        <f>IF(J$8=0,0,J$8/OIS!J$5*1000)</f>
        <v>2.4463261259787252</v>
      </c>
      <c r="K99" s="333">
        <f>IF(K$8=0,0,K$8/OIS!K$5*1000)</f>
        <v>2.1823732413496399</v>
      </c>
      <c r="L99" s="333">
        <f>IF(L$8=0,0,L$8/OIS!L$5*1000)</f>
        <v>1.4390334371205902</v>
      </c>
      <c r="M99" s="333">
        <f>IF(M$8=0,0,M$8/OIS!M$5*1000)</f>
        <v>1.2604597319540662</v>
      </c>
      <c r="N99" s="333">
        <f>IF(N$8=0,0,N$8/OIS!N$5*1000)</f>
        <v>1.0988475202551184</v>
      </c>
      <c r="O99" s="333">
        <f>IF(O$8=0,0,O$8/OIS!O$5*1000)</f>
        <v>0.91205985563052538</v>
      </c>
      <c r="P99" s="333">
        <f>IF(P$8=0,0,P$8/OIS!P$5*1000)</f>
        <v>0.55750624664602599</v>
      </c>
      <c r="Q99" s="333">
        <f>IF(Q$8=0,0,Q$8/OIS!Q$5*1000)</f>
        <v>0.5629651182291936</v>
      </c>
      <c r="R99" s="333">
        <f>IF(R$8=0,0,R$8/OIS!R$5*1000)</f>
        <v>0.5675678787551286</v>
      </c>
      <c r="S99" s="333">
        <f>IF(S$8=0,0,S$8/OIS!S$5*1000)</f>
        <v>0.64484536979565976</v>
      </c>
      <c r="T99" s="333">
        <f>IF(T$8=0,0,T$8/OIS!T$5*1000)</f>
        <v>0.81454323310441601</v>
      </c>
      <c r="U99" s="333">
        <f>IF(U$8=0,0,U$8/OIS!U$5*1000)</f>
        <v>0.61952430721850849</v>
      </c>
      <c r="V99" s="333">
        <f>IF(V$8=0,0,V$8/OIS!V$5*1000)</f>
        <v>0.42050597121016819</v>
      </c>
      <c r="W99" s="333">
        <f>IF(W$8=0,0,W$8/OIS!W$5*1000)</f>
        <v>0.43911132884281501</v>
      </c>
      <c r="DA99" s="174"/>
    </row>
    <row r="100" spans="1:105" ht="12" customHeight="1" x14ac:dyDescent="0.25">
      <c r="A100" s="202" t="s">
        <v>95</v>
      </c>
      <c r="B100" s="333">
        <f>IF(B$9=0,0,B$9/OIS!B$5*1000)</f>
        <v>1.2704023384468346</v>
      </c>
      <c r="C100" s="333">
        <f>IF(C$9=0,0,C$9/OIS!C$5*1000)</f>
        <v>1.2829880524084463</v>
      </c>
      <c r="D100" s="333">
        <f>IF(D$9=0,0,D$9/OIS!D$5*1000)</f>
        <v>1.2492713127685793</v>
      </c>
      <c r="E100" s="333">
        <f>IF(E$9=0,0,E$9/OIS!E$5*1000)</f>
        <v>0.68032700424557624</v>
      </c>
      <c r="F100" s="333">
        <f>IF(F$9=0,0,F$9/OIS!F$5*1000)</f>
        <v>0.67278641583441623</v>
      </c>
      <c r="G100" s="333">
        <f>IF(G$9=0,0,G$9/OIS!G$5*1000)</f>
        <v>0.70133404111269737</v>
      </c>
      <c r="H100" s="333">
        <f>IF(H$9=0,0,H$9/OIS!H$5*1000)</f>
        <v>0.63104595894771365</v>
      </c>
      <c r="I100" s="333">
        <f>IF(I$9=0,0,I$9/OIS!I$5*1000)</f>
        <v>0.63703730591465435</v>
      </c>
      <c r="J100" s="333">
        <f>IF(J$9=0,0,J$9/OIS!J$5*1000)</f>
        <v>0.61158153149468097</v>
      </c>
      <c r="K100" s="333">
        <f>IF(K$9=0,0,K$9/OIS!K$5*1000)</f>
        <v>0.54559331033741021</v>
      </c>
      <c r="L100" s="333">
        <f>IF(L$9=0,0,L$9/OIS!L$5*1000)</f>
        <v>0.36599208064036659</v>
      </c>
      <c r="M100" s="333">
        <f>IF(M$9=0,0,M$9/OIS!M$5*1000)</f>
        <v>0.32049961138260202</v>
      </c>
      <c r="N100" s="333">
        <f>IF(N$9=0,0,N$9/OIS!N$5*1000)</f>
        <v>0.28005374668632282</v>
      </c>
      <c r="O100" s="333">
        <f>IF(O$9=0,0,O$9/OIS!O$5*1000)</f>
        <v>0.26887373284084759</v>
      </c>
      <c r="P100" s="333">
        <f>IF(P$9=0,0,P$9/OIS!P$5*1000)</f>
        <v>0.1979030259930985</v>
      </c>
      <c r="Q100" s="333">
        <f>IF(Q$9=0,0,Q$9/OIS!Q$5*1000)</f>
        <v>0.20198604535526482</v>
      </c>
      <c r="R100" s="333">
        <f>IF(R$9=0,0,R$9/OIS!R$5*1000)</f>
        <v>0.19385398638057558</v>
      </c>
      <c r="S100" s="333">
        <f>IF(S$9=0,0,S$9/OIS!S$5*1000)</f>
        <v>0.21802048453494921</v>
      </c>
      <c r="T100" s="333">
        <f>IF(T$9=0,0,T$9/OIS!T$5*1000)</f>
        <v>0.2908760569971518</v>
      </c>
      <c r="U100" s="333">
        <f>IF(U$9=0,0,U$9/OIS!U$5*1000)</f>
        <v>0.2208676491779947</v>
      </c>
      <c r="V100" s="333">
        <f>IF(V$9=0,0,V$9/OIS!V$5*1000)</f>
        <v>0.14368013652508974</v>
      </c>
      <c r="W100" s="333">
        <f>IF(W$9=0,0,W$9/OIS!W$5*1000)</f>
        <v>0.15172873269861686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3.8112070153405044</v>
      </c>
      <c r="C101" s="334">
        <f>IF(C$10=0,0,C$10/OIS!C$5*1000)</f>
        <v>3.8489641572253377</v>
      </c>
      <c r="D101" s="334">
        <f>IF(D$10=0,0,D$10/OIS!D$5*1000)</f>
        <v>3.7478139383057369</v>
      </c>
      <c r="E101" s="334">
        <f>IF(E$10=0,0,E$10/OIS!E$5*1000)</f>
        <v>2.0409810127367289</v>
      </c>
      <c r="F101" s="334">
        <f>IF(F$10=0,0,F$10/OIS!F$5*1000)</f>
        <v>2.0183592475032484</v>
      </c>
      <c r="G101" s="334">
        <f>IF(G$10=0,0,G$10/OIS!G$5*1000)</f>
        <v>2.0801232588219851</v>
      </c>
      <c r="H101" s="334">
        <f>IF(H$10=0,0,H$10/OIS!H$5*1000)</f>
        <v>1.8735941290084444</v>
      </c>
      <c r="I101" s="334">
        <f>IF(I$10=0,0,I$10/OIS!I$5*1000)</f>
        <v>1.8919922898463259</v>
      </c>
      <c r="J101" s="334">
        <f>IF(J$10=0,0,J$10/OIS!J$5*1000)</f>
        <v>1.8171121052493664</v>
      </c>
      <c r="K101" s="334">
        <f>IF(K$10=0,0,K$10/OIS!K$5*1000)</f>
        <v>1.6014208130585348</v>
      </c>
      <c r="L101" s="334">
        <f>IF(L$10=0,0,L$10/OIS!L$5*1000)</f>
        <v>1.0670681809086342</v>
      </c>
      <c r="M101" s="334">
        <f>IF(M$10=0,0,M$10/OIS!M$5*1000)</f>
        <v>0.91758611534421697</v>
      </c>
      <c r="N101" s="334">
        <f>IF(N$10=0,0,N$10/OIS!N$5*1000)</f>
        <v>0.80138913093133135</v>
      </c>
      <c r="O101" s="334">
        <f>IF(O$10=0,0,O$10/OIS!O$5*1000)</f>
        <v>0.77759900919865776</v>
      </c>
      <c r="P101" s="334">
        <f>IF(P$10=0,0,P$10/OIS!P$5*1000)</f>
        <v>0.92400996514519618</v>
      </c>
      <c r="Q101" s="334">
        <f>IF(Q$10=0,0,Q$10/OIS!Q$5*1000)</f>
        <v>0.88476908641806662</v>
      </c>
      <c r="R101" s="334">
        <f>IF(R$10=0,0,R$10/OIS!R$5*1000)</f>
        <v>0.83285008448755127</v>
      </c>
      <c r="S101" s="334">
        <f>IF(S$10=0,0,S$10/OIS!S$5*1000)</f>
        <v>0.80505494287623125</v>
      </c>
      <c r="T101" s="334">
        <f>IF(T$10=0,0,T$10/OIS!T$5*1000)</f>
        <v>0.72173941558063481</v>
      </c>
      <c r="U101" s="334">
        <f>IF(U$10=0,0,U$10/OIS!U$5*1000)</f>
        <v>0.5066093407605291</v>
      </c>
      <c r="V101" s="334">
        <f>IF(V$10=0,0,V$10/OIS!V$5*1000)</f>
        <v>0.35323451403220424</v>
      </c>
      <c r="W101" s="334">
        <f>IF(W$10=0,0,W$10/OIS!W$5*1000)</f>
        <v>0.37473486061150812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0</v>
      </c>
      <c r="C102" s="350">
        <f>IF(C$16=0,0,C$16/OIS!C$5*1000)</f>
        <v>0</v>
      </c>
      <c r="D102" s="350">
        <f>IF(D$16=0,0,D$16/OIS!D$5*1000)</f>
        <v>0</v>
      </c>
      <c r="E102" s="350">
        <f>IF(E$16=0,0,E$16/OIS!E$5*1000)</f>
        <v>0</v>
      </c>
      <c r="F102" s="350">
        <f>IF(F$16=0,0,F$16/OIS!F$5*1000)</f>
        <v>0</v>
      </c>
      <c r="G102" s="350">
        <f>IF(G$16=0,0,G$16/OIS!G$5*1000)</f>
        <v>6.3872787021022743</v>
      </c>
      <c r="H102" s="350">
        <f>IF(H$16=0,0,H$16/OIS!H$5*1000)</f>
        <v>5.8907003684150281</v>
      </c>
      <c r="I102" s="350">
        <f>IF(I$16=0,0,I$16/OIS!I$5*1000)</f>
        <v>7.092590728529232</v>
      </c>
      <c r="J102" s="350">
        <f>IF(J$16=0,0,J$16/OIS!J$5*1000)</f>
        <v>6.4677953910232384</v>
      </c>
      <c r="K102" s="350">
        <f>IF(K$16=0,0,K$16/OIS!K$5*1000)</f>
        <v>4.4985379688611422</v>
      </c>
      <c r="L102" s="350">
        <f>IF(L$16=0,0,L$16/OIS!L$5*1000)</f>
        <v>8.680252604595049</v>
      </c>
      <c r="M102" s="350">
        <f>IF(M$16=0,0,M$16/OIS!M$5*1000)</f>
        <v>3.9214961450705901</v>
      </c>
      <c r="N102" s="350">
        <f>IF(N$16=0,0,N$16/OIS!N$5*1000)</f>
        <v>6.0281339206935636</v>
      </c>
      <c r="O102" s="350">
        <f>IF(O$16=0,0,O$16/OIS!O$5*1000)</f>
        <v>7.7032224984821873</v>
      </c>
      <c r="P102" s="350">
        <f>IF(P$16=0,0,P$16/OIS!P$5*1000)</f>
        <v>9.9781609613199809</v>
      </c>
      <c r="Q102" s="350">
        <f>IF(Q$16=0,0,Q$16/OIS!Q$5*1000)</f>
        <v>9.1555279091549089</v>
      </c>
      <c r="R102" s="350">
        <f>IF(R$16=0,0,R$16/OIS!R$5*1000)</f>
        <v>9.1113342886830715</v>
      </c>
      <c r="S102" s="350">
        <f>IF(S$16=0,0,S$16/OIS!S$5*1000)</f>
        <v>8.2896786398058406</v>
      </c>
      <c r="T102" s="350">
        <f>IF(T$16=0,0,T$16/OIS!T$5*1000)</f>
        <v>3.4781235152612813</v>
      </c>
      <c r="U102" s="350">
        <f>IF(U$16=0,0,U$16/OIS!U$5*1000)</f>
        <v>3.3897846573068304</v>
      </c>
      <c r="V102" s="350">
        <f>IF(V$16=0,0,V$16/OIS!V$5*1000)</f>
        <v>2.884226745594145</v>
      </c>
      <c r="W102" s="350">
        <f>IF(W$16=0,0,W$16/OIS!W$5*1000)</f>
        <v>3.1494680924698533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7.3652027196371899</v>
      </c>
      <c r="C103" s="350">
        <f>IF(C$27=0,0,C$27/OIS!C$5*1000)</f>
        <v>7.4381688437486799</v>
      </c>
      <c r="D103" s="350">
        <f>IF(D$27=0,0,D$27/OIS!D$5*1000)</f>
        <v>7.2426948470647181</v>
      </c>
      <c r="E103" s="350">
        <f>IF(E$27=0,0,E$27/OIS!E$5*1000)</f>
        <v>3.9442199925719308</v>
      </c>
      <c r="F103" s="350">
        <f>IF(F$27=0,0,F$27/OIS!F$5*1000)</f>
        <v>3.9005031631921603</v>
      </c>
      <c r="G103" s="350">
        <f>IF(G$27=0,0,G$27/OIS!G$5*1000)</f>
        <v>9.98294473280807</v>
      </c>
      <c r="H103" s="350">
        <f>IF(H$27=0,0,H$27/OIS!H$5*1000)</f>
        <v>9.1154355131697802</v>
      </c>
      <c r="I103" s="350">
        <f>IF(I$27=0,0,I$27/OIS!I$5*1000)</f>
        <v>10.2635567623011</v>
      </c>
      <c r="J103" s="350">
        <f>IF(J$27=0,0,J$27/OIS!J$5*1000)</f>
        <v>9.5371890117644398</v>
      </c>
      <c r="K103" s="350">
        <f>IF(K$27=0,0,K$27/OIS!K$5*1000)</f>
        <v>7.0679556938422126</v>
      </c>
      <c r="L103" s="350">
        <f>IF(L$27=0,0,L$27/OIS!L$5*1000)</f>
        <v>10.100489780287074</v>
      </c>
      <c r="M103" s="350">
        <f>IF(M$27=0,0,M$27/OIS!M$5*1000)</f>
        <v>5.4369140023077591</v>
      </c>
      <c r="N103" s="350">
        <f>IF(N$27=0,0,N$27/OIS!N$5*1000)</f>
        <v>7.1543666841461739</v>
      </c>
      <c r="O103" s="350">
        <f>IF(O$27=0,0,O$27/OIS!O$5*1000)</f>
        <v>8.7053845750556267</v>
      </c>
      <c r="P103" s="350">
        <f>IF(P$27=0,0,P$27/OIS!P$5*1000)</f>
        <v>10.269265101054142</v>
      </c>
      <c r="Q103" s="350">
        <f>IF(Q$27=0,0,Q$27/OIS!Q$5*1000)</f>
        <v>9.4910289475255691</v>
      </c>
      <c r="R103" s="350">
        <f>IF(R$27=0,0,R$27/OIS!R$5*1000)</f>
        <v>9.4902141375700158</v>
      </c>
      <c r="S103" s="350">
        <f>IF(S$27=0,0,S$27/OIS!S$5*1000)</f>
        <v>8.647044083721843</v>
      </c>
      <c r="T103" s="350">
        <f>IF(T$27=0,0,T$27/OIS!T$5*1000)</f>
        <v>5.2728368332256679</v>
      </c>
      <c r="U103" s="350">
        <f>IF(U$27=0,0,U$27/OIS!U$5*1000)</f>
        <v>6.0146368055195509</v>
      </c>
      <c r="V103" s="350">
        <f>IF(V$27=0,0,V$27/OIS!V$5*1000)</f>
        <v>6.2924731058153416</v>
      </c>
      <c r="W103" s="350">
        <f>IF(W$27=0,0,W$27/OIS!W$5*1000)</f>
        <v>6.8979513431929407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0.76282456739099425</v>
      </c>
      <c r="C104" s="350">
        <f>IF(C$35=0,0,C$35/OIS!C$5*1000)</f>
        <v>0.77038177310254174</v>
      </c>
      <c r="D104" s="350">
        <f>IF(D$35=0,0,D$35/OIS!D$5*1000)</f>
        <v>0.75013625201741729</v>
      </c>
      <c r="E104" s="350">
        <f>IF(E$35=0,0,E$35/OIS!E$5*1000)</f>
        <v>0.40850849923066435</v>
      </c>
      <c r="F104" s="350">
        <f>IF(F$35=0,0,F$35/OIS!F$5*1000)</f>
        <v>0.40398068475918808</v>
      </c>
      <c r="G104" s="350">
        <f>IF(G$35=0,0,G$35/OIS!G$5*1000)</f>
        <v>2.4587670951264764</v>
      </c>
      <c r="H104" s="350">
        <f>IF(H$35=0,0,H$35/OIS!H$5*1000)</f>
        <v>2.2581454983045064</v>
      </c>
      <c r="I104" s="350">
        <f>IF(I$35=0,0,I$35/OIS!I$5*1000)</f>
        <v>2.6451654300951213</v>
      </c>
      <c r="J104" s="350">
        <f>IF(J$35=0,0,J$35/OIS!J$5*1000)</f>
        <v>2.4305605093990277</v>
      </c>
      <c r="K104" s="350">
        <f>IF(K$35=0,0,K$35/OIS!K$5*1000)</f>
        <v>1.7246618618221121</v>
      </c>
      <c r="L104" s="350">
        <f>IF(L$35=0,0,L$35/OIS!L$5*1000)</f>
        <v>2.9824383185533896</v>
      </c>
      <c r="M104" s="350">
        <f>IF(M$35=0,0,M$35/OIS!M$5*1000)</f>
        <v>1.437882613368948</v>
      </c>
      <c r="N104" s="350">
        <f>IF(N$35=0,0,N$35/OIS!N$5*1000)</f>
        <v>2.085692294049077</v>
      </c>
      <c r="O104" s="350">
        <f>IF(O$35=0,0,O$35/OIS!O$5*1000)</f>
        <v>2.5376302719922657</v>
      </c>
      <c r="P104" s="350">
        <f>IF(P$35=0,0,P$35/OIS!P$5*1000)</f>
        <v>3.1982787696474082</v>
      </c>
      <c r="Q104" s="350">
        <f>IF(Q$35=0,0,Q$35/OIS!Q$5*1000)</f>
        <v>2.9366483233276512</v>
      </c>
      <c r="R104" s="350">
        <f>IF(R$35=0,0,R$35/OIS!R$5*1000)</f>
        <v>2.9278211631519606</v>
      </c>
      <c r="S104" s="350">
        <f>IF(S$35=0,0,S$35/OIS!S$5*1000)</f>
        <v>2.6786346067152258</v>
      </c>
      <c r="T104" s="350">
        <f>IF(T$35=0,0,T$35/OIS!T$5*1000)</f>
        <v>1.0580308392377227</v>
      </c>
      <c r="U104" s="350">
        <f>IF(U$35=0,0,U$35/OIS!U$5*1000)</f>
        <v>0.91864797985721947</v>
      </c>
      <c r="V104" s="350">
        <f>IF(V$35=0,0,V$35/OIS!V$5*1000)</f>
        <v>0.66181116777066085</v>
      </c>
      <c r="W104" s="350">
        <f>IF(W$35=0,0,W$35/OIS!W$5*1000)</f>
        <v>0.71492199588114824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4.8925989494732738</v>
      </c>
      <c r="C105" s="350">
        <f>IF(C$54=0,0,C$54/OIS!C$5*1000)</f>
        <v>4.9410693033473336</v>
      </c>
      <c r="D105" s="350">
        <f>IF(D$54=0,0,D$54/OIS!D$5*1000)</f>
        <v>4.8112187198358498</v>
      </c>
      <c r="E105" s="350">
        <f>IF(E$54=0,0,E$54/OIS!E$5*1000)</f>
        <v>2.6200889950656387</v>
      </c>
      <c r="F105" s="350">
        <f>IF(F$54=0,0,F$54/OIS!F$5*1000)</f>
        <v>2.5910485298347923</v>
      </c>
      <c r="G105" s="350">
        <f>IF(G$54=0,0,G$54/OIS!G$5*1000)</f>
        <v>2.7897457519664828</v>
      </c>
      <c r="H105" s="350">
        <f>IF(H$54=0,0,H$54/OIS!H$5*1000)</f>
        <v>2.5121507076264056</v>
      </c>
      <c r="I105" s="350">
        <f>IF(I$54=0,0,I$54/OIS!I$5*1000)</f>
        <v>2.5519254961861346</v>
      </c>
      <c r="J105" s="350">
        <f>IF(J$54=0,0,J$54/OIS!J$5*1000)</f>
        <v>2.4452079026095017</v>
      </c>
      <c r="K105" s="350">
        <f>IF(K$54=0,0,K$54/OIS!K$5*1000)</f>
        <v>2.1637090481390024</v>
      </c>
      <c r="L105" s="350">
        <f>IF(L$54=0,0,L$54/OIS!L$5*1000)</f>
        <v>1.4886651523415899</v>
      </c>
      <c r="M105" s="350">
        <f>IF(M$54=0,0,M$54/OIS!M$5*1000)</f>
        <v>1.2529864823706669</v>
      </c>
      <c r="N105" s="350">
        <f>IF(N$54=0,0,N$54/OIS!N$5*1000)</f>
        <v>1.1267779967208329</v>
      </c>
      <c r="O105" s="350">
        <f>IF(O$54=0,0,O$54/OIS!O$5*1000)</f>
        <v>0.86904441945326816</v>
      </c>
      <c r="P105" s="350">
        <f>IF(P$54=0,0,P$54/OIS!P$5*1000)</f>
        <v>0.50962517228407567</v>
      </c>
      <c r="Q105" s="350">
        <f>IF(Q$54=0,0,Q$54/OIS!Q$5*1000)</f>
        <v>0.49588773023436006</v>
      </c>
      <c r="R105" s="350">
        <f>IF(R$54=0,0,R$54/OIS!R$5*1000)</f>
        <v>0.5257272055660912</v>
      </c>
      <c r="S105" s="350">
        <f>IF(S$54=0,0,S$54/OIS!S$5*1000)</f>
        <v>0.57562334189623499</v>
      </c>
      <c r="T105" s="350">
        <f>IF(T$54=0,0,T$54/OIS!T$5*1000)</f>
        <v>0.58232545789930235</v>
      </c>
      <c r="U105" s="350">
        <f>IF(U$54=0,0,U$54/OIS!U$5*1000)</f>
        <v>0.44888664360557001</v>
      </c>
      <c r="V105" s="350">
        <f>IF(V$54=0,0,V$54/OIS!V$5*1000)</f>
        <v>0.32369654046145824</v>
      </c>
      <c r="W105" s="350">
        <f>IF(W$54=0,0,W$54/OIS!W$5*1000)</f>
        <v>0.3343512045941141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0</v>
      </c>
      <c r="C106" s="350">
        <f>IF(C$68=0,0,C$68/OIS!C$5*1000)</f>
        <v>0</v>
      </c>
      <c r="D106" s="350">
        <f>IF(D$68=0,0,D$68/OIS!D$5*1000)</f>
        <v>0</v>
      </c>
      <c r="E106" s="350">
        <f>IF(E$68=0,0,E$68/OIS!E$5*1000)</f>
        <v>0</v>
      </c>
      <c r="F106" s="350">
        <f>IF(F$68=0,0,F$68/OIS!F$5*1000)</f>
        <v>0</v>
      </c>
      <c r="G106" s="350">
        <f>IF(G$68=0,0,G$68/OIS!G$5*1000)</f>
        <v>0</v>
      </c>
      <c r="H106" s="350">
        <f>IF(H$68=0,0,H$68/OIS!H$5*1000)</f>
        <v>0</v>
      </c>
      <c r="I106" s="350">
        <f>IF(I$68=0,0,I$68/OIS!I$5*1000)</f>
        <v>0</v>
      </c>
      <c r="J106" s="350">
        <f>IF(J$68=0,0,J$68/OIS!J$5*1000)</f>
        <v>0</v>
      </c>
      <c r="K106" s="350">
        <f>IF(K$68=0,0,K$68/OIS!K$5*1000)</f>
        <v>0</v>
      </c>
      <c r="L106" s="350">
        <f>IF(L$68=0,0,L$68/OIS!L$5*1000)</f>
        <v>0</v>
      </c>
      <c r="M106" s="350">
        <f>IF(M$68=0,0,M$68/OIS!M$5*1000)</f>
        <v>0</v>
      </c>
      <c r="N106" s="350">
        <f>IF(N$68=0,0,N$68/OIS!N$5*1000)</f>
        <v>0</v>
      </c>
      <c r="O106" s="350">
        <f>IF(O$68=0,0,O$68/OIS!O$5*1000)</f>
        <v>0.42989535434198167</v>
      </c>
      <c r="P106" s="350">
        <f>IF(P$68=0,0,P$68/OIS!P$5*1000)</f>
        <v>0.47581712762523565</v>
      </c>
      <c r="Q106" s="350">
        <f>IF(Q$68=0,0,Q$68/OIS!Q$5*1000)</f>
        <v>0.46288127640900373</v>
      </c>
      <c r="R106" s="350">
        <f>IF(R$68=0,0,R$68/OIS!R$5*1000)</f>
        <v>0.4570588876330694</v>
      </c>
      <c r="S106" s="350">
        <f>IF(S$68=0,0,S$68/OIS!S$5*1000)</f>
        <v>0.33371870992995512</v>
      </c>
      <c r="T106" s="350">
        <f>IF(T$68=0,0,T$68/OIS!T$5*1000)</f>
        <v>1.3120021174450811</v>
      </c>
      <c r="U106" s="350">
        <f>IF(U$68=0,0,U$68/OIS!U$5*1000)</f>
        <v>2.3469367426871068</v>
      </c>
      <c r="V106" s="350">
        <f>IF(V$68=0,0,V$68/OIS!V$5*1000)</f>
        <v>3.2521427860403493</v>
      </c>
      <c r="W106" s="350">
        <f>IF(W$68=0,0,W$68/OIS!W$5*1000)</f>
        <v>3.6059696188267067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93.717323459161321</v>
      </c>
      <c r="C107" s="335">
        <f>IF(C$69=0,0,C$69/OIS!C$5*1000)</f>
        <v>94.64576903156707</v>
      </c>
      <c r="D107" s="335">
        <f>IF(D$69=0,0,D$69/OIS!D$5*1000)</f>
        <v>92.15849197044254</v>
      </c>
      <c r="E107" s="335">
        <f>IF(E$69=0,0,E$69/OIS!E$5*1000)</f>
        <v>50.187585448586702</v>
      </c>
      <c r="F107" s="335">
        <f>IF(F$69=0,0,F$69/OIS!F$5*1000)</f>
        <v>49.631317767227529</v>
      </c>
      <c r="G107" s="335">
        <f>IF(G$69=0,0,G$69/OIS!G$5*1000)</f>
        <v>51.737270307795541</v>
      </c>
      <c r="H107" s="335">
        <f>IF(H$69=0,0,H$69/OIS!H$5*1000)</f>
        <v>46.552132708290429</v>
      </c>
      <c r="I107" s="335">
        <f>IF(I$69=0,0,I$69/OIS!I$5*1000)</f>
        <v>46.994113161776745</v>
      </c>
      <c r="J107" s="335">
        <f>IF(J$69=0,0,J$69/OIS!J$5*1000)</f>
        <v>45.116245833433588</v>
      </c>
      <c r="K107" s="335">
        <f>IF(K$69=0,0,K$69/OIS!K$5*1000)</f>
        <v>40.248308110450985</v>
      </c>
      <c r="L107" s="335">
        <f>IF(L$69=0,0,L$69/OIS!L$5*1000)</f>
        <v>28.812160907263866</v>
      </c>
      <c r="M107" s="335">
        <f>IF(M$69=0,0,M$69/OIS!M$5*1000)</f>
        <v>25.209257225319707</v>
      </c>
      <c r="N107" s="335">
        <f>IF(N$69=0,0,N$69/OIS!N$5*1000)</f>
        <v>22.213122706970882</v>
      </c>
      <c r="O107" s="335">
        <f>IF(O$69=0,0,O$69/OIS!O$5*1000)</f>
        <v>15.81829452594128</v>
      </c>
      <c r="P107" s="335">
        <f>IF(P$69=0,0,P$69/OIS!P$5*1000)</f>
        <v>8.8460440417405213</v>
      </c>
      <c r="Q107" s="335">
        <f>IF(Q$69=0,0,Q$69/OIS!Q$5*1000)</f>
        <v>8.8800352361345141</v>
      </c>
      <c r="R107" s="335">
        <f>IF(R$69=0,0,R$69/OIS!R$5*1000)</f>
        <v>9.1926403415360447</v>
      </c>
      <c r="S107" s="335">
        <f>IF(S$69=0,0,S$69/OIS!S$5*1000)</f>
        <v>10.498919739125265</v>
      </c>
      <c r="T107" s="335">
        <f>IF(T$69=0,0,T$69/OIS!T$5*1000)</f>
        <v>12.882046035824967</v>
      </c>
      <c r="U107" s="335">
        <f>IF(U$69=0,0,U$69/OIS!U$5*1000)</f>
        <v>9.8068020153179507</v>
      </c>
      <c r="V107" s="335">
        <f>IF(V$69=0,0,V$69/OIS!V$5*1000)</f>
        <v>6.8093848496577376</v>
      </c>
      <c r="W107" s="335">
        <f>IF(W$69=0,0,W$69/OIS!W$5*1000)</f>
        <v>7.0691737169885851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MT: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21.777381339671749</v>
      </c>
      <c r="C5" s="225">
        <v>20.869990450518781</v>
      </c>
      <c r="D5" s="225">
        <v>22.03663587942976</v>
      </c>
      <c r="E5" s="225">
        <v>24.02425401757441</v>
      </c>
      <c r="F5" s="225">
        <v>23.808208567776081</v>
      </c>
      <c r="G5" s="225">
        <v>23.399899538593271</v>
      </c>
      <c r="H5" s="225">
        <v>25.778550552308321</v>
      </c>
      <c r="I5" s="225">
        <v>26.313585002841329</v>
      </c>
      <c r="J5" s="225">
        <v>27.52339797418685</v>
      </c>
      <c r="K5" s="225">
        <v>24.419768135941609</v>
      </c>
      <c r="L5" s="225">
        <v>12.363179957233401</v>
      </c>
      <c r="M5" s="225">
        <v>11.15533343153157</v>
      </c>
      <c r="N5" s="225">
        <v>12.226109386583261</v>
      </c>
      <c r="O5" s="225">
        <v>15.1973724413269</v>
      </c>
      <c r="P5" s="225">
        <v>11.383794357750959</v>
      </c>
      <c r="Q5" s="225">
        <v>11.190377920631461</v>
      </c>
      <c r="R5" s="225">
        <v>11.47403070322946</v>
      </c>
      <c r="S5" s="225">
        <v>11.73211677960562</v>
      </c>
      <c r="T5" s="225">
        <v>10.00900455307317</v>
      </c>
      <c r="U5" s="225">
        <v>10.640089322997509</v>
      </c>
      <c r="V5" s="225">
        <v>11.95945842128156</v>
      </c>
      <c r="W5" s="225">
        <v>12.576659080097491</v>
      </c>
      <c r="DA5" s="89" t="s">
        <v>3125</v>
      </c>
    </row>
    <row r="6" spans="1:105" ht="12" customHeight="1" x14ac:dyDescent="0.25">
      <c r="A6" s="55" t="s">
        <v>92</v>
      </c>
      <c r="B6" s="261">
        <v>0.62774400746378145</v>
      </c>
      <c r="C6" s="261">
        <v>0.60158800715279082</v>
      </c>
      <c r="D6" s="261">
        <v>0.635217150409779</v>
      </c>
      <c r="E6" s="261">
        <v>0.69251124632909267</v>
      </c>
      <c r="F6" s="261">
        <v>0.68628362720742797</v>
      </c>
      <c r="G6" s="261">
        <v>0.60182862016041649</v>
      </c>
      <c r="H6" s="261">
        <v>0.66036935471562752</v>
      </c>
      <c r="I6" s="261">
        <v>0.66037585932710763</v>
      </c>
      <c r="J6" s="261">
        <v>0.69524858343456009</v>
      </c>
      <c r="K6" s="261">
        <v>0.63443734056930245</v>
      </c>
      <c r="L6" s="261">
        <v>0.26023814019602121</v>
      </c>
      <c r="M6" s="261">
        <v>0.26383649885556909</v>
      </c>
      <c r="N6" s="261">
        <v>0.26131642393060922</v>
      </c>
      <c r="O6" s="261">
        <v>0.34659543449565289</v>
      </c>
      <c r="P6" s="261">
        <v>0.22358905178261279</v>
      </c>
      <c r="Q6" s="261">
        <v>0.234210298403045</v>
      </c>
      <c r="R6" s="261">
        <v>0.22935510730625769</v>
      </c>
      <c r="S6" s="261">
        <v>0.26049442183710703</v>
      </c>
      <c r="T6" s="261">
        <v>0.32653102341782819</v>
      </c>
      <c r="U6" s="261">
        <v>0.3064328471141845</v>
      </c>
      <c r="V6" s="261">
        <v>0.27790784306584781</v>
      </c>
      <c r="W6" s="261">
        <v>0.28900411706794771</v>
      </c>
      <c r="DA6" s="67" t="s">
        <v>3126</v>
      </c>
    </row>
    <row r="7" spans="1:105" ht="12" customHeight="1" x14ac:dyDescent="0.25">
      <c r="A7" s="202" t="s">
        <v>93</v>
      </c>
      <c r="B7" s="226">
        <v>0.1077988886225691</v>
      </c>
      <c r="C7" s="226">
        <v>0.10330726826329539</v>
      </c>
      <c r="D7" s="226">
        <v>0.1090822087252187</v>
      </c>
      <c r="E7" s="226">
        <v>0.1189209961788659</v>
      </c>
      <c r="F7" s="226">
        <v>0.1178515627599912</v>
      </c>
      <c r="G7" s="226">
        <v>0.10334858735913981</v>
      </c>
      <c r="H7" s="226">
        <v>0.11340145293677691</v>
      </c>
      <c r="I7" s="226">
        <v>0.11340256993650941</v>
      </c>
      <c r="J7" s="226">
        <v>0.1193910634264162</v>
      </c>
      <c r="K7" s="226">
        <v>0.1089482964406874</v>
      </c>
      <c r="L7" s="226">
        <v>4.4256536263959319E-2</v>
      </c>
      <c r="M7" s="226">
        <v>4.4874461819205728E-2</v>
      </c>
      <c r="N7" s="226">
        <v>4.4387619842278778E-2</v>
      </c>
      <c r="O7" s="226">
        <v>5.4232170106483353E-2</v>
      </c>
      <c r="P7" s="226">
        <v>3.1552423248794939E-2</v>
      </c>
      <c r="Q7" s="226">
        <v>3.285806738530235E-2</v>
      </c>
      <c r="R7" s="226">
        <v>3.3061129768115913E-2</v>
      </c>
      <c r="S7" s="226">
        <v>3.7761445954951643E-2</v>
      </c>
      <c r="T7" s="226">
        <v>4.5928621676229117E-2</v>
      </c>
      <c r="U7" s="226">
        <v>4.314094625368211E-2</v>
      </c>
      <c r="V7" s="226">
        <v>4.0051378269619249E-2</v>
      </c>
      <c r="W7" s="226">
        <v>4.1393588917044241E-2</v>
      </c>
      <c r="DA7" s="174" t="s">
        <v>3127</v>
      </c>
    </row>
    <row r="8" spans="1:105" ht="12" customHeight="1" x14ac:dyDescent="0.25">
      <c r="A8" s="202" t="s">
        <v>94</v>
      </c>
      <c r="B8" s="226">
        <v>1.178001251926049</v>
      </c>
      <c r="C8" s="226">
        <v>1.1289178664291311</v>
      </c>
      <c r="D8" s="226">
        <v>1.1920250763537401</v>
      </c>
      <c r="E8" s="226">
        <v>1.2995410636327049</v>
      </c>
      <c r="F8" s="226">
        <v>1.287854543276296</v>
      </c>
      <c r="G8" s="226">
        <v>1.1293693919249419</v>
      </c>
      <c r="H8" s="226">
        <v>1.239224775289455</v>
      </c>
      <c r="I8" s="226">
        <v>1.2392369816034541</v>
      </c>
      <c r="J8" s="226">
        <v>1.304677849486245</v>
      </c>
      <c r="K8" s="226">
        <v>1.1905617139680811</v>
      </c>
      <c r="L8" s="226">
        <v>0.48154601012230441</v>
      </c>
      <c r="M8" s="226">
        <v>0.48829855726799892</v>
      </c>
      <c r="N8" s="226">
        <v>0.48271856690236642</v>
      </c>
      <c r="O8" s="226">
        <v>0.56723202523860705</v>
      </c>
      <c r="P8" s="226">
        <v>0.31191311903569507</v>
      </c>
      <c r="Q8" s="226">
        <v>0.32369035077907787</v>
      </c>
      <c r="R8" s="226">
        <v>0.33089167411598203</v>
      </c>
      <c r="S8" s="226">
        <v>0.37914626455254091</v>
      </c>
      <c r="T8" s="226">
        <v>0.45314819601379341</v>
      </c>
      <c r="U8" s="226">
        <v>0.42587431403211112</v>
      </c>
      <c r="V8" s="226">
        <v>0.40080454130934873</v>
      </c>
      <c r="W8" s="226">
        <v>0.412765086279203</v>
      </c>
      <c r="DA8" s="174" t="s">
        <v>3128</v>
      </c>
    </row>
    <row r="9" spans="1:105" ht="12" customHeight="1" x14ac:dyDescent="0.25">
      <c r="A9" s="202" t="s">
        <v>95</v>
      </c>
      <c r="B9" s="226">
        <v>0.20747026574188371</v>
      </c>
      <c r="C9" s="226">
        <v>0.1988256713359719</v>
      </c>
      <c r="D9" s="226">
        <v>0.2099401498578585</v>
      </c>
      <c r="E9" s="226">
        <v>0.22887592808033211</v>
      </c>
      <c r="F9" s="226">
        <v>0.2268176913170197</v>
      </c>
      <c r="G9" s="226">
        <v>0.19890519426895009</v>
      </c>
      <c r="H9" s="226">
        <v>0.21825298829085549</v>
      </c>
      <c r="I9" s="226">
        <v>0.2182551380739777</v>
      </c>
      <c r="J9" s="226">
        <v>0.22978062179296641</v>
      </c>
      <c r="K9" s="226">
        <v>0.20968242162324671</v>
      </c>
      <c r="L9" s="226">
        <v>8.624240059588005E-2</v>
      </c>
      <c r="M9" s="226">
        <v>8.7431663127190001E-2</v>
      </c>
      <c r="N9" s="226">
        <v>8.6627941624821167E-2</v>
      </c>
      <c r="O9" s="226">
        <v>0.117401311184542</v>
      </c>
      <c r="P9" s="226">
        <v>7.7586965864086976E-2</v>
      </c>
      <c r="Q9" s="226">
        <v>8.1376805278422892E-2</v>
      </c>
      <c r="R9" s="226">
        <v>7.9213016129586838E-2</v>
      </c>
      <c r="S9" s="226">
        <v>8.9853553999104871E-2</v>
      </c>
      <c r="T9" s="226">
        <v>0.11338985294058659</v>
      </c>
      <c r="U9" s="226">
        <v>0.1063894694340156</v>
      </c>
      <c r="V9" s="226">
        <v>9.5986417012521516E-2</v>
      </c>
      <c r="W9" s="226">
        <v>9.9957525449122342E-2</v>
      </c>
      <c r="DA9" s="174" t="s">
        <v>3129</v>
      </c>
    </row>
    <row r="10" spans="1:105" ht="12" customHeight="1" x14ac:dyDescent="0.25">
      <c r="A10" s="56" t="s">
        <v>96</v>
      </c>
      <c r="B10" s="262">
        <v>1.09506376227577</v>
      </c>
      <c r="C10" s="262">
        <v>1.04943610551428</v>
      </c>
      <c r="D10" s="262">
        <v>1.108100235636196</v>
      </c>
      <c r="E10" s="262">
        <v>1.2080465313994619</v>
      </c>
      <c r="F10" s="262">
        <v>1.1971828035991059</v>
      </c>
      <c r="G10" s="262">
        <v>1.037481879192433</v>
      </c>
      <c r="H10" s="262">
        <v>1.1396018839718449</v>
      </c>
      <c r="I10" s="262">
        <v>1.139777502218388</v>
      </c>
      <c r="J10" s="262">
        <v>1.200546831069226</v>
      </c>
      <c r="K10" s="262">
        <v>1.0821771887497409</v>
      </c>
      <c r="L10" s="262">
        <v>0.4362570286618469</v>
      </c>
      <c r="M10" s="262">
        <v>0.43870943847663563</v>
      </c>
      <c r="N10" s="262">
        <v>0.4286846956162495</v>
      </c>
      <c r="O10" s="262">
        <v>0.54067444865732017</v>
      </c>
      <c r="P10" s="262">
        <v>0.51970895616660795</v>
      </c>
      <c r="Q10" s="262">
        <v>0.51729048492273955</v>
      </c>
      <c r="R10" s="262">
        <v>0.49078723372633259</v>
      </c>
      <c r="S10" s="262">
        <v>0.49617408890136822</v>
      </c>
      <c r="T10" s="262">
        <v>0.48783855401324389</v>
      </c>
      <c r="U10" s="262">
        <v>0.41480681458104651</v>
      </c>
      <c r="V10" s="262">
        <v>0.37642098715239852</v>
      </c>
      <c r="W10" s="262">
        <v>0.39115854901928621</v>
      </c>
      <c r="DA10" s="68" t="s">
        <v>3130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1.2001538364970971E-3</v>
      </c>
      <c r="H11" s="228">
        <v>1.2620640037713799E-3</v>
      </c>
      <c r="I11" s="228">
        <v>1.793291147729746E-3</v>
      </c>
      <c r="J11" s="228">
        <v>1.619521424505656E-3</v>
      </c>
      <c r="K11" s="228">
        <v>1.7104112265015931E-3</v>
      </c>
      <c r="L11" s="228">
        <v>1.6018329551107179E-2</v>
      </c>
      <c r="M11" s="228">
        <v>4.3963700767472016E-3</v>
      </c>
      <c r="N11" s="228">
        <v>1.94514834532666E-2</v>
      </c>
      <c r="O11" s="228">
        <v>0.1502427186049253</v>
      </c>
      <c r="P11" s="228">
        <v>0.31814699296518428</v>
      </c>
      <c r="Q11" s="228">
        <v>0.29698221933264762</v>
      </c>
      <c r="R11" s="228">
        <v>0.29057065321755648</v>
      </c>
      <c r="S11" s="228">
        <v>0.23443342934765291</v>
      </c>
      <c r="T11" s="228">
        <v>2.0685792654073418E-2</v>
      </c>
      <c r="U11" s="228">
        <v>4.1160168790923372E-2</v>
      </c>
      <c r="V11" s="228">
        <v>0.10343796034450831</v>
      </c>
      <c r="W11" s="228">
        <v>0.1150965839265507</v>
      </c>
      <c r="DA11" s="69" t="s">
        <v>3131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1.09506376227577</v>
      </c>
      <c r="C15" s="228">
        <v>1.04943610551428</v>
      </c>
      <c r="D15" s="228">
        <v>1.108100235636196</v>
      </c>
      <c r="E15" s="228">
        <v>1.2080465313994619</v>
      </c>
      <c r="F15" s="228">
        <v>1.1971828035991059</v>
      </c>
      <c r="G15" s="228">
        <v>1.0362817253559351</v>
      </c>
      <c r="H15" s="228">
        <v>1.1383398199680741</v>
      </c>
      <c r="I15" s="228">
        <v>1.1379842110706579</v>
      </c>
      <c r="J15" s="228">
        <v>1.1989273096447211</v>
      </c>
      <c r="K15" s="228">
        <v>1.0804667775232391</v>
      </c>
      <c r="L15" s="228">
        <v>0.42023869911073969</v>
      </c>
      <c r="M15" s="228">
        <v>0.43431306839988842</v>
      </c>
      <c r="N15" s="228">
        <v>0.40923321216298292</v>
      </c>
      <c r="O15" s="228">
        <v>0.39043173005239479</v>
      </c>
      <c r="P15" s="228">
        <v>0.20156196320142369</v>
      </c>
      <c r="Q15" s="228">
        <v>0.22030826559009209</v>
      </c>
      <c r="R15" s="228">
        <v>0.200216580508776</v>
      </c>
      <c r="S15" s="228">
        <v>0.26174065955371528</v>
      </c>
      <c r="T15" s="228">
        <v>0.4671527613591705</v>
      </c>
      <c r="U15" s="228">
        <v>0.37364664579012308</v>
      </c>
      <c r="V15" s="228">
        <v>0.27298302680789022</v>
      </c>
      <c r="W15" s="228">
        <v>0.2760619650927354</v>
      </c>
      <c r="DA15" s="69" t="s">
        <v>3135</v>
      </c>
    </row>
    <row r="16" spans="1:105" ht="12" customHeight="1" x14ac:dyDescent="0.25">
      <c r="A16" s="57" t="s">
        <v>3059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1.4176423412126209</v>
      </c>
      <c r="H16" s="263">
        <v>1.6126996584468161</v>
      </c>
      <c r="I16" s="263">
        <v>1.911196993993191</v>
      </c>
      <c r="J16" s="263">
        <v>1.911247832062954</v>
      </c>
      <c r="K16" s="263">
        <v>1.392565686077283</v>
      </c>
      <c r="L16" s="263">
        <v>1.636691020362139</v>
      </c>
      <c r="M16" s="263">
        <v>0.89482883132416724</v>
      </c>
      <c r="N16" s="263">
        <v>1.516469525778108</v>
      </c>
      <c r="O16" s="263">
        <v>2.825643653343934</v>
      </c>
      <c r="P16" s="263">
        <v>3.300497521701093</v>
      </c>
      <c r="Q16" s="263">
        <v>3.1066442386034141</v>
      </c>
      <c r="R16" s="263">
        <v>3.1519909224277169</v>
      </c>
      <c r="S16" s="263">
        <v>2.8899212024702212</v>
      </c>
      <c r="T16" s="263">
        <v>1.128629550933697</v>
      </c>
      <c r="U16" s="263">
        <v>1.3569580836569159</v>
      </c>
      <c r="V16" s="263">
        <v>1.5904016903130349</v>
      </c>
      <c r="W16" s="263">
        <v>1.710984800800001</v>
      </c>
      <c r="DA16" s="70" t="s">
        <v>3136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0.1950754297583229</v>
      </c>
      <c r="H19" s="231">
        <v>0.39015085949548212</v>
      </c>
      <c r="I19" s="231">
        <v>0.39015085949207001</v>
      </c>
      <c r="J19" s="231">
        <v>0.39015085949305711</v>
      </c>
      <c r="K19" s="231">
        <v>0.35301580471040411</v>
      </c>
      <c r="L19" s="231">
        <v>0.39015085950582518</v>
      </c>
      <c r="M19" s="231">
        <v>0.39015085953070189</v>
      </c>
      <c r="N19" s="231">
        <v>0.39015085951337253</v>
      </c>
      <c r="O19" s="231">
        <v>0.39015085946280792</v>
      </c>
      <c r="P19" s="231">
        <v>0.58521102267953928</v>
      </c>
      <c r="Q19" s="231">
        <v>0.39015085945865902</v>
      </c>
      <c r="R19" s="231">
        <v>0.58521102268242198</v>
      </c>
      <c r="S19" s="231">
        <v>0.63495288475489176</v>
      </c>
      <c r="T19" s="231">
        <v>0.1804353651613847</v>
      </c>
      <c r="U19" s="231">
        <v>0.1931077196237882</v>
      </c>
      <c r="V19" s="231">
        <v>9.3679842938488245E-2</v>
      </c>
      <c r="W19" s="231">
        <v>0.102746418300041</v>
      </c>
      <c r="DA19" s="73" t="s">
        <v>3139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0.17726884212894109</v>
      </c>
      <c r="H20" s="231">
        <v>0.17725072968267919</v>
      </c>
      <c r="I20" s="231">
        <v>0.17709531388409289</v>
      </c>
      <c r="J20" s="231">
        <v>0.1771461519494682</v>
      </c>
      <c r="K20" s="231">
        <v>0.32098841743103301</v>
      </c>
      <c r="L20" s="231">
        <v>0.35056846724396978</v>
      </c>
      <c r="M20" s="231">
        <v>0.35535159609992129</v>
      </c>
      <c r="N20" s="231">
        <v>0.52901316351709049</v>
      </c>
      <c r="O20" s="231">
        <v>2.1338564717244628</v>
      </c>
      <c r="P20" s="231">
        <v>2.2628185762840891</v>
      </c>
      <c r="Q20" s="231">
        <v>2.268514252146844</v>
      </c>
      <c r="R20" s="231">
        <v>2.2681271484124919</v>
      </c>
      <c r="S20" s="231">
        <v>1.9285915604252151</v>
      </c>
      <c r="T20" s="231">
        <v>0.67595998408529123</v>
      </c>
      <c r="U20" s="231">
        <v>0.85162708477757632</v>
      </c>
      <c r="V20" s="231">
        <v>1.1297230618681859</v>
      </c>
      <c r="W20" s="231">
        <v>1.193831740650336</v>
      </c>
      <c r="DA20" s="73" t="s">
        <v>3140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1.0452980693253571</v>
      </c>
      <c r="H21" s="231">
        <v>1.045298069268654</v>
      </c>
      <c r="I21" s="231">
        <v>1.343950820617029</v>
      </c>
      <c r="J21" s="231">
        <v>1.3439508206204289</v>
      </c>
      <c r="K21" s="231">
        <v>0.40533990423616911</v>
      </c>
      <c r="L21" s="231">
        <v>0.8959716936123433</v>
      </c>
      <c r="M21" s="231">
        <v>0.14932637569354401</v>
      </c>
      <c r="N21" s="231">
        <v>0.5973055027476456</v>
      </c>
      <c r="O21" s="231">
        <v>0.30163632215666258</v>
      </c>
      <c r="P21" s="231">
        <v>0.45246792273746572</v>
      </c>
      <c r="Q21" s="231">
        <v>0.44797912699791093</v>
      </c>
      <c r="R21" s="231">
        <v>0.29865275133280339</v>
      </c>
      <c r="S21" s="231">
        <v>0.25079374593633008</v>
      </c>
      <c r="T21" s="231">
        <v>0.23965968650782951</v>
      </c>
      <c r="U21" s="231">
        <v>0.27640199041667662</v>
      </c>
      <c r="V21" s="231">
        <v>0.33728022864482421</v>
      </c>
      <c r="W21" s="231">
        <v>0.3832751371908138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0.3132215596996768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7.5583011353783439E-2</v>
      </c>
      <c r="T22" s="231">
        <v>3.2574515179191521E-2</v>
      </c>
      <c r="U22" s="231">
        <v>3.5821288838874893E-2</v>
      </c>
      <c r="V22" s="231">
        <v>2.97185568615361E-2</v>
      </c>
      <c r="W22" s="231">
        <v>3.1131504658810191E-2</v>
      </c>
      <c r="DA22" s="73" t="s">
        <v>3142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3145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0.8151404922122375</v>
      </c>
      <c r="C27" s="263">
        <f t="shared" si="0"/>
        <v>0.78117630503672786</v>
      </c>
      <c r="D27" s="263">
        <f t="shared" si="0"/>
        <v>0.82484454569095467</v>
      </c>
      <c r="E27" s="263">
        <f t="shared" si="0"/>
        <v>0.89924228902778602</v>
      </c>
      <c r="F27" s="263">
        <f t="shared" si="0"/>
        <v>0.89115557779552168</v>
      </c>
      <c r="G27" s="263">
        <f t="shared" si="0"/>
        <v>1.5888248278383896</v>
      </c>
      <c r="H27" s="263">
        <f t="shared" si="0"/>
        <v>1.7751871886978341</v>
      </c>
      <c r="I27" s="263">
        <f t="shared" si="0"/>
        <v>1.9461269073193281</v>
      </c>
      <c r="J27" s="263">
        <f t="shared" si="0"/>
        <v>1.9914381900554541</v>
      </c>
      <c r="K27" s="263">
        <f t="shared" si="0"/>
        <v>1.5705247597532481</v>
      </c>
      <c r="L27" s="263">
        <f t="shared" si="0"/>
        <v>1.2575133490579864</v>
      </c>
      <c r="M27" s="263">
        <f t="shared" si="0"/>
        <v>0.83728968980563945</v>
      </c>
      <c r="N27" s="263">
        <f t="shared" si="0"/>
        <v>1.1858517783622209</v>
      </c>
      <c r="O27" s="263">
        <f t="shared" si="0"/>
        <v>2.0111928145828921</v>
      </c>
      <c r="P27" s="263">
        <f t="shared" si="0"/>
        <v>2.0881275694941164</v>
      </c>
      <c r="Q27" s="263">
        <f t="shared" si="0"/>
        <v>1.9816231435877294</v>
      </c>
      <c r="R27" s="263">
        <f t="shared" si="0"/>
        <v>2.0210276854862848</v>
      </c>
      <c r="S27" s="263">
        <f t="shared" si="0"/>
        <v>1.8712565240668395</v>
      </c>
      <c r="T27" s="263">
        <f t="shared" si="0"/>
        <v>1.0921676619817524</v>
      </c>
      <c r="U27" s="263">
        <f t="shared" si="0"/>
        <v>1.5076369876368911</v>
      </c>
      <c r="V27" s="263">
        <f t="shared" si="0"/>
        <v>2.1504437584671803</v>
      </c>
      <c r="W27" s="263">
        <f t="shared" si="0"/>
        <v>2.3208362607420376</v>
      </c>
      <c r="DA27" s="70"/>
    </row>
    <row r="28" spans="1:105" ht="12" customHeight="1" x14ac:dyDescent="0.25">
      <c r="A28" s="60" t="s">
        <v>3072</v>
      </c>
      <c r="B28" s="264">
        <v>0</v>
      </c>
      <c r="C28" s="264">
        <v>0</v>
      </c>
      <c r="D28" s="264">
        <v>0</v>
      </c>
      <c r="E28" s="264">
        <v>0</v>
      </c>
      <c r="F28" s="264">
        <v>0</v>
      </c>
      <c r="G28" s="264">
        <v>0.80733608110068733</v>
      </c>
      <c r="H28" s="264">
        <v>0.91768190876757261</v>
      </c>
      <c r="I28" s="264">
        <v>1.088613180996683</v>
      </c>
      <c r="J28" s="264">
        <v>1.0886414038298109</v>
      </c>
      <c r="K28" s="264">
        <v>0.74669281564771661</v>
      </c>
      <c r="L28" s="264">
        <v>0.92839074307792069</v>
      </c>
      <c r="M28" s="264">
        <v>0.50349452970474551</v>
      </c>
      <c r="N28" s="264">
        <v>0.85642934478754329</v>
      </c>
      <c r="O28" s="264">
        <v>1.668689136807797</v>
      </c>
      <c r="P28" s="264">
        <v>1.937019243878801</v>
      </c>
      <c r="Q28" s="264">
        <v>1.827267435997773</v>
      </c>
      <c r="R28" s="264">
        <v>1.851882294352192</v>
      </c>
      <c r="S28" s="264">
        <v>1.67484057842718</v>
      </c>
      <c r="T28" s="264">
        <v>0.8745552282154021</v>
      </c>
      <c r="U28" s="264">
        <v>1.302620009742947</v>
      </c>
      <c r="V28" s="264">
        <v>1.945665356138399</v>
      </c>
      <c r="W28" s="264">
        <v>2.11310932412644</v>
      </c>
      <c r="DA28" s="72" t="s">
        <v>3147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0.1103558828638834</v>
      </c>
      <c r="H30" s="232">
        <v>0.22071176571579429</v>
      </c>
      <c r="I30" s="232">
        <v>0.220711765713864</v>
      </c>
      <c r="J30" s="232">
        <v>0.2207117657144223</v>
      </c>
      <c r="K30" s="232">
        <v>0.2444506767759409</v>
      </c>
      <c r="L30" s="232">
        <v>0.2207117657216455</v>
      </c>
      <c r="M30" s="232">
        <v>0.2207117657357183</v>
      </c>
      <c r="N30" s="232">
        <v>0.220711765725915</v>
      </c>
      <c r="O30" s="232">
        <v>0.22071176569730999</v>
      </c>
      <c r="P30" s="232">
        <v>0.33105901214461497</v>
      </c>
      <c r="Q30" s="232">
        <v>0.22071176569496309</v>
      </c>
      <c r="R30" s="232">
        <v>0.331059012146246</v>
      </c>
      <c r="S30" s="232">
        <v>0.36719621083374587</v>
      </c>
      <c r="T30" s="232">
        <v>0.1057296211516925</v>
      </c>
      <c r="U30" s="232">
        <v>0.11294581609781459</v>
      </c>
      <c r="V30" s="232">
        <v>7.9648401403830393E-2</v>
      </c>
      <c r="W30" s="232">
        <v>8.8006215682538455E-2</v>
      </c>
      <c r="DA30" s="71" t="s">
        <v>3149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9.8411071881996062E-2</v>
      </c>
      <c r="H31" s="232">
        <v>9.8401016729439988E-2</v>
      </c>
      <c r="I31" s="232">
        <v>9.8314737408479874E-2</v>
      </c>
      <c r="J31" s="232">
        <v>9.8342960239102009E-2</v>
      </c>
      <c r="K31" s="232">
        <v>0.21812482357925</v>
      </c>
      <c r="L31" s="232">
        <v>0.19461862679970091</v>
      </c>
      <c r="M31" s="232">
        <v>0.1972739881819425</v>
      </c>
      <c r="N31" s="232">
        <v>0.29368247592848129</v>
      </c>
      <c r="O31" s="232">
        <v>1.275251337141325</v>
      </c>
      <c r="P31" s="232">
        <v>1.3468634849169481</v>
      </c>
      <c r="Q31" s="232">
        <v>1.3500293429889241</v>
      </c>
      <c r="R31" s="232">
        <v>1.349805730662861</v>
      </c>
      <c r="S31" s="232">
        <v>1.160834705272271</v>
      </c>
      <c r="T31" s="232">
        <v>0.62985122597358778</v>
      </c>
      <c r="U31" s="232">
        <v>1.029429846107955</v>
      </c>
      <c r="V31" s="232">
        <v>1.66246742451102</v>
      </c>
      <c r="W31" s="232">
        <v>1.793895555861289</v>
      </c>
      <c r="DA31" s="71" t="s">
        <v>3150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0.59856912635480786</v>
      </c>
      <c r="H32" s="232">
        <v>0.59856912632233839</v>
      </c>
      <c r="I32" s="232">
        <v>0.76958667787433932</v>
      </c>
      <c r="J32" s="232">
        <v>0.76958667787628632</v>
      </c>
      <c r="K32" s="232">
        <v>0.28411731529252571</v>
      </c>
      <c r="L32" s="232">
        <v>0.51306035055657429</v>
      </c>
      <c r="M32" s="232">
        <v>8.5508775787084712E-2</v>
      </c>
      <c r="N32" s="232">
        <v>0.34203510313314678</v>
      </c>
      <c r="O32" s="232">
        <v>0.17272603396916189</v>
      </c>
      <c r="P32" s="232">
        <v>0.25909674681723788</v>
      </c>
      <c r="Q32" s="232">
        <v>0.25652632731388569</v>
      </c>
      <c r="R32" s="232">
        <v>0.1710175515430844</v>
      </c>
      <c r="S32" s="232">
        <v>0.1468096623211633</v>
      </c>
      <c r="T32" s="232">
        <v>0.13897438109012181</v>
      </c>
      <c r="U32" s="232">
        <v>0.1602443475371772</v>
      </c>
      <c r="V32" s="232">
        <v>0.20354953022354899</v>
      </c>
      <c r="W32" s="232">
        <v>0.231207552582613</v>
      </c>
      <c r="DA32" s="71" t="s">
        <v>3151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3152</v>
      </c>
    </row>
    <row r="34" spans="1:105" ht="12" customHeight="1" x14ac:dyDescent="0.25">
      <c r="A34" s="60" t="s">
        <v>3079</v>
      </c>
      <c r="B34" s="264">
        <v>0.8151404922122375</v>
      </c>
      <c r="C34" s="264">
        <v>0.78117630503672786</v>
      </c>
      <c r="D34" s="264">
        <v>0.82484454569095467</v>
      </c>
      <c r="E34" s="264">
        <v>0.89924228902778602</v>
      </c>
      <c r="F34" s="264">
        <v>0.89115557779552168</v>
      </c>
      <c r="G34" s="264">
        <v>0.78148874673770241</v>
      </c>
      <c r="H34" s="264">
        <v>0.85750527993026149</v>
      </c>
      <c r="I34" s="264">
        <v>0.857513726322645</v>
      </c>
      <c r="J34" s="264">
        <v>0.90279678622564319</v>
      </c>
      <c r="K34" s="264">
        <v>0.8238319441055314</v>
      </c>
      <c r="L34" s="264">
        <v>0.32912260598006571</v>
      </c>
      <c r="M34" s="264">
        <v>0.33379516010089388</v>
      </c>
      <c r="N34" s="264">
        <v>0.3294224335746776</v>
      </c>
      <c r="O34" s="264">
        <v>0.34250367777509499</v>
      </c>
      <c r="P34" s="264">
        <v>0.15110832561531559</v>
      </c>
      <c r="Q34" s="264">
        <v>0.15435570758995651</v>
      </c>
      <c r="R34" s="264">
        <v>0.1691453911340926</v>
      </c>
      <c r="S34" s="264">
        <v>0.19641594563965939</v>
      </c>
      <c r="T34" s="264">
        <v>0.2176124337663502</v>
      </c>
      <c r="U34" s="264">
        <v>0.20501697789394421</v>
      </c>
      <c r="V34" s="264">
        <v>0.20477840232878131</v>
      </c>
      <c r="W34" s="264">
        <v>0.2077269366155976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0.10161903230238099</v>
      </c>
      <c r="C35" s="263">
        <f t="shared" si="1"/>
        <v>9.7384905956448498E-2</v>
      </c>
      <c r="D35" s="263">
        <f t="shared" si="1"/>
        <v>0.1028287826869332</v>
      </c>
      <c r="E35" s="263">
        <f t="shared" si="1"/>
        <v>0.1121035356351664</v>
      </c>
      <c r="F35" s="263">
        <f t="shared" si="1"/>
        <v>0.1110954103147062</v>
      </c>
      <c r="G35" s="263">
        <f t="shared" si="1"/>
        <v>0.38473174550071221</v>
      </c>
      <c r="H35" s="263">
        <f t="shared" si="1"/>
        <v>0.4336124353821153</v>
      </c>
      <c r="I35" s="263">
        <f t="shared" si="1"/>
        <v>0.49427090564102938</v>
      </c>
      <c r="J35" s="263">
        <f t="shared" si="1"/>
        <v>0.49992627020825592</v>
      </c>
      <c r="K35" s="263">
        <f t="shared" si="1"/>
        <v>0.3769252336711445</v>
      </c>
      <c r="L35" s="263">
        <f t="shared" si="1"/>
        <v>0.37209421242413232</v>
      </c>
      <c r="M35" s="263">
        <f t="shared" si="1"/>
        <v>0.22191019473657547</v>
      </c>
      <c r="N35" s="263">
        <f t="shared" si="1"/>
        <v>0.34716326960894633</v>
      </c>
      <c r="O35" s="263">
        <f t="shared" si="1"/>
        <v>0.6011922460798208</v>
      </c>
      <c r="P35" s="263">
        <f t="shared" si="1"/>
        <v>0.67320204889761226</v>
      </c>
      <c r="Q35" s="263">
        <f t="shared" si="1"/>
        <v>0.63442989344810408</v>
      </c>
      <c r="R35" s="263">
        <f t="shared" si="1"/>
        <v>0.6452574000188398</v>
      </c>
      <c r="S35" s="263">
        <f t="shared" si="1"/>
        <v>0.59719539609576433</v>
      </c>
      <c r="T35" s="263">
        <f t="shared" si="1"/>
        <v>0.22711412402114567</v>
      </c>
      <c r="U35" s="263">
        <f t="shared" si="1"/>
        <v>0.24204819769399064</v>
      </c>
      <c r="V35" s="263">
        <f t="shared" si="1"/>
        <v>0.23969806776826652</v>
      </c>
      <c r="W35" s="263">
        <f t="shared" si="1"/>
        <v>0.254559618289113</v>
      </c>
      <c r="DA35" s="70"/>
    </row>
    <row r="36" spans="1:105" ht="12" customHeight="1" x14ac:dyDescent="0.25">
      <c r="A36" s="60" t="s">
        <v>3082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0.13936158542809479</v>
      </c>
      <c r="H36" s="264">
        <v>0.1584093771086881</v>
      </c>
      <c r="I36" s="264">
        <v>0.18791537052918941</v>
      </c>
      <c r="J36" s="264">
        <v>0.18792024232776491</v>
      </c>
      <c r="K36" s="264">
        <v>0.1288934027010939</v>
      </c>
      <c r="L36" s="264">
        <v>0.1602579258884505</v>
      </c>
      <c r="M36" s="264">
        <v>8.6912746199033497E-2</v>
      </c>
      <c r="N36" s="264">
        <v>0.14783601785023059</v>
      </c>
      <c r="O36" s="264">
        <v>0.26819213006944698</v>
      </c>
      <c r="P36" s="264">
        <v>0.31450693513769179</v>
      </c>
      <c r="Q36" s="264">
        <v>0.29556082937637768</v>
      </c>
      <c r="R36" s="264">
        <v>0.29981173106506448</v>
      </c>
      <c r="S36" s="264">
        <v>0.27449019094233412</v>
      </c>
      <c r="T36" s="264">
        <v>9.6272201185226405E-2</v>
      </c>
      <c r="U36" s="264">
        <v>0.10424204625666721</v>
      </c>
      <c r="V36" s="264">
        <v>0.10311629727107439</v>
      </c>
      <c r="W36" s="264">
        <v>0.1101330084355636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1.9049527399122732E-2</v>
      </c>
      <c r="H38" s="232">
        <v>3.8099054796178762E-2</v>
      </c>
      <c r="I38" s="232">
        <v>3.809905479584557E-2</v>
      </c>
      <c r="J38" s="232">
        <v>3.8099054795941958E-2</v>
      </c>
      <c r="K38" s="232">
        <v>4.2196843014894563E-2</v>
      </c>
      <c r="L38" s="232">
        <v>3.8099054797188781E-2</v>
      </c>
      <c r="M38" s="232">
        <v>3.809905479961806E-2</v>
      </c>
      <c r="N38" s="232">
        <v>3.8099054797925823E-2</v>
      </c>
      <c r="O38" s="232">
        <v>3.8099054792988057E-2</v>
      </c>
      <c r="P38" s="232">
        <v>5.7147091382106198E-2</v>
      </c>
      <c r="Q38" s="232">
        <v>3.8099054792582937E-2</v>
      </c>
      <c r="R38" s="232">
        <v>5.7147091382387688E-2</v>
      </c>
      <c r="S38" s="232">
        <v>6.3385060203444227E-2</v>
      </c>
      <c r="T38" s="232">
        <v>1.7491861731656819E-2</v>
      </c>
      <c r="U38" s="232">
        <v>1.8712768141052358E-2</v>
      </c>
      <c r="V38" s="232">
        <v>7.9673578706626908E-3</v>
      </c>
      <c r="W38" s="232">
        <v>8.706840772224585E-3</v>
      </c>
      <c r="DA38" s="71" t="s">
        <v>3156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1.69876255034398E-2</v>
      </c>
      <c r="H39" s="232">
        <v>1.698588979258189E-2</v>
      </c>
      <c r="I39" s="232">
        <v>1.6970996338368551E-2</v>
      </c>
      <c r="J39" s="232">
        <v>1.6975868136511661E-2</v>
      </c>
      <c r="K39" s="232">
        <v>3.7652499308322922E-2</v>
      </c>
      <c r="L39" s="232">
        <v>3.3594882007091223E-2</v>
      </c>
      <c r="M39" s="232">
        <v>3.4053247959978182E-2</v>
      </c>
      <c r="N39" s="232">
        <v>5.0695189297178332E-2</v>
      </c>
      <c r="O39" s="232">
        <v>0.20027727179368701</v>
      </c>
      <c r="P39" s="232">
        <v>0.21263481007880061</v>
      </c>
      <c r="Q39" s="232">
        <v>0.21318044427365981</v>
      </c>
      <c r="R39" s="232">
        <v>0.2131437528091682</v>
      </c>
      <c r="S39" s="232">
        <v>0.18576298664773669</v>
      </c>
      <c r="T39" s="232">
        <v>5.5142134484958867E-2</v>
      </c>
      <c r="U39" s="232">
        <v>5.8274623219532133E-2</v>
      </c>
      <c r="V39" s="232">
        <v>6.2253585723221892E-2</v>
      </c>
      <c r="W39" s="232">
        <v>6.4042789363373667E-2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0.10332443252553231</v>
      </c>
      <c r="H40" s="232">
        <v>0.1033244325199274</v>
      </c>
      <c r="I40" s="232">
        <v>0.13284531939497521</v>
      </c>
      <c r="J40" s="232">
        <v>0.1328453193953113</v>
      </c>
      <c r="K40" s="232">
        <v>4.9044060377876439E-2</v>
      </c>
      <c r="L40" s="232">
        <v>8.8563989084170527E-2</v>
      </c>
      <c r="M40" s="232">
        <v>1.476044343943724E-2</v>
      </c>
      <c r="N40" s="232">
        <v>5.9041773755126523E-2</v>
      </c>
      <c r="O40" s="232">
        <v>2.9815803482771991E-2</v>
      </c>
      <c r="P40" s="232">
        <v>4.4725033676785118E-2</v>
      </c>
      <c r="Q40" s="232">
        <v>4.4281330310135023E-2</v>
      </c>
      <c r="R40" s="232">
        <v>2.9520886873508619E-2</v>
      </c>
      <c r="S40" s="232">
        <v>2.5342144091153179E-2</v>
      </c>
      <c r="T40" s="232">
        <v>2.3638204968610719E-2</v>
      </c>
      <c r="U40" s="232">
        <v>2.725465489608268E-2</v>
      </c>
      <c r="V40" s="232">
        <v>3.2895353677189848E-2</v>
      </c>
      <c r="W40" s="232">
        <v>3.7383378299965339E-2</v>
      </c>
      <c r="DA40" s="71" t="s">
        <v>3158</v>
      </c>
    </row>
    <row r="41" spans="1:105" ht="12" customHeight="1" x14ac:dyDescent="0.25">
      <c r="A41" s="59" t="s">
        <v>162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3159</v>
      </c>
    </row>
    <row r="42" spans="1:105" ht="12" customHeight="1" x14ac:dyDescent="0.25">
      <c r="A42" s="60" t="s">
        <v>3089</v>
      </c>
      <c r="B42" s="264">
        <v>0</v>
      </c>
      <c r="C42" s="264">
        <v>0</v>
      </c>
      <c r="D42" s="264">
        <v>0</v>
      </c>
      <c r="E42" s="264">
        <v>0</v>
      </c>
      <c r="F42" s="264">
        <v>0</v>
      </c>
      <c r="G42" s="264">
        <v>0.14794630374674519</v>
      </c>
      <c r="H42" s="264">
        <v>0.16830264346983129</v>
      </c>
      <c r="I42" s="264">
        <v>0.19945406734347471</v>
      </c>
      <c r="J42" s="264">
        <v>0.19945937284563989</v>
      </c>
      <c r="K42" s="264">
        <v>0.1453292836918619</v>
      </c>
      <c r="L42" s="264">
        <v>0.1708064014446293</v>
      </c>
      <c r="M42" s="264">
        <v>9.3385062107547948E-2</v>
      </c>
      <c r="N42" s="264">
        <v>0.15825998882873471</v>
      </c>
      <c r="O42" s="264">
        <v>0.29030208710856642</v>
      </c>
      <c r="P42" s="264">
        <v>0.33985727909391372</v>
      </c>
      <c r="Q42" s="264">
        <v>0.3196263963530962</v>
      </c>
      <c r="R42" s="264">
        <v>0.32435925363068652</v>
      </c>
      <c r="S42" s="264">
        <v>0.29821912144718438</v>
      </c>
      <c r="T42" s="264">
        <v>0.1037133908250904</v>
      </c>
      <c r="U42" s="264">
        <v>0.1122478248688565</v>
      </c>
      <c r="V42" s="264">
        <v>0.1110531858177547</v>
      </c>
      <c r="W42" s="264">
        <v>0.11853044780088701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2.0358229960784669E-2</v>
      </c>
      <c r="H45" s="231">
        <v>4.0716459919360647E-2</v>
      </c>
      <c r="I45" s="231">
        <v>4.0716459919004591E-2</v>
      </c>
      <c r="J45" s="231">
        <v>4.0716459919107592E-2</v>
      </c>
      <c r="K45" s="231">
        <v>3.684101550353875E-2</v>
      </c>
      <c r="L45" s="231">
        <v>4.0716459920440082E-2</v>
      </c>
      <c r="M45" s="231">
        <v>4.0716459923036241E-2</v>
      </c>
      <c r="N45" s="231">
        <v>4.0716459921227743E-2</v>
      </c>
      <c r="O45" s="231">
        <v>4.0716459915950763E-2</v>
      </c>
      <c r="P45" s="231">
        <v>6.1073096648081207E-2</v>
      </c>
      <c r="Q45" s="231">
        <v>4.0716459915517783E-2</v>
      </c>
      <c r="R45" s="231">
        <v>6.1073096648382057E-2</v>
      </c>
      <c r="S45" s="231">
        <v>6.6264197690699606E-2</v>
      </c>
      <c r="T45" s="231">
        <v>1.868408538532923E-2</v>
      </c>
      <c r="U45" s="231">
        <v>1.9988997472793261E-2</v>
      </c>
      <c r="V45" s="231">
        <v>8.5107309484093278E-3</v>
      </c>
      <c r="W45" s="231">
        <v>9.3009301036481029E-3</v>
      </c>
      <c r="DA45" s="73" t="s">
        <v>3163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1.8499920043308499E-2</v>
      </c>
      <c r="H46" s="231">
        <v>1.849802981373621E-2</v>
      </c>
      <c r="I46" s="231">
        <v>1.848181049502921E-2</v>
      </c>
      <c r="J46" s="231">
        <v>1.8487115996736692E-2</v>
      </c>
      <c r="K46" s="231">
        <v>3.3498611408444207E-2</v>
      </c>
      <c r="L46" s="231">
        <v>3.6585609381942399E-2</v>
      </c>
      <c r="M46" s="231">
        <v>3.7084780586138462E-2</v>
      </c>
      <c r="N46" s="231">
        <v>5.5208242516782739E-2</v>
      </c>
      <c r="O46" s="231">
        <v>0.21810661613213289</v>
      </c>
      <c r="P46" s="231">
        <v>0.23156426329773769</v>
      </c>
      <c r="Q46" s="231">
        <v>0.23215847165109149</v>
      </c>
      <c r="R46" s="231">
        <v>0.23211851379122311</v>
      </c>
      <c r="S46" s="231">
        <v>0.19789398083302651</v>
      </c>
      <c r="T46" s="231">
        <v>6.0020656833822641E-2</v>
      </c>
      <c r="U46" s="231">
        <v>6.3432790031191927E-2</v>
      </c>
      <c r="V46" s="231">
        <v>6.7763880946468624E-2</v>
      </c>
      <c r="W46" s="231">
        <v>6.9713579203966314E-2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0.109088153742652</v>
      </c>
      <c r="H47" s="231">
        <v>0.1090881537367344</v>
      </c>
      <c r="I47" s="231">
        <v>0.14025579692944079</v>
      </c>
      <c r="J47" s="231">
        <v>0.14025579692979559</v>
      </c>
      <c r="K47" s="231">
        <v>4.2301600939419627E-2</v>
      </c>
      <c r="L47" s="231">
        <v>9.3504332142246863E-2</v>
      </c>
      <c r="M47" s="231">
        <v>1.558382159837325E-2</v>
      </c>
      <c r="N47" s="231">
        <v>6.2335286390724207E-2</v>
      </c>
      <c r="O47" s="231">
        <v>3.1479011060482703E-2</v>
      </c>
      <c r="P47" s="231">
        <v>4.7219919148094897E-2</v>
      </c>
      <c r="Q47" s="231">
        <v>4.6751464786486882E-2</v>
      </c>
      <c r="R47" s="231">
        <v>3.1167643191081291E-2</v>
      </c>
      <c r="S47" s="231">
        <v>2.61730385975509E-2</v>
      </c>
      <c r="T47" s="231">
        <v>2.494416982397472E-2</v>
      </c>
      <c r="U47" s="231">
        <v>2.8761558582905709E-2</v>
      </c>
      <c r="V47" s="231">
        <v>3.47140951409112E-2</v>
      </c>
      <c r="W47" s="231">
        <v>3.9451459711308472E-2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3.2688055840459349E-2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7.8879043259074064E-3</v>
      </c>
      <c r="T48" s="231">
        <v>6.4478781963769752E-5</v>
      </c>
      <c r="U48" s="231">
        <v>6.4478781965617056E-5</v>
      </c>
      <c r="V48" s="231">
        <v>6.4478781965547668E-5</v>
      </c>
      <c r="W48" s="231">
        <v>6.4478781964116954E-5</v>
      </c>
      <c r="DA48" s="73" t="s">
        <v>3166</v>
      </c>
    </row>
    <row r="49" spans="1:105" ht="12" customHeight="1" x14ac:dyDescent="0.25">
      <c r="A49" s="64" t="s">
        <v>162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3170</v>
      </c>
    </row>
    <row r="53" spans="1:105" ht="12" customHeight="1" x14ac:dyDescent="0.25">
      <c r="A53" s="60" t="s">
        <v>3101</v>
      </c>
      <c r="B53" s="264">
        <v>0.10161903230238099</v>
      </c>
      <c r="C53" s="264">
        <v>9.7384905956448498E-2</v>
      </c>
      <c r="D53" s="264">
        <v>0.1028287826869332</v>
      </c>
      <c r="E53" s="264">
        <v>0.1121035356351664</v>
      </c>
      <c r="F53" s="264">
        <v>0.1110954103147062</v>
      </c>
      <c r="G53" s="264">
        <v>9.7423856325872277E-2</v>
      </c>
      <c r="H53" s="264">
        <v>0.1069004148035959</v>
      </c>
      <c r="I53" s="264">
        <v>0.1069014677683653</v>
      </c>
      <c r="J53" s="264">
        <v>0.1125466550348511</v>
      </c>
      <c r="K53" s="264">
        <v>0.1027025472781887</v>
      </c>
      <c r="L53" s="264">
        <v>4.1029885091052529E-2</v>
      </c>
      <c r="M53" s="264">
        <v>4.1612386429994028E-2</v>
      </c>
      <c r="N53" s="264">
        <v>4.1067262929981037E-2</v>
      </c>
      <c r="O53" s="264">
        <v>4.2698028901807447E-2</v>
      </c>
      <c r="P53" s="264">
        <v>1.8837834666006699E-2</v>
      </c>
      <c r="Q53" s="264">
        <v>1.9242667718630091E-2</v>
      </c>
      <c r="R53" s="264">
        <v>2.1086415323088751E-2</v>
      </c>
      <c r="S53" s="264">
        <v>2.4486083706245811E-2</v>
      </c>
      <c r="T53" s="264">
        <v>2.712853201082888E-2</v>
      </c>
      <c r="U53" s="264">
        <v>2.5558326568466939E-2</v>
      </c>
      <c r="V53" s="264">
        <v>2.5528584679437409E-2</v>
      </c>
      <c r="W53" s="264">
        <v>2.5896162052662361E-2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1.314685839415026</v>
      </c>
      <c r="C54" s="263">
        <f t="shared" si="2"/>
        <v>1.2599072627727339</v>
      </c>
      <c r="D54" s="263">
        <f t="shared" si="2"/>
        <v>1.3303368613128239</v>
      </c>
      <c r="E54" s="263">
        <f t="shared" si="2"/>
        <v>1.4503280291959419</v>
      </c>
      <c r="F54" s="263">
        <f t="shared" si="2"/>
        <v>1.4372855109477769</v>
      </c>
      <c r="G54" s="263">
        <f t="shared" si="2"/>
        <v>1.2820606916321842</v>
      </c>
      <c r="H54" s="263">
        <f t="shared" si="2"/>
        <v>1.4076415140073555</v>
      </c>
      <c r="I54" s="263">
        <f t="shared" si="2"/>
        <v>1.4122136360432065</v>
      </c>
      <c r="J54" s="263">
        <f t="shared" si="2"/>
        <v>1.4852484454310459</v>
      </c>
      <c r="K54" s="263">
        <f t="shared" si="2"/>
        <v>1.3499702581417576</v>
      </c>
      <c r="L54" s="263">
        <f t="shared" si="2"/>
        <v>0.55581465527597707</v>
      </c>
      <c r="M54" s="263">
        <f t="shared" si="2"/>
        <v>0.55202136494637555</v>
      </c>
      <c r="N54" s="263">
        <f t="shared" si="2"/>
        <v>0.55446226575701352</v>
      </c>
      <c r="O54" s="263">
        <f t="shared" si="2"/>
        <v>0.59488232686180287</v>
      </c>
      <c r="P54" s="263">
        <f t="shared" si="2"/>
        <v>0.29344509245223072</v>
      </c>
      <c r="Q54" s="263">
        <f t="shared" si="2"/>
        <v>0.29572212115427654</v>
      </c>
      <c r="R54" s="263">
        <f t="shared" si="2"/>
        <v>0.320267993209854</v>
      </c>
      <c r="S54" s="263">
        <f t="shared" si="2"/>
        <v>0.3604256761329106</v>
      </c>
      <c r="T54" s="263">
        <f t="shared" si="2"/>
        <v>0.36614936076484234</v>
      </c>
      <c r="U54" s="263">
        <f t="shared" si="2"/>
        <v>0.34708386271105185</v>
      </c>
      <c r="V54" s="263">
        <f t="shared" si="2"/>
        <v>0.34652426425250216</v>
      </c>
      <c r="W54" s="263">
        <f t="shared" si="2"/>
        <v>0.35237393345500206</v>
      </c>
      <c r="DA54" s="70"/>
    </row>
    <row r="55" spans="1:105" ht="12" customHeight="1" x14ac:dyDescent="0.25">
      <c r="A55" s="60" t="s">
        <v>3104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3172</v>
      </c>
    </row>
    <row r="56" spans="1:105" ht="12" customHeight="1" x14ac:dyDescent="0.25">
      <c r="A56" s="60" t="s">
        <v>3106</v>
      </c>
      <c r="B56" s="264">
        <v>0</v>
      </c>
      <c r="C56" s="264">
        <v>0</v>
      </c>
      <c r="D56" s="264">
        <v>0</v>
      </c>
      <c r="E56" s="264">
        <v>0</v>
      </c>
      <c r="F56" s="264">
        <v>0</v>
      </c>
      <c r="G56" s="264">
        <v>2.1649512437878101E-2</v>
      </c>
      <c r="H56" s="264">
        <v>2.462832852766042E-2</v>
      </c>
      <c r="I56" s="264">
        <v>2.9186827939477519E-2</v>
      </c>
      <c r="J56" s="264">
        <v>2.91876043126089E-2</v>
      </c>
      <c r="K56" s="264">
        <v>2.12665545214346E-2</v>
      </c>
      <c r="L56" s="264">
        <v>2.4994712398322131E-2</v>
      </c>
      <c r="M56" s="264">
        <v>1.366537055951191E-2</v>
      </c>
      <c r="N56" s="264">
        <v>2.315875091027084E-2</v>
      </c>
      <c r="O56" s="264">
        <v>4.2480944007613597E-2</v>
      </c>
      <c r="P56" s="264">
        <v>4.9732532712963878E-2</v>
      </c>
      <c r="Q56" s="264">
        <v>4.6772075192671042E-2</v>
      </c>
      <c r="R56" s="264">
        <v>4.7464651146939478E-2</v>
      </c>
      <c r="S56" s="264">
        <v>4.363947199408108E-2</v>
      </c>
      <c r="T56" s="264">
        <v>1.517675188753544E-2</v>
      </c>
      <c r="U56" s="264">
        <v>1.642562618382775E-2</v>
      </c>
      <c r="V56" s="264">
        <v>1.6250810373357249E-2</v>
      </c>
      <c r="W56" s="264">
        <v>1.7344984896177359E-2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2.9790926950338669E-3</v>
      </c>
      <c r="H59" s="231">
        <v>5.9581853897445339E-3</v>
      </c>
      <c r="I59" s="231">
        <v>5.9581853896924254E-3</v>
      </c>
      <c r="J59" s="231">
        <v>5.9581853897074993E-3</v>
      </c>
      <c r="K59" s="231">
        <v>5.3910777300204696E-3</v>
      </c>
      <c r="L59" s="231">
        <v>5.9581853899024874E-3</v>
      </c>
      <c r="M59" s="231">
        <v>5.958185390282391E-3</v>
      </c>
      <c r="N59" s="231">
        <v>5.9581853900177477E-3</v>
      </c>
      <c r="O59" s="231">
        <v>5.9581853892455459E-3</v>
      </c>
      <c r="P59" s="231">
        <v>8.9370449414249344E-3</v>
      </c>
      <c r="Q59" s="231">
        <v>5.9581853891821921E-3</v>
      </c>
      <c r="R59" s="231">
        <v>8.9370449414689582E-3</v>
      </c>
      <c r="S59" s="231">
        <v>9.6966773468470328E-3</v>
      </c>
      <c r="T59" s="231">
        <v>2.7341091240271061E-3</v>
      </c>
      <c r="U59" s="231">
        <v>2.9250615828073511E-3</v>
      </c>
      <c r="V59" s="231">
        <v>1.245405737465579E-3</v>
      </c>
      <c r="W59" s="231">
        <v>1.3610384096344439E-3</v>
      </c>
      <c r="DA59" s="73" t="s">
        <v>3176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2.707159550014571E-3</v>
      </c>
      <c r="H60" s="231">
        <v>2.7068829459521572E-3</v>
      </c>
      <c r="I60" s="231">
        <v>2.704509514962746E-3</v>
      </c>
      <c r="J60" s="231">
        <v>2.7052858880271379E-3</v>
      </c>
      <c r="K60" s="231">
        <v>4.9019717692995292E-3</v>
      </c>
      <c r="L60" s="231">
        <v>5.3537032376122264E-3</v>
      </c>
      <c r="M60" s="231">
        <v>5.4267487475046002E-3</v>
      </c>
      <c r="N60" s="231">
        <v>8.0788198337585927E-3</v>
      </c>
      <c r="O60" s="231">
        <v>3.1916322200378017E-2</v>
      </c>
      <c r="P60" s="231">
        <v>3.3885627903311108E-2</v>
      </c>
      <c r="Q60" s="231">
        <v>3.3972580539577378E-2</v>
      </c>
      <c r="R60" s="231">
        <v>3.3966733362849701E-2</v>
      </c>
      <c r="S60" s="231">
        <v>2.89585348935767E-2</v>
      </c>
      <c r="T60" s="231">
        <v>8.7830376545114854E-3</v>
      </c>
      <c r="U60" s="231">
        <v>9.2823473244752243E-3</v>
      </c>
      <c r="V60" s="231">
        <v>9.9161313681805207E-3</v>
      </c>
      <c r="W60" s="231">
        <v>1.0201437696266019E-2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1.5963260192829658E-2</v>
      </c>
      <c r="H61" s="231">
        <v>1.596326019196373E-2</v>
      </c>
      <c r="I61" s="231">
        <v>2.052413303482235E-2</v>
      </c>
      <c r="J61" s="231">
        <v>2.052413303487427E-2</v>
      </c>
      <c r="K61" s="231">
        <v>6.1901447517594323E-3</v>
      </c>
      <c r="L61" s="231">
        <v>1.3682823770807409E-2</v>
      </c>
      <c r="M61" s="231">
        <v>2.2804364217249139E-3</v>
      </c>
      <c r="N61" s="231">
        <v>9.1217456864945007E-3</v>
      </c>
      <c r="O61" s="231">
        <v>4.6064364179900334E-3</v>
      </c>
      <c r="P61" s="231">
        <v>6.9098598682278299E-3</v>
      </c>
      <c r="Q61" s="231">
        <v>6.8413092639114702E-3</v>
      </c>
      <c r="R61" s="231">
        <v>4.5608728426208226E-3</v>
      </c>
      <c r="S61" s="231">
        <v>3.8299944662673448E-3</v>
      </c>
      <c r="T61" s="231">
        <v>3.6501696979270768E-3</v>
      </c>
      <c r="U61" s="231">
        <v>4.2087818654751334E-3</v>
      </c>
      <c r="V61" s="231">
        <v>5.0798378566411116E-3</v>
      </c>
      <c r="W61" s="231">
        <v>5.7730733792070808E-3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4.7833602703551649E-3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1.154265287389999E-3</v>
      </c>
      <c r="T62" s="231">
        <v>9.4354110697718144E-6</v>
      </c>
      <c r="U62" s="231">
        <v>9.4354110700421416E-6</v>
      </c>
      <c r="V62" s="231">
        <v>9.4354110700319857E-6</v>
      </c>
      <c r="W62" s="231">
        <v>9.4354110698226229E-6</v>
      </c>
      <c r="DA62" s="73" t="s">
        <v>3179</v>
      </c>
    </row>
    <row r="63" spans="1:105" ht="12" customHeight="1" x14ac:dyDescent="0.25">
      <c r="A63" s="64" t="s">
        <v>162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3183</v>
      </c>
    </row>
    <row r="67" spans="1:105" ht="12" customHeight="1" x14ac:dyDescent="0.25">
      <c r="A67" s="60" t="s">
        <v>3118</v>
      </c>
      <c r="B67" s="264">
        <v>1.314685839415026</v>
      </c>
      <c r="C67" s="264">
        <v>1.2599072627727339</v>
      </c>
      <c r="D67" s="264">
        <v>1.3303368613128239</v>
      </c>
      <c r="E67" s="264">
        <v>1.4503280291959419</v>
      </c>
      <c r="F67" s="264">
        <v>1.4372855109477769</v>
      </c>
      <c r="G67" s="264">
        <v>1.260411179194306</v>
      </c>
      <c r="H67" s="264">
        <v>1.383013185479695</v>
      </c>
      <c r="I67" s="264">
        <v>1.3830268081037289</v>
      </c>
      <c r="J67" s="264">
        <v>1.456060841118437</v>
      </c>
      <c r="K67" s="264">
        <v>1.3287037036203231</v>
      </c>
      <c r="L67" s="264">
        <v>0.53081994287765488</v>
      </c>
      <c r="M67" s="264">
        <v>0.53835599438686366</v>
      </c>
      <c r="N67" s="264">
        <v>0.53130351484674265</v>
      </c>
      <c r="O67" s="264">
        <v>0.55240138285418927</v>
      </c>
      <c r="P67" s="264">
        <v>0.24371255973926681</v>
      </c>
      <c r="Q67" s="264">
        <v>0.2489500459616055</v>
      </c>
      <c r="R67" s="264">
        <v>0.27280334206291451</v>
      </c>
      <c r="S67" s="264">
        <v>0.31678620413882952</v>
      </c>
      <c r="T67" s="264">
        <v>0.35097260887730691</v>
      </c>
      <c r="U67" s="264">
        <v>0.33065823652722409</v>
      </c>
      <c r="V67" s="264">
        <v>0.33027345387914492</v>
      </c>
      <c r="W67" s="264">
        <v>0.3350289485588247</v>
      </c>
      <c r="DA67" s="72" t="s">
        <v>3184</v>
      </c>
    </row>
    <row r="68" spans="1:105" ht="12" customHeight="1" x14ac:dyDescent="0.25">
      <c r="A68" s="57" t="s">
        <v>3120</v>
      </c>
      <c r="B68" s="263">
        <v>0</v>
      </c>
      <c r="C68" s="263">
        <v>0</v>
      </c>
      <c r="D68" s="263">
        <v>0</v>
      </c>
      <c r="E68" s="263">
        <v>0</v>
      </c>
      <c r="F68" s="263">
        <v>0</v>
      </c>
      <c r="G68" s="263">
        <v>0</v>
      </c>
      <c r="H68" s="263">
        <v>0</v>
      </c>
      <c r="I68" s="263">
        <v>0</v>
      </c>
      <c r="J68" s="263">
        <v>0</v>
      </c>
      <c r="K68" s="263">
        <v>0</v>
      </c>
      <c r="L68" s="263">
        <v>0</v>
      </c>
      <c r="M68" s="263">
        <v>0</v>
      </c>
      <c r="N68" s="263">
        <v>0</v>
      </c>
      <c r="O68" s="263">
        <v>0.13320832780317379</v>
      </c>
      <c r="P68" s="263">
        <v>0.1332357167216868</v>
      </c>
      <c r="Q68" s="263">
        <v>0.13324144084391409</v>
      </c>
      <c r="R68" s="263">
        <v>0.133228638326891</v>
      </c>
      <c r="S68" s="263">
        <v>9.8079037353718368E-2</v>
      </c>
      <c r="T68" s="263">
        <v>0.36536494668982739</v>
      </c>
      <c r="U68" s="263">
        <v>0.80755356748675844</v>
      </c>
      <c r="V68" s="263">
        <v>1.549857551389759</v>
      </c>
      <c r="W68" s="263">
        <v>1.695266848086912</v>
      </c>
      <c r="DA68" s="70" t="s">
        <v>3185</v>
      </c>
    </row>
    <row r="69" spans="1:105" ht="12" customHeight="1" x14ac:dyDescent="0.25">
      <c r="A69" s="41" t="s">
        <v>3122</v>
      </c>
      <c r="B69" s="352">
        <v>16.329857799712059</v>
      </c>
      <c r="C69" s="352">
        <v>15.649447058057399</v>
      </c>
      <c r="D69" s="352">
        <v>16.524260868756251</v>
      </c>
      <c r="E69" s="352">
        <v>18.01468439809506</v>
      </c>
      <c r="F69" s="352">
        <v>17.85268184055823</v>
      </c>
      <c r="G69" s="352">
        <v>15.65570625950348</v>
      </c>
      <c r="H69" s="352">
        <v>17.178559300569649</v>
      </c>
      <c r="I69" s="352">
        <v>17.178728508685129</v>
      </c>
      <c r="J69" s="352">
        <v>18.085892287219728</v>
      </c>
      <c r="K69" s="352">
        <v>16.50397523694712</v>
      </c>
      <c r="L69" s="352">
        <v>7.2325266042731489</v>
      </c>
      <c r="M69" s="352">
        <v>7.3261327311722111</v>
      </c>
      <c r="N69" s="352">
        <v>7.3184272991606436</v>
      </c>
      <c r="O69" s="352">
        <v>7.4051176829726701</v>
      </c>
      <c r="P69" s="352">
        <v>3.7309358923864271</v>
      </c>
      <c r="Q69" s="352">
        <v>3.84929107622543</v>
      </c>
      <c r="R69" s="352">
        <v>4.0389499027135987</v>
      </c>
      <c r="S69" s="352">
        <v>4.651809168241094</v>
      </c>
      <c r="T69" s="352">
        <v>5.402742660620218</v>
      </c>
      <c r="U69" s="352">
        <v>5.0821642323968659</v>
      </c>
      <c r="V69" s="352">
        <v>4.8913619222810816</v>
      </c>
      <c r="W69" s="352">
        <v>5.0083587519918193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1.0000000000000004</v>
      </c>
      <c r="C73" s="234">
        <f t="shared" si="3"/>
        <v>0.99999999999999989</v>
      </c>
      <c r="D73" s="234">
        <f t="shared" si="3"/>
        <v>0.99999999999999978</v>
      </c>
      <c r="E73" s="234">
        <f t="shared" si="3"/>
        <v>1</v>
      </c>
      <c r="F73" s="234">
        <f t="shared" si="3"/>
        <v>0.99999999999999978</v>
      </c>
      <c r="G73" s="234">
        <f t="shared" si="3"/>
        <v>0.99999999999999989</v>
      </c>
      <c r="H73" s="234">
        <f t="shared" si="3"/>
        <v>1.0000000000000004</v>
      </c>
      <c r="I73" s="234">
        <f t="shared" si="3"/>
        <v>0.99999999999999967</v>
      </c>
      <c r="J73" s="234">
        <f t="shared" si="3"/>
        <v>1</v>
      </c>
      <c r="K73" s="234">
        <f t="shared" si="3"/>
        <v>1</v>
      </c>
      <c r="L73" s="234">
        <f t="shared" si="3"/>
        <v>0.99999999999999956</v>
      </c>
      <c r="M73" s="234">
        <f t="shared" si="3"/>
        <v>1</v>
      </c>
      <c r="N73" s="234">
        <f t="shared" si="3"/>
        <v>0.99999999999999978</v>
      </c>
      <c r="O73" s="234">
        <f t="shared" si="3"/>
        <v>0.99999999999999989</v>
      </c>
      <c r="P73" s="234">
        <f t="shared" si="3"/>
        <v>1.0000000000000002</v>
      </c>
      <c r="Q73" s="234">
        <f t="shared" si="3"/>
        <v>0.99999999999999956</v>
      </c>
      <c r="R73" s="234">
        <f t="shared" si="3"/>
        <v>1.0000000000000002</v>
      </c>
      <c r="S73" s="234">
        <f t="shared" si="3"/>
        <v>1</v>
      </c>
      <c r="T73" s="234">
        <f t="shared" si="3"/>
        <v>0.99999999999999933</v>
      </c>
      <c r="U73" s="234">
        <f t="shared" si="3"/>
        <v>1.0000000000000004</v>
      </c>
      <c r="V73" s="234">
        <f t="shared" si="3"/>
        <v>0.99999999999999989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2.8825504668011818E-2</v>
      </c>
      <c r="C74" s="301">
        <f t="shared" si="4"/>
        <v>2.88255046680118E-2</v>
      </c>
      <c r="D74" s="301">
        <f t="shared" si="4"/>
        <v>2.8825504668011807E-2</v>
      </c>
      <c r="E74" s="301">
        <f t="shared" si="4"/>
        <v>2.8825504668011811E-2</v>
      </c>
      <c r="F74" s="301">
        <f t="shared" si="4"/>
        <v>2.88255046680118E-2</v>
      </c>
      <c r="G74" s="301">
        <f t="shared" si="4"/>
        <v>2.5719282220328564E-2</v>
      </c>
      <c r="H74" s="301">
        <f t="shared" si="4"/>
        <v>2.5617008736610106E-2</v>
      </c>
      <c r="I74" s="301">
        <f t="shared" si="4"/>
        <v>2.5096384975889851E-2</v>
      </c>
      <c r="J74" s="301">
        <f t="shared" si="4"/>
        <v>2.5260274334099567E-2</v>
      </c>
      <c r="K74" s="301">
        <f t="shared" si="4"/>
        <v>2.5980481757135201E-2</v>
      </c>
      <c r="L74" s="301">
        <f t="shared" si="4"/>
        <v>2.1049450149252427E-2</v>
      </c>
      <c r="M74" s="301">
        <f t="shared" si="4"/>
        <v>2.365115309864348E-2</v>
      </c>
      <c r="N74" s="301">
        <f t="shared" si="4"/>
        <v>2.137363699832211E-2</v>
      </c>
      <c r="O74" s="301">
        <f t="shared" si="4"/>
        <v>2.2806273639325986E-2</v>
      </c>
      <c r="P74" s="301">
        <f t="shared" si="4"/>
        <v>1.9640995326867989E-2</v>
      </c>
      <c r="Q74" s="301">
        <f t="shared" si="4"/>
        <v>2.0929614715802982E-2</v>
      </c>
      <c r="R74" s="301">
        <f t="shared" si="4"/>
        <v>1.9989061667902267E-2</v>
      </c>
      <c r="S74" s="301">
        <f t="shared" si="4"/>
        <v>2.2203531274930223E-2</v>
      </c>
      <c r="T74" s="301">
        <f t="shared" si="4"/>
        <v>3.2623726134440603E-2</v>
      </c>
      <c r="U74" s="301">
        <f t="shared" si="4"/>
        <v>2.8799837840821501E-2</v>
      </c>
      <c r="V74" s="301">
        <f t="shared" si="4"/>
        <v>2.3237493979770662E-2</v>
      </c>
      <c r="W74" s="301">
        <f t="shared" si="4"/>
        <v>2.2979402973981818E-2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4.9500390768375995E-3</v>
      </c>
      <c r="C75" s="235">
        <f t="shared" si="5"/>
        <v>4.9500390768375943E-3</v>
      </c>
      <c r="D75" s="235">
        <f t="shared" si="5"/>
        <v>4.9500390768375943E-3</v>
      </c>
      <c r="E75" s="235">
        <f t="shared" si="5"/>
        <v>4.9500390768375943E-3</v>
      </c>
      <c r="F75" s="235">
        <f t="shared" si="5"/>
        <v>4.9500390768375934E-3</v>
      </c>
      <c r="G75" s="235">
        <f t="shared" si="5"/>
        <v>4.4166252589541164E-3</v>
      </c>
      <c r="H75" s="235">
        <f t="shared" si="5"/>
        <v>4.3990624184501509E-3</v>
      </c>
      <c r="I75" s="235">
        <f t="shared" si="5"/>
        <v>4.3096586772294332E-3</v>
      </c>
      <c r="J75" s="235">
        <f t="shared" si="5"/>
        <v>4.3378024595069455E-3</v>
      </c>
      <c r="K75" s="235">
        <f t="shared" si="5"/>
        <v>4.4614795617299351E-3</v>
      </c>
      <c r="L75" s="235">
        <f t="shared" si="5"/>
        <v>3.5797049316641126E-3</v>
      </c>
      <c r="M75" s="235">
        <f t="shared" si="5"/>
        <v>4.0226912171324215E-3</v>
      </c>
      <c r="N75" s="235">
        <f t="shared" si="5"/>
        <v>3.6305596849140784E-3</v>
      </c>
      <c r="O75" s="235">
        <f t="shared" si="5"/>
        <v>3.5685228032582375E-3</v>
      </c>
      <c r="P75" s="235">
        <f t="shared" si="5"/>
        <v>2.7716965237791413E-3</v>
      </c>
      <c r="Q75" s="235">
        <f t="shared" si="5"/>
        <v>2.9362786152845326E-3</v>
      </c>
      <c r="R75" s="235">
        <f t="shared" si="5"/>
        <v>2.8813875980661782E-3</v>
      </c>
      <c r="S75" s="235">
        <f t="shared" si="5"/>
        <v>3.218638772893378E-3</v>
      </c>
      <c r="T75" s="235">
        <f t="shared" si="5"/>
        <v>4.5887302211414386E-3</v>
      </c>
      <c r="U75" s="235">
        <f t="shared" si="5"/>
        <v>4.0545661736539357E-3</v>
      </c>
      <c r="V75" s="235">
        <f t="shared" si="5"/>
        <v>3.348929095179495E-3</v>
      </c>
      <c r="W75" s="235">
        <f t="shared" si="5"/>
        <v>3.2913024558763318E-3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5.4092878916533915E-2</v>
      </c>
      <c r="C76" s="235">
        <f t="shared" si="6"/>
        <v>5.4092878916533894E-2</v>
      </c>
      <c r="D76" s="235">
        <f t="shared" si="6"/>
        <v>5.4092878916533881E-2</v>
      </c>
      <c r="E76" s="235">
        <f t="shared" si="6"/>
        <v>5.4092878916533867E-2</v>
      </c>
      <c r="F76" s="235">
        <f t="shared" si="6"/>
        <v>5.4092878916533881E-2</v>
      </c>
      <c r="G76" s="235">
        <f t="shared" si="6"/>
        <v>4.8263856435036473E-2</v>
      </c>
      <c r="H76" s="235">
        <f t="shared" si="6"/>
        <v>4.8071933787545304E-2</v>
      </c>
      <c r="I76" s="235">
        <f t="shared" si="6"/>
        <v>4.7094950439844734E-2</v>
      </c>
      <c r="J76" s="235">
        <f t="shared" si="6"/>
        <v>4.7402499164887014E-2</v>
      </c>
      <c r="K76" s="235">
        <f t="shared" si="6"/>
        <v>4.8754013852235698E-2</v>
      </c>
      <c r="L76" s="235">
        <f t="shared" si="6"/>
        <v>3.8950012196543607E-2</v>
      </c>
      <c r="M76" s="235">
        <f t="shared" si="6"/>
        <v>4.3772654601948374E-2</v>
      </c>
      <c r="N76" s="235">
        <f t="shared" si="6"/>
        <v>3.948259839978973E-2</v>
      </c>
      <c r="O76" s="235">
        <f t="shared" si="6"/>
        <v>3.7324348496988034E-2</v>
      </c>
      <c r="P76" s="235">
        <f t="shared" si="6"/>
        <v>2.7399749963273073E-2</v>
      </c>
      <c r="Q76" s="235">
        <f t="shared" si="6"/>
        <v>2.892577472136101E-2</v>
      </c>
      <c r="R76" s="235">
        <f t="shared" si="6"/>
        <v>2.8838311720993555E-2</v>
      </c>
      <c r="S76" s="235">
        <f t="shared" si="6"/>
        <v>3.2316952829145471E-2</v>
      </c>
      <c r="T76" s="235">
        <f t="shared" si="6"/>
        <v>4.5274052340665442E-2</v>
      </c>
      <c r="U76" s="235">
        <f t="shared" si="6"/>
        <v>4.0025445379638452E-2</v>
      </c>
      <c r="V76" s="235">
        <f t="shared" si="6"/>
        <v>3.3513602973536574E-2</v>
      </c>
      <c r="W76" s="235">
        <f t="shared" si="6"/>
        <v>3.2819931243298309E-2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9.5268693010364912E-3</v>
      </c>
      <c r="C77" s="235">
        <f t="shared" si="7"/>
        <v>9.5268693010364808E-3</v>
      </c>
      <c r="D77" s="235">
        <f t="shared" si="7"/>
        <v>9.5268693010364842E-3</v>
      </c>
      <c r="E77" s="235">
        <f t="shared" si="7"/>
        <v>9.526869301036486E-3</v>
      </c>
      <c r="F77" s="235">
        <f t="shared" si="7"/>
        <v>9.5268693010364825E-3</v>
      </c>
      <c r="G77" s="235">
        <f t="shared" si="7"/>
        <v>8.5002584708065657E-3</v>
      </c>
      <c r="H77" s="235">
        <f t="shared" si="7"/>
        <v>8.4664569424874898E-3</v>
      </c>
      <c r="I77" s="235">
        <f t="shared" si="7"/>
        <v>8.2943900669715138E-3</v>
      </c>
      <c r="J77" s="235">
        <f t="shared" si="7"/>
        <v>8.3485557273294871E-3</v>
      </c>
      <c r="K77" s="235">
        <f t="shared" si="7"/>
        <v>8.5865852802521504E-3</v>
      </c>
      <c r="L77" s="235">
        <f t="shared" si="7"/>
        <v>6.9757457947072655E-3</v>
      </c>
      <c r="M77" s="235">
        <f t="shared" si="7"/>
        <v>7.8376557423246902E-3</v>
      </c>
      <c r="N77" s="235">
        <f t="shared" si="7"/>
        <v>7.0854872049390706E-3</v>
      </c>
      <c r="O77" s="235">
        <f t="shared" si="7"/>
        <v>7.7251058785193236E-3</v>
      </c>
      <c r="P77" s="235">
        <f t="shared" si="7"/>
        <v>6.8155628453758768E-3</v>
      </c>
      <c r="Q77" s="235">
        <f t="shared" si="7"/>
        <v>7.2720336931954921E-3</v>
      </c>
      <c r="R77" s="235">
        <f t="shared" si="7"/>
        <v>6.9036782433649661E-3</v>
      </c>
      <c r="S77" s="235">
        <f t="shared" si="7"/>
        <v>7.6587674404418379E-3</v>
      </c>
      <c r="T77" s="235">
        <f t="shared" si="7"/>
        <v>1.1328784230173151E-2</v>
      </c>
      <c r="U77" s="235">
        <f t="shared" si="7"/>
        <v>9.9989263439795757E-3</v>
      </c>
      <c r="V77" s="235">
        <f t="shared" si="7"/>
        <v>8.0259835881628262E-3</v>
      </c>
      <c r="W77" s="235">
        <f t="shared" si="7"/>
        <v>7.9478599851135895E-3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5.0284455472196635E-2</v>
      </c>
      <c r="C78" s="302">
        <f t="shared" si="8"/>
        <v>5.0284455472196607E-2</v>
      </c>
      <c r="D78" s="302">
        <f t="shared" si="8"/>
        <v>5.0284455472196614E-2</v>
      </c>
      <c r="E78" s="302">
        <f t="shared" si="8"/>
        <v>5.0284455472196649E-2</v>
      </c>
      <c r="F78" s="302">
        <f t="shared" si="8"/>
        <v>5.02844554721966E-2</v>
      </c>
      <c r="G78" s="302">
        <f t="shared" si="8"/>
        <v>4.4337022792825337E-2</v>
      </c>
      <c r="H78" s="302">
        <f t="shared" si="8"/>
        <v>4.4207368512028312E-2</v>
      </c>
      <c r="I78" s="302">
        <f t="shared" si="8"/>
        <v>4.331517359171376E-2</v>
      </c>
      <c r="J78" s="302">
        <f t="shared" si="8"/>
        <v>4.361913569665974E-2</v>
      </c>
      <c r="K78" s="302">
        <f t="shared" si="8"/>
        <v>4.4315620964351668E-2</v>
      </c>
      <c r="L78" s="302">
        <f t="shared" si="8"/>
        <v>3.5286797585325394E-2</v>
      </c>
      <c r="M78" s="302">
        <f t="shared" si="8"/>
        <v>3.9327326356429944E-2</v>
      </c>
      <c r="N78" s="302">
        <f t="shared" si="8"/>
        <v>3.5063050890635848E-2</v>
      </c>
      <c r="O78" s="302">
        <f t="shared" si="8"/>
        <v>3.557683742664882E-2</v>
      </c>
      <c r="P78" s="302">
        <f t="shared" si="8"/>
        <v>4.5653403411381042E-2</v>
      </c>
      <c r="Q78" s="302">
        <f t="shared" si="8"/>
        <v>4.6226364166756344E-2</v>
      </c>
      <c r="R78" s="302">
        <f t="shared" si="8"/>
        <v>4.2773742411914284E-2</v>
      </c>
      <c r="S78" s="302">
        <f t="shared" si="8"/>
        <v>4.2291949374718661E-2</v>
      </c>
      <c r="T78" s="302">
        <f t="shared" si="8"/>
        <v>4.8739967239145442E-2</v>
      </c>
      <c r="U78" s="302">
        <f t="shared" si="8"/>
        <v>3.8985275592046231E-2</v>
      </c>
      <c r="V78" s="302">
        <f t="shared" si="8"/>
        <v>3.1474751940486427E-2</v>
      </c>
      <c r="W78" s="302">
        <f t="shared" si="8"/>
        <v>3.1101944206970909E-2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</v>
      </c>
      <c r="C79" s="303">
        <f t="shared" si="9"/>
        <v>0</v>
      </c>
      <c r="D79" s="303">
        <f t="shared" si="9"/>
        <v>0</v>
      </c>
      <c r="E79" s="303">
        <f t="shared" si="9"/>
        <v>0</v>
      </c>
      <c r="F79" s="303">
        <f t="shared" si="9"/>
        <v>0</v>
      </c>
      <c r="G79" s="303">
        <f t="shared" si="9"/>
        <v>6.0583266132169265E-2</v>
      </c>
      <c r="H79" s="303">
        <f t="shared" si="9"/>
        <v>6.2559749244800275E-2</v>
      </c>
      <c r="I79" s="303">
        <f t="shared" si="9"/>
        <v>7.2631570110527344E-2</v>
      </c>
      <c r="J79" s="303">
        <f t="shared" si="9"/>
        <v>6.9440838440640251E-2</v>
      </c>
      <c r="K79" s="303">
        <f t="shared" si="9"/>
        <v>5.702616332493636E-2</v>
      </c>
      <c r="L79" s="303">
        <f t="shared" si="9"/>
        <v>0.13238430776092927</v>
      </c>
      <c r="M79" s="303">
        <f t="shared" si="9"/>
        <v>8.0215337068711159E-2</v>
      </c>
      <c r="N79" s="303">
        <f t="shared" si="9"/>
        <v>0.12403533109578242</v>
      </c>
      <c r="O79" s="303">
        <f t="shared" si="9"/>
        <v>0.18592974964935607</v>
      </c>
      <c r="P79" s="303">
        <f t="shared" si="9"/>
        <v>0.2899294750044269</v>
      </c>
      <c r="Q79" s="303">
        <f t="shared" si="9"/>
        <v>0.27761745498119061</v>
      </c>
      <c r="R79" s="303">
        <f t="shared" si="9"/>
        <v>0.27470650932985247</v>
      </c>
      <c r="S79" s="303">
        <f t="shared" si="9"/>
        <v>0.24632564240187924</v>
      </c>
      <c r="T79" s="303">
        <f t="shared" si="9"/>
        <v>0.11276141847564271</v>
      </c>
      <c r="U79" s="303">
        <f t="shared" si="9"/>
        <v>0.12753258384062474</v>
      </c>
      <c r="V79" s="303">
        <f t="shared" si="9"/>
        <v>0.13298275175094504</v>
      </c>
      <c r="W79" s="303">
        <f t="shared" si="9"/>
        <v>0.13604446060779585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3.743060193960511E-2</v>
      </c>
      <c r="C80" s="303">
        <f t="shared" si="10"/>
        <v>3.7430601939605082E-2</v>
      </c>
      <c r="D80" s="303">
        <f t="shared" si="10"/>
        <v>3.7430601939605089E-2</v>
      </c>
      <c r="E80" s="303">
        <f t="shared" si="10"/>
        <v>3.7430601939605089E-2</v>
      </c>
      <c r="F80" s="303">
        <f t="shared" si="10"/>
        <v>3.7430601939605082E-2</v>
      </c>
      <c r="G80" s="303">
        <f t="shared" si="10"/>
        <v>6.7898788420777331E-2</v>
      </c>
      <c r="H80" s="303">
        <f t="shared" si="10"/>
        <v>6.8862955855323538E-2</v>
      </c>
      <c r="I80" s="303">
        <f t="shared" si="10"/>
        <v>7.3959018017088374E-2</v>
      </c>
      <c r="J80" s="303">
        <f t="shared" si="10"/>
        <v>7.2354372520542276E-2</v>
      </c>
      <c r="K80" s="303">
        <f t="shared" si="10"/>
        <v>6.4313663873069762E-2</v>
      </c>
      <c r="L80" s="303">
        <f t="shared" si="10"/>
        <v>0.10171439333633944</v>
      </c>
      <c r="M80" s="303">
        <f t="shared" si="10"/>
        <v>7.5057343193253509E-2</v>
      </c>
      <c r="N80" s="303">
        <f t="shared" si="10"/>
        <v>9.6993388564276709E-2</v>
      </c>
      <c r="O80" s="303">
        <f t="shared" si="10"/>
        <v>0.13233819348361595</v>
      </c>
      <c r="P80" s="303">
        <f t="shared" si="10"/>
        <v>0.18342983928485665</v>
      </c>
      <c r="Q80" s="303">
        <f t="shared" si="10"/>
        <v>0.17708277214965665</v>
      </c>
      <c r="R80" s="303">
        <f t="shared" si="10"/>
        <v>0.17613929557617883</v>
      </c>
      <c r="S80" s="303">
        <f t="shared" si="10"/>
        <v>0.15949862750426377</v>
      </c>
      <c r="T80" s="303">
        <f t="shared" si="10"/>
        <v>0.10911850985684812</v>
      </c>
      <c r="U80" s="303">
        <f t="shared" si="10"/>
        <v>0.14169401608107571</v>
      </c>
      <c r="V80" s="303">
        <f t="shared" si="10"/>
        <v>0.17981113213626118</v>
      </c>
      <c r="W80" s="303">
        <f t="shared" si="10"/>
        <v>0.18453519698365292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</v>
      </c>
      <c r="C81" s="304">
        <f t="shared" si="11"/>
        <v>0</v>
      </c>
      <c r="D81" s="304">
        <f t="shared" si="11"/>
        <v>0</v>
      </c>
      <c r="E81" s="304">
        <f t="shared" si="11"/>
        <v>0</v>
      </c>
      <c r="F81" s="304">
        <f t="shared" si="11"/>
        <v>0</v>
      </c>
      <c r="G81" s="304">
        <f t="shared" si="11"/>
        <v>3.4501690050812155E-2</v>
      </c>
      <c r="H81" s="304">
        <f t="shared" si="11"/>
        <v>3.5598662031267679E-2</v>
      </c>
      <c r="I81" s="304">
        <f t="shared" si="11"/>
        <v>4.1370766502517052E-2</v>
      </c>
      <c r="J81" s="304">
        <f t="shared" si="11"/>
        <v>3.9553306784678492E-2</v>
      </c>
      <c r="K81" s="304">
        <f t="shared" si="11"/>
        <v>3.0577391705399363E-2</v>
      </c>
      <c r="L81" s="304">
        <f t="shared" si="11"/>
        <v>7.5093199831224769E-2</v>
      </c>
      <c r="M81" s="304">
        <f t="shared" si="11"/>
        <v>4.5134870489982146E-2</v>
      </c>
      <c r="N81" s="304">
        <f t="shared" si="11"/>
        <v>7.0049213343974764E-2</v>
      </c>
      <c r="O81" s="304">
        <f t="shared" si="11"/>
        <v>0.1098011609079248</v>
      </c>
      <c r="P81" s="304">
        <f t="shared" si="11"/>
        <v>0.1701558534004903</v>
      </c>
      <c r="Q81" s="304">
        <f t="shared" si="11"/>
        <v>0.16328916225687776</v>
      </c>
      <c r="R81" s="304">
        <f t="shared" si="11"/>
        <v>0.16139771125337538</v>
      </c>
      <c r="S81" s="304">
        <f t="shared" si="11"/>
        <v>0.14275689629501628</v>
      </c>
      <c r="T81" s="304">
        <f t="shared" si="11"/>
        <v>8.7376843878732999E-2</v>
      </c>
      <c r="U81" s="304">
        <f t="shared" si="11"/>
        <v>0.12242566487928458</v>
      </c>
      <c r="V81" s="304">
        <f t="shared" si="11"/>
        <v>0.16268841678283152</v>
      </c>
      <c r="W81" s="304">
        <f t="shared" si="11"/>
        <v>0.16801833544732292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3.743060193960511E-2</v>
      </c>
      <c r="C82" s="304">
        <f t="shared" si="12"/>
        <v>3.7430601939605082E-2</v>
      </c>
      <c r="D82" s="304">
        <f t="shared" si="12"/>
        <v>3.7430601939605089E-2</v>
      </c>
      <c r="E82" s="304">
        <f t="shared" si="12"/>
        <v>3.7430601939605089E-2</v>
      </c>
      <c r="F82" s="304">
        <f t="shared" si="12"/>
        <v>3.7430601939605082E-2</v>
      </c>
      <c r="G82" s="304">
        <f t="shared" si="12"/>
        <v>3.3397098369965184E-2</v>
      </c>
      <c r="H82" s="304">
        <f t="shared" si="12"/>
        <v>3.3264293824055859E-2</v>
      </c>
      <c r="I82" s="304">
        <f t="shared" si="12"/>
        <v>3.2588251514571315E-2</v>
      </c>
      <c r="J82" s="304">
        <f t="shared" si="12"/>
        <v>3.2801065735863791E-2</v>
      </c>
      <c r="K82" s="304">
        <f t="shared" si="12"/>
        <v>3.3736272167670403E-2</v>
      </c>
      <c r="L82" s="304">
        <f t="shared" si="12"/>
        <v>2.6621193505114674E-2</v>
      </c>
      <c r="M82" s="304">
        <f t="shared" si="12"/>
        <v>2.9922472703271363E-2</v>
      </c>
      <c r="N82" s="304">
        <f t="shared" si="12"/>
        <v>2.6944175220301937E-2</v>
      </c>
      <c r="O82" s="304">
        <f t="shared" si="12"/>
        <v>2.2537032575691132E-2</v>
      </c>
      <c r="P82" s="304">
        <f t="shared" si="12"/>
        <v>1.3273985884366355E-2</v>
      </c>
      <c r="Q82" s="304">
        <f t="shared" si="12"/>
        <v>1.3793609892778884E-2</v>
      </c>
      <c r="R82" s="304">
        <f t="shared" si="12"/>
        <v>1.4741584322803428E-2</v>
      </c>
      <c r="S82" s="304">
        <f t="shared" si="12"/>
        <v>1.6741731209247473E-2</v>
      </c>
      <c r="T82" s="304">
        <f t="shared" si="12"/>
        <v>2.1741665978115114E-2</v>
      </c>
      <c r="U82" s="304">
        <f t="shared" si="12"/>
        <v>1.9268351201791146E-2</v>
      </c>
      <c r="V82" s="304">
        <f t="shared" si="12"/>
        <v>1.712271535342965E-2</v>
      </c>
      <c r="W82" s="304">
        <f t="shared" si="12"/>
        <v>1.6516861536329995E-2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4.6662649984120039E-3</v>
      </c>
      <c r="C83" s="303">
        <f t="shared" si="13"/>
        <v>4.6662649984120013E-3</v>
      </c>
      <c r="D83" s="303">
        <f t="shared" si="13"/>
        <v>4.6662649984120031E-3</v>
      </c>
      <c r="E83" s="303">
        <f t="shared" si="13"/>
        <v>4.6662649984120022E-3</v>
      </c>
      <c r="F83" s="303">
        <f t="shared" si="13"/>
        <v>4.6662649984119987E-3</v>
      </c>
      <c r="G83" s="303">
        <f t="shared" si="13"/>
        <v>1.6441598172939893E-2</v>
      </c>
      <c r="H83" s="303">
        <f t="shared" si="13"/>
        <v>1.6820667806836324E-2</v>
      </c>
      <c r="I83" s="303">
        <f t="shared" si="13"/>
        <v>1.8783867936948091E-2</v>
      </c>
      <c r="J83" s="303">
        <f t="shared" si="13"/>
        <v>1.816368279371311E-2</v>
      </c>
      <c r="K83" s="303">
        <f t="shared" si="13"/>
        <v>1.5435250309210625E-2</v>
      </c>
      <c r="L83" s="303">
        <f t="shared" si="13"/>
        <v>3.009696645290914E-2</v>
      </c>
      <c r="M83" s="303">
        <f t="shared" si="13"/>
        <v>1.9892744228453631E-2</v>
      </c>
      <c r="N83" s="303">
        <f t="shared" si="13"/>
        <v>2.8395236671930797E-2</v>
      </c>
      <c r="O83" s="303">
        <f t="shared" si="13"/>
        <v>3.9558959839989943E-2</v>
      </c>
      <c r="P83" s="303">
        <f t="shared" si="13"/>
        <v>5.9136877190621835E-2</v>
      </c>
      <c r="Q83" s="303">
        <f t="shared" si="13"/>
        <v>5.6694233023034835E-2</v>
      </c>
      <c r="R83" s="303">
        <f t="shared" si="13"/>
        <v>5.6236332001205716E-2</v>
      </c>
      <c r="S83" s="303">
        <f t="shared" si="13"/>
        <v>5.0902612658432753E-2</v>
      </c>
      <c r="T83" s="303">
        <f t="shared" si="13"/>
        <v>2.2690980188575537E-2</v>
      </c>
      <c r="U83" s="303">
        <f t="shared" si="13"/>
        <v>2.274869978495643E-2</v>
      </c>
      <c r="V83" s="303">
        <f t="shared" si="13"/>
        <v>2.0042552039123255E-2</v>
      </c>
      <c r="W83" s="303">
        <f t="shared" si="13"/>
        <v>2.024063916083664E-2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0</v>
      </c>
      <c r="C84" s="304">
        <f t="shared" si="14"/>
        <v>0</v>
      </c>
      <c r="D84" s="304">
        <f t="shared" si="14"/>
        <v>0</v>
      </c>
      <c r="E84" s="304">
        <f t="shared" si="14"/>
        <v>0</v>
      </c>
      <c r="F84" s="304">
        <f t="shared" si="14"/>
        <v>0</v>
      </c>
      <c r="G84" s="304">
        <f t="shared" si="14"/>
        <v>5.9556488778187621E-3</v>
      </c>
      <c r="H84" s="304">
        <f t="shared" si="14"/>
        <v>6.1450071363497762E-3</v>
      </c>
      <c r="I84" s="304">
        <f t="shared" si="14"/>
        <v>7.1413823129344934E-3</v>
      </c>
      <c r="J84" s="304">
        <f t="shared" si="14"/>
        <v>6.8276541473552129E-3</v>
      </c>
      <c r="K84" s="304">
        <f t="shared" si="14"/>
        <v>5.2782402348606023E-3</v>
      </c>
      <c r="L84" s="304">
        <f t="shared" si="14"/>
        <v>1.2962516637532839E-2</v>
      </c>
      <c r="M84" s="304">
        <f t="shared" si="14"/>
        <v>7.7911383583897792E-3</v>
      </c>
      <c r="N84" s="304">
        <f t="shared" si="14"/>
        <v>1.2091828493900399E-2</v>
      </c>
      <c r="O84" s="304">
        <f t="shared" si="14"/>
        <v>1.7647269691182934E-2</v>
      </c>
      <c r="P84" s="304">
        <f t="shared" si="14"/>
        <v>2.7627601593448618E-2</v>
      </c>
      <c r="Q84" s="304">
        <f t="shared" si="14"/>
        <v>2.6412050734359784E-2</v>
      </c>
      <c r="R84" s="304">
        <f t="shared" si="14"/>
        <v>2.6129591145392352E-2</v>
      </c>
      <c r="S84" s="304">
        <f t="shared" si="14"/>
        <v>2.3396476194261103E-2</v>
      </c>
      <c r="T84" s="304">
        <f t="shared" si="14"/>
        <v>9.6185590359899407E-3</v>
      </c>
      <c r="U84" s="304">
        <f t="shared" si="14"/>
        <v>9.7971025517011642E-3</v>
      </c>
      <c r="V84" s="304">
        <f t="shared" si="14"/>
        <v>8.6221544185965393E-3</v>
      </c>
      <c r="W84" s="304">
        <f t="shared" si="14"/>
        <v>8.7569367774187837E-3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0</v>
      </c>
      <c r="C85" s="304">
        <f t="shared" si="15"/>
        <v>0</v>
      </c>
      <c r="D85" s="304">
        <f t="shared" si="15"/>
        <v>0</v>
      </c>
      <c r="E85" s="304">
        <f t="shared" si="15"/>
        <v>0</v>
      </c>
      <c r="F85" s="304">
        <f t="shared" si="15"/>
        <v>0</v>
      </c>
      <c r="G85" s="304">
        <f t="shared" si="15"/>
        <v>6.3225187570886158E-3</v>
      </c>
      <c r="H85" s="304">
        <f t="shared" si="15"/>
        <v>6.5287861366883854E-3</v>
      </c>
      <c r="I85" s="304">
        <f t="shared" si="15"/>
        <v>7.5798895255791924E-3</v>
      </c>
      <c r="J85" s="304">
        <f t="shared" si="15"/>
        <v>7.2469021823797072E-3</v>
      </c>
      <c r="K85" s="304">
        <f t="shared" si="15"/>
        <v>5.9512966250470957E-3</v>
      </c>
      <c r="L85" s="304">
        <f t="shared" si="15"/>
        <v>1.3815733657156269E-2</v>
      </c>
      <c r="M85" s="304">
        <f t="shared" si="15"/>
        <v>8.3713375920782904E-3</v>
      </c>
      <c r="N85" s="304">
        <f t="shared" si="15"/>
        <v>1.2944427685425973E-2</v>
      </c>
      <c r="O85" s="304">
        <f t="shared" si="15"/>
        <v>1.9102123622313477E-2</v>
      </c>
      <c r="P85" s="304">
        <f t="shared" si="15"/>
        <v>2.9854481591413573E-2</v>
      </c>
      <c r="Q85" s="304">
        <f t="shared" si="15"/>
        <v>2.8562609647329949E-2</v>
      </c>
      <c r="R85" s="304">
        <f t="shared" si="15"/>
        <v>2.8268989513806422E-2</v>
      </c>
      <c r="S85" s="304">
        <f t="shared" si="15"/>
        <v>2.5419037932318395E-2</v>
      </c>
      <c r="T85" s="304">
        <f t="shared" si="15"/>
        <v>1.0362008556909507E-2</v>
      </c>
      <c r="U85" s="304">
        <f t="shared" si="15"/>
        <v>1.0549519037048292E-2</v>
      </c>
      <c r="V85" s="304">
        <f t="shared" si="15"/>
        <v>9.2858039140082047E-3</v>
      </c>
      <c r="W85" s="304">
        <f t="shared" si="15"/>
        <v>9.4246371032240938E-3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4.6662649984120039E-3</v>
      </c>
      <c r="C86" s="304">
        <f t="shared" si="16"/>
        <v>4.6662649984120013E-3</v>
      </c>
      <c r="D86" s="304">
        <f t="shared" si="16"/>
        <v>4.6662649984120031E-3</v>
      </c>
      <c r="E86" s="304">
        <f t="shared" si="16"/>
        <v>4.6662649984120022E-3</v>
      </c>
      <c r="F86" s="304">
        <f t="shared" si="16"/>
        <v>4.6662649984119987E-3</v>
      </c>
      <c r="G86" s="304">
        <f t="shared" si="16"/>
        <v>4.1634305380325188E-3</v>
      </c>
      <c r="H86" s="304">
        <f t="shared" si="16"/>
        <v>4.1468745337981611E-3</v>
      </c>
      <c r="I86" s="304">
        <f t="shared" si="16"/>
        <v>4.0625960984344072E-3</v>
      </c>
      <c r="J86" s="304">
        <f t="shared" si="16"/>
        <v>4.0891264639781886E-3</v>
      </c>
      <c r="K86" s="304">
        <f t="shared" si="16"/>
        <v>4.2057134493029271E-3</v>
      </c>
      <c r="L86" s="304">
        <f t="shared" si="16"/>
        <v>3.3187161582200319E-3</v>
      </c>
      <c r="M86" s="304">
        <f t="shared" si="16"/>
        <v>3.7302682779855609E-3</v>
      </c>
      <c r="N86" s="304">
        <f t="shared" si="16"/>
        <v>3.3589804926044261E-3</v>
      </c>
      <c r="O86" s="304">
        <f t="shared" si="16"/>
        <v>2.8095665264935388E-3</v>
      </c>
      <c r="P86" s="304">
        <f t="shared" si="16"/>
        <v>1.65479400575964E-3</v>
      </c>
      <c r="Q86" s="304">
        <f t="shared" si="16"/>
        <v>1.7195726413450965E-3</v>
      </c>
      <c r="R86" s="304">
        <f t="shared" si="16"/>
        <v>1.8377513420069381E-3</v>
      </c>
      <c r="S86" s="304">
        <f t="shared" si="16"/>
        <v>2.0870985318532536E-3</v>
      </c>
      <c r="T86" s="304">
        <f t="shared" si="16"/>
        <v>2.7104125956760924E-3</v>
      </c>
      <c r="U86" s="304">
        <f t="shared" si="16"/>
        <v>2.402078196206974E-3</v>
      </c>
      <c r="V86" s="304">
        <f t="shared" si="16"/>
        <v>2.1345937065185097E-3</v>
      </c>
      <c r="W86" s="304">
        <f t="shared" si="16"/>
        <v>2.059065280193762E-3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6.0369326270650794E-2</v>
      </c>
      <c r="C87" s="303">
        <f t="shared" si="17"/>
        <v>6.036932627065076E-2</v>
      </c>
      <c r="D87" s="303">
        <f t="shared" si="17"/>
        <v>6.0369326270650753E-2</v>
      </c>
      <c r="E87" s="303">
        <f t="shared" si="17"/>
        <v>6.036932627065076E-2</v>
      </c>
      <c r="F87" s="303">
        <f t="shared" si="17"/>
        <v>6.0369326270650753E-2</v>
      </c>
      <c r="G87" s="303">
        <f t="shared" si="17"/>
        <v>5.4789153667847652E-2</v>
      </c>
      <c r="H87" s="303">
        <f t="shared" si="17"/>
        <v>5.4605145900311659E-2</v>
      </c>
      <c r="I87" s="303">
        <f t="shared" si="17"/>
        <v>5.3668613983640631E-2</v>
      </c>
      <c r="J87" s="303">
        <f t="shared" si="17"/>
        <v>5.3963120644624045E-2</v>
      </c>
      <c r="K87" s="303">
        <f t="shared" si="17"/>
        <v>5.5281862244827729E-2</v>
      </c>
      <c r="L87" s="303">
        <f t="shared" si="17"/>
        <v>4.4957256725101959E-2</v>
      </c>
      <c r="M87" s="303">
        <f t="shared" si="17"/>
        <v>4.948497221840422E-2</v>
      </c>
      <c r="N87" s="303">
        <f t="shared" si="17"/>
        <v>4.5350671110915439E-2</v>
      </c>
      <c r="O87" s="303">
        <f t="shared" si="17"/>
        <v>3.9143761802146307E-2</v>
      </c>
      <c r="P87" s="303">
        <f t="shared" si="17"/>
        <v>2.5777441442661937E-2</v>
      </c>
      <c r="Q87" s="303">
        <f t="shared" si="17"/>
        <v>2.642646416874447E-2</v>
      </c>
      <c r="R87" s="303">
        <f t="shared" si="17"/>
        <v>2.7912422538638664E-2</v>
      </c>
      <c r="S87" s="303">
        <f t="shared" si="17"/>
        <v>3.0721282689535796E-2</v>
      </c>
      <c r="T87" s="303">
        <f t="shared" si="17"/>
        <v>3.6581995624372018E-2</v>
      </c>
      <c r="U87" s="303">
        <f t="shared" si="17"/>
        <v>3.2620389939853618E-2</v>
      </c>
      <c r="V87" s="303">
        <f t="shared" si="17"/>
        <v>2.8974912746539658E-2</v>
      </c>
      <c r="W87" s="303">
        <f t="shared" si="17"/>
        <v>2.8018087411833585E-2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0</v>
      </c>
      <c r="C88" s="304">
        <f t="shared" si="18"/>
        <v>0</v>
      </c>
      <c r="D88" s="304">
        <f t="shared" si="18"/>
        <v>0</v>
      </c>
      <c r="E88" s="304">
        <f t="shared" si="18"/>
        <v>0</v>
      </c>
      <c r="F88" s="304">
        <f t="shared" si="18"/>
        <v>0</v>
      </c>
      <c r="G88" s="304">
        <f t="shared" si="18"/>
        <v>0</v>
      </c>
      <c r="H88" s="304">
        <f t="shared" si="18"/>
        <v>0</v>
      </c>
      <c r="I88" s="304">
        <f t="shared" si="18"/>
        <v>0</v>
      </c>
      <c r="J88" s="304">
        <f t="shared" si="18"/>
        <v>0</v>
      </c>
      <c r="K88" s="304">
        <f t="shared" si="18"/>
        <v>0</v>
      </c>
      <c r="L88" s="304">
        <f t="shared" si="18"/>
        <v>0</v>
      </c>
      <c r="M88" s="304">
        <f t="shared" si="18"/>
        <v>0</v>
      </c>
      <c r="N88" s="304">
        <f t="shared" si="18"/>
        <v>0</v>
      </c>
      <c r="O88" s="304">
        <f t="shared" si="18"/>
        <v>0</v>
      </c>
      <c r="P88" s="304">
        <f t="shared" si="18"/>
        <v>0</v>
      </c>
      <c r="Q88" s="304">
        <f t="shared" si="18"/>
        <v>0</v>
      </c>
      <c r="R88" s="304">
        <f t="shared" si="18"/>
        <v>0</v>
      </c>
      <c r="S88" s="304">
        <f t="shared" si="18"/>
        <v>0</v>
      </c>
      <c r="T88" s="304">
        <f t="shared" si="18"/>
        <v>0</v>
      </c>
      <c r="U88" s="304">
        <f t="shared" si="18"/>
        <v>0</v>
      </c>
      <c r="V88" s="304">
        <f t="shared" si="18"/>
        <v>0</v>
      </c>
      <c r="W88" s="304">
        <f t="shared" si="18"/>
        <v>0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0</v>
      </c>
      <c r="C89" s="304">
        <f t="shared" si="19"/>
        <v>0</v>
      </c>
      <c r="D89" s="304">
        <f t="shared" si="19"/>
        <v>0</v>
      </c>
      <c r="E89" s="304">
        <f t="shared" si="19"/>
        <v>0</v>
      </c>
      <c r="F89" s="304">
        <f t="shared" si="19"/>
        <v>0</v>
      </c>
      <c r="G89" s="304">
        <f t="shared" si="19"/>
        <v>9.251968113013361E-4</v>
      </c>
      <c r="H89" s="304">
        <f t="shared" si="19"/>
        <v>9.553806556224355E-4</v>
      </c>
      <c r="I89" s="304">
        <f t="shared" si="19"/>
        <v>1.1091923786259433E-3</v>
      </c>
      <c r="J89" s="304">
        <f t="shared" si="19"/>
        <v>1.0604651482343439E-3</v>
      </c>
      <c r="K89" s="304">
        <f t="shared" si="19"/>
        <v>8.7087454733585155E-4</v>
      </c>
      <c r="L89" s="304">
        <f t="shared" si="19"/>
        <v>2.0217057815856126E-3</v>
      </c>
      <c r="M89" s="304">
        <f t="shared" si="19"/>
        <v>1.2250078084520082E-3</v>
      </c>
      <c r="N89" s="304">
        <f t="shared" si="19"/>
        <v>1.8942044585078626E-3</v>
      </c>
      <c r="O89" s="304">
        <f t="shared" si="19"/>
        <v>2.795282156282046E-3</v>
      </c>
      <c r="P89" s="304">
        <f t="shared" si="19"/>
        <v>4.3687132031774763E-3</v>
      </c>
      <c r="Q89" s="304">
        <f t="shared" si="19"/>
        <v>4.1796689552761543E-3</v>
      </c>
      <c r="R89" s="304">
        <f t="shared" si="19"/>
        <v>4.1367024696543795E-3</v>
      </c>
      <c r="S89" s="304">
        <f t="shared" si="19"/>
        <v>3.7196588487715377E-3</v>
      </c>
      <c r="T89" s="304">
        <f t="shared" si="19"/>
        <v>1.5163098195290121E-3</v>
      </c>
      <c r="U89" s="304">
        <f t="shared" si="19"/>
        <v>1.5437488995816389E-3</v>
      </c>
      <c r="V89" s="304">
        <f t="shared" si="19"/>
        <v>1.3588249401360294E-3</v>
      </c>
      <c r="W89" s="304">
        <f t="shared" si="19"/>
        <v>1.3791408978896251E-3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6.0369326270650794E-2</v>
      </c>
      <c r="C90" s="304">
        <f t="shared" si="20"/>
        <v>6.036932627065076E-2</v>
      </c>
      <c r="D90" s="304">
        <f t="shared" si="20"/>
        <v>6.0369326270650753E-2</v>
      </c>
      <c r="E90" s="304">
        <f t="shared" si="20"/>
        <v>6.036932627065076E-2</v>
      </c>
      <c r="F90" s="304">
        <f t="shared" si="20"/>
        <v>6.0369326270650753E-2</v>
      </c>
      <c r="G90" s="304">
        <f t="shared" si="20"/>
        <v>5.3863956856546318E-2</v>
      </c>
      <c r="H90" s="304">
        <f t="shared" si="20"/>
        <v>5.3649765244689215E-2</v>
      </c>
      <c r="I90" s="304">
        <f t="shared" si="20"/>
        <v>5.2559421605014686E-2</v>
      </c>
      <c r="J90" s="304">
        <f t="shared" si="20"/>
        <v>5.29026554963897E-2</v>
      </c>
      <c r="K90" s="304">
        <f t="shared" si="20"/>
        <v>5.4410987697491878E-2</v>
      </c>
      <c r="L90" s="304">
        <f t="shared" si="20"/>
        <v>4.2935550943516344E-2</v>
      </c>
      <c r="M90" s="304">
        <f t="shared" si="20"/>
        <v>4.8259964409952213E-2</v>
      </c>
      <c r="N90" s="304">
        <f t="shared" si="20"/>
        <v>4.3456466652407572E-2</v>
      </c>
      <c r="O90" s="304">
        <f t="shared" si="20"/>
        <v>3.6348479645864261E-2</v>
      </c>
      <c r="P90" s="304">
        <f t="shared" si="20"/>
        <v>2.1408728239484458E-2</v>
      </c>
      <c r="Q90" s="304">
        <f t="shared" si="20"/>
        <v>2.2246795213468316E-2</v>
      </c>
      <c r="R90" s="304">
        <f t="shared" si="20"/>
        <v>2.3775720068984284E-2</v>
      </c>
      <c r="S90" s="304">
        <f t="shared" si="20"/>
        <v>2.7001623840764259E-2</v>
      </c>
      <c r="T90" s="304">
        <f t="shared" si="20"/>
        <v>3.5065685804843011E-2</v>
      </c>
      <c r="U90" s="304">
        <f t="shared" si="20"/>
        <v>3.1076641040271979E-2</v>
      </c>
      <c r="V90" s="304">
        <f t="shared" si="20"/>
        <v>2.7616087806403632E-2</v>
      </c>
      <c r="W90" s="304">
        <f t="shared" si="20"/>
        <v>2.663894651394396E-2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</v>
      </c>
      <c r="C91" s="303">
        <f t="shared" si="21"/>
        <v>0</v>
      </c>
      <c r="D91" s="303">
        <f t="shared" si="21"/>
        <v>0</v>
      </c>
      <c r="E91" s="303">
        <f t="shared" si="21"/>
        <v>0</v>
      </c>
      <c r="F91" s="303">
        <f t="shared" si="21"/>
        <v>0</v>
      </c>
      <c r="G91" s="303">
        <f t="shared" si="21"/>
        <v>0</v>
      </c>
      <c r="H91" s="303">
        <f t="shared" si="21"/>
        <v>0</v>
      </c>
      <c r="I91" s="303">
        <f t="shared" si="21"/>
        <v>0</v>
      </c>
      <c r="J91" s="303">
        <f t="shared" si="21"/>
        <v>0</v>
      </c>
      <c r="K91" s="303">
        <f t="shared" si="21"/>
        <v>0</v>
      </c>
      <c r="L91" s="303">
        <f t="shared" si="21"/>
        <v>0</v>
      </c>
      <c r="M91" s="303">
        <f t="shared" si="21"/>
        <v>0</v>
      </c>
      <c r="N91" s="303">
        <f t="shared" si="21"/>
        <v>0</v>
      </c>
      <c r="O91" s="303">
        <f t="shared" si="21"/>
        <v>8.7652209826044915E-3</v>
      </c>
      <c r="P91" s="303">
        <f t="shared" si="21"/>
        <v>1.170398133825825E-2</v>
      </c>
      <c r="Q91" s="303">
        <f t="shared" si="21"/>
        <v>1.1906786507921211E-2</v>
      </c>
      <c r="R91" s="303">
        <f t="shared" si="21"/>
        <v>1.1611319663751006E-2</v>
      </c>
      <c r="S91" s="303">
        <f t="shared" si="21"/>
        <v>8.3598756470113604E-3</v>
      </c>
      <c r="T91" s="303">
        <f t="shared" si="21"/>
        <v>3.6503624786307601E-2</v>
      </c>
      <c r="U91" s="303">
        <f t="shared" si="21"/>
        <v>7.5897254522225732E-2</v>
      </c>
      <c r="V91" s="303">
        <f t="shared" si="21"/>
        <v>0.12959262006645936</v>
      </c>
      <c r="W91" s="303">
        <f t="shared" si="21"/>
        <v>0.13479468889871274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0.74985405935671601</v>
      </c>
      <c r="C92" s="237">
        <f t="shared" si="22"/>
        <v>0.74985405935671567</v>
      </c>
      <c r="D92" s="237">
        <f t="shared" si="22"/>
        <v>0.74985405935671556</v>
      </c>
      <c r="E92" s="237">
        <f t="shared" si="22"/>
        <v>0.74985405935671579</v>
      </c>
      <c r="F92" s="237">
        <f t="shared" si="22"/>
        <v>0.74985405935671556</v>
      </c>
      <c r="G92" s="237">
        <f t="shared" si="22"/>
        <v>0.66905014842831467</v>
      </c>
      <c r="H92" s="237">
        <f t="shared" si="22"/>
        <v>0.66638965079560719</v>
      </c>
      <c r="I92" s="237">
        <f t="shared" si="22"/>
        <v>0.65284637220014596</v>
      </c>
      <c r="J92" s="237">
        <f t="shared" si="22"/>
        <v>0.65710971821799768</v>
      </c>
      <c r="K92" s="237">
        <f t="shared" si="22"/>
        <v>0.67584487883225097</v>
      </c>
      <c r="L92" s="237">
        <f t="shared" si="22"/>
        <v>0.585005365067227</v>
      </c>
      <c r="M92" s="237">
        <f t="shared" si="22"/>
        <v>0.65673812227469841</v>
      </c>
      <c r="N92" s="237">
        <f t="shared" si="22"/>
        <v>0.59859003937849353</v>
      </c>
      <c r="O92" s="237">
        <f t="shared" si="22"/>
        <v>0.48726302599754678</v>
      </c>
      <c r="P92" s="237">
        <f t="shared" si="22"/>
        <v>0.32774097766849769</v>
      </c>
      <c r="Q92" s="237">
        <f t="shared" si="22"/>
        <v>0.34398222325705141</v>
      </c>
      <c r="R92" s="237">
        <f t="shared" si="22"/>
        <v>0.35200793924813217</v>
      </c>
      <c r="S92" s="237">
        <f t="shared" si="22"/>
        <v>0.39650211940674751</v>
      </c>
      <c r="T92" s="237">
        <f t="shared" si="22"/>
        <v>0.53978821090268736</v>
      </c>
      <c r="U92" s="237">
        <f t="shared" si="22"/>
        <v>0.47764300450112446</v>
      </c>
      <c r="V92" s="237">
        <f t="shared" si="22"/>
        <v>0.4089952696835355</v>
      </c>
      <c r="W92" s="237">
        <f t="shared" si="22"/>
        <v>0.39822648607192712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0.50252171623091779</v>
      </c>
      <c r="C96" s="322">
        <f>IF(C$5=0,0,C$5/OIS_fec!C$5)</f>
        <v>0.50252171623091801</v>
      </c>
      <c r="D96" s="322">
        <f>IF(D$5=0,0,D$5/OIS_fec!D$5)</f>
        <v>0.50252171623091801</v>
      </c>
      <c r="E96" s="322">
        <f>IF(E$5=0,0,E$5/OIS_fec!E$5)</f>
        <v>0.50252171623091801</v>
      </c>
      <c r="F96" s="322">
        <f>IF(F$5=0,0,F$5/OIS_fec!F$5)</f>
        <v>0.50252171623091813</v>
      </c>
      <c r="G96" s="322">
        <f>IF(G$5=0,0,G$5/OIS_fec!G$5)</f>
        <v>0.46480073720553322</v>
      </c>
      <c r="H96" s="322">
        <f>IF(H$5=0,0,H$5/OIS_fec!H$5)</f>
        <v>0.46461299304074494</v>
      </c>
      <c r="I96" s="322">
        <f>IF(I$5=0,0,I$5/OIS_fec!I$5)</f>
        <v>0.45846740611692094</v>
      </c>
      <c r="J96" s="322">
        <f>IF(J$5=0,0,J$5/OIS_fec!J$5)</f>
        <v>0.46024028531961625</v>
      </c>
      <c r="K96" s="322">
        <f>IF(K$5=0,0,K$5/OIS_fec!K$5)</f>
        <v>0.4702446471466788</v>
      </c>
      <c r="L96" s="322">
        <f>IF(L$5=0,0,L$5/OIS_fec!L$5)</f>
        <v>0.42906187454529976</v>
      </c>
      <c r="M96" s="322">
        <f>IF(M$5=0,0,M$5/OIS_fec!M$5)</f>
        <v>0.45900225300182235</v>
      </c>
      <c r="N96" s="322">
        <f>IF(N$5=0,0,N$5/OIS_fec!N$5)</f>
        <v>0.43488925777769266</v>
      </c>
      <c r="O96" s="322">
        <f>IF(O$5=0,0,O$5/OIS_fec!O$5)</f>
        <v>0.40872613253620682</v>
      </c>
      <c r="P96" s="322">
        <f>IF(P$5=0,0,P$5/OIS_fec!P$5)</f>
        <v>0.37146725058891589</v>
      </c>
      <c r="Q96" s="322">
        <f>IF(Q$5=0,0,Q$5/OIS_fec!Q$5)</f>
        <v>0.37477098112077561</v>
      </c>
      <c r="R96" s="322">
        <f>IF(R$5=0,0,R$5/OIS_fec!R$5)</f>
        <v>0.37719624021572595</v>
      </c>
      <c r="S96" s="322">
        <f>IF(S$5=0,0,S$5/OIS_fec!S$5)</f>
        <v>0.38816129652166592</v>
      </c>
      <c r="T96" s="322">
        <f>IF(T$5=0,0,T$5/OIS_fec!T$5)</f>
        <v>0.42488592769290073</v>
      </c>
      <c r="U96" s="322">
        <f>IF(U$5=0,0,U$5/OIS_fec!U$5)</f>
        <v>0.40099496367857024</v>
      </c>
      <c r="V96" s="322">
        <f>IF(V$5=0,0,V$5/OIS_fec!V$5)</f>
        <v>0.3771646087834406</v>
      </c>
      <c r="W96" s="322">
        <f>IF(W$5=0,0,W$5/OIS_fec!W$5)</f>
        <v>0.37407271176906487</v>
      </c>
      <c r="DA96" s="95"/>
    </row>
    <row r="97" spans="1:105" ht="12" customHeight="1" x14ac:dyDescent="0.25">
      <c r="A97" s="55" t="s">
        <v>92</v>
      </c>
      <c r="B97" s="332">
        <f>IF(B$6=0,0,B$6/OIS_fec!B$6)</f>
        <v>0.46845442766337414</v>
      </c>
      <c r="C97" s="332">
        <f>IF(C$6=0,0,C$6/OIS_fec!C$6)</f>
        <v>0.46845442766337431</v>
      </c>
      <c r="D97" s="332">
        <f>IF(D$6=0,0,D$6/OIS_fec!D$6)</f>
        <v>0.46845442766337425</v>
      </c>
      <c r="E97" s="332">
        <f>IF(E$6=0,0,E$6/OIS_fec!E$6)</f>
        <v>0.46845442766337408</v>
      </c>
      <c r="F97" s="332">
        <f>IF(F$6=0,0,F$6/OIS_fec!F$6)</f>
        <v>0.46845442766337414</v>
      </c>
      <c r="G97" s="332">
        <f>IF(G$6=0,0,G$6/OIS_fec!G$6)</f>
        <v>0.46845442766337425</v>
      </c>
      <c r="H97" s="332">
        <f>IF(H$6=0,0,H$6/OIS_fec!H$6)</f>
        <v>0.46845442766337431</v>
      </c>
      <c r="I97" s="332">
        <f>IF(I$6=0,0,I$6/OIS_fec!I$6)</f>
        <v>0.46845442766337414</v>
      </c>
      <c r="J97" s="332">
        <f>IF(J$6=0,0,J$6/OIS_fec!J$6)</f>
        <v>0.4684544276633742</v>
      </c>
      <c r="K97" s="332">
        <f>IF(K$6=0,0,K$6/OIS_fec!K$6)</f>
        <v>0.46845442766337408</v>
      </c>
      <c r="L97" s="332">
        <f>IF(L$6=0,0,L$6/OIS_fec!L$6)</f>
        <v>0.46813267629007271</v>
      </c>
      <c r="M97" s="332">
        <f>IF(M$6=0,0,M$6/OIS_fec!M$6)</f>
        <v>0.46813706155322071</v>
      </c>
      <c r="N97" s="332">
        <f>IF(N$6=0,0,N$6/OIS_fec!N$6)</f>
        <v>0.46809398078225939</v>
      </c>
      <c r="O97" s="332">
        <f>IF(O$6=0,0,O$6/OIS_fec!O$6)</f>
        <v>0.46551906309337959</v>
      </c>
      <c r="P97" s="332">
        <f>IF(P$6=0,0,P$6/OIS_fec!P$6)</f>
        <v>0.46260137037951715</v>
      </c>
      <c r="Q97" s="332">
        <f>IF(Q$6=0,0,Q$6/OIS_fec!Q$6)</f>
        <v>0.46244563941394973</v>
      </c>
      <c r="R97" s="332">
        <f>IF(R$6=0,0,R$6/OIS_fec!R$6)</f>
        <v>0.46317434137734809</v>
      </c>
      <c r="S97" s="332">
        <f>IF(S$6=0,0,S$6/OIS_fec!S$6)</f>
        <v>0.46332820234569499</v>
      </c>
      <c r="T97" s="332">
        <f>IF(T$6=0,0,T$6/OIS_fec!T$6)</f>
        <v>0.46251419618064327</v>
      </c>
      <c r="U97" s="332">
        <f>IF(U$6=0,0,U$6/OIS_fec!U$6)</f>
        <v>0.46253838223578675</v>
      </c>
      <c r="V97" s="332">
        <f>IF(V$6=0,0,V$6/OIS_fec!V$6)</f>
        <v>0.46316852264559566</v>
      </c>
      <c r="W97" s="332">
        <f>IF(W$6=0,0,W$6/OIS_fec!W$6)</f>
        <v>0.46300026585720816</v>
      </c>
      <c r="DA97" s="67"/>
    </row>
    <row r="98" spans="1:105" ht="12" customHeight="1" x14ac:dyDescent="0.25">
      <c r="A98" s="202" t="s">
        <v>93</v>
      </c>
      <c r="B98" s="333">
        <f>IF(B$7=0,0,B$7/OIS_fec!B$7)</f>
        <v>0.12066749998090665</v>
      </c>
      <c r="C98" s="333">
        <f>IF(C$7=0,0,C$7/OIS_fec!C$7)</f>
        <v>0.12066749998090659</v>
      </c>
      <c r="D98" s="333">
        <f>IF(D$7=0,0,D$7/OIS_fec!D$7)</f>
        <v>0.1206674999809066</v>
      </c>
      <c r="E98" s="333">
        <f>IF(E$7=0,0,E$7/OIS_fec!E$7)</f>
        <v>0.12066749998090659</v>
      </c>
      <c r="F98" s="333">
        <f>IF(F$7=0,0,F$7/OIS_fec!F$7)</f>
        <v>0.1206674999809066</v>
      </c>
      <c r="G98" s="333">
        <f>IF(G$7=0,0,G$7/OIS_fec!G$7)</f>
        <v>0.12066749998090658</v>
      </c>
      <c r="H98" s="333">
        <f>IF(H$7=0,0,H$7/OIS_fec!H$7)</f>
        <v>0.12066749998090663</v>
      </c>
      <c r="I98" s="333">
        <f>IF(I$7=0,0,I$7/OIS_fec!I$7)</f>
        <v>0.1206674999809066</v>
      </c>
      <c r="J98" s="333">
        <f>IF(J$7=0,0,J$7/OIS_fec!J$7)</f>
        <v>0.12066749998090659</v>
      </c>
      <c r="K98" s="333">
        <f>IF(K$7=0,0,K$7/OIS_fec!K$7)</f>
        <v>0.12066749998090662</v>
      </c>
      <c r="L98" s="333">
        <f>IF(L$7=0,0,L$7/OIS_fec!L$7)</f>
        <v>0.1206149023115478</v>
      </c>
      <c r="M98" s="333">
        <f>IF(M$7=0,0,M$7/OIS_fec!M$7)</f>
        <v>0.12061562627503822</v>
      </c>
      <c r="N98" s="333">
        <f>IF(N$7=0,0,N$7/OIS_fec!N$7)</f>
        <v>0.12060850547710851</v>
      </c>
      <c r="O98" s="333">
        <f>IF(O$7=0,0,O$7/OIS_fec!O$7)</f>
        <v>0.12014508335690695</v>
      </c>
      <c r="P98" s="333">
        <f>IF(P$7=0,0,P$7/OIS_fec!P$7)</f>
        <v>0.11951132573360031</v>
      </c>
      <c r="Q98" s="333">
        <f>IF(Q$7=0,0,Q$7/OIS_fec!Q$7)</f>
        <v>0.11947355987859173</v>
      </c>
      <c r="R98" s="333">
        <f>IF(R$7=0,0,R$7/OIS_fec!R$7)</f>
        <v>0.11964654179479257</v>
      </c>
      <c r="S98" s="333">
        <f>IF(S$7=0,0,S$7/OIS_fec!S$7)</f>
        <v>0.11968188399895111</v>
      </c>
      <c r="T98" s="333">
        <f>IF(T$7=0,0,T$7/OIS_fec!T$7)</f>
        <v>0.11949024014995424</v>
      </c>
      <c r="U98" s="333">
        <f>IF(U$7=0,0,U$7/OIS_fec!U$7)</f>
        <v>0.11949610415527021</v>
      </c>
      <c r="V98" s="333">
        <f>IF(V$7=0,0,V$7/OIS_fec!V$7)</f>
        <v>0.11964519734810748</v>
      </c>
      <c r="W98" s="333">
        <f>IF(W$7=0,0,W$7/OIS_fec!W$7)</f>
        <v>0.11960606964212323</v>
      </c>
      <c r="DA98" s="174"/>
    </row>
    <row r="99" spans="1:105" ht="12" customHeight="1" x14ac:dyDescent="0.25">
      <c r="A99" s="202" t="s">
        <v>94</v>
      </c>
      <c r="B99" s="333">
        <f>IF(B$8=0,0,B$8/OIS_fec!B$8)</f>
        <v>0.65931322604811315</v>
      </c>
      <c r="C99" s="333">
        <f>IF(C$8=0,0,C$8/OIS_fec!C$8)</f>
        <v>0.65931322604811327</v>
      </c>
      <c r="D99" s="333">
        <f>IF(D$8=0,0,D$8/OIS_fec!D$8)</f>
        <v>0.65931322604811293</v>
      </c>
      <c r="E99" s="333">
        <f>IF(E$8=0,0,E$8/OIS_fec!E$8)</f>
        <v>0.65931322604811282</v>
      </c>
      <c r="F99" s="333">
        <f>IF(F$8=0,0,F$8/OIS_fec!F$8)</f>
        <v>0.65931322604811327</v>
      </c>
      <c r="G99" s="333">
        <f>IF(G$8=0,0,G$8/OIS_fec!G$8)</f>
        <v>0.65931322604811293</v>
      </c>
      <c r="H99" s="333">
        <f>IF(H$8=0,0,H$8/OIS_fec!H$8)</f>
        <v>0.65931322604811338</v>
      </c>
      <c r="I99" s="333">
        <f>IF(I$8=0,0,I$8/OIS_fec!I$8)</f>
        <v>0.65931322604811304</v>
      </c>
      <c r="J99" s="333">
        <f>IF(J$8=0,0,J$8/OIS_fec!J$8)</f>
        <v>0.65931322604811304</v>
      </c>
      <c r="K99" s="333">
        <f>IF(K$8=0,0,K$8/OIS_fec!K$8)</f>
        <v>0.65931322604811338</v>
      </c>
      <c r="L99" s="333">
        <f>IF(L$8=0,0,L$8/OIS_fec!L$8)</f>
        <v>0.65909965001897386</v>
      </c>
      <c r="M99" s="333">
        <f>IF(M$8=0,0,M$8/OIS_fec!M$8)</f>
        <v>0.65910260255992759</v>
      </c>
      <c r="N99" s="333">
        <f>IF(N$8=0,0,N$8/OIS_fec!N$8)</f>
        <v>0.6590735461481253</v>
      </c>
      <c r="O99" s="333">
        <f>IF(O$8=0,0,O$8/OIS_fec!O$8)</f>
        <v>0.65710451988167806</v>
      </c>
      <c r="P99" s="333">
        <f>IF(P$8=0,0,P$8/OIS_fec!P$8)</f>
        <v>0.6541374132784552</v>
      </c>
      <c r="Q99" s="333">
        <f>IF(Q$8=0,0,Q$8/OIS_fec!Q$8)</f>
        <v>0.65394953815499657</v>
      </c>
      <c r="R99" s="333">
        <f>IF(R$8=0,0,R$8/OIS_fec!R$8)</f>
        <v>0.6547994064654985</v>
      </c>
      <c r="S99" s="333">
        <f>IF(S$8=0,0,S$8/OIS_fec!S$8)</f>
        <v>0.65496973778828071</v>
      </c>
      <c r="T99" s="333">
        <f>IF(T$8=0,0,T$8/OIS_fec!T$8)</f>
        <v>0.65403268087711552</v>
      </c>
      <c r="U99" s="333">
        <f>IF(U$8=0,0,U$8/OIS_fec!U$8)</f>
        <v>0.6540618487042823</v>
      </c>
      <c r="V99" s="333">
        <f>IF(V$8=0,0,V$8/OIS_fec!V$8)</f>
        <v>0.65479290511847843</v>
      </c>
      <c r="W99" s="333">
        <f>IF(W$8=0,0,W$8/OIS_fec!W$8)</f>
        <v>0.65460299020725943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0.46447451559729847</v>
      </c>
      <c r="C100" s="333">
        <f>IF(C$9=0,0,C$9/OIS_fec!C$9)</f>
        <v>0.46447451559729841</v>
      </c>
      <c r="D100" s="333">
        <f>IF(D$9=0,0,D$9/OIS_fec!D$9)</f>
        <v>0.46447451559729841</v>
      </c>
      <c r="E100" s="333">
        <f>IF(E$9=0,0,E$9/OIS_fec!E$9)</f>
        <v>0.46447451559729841</v>
      </c>
      <c r="F100" s="333">
        <f>IF(F$9=0,0,F$9/OIS_fec!F$9)</f>
        <v>0.4644745155972983</v>
      </c>
      <c r="G100" s="333">
        <f>IF(G$9=0,0,G$9/OIS_fec!G$9)</f>
        <v>0.46447451559729841</v>
      </c>
      <c r="H100" s="333">
        <f>IF(H$9=0,0,H$9/OIS_fec!H$9)</f>
        <v>0.4644745155972983</v>
      </c>
      <c r="I100" s="333">
        <f>IF(I$9=0,0,I$9/OIS_fec!I$9)</f>
        <v>0.46447451559729819</v>
      </c>
      <c r="J100" s="333">
        <f>IF(J$9=0,0,J$9/OIS_fec!J$9)</f>
        <v>0.46447451559729835</v>
      </c>
      <c r="K100" s="333">
        <f>IF(K$9=0,0,K$9/OIS_fec!K$9)</f>
        <v>0.46447451559729835</v>
      </c>
      <c r="L100" s="333">
        <f>IF(L$9=0,0,L$9/OIS_fec!L$9)</f>
        <v>0.46412325140328897</v>
      </c>
      <c r="M100" s="333">
        <f>IF(M$9=0,0,M$9/OIS_fec!M$9)</f>
        <v>0.46412802580307644</v>
      </c>
      <c r="N100" s="333">
        <f>IF(N$9=0,0,N$9/OIS_fec!N$9)</f>
        <v>0.46408113780592752</v>
      </c>
      <c r="O100" s="333">
        <f>IF(O$9=0,0,O$9/OIS_fec!O$9)</f>
        <v>0.46134054379000472</v>
      </c>
      <c r="P100" s="333">
        <f>IF(P$9=0,0,P$9/OIS_fec!P$9)</f>
        <v>0.45837552395161374</v>
      </c>
      <c r="Q100" s="333">
        <f>IF(Q$9=0,0,Q$9/OIS_fec!Q$9)</f>
        <v>0.45822126552814418</v>
      </c>
      <c r="R100" s="333">
        <f>IF(R$9=0,0,R$9/OIS_fec!R$9)</f>
        <v>0.45894649762203382</v>
      </c>
      <c r="S100" s="333">
        <f>IF(S$9=0,0,S$9/OIS_fec!S$9)</f>
        <v>0.45910074509698973</v>
      </c>
      <c r="T100" s="333">
        <f>IF(T$9=0,0,T$9/OIS_fec!T$9)</f>
        <v>0.45828912534940713</v>
      </c>
      <c r="U100" s="333">
        <f>IF(U$9=0,0,U$9/OIS_fec!U$9)</f>
        <v>0.45831308379686958</v>
      </c>
      <c r="V100" s="333">
        <f>IF(V$9=0,0,V$9/OIS_fec!V$9)</f>
        <v>0.45894067197668997</v>
      </c>
      <c r="W100" s="333">
        <f>IF(W$9=0,0,W$9/OIS_fec!W$9)</f>
        <v>0.4587724574500916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0.81719213869420249</v>
      </c>
      <c r="C101" s="334">
        <f>IF(C$10=0,0,C$10/OIS_fec!C$10)</f>
        <v>0.81719213869420293</v>
      </c>
      <c r="D101" s="334">
        <f>IF(D$10=0,0,D$10/OIS_fec!D$10)</f>
        <v>0.81719213869420271</v>
      </c>
      <c r="E101" s="334">
        <f>IF(E$10=0,0,E$10/OIS_fec!E$10)</f>
        <v>0.81719213869420293</v>
      </c>
      <c r="F101" s="334">
        <f>IF(F$10=0,0,F$10/OIS_fec!F$10)</f>
        <v>0.81719213869420249</v>
      </c>
      <c r="G101" s="334">
        <f>IF(G$10=0,0,G$10/OIS_fec!G$10)</f>
        <v>0.81683085581262782</v>
      </c>
      <c r="H101" s="334">
        <f>IF(H$10=0,0,H$10/OIS_fec!H$10)</f>
        <v>0.81684625714421411</v>
      </c>
      <c r="I101" s="334">
        <f>IF(I$10=0,0,I$10/OIS_fec!I$10)</f>
        <v>0.8167008321217013</v>
      </c>
      <c r="J101" s="334">
        <f>IF(J$10=0,0,J$10/OIS_fec!J$10)</f>
        <v>0.8167708627313528</v>
      </c>
      <c r="K101" s="334">
        <f>IF(K$10=0,0,K$10/OIS_fec!K$10)</f>
        <v>0.81669859816218859</v>
      </c>
      <c r="L101" s="334">
        <f>IF(L$10=0,0,L$10/OIS_fec!L$10)</f>
        <v>0.80525688119812588</v>
      </c>
      <c r="M101" s="334">
        <f>IF(M$10=0,0,M$10/OIS_fec!M$10)</f>
        <v>0.81344221263582706</v>
      </c>
      <c r="N101" s="334">
        <f>IF(N$10=0,0,N$10/OIS_fec!N$10)</f>
        <v>0.80254952215810549</v>
      </c>
      <c r="O101" s="334">
        <f>IF(O$10=0,0,O$10/OIS_fec!O$10)</f>
        <v>0.73464444667901219</v>
      </c>
      <c r="P101" s="334">
        <f>IF(P$10=0,0,P$10/OIS_fec!P$10)</f>
        <v>0.65761033764538279</v>
      </c>
      <c r="Q101" s="334">
        <f>IF(Q$10=0,0,Q$10/OIS_fec!Q$10)</f>
        <v>0.66496765412491332</v>
      </c>
      <c r="R101" s="334">
        <f>IF(R$10=0,0,R$10/OIS_fec!R$10)</f>
        <v>0.66186081467907132</v>
      </c>
      <c r="S101" s="334">
        <f>IF(S$10=0,0,S$10/OIS_fec!S$10)</f>
        <v>0.68656016035627232</v>
      </c>
      <c r="T101" s="334">
        <f>IF(T$10=0,0,T$10/OIS_fec!T$10)</f>
        <v>0.79463745333432245</v>
      </c>
      <c r="U101" s="334">
        <f>IF(U$10=0,0,U$10/OIS_fec!U$10)</f>
        <v>0.77905552298990555</v>
      </c>
      <c r="V101" s="334">
        <f>IF(V$10=0,0,V$10/OIS_fec!V$10)</f>
        <v>0.73207267453620994</v>
      </c>
      <c r="W101" s="334">
        <f>IF(W$10=0,0,W$10/OIS_fec!W$10)</f>
        <v>0.72690624746519106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</v>
      </c>
      <c r="C102" s="350">
        <f>IF(C$16=0,0,C$16/OIS_fec!C$16)</f>
        <v>0</v>
      </c>
      <c r="D102" s="350">
        <f>IF(D$16=0,0,D$16/OIS_fec!D$16)</f>
        <v>0</v>
      </c>
      <c r="E102" s="350">
        <f>IF(E$16=0,0,E$16/OIS_fec!E$16)</f>
        <v>0</v>
      </c>
      <c r="F102" s="350">
        <f>IF(F$16=0,0,F$16/OIS_fec!F$16)</f>
        <v>0</v>
      </c>
      <c r="G102" s="350">
        <f>IF(G$16=0,0,G$16/OIS_fec!G$16)</f>
        <v>0.36348918556032211</v>
      </c>
      <c r="H102" s="350">
        <f>IF(H$16=0,0,H$16/OIS_fec!H$16)</f>
        <v>0.36766242120028253</v>
      </c>
      <c r="I102" s="350">
        <f>IF(I$16=0,0,I$16/OIS_fec!I$16)</f>
        <v>0.36531107075251762</v>
      </c>
      <c r="J102" s="350">
        <f>IF(J$16=0,0,J$16/OIS_fec!J$16)</f>
        <v>0.36531170318626577</v>
      </c>
      <c r="K102" s="350">
        <f>IF(K$16=0,0,K$16/OIS_fec!K$16)</f>
        <v>0.37412196156752131</v>
      </c>
      <c r="L102" s="350">
        <f>IF(L$16=0,0,L$16/OIS_fec!L$16)</f>
        <v>0.37138000122808063</v>
      </c>
      <c r="M102" s="350">
        <f>IF(M$16=0,0,M$16/OIS_fec!M$16)</f>
        <v>0.38822610731959295</v>
      </c>
      <c r="N102" s="350">
        <f>IF(N$16=0,0,N$16/OIS_fec!N$16)</f>
        <v>0.37742277601017538</v>
      </c>
      <c r="O102" s="350">
        <f>IF(O$16=0,0,O$16/OIS_fec!O$16)</f>
        <v>0.38756272583858387</v>
      </c>
      <c r="P102" s="350">
        <f>IF(P$16=0,0,P$16/OIS_fec!P$16)</f>
        <v>0.38673545689792538</v>
      </c>
      <c r="Q102" s="350">
        <f>IF(Q$16=0,0,Q$16/OIS_fec!Q$16)</f>
        <v>0.38592605676810993</v>
      </c>
      <c r="R102" s="350">
        <f>IF(R$16=0,0,R$16/OIS_fec!R$16)</f>
        <v>0.38854669881218074</v>
      </c>
      <c r="S102" s="350">
        <f>IF(S$16=0,0,S$16/OIS_fec!S$16)</f>
        <v>0.38834556071720155</v>
      </c>
      <c r="T102" s="350">
        <f>IF(T$16=0,0,T$16/OIS_fec!T$16)</f>
        <v>0.38148700709818867</v>
      </c>
      <c r="U102" s="350">
        <f>IF(U$16=0,0,U$16/OIS_fec!U$16)</f>
        <v>0.38088164494974153</v>
      </c>
      <c r="V102" s="350">
        <f>IF(V$16=0,0,V$16/OIS_fec!V$16)</f>
        <v>0.37880955712763581</v>
      </c>
      <c r="W102" s="350">
        <f>IF(W$16=0,0,W$16/OIS_fec!W$16)</f>
        <v>0.37831939805956055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0.31477126123626031</v>
      </c>
      <c r="C103" s="350">
        <f>IF(C$27=0,0,C$27/OIS_fec!C$27)</f>
        <v>0.31477126123626026</v>
      </c>
      <c r="D103" s="350">
        <f>IF(D$27=0,0,D$27/OIS_fec!D$27)</f>
        <v>0.31477126123626042</v>
      </c>
      <c r="E103" s="350">
        <f>IF(E$27=0,0,E$27/OIS_fec!E$27)</f>
        <v>0.31477126123626037</v>
      </c>
      <c r="F103" s="350">
        <f>IF(F$27=0,0,F$27/OIS_fec!F$27)</f>
        <v>0.31477126123626042</v>
      </c>
      <c r="G103" s="350">
        <f>IF(G$27=0,0,G$27/OIS_fec!G$27)</f>
        <v>0.26065018402488616</v>
      </c>
      <c r="H103" s="350">
        <f>IF(H$27=0,0,H$27/OIS_fec!H$27)</f>
        <v>0.26153475732229414</v>
      </c>
      <c r="I103" s="350">
        <f>IF(I$27=0,0,I$27/OIS_fec!I$27)</f>
        <v>0.25706061890176596</v>
      </c>
      <c r="J103" s="350">
        <f>IF(J$27=0,0,J$27/OIS_fec!J$27)</f>
        <v>0.25813642669123249</v>
      </c>
      <c r="K103" s="350">
        <f>IF(K$27=0,0,K$27/OIS_fec!K$27)</f>
        <v>0.26854673257365108</v>
      </c>
      <c r="L103" s="350">
        <f>IF(L$27=0,0,L$27/OIS_fec!L$27)</f>
        <v>0.24521913032121923</v>
      </c>
      <c r="M103" s="350">
        <f>IF(M$27=0,0,M$27/OIS_fec!M$27)</f>
        <v>0.26201119081673235</v>
      </c>
      <c r="N103" s="350">
        <f>IF(N$27=0,0,N$27/OIS_fec!N$27)</f>
        <v>0.24867751742733674</v>
      </c>
      <c r="O103" s="350">
        <f>IF(O$27=0,0,O$27/OIS_fec!O$27)</f>
        <v>0.24409720110620323</v>
      </c>
      <c r="P103" s="350">
        <f>IF(P$27=0,0,P$27/OIS_fec!P$27)</f>
        <v>0.23774026783918878</v>
      </c>
      <c r="Q103" s="350">
        <f>IF(Q$27=0,0,Q$27/OIS_fec!Q$27)</f>
        <v>0.2374672584558159</v>
      </c>
      <c r="R103" s="350">
        <f>IF(R$27=0,0,R$27/OIS_fec!R$27)</f>
        <v>0.23918640817210318</v>
      </c>
      <c r="S103" s="350">
        <f>IF(S$27=0,0,S$27/OIS_fec!S$27)</f>
        <v>0.24106585084520571</v>
      </c>
      <c r="T103" s="350">
        <f>IF(T$27=0,0,T$27/OIS_fec!T$27)</f>
        <v>0.24351084933526024</v>
      </c>
      <c r="U103" s="350">
        <f>IF(U$27=0,0,U$27/OIS_fec!U$27)</f>
        <v>0.23849709711617292</v>
      </c>
      <c r="V103" s="350">
        <f>IF(V$27=0,0,V$27/OIS_fec!V$27)</f>
        <v>0.23477411887507965</v>
      </c>
      <c r="W103" s="350">
        <f>IF(W$27=0,0,W$27/OIS_fec!W$27)</f>
        <v>0.23430094806064136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0.37887652307739306</v>
      </c>
      <c r="C104" s="350">
        <f>IF(C$35=0,0,C$35/OIS_fec!C$35)</f>
        <v>0.37887652307739295</v>
      </c>
      <c r="D104" s="350">
        <f>IF(D$35=0,0,D$35/OIS_fec!D$35)</f>
        <v>0.37887652307739311</v>
      </c>
      <c r="E104" s="350">
        <f>IF(E$35=0,0,E$35/OIS_fec!E$35)</f>
        <v>0.37887652307739295</v>
      </c>
      <c r="F104" s="350">
        <f>IF(F$35=0,0,F$35/OIS_fec!F$35)</f>
        <v>0.37887652307739283</v>
      </c>
      <c r="G104" s="350">
        <f>IF(G$35=0,0,G$35/OIS_fec!G$35)</f>
        <v>0.25626029122459515</v>
      </c>
      <c r="H104" s="350">
        <f>IF(H$35=0,0,H$35/OIS_fec!H$35)</f>
        <v>0.25787692869750217</v>
      </c>
      <c r="I104" s="350">
        <f>IF(I$35=0,0,I$35/OIS_fec!I$35)</f>
        <v>0.25332292213567892</v>
      </c>
      <c r="J104" s="350">
        <f>IF(J$35=0,0,J$35/OIS_fec!J$35)</f>
        <v>0.25427424508661062</v>
      </c>
      <c r="K104" s="350">
        <f>IF(K$35=0,0,K$35/OIS_fec!K$35)</f>
        <v>0.26413147494384287</v>
      </c>
      <c r="L104" s="350">
        <f>IF(L$35=0,0,L$35/OIS_fec!L$35)</f>
        <v>0.24573421040714741</v>
      </c>
      <c r="M104" s="350">
        <f>IF(M$35=0,0,M$35/OIS_fec!M$35)</f>
        <v>0.26257319178433264</v>
      </c>
      <c r="N104" s="350">
        <f>IF(N$35=0,0,N$35/OIS_fec!N$35)</f>
        <v>0.24972432196109914</v>
      </c>
      <c r="O104" s="350">
        <f>IF(O$35=0,0,O$35/OIS_fec!O$35)</f>
        <v>0.25031223423657684</v>
      </c>
      <c r="P104" s="350">
        <f>IF(P$35=0,0,P$35/OIS_fec!P$35)</f>
        <v>0.24610146525749957</v>
      </c>
      <c r="Q104" s="350">
        <f>IF(Q$35=0,0,Q$35/OIS_fec!Q$35)</f>
        <v>0.24571273598928053</v>
      </c>
      <c r="R104" s="350">
        <f>IF(R$35=0,0,R$35/OIS_fec!R$35)</f>
        <v>0.2475304859678448</v>
      </c>
      <c r="S104" s="350">
        <f>IF(S$35=0,0,S$35/OIS_fec!S$35)</f>
        <v>0.24835506079019751</v>
      </c>
      <c r="T104" s="350">
        <f>IF(T$35=0,0,T$35/OIS_fec!T$35)</f>
        <v>0.25235920543114132</v>
      </c>
      <c r="U104" s="350">
        <f>IF(U$35=0,0,U$35/OIS_fec!U$35)</f>
        <v>0.25069660351604112</v>
      </c>
      <c r="V104" s="350">
        <f>IF(V$35=0,0,V$35/OIS_fec!V$35)</f>
        <v>0.2488134999603332</v>
      </c>
      <c r="W104" s="350">
        <f>IF(W$35=0,0,W$35/OIS_fec!W$35)</f>
        <v>0.24795936939802377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0.76423984940714118</v>
      </c>
      <c r="C105" s="350">
        <f>IF(C$54=0,0,C$54/OIS_fec!C$54)</f>
        <v>0.76423984940714151</v>
      </c>
      <c r="D105" s="350">
        <f>IF(D$54=0,0,D$54/OIS_fec!D$54)</f>
        <v>0.76423984940714085</v>
      </c>
      <c r="E105" s="350">
        <f>IF(E$54=0,0,E$54/OIS_fec!E$54)</f>
        <v>0.76423984940714129</v>
      </c>
      <c r="F105" s="350">
        <f>IF(F$54=0,0,F$54/OIS_fec!F$54)</f>
        <v>0.76423984940714129</v>
      </c>
      <c r="G105" s="350">
        <f>IF(G$54=0,0,G$54/OIS_fec!G$54)</f>
        <v>0.75263540592438383</v>
      </c>
      <c r="H105" s="350">
        <f>IF(H$54=0,0,H$54/OIS_fec!H$54)</f>
        <v>0.752504425602181</v>
      </c>
      <c r="I105" s="350">
        <f>IF(I$54=0,0,I$54/OIS_fec!I$54)</f>
        <v>0.75023045452912784</v>
      </c>
      <c r="J105" s="350">
        <f>IF(J$54=0,0,J$54/OIS_fec!J$54)</f>
        <v>0.75090702629294126</v>
      </c>
      <c r="K105" s="350">
        <f>IF(K$54=0,0,K$54/OIS_fec!K$54)</f>
        <v>0.75403975346983121</v>
      </c>
      <c r="L105" s="350">
        <f>IF(L$54=0,0,L$54/OIS_fec!L$54)</f>
        <v>0.735389033096015</v>
      </c>
      <c r="M105" s="350">
        <f>IF(M$54=0,0,M$54/OIS_fec!M$54)</f>
        <v>0.74955941240670021</v>
      </c>
      <c r="N105" s="350">
        <f>IF(N$54=0,0,N$54/OIS_fec!N$54)</f>
        <v>0.73826273444058232</v>
      </c>
      <c r="O105" s="350">
        <f>IF(O$54=0,0,O$54/OIS_fec!O$54)</f>
        <v>0.72324617292448434</v>
      </c>
      <c r="P105" s="350">
        <f>IF(P$54=0,0,P$54/OIS_fec!P$54)</f>
        <v>0.67322628680024321</v>
      </c>
      <c r="Q105" s="350">
        <f>IF(Q$54=0,0,Q$54/OIS_fec!Q$54)</f>
        <v>0.67826033580326006</v>
      </c>
      <c r="R105" s="350">
        <f>IF(R$54=0,0,R$54/OIS_fec!R$54)</f>
        <v>0.68421616924216866</v>
      </c>
      <c r="S105" s="350">
        <f>IF(S$54=0,0,S$54/OIS_fec!S$54)</f>
        <v>0.69750506215314145</v>
      </c>
      <c r="T105" s="350">
        <f>IF(T$54=0,0,T$54/OIS_fec!T$54)</f>
        <v>0.73920660354070711</v>
      </c>
      <c r="U105" s="350">
        <f>IF(U$54=0,0,U$54/OIS_fec!U$54)</f>
        <v>0.73568764041961465</v>
      </c>
      <c r="V105" s="350">
        <f>IF(V$54=0,0,V$54/OIS_fec!V$54)</f>
        <v>0.73542618815426497</v>
      </c>
      <c r="W105" s="350">
        <f>IF(W$54=0,0,W$54/OIS_fec!W$54)</f>
        <v>0.73392309363218688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</v>
      </c>
      <c r="C106" s="350">
        <f>IF(C$68=0,0,C$68/OIS_fec!C$68)</f>
        <v>0</v>
      </c>
      <c r="D106" s="350">
        <f>IF(D$68=0,0,D$68/OIS_fec!D$68)</f>
        <v>0</v>
      </c>
      <c r="E106" s="350">
        <f>IF(E$68=0,0,E$68/OIS_fec!E$68)</f>
        <v>0</v>
      </c>
      <c r="F106" s="350">
        <f>IF(F$68=0,0,F$68/OIS_fec!F$68)</f>
        <v>0</v>
      </c>
      <c r="G106" s="350">
        <f>IF(G$68=0,0,G$68/OIS_fec!G$68)</f>
        <v>0</v>
      </c>
      <c r="H106" s="350">
        <f>IF(H$68=0,0,H$68/OIS_fec!H$68)</f>
        <v>0</v>
      </c>
      <c r="I106" s="350">
        <f>IF(I$68=0,0,I$68/OIS_fec!I$68)</f>
        <v>0</v>
      </c>
      <c r="J106" s="350">
        <f>IF(J$68=0,0,J$68/OIS_fec!J$68)</f>
        <v>0</v>
      </c>
      <c r="K106" s="350">
        <f>IF(K$68=0,0,K$68/OIS_fec!K$68)</f>
        <v>0</v>
      </c>
      <c r="L106" s="350">
        <f>IF(L$68=0,0,L$68/OIS_fec!L$68)</f>
        <v>0</v>
      </c>
      <c r="M106" s="350">
        <f>IF(M$68=0,0,M$68/OIS_fec!M$68)</f>
        <v>0</v>
      </c>
      <c r="N106" s="350">
        <f>IF(N$68=0,0,N$68/OIS_fec!N$68)</f>
        <v>0</v>
      </c>
      <c r="O106" s="350">
        <f>IF(O$68=0,0,O$68/OIS_fec!O$68)</f>
        <v>0.32739020141779868</v>
      </c>
      <c r="P106" s="350">
        <f>IF(P$68=0,0,P$68/OIS_fec!P$68)</f>
        <v>0.32739020141779868</v>
      </c>
      <c r="Q106" s="350">
        <f>IF(Q$68=0,0,Q$68/OIS_fec!Q$68)</f>
        <v>0.32739020141779851</v>
      </c>
      <c r="R106" s="350">
        <f>IF(R$68=0,0,R$68/OIS_fec!R$68)</f>
        <v>0.32739020141779862</v>
      </c>
      <c r="S106" s="350">
        <f>IF(S$68=0,0,S$68/OIS_fec!S$68)</f>
        <v>0.32739020141779857</v>
      </c>
      <c r="T106" s="350">
        <f>IF(T$68=0,0,T$68/OIS_fec!T$68)</f>
        <v>0.32739020141779851</v>
      </c>
      <c r="U106" s="350">
        <f>IF(U$68=0,0,U$68/OIS_fec!U$68)</f>
        <v>0.32739020141779868</v>
      </c>
      <c r="V106" s="350">
        <f>IF(V$68=0,0,V$68/OIS_fec!V$68)</f>
        <v>0.32739020141779851</v>
      </c>
      <c r="W106" s="350">
        <f>IF(W$68=0,0,W$68/OIS_fec!W$68)</f>
        <v>0.32739020141779851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0.49557551150796447</v>
      </c>
      <c r="C107" s="335">
        <f>IF(C$69=0,0,C$69/OIS_fec!C$69)</f>
        <v>0.49557551150796453</v>
      </c>
      <c r="D107" s="335">
        <f>IF(D$69=0,0,D$69/OIS_fec!D$69)</f>
        <v>0.49557551150796442</v>
      </c>
      <c r="E107" s="335">
        <f>IF(E$69=0,0,E$69/OIS_fec!E$69)</f>
        <v>0.49557551150796458</v>
      </c>
      <c r="F107" s="335">
        <f>IF(F$69=0,0,F$69/OIS_fec!F$69)</f>
        <v>0.49557551150796464</v>
      </c>
      <c r="G107" s="335">
        <f>IF(G$69=0,0,G$69/OIS_fec!G$69)</f>
        <v>0.49557551150796447</v>
      </c>
      <c r="H107" s="335">
        <f>IF(H$69=0,0,H$69/OIS_fec!H$69)</f>
        <v>0.49557551150796442</v>
      </c>
      <c r="I107" s="335">
        <f>IF(I$69=0,0,I$69/OIS_fec!I$69)</f>
        <v>0.49557551150796436</v>
      </c>
      <c r="J107" s="335">
        <f>IF(J$69=0,0,J$69/OIS_fec!J$69)</f>
        <v>0.49557551150796458</v>
      </c>
      <c r="K107" s="335">
        <f>IF(K$69=0,0,K$69/OIS_fec!K$69)</f>
        <v>0.49557551150796447</v>
      </c>
      <c r="L107" s="335">
        <f>IF(L$69=0,0,L$69/OIS_fec!L$69)</f>
        <v>0.49442268159660258</v>
      </c>
      <c r="M107" s="335">
        <f>IF(M$69=0,0,M$69/OIS_fec!M$69)</f>
        <v>0.49443737749652444</v>
      </c>
      <c r="N107" s="335">
        <f>IF(N$69=0,0,N$69/OIS_fec!N$69)</f>
        <v>0.49429413397129479</v>
      </c>
      <c r="O107" s="335">
        <f>IF(O$69=0,0,O$69/OIS_fec!O$69)</f>
        <v>0.49461736530149586</v>
      </c>
      <c r="P107" s="335">
        <f>IF(P$69=0,0,P$69/OIS_fec!P$69)</f>
        <v>0.49312131487457334</v>
      </c>
      <c r="Q107" s="335">
        <f>IF(Q$69=0,0,Q$69/OIS_fec!Q$69)</f>
        <v>0.49301715859093648</v>
      </c>
      <c r="R107" s="335">
        <f>IF(R$69=0,0,R$69/OIS_fec!R$69)</f>
        <v>0.49347873619841276</v>
      </c>
      <c r="S107" s="335">
        <f>IF(S$69=0,0,S$69/OIS_fec!S$69)</f>
        <v>0.49356836173892504</v>
      </c>
      <c r="T107" s="335">
        <f>IF(T$69=0,0,T$69/OIS_fec!T$69)</f>
        <v>0.49306340404932963</v>
      </c>
      <c r="U107" s="335">
        <f>IF(U$69=0,0,U$69/OIS_fec!U$69)</f>
        <v>0.49307957044012374</v>
      </c>
      <c r="V107" s="335">
        <f>IF(V$69=0,0,V$69/OIS_fec!V$69)</f>
        <v>0.49347529670934437</v>
      </c>
      <c r="W107" s="335">
        <f>IF(W$69=0,0,W$69/OIS_fec!W$69)</f>
        <v>0.49337421371503243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MT: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27.760893842942799</v>
      </c>
      <c r="H5" s="225">
        <v>30.663544321587619</v>
      </c>
      <c r="I5" s="225">
        <v>36.855482401585881</v>
      </c>
      <c r="J5" s="225">
        <v>36.855482401679147</v>
      </c>
      <c r="K5" s="225">
        <v>24.615144002921081</v>
      </c>
      <c r="L5" s="225">
        <v>30.75402348239821</v>
      </c>
      <c r="M5" s="225">
        <v>15.273899642165659</v>
      </c>
      <c r="N5" s="225">
        <v>27.747988202695272</v>
      </c>
      <c r="O5" s="225">
        <v>53.480789640031723</v>
      </c>
      <c r="P5" s="225">
        <v>62.696571119350743</v>
      </c>
      <c r="Q5" s="225">
        <v>59.701082039710343</v>
      </c>
      <c r="R5" s="225">
        <v>59.507536319654292</v>
      </c>
      <c r="S5" s="225">
        <v>53.504862840321621</v>
      </c>
      <c r="T5" s="225">
        <v>26.920734843278979</v>
      </c>
      <c r="U5" s="225">
        <v>39.139380724303493</v>
      </c>
      <c r="V5" s="225">
        <v>57.561694564492051</v>
      </c>
      <c r="W5" s="225">
        <v>62.505192964281491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6.2984046286111471E-3</v>
      </c>
      <c r="H10" s="262">
        <v>6.6233090469118364E-3</v>
      </c>
      <c r="I10" s="262">
        <v>9.4111879009401884E-3</v>
      </c>
      <c r="J10" s="262">
        <v>8.499244785163014E-3</v>
      </c>
      <c r="K10" s="262">
        <v>8.9762342611585336E-3</v>
      </c>
      <c r="L10" s="262">
        <v>8.4064157376508256E-2</v>
      </c>
      <c r="M10" s="262">
        <v>2.2982668605481319E-2</v>
      </c>
      <c r="N10" s="262">
        <v>0.1017321365942654</v>
      </c>
      <c r="O10" s="262">
        <v>0.78767908786536922</v>
      </c>
      <c r="P10" s="262">
        <v>1.667666125996379</v>
      </c>
      <c r="Q10" s="262">
        <v>1.557052968928865</v>
      </c>
      <c r="R10" s="262">
        <v>1.524946242902194</v>
      </c>
      <c r="S10" s="262">
        <v>1.2303172363480419</v>
      </c>
      <c r="T10" s="262">
        <v>0.10878670607049259</v>
      </c>
      <c r="U10" s="262">
        <v>0.21814471395811491</v>
      </c>
      <c r="V10" s="262">
        <v>0.55341434416479252</v>
      </c>
      <c r="W10" s="262">
        <v>0.61571983705531586</v>
      </c>
      <c r="DA10" s="68" t="s">
        <v>3192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6.2984046286111471E-3</v>
      </c>
      <c r="H11" s="228">
        <v>6.6233090469118364E-3</v>
      </c>
      <c r="I11" s="228">
        <v>9.4111879009401884E-3</v>
      </c>
      <c r="J11" s="228">
        <v>8.499244785163014E-3</v>
      </c>
      <c r="K11" s="228">
        <v>8.9762342611585336E-3</v>
      </c>
      <c r="L11" s="228">
        <v>8.4064157376508256E-2</v>
      </c>
      <c r="M11" s="228">
        <v>2.2982668605481319E-2</v>
      </c>
      <c r="N11" s="228">
        <v>0.1017321365942654</v>
      </c>
      <c r="O11" s="228">
        <v>0.78767908786536922</v>
      </c>
      <c r="P11" s="228">
        <v>1.667666125996379</v>
      </c>
      <c r="Q11" s="228">
        <v>1.557052968928865</v>
      </c>
      <c r="R11" s="228">
        <v>1.524946242902194</v>
      </c>
      <c r="S11" s="228">
        <v>1.2303172363480419</v>
      </c>
      <c r="T11" s="228">
        <v>0.10878670607049259</v>
      </c>
      <c r="U11" s="228">
        <v>0.21814471395811491</v>
      </c>
      <c r="V11" s="228">
        <v>0.55341434416479252</v>
      </c>
      <c r="W11" s="228">
        <v>0.61571983705531586</v>
      </c>
      <c r="DA11" s="69" t="s">
        <v>3193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12.28474038459907</v>
      </c>
      <c r="H16" s="263">
        <v>13.56936787161103</v>
      </c>
      <c r="I16" s="263">
        <v>16.308809835062831</v>
      </c>
      <c r="J16" s="263">
        <v>16.309213479410442</v>
      </c>
      <c r="K16" s="263">
        <v>11.220789462520671</v>
      </c>
      <c r="L16" s="263">
        <v>13.575138890116349</v>
      </c>
      <c r="M16" s="263">
        <v>6.7503616135808464</v>
      </c>
      <c r="N16" s="263">
        <v>12.236787206393769</v>
      </c>
      <c r="O16" s="263">
        <v>22.271510359747491</v>
      </c>
      <c r="P16" s="263">
        <v>25.96088389926463</v>
      </c>
      <c r="Q16" s="263">
        <v>24.68393479297454</v>
      </c>
      <c r="R16" s="263">
        <v>24.61257971778598</v>
      </c>
      <c r="S16" s="263">
        <v>22.435450460434229</v>
      </c>
      <c r="T16" s="263">
        <v>9.046365332928314</v>
      </c>
      <c r="U16" s="263">
        <v>10.918728627239769</v>
      </c>
      <c r="V16" s="263">
        <v>13.032273534263901</v>
      </c>
      <c r="W16" s="263">
        <v>14.044729693532981</v>
      </c>
      <c r="DA16" s="70" t="s">
        <v>3198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1.2847712969574721</v>
      </c>
      <c r="H19" s="231">
        <v>2.56954259377556</v>
      </c>
      <c r="I19" s="231">
        <v>2.5695425937530878</v>
      </c>
      <c r="J19" s="231">
        <v>2.5695425937595888</v>
      </c>
      <c r="K19" s="231">
        <v>2.324970263175449</v>
      </c>
      <c r="L19" s="231">
        <v>2.5695425938436798</v>
      </c>
      <c r="M19" s="231">
        <v>2.5695425940075181</v>
      </c>
      <c r="N19" s="231">
        <v>2.5695425938933871</v>
      </c>
      <c r="O19" s="231">
        <v>2.5695425935603668</v>
      </c>
      <c r="P19" s="231">
        <v>3.8542133447214519</v>
      </c>
      <c r="Q19" s="231">
        <v>2.569542593533042</v>
      </c>
      <c r="R19" s="231">
        <v>3.854213344740439</v>
      </c>
      <c r="S19" s="231">
        <v>4.1818144000199284</v>
      </c>
      <c r="T19" s="231">
        <v>1.1885950877256839</v>
      </c>
      <c r="U19" s="231">
        <v>1.272084788368866</v>
      </c>
      <c r="V19" s="231">
        <v>0.61908524010136401</v>
      </c>
      <c r="W19" s="231">
        <v>0.67905766259520894</v>
      </c>
      <c r="DA19" s="73" t="s">
        <v>3201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1.407479984130567</v>
      </c>
      <c r="H20" s="231">
        <v>1.407336174844789</v>
      </c>
      <c r="I20" s="231">
        <v>1.40610220375827</v>
      </c>
      <c r="J20" s="231">
        <v>1.406505848068168</v>
      </c>
      <c r="K20" s="231">
        <v>2.5485853421624358</v>
      </c>
      <c r="L20" s="231">
        <v>2.7834451603983479</v>
      </c>
      <c r="M20" s="231">
        <v>2.810481052115295</v>
      </c>
      <c r="N20" s="231">
        <v>4.1858927429117188</v>
      </c>
      <c r="O20" s="231">
        <v>16.933912205366681</v>
      </c>
      <c r="P20" s="231">
        <v>17.954463881714759</v>
      </c>
      <c r="Q20" s="231">
        <v>18.003378297826519</v>
      </c>
      <c r="R20" s="231">
        <v>18.017690438627628</v>
      </c>
      <c r="S20" s="231">
        <v>15.31941593582366</v>
      </c>
      <c r="T20" s="231">
        <v>5.3881137929913434</v>
      </c>
      <c r="U20" s="231">
        <v>6.8128272511506598</v>
      </c>
      <c r="V20" s="231">
        <v>9.0704190453429945</v>
      </c>
      <c r="W20" s="231">
        <v>9.5889457700146963</v>
      </c>
      <c r="DA20" s="73" t="s">
        <v>3202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9.5924891035110296</v>
      </c>
      <c r="H21" s="231">
        <v>9.5924891029906831</v>
      </c>
      <c r="I21" s="231">
        <v>12.333165037551479</v>
      </c>
      <c r="J21" s="231">
        <v>12.333165037582679</v>
      </c>
      <c r="K21" s="231">
        <v>3.7197223726942701</v>
      </c>
      <c r="L21" s="231">
        <v>8.2221511358743271</v>
      </c>
      <c r="M21" s="231">
        <v>1.3703379674580329</v>
      </c>
      <c r="N21" s="231">
        <v>5.481351869588666</v>
      </c>
      <c r="O21" s="231">
        <v>2.7680555608204438</v>
      </c>
      <c r="P21" s="231">
        <v>4.1522066728284193</v>
      </c>
      <c r="Q21" s="231">
        <v>4.1110139016149834</v>
      </c>
      <c r="R21" s="231">
        <v>2.7406759344179061</v>
      </c>
      <c r="S21" s="231">
        <v>2.3014835152959199</v>
      </c>
      <c r="T21" s="231">
        <v>2.1994637381888622</v>
      </c>
      <c r="U21" s="231">
        <v>2.536680033715871</v>
      </c>
      <c r="V21" s="231">
        <v>3.0962771348301832</v>
      </c>
      <c r="W21" s="231">
        <v>3.5185085869338439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2.6275114844885139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0.63273660929471431</v>
      </c>
      <c r="T22" s="231">
        <v>0.27019271402242467</v>
      </c>
      <c r="U22" s="231">
        <v>0.29713655400437761</v>
      </c>
      <c r="V22" s="231">
        <v>0.24649211398935619</v>
      </c>
      <c r="W22" s="231">
        <v>0.2582176739892279</v>
      </c>
      <c r="DA22" s="73" t="s">
        <v>3204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0</v>
      </c>
      <c r="C27" s="263">
        <f t="shared" si="0"/>
        <v>0</v>
      </c>
      <c r="D27" s="263">
        <f t="shared" si="0"/>
        <v>0</v>
      </c>
      <c r="E27" s="263">
        <f t="shared" si="0"/>
        <v>0</v>
      </c>
      <c r="F27" s="263">
        <f t="shared" si="0"/>
        <v>0</v>
      </c>
      <c r="G27" s="263">
        <f t="shared" si="0"/>
        <v>11.380123257905369</v>
      </c>
      <c r="H27" s="263">
        <f t="shared" si="0"/>
        <v>12.57015403470689</v>
      </c>
      <c r="I27" s="263">
        <f t="shared" si="0"/>
        <v>15.107870439446151</v>
      </c>
      <c r="J27" s="263">
        <f t="shared" si="0"/>
        <v>15.108244360447671</v>
      </c>
      <c r="K27" s="263">
        <f t="shared" si="0"/>
        <v>9.7441513528923966</v>
      </c>
      <c r="L27" s="263">
        <f t="shared" si="0"/>
        <v>12.57550009004532</v>
      </c>
      <c r="M27" s="263">
        <f t="shared" si="0"/>
        <v>6.2532821038928406</v>
      </c>
      <c r="N27" s="263">
        <f t="shared" si="0"/>
        <v>11.335701230129461</v>
      </c>
      <c r="O27" s="263">
        <f t="shared" si="0"/>
        <v>21.86402390680259</v>
      </c>
      <c r="P27" s="263">
        <f t="shared" si="0"/>
        <v>25.281974755752739</v>
      </c>
      <c r="Q27" s="263">
        <f t="shared" si="0"/>
        <v>24.099109906534611</v>
      </c>
      <c r="R27" s="263">
        <f t="shared" si="0"/>
        <v>24.032890780809549</v>
      </c>
      <c r="S27" s="263">
        <f t="shared" si="0"/>
        <v>21.548976937792879</v>
      </c>
      <c r="T27" s="263">
        <f t="shared" si="0"/>
        <v>11.65881177468934</v>
      </c>
      <c r="U27" s="263">
        <f t="shared" si="0"/>
        <v>17.479874681689001</v>
      </c>
      <c r="V27" s="263">
        <f t="shared" si="0"/>
        <v>26.37633450151365</v>
      </c>
      <c r="W27" s="263">
        <f t="shared" si="0"/>
        <v>28.662476274678191</v>
      </c>
      <c r="DA27" s="70"/>
    </row>
    <row r="28" spans="1:105" ht="12" customHeight="1" x14ac:dyDescent="0.25">
      <c r="A28" s="60" t="s">
        <v>3072</v>
      </c>
      <c r="B28" s="264">
        <v>0</v>
      </c>
      <c r="C28" s="264">
        <v>0</v>
      </c>
      <c r="D28" s="264">
        <v>0</v>
      </c>
      <c r="E28" s="264">
        <v>0</v>
      </c>
      <c r="F28" s="264">
        <v>0</v>
      </c>
      <c r="G28" s="264">
        <v>11.380123257905369</v>
      </c>
      <c r="H28" s="264">
        <v>12.57015403470689</v>
      </c>
      <c r="I28" s="264">
        <v>15.107870439446151</v>
      </c>
      <c r="J28" s="264">
        <v>15.108244360447671</v>
      </c>
      <c r="K28" s="264">
        <v>9.7441513528923966</v>
      </c>
      <c r="L28" s="264">
        <v>12.57550009004532</v>
      </c>
      <c r="M28" s="264">
        <v>6.2532821038928406</v>
      </c>
      <c r="N28" s="264">
        <v>11.335701230129461</v>
      </c>
      <c r="O28" s="264">
        <v>21.86402390680259</v>
      </c>
      <c r="P28" s="264">
        <v>25.281974755752739</v>
      </c>
      <c r="Q28" s="264">
        <v>24.099109906534611</v>
      </c>
      <c r="R28" s="264">
        <v>24.032890780809549</v>
      </c>
      <c r="S28" s="264">
        <v>21.548976937792879</v>
      </c>
      <c r="T28" s="264">
        <v>11.65881177468934</v>
      </c>
      <c r="U28" s="264">
        <v>17.479874681689001</v>
      </c>
      <c r="V28" s="264">
        <v>26.37633450151365</v>
      </c>
      <c r="W28" s="264">
        <v>28.662476274678191</v>
      </c>
      <c r="DA28" s="72" t="s">
        <v>3209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1.190163996947353</v>
      </c>
      <c r="H30" s="232">
        <v>2.3803279937655839</v>
      </c>
      <c r="I30" s="232">
        <v>2.3803279937447668</v>
      </c>
      <c r="J30" s="232">
        <v>2.3803279937507891</v>
      </c>
      <c r="K30" s="232">
        <v>2.6363469438868958</v>
      </c>
      <c r="L30" s="232">
        <v>2.380327993828689</v>
      </c>
      <c r="M30" s="232">
        <v>2.3803279939804609</v>
      </c>
      <c r="N30" s="232">
        <v>2.3803279938747348</v>
      </c>
      <c r="O30" s="232">
        <v>2.3803279935662371</v>
      </c>
      <c r="P30" s="232">
        <v>3.570398848654655</v>
      </c>
      <c r="Q30" s="232">
        <v>2.3803279935409258</v>
      </c>
      <c r="R30" s="232">
        <v>3.570398848672244</v>
      </c>
      <c r="S30" s="232">
        <v>3.9601306120567532</v>
      </c>
      <c r="T30" s="232">
        <v>1.141522087863347</v>
      </c>
      <c r="U30" s="232">
        <v>1.2193879608119751</v>
      </c>
      <c r="V30" s="232">
        <v>0.86852098011893752</v>
      </c>
      <c r="W30" s="232">
        <v>0.95981741815967836</v>
      </c>
      <c r="DA30" s="71" t="s">
        <v>3211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1.3038367275975049</v>
      </c>
      <c r="H31" s="232">
        <v>1.303703508062817</v>
      </c>
      <c r="I31" s="232">
        <v>1.302560403477645</v>
      </c>
      <c r="J31" s="232">
        <v>1.302934324444242</v>
      </c>
      <c r="K31" s="232">
        <v>2.889910156901585</v>
      </c>
      <c r="L31" s="232">
        <v>2.578479317858795</v>
      </c>
      <c r="M31" s="232">
        <v>2.6035243550752059</v>
      </c>
      <c r="N31" s="232">
        <v>3.8776542171315622</v>
      </c>
      <c r="O31" s="232">
        <v>16.919472943871991</v>
      </c>
      <c r="P31" s="232">
        <v>17.865127203279851</v>
      </c>
      <c r="Q31" s="232">
        <v>17.910492649185372</v>
      </c>
      <c r="R31" s="232">
        <v>17.923632422924431</v>
      </c>
      <c r="S31" s="232">
        <v>15.409367647288811</v>
      </c>
      <c r="T31" s="232">
        <v>8.453333099768308</v>
      </c>
      <c r="U31" s="232">
        <v>13.88063940632061</v>
      </c>
      <c r="V31" s="232">
        <v>22.480911483536079</v>
      </c>
      <c r="W31" s="232">
        <v>24.264507062482419</v>
      </c>
      <c r="DA31" s="71" t="s">
        <v>3212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8.8861225333605169</v>
      </c>
      <c r="H32" s="232">
        <v>8.8861225328784883</v>
      </c>
      <c r="I32" s="232">
        <v>11.42498204222373</v>
      </c>
      <c r="J32" s="232">
        <v>11.42498204225264</v>
      </c>
      <c r="K32" s="232">
        <v>4.2178942521039158</v>
      </c>
      <c r="L32" s="232">
        <v>7.6166927783578311</v>
      </c>
      <c r="M32" s="232">
        <v>1.2694297548371749</v>
      </c>
      <c r="N32" s="232">
        <v>5.0777190191231636</v>
      </c>
      <c r="O32" s="232">
        <v>2.5642229693643719</v>
      </c>
      <c r="P32" s="232">
        <v>3.8464487038182318</v>
      </c>
      <c r="Q32" s="232">
        <v>3.808289263808311</v>
      </c>
      <c r="R32" s="232">
        <v>2.5388595092128741</v>
      </c>
      <c r="S32" s="232">
        <v>2.1794786784473099</v>
      </c>
      <c r="T32" s="232">
        <v>2.0639565870576808</v>
      </c>
      <c r="U32" s="232">
        <v>2.3798473145564141</v>
      </c>
      <c r="V32" s="232">
        <v>3.0269020378586271</v>
      </c>
      <c r="W32" s="232">
        <v>3.4381517940360831</v>
      </c>
      <c r="DA32" s="71" t="s">
        <v>3213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3.9190299469411629</v>
      </c>
      <c r="H35" s="263">
        <f t="shared" si="1"/>
        <v>4.3288467957021819</v>
      </c>
      <c r="I35" s="263">
        <f t="shared" si="1"/>
        <v>5.2027728825842665</v>
      </c>
      <c r="J35" s="263">
        <f t="shared" si="1"/>
        <v>5.2029016516291655</v>
      </c>
      <c r="K35" s="263">
        <f t="shared" si="1"/>
        <v>3.4853091684950837</v>
      </c>
      <c r="L35" s="263">
        <f t="shared" si="1"/>
        <v>4.3306878435093541</v>
      </c>
      <c r="M35" s="263">
        <f t="shared" si="1"/>
        <v>2.1534740245280983</v>
      </c>
      <c r="N35" s="263">
        <f t="shared" si="1"/>
        <v>3.9037321111258327</v>
      </c>
      <c r="O35" s="263">
        <f t="shared" si="1"/>
        <v>6.9907679355030883</v>
      </c>
      <c r="P35" s="263">
        <f t="shared" si="1"/>
        <v>8.1677140063796578</v>
      </c>
      <c r="Q35" s="263">
        <f t="shared" si="1"/>
        <v>7.7603417772634975</v>
      </c>
      <c r="R35" s="263">
        <f t="shared" si="1"/>
        <v>7.7375893354552048</v>
      </c>
      <c r="S35" s="263">
        <f t="shared" si="1"/>
        <v>7.0526126072587569</v>
      </c>
      <c r="T35" s="263">
        <f t="shared" si="1"/>
        <v>2.534111113727008</v>
      </c>
      <c r="U35" s="263">
        <f t="shared" si="1"/>
        <v>2.7502840160510873</v>
      </c>
      <c r="V35" s="263">
        <f t="shared" si="1"/>
        <v>2.7913074693084998</v>
      </c>
      <c r="W35" s="263">
        <f t="shared" si="1"/>
        <v>2.9874306341443071</v>
      </c>
      <c r="DA35" s="70"/>
    </row>
    <row r="36" spans="1:105" ht="12" customHeight="1" x14ac:dyDescent="0.25">
      <c r="A36" s="60" t="s">
        <v>3082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1.6501178723962791</v>
      </c>
      <c r="H36" s="264">
        <v>1.822672335032498</v>
      </c>
      <c r="I36" s="264">
        <v>2.1906412137196911</v>
      </c>
      <c r="J36" s="264">
        <v>2.1906954322649121</v>
      </c>
      <c r="K36" s="264">
        <v>1.412901946169397</v>
      </c>
      <c r="L36" s="264">
        <v>1.8234475130565699</v>
      </c>
      <c r="M36" s="264">
        <v>0.90672590506446238</v>
      </c>
      <c r="N36" s="264">
        <v>1.643676678368772</v>
      </c>
      <c r="O36" s="264">
        <v>2.9434812360013001</v>
      </c>
      <c r="P36" s="264">
        <v>3.439037476370383</v>
      </c>
      <c r="Q36" s="264">
        <v>3.2675123272688422</v>
      </c>
      <c r="R36" s="264">
        <v>3.257932351770612</v>
      </c>
      <c r="S36" s="264">
        <v>2.9576110120577588</v>
      </c>
      <c r="T36" s="264">
        <v>1.0669185030652031</v>
      </c>
      <c r="U36" s="264">
        <v>1.157938870739218</v>
      </c>
      <c r="V36" s="264">
        <v>1.1752172637261249</v>
      </c>
      <c r="W36" s="264">
        <v>1.257795616970075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0.17257377955736619</v>
      </c>
      <c r="H38" s="232">
        <v>0.34514755909600958</v>
      </c>
      <c r="I38" s="232">
        <v>0.34514755909299122</v>
      </c>
      <c r="J38" s="232">
        <v>0.34514755909386452</v>
      </c>
      <c r="K38" s="232">
        <v>0.38227030686359992</v>
      </c>
      <c r="L38" s="232">
        <v>0.34514755910515971</v>
      </c>
      <c r="M38" s="232">
        <v>0.34514755912716699</v>
      </c>
      <c r="N38" s="232">
        <v>0.34514755911183659</v>
      </c>
      <c r="O38" s="232">
        <v>0.34514755906710431</v>
      </c>
      <c r="P38" s="232">
        <v>0.51770783305492518</v>
      </c>
      <c r="Q38" s="232">
        <v>0.34514755906343431</v>
      </c>
      <c r="R38" s="232">
        <v>0.51770783305747536</v>
      </c>
      <c r="S38" s="232">
        <v>0.57421893874822905</v>
      </c>
      <c r="T38" s="232">
        <v>0.15846255013475491</v>
      </c>
      <c r="U38" s="232">
        <v>0.16952300476655349</v>
      </c>
      <c r="V38" s="232">
        <v>7.2178014289725048E-2</v>
      </c>
      <c r="W38" s="232">
        <v>7.8877149473858862E-2</v>
      </c>
      <c r="DA38" s="71" t="s">
        <v>3218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0.1890563255016382</v>
      </c>
      <c r="H39" s="232">
        <v>0.18903700866910839</v>
      </c>
      <c r="I39" s="232">
        <v>0.18887125850425859</v>
      </c>
      <c r="J39" s="232">
        <v>0.18892547704441509</v>
      </c>
      <c r="K39" s="232">
        <v>0.41903697275072982</v>
      </c>
      <c r="L39" s="232">
        <v>0.37387950108952522</v>
      </c>
      <c r="M39" s="232">
        <v>0.37751103148590498</v>
      </c>
      <c r="N39" s="232">
        <v>0.56225986148407636</v>
      </c>
      <c r="O39" s="232">
        <v>2.2265213463763618</v>
      </c>
      <c r="P39" s="232">
        <v>2.3635945812618142</v>
      </c>
      <c r="Q39" s="232">
        <v>2.3701628249532019</v>
      </c>
      <c r="R39" s="232">
        <v>2.37208988987727</v>
      </c>
      <c r="S39" s="232">
        <v>2.0673676649346699</v>
      </c>
      <c r="T39" s="232">
        <v>0.61368019467656365</v>
      </c>
      <c r="U39" s="232">
        <v>0.64854185381272622</v>
      </c>
      <c r="V39" s="232">
        <v>0.69282397141086016</v>
      </c>
      <c r="W39" s="232">
        <v>0.71273612839317391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1.288487767337275</v>
      </c>
      <c r="H40" s="232">
        <v>1.28848776726738</v>
      </c>
      <c r="I40" s="232">
        <v>1.6566223961224411</v>
      </c>
      <c r="J40" s="232">
        <v>1.656622396126632</v>
      </c>
      <c r="K40" s="232">
        <v>0.61159466655506767</v>
      </c>
      <c r="L40" s="232">
        <v>1.1044204528618851</v>
      </c>
      <c r="M40" s="232">
        <v>0.18406731445139041</v>
      </c>
      <c r="N40" s="232">
        <v>0.73626925777285857</v>
      </c>
      <c r="O40" s="232">
        <v>0.37181233055783391</v>
      </c>
      <c r="P40" s="232">
        <v>0.55773506205364376</v>
      </c>
      <c r="Q40" s="232">
        <v>0.55220194325220506</v>
      </c>
      <c r="R40" s="232">
        <v>0.36813462883586667</v>
      </c>
      <c r="S40" s="232">
        <v>0.31602440837485979</v>
      </c>
      <c r="T40" s="232">
        <v>0.29477575825388452</v>
      </c>
      <c r="U40" s="232">
        <v>0.3398740121599384</v>
      </c>
      <c r="V40" s="232">
        <v>0.41021527802553992</v>
      </c>
      <c r="W40" s="232">
        <v>0.46618233910304191</v>
      </c>
      <c r="DA40" s="71" t="s">
        <v>3220</v>
      </c>
    </row>
    <row r="41" spans="1:105" ht="12" customHeight="1" x14ac:dyDescent="0.25">
      <c r="A41" s="59" t="s">
        <v>162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3221</v>
      </c>
    </row>
    <row r="42" spans="1:105" ht="12" customHeight="1" x14ac:dyDescent="0.25">
      <c r="A42" s="60" t="s">
        <v>3089</v>
      </c>
      <c r="B42" s="264">
        <v>0</v>
      </c>
      <c r="C42" s="264">
        <v>0</v>
      </c>
      <c r="D42" s="264">
        <v>0</v>
      </c>
      <c r="E42" s="264">
        <v>0</v>
      </c>
      <c r="F42" s="264">
        <v>0</v>
      </c>
      <c r="G42" s="264">
        <v>2.2689120745448839</v>
      </c>
      <c r="H42" s="264">
        <v>2.5061744606696839</v>
      </c>
      <c r="I42" s="264">
        <v>3.012131668864575</v>
      </c>
      <c r="J42" s="264">
        <v>3.0122062193642529</v>
      </c>
      <c r="K42" s="264">
        <v>2.0724072223256869</v>
      </c>
      <c r="L42" s="264">
        <v>2.5072403304527842</v>
      </c>
      <c r="M42" s="264">
        <v>1.2467481194636361</v>
      </c>
      <c r="N42" s="264">
        <v>2.2600554327570608</v>
      </c>
      <c r="O42" s="264">
        <v>4.0472866995017887</v>
      </c>
      <c r="P42" s="264">
        <v>4.7286765300092757</v>
      </c>
      <c r="Q42" s="264">
        <v>4.4928294499946553</v>
      </c>
      <c r="R42" s="264">
        <v>4.4796569836845928</v>
      </c>
      <c r="S42" s="264">
        <v>4.0950015952009986</v>
      </c>
      <c r="T42" s="264">
        <v>1.467192610661805</v>
      </c>
      <c r="U42" s="264">
        <v>1.5923451453118691</v>
      </c>
      <c r="V42" s="264">
        <v>1.6160902055823749</v>
      </c>
      <c r="W42" s="264">
        <v>1.7296350171742321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0.23728894689137839</v>
      </c>
      <c r="H45" s="231">
        <v>0.47457789375701309</v>
      </c>
      <c r="I45" s="231">
        <v>0.47457789375286302</v>
      </c>
      <c r="J45" s="231">
        <v>0.47457789375406362</v>
      </c>
      <c r="K45" s="231">
        <v>0.4294069665232681</v>
      </c>
      <c r="L45" s="231">
        <v>0.47457789376959458</v>
      </c>
      <c r="M45" s="231">
        <v>0.4745778937998546</v>
      </c>
      <c r="N45" s="231">
        <v>0.47457789377877518</v>
      </c>
      <c r="O45" s="231">
        <v>0.47457789371726861</v>
      </c>
      <c r="P45" s="231">
        <v>0.7118482704505219</v>
      </c>
      <c r="Q45" s="231">
        <v>0.47457789371222192</v>
      </c>
      <c r="R45" s="231">
        <v>0.71184827045402854</v>
      </c>
      <c r="S45" s="231">
        <v>0.77235406599278711</v>
      </c>
      <c r="T45" s="231">
        <v>0.21777565894743861</v>
      </c>
      <c r="U45" s="231">
        <v>0.23298529237905921</v>
      </c>
      <c r="V45" s="231">
        <v>9.9198328534160704E-2</v>
      </c>
      <c r="W45" s="231">
        <v>0.1084086344272689</v>
      </c>
      <c r="DA45" s="73" t="s">
        <v>3225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0.25995244756475239</v>
      </c>
      <c r="H46" s="231">
        <v>0.259925886920024</v>
      </c>
      <c r="I46" s="231">
        <v>0.25969798044335562</v>
      </c>
      <c r="J46" s="231">
        <v>0.25977253093607072</v>
      </c>
      <c r="K46" s="231">
        <v>0.47070722496421541</v>
      </c>
      <c r="L46" s="231">
        <v>0.51408431399809718</v>
      </c>
      <c r="M46" s="231">
        <v>0.51907766829311952</v>
      </c>
      <c r="N46" s="231">
        <v>0.7731073095406048</v>
      </c>
      <c r="O46" s="231">
        <v>3.0614668512674981</v>
      </c>
      <c r="P46" s="231">
        <v>3.2499425492349938</v>
      </c>
      <c r="Q46" s="231">
        <v>3.2589738843106519</v>
      </c>
      <c r="R46" s="231">
        <v>3.261623598581247</v>
      </c>
      <c r="S46" s="231">
        <v>2.7807160547423351</v>
      </c>
      <c r="T46" s="231">
        <v>0.84338292337862186</v>
      </c>
      <c r="U46" s="231">
        <v>0.89132866444110392</v>
      </c>
      <c r="V46" s="231">
        <v>0.95218718066257668</v>
      </c>
      <c r="W46" s="231">
        <v>0.97958345226065757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1.7716706800887529</v>
      </c>
      <c r="H47" s="231">
        <v>1.7716706799926469</v>
      </c>
      <c r="I47" s="231">
        <v>2.2778557946683571</v>
      </c>
      <c r="J47" s="231">
        <v>2.2778557946741191</v>
      </c>
      <c r="K47" s="231">
        <v>0.6870086579885194</v>
      </c>
      <c r="L47" s="231">
        <v>1.5185781226850921</v>
      </c>
      <c r="M47" s="231">
        <v>0.25309255737066189</v>
      </c>
      <c r="N47" s="231">
        <v>1.0123702294376811</v>
      </c>
      <c r="O47" s="231">
        <v>0.5112419545170217</v>
      </c>
      <c r="P47" s="231">
        <v>0.76688571032376007</v>
      </c>
      <c r="Q47" s="231">
        <v>0.75927767197178164</v>
      </c>
      <c r="R47" s="231">
        <v>0.5061851146493167</v>
      </c>
      <c r="S47" s="231">
        <v>0.42506911613430431</v>
      </c>
      <c r="T47" s="231">
        <v>0.40511139660998619</v>
      </c>
      <c r="U47" s="231">
        <v>0.46710855676592089</v>
      </c>
      <c r="V47" s="231">
        <v>0.56378206465985314</v>
      </c>
      <c r="W47" s="231">
        <v>0.64072029876054193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0.4852843728496839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0.1168623583315733</v>
      </c>
      <c r="T48" s="231">
        <v>9.2263172575862381E-4</v>
      </c>
      <c r="U48" s="231">
        <v>9.226317257850572E-4</v>
      </c>
      <c r="V48" s="231">
        <v>9.226317257840644E-4</v>
      </c>
      <c r="W48" s="231">
        <v>9.2263172576359206E-4</v>
      </c>
      <c r="DA48" s="73" t="s">
        <v>3228</v>
      </c>
    </row>
    <row r="49" spans="1:105" ht="12" customHeight="1" x14ac:dyDescent="0.25">
      <c r="A49" s="64" t="s">
        <v>162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0</v>
      </c>
      <c r="C54" s="263">
        <f t="shared" si="2"/>
        <v>0</v>
      </c>
      <c r="D54" s="263">
        <f t="shared" si="2"/>
        <v>0</v>
      </c>
      <c r="E54" s="263">
        <f t="shared" si="2"/>
        <v>0</v>
      </c>
      <c r="F54" s="263">
        <f t="shared" si="2"/>
        <v>0</v>
      </c>
      <c r="G54" s="263">
        <f t="shared" si="2"/>
        <v>0.17070184886858061</v>
      </c>
      <c r="H54" s="263">
        <f t="shared" si="2"/>
        <v>0.18855231052060331</v>
      </c>
      <c r="I54" s="263">
        <f t="shared" si="2"/>
        <v>0.22661805659169221</v>
      </c>
      <c r="J54" s="263">
        <f t="shared" si="2"/>
        <v>0.226623665406715</v>
      </c>
      <c r="K54" s="263">
        <f t="shared" si="2"/>
        <v>0.15591778475177581</v>
      </c>
      <c r="L54" s="263">
        <f t="shared" si="2"/>
        <v>0.18863250135067969</v>
      </c>
      <c r="M54" s="263">
        <f t="shared" si="2"/>
        <v>9.3799231558392634E-2</v>
      </c>
      <c r="N54" s="263">
        <f t="shared" si="2"/>
        <v>0.1700355184519419</v>
      </c>
      <c r="O54" s="263">
        <f t="shared" si="2"/>
        <v>0.30449805889668607</v>
      </c>
      <c r="P54" s="263">
        <f t="shared" si="2"/>
        <v>0.35576249755555678</v>
      </c>
      <c r="Q54" s="263">
        <f t="shared" si="2"/>
        <v>0.33801851661401799</v>
      </c>
      <c r="R54" s="263">
        <f t="shared" si="2"/>
        <v>0.33702748466592541</v>
      </c>
      <c r="S54" s="263">
        <f t="shared" si="2"/>
        <v>0.30808789430979311</v>
      </c>
      <c r="T54" s="263">
        <f t="shared" si="2"/>
        <v>0.11038439704038661</v>
      </c>
      <c r="U54" s="263">
        <f t="shared" si="2"/>
        <v>0.11980026171625351</v>
      </c>
      <c r="V54" s="263">
        <f t="shared" si="2"/>
        <v>0.1215867239309624</v>
      </c>
      <c r="W54" s="263">
        <f t="shared" si="2"/>
        <v>0.13012928028897039</v>
      </c>
      <c r="DA54" s="70"/>
    </row>
    <row r="55" spans="1:105" ht="12" customHeight="1" x14ac:dyDescent="0.25">
      <c r="A55" s="60" t="s">
        <v>3104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3234</v>
      </c>
    </row>
    <row r="56" spans="1:105" ht="12" customHeight="1" x14ac:dyDescent="0.25">
      <c r="A56" s="60" t="s">
        <v>3106</v>
      </c>
      <c r="B56" s="264">
        <v>0</v>
      </c>
      <c r="C56" s="264">
        <v>0</v>
      </c>
      <c r="D56" s="264">
        <v>0</v>
      </c>
      <c r="E56" s="264">
        <v>0</v>
      </c>
      <c r="F56" s="264">
        <v>0</v>
      </c>
      <c r="G56" s="264">
        <v>0.17070184886858061</v>
      </c>
      <c r="H56" s="264">
        <v>0.18855231052060331</v>
      </c>
      <c r="I56" s="264">
        <v>0.22661805659169221</v>
      </c>
      <c r="J56" s="264">
        <v>0.226623665406715</v>
      </c>
      <c r="K56" s="264">
        <v>0.15591778475177581</v>
      </c>
      <c r="L56" s="264">
        <v>0.18863250135067969</v>
      </c>
      <c r="M56" s="264">
        <v>9.3799231558392634E-2</v>
      </c>
      <c r="N56" s="264">
        <v>0.1700355184519419</v>
      </c>
      <c r="O56" s="264">
        <v>0.30449805889668607</v>
      </c>
      <c r="P56" s="264">
        <v>0.35576249755555678</v>
      </c>
      <c r="Q56" s="264">
        <v>0.33801851661401799</v>
      </c>
      <c r="R56" s="264">
        <v>0.33702748466592541</v>
      </c>
      <c r="S56" s="264">
        <v>0.30808789430979311</v>
      </c>
      <c r="T56" s="264">
        <v>0.11038439704038661</v>
      </c>
      <c r="U56" s="264">
        <v>0.11980026171625351</v>
      </c>
      <c r="V56" s="264">
        <v>0.1215867239309624</v>
      </c>
      <c r="W56" s="264">
        <v>0.13012928028897039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1.7852459954210281E-2</v>
      </c>
      <c r="H59" s="231">
        <v>3.5704919906483758E-2</v>
      </c>
      <c r="I59" s="231">
        <v>3.5704919906171501E-2</v>
      </c>
      <c r="J59" s="231">
        <v>3.5704919906261831E-2</v>
      </c>
      <c r="K59" s="231">
        <v>3.2306480239995078E-2</v>
      </c>
      <c r="L59" s="231">
        <v>3.5704919907430313E-2</v>
      </c>
      <c r="M59" s="231">
        <v>3.5704919909706923E-2</v>
      </c>
      <c r="N59" s="231">
        <v>3.5704919908121018E-2</v>
      </c>
      <c r="O59" s="231">
        <v>3.5704919903493539E-2</v>
      </c>
      <c r="P59" s="231">
        <v>5.3555982729819852E-2</v>
      </c>
      <c r="Q59" s="231">
        <v>3.5704919903113877E-2</v>
      </c>
      <c r="R59" s="231">
        <v>5.3555982730083662E-2</v>
      </c>
      <c r="S59" s="231">
        <v>5.810814289600906E-2</v>
      </c>
      <c r="T59" s="231">
        <v>1.6384375594791611E-2</v>
      </c>
      <c r="U59" s="231">
        <v>1.7528674034788149E-2</v>
      </c>
      <c r="V59" s="231">
        <v>7.4631971310967302E-3</v>
      </c>
      <c r="W59" s="231">
        <v>8.1561355054998487E-3</v>
      </c>
      <c r="DA59" s="73" t="s">
        <v>3238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1.9557550913962569E-2</v>
      </c>
      <c r="H60" s="231">
        <v>1.9555552620942249E-2</v>
      </c>
      <c r="I60" s="231">
        <v>1.953840605216468E-2</v>
      </c>
      <c r="J60" s="231">
        <v>1.9544014866663621E-2</v>
      </c>
      <c r="K60" s="231">
        <v>3.5413709715176073E-2</v>
      </c>
      <c r="L60" s="231">
        <v>3.8677189767881912E-2</v>
      </c>
      <c r="M60" s="231">
        <v>3.9052865326128103E-2</v>
      </c>
      <c r="N60" s="231">
        <v>5.8164813256973397E-2</v>
      </c>
      <c r="O60" s="231">
        <v>0.230329794452727</v>
      </c>
      <c r="P60" s="231">
        <v>0.24450978426846351</v>
      </c>
      <c r="Q60" s="231">
        <v>0.2451892577537795</v>
      </c>
      <c r="R60" s="231">
        <v>0.24538860929764869</v>
      </c>
      <c r="S60" s="231">
        <v>0.20920747747277749</v>
      </c>
      <c r="T60" s="231">
        <v>6.3452006774567166E-2</v>
      </c>
      <c r="U60" s="231">
        <v>6.7059209863907496E-2</v>
      </c>
      <c r="V60" s="231">
        <v>7.1637907009096696E-2</v>
      </c>
      <c r="W60" s="231">
        <v>7.369906850863879E-2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0.13329183800040781</v>
      </c>
      <c r="H61" s="231">
        <v>0.13329183799317729</v>
      </c>
      <c r="I61" s="231">
        <v>0.17137473063335601</v>
      </c>
      <c r="J61" s="231">
        <v>0.1713747306337895</v>
      </c>
      <c r="K61" s="231">
        <v>5.1687171760891742E-2</v>
      </c>
      <c r="L61" s="231">
        <v>0.11425039167536739</v>
      </c>
      <c r="M61" s="231">
        <v>1.904144632255762E-2</v>
      </c>
      <c r="N61" s="231">
        <v>7.6165785286847448E-2</v>
      </c>
      <c r="O61" s="231">
        <v>3.8463344540465558E-2</v>
      </c>
      <c r="P61" s="231">
        <v>5.7696730557273493E-2</v>
      </c>
      <c r="Q61" s="231">
        <v>5.712433895712464E-2</v>
      </c>
      <c r="R61" s="231">
        <v>3.808289263819311E-2</v>
      </c>
      <c r="S61" s="231">
        <v>3.1980121590041703E-2</v>
      </c>
      <c r="T61" s="231">
        <v>3.047860037191118E-2</v>
      </c>
      <c r="U61" s="231">
        <v>3.514296351843918E-2</v>
      </c>
      <c r="V61" s="231">
        <v>4.2416205491650393E-2</v>
      </c>
      <c r="W61" s="231">
        <v>4.8204661975714741E-2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3.6510423035712877E-2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8.7921523509647617E-3</v>
      </c>
      <c r="T62" s="231">
        <v>6.9414299116636255E-5</v>
      </c>
      <c r="U62" s="231">
        <v>6.941429911862498E-5</v>
      </c>
      <c r="V62" s="231">
        <v>6.9414299118550265E-5</v>
      </c>
      <c r="W62" s="231">
        <v>6.9414299117010034E-5</v>
      </c>
      <c r="DA62" s="73" t="s">
        <v>3241</v>
      </c>
    </row>
    <row r="63" spans="1:105" ht="12" customHeight="1" x14ac:dyDescent="0.25">
      <c r="A63" s="64" t="s">
        <v>162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0</v>
      </c>
      <c r="C68" s="263">
        <v>0</v>
      </c>
      <c r="D68" s="263">
        <v>0</v>
      </c>
      <c r="E68" s="263">
        <v>0</v>
      </c>
      <c r="F68" s="263">
        <v>0</v>
      </c>
      <c r="G68" s="263">
        <v>0</v>
      </c>
      <c r="H68" s="263">
        <v>0</v>
      </c>
      <c r="I68" s="263">
        <v>0</v>
      </c>
      <c r="J68" s="263">
        <v>0</v>
      </c>
      <c r="K68" s="263">
        <v>0</v>
      </c>
      <c r="L68" s="263">
        <v>0</v>
      </c>
      <c r="M68" s="263">
        <v>0</v>
      </c>
      <c r="N68" s="263">
        <v>0</v>
      </c>
      <c r="O68" s="263">
        <v>1.262310291216497</v>
      </c>
      <c r="P68" s="263">
        <v>1.2625698344017799</v>
      </c>
      <c r="Q68" s="263">
        <v>1.2626240773948041</v>
      </c>
      <c r="R68" s="263">
        <v>1.262502758035434</v>
      </c>
      <c r="S68" s="263">
        <v>0.92941770417792291</v>
      </c>
      <c r="T68" s="263">
        <v>3.462275518823438</v>
      </c>
      <c r="U68" s="263">
        <v>7.6525484236492591</v>
      </c>
      <c r="V68" s="263">
        <v>14.686777991310249</v>
      </c>
      <c r="W68" s="263">
        <v>16.064707244581729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</v>
      </c>
      <c r="C73" s="234">
        <f t="shared" si="3"/>
        <v>0</v>
      </c>
      <c r="D73" s="234">
        <f t="shared" si="3"/>
        <v>0</v>
      </c>
      <c r="E73" s="234">
        <f t="shared" si="3"/>
        <v>0</v>
      </c>
      <c r="F73" s="234">
        <f t="shared" si="3"/>
        <v>0</v>
      </c>
      <c r="G73" s="234">
        <f t="shared" si="3"/>
        <v>0.99999999999999989</v>
      </c>
      <c r="H73" s="234">
        <f t="shared" si="3"/>
        <v>1</v>
      </c>
      <c r="I73" s="234">
        <f t="shared" si="3"/>
        <v>0.99999999999999989</v>
      </c>
      <c r="J73" s="234">
        <f t="shared" si="3"/>
        <v>1.0000000000000002</v>
      </c>
      <c r="K73" s="234">
        <f t="shared" si="3"/>
        <v>1.0000000000000002</v>
      </c>
      <c r="L73" s="234">
        <f t="shared" si="3"/>
        <v>1</v>
      </c>
      <c r="M73" s="234">
        <f t="shared" si="3"/>
        <v>0.99999999999999989</v>
      </c>
      <c r="N73" s="234">
        <f t="shared" si="3"/>
        <v>1</v>
      </c>
      <c r="O73" s="234">
        <f t="shared" si="3"/>
        <v>1</v>
      </c>
      <c r="P73" s="234">
        <f t="shared" si="3"/>
        <v>1</v>
      </c>
      <c r="Q73" s="234">
        <f t="shared" si="3"/>
        <v>1</v>
      </c>
      <c r="R73" s="234">
        <f t="shared" si="3"/>
        <v>0.99999999999999989</v>
      </c>
      <c r="S73" s="234">
        <f t="shared" si="3"/>
        <v>1</v>
      </c>
      <c r="T73" s="234">
        <f t="shared" si="3"/>
        <v>1</v>
      </c>
      <c r="U73" s="234">
        <f t="shared" si="3"/>
        <v>0.99999999999999978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0</v>
      </c>
      <c r="C78" s="302">
        <f t="shared" si="8"/>
        <v>0</v>
      </c>
      <c r="D78" s="302">
        <f t="shared" si="8"/>
        <v>0</v>
      </c>
      <c r="E78" s="302">
        <f t="shared" si="8"/>
        <v>0</v>
      </c>
      <c r="F78" s="302">
        <f t="shared" si="8"/>
        <v>0</v>
      </c>
      <c r="G78" s="302">
        <f t="shared" si="8"/>
        <v>2.2688046949224179E-4</v>
      </c>
      <c r="H78" s="302">
        <f t="shared" si="8"/>
        <v>2.159994610358504E-4</v>
      </c>
      <c r="I78" s="302">
        <f t="shared" si="8"/>
        <v>2.5535381136498778E-4</v>
      </c>
      <c r="J78" s="302">
        <f t="shared" si="8"/>
        <v>2.3061005395430087E-4</v>
      </c>
      <c r="K78" s="302">
        <f t="shared" si="8"/>
        <v>3.6466308139791194E-4</v>
      </c>
      <c r="L78" s="302">
        <f t="shared" si="8"/>
        <v>2.7334360794977483E-3</v>
      </c>
      <c r="M78" s="302">
        <f t="shared" si="8"/>
        <v>1.5047020828940479E-3</v>
      </c>
      <c r="N78" s="302">
        <f t="shared" si="8"/>
        <v>3.666288736002265E-3</v>
      </c>
      <c r="O78" s="302">
        <f t="shared" si="8"/>
        <v>1.4728262113687482E-2</v>
      </c>
      <c r="P78" s="302">
        <f t="shared" si="8"/>
        <v>2.6599000491139595E-2</v>
      </c>
      <c r="Q78" s="302">
        <f t="shared" si="8"/>
        <v>2.6080816556945934E-2</v>
      </c>
      <c r="R78" s="302">
        <f t="shared" si="8"/>
        <v>2.5626102796639072E-2</v>
      </c>
      <c r="S78" s="302">
        <f t="shared" si="8"/>
        <v>2.2994493790588072E-2</v>
      </c>
      <c r="T78" s="302">
        <f t="shared" si="8"/>
        <v>4.0410006154661948E-3</v>
      </c>
      <c r="U78" s="302">
        <f t="shared" si="8"/>
        <v>5.5735351434075845E-3</v>
      </c>
      <c r="V78" s="302">
        <f t="shared" si="8"/>
        <v>9.6142816564364301E-3</v>
      </c>
      <c r="W78" s="302">
        <f t="shared" si="8"/>
        <v>9.8506989236425233E-3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</v>
      </c>
      <c r="C79" s="303">
        <f t="shared" si="9"/>
        <v>0</v>
      </c>
      <c r="D79" s="303">
        <f t="shared" si="9"/>
        <v>0</v>
      </c>
      <c r="E79" s="303">
        <f t="shared" si="9"/>
        <v>0</v>
      </c>
      <c r="F79" s="303">
        <f t="shared" si="9"/>
        <v>0</v>
      </c>
      <c r="G79" s="303">
        <f t="shared" si="9"/>
        <v>0.44251962685711649</v>
      </c>
      <c r="H79" s="303">
        <f t="shared" si="9"/>
        <v>0.44252444300960936</v>
      </c>
      <c r="I79" s="303">
        <f t="shared" si="9"/>
        <v>0.44250702398514985</v>
      </c>
      <c r="J79" s="303">
        <f t="shared" si="9"/>
        <v>0.44251797606826032</v>
      </c>
      <c r="K79" s="303">
        <f t="shared" si="9"/>
        <v>0.45584902778505371</v>
      </c>
      <c r="L79" s="303">
        <f t="shared" si="9"/>
        <v>0.44141017509094244</v>
      </c>
      <c r="M79" s="303">
        <f t="shared" si="9"/>
        <v>0.44195403739236067</v>
      </c>
      <c r="N79" s="303">
        <f t="shared" si="9"/>
        <v>0.44099727580268905</v>
      </c>
      <c r="O79" s="303">
        <f t="shared" si="9"/>
        <v>0.41643944507275382</v>
      </c>
      <c r="P79" s="303">
        <f t="shared" si="9"/>
        <v>0.41407182938034759</v>
      </c>
      <c r="Q79" s="303">
        <f t="shared" si="9"/>
        <v>0.41345875065641108</v>
      </c>
      <c r="R79" s="303">
        <f t="shared" si="9"/>
        <v>0.41360441449929219</v>
      </c>
      <c r="S79" s="303">
        <f t="shared" si="9"/>
        <v>0.41931610080732185</v>
      </c>
      <c r="T79" s="303">
        <f t="shared" si="9"/>
        <v>0.33603708760523771</v>
      </c>
      <c r="U79" s="303">
        <f t="shared" si="9"/>
        <v>0.27897039823268882</v>
      </c>
      <c r="V79" s="303">
        <f t="shared" si="9"/>
        <v>0.22640531403505776</v>
      </c>
      <c r="W79" s="303">
        <f t="shared" si="9"/>
        <v>0.22469700560013986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</v>
      </c>
      <c r="C80" s="303">
        <f t="shared" si="10"/>
        <v>0</v>
      </c>
      <c r="D80" s="303">
        <f t="shared" si="10"/>
        <v>0</v>
      </c>
      <c r="E80" s="303">
        <f t="shared" si="10"/>
        <v>0</v>
      </c>
      <c r="F80" s="303">
        <f t="shared" si="10"/>
        <v>0</v>
      </c>
      <c r="G80" s="303">
        <f t="shared" si="10"/>
        <v>0.40993360380571292</v>
      </c>
      <c r="H80" s="303">
        <f t="shared" si="10"/>
        <v>0.40993806530895072</v>
      </c>
      <c r="I80" s="303">
        <f t="shared" si="10"/>
        <v>0.40992192897727647</v>
      </c>
      <c r="J80" s="303">
        <f t="shared" si="10"/>
        <v>0.4099320745767619</v>
      </c>
      <c r="K80" s="303">
        <f t="shared" si="10"/>
        <v>0.39586001819595518</v>
      </c>
      <c r="L80" s="303">
        <f t="shared" si="10"/>
        <v>0.40890584925392914</v>
      </c>
      <c r="M80" s="303">
        <f t="shared" si="10"/>
        <v>0.40940966291475506</v>
      </c>
      <c r="N80" s="303">
        <f t="shared" si="10"/>
        <v>0.40852335482211211</v>
      </c>
      <c r="O80" s="303">
        <f t="shared" si="10"/>
        <v>0.4088201399785768</v>
      </c>
      <c r="P80" s="303">
        <f t="shared" si="10"/>
        <v>0.40324334017605756</v>
      </c>
      <c r="Q80" s="303">
        <f t="shared" si="10"/>
        <v>0.40366286645366029</v>
      </c>
      <c r="R80" s="303">
        <f t="shared" si="10"/>
        <v>0.4038629771481887</v>
      </c>
      <c r="S80" s="303">
        <f t="shared" si="10"/>
        <v>0.40274800819699375</v>
      </c>
      <c r="T80" s="303">
        <f t="shared" si="10"/>
        <v>0.43307925443201917</v>
      </c>
      <c r="U80" s="303">
        <f t="shared" si="10"/>
        <v>0.4466058061780962</v>
      </c>
      <c r="V80" s="303">
        <f t="shared" si="10"/>
        <v>0.45822720649687682</v>
      </c>
      <c r="W80" s="303">
        <f t="shared" si="10"/>
        <v>0.45856151969736858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</v>
      </c>
      <c r="C81" s="304">
        <f t="shared" si="11"/>
        <v>0</v>
      </c>
      <c r="D81" s="304">
        <f t="shared" si="11"/>
        <v>0</v>
      </c>
      <c r="E81" s="304">
        <f t="shared" si="11"/>
        <v>0</v>
      </c>
      <c r="F81" s="304">
        <f t="shared" si="11"/>
        <v>0</v>
      </c>
      <c r="G81" s="304">
        <f t="shared" si="11"/>
        <v>0.40993360380571292</v>
      </c>
      <c r="H81" s="304">
        <f t="shared" si="11"/>
        <v>0.40993806530895072</v>
      </c>
      <c r="I81" s="304">
        <f t="shared" si="11"/>
        <v>0.40992192897727647</v>
      </c>
      <c r="J81" s="304">
        <f t="shared" si="11"/>
        <v>0.4099320745767619</v>
      </c>
      <c r="K81" s="304">
        <f t="shared" si="11"/>
        <v>0.39586001819595518</v>
      </c>
      <c r="L81" s="304">
        <f t="shared" si="11"/>
        <v>0.40890584925392914</v>
      </c>
      <c r="M81" s="304">
        <f t="shared" si="11"/>
        <v>0.40940966291475506</v>
      </c>
      <c r="N81" s="304">
        <f t="shared" si="11"/>
        <v>0.40852335482211211</v>
      </c>
      <c r="O81" s="304">
        <f t="shared" si="11"/>
        <v>0.4088201399785768</v>
      </c>
      <c r="P81" s="304">
        <f t="shared" si="11"/>
        <v>0.40324334017605756</v>
      </c>
      <c r="Q81" s="304">
        <f t="shared" si="11"/>
        <v>0.40366286645366029</v>
      </c>
      <c r="R81" s="304">
        <f t="shared" si="11"/>
        <v>0.4038629771481887</v>
      </c>
      <c r="S81" s="304">
        <f t="shared" si="11"/>
        <v>0.40274800819699375</v>
      </c>
      <c r="T81" s="304">
        <f t="shared" si="11"/>
        <v>0.43307925443201917</v>
      </c>
      <c r="U81" s="304">
        <f t="shared" si="11"/>
        <v>0.4466058061780962</v>
      </c>
      <c r="V81" s="304">
        <f t="shared" si="11"/>
        <v>0.45822720649687682</v>
      </c>
      <c r="W81" s="304">
        <f t="shared" si="11"/>
        <v>0.45856151969736858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0</v>
      </c>
      <c r="C83" s="303">
        <f t="shared" si="13"/>
        <v>0</v>
      </c>
      <c r="D83" s="303">
        <f t="shared" si="13"/>
        <v>0</v>
      </c>
      <c r="E83" s="303">
        <f t="shared" si="13"/>
        <v>0</v>
      </c>
      <c r="F83" s="303">
        <f t="shared" si="13"/>
        <v>0</v>
      </c>
      <c r="G83" s="303">
        <f t="shared" si="13"/>
        <v>0.14117088481059245</v>
      </c>
      <c r="H83" s="303">
        <f t="shared" si="13"/>
        <v>0.14117242124076979</v>
      </c>
      <c r="I83" s="303">
        <f t="shared" si="13"/>
        <v>0.14116686429154954</v>
      </c>
      <c r="J83" s="303">
        <f t="shared" si="13"/>
        <v>0.14117035818237234</v>
      </c>
      <c r="K83" s="303">
        <f t="shared" si="13"/>
        <v>0.14159206901578483</v>
      </c>
      <c r="L83" s="303">
        <f t="shared" si="13"/>
        <v>0.14081695183682175</v>
      </c>
      <c r="M83" s="303">
        <f t="shared" si="13"/>
        <v>0.14099045266626886</v>
      </c>
      <c r="N83" s="303">
        <f t="shared" si="13"/>
        <v>0.14068523031686483</v>
      </c>
      <c r="O83" s="303">
        <f t="shared" si="13"/>
        <v>0.1307154958361034</v>
      </c>
      <c r="P83" s="303">
        <f t="shared" si="13"/>
        <v>0.13027369536415948</v>
      </c>
      <c r="Q83" s="303">
        <f t="shared" si="13"/>
        <v>0.12998661853568558</v>
      </c>
      <c r="R83" s="303">
        <f t="shared" si="13"/>
        <v>0.13002704890841893</v>
      </c>
      <c r="S83" s="303">
        <f t="shared" si="13"/>
        <v>0.13181255371696535</v>
      </c>
      <c r="T83" s="303">
        <f t="shared" si="13"/>
        <v>9.4132315795966218E-2</v>
      </c>
      <c r="U83" s="303">
        <f t="shared" si="13"/>
        <v>7.0268971178261544E-2</v>
      </c>
      <c r="V83" s="303">
        <f t="shared" si="13"/>
        <v>4.849244780625981E-2</v>
      </c>
      <c r="W83" s="303">
        <f t="shared" si="13"/>
        <v>4.7794918989394537E-2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0</v>
      </c>
      <c r="C84" s="304">
        <f t="shared" si="14"/>
        <v>0</v>
      </c>
      <c r="D84" s="304">
        <f t="shared" si="14"/>
        <v>0</v>
      </c>
      <c r="E84" s="304">
        <f t="shared" si="14"/>
        <v>0</v>
      </c>
      <c r="F84" s="304">
        <f t="shared" si="14"/>
        <v>0</v>
      </c>
      <c r="G84" s="304">
        <f t="shared" si="14"/>
        <v>5.9440372551828394E-2</v>
      </c>
      <c r="H84" s="304">
        <f t="shared" si="14"/>
        <v>5.9441019469797823E-2</v>
      </c>
      <c r="I84" s="304">
        <f t="shared" si="14"/>
        <v>5.943867970170507E-2</v>
      </c>
      <c r="J84" s="304">
        <f t="shared" si="14"/>
        <v>5.9440150813630466E-2</v>
      </c>
      <c r="K84" s="304">
        <f t="shared" si="14"/>
        <v>5.7399702638413486E-2</v>
      </c>
      <c r="L84" s="304">
        <f t="shared" si="14"/>
        <v>5.9291348141819682E-2</v>
      </c>
      <c r="M84" s="304">
        <f t="shared" si="14"/>
        <v>5.9364401122639514E-2</v>
      </c>
      <c r="N84" s="304">
        <f t="shared" si="14"/>
        <v>5.9235886449206257E-2</v>
      </c>
      <c r="O84" s="304">
        <f t="shared" si="14"/>
        <v>5.5038103509938263E-2</v>
      </c>
      <c r="P84" s="304">
        <f t="shared" si="14"/>
        <v>5.4852082258593476E-2</v>
      </c>
      <c r="Q84" s="304">
        <f t="shared" si="14"/>
        <v>5.4731207804499207E-2</v>
      </c>
      <c r="R84" s="304">
        <f t="shared" si="14"/>
        <v>5.474823111933428E-2</v>
      </c>
      <c r="S84" s="304">
        <f t="shared" si="14"/>
        <v>5.5277424425596008E-2</v>
      </c>
      <c r="T84" s="304">
        <f t="shared" si="14"/>
        <v>3.9631849177830657E-2</v>
      </c>
      <c r="U84" s="304">
        <f t="shared" si="14"/>
        <v>2.9585007460789969E-2</v>
      </c>
      <c r="V84" s="304">
        <f t="shared" si="14"/>
        <v>2.0416655079697366E-2</v>
      </c>
      <c r="W84" s="304">
        <f t="shared" si="14"/>
        <v>2.0123057898386788E-2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0</v>
      </c>
      <c r="C85" s="304">
        <f t="shared" si="15"/>
        <v>0</v>
      </c>
      <c r="D85" s="304">
        <f t="shared" si="15"/>
        <v>0</v>
      </c>
      <c r="E85" s="304">
        <f t="shared" si="15"/>
        <v>0</v>
      </c>
      <c r="F85" s="304">
        <f t="shared" si="15"/>
        <v>0</v>
      </c>
      <c r="G85" s="304">
        <f t="shared" si="15"/>
        <v>8.1730512258764043E-2</v>
      </c>
      <c r="H85" s="304">
        <f t="shared" si="15"/>
        <v>8.1731401770971976E-2</v>
      </c>
      <c r="I85" s="304">
        <f t="shared" si="15"/>
        <v>8.172818458984446E-2</v>
      </c>
      <c r="J85" s="304">
        <f t="shared" si="15"/>
        <v>8.1730207368741856E-2</v>
      </c>
      <c r="K85" s="304">
        <f t="shared" si="15"/>
        <v>8.4192366377371347E-2</v>
      </c>
      <c r="L85" s="304">
        <f t="shared" si="15"/>
        <v>8.1525603695002072E-2</v>
      </c>
      <c r="M85" s="304">
        <f t="shared" si="15"/>
        <v>8.1626051543629355E-2</v>
      </c>
      <c r="N85" s="304">
        <f t="shared" si="15"/>
        <v>8.1449343867658577E-2</v>
      </c>
      <c r="O85" s="304">
        <f t="shared" si="15"/>
        <v>7.5677392326165133E-2</v>
      </c>
      <c r="P85" s="304">
        <f t="shared" si="15"/>
        <v>7.5421613105566013E-2</v>
      </c>
      <c r="Q85" s="304">
        <f t="shared" si="15"/>
        <v>7.525541073118637E-2</v>
      </c>
      <c r="R85" s="304">
        <f t="shared" si="15"/>
        <v>7.5278817789084657E-2</v>
      </c>
      <c r="S85" s="304">
        <f t="shared" si="15"/>
        <v>7.6535129291369353E-2</v>
      </c>
      <c r="T85" s="304">
        <f t="shared" si="15"/>
        <v>5.4500466618135568E-2</v>
      </c>
      <c r="U85" s="304">
        <f t="shared" si="15"/>
        <v>4.0683963717471565E-2</v>
      </c>
      <c r="V85" s="304">
        <f t="shared" si="15"/>
        <v>2.8075792726562444E-2</v>
      </c>
      <c r="W85" s="304">
        <f t="shared" si="15"/>
        <v>2.7671861091007745E-2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0</v>
      </c>
      <c r="C87" s="303">
        <f t="shared" si="17"/>
        <v>0</v>
      </c>
      <c r="D87" s="303">
        <f t="shared" si="17"/>
        <v>0</v>
      </c>
      <c r="E87" s="303">
        <f t="shared" si="17"/>
        <v>0</v>
      </c>
      <c r="F87" s="303">
        <f t="shared" si="17"/>
        <v>0</v>
      </c>
      <c r="G87" s="303">
        <f t="shared" si="17"/>
        <v>6.1490040570856969E-3</v>
      </c>
      <c r="H87" s="303">
        <f t="shared" si="17"/>
        <v>6.1490709796342595E-3</v>
      </c>
      <c r="I87" s="303">
        <f t="shared" si="17"/>
        <v>6.1488289346591455E-3</v>
      </c>
      <c r="J87" s="303">
        <f t="shared" si="17"/>
        <v>6.1489811186514259E-3</v>
      </c>
      <c r="K87" s="303">
        <f t="shared" si="17"/>
        <v>6.3342219218085029E-3</v>
      </c>
      <c r="L87" s="303">
        <f t="shared" si="17"/>
        <v>6.1335877388089335E-3</v>
      </c>
      <c r="M87" s="303">
        <f t="shared" si="17"/>
        <v>6.1411449437213279E-3</v>
      </c>
      <c r="N87" s="303">
        <f t="shared" si="17"/>
        <v>6.1278503223316811E-3</v>
      </c>
      <c r="O87" s="303">
        <f t="shared" si="17"/>
        <v>5.6935969148211975E-3</v>
      </c>
      <c r="P87" s="303">
        <f t="shared" si="17"/>
        <v>5.6743533370958756E-3</v>
      </c>
      <c r="Q87" s="303">
        <f t="shared" si="17"/>
        <v>5.6618490832240536E-3</v>
      </c>
      <c r="R87" s="303">
        <f t="shared" si="17"/>
        <v>5.6636101157932018E-3</v>
      </c>
      <c r="S87" s="303">
        <f t="shared" si="17"/>
        <v>5.7581288495074136E-3</v>
      </c>
      <c r="T87" s="303">
        <f t="shared" si="17"/>
        <v>4.1003485856904512E-3</v>
      </c>
      <c r="U87" s="303">
        <f t="shared" si="17"/>
        <v>3.0608624740417483E-3</v>
      </c>
      <c r="V87" s="303">
        <f t="shared" si="17"/>
        <v>2.1122853461990557E-3</v>
      </c>
      <c r="W87" s="303">
        <f t="shared" si="17"/>
        <v>2.0818955052795789E-3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0</v>
      </c>
      <c r="C88" s="304">
        <f t="shared" si="18"/>
        <v>0</v>
      </c>
      <c r="D88" s="304">
        <f t="shared" si="18"/>
        <v>0</v>
      </c>
      <c r="E88" s="304">
        <f t="shared" si="18"/>
        <v>0</v>
      </c>
      <c r="F88" s="304">
        <f t="shared" si="18"/>
        <v>0</v>
      </c>
      <c r="G88" s="304">
        <f t="shared" si="18"/>
        <v>0</v>
      </c>
      <c r="H88" s="304">
        <f t="shared" si="18"/>
        <v>0</v>
      </c>
      <c r="I88" s="304">
        <f t="shared" si="18"/>
        <v>0</v>
      </c>
      <c r="J88" s="304">
        <f t="shared" si="18"/>
        <v>0</v>
      </c>
      <c r="K88" s="304">
        <f t="shared" si="18"/>
        <v>0</v>
      </c>
      <c r="L88" s="304">
        <f t="shared" si="18"/>
        <v>0</v>
      </c>
      <c r="M88" s="304">
        <f t="shared" si="18"/>
        <v>0</v>
      </c>
      <c r="N88" s="304">
        <f t="shared" si="18"/>
        <v>0</v>
      </c>
      <c r="O88" s="304">
        <f t="shared" si="18"/>
        <v>0</v>
      </c>
      <c r="P88" s="304">
        <f t="shared" si="18"/>
        <v>0</v>
      </c>
      <c r="Q88" s="304">
        <f t="shared" si="18"/>
        <v>0</v>
      </c>
      <c r="R88" s="304">
        <f t="shared" si="18"/>
        <v>0</v>
      </c>
      <c r="S88" s="304">
        <f t="shared" si="18"/>
        <v>0</v>
      </c>
      <c r="T88" s="304">
        <f t="shared" si="18"/>
        <v>0</v>
      </c>
      <c r="U88" s="304">
        <f t="shared" si="18"/>
        <v>0</v>
      </c>
      <c r="V88" s="304">
        <f t="shared" si="18"/>
        <v>0</v>
      </c>
      <c r="W88" s="304">
        <f t="shared" si="18"/>
        <v>0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0</v>
      </c>
      <c r="C89" s="304">
        <f t="shared" si="19"/>
        <v>0</v>
      </c>
      <c r="D89" s="304">
        <f t="shared" si="19"/>
        <v>0</v>
      </c>
      <c r="E89" s="304">
        <f t="shared" si="19"/>
        <v>0</v>
      </c>
      <c r="F89" s="304">
        <f t="shared" si="19"/>
        <v>0</v>
      </c>
      <c r="G89" s="304">
        <f t="shared" si="19"/>
        <v>6.1490040570856969E-3</v>
      </c>
      <c r="H89" s="304">
        <f t="shared" si="19"/>
        <v>6.1490709796342595E-3</v>
      </c>
      <c r="I89" s="304">
        <f t="shared" si="19"/>
        <v>6.1488289346591455E-3</v>
      </c>
      <c r="J89" s="304">
        <f t="shared" si="19"/>
        <v>6.1489811186514259E-3</v>
      </c>
      <c r="K89" s="304">
        <f t="shared" si="19"/>
        <v>6.3342219218085029E-3</v>
      </c>
      <c r="L89" s="304">
        <f t="shared" si="19"/>
        <v>6.1335877388089335E-3</v>
      </c>
      <c r="M89" s="304">
        <f t="shared" si="19"/>
        <v>6.1411449437213279E-3</v>
      </c>
      <c r="N89" s="304">
        <f t="shared" si="19"/>
        <v>6.1278503223316811E-3</v>
      </c>
      <c r="O89" s="304">
        <f t="shared" si="19"/>
        <v>5.6935969148211975E-3</v>
      </c>
      <c r="P89" s="304">
        <f t="shared" si="19"/>
        <v>5.6743533370958756E-3</v>
      </c>
      <c r="Q89" s="304">
        <f t="shared" si="19"/>
        <v>5.6618490832240536E-3</v>
      </c>
      <c r="R89" s="304">
        <f t="shared" si="19"/>
        <v>5.6636101157932018E-3</v>
      </c>
      <c r="S89" s="304">
        <f t="shared" si="19"/>
        <v>5.7581288495074136E-3</v>
      </c>
      <c r="T89" s="304">
        <f t="shared" si="19"/>
        <v>4.1003485856904512E-3</v>
      </c>
      <c r="U89" s="304">
        <f t="shared" si="19"/>
        <v>3.0608624740417483E-3</v>
      </c>
      <c r="V89" s="304">
        <f t="shared" si="19"/>
        <v>2.1122853461990557E-3</v>
      </c>
      <c r="W89" s="304">
        <f t="shared" si="19"/>
        <v>2.0818955052795789E-3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</v>
      </c>
      <c r="C91" s="303">
        <f t="shared" si="21"/>
        <v>0</v>
      </c>
      <c r="D91" s="303">
        <f t="shared" si="21"/>
        <v>0</v>
      </c>
      <c r="E91" s="303">
        <f t="shared" si="21"/>
        <v>0</v>
      </c>
      <c r="F91" s="303">
        <f t="shared" si="21"/>
        <v>0</v>
      </c>
      <c r="G91" s="303">
        <f t="shared" si="21"/>
        <v>0</v>
      </c>
      <c r="H91" s="303">
        <f t="shared" si="21"/>
        <v>0</v>
      </c>
      <c r="I91" s="303">
        <f t="shared" si="21"/>
        <v>0</v>
      </c>
      <c r="J91" s="303">
        <f t="shared" si="21"/>
        <v>0</v>
      </c>
      <c r="K91" s="303">
        <f t="shared" si="21"/>
        <v>0</v>
      </c>
      <c r="L91" s="303">
        <f t="shared" si="21"/>
        <v>0</v>
      </c>
      <c r="M91" s="303">
        <f t="shared" si="21"/>
        <v>0</v>
      </c>
      <c r="N91" s="303">
        <f t="shared" si="21"/>
        <v>0</v>
      </c>
      <c r="O91" s="303">
        <f t="shared" si="21"/>
        <v>2.3603060084057281E-2</v>
      </c>
      <c r="P91" s="303">
        <f t="shared" si="21"/>
        <v>2.013778125119986E-2</v>
      </c>
      <c r="Q91" s="303">
        <f t="shared" si="21"/>
        <v>2.114909871407299E-2</v>
      </c>
      <c r="R91" s="303">
        <f t="shared" si="21"/>
        <v>2.1215846531667814E-2</v>
      </c>
      <c r="S91" s="303">
        <f t="shared" si="21"/>
        <v>1.7370714638623604E-2</v>
      </c>
      <c r="T91" s="303">
        <f t="shared" si="21"/>
        <v>0.12860999296562028</v>
      </c>
      <c r="U91" s="303">
        <f t="shared" si="21"/>
        <v>0.1955204267935039</v>
      </c>
      <c r="V91" s="303">
        <f t="shared" si="21"/>
        <v>0.25514846465917018</v>
      </c>
      <c r="W91" s="303">
        <f t="shared" si="21"/>
        <v>0.25701396128417497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</v>
      </c>
      <c r="C96" s="322">
        <f>IF(C$5=0,0,C$5/OIS_fec!C$5)</f>
        <v>0</v>
      </c>
      <c r="D96" s="322">
        <f>IF(D$5=0,0,D$5/OIS_fec!D$5)</f>
        <v>0</v>
      </c>
      <c r="E96" s="322">
        <f>IF(E$5=0,0,E$5/OIS_fec!E$5)</f>
        <v>0</v>
      </c>
      <c r="F96" s="322">
        <f>IF(F$5=0,0,F$5/OIS_fec!F$5)</f>
        <v>0</v>
      </c>
      <c r="G96" s="322">
        <f>IF(G$5=0,0,G$5/OIS_fec!G$5)</f>
        <v>0.55142475729022156</v>
      </c>
      <c r="H96" s="322">
        <f>IF(H$5=0,0,H$5/OIS_fec!H$5)</f>
        <v>0.55265640616922329</v>
      </c>
      <c r="I96" s="322">
        <f>IF(I$5=0,0,I$5/OIS_fec!I$5)</f>
        <v>0.64214121397819313</v>
      </c>
      <c r="J96" s="322">
        <f>IF(J$5=0,0,J$5/OIS_fec!J$5)</f>
        <v>0.61628937502735948</v>
      </c>
      <c r="K96" s="322">
        <f>IF(K$5=0,0,K$5/OIS_fec!K$5)</f>
        <v>0.47400694558937018</v>
      </c>
      <c r="L96" s="322">
        <f>IF(L$5=0,0,L$5/OIS_fec!L$5)</f>
        <v>1.0673126987403951</v>
      </c>
      <c r="M96" s="322">
        <f>IF(M$5=0,0,M$5/OIS_fec!M$5)</f>
        <v>0.62846658873155936</v>
      </c>
      <c r="N96" s="322">
        <f>IF(N$5=0,0,N$5/OIS_fec!N$5)</f>
        <v>0.98701079899847666</v>
      </c>
      <c r="O96" s="322">
        <f>IF(O$5=0,0,O$5/OIS_fec!O$5)</f>
        <v>1.4383405025404554</v>
      </c>
      <c r="P96" s="322">
        <f>IF(P$5=0,0,P$5/OIS_fec!P$5)</f>
        <v>2.0458664451541346</v>
      </c>
      <c r="Q96" s="322">
        <f>IF(Q$5=0,0,Q$5/OIS_fec!Q$5)</f>
        <v>1.9994171107253909</v>
      </c>
      <c r="R96" s="322">
        <f>IF(R$5=0,0,R$5/OIS_fec!R$5)</f>
        <v>1.9562453286757149</v>
      </c>
      <c r="S96" s="322">
        <f>IF(S$5=0,0,S$5/OIS_fec!S$5)</f>
        <v>1.7702276000538826</v>
      </c>
      <c r="T96" s="322">
        <f>IF(T$5=0,0,T$5/OIS_fec!T$5)</f>
        <v>1.1427951038896451</v>
      </c>
      <c r="U96" s="322">
        <f>IF(U$5=0,0,U$5/OIS_fec!U$5)</f>
        <v>1.475052894341899</v>
      </c>
      <c r="V96" s="322">
        <f>IF(V$5=0,0,V$5/OIS_fec!V$5)</f>
        <v>1.8153191596615881</v>
      </c>
      <c r="W96" s="322">
        <f>IF(W$5=0,0,W$5/OIS_fec!W$5)</f>
        <v>1.8591175035346672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</v>
      </c>
      <c r="C101" s="334">
        <f>IF(C$10=0,0,C$10/OIS_fec!C$10)</f>
        <v>0</v>
      </c>
      <c r="D101" s="334">
        <f>IF(D$10=0,0,D$10/OIS_fec!D$10)</f>
        <v>0</v>
      </c>
      <c r="E101" s="334">
        <f>IF(E$10=0,0,E$10/OIS_fec!E$10)</f>
        <v>0</v>
      </c>
      <c r="F101" s="334">
        <f>IF(F$10=0,0,F$10/OIS_fec!F$10)</f>
        <v>0</v>
      </c>
      <c r="G101" s="334">
        <f>IF(G$10=0,0,G$10/OIS_fec!G$10)</f>
        <v>4.9588637124411989E-3</v>
      </c>
      <c r="H101" s="334">
        <f>IF(H$10=0,0,H$10/OIS_fec!H$10)</f>
        <v>4.7474695163043541E-3</v>
      </c>
      <c r="I101" s="334">
        <f>IF(I$10=0,0,I$10/OIS_fec!I$10)</f>
        <v>6.743531061976369E-3</v>
      </c>
      <c r="J101" s="334">
        <f>IF(J$10=0,0,J$10/OIS_fec!J$10)</f>
        <v>5.7823112902309261E-3</v>
      </c>
      <c r="K101" s="334">
        <f>IF(K$10=0,0,K$10/OIS_fec!K$10)</f>
        <v>6.7741937402442205E-3</v>
      </c>
      <c r="L101" s="334">
        <f>IF(L$10=0,0,L$10/OIS_fec!L$10)</f>
        <v>0.155168253442688</v>
      </c>
      <c r="M101" s="334">
        <f>IF(M$10=0,0,M$10/OIS_fec!M$10)</f>
        <v>4.2613792098102593E-2</v>
      </c>
      <c r="N101" s="334">
        <f>IF(N$10=0,0,N$10/OIS_fec!N$10)</f>
        <v>0.19045484582668179</v>
      </c>
      <c r="O101" s="334">
        <f>IF(O$10=0,0,O$10/OIS_fec!O$10)</f>
        <v>1.0702633888146633</v>
      </c>
      <c r="P101" s="334">
        <f>IF(P$10=0,0,P$10/OIS_fec!P$10)</f>
        <v>2.1101704544123252</v>
      </c>
      <c r="Q101" s="334">
        <f>IF(Q$10=0,0,Q$10/OIS_fec!Q$10)</f>
        <v>2.0015637060316327</v>
      </c>
      <c r="R101" s="334">
        <f>IF(R$10=0,0,R$10/OIS_fec!R$10)</f>
        <v>2.0564963660644668</v>
      </c>
      <c r="S101" s="334">
        <f>IF(S$10=0,0,S$10/OIS_fec!S$10)</f>
        <v>1.7024000607256786</v>
      </c>
      <c r="T101" s="334">
        <f>IF(T$10=0,0,T$10/OIS_fec!T$10)</f>
        <v>0.1772020484181307</v>
      </c>
      <c r="U101" s="334">
        <f>IF(U$10=0,0,U$10/OIS_fec!U$10)</f>
        <v>0.40970118678442713</v>
      </c>
      <c r="V101" s="334">
        <f>IF(V$10=0,0,V$10/OIS_fec!V$10)</f>
        <v>1.0762936522861748</v>
      </c>
      <c r="W101" s="334">
        <f>IF(W$10=0,0,W$10/OIS_fec!W$10)</f>
        <v>1.1442178558180789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</v>
      </c>
      <c r="C102" s="350">
        <f>IF(C$16=0,0,C$16/OIS_fec!C$16)</f>
        <v>0</v>
      </c>
      <c r="D102" s="350">
        <f>IF(D$16=0,0,D$16/OIS_fec!D$16)</f>
        <v>0</v>
      </c>
      <c r="E102" s="350">
        <f>IF(E$16=0,0,E$16/OIS_fec!E$16)</f>
        <v>0</v>
      </c>
      <c r="F102" s="350">
        <f>IF(F$16=0,0,F$16/OIS_fec!F$16)</f>
        <v>0</v>
      </c>
      <c r="G102" s="350">
        <f>IF(G$16=0,0,G$16/OIS_fec!G$16)</f>
        <v>3.1498567356547298</v>
      </c>
      <c r="H102" s="350">
        <f>IF(H$16=0,0,H$16/OIS_fec!H$16)</f>
        <v>3.0935373612211641</v>
      </c>
      <c r="I102" s="350">
        <f>IF(I$16=0,0,I$16/OIS_fec!I$16)</f>
        <v>3.117307531495217</v>
      </c>
      <c r="J102" s="350">
        <f>IF(J$16=0,0,J$16/OIS_fec!J$16)</f>
        <v>3.1173071612387235</v>
      </c>
      <c r="K102" s="350">
        <f>IF(K$16=0,0,K$16/OIS_fec!K$16)</f>
        <v>3.0145391388176384</v>
      </c>
      <c r="L102" s="350">
        <f>IF(L$16=0,0,L$16/OIS_fec!L$16)</f>
        <v>3.0803218414232338</v>
      </c>
      <c r="M102" s="350">
        <f>IF(M$16=0,0,M$16/OIS_fec!M$16)</f>
        <v>2.9286792294812822</v>
      </c>
      <c r="N102" s="350">
        <f>IF(N$16=0,0,N$16/OIS_fec!N$16)</f>
        <v>3.0455225893927476</v>
      </c>
      <c r="O102" s="350">
        <f>IF(O$16=0,0,O$16/OIS_fec!O$16)</f>
        <v>3.0547402017063079</v>
      </c>
      <c r="P102" s="350">
        <f>IF(P$16=0,0,P$16/OIS_fec!P$16)</f>
        <v>3.0419638949104368</v>
      </c>
      <c r="Q102" s="350">
        <f>IF(Q$16=0,0,Q$16/OIS_fec!Q$16)</f>
        <v>3.0663870364687424</v>
      </c>
      <c r="R102" s="350">
        <f>IF(R$16=0,0,R$16/OIS_fec!R$16)</f>
        <v>3.0339987753618551</v>
      </c>
      <c r="S102" s="350">
        <f>IF(S$16=0,0,S$16/OIS_fec!S$16)</f>
        <v>3.0148599143647781</v>
      </c>
      <c r="T102" s="350">
        <f>IF(T$16=0,0,T$16/OIS_fec!T$16)</f>
        <v>3.0577533904908094</v>
      </c>
      <c r="U102" s="350">
        <f>IF(U$16=0,0,U$16/OIS_fec!U$16)</f>
        <v>3.0647544462798493</v>
      </c>
      <c r="V102" s="350">
        <f>IF(V$16=0,0,V$16/OIS_fec!V$16)</f>
        <v>3.104089863554552</v>
      </c>
      <c r="W102" s="350">
        <f>IF(W$16=0,0,W$16/OIS_fec!W$16)</f>
        <v>3.1054593127199395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</v>
      </c>
      <c r="C103" s="350">
        <f>IF(C$27=0,0,C$27/OIS_fec!C$27)</f>
        <v>0</v>
      </c>
      <c r="D103" s="350">
        <f>IF(D$27=0,0,D$27/OIS_fec!D$27)</f>
        <v>0</v>
      </c>
      <c r="E103" s="350">
        <f>IF(E$27=0,0,E$27/OIS_fec!E$27)</f>
        <v>0</v>
      </c>
      <c r="F103" s="350">
        <f>IF(F$27=0,0,F$27/OIS_fec!F$27)</f>
        <v>0</v>
      </c>
      <c r="G103" s="350">
        <f>IF(G$27=0,0,G$27/OIS_fec!G$27)</f>
        <v>1.8669340819871914</v>
      </c>
      <c r="H103" s="350">
        <f>IF(H$27=0,0,H$27/OIS_fec!H$27)</f>
        <v>1.8519355062394578</v>
      </c>
      <c r="I103" s="350">
        <f>IF(I$27=0,0,I$27/OIS_fec!I$27)</f>
        <v>1.9955731102866252</v>
      </c>
      <c r="J103" s="350">
        <f>IF(J$27=0,0,J$27/OIS_fec!J$27)</f>
        <v>1.9583777353769269</v>
      </c>
      <c r="K103" s="350">
        <f>IF(K$27=0,0,K$27/OIS_fec!K$27)</f>
        <v>1.6661692159081307</v>
      </c>
      <c r="L103" s="350">
        <f>IF(L$27=0,0,L$27/OIS_fec!L$27)</f>
        <v>2.4522627912820112</v>
      </c>
      <c r="M103" s="350">
        <f>IF(M$27=0,0,M$27/OIS_fec!M$27)</f>
        <v>1.956825589162879</v>
      </c>
      <c r="N103" s="350">
        <f>IF(N$27=0,0,N$27/OIS_fec!N$27)</f>
        <v>2.3771386033588695</v>
      </c>
      <c r="O103" s="350">
        <f>IF(O$27=0,0,O$27/OIS_fec!O$27)</f>
        <v>2.6536227664857055</v>
      </c>
      <c r="P103" s="350">
        <f>IF(P$27=0,0,P$27/OIS_fec!P$27)</f>
        <v>2.8784369009564004</v>
      </c>
      <c r="Q103" s="350">
        <f>IF(Q$27=0,0,Q$27/OIS_fec!Q$27)</f>
        <v>2.8879101353091423</v>
      </c>
      <c r="R103" s="350">
        <f>IF(R$27=0,0,R$27/OIS_fec!R$27)</f>
        <v>2.8442662439189519</v>
      </c>
      <c r="S103" s="350">
        <f>IF(S$27=0,0,S$27/OIS_fec!S$27)</f>
        <v>2.7760611084272728</v>
      </c>
      <c r="T103" s="350">
        <f>IF(T$27=0,0,T$27/OIS_fec!T$27)</f>
        <v>2.5994609219092295</v>
      </c>
      <c r="U103" s="350">
        <f>IF(U$27=0,0,U$27/OIS_fec!U$27)</f>
        <v>2.7651877764499222</v>
      </c>
      <c r="V103" s="350">
        <f>IF(V$27=0,0,V$27/OIS_fec!V$27)</f>
        <v>2.8796292241379904</v>
      </c>
      <c r="W103" s="350">
        <f>IF(W$27=0,0,W$27/OIS_fec!W$27)</f>
        <v>2.8936316958334478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</v>
      </c>
      <c r="C104" s="350">
        <f>IF(C$35=0,0,C$35/OIS_fec!C$35)</f>
        <v>0</v>
      </c>
      <c r="D104" s="350">
        <f>IF(D$35=0,0,D$35/OIS_fec!D$35)</f>
        <v>0</v>
      </c>
      <c r="E104" s="350">
        <f>IF(E$35=0,0,E$35/OIS_fec!E$35)</f>
        <v>0</v>
      </c>
      <c r="F104" s="350">
        <f>IF(F$35=0,0,F$35/OIS_fec!F$35)</f>
        <v>0</v>
      </c>
      <c r="G104" s="350">
        <f>IF(G$35=0,0,G$35/OIS_fec!G$35)</f>
        <v>2.6103688278023656</v>
      </c>
      <c r="H104" s="350">
        <f>IF(H$35=0,0,H$35/OIS_fec!H$35)</f>
        <v>2.5744411953821595</v>
      </c>
      <c r="I104" s="350">
        <f>IF(I$35=0,0,I$35/OIS_fec!I$35)</f>
        <v>2.6665167113471919</v>
      </c>
      <c r="J104" s="350">
        <f>IF(J$35=0,0,J$35/OIS_fec!J$35)</f>
        <v>2.6463180044064778</v>
      </c>
      <c r="K104" s="350">
        <f>IF(K$35=0,0,K$35/OIS_fec!K$35)</f>
        <v>2.442340732520663</v>
      </c>
      <c r="L104" s="350">
        <f>IF(L$35=0,0,L$35/OIS_fec!L$35)</f>
        <v>2.8600234086188223</v>
      </c>
      <c r="M104" s="350">
        <f>IF(M$35=0,0,M$35/OIS_fec!M$35)</f>
        <v>2.5480782832723001</v>
      </c>
      <c r="N104" s="350">
        <f>IF(N$35=0,0,N$35/OIS_fec!N$35)</f>
        <v>2.8080645042511918</v>
      </c>
      <c r="O104" s="350">
        <f>IF(O$35=0,0,O$35/OIS_fec!O$35)</f>
        <v>2.9106741684969557</v>
      </c>
      <c r="P104" s="350">
        <f>IF(P$35=0,0,P$35/OIS_fec!P$35)</f>
        <v>2.9858589825533213</v>
      </c>
      <c r="Q104" s="350">
        <f>IF(Q$35=0,0,Q$35/OIS_fec!Q$35)</f>
        <v>3.0055563743061642</v>
      </c>
      <c r="R104" s="350">
        <f>IF(R$35=0,0,R$35/OIS_fec!R$35)</f>
        <v>2.9682561538525847</v>
      </c>
      <c r="S104" s="350">
        <f>IF(S$35=0,0,S$35/OIS_fec!S$35)</f>
        <v>2.9329630540631104</v>
      </c>
      <c r="T104" s="350">
        <f>IF(T$35=0,0,T$35/OIS_fec!T$35)</f>
        <v>2.8157925883765405</v>
      </c>
      <c r="U104" s="350">
        <f>IF(U$35=0,0,U$35/OIS_fec!U$35)</f>
        <v>2.848551933446529</v>
      </c>
      <c r="V104" s="350">
        <f>IF(V$35=0,0,V$35/OIS_fec!V$35)</f>
        <v>2.8974575697268703</v>
      </c>
      <c r="W104" s="350">
        <f>IF(W$35=0,0,W$35/OIS_fec!W$35)</f>
        <v>2.9099722145303102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</v>
      </c>
      <c r="C105" s="350">
        <f>IF(C$54=0,0,C$54/OIS_fec!C$54)</f>
        <v>0</v>
      </c>
      <c r="D105" s="350">
        <f>IF(D$54=0,0,D$54/OIS_fec!D$54)</f>
        <v>0</v>
      </c>
      <c r="E105" s="350">
        <f>IF(E$54=0,0,E$54/OIS_fec!E$54)</f>
        <v>0</v>
      </c>
      <c r="F105" s="350">
        <f>IF(F$54=0,0,F$54/OIS_fec!F$54)</f>
        <v>0</v>
      </c>
      <c r="G105" s="350">
        <f>IF(G$54=0,0,G$54/OIS_fec!G$54)</f>
        <v>0.10021074365183492</v>
      </c>
      <c r="H105" s="350">
        <f>IF(H$54=0,0,H$54/OIS_fec!H$54)</f>
        <v>0.10079728873606469</v>
      </c>
      <c r="I105" s="350">
        <f>IF(I$54=0,0,I$54/OIS_fec!I$54)</f>
        <v>0.12038955244593832</v>
      </c>
      <c r="J105" s="350">
        <f>IF(J$54=0,0,J$54/OIS_fec!J$54)</f>
        <v>0.1145756477319695</v>
      </c>
      <c r="K105" s="350">
        <f>IF(K$54=0,0,K$54/OIS_fec!K$54)</f>
        <v>8.7089480132417588E-2</v>
      </c>
      <c r="L105" s="350">
        <f>IF(L$54=0,0,L$54/OIS_fec!L$54)</f>
        <v>0.24957649364225867</v>
      </c>
      <c r="M105" s="350">
        <f>IF(M$54=0,0,M$54/OIS_fec!M$54)</f>
        <v>0.12736481113903744</v>
      </c>
      <c r="N105" s="350">
        <f>IF(N$54=0,0,N$54/OIS_fec!N$54)</f>
        <v>0.22640113594198155</v>
      </c>
      <c r="O105" s="350">
        <f>IF(O$54=0,0,O$54/OIS_fec!O$54)</f>
        <v>0.37020272046361097</v>
      </c>
      <c r="P105" s="350">
        <f>IF(P$54=0,0,P$54/OIS_fec!P$54)</f>
        <v>0.81619584505778431</v>
      </c>
      <c r="Q105" s="350">
        <f>IF(Q$54=0,0,Q$54/OIS_fec!Q$54)</f>
        <v>0.775270215469399</v>
      </c>
      <c r="R105" s="350">
        <f>IF(R$54=0,0,R$54/OIS_fec!R$54)</f>
        <v>0.72002091803268009</v>
      </c>
      <c r="S105" s="350">
        <f>IF(S$54=0,0,S$54/OIS_fec!S$54)</f>
        <v>0.59621963722123617</v>
      </c>
      <c r="T105" s="350">
        <f>IF(T$54=0,0,T$54/OIS_fec!T$54)</f>
        <v>0.22285133872599674</v>
      </c>
      <c r="U105" s="350">
        <f>IF(U$54=0,0,U$54/OIS_fec!U$54)</f>
        <v>0.25393163247424128</v>
      </c>
      <c r="V105" s="350">
        <f>IF(V$54=0,0,V$54/OIS_fec!V$54)</f>
        <v>0.25804271196881118</v>
      </c>
      <c r="W105" s="350">
        <f>IF(W$54=0,0,W$54/OIS_fec!W$54)</f>
        <v>0.27103277199136816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</v>
      </c>
      <c r="C106" s="350">
        <f>IF(C$68=0,0,C$68/OIS_fec!C$68)</f>
        <v>0</v>
      </c>
      <c r="D106" s="350">
        <f>IF(D$68=0,0,D$68/OIS_fec!D$68)</f>
        <v>0</v>
      </c>
      <c r="E106" s="350">
        <f>IF(E$68=0,0,E$68/OIS_fec!E$68)</f>
        <v>0</v>
      </c>
      <c r="F106" s="350">
        <f>IF(F$68=0,0,F$68/OIS_fec!F$68)</f>
        <v>0</v>
      </c>
      <c r="G106" s="350">
        <f>IF(G$68=0,0,G$68/OIS_fec!G$68)</f>
        <v>0</v>
      </c>
      <c r="H106" s="350">
        <f>IF(H$68=0,0,H$68/OIS_fec!H$68)</f>
        <v>0</v>
      </c>
      <c r="I106" s="350">
        <f>IF(I$68=0,0,I$68/OIS_fec!I$68)</f>
        <v>0</v>
      </c>
      <c r="J106" s="350">
        <f>IF(J$68=0,0,J$68/OIS_fec!J$68)</f>
        <v>0</v>
      </c>
      <c r="K106" s="350">
        <f>IF(K$68=0,0,K$68/OIS_fec!K$68)</f>
        <v>0</v>
      </c>
      <c r="L106" s="350">
        <f>IF(L$68=0,0,L$68/OIS_fec!L$68)</f>
        <v>0</v>
      </c>
      <c r="M106" s="350">
        <f>IF(M$68=0,0,M$68/OIS_fec!M$68)</f>
        <v>0</v>
      </c>
      <c r="N106" s="350">
        <f>IF(N$68=0,0,N$68/OIS_fec!N$68)</f>
        <v>0</v>
      </c>
      <c r="O106" s="350">
        <f>IF(O$68=0,0,O$68/OIS_fec!O$68)</f>
        <v>3.1024187999999997</v>
      </c>
      <c r="P106" s="350">
        <f>IF(P$68=0,0,P$68/OIS_fec!P$68)</f>
        <v>3.1024187999999997</v>
      </c>
      <c r="Q106" s="350">
        <f>IF(Q$68=0,0,Q$68/OIS_fec!Q$68)</f>
        <v>3.1024187999999997</v>
      </c>
      <c r="R106" s="350">
        <f>IF(R$68=0,0,R$68/OIS_fec!R$68)</f>
        <v>3.1024187999999988</v>
      </c>
      <c r="S106" s="350">
        <f>IF(S$68=0,0,S$68/OIS_fec!S$68)</f>
        <v>3.1024187999999997</v>
      </c>
      <c r="T106" s="350">
        <f>IF(T$68=0,0,T$68/OIS_fec!T$68)</f>
        <v>3.1024187999999997</v>
      </c>
      <c r="U106" s="350">
        <f>IF(U$68=0,0,U$68/OIS_fec!U$68)</f>
        <v>3.1024188000000006</v>
      </c>
      <c r="V106" s="350">
        <f>IF(V$68=0,0,V$68/OIS_fec!V$68)</f>
        <v>3.1024187999999993</v>
      </c>
      <c r="W106" s="350">
        <f>IF(W$68=0,0,W$68/OIS_fec!W$68)</f>
        <v>3.1024187999999997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084F71-1BC7-479E-8204-8BA50F92EFEA}"/>
</file>

<file path=customXml/itemProps2.xml><?xml version="1.0" encoding="utf-8"?>
<ds:datastoreItem xmlns:ds="http://schemas.openxmlformats.org/officeDocument/2006/customXml" ds:itemID="{0BB08C14-ED52-4BBA-8EF2-7C9E794B676C}"/>
</file>

<file path=customXml/itemProps3.xml><?xml version="1.0" encoding="utf-8"?>
<ds:datastoreItem xmlns:ds="http://schemas.openxmlformats.org/officeDocument/2006/customXml" ds:itemID="{531A5191-B418-40F0-8F6E-A0D512FF6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2024-05-20T16:53:48Z</dcterms:created>
  <dcterms:modified xsi:type="dcterms:W3CDTF">2024-05-20T16:53:48Z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